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665" yWindow="525" windowWidth="22560" windowHeight="15870" tabRatio="765"/>
  </bookViews>
  <sheets>
    <sheet name="Functions" sheetId="1" r:id="rId1"/>
    <sheet name="MIN &amp; MAX" sheetId="2" r:id="rId2"/>
    <sheet name="AVERAGE" sheetId="3" r:id="rId3"/>
    <sheet name="SUBTOTAL" sheetId="15" r:id="rId4"/>
    <sheet name="SUBTOTAL Practice" sheetId="25" r:id="rId5"/>
    <sheet name="DATE &amp; TIME" sheetId="17" r:id="rId6"/>
    <sheet name="COUNT" sheetId="14" r:id="rId7"/>
    <sheet name="PMT" sheetId="16" r:id="rId8"/>
    <sheet name="RATE" sheetId="19" r:id="rId9"/>
    <sheet name="PV" sheetId="20" r:id="rId10"/>
    <sheet name="IF" sheetId="21" r:id="rId11"/>
    <sheet name="TEXT" sheetId="22" r:id="rId12"/>
    <sheet name="LOOKUP" sheetId="23" r:id="rId13"/>
    <sheet name="Protecting Cells" sheetId="24" r:id="rId14"/>
    <sheet name="Appendix" sheetId="26" r:id="rId15"/>
  </sheets>
  <definedNames>
    <definedName name="_xlnm.Print_Area" localSheetId="2">AVERAGE!$A$1:$M$62</definedName>
    <definedName name="_xlnm.Print_Area" localSheetId="6">COUNT!$A$1:$N$75</definedName>
    <definedName name="_xlnm.Print_Area" localSheetId="5">'DATE &amp; TIME'!$A$1:$N$61</definedName>
    <definedName name="_xlnm.Print_Area" localSheetId="0">Functions!$A$1:$N$102</definedName>
    <definedName name="_xlnm.Print_Area" localSheetId="10">IF!$A$1:$M$100</definedName>
    <definedName name="_xlnm.Print_Area" localSheetId="12">LOOKUP!$A$1:$L$130</definedName>
    <definedName name="_xlnm.Print_Area" localSheetId="1">'MIN &amp; MAX'!$A$1:$M$65</definedName>
    <definedName name="_xlnm.Print_Area" localSheetId="7">PMT!$A$1:$L$69</definedName>
    <definedName name="_xlnm.Print_Area" localSheetId="13">'Protecting Cells'!$A$1:$N$65</definedName>
    <definedName name="_xlnm.Print_Area" localSheetId="9">PV!$A$1:$M$65</definedName>
    <definedName name="_xlnm.Print_Area" localSheetId="8">RATE!$A$1:$L$67</definedName>
    <definedName name="_xlnm.Print_Area" localSheetId="3">SUBTOTAL!$A$1:$M$88</definedName>
    <definedName name="_xlnm.Print_Area" localSheetId="11">TEXT!$A$1:$H$65</definedName>
  </definedNames>
  <calcPr calcId="125725"/>
</workbook>
</file>

<file path=xl/calcChain.xml><?xml version="1.0" encoding="utf-8"?>
<calcChain xmlns="http://schemas.openxmlformats.org/spreadsheetml/2006/main">
  <c r="F36" i="21"/>
  <c r="E35" i="22"/>
  <c r="E26"/>
  <c r="E29"/>
  <c r="E36"/>
  <c r="E34"/>
  <c r="E33"/>
  <c r="E32"/>
  <c r="E31"/>
  <c r="E30"/>
  <c r="E28"/>
  <c r="E27"/>
  <c r="F40" i="21"/>
  <c r="F41"/>
  <c r="F42"/>
  <c r="F39"/>
  <c r="F37"/>
  <c r="F38"/>
  <c r="B13" i="20"/>
  <c r="B12" i="19" l="1"/>
  <c r="B13" s="1"/>
  <c r="A14" i="16"/>
  <c r="B14"/>
  <c r="C14"/>
  <c r="C68" i="26" l="1"/>
  <c r="C61"/>
  <c r="C57"/>
  <c r="C50"/>
  <c r="C69" s="1"/>
  <c r="D38" l="1"/>
  <c r="E38"/>
  <c r="F38"/>
  <c r="G38"/>
  <c r="C38"/>
  <c r="H27"/>
  <c r="H28"/>
  <c r="H29"/>
  <c r="H30"/>
  <c r="H31"/>
  <c r="H32"/>
  <c r="H33"/>
  <c r="H34"/>
  <c r="H35"/>
  <c r="H36"/>
  <c r="H37"/>
  <c r="H26"/>
  <c r="D19"/>
  <c r="E19"/>
  <c r="F19"/>
  <c r="G19"/>
  <c r="C19"/>
  <c r="D18"/>
  <c r="E18"/>
  <c r="F18"/>
  <c r="G18"/>
  <c r="C18"/>
  <c r="H40" i="2"/>
  <c r="H39"/>
  <c r="C13" i="16"/>
  <c r="B13"/>
  <c r="A13"/>
  <c r="D37" i="21"/>
  <c r="D38"/>
  <c r="D39"/>
  <c r="D40"/>
  <c r="D41"/>
  <c r="D42"/>
  <c r="D36"/>
  <c r="D13" i="16" l="1"/>
  <c r="E13" s="1"/>
</calcChain>
</file>

<file path=xl/sharedStrings.xml><?xml version="1.0" encoding="utf-8"?>
<sst xmlns="http://schemas.openxmlformats.org/spreadsheetml/2006/main" count="408" uniqueCount="208">
  <si>
    <t>Part</t>
  </si>
  <si>
    <t>Bin 1</t>
  </si>
  <si>
    <t>Bin 2</t>
  </si>
  <si>
    <t>Bin 3</t>
  </si>
  <si>
    <t>Bin 4</t>
  </si>
  <si>
    <t>Bin 5</t>
  </si>
  <si>
    <t>Total</t>
  </si>
  <si>
    <t>Common Functions</t>
  </si>
  <si>
    <t>widgits</t>
  </si>
  <si>
    <t>gadgets</t>
  </si>
  <si>
    <t>nuts</t>
  </si>
  <si>
    <t>bolts</t>
  </si>
  <si>
    <t>screws</t>
  </si>
  <si>
    <t>nails</t>
  </si>
  <si>
    <t>Last Name</t>
  </si>
  <si>
    <t>First Name</t>
  </si>
  <si>
    <t>Quiz 1</t>
  </si>
  <si>
    <t>Quiz 2</t>
  </si>
  <si>
    <t>Quiz 3</t>
  </si>
  <si>
    <t>Quiz 4</t>
  </si>
  <si>
    <t>Quiz 5</t>
  </si>
  <si>
    <t>Bailey</t>
  </si>
  <si>
    <t>Laine</t>
  </si>
  <si>
    <t>Brooks</t>
  </si>
  <si>
    <t>Tim</t>
  </si>
  <si>
    <t>Brown</t>
  </si>
  <si>
    <t>Benny</t>
  </si>
  <si>
    <t>Charlton</t>
  </si>
  <si>
    <t>Kim</t>
  </si>
  <si>
    <t>Davies</t>
  </si>
  <si>
    <t>Melanie</t>
  </si>
  <si>
    <t>Friede</t>
  </si>
  <si>
    <t>Jane</t>
  </si>
  <si>
    <t>Gwynn</t>
  </si>
  <si>
    <t>Eric</t>
  </si>
  <si>
    <t>Hollands</t>
  </si>
  <si>
    <t>Teresa</t>
  </si>
  <si>
    <t>Maria</t>
  </si>
  <si>
    <t>Lyborne</t>
  </si>
  <si>
    <t>Darren</t>
  </si>
  <si>
    <t>Shelley</t>
  </si>
  <si>
    <t>Maximum</t>
  </si>
  <si>
    <t>Ahmed</t>
  </si>
  <si>
    <t>Zhahid</t>
  </si>
  <si>
    <t>Average</t>
  </si>
  <si>
    <t>Rikea</t>
  </si>
  <si>
    <t>Roberge</t>
  </si>
  <si>
    <t>Calculating Averages</t>
  </si>
  <si>
    <t>Minimum</t>
  </si>
  <si>
    <t>COUNTA Function</t>
  </si>
  <si>
    <t>Interest Rate</t>
  </si>
  <si>
    <t xml:space="preserve">Monthly Payment </t>
  </si>
  <si>
    <t>Calculating Interest Rates</t>
  </si>
  <si>
    <t>IF Statements</t>
  </si>
  <si>
    <t>Loan Options: My First Car</t>
  </si>
  <si>
    <t>Within Budget?</t>
  </si>
  <si>
    <t>TEXT Functions</t>
  </si>
  <si>
    <t>LEFT</t>
  </si>
  <si>
    <t>RIGHT</t>
  </si>
  <si>
    <t>FIND</t>
  </si>
  <si>
    <t>UPPER</t>
  </si>
  <si>
    <t>LOWER</t>
  </si>
  <si>
    <t>PROPER</t>
  </si>
  <si>
    <t>REPLACE</t>
  </si>
  <si>
    <t>REPT</t>
  </si>
  <si>
    <t>SUBSTITUTE</t>
  </si>
  <si>
    <t>SEARCH</t>
  </si>
  <si>
    <t>Function</t>
  </si>
  <si>
    <t>Original Text</t>
  </si>
  <si>
    <t>Result</t>
  </si>
  <si>
    <t>Sale Price</t>
  </si>
  <si>
    <t>sale price</t>
  </si>
  <si>
    <t>#1</t>
  </si>
  <si>
    <t>HLOOKUP and VLOOKUP</t>
  </si>
  <si>
    <t>Abbreviation</t>
  </si>
  <si>
    <t>Jan</t>
  </si>
  <si>
    <t>Feb</t>
  </si>
  <si>
    <t>Mar</t>
  </si>
  <si>
    <t>Apr</t>
  </si>
  <si>
    <t>May</t>
  </si>
  <si>
    <t>Jun</t>
  </si>
  <si>
    <t>Jul</t>
  </si>
  <si>
    <t>Aug</t>
  </si>
  <si>
    <t>Sep</t>
  </si>
  <si>
    <t>Oct</t>
  </si>
  <si>
    <t>Nov</t>
  </si>
  <si>
    <t>Dec</t>
  </si>
  <si>
    <t>January</t>
  </si>
  <si>
    <t>February</t>
  </si>
  <si>
    <t>March</t>
  </si>
  <si>
    <t>April</t>
  </si>
  <si>
    <t>June</t>
  </si>
  <si>
    <t>July</t>
  </si>
  <si>
    <t>August</t>
  </si>
  <si>
    <t>September</t>
  </si>
  <si>
    <t>October</t>
  </si>
  <si>
    <t>November</t>
  </si>
  <si>
    <t>December</t>
  </si>
  <si>
    <t># of days:</t>
  </si>
  <si>
    <t>Full Name:</t>
  </si>
  <si>
    <t>Mark</t>
  </si>
  <si>
    <t>Grade</t>
  </si>
  <si>
    <t>F</t>
  </si>
  <si>
    <t>D</t>
  </si>
  <si>
    <t>C</t>
  </si>
  <si>
    <t>B</t>
  </si>
  <si>
    <t>A</t>
  </si>
  <si>
    <t>Mark:</t>
  </si>
  <si>
    <t>Grade:</t>
  </si>
  <si>
    <t>Protecting Your Formulas</t>
  </si>
  <si>
    <t>Cost of Car (PV)</t>
  </si>
  <si>
    <t>Loan Amount</t>
  </si>
  <si>
    <t>Number of Years</t>
  </si>
  <si>
    <t>Interest</t>
  </si>
  <si>
    <t>Monthly Payment</t>
  </si>
  <si>
    <t>Monthly Interest Rate</t>
  </si>
  <si>
    <t>Present Value (PV) Function</t>
  </si>
  <si>
    <t>#of Monthly Payments</t>
  </si>
  <si>
    <t>Payment Function (PMT)</t>
  </si>
  <si>
    <t>COUNTA</t>
  </si>
  <si>
    <t>COUNT</t>
  </si>
  <si>
    <t>Go to COUNT.</t>
  </si>
  <si>
    <t>Go to PMT.</t>
  </si>
  <si>
    <t>Go to RATE.</t>
  </si>
  <si>
    <t>Go to PV.</t>
  </si>
  <si>
    <t>Go to IF.</t>
  </si>
  <si>
    <t>Go to LOOKUP.</t>
  </si>
  <si>
    <t>Training Room 3: Functions and Formulas in Spreadsheets</t>
  </si>
  <si>
    <t>Some Basic Functions</t>
  </si>
  <si>
    <t>Description</t>
  </si>
  <si>
    <t>=SUM</t>
  </si>
  <si>
    <t>=AVERAGE</t>
  </si>
  <si>
    <t>=MIN</t>
  </si>
  <si>
    <t>=MAX</t>
  </si>
  <si>
    <t>averages the cells by taking the total of the cells and dividing the sum by the number of cells</t>
  </si>
  <si>
    <t>finds the highest value of a selected group of cells</t>
  </si>
  <si>
    <t>finds the lowest value of a selected group of cells</t>
  </si>
  <si>
    <t>AutoSum Functions</t>
  </si>
  <si>
    <t>Finding the Minimum</t>
  </si>
  <si>
    <t>Finding the Maximum</t>
  </si>
  <si>
    <t>What was Ahmed's highest quiz score?</t>
  </si>
  <si>
    <t>What was the lowest quiz score in the table?</t>
  </si>
  <si>
    <t>Go to AVERAGE.</t>
  </si>
  <si>
    <t>Go to MIN &amp; MAX.</t>
  </si>
  <si>
    <t>Go to SUBTOTAL.</t>
  </si>
  <si>
    <t>Compare your answers with those on the Appendix worksheet.</t>
  </si>
  <si>
    <t>Return to the MIN &amp; MAX worksheet.</t>
  </si>
  <si>
    <t>Appendix</t>
  </si>
  <si>
    <t>Finding Minimum and Maximum Values</t>
  </si>
  <si>
    <t>Return to the AVERAGE worksheet.</t>
  </si>
  <si>
    <t>Quantity</t>
  </si>
  <si>
    <t>SUBTOTAL Practice</t>
  </si>
  <si>
    <t>Check your subtotals with those on the Appendix worksheet.</t>
  </si>
  <si>
    <t>Go to Date &amp; Time.</t>
  </si>
  <si>
    <t>Your table should look similar to the following.</t>
  </si>
  <si>
    <t>Return to the SUBTOTAL Practice worksheet.</t>
  </si>
  <si>
    <t>gadgets Total</t>
  </si>
  <si>
    <t>nuts Total</t>
  </si>
  <si>
    <t>screws Total</t>
  </si>
  <si>
    <t>widgits Total</t>
  </si>
  <si>
    <t>Grand Total</t>
  </si>
  <si>
    <t>Go to SUBTOTAL Practice.</t>
  </si>
  <si>
    <t>Inserting Dates and Times Using Functions</t>
  </si>
  <si>
    <t>COUNT and COUNTA Functions</t>
  </si>
  <si>
    <t>SUM Function</t>
  </si>
  <si>
    <r>
      <t xml:space="preserve">Use the following data table to practise creating subtotals. Adjust the formatting of the table as needed. </t>
    </r>
    <r>
      <rPr>
        <b/>
        <sz val="11"/>
        <color theme="1"/>
        <rFont val="Verdana"/>
        <family val="2"/>
      </rPr>
      <t xml:space="preserve">Remember: </t>
    </r>
    <r>
      <rPr>
        <sz val="11"/>
        <color theme="1"/>
        <rFont val="Verdana"/>
        <family val="2"/>
      </rPr>
      <t xml:space="preserve">The information needs to be organized into groups before using the SUBTOTAL function. </t>
    </r>
  </si>
  <si>
    <t>Count Numbers (COUNT) Function</t>
  </si>
  <si>
    <t>Total Paid</t>
  </si>
  <si>
    <t>Yearly
Interest Rate</t>
  </si>
  <si>
    <t>Cost
of Car</t>
  </si>
  <si>
    <t>Number of Payments</t>
  </si>
  <si>
    <t>Go to TEXT.</t>
  </si>
  <si>
    <t>Using the SUBTOTAL Function to Outline Data</t>
  </si>
  <si>
    <t>TEXT</t>
  </si>
  <si>
    <t xml:space="preserve">converts a number into a text string </t>
  </si>
  <si>
    <t xml:space="preserve">keeps the number of characters specified, starting from the left side of the text string </t>
  </si>
  <si>
    <t xml:space="preserve">keeps the number of characters specified, starting from the right side of the text string </t>
  </si>
  <si>
    <r>
      <t>searches a text string for specified characters (</t>
    </r>
    <r>
      <rPr>
        <b/>
        <sz val="10"/>
        <color theme="1"/>
        <rFont val="Verdana"/>
        <family val="2"/>
      </rPr>
      <t>Note:</t>
    </r>
    <r>
      <rPr>
        <sz val="10"/>
        <color theme="1"/>
        <rFont val="Verdana"/>
        <family val="2"/>
      </rPr>
      <t xml:space="preserve"> The search is case sensitive, and it provides you with the location of that text from the start of the search.)</t>
    </r>
  </si>
  <si>
    <t xml:space="preserve">converts all characters to lower case </t>
  </si>
  <si>
    <t xml:space="preserve">converts all characters to upper case </t>
  </si>
  <si>
    <t>capitalizes the first letter in each word of a text value</t>
  </si>
  <si>
    <t xml:space="preserve">replaces text at a specific location with new text </t>
  </si>
  <si>
    <t xml:space="preserve">(REPEAT) creates a text string by repeating identified text a specified number of times </t>
  </si>
  <si>
    <t>same as the FIND function but is not case sensitive</t>
  </si>
  <si>
    <t>replaces text of a specific pattern with new text</t>
  </si>
  <si>
    <t>Formula</t>
  </si>
  <si>
    <t>=LEFT(C27,4)</t>
  </si>
  <si>
    <t>=TEXT(C26,"$0.00")</t>
  </si>
  <si>
    <t>=RIGHT(C28,4)</t>
  </si>
  <si>
    <t>=FIND("r",C29)</t>
  </si>
  <si>
    <t>=UPPER(C30)</t>
  </si>
  <si>
    <t>=LOWER(C31)</t>
  </si>
  <si>
    <t>=PROPER(C32)</t>
  </si>
  <si>
    <t>=REPLACE(C33,3,2,11)</t>
  </si>
  <si>
    <t>=REPT(C34,10)</t>
  </si>
  <si>
    <t>=SEARCH("price",C35)</t>
  </si>
  <si>
    <t>=SUBSTITUTE(C36,"Sale","Original")</t>
  </si>
  <si>
    <t>Month</t>
  </si>
  <si>
    <t>Full Name</t>
  </si>
  <si>
    <t># of Days</t>
  </si>
  <si>
    <t>Marking Criteria</t>
  </si>
  <si>
    <t>Using the HLOOKUP Function</t>
  </si>
  <si>
    <t>Using the VLOOKUP Function</t>
  </si>
  <si>
    <t>Abbreviation:</t>
  </si>
  <si>
    <t>Dialogue Box for Cell G34:</t>
  </si>
  <si>
    <t>Dialogue Box for Cell G35:</t>
  </si>
  <si>
    <t>Go to Protecting Cells.</t>
  </si>
  <si>
    <t>adds the range of cells within a row or a column</t>
  </si>
</sst>
</file>

<file path=xl/styles.xml><?xml version="1.0" encoding="utf-8"?>
<styleSheet xmlns="http://schemas.openxmlformats.org/spreadsheetml/2006/main">
  <numFmts count="6">
    <numFmt numFmtId="8" formatCode="&quot;$&quot;#,##0.00_);[Red]\(&quot;$&quot;#,##0.00\)"/>
    <numFmt numFmtId="164" formatCode="&quot;$&quot;#,##0.00;[Red]\-&quot;$&quot;#,##0.00"/>
    <numFmt numFmtId="165" formatCode="00000"/>
    <numFmt numFmtId="166" formatCode="&quot;$&quot;#,##0.00"/>
    <numFmt numFmtId="167" formatCode="0.000%"/>
    <numFmt numFmtId="168" formatCode="0.000"/>
  </numFmts>
  <fonts count="27">
    <font>
      <sz val="11"/>
      <color theme="1"/>
      <name val="Calibri"/>
      <family val="2"/>
      <scheme val="minor"/>
    </font>
    <font>
      <sz val="11"/>
      <color theme="1"/>
      <name val="Verdana"/>
      <family val="2"/>
    </font>
    <font>
      <u/>
      <sz val="11"/>
      <color theme="10"/>
      <name val="Calibri"/>
      <family val="2"/>
    </font>
    <font>
      <sz val="11"/>
      <color rgb="FF000000"/>
      <name val="Calibri"/>
      <family val="2"/>
    </font>
    <font>
      <b/>
      <sz val="9"/>
      <color rgb="FF484848"/>
      <name val="Arial"/>
      <family val="2"/>
    </font>
    <font>
      <b/>
      <sz val="16"/>
      <color theme="1"/>
      <name val="Verdana"/>
      <family val="2"/>
    </font>
    <font>
      <u/>
      <sz val="11"/>
      <color theme="10"/>
      <name val="Verdana"/>
      <family val="2"/>
    </font>
    <font>
      <b/>
      <sz val="10"/>
      <name val="Verdana"/>
      <family val="2"/>
    </font>
    <font>
      <sz val="10"/>
      <color theme="1"/>
      <name val="Verdana"/>
      <family val="2"/>
    </font>
    <font>
      <b/>
      <sz val="10"/>
      <color theme="1"/>
      <name val="Verdana"/>
      <family val="2"/>
    </font>
    <font>
      <b/>
      <sz val="10"/>
      <color rgb="FF484848"/>
      <name val="Verdana"/>
      <family val="2"/>
    </font>
    <font>
      <b/>
      <sz val="12"/>
      <color theme="1"/>
      <name val="Verdana"/>
      <family val="2"/>
    </font>
    <font>
      <b/>
      <sz val="14"/>
      <color theme="1"/>
      <name val="Verdana"/>
      <family val="2"/>
    </font>
    <font>
      <sz val="16"/>
      <color theme="1"/>
      <name val="Verdana"/>
      <family val="2"/>
    </font>
    <font>
      <sz val="10"/>
      <color rgb="FF000000"/>
      <name val="Verdana"/>
      <family val="2"/>
    </font>
    <font>
      <sz val="10"/>
      <name val="Verdana"/>
      <family val="2"/>
    </font>
    <font>
      <b/>
      <sz val="12"/>
      <color theme="0"/>
      <name val="Verdana"/>
      <family val="2"/>
    </font>
    <font>
      <sz val="11"/>
      <name val="Verdana"/>
      <family val="2"/>
    </font>
    <font>
      <sz val="11"/>
      <color rgb="FF000000"/>
      <name val="Verdana"/>
      <family val="2"/>
    </font>
    <font>
      <sz val="11"/>
      <color rgb="FFFF0000"/>
      <name val="Verdana"/>
      <family val="2"/>
    </font>
    <font>
      <b/>
      <sz val="11"/>
      <color theme="1"/>
      <name val="Verdana"/>
      <family val="2"/>
    </font>
    <font>
      <sz val="14"/>
      <color theme="1"/>
      <name val="Verdana"/>
      <family val="2"/>
    </font>
    <font>
      <sz val="11"/>
      <color theme="9" tint="-0.249977111117893"/>
      <name val="Verdana"/>
      <family val="2"/>
    </font>
    <font>
      <b/>
      <sz val="11"/>
      <color rgb="FFFF0000"/>
      <name val="Verdana"/>
      <family val="2"/>
    </font>
    <font>
      <b/>
      <sz val="11"/>
      <color rgb="FF0000FF"/>
      <name val="Verdana"/>
      <family val="2"/>
    </font>
    <font>
      <i/>
      <sz val="11"/>
      <color theme="1"/>
      <name val="Verdana"/>
      <family val="2"/>
    </font>
    <font>
      <b/>
      <sz val="11"/>
      <color theme="0"/>
      <name val="Verdana"/>
      <family val="2"/>
    </font>
  </fonts>
  <fills count="8">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3"/>
        <bgColor indexed="64"/>
      </patternFill>
    </fill>
    <fill>
      <patternFill patternType="solid">
        <fgColor theme="2"/>
        <bgColor indexed="64"/>
      </patternFill>
    </fill>
    <fill>
      <patternFill patternType="solid">
        <fgColor theme="3" tint="0.59999389629810485"/>
        <bgColor indexed="64"/>
      </patternFill>
    </fill>
    <fill>
      <patternFill patternType="solid">
        <fgColor theme="1" tint="0.34998626667073579"/>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175">
    <xf numFmtId="0" fontId="0" fillId="0" borderId="0" xfId="0"/>
    <xf numFmtId="0" fontId="0" fillId="0" borderId="0" xfId="0"/>
    <xf numFmtId="8" fontId="3" fillId="0" borderId="0" xfId="0" applyNumberFormat="1" applyFont="1" applyAlignment="1">
      <alignment horizontal="right"/>
    </xf>
    <xf numFmtId="0" fontId="3" fillId="0" borderId="0" xfId="0" applyFont="1" applyAlignment="1">
      <alignment horizontal="right"/>
    </xf>
    <xf numFmtId="0" fontId="4" fillId="0" borderId="0" xfId="0" applyFont="1"/>
    <xf numFmtId="167" fontId="3" fillId="0" borderId="0" xfId="0" applyNumberFormat="1" applyFont="1" applyFill="1" applyAlignment="1">
      <alignment horizontal="center"/>
    </xf>
    <xf numFmtId="0" fontId="0" fillId="0" borderId="0" xfId="0"/>
    <xf numFmtId="8" fontId="3" fillId="0" borderId="0" xfId="0" applyNumberFormat="1" applyFont="1" applyAlignment="1">
      <alignment horizontal="right"/>
    </xf>
    <xf numFmtId="0" fontId="3" fillId="0" borderId="0" xfId="0" applyFont="1" applyAlignment="1">
      <alignment horizontal="right"/>
    </xf>
    <xf numFmtId="8" fontId="0" fillId="0" borderId="0" xfId="0" applyNumberFormat="1"/>
    <xf numFmtId="10" fontId="3" fillId="0" borderId="0" xfId="0" applyNumberFormat="1" applyFont="1" applyFill="1" applyAlignment="1">
      <alignment horizontal="center"/>
    </xf>
    <xf numFmtId="0" fontId="0" fillId="0" borderId="0" xfId="0"/>
    <xf numFmtId="8" fontId="3" fillId="0" borderId="0" xfId="0" applyNumberFormat="1" applyFont="1" applyAlignment="1">
      <alignment horizontal="right"/>
    </xf>
    <xf numFmtId="0" fontId="3" fillId="0" borderId="0" xfId="0" applyFont="1" applyAlignment="1">
      <alignment horizontal="right"/>
    </xf>
    <xf numFmtId="0" fontId="4" fillId="0" borderId="0" xfId="0" applyFont="1"/>
    <xf numFmtId="8" fontId="0" fillId="0" borderId="0" xfId="0" applyNumberFormat="1"/>
    <xf numFmtId="8" fontId="3" fillId="0" borderId="0" xfId="0" applyNumberFormat="1" applyFont="1" applyAlignment="1">
      <alignment horizontal="left"/>
    </xf>
    <xf numFmtId="0" fontId="0" fillId="0" borderId="0" xfId="0" applyFill="1"/>
    <xf numFmtId="0" fontId="3" fillId="0" borderId="0" xfId="0" applyFont="1" applyFill="1" applyAlignment="1">
      <alignment horizontal="right"/>
    </xf>
    <xf numFmtId="8" fontId="0" fillId="0" borderId="0" xfId="0" applyNumberFormat="1" applyFill="1"/>
    <xf numFmtId="0" fontId="0" fillId="0" borderId="0" xfId="0"/>
    <xf numFmtId="8" fontId="0" fillId="0" borderId="0" xfId="0" applyNumberFormat="1"/>
    <xf numFmtId="0" fontId="1" fillId="0" borderId="0" xfId="0" applyFont="1"/>
    <xf numFmtId="0" fontId="5" fillId="0" borderId="0" xfId="0" applyFont="1"/>
    <xf numFmtId="0" fontId="6" fillId="0" borderId="0" xfId="1" applyFont="1" applyAlignment="1" applyProtection="1"/>
    <xf numFmtId="0" fontId="7" fillId="0" borderId="0" xfId="0" applyFont="1" applyFill="1" applyBorder="1"/>
    <xf numFmtId="0" fontId="8" fillId="0" borderId="0" xfId="0" applyFont="1"/>
    <xf numFmtId="0" fontId="10" fillId="0" borderId="0" xfId="0" applyFont="1"/>
    <xf numFmtId="165" fontId="1" fillId="0" borderId="0" xfId="0" applyNumberFormat="1" applyFont="1" applyAlignment="1">
      <alignment horizontal="left"/>
    </xf>
    <xf numFmtId="0" fontId="1" fillId="0" borderId="0" xfId="0" applyFont="1" applyAlignment="1">
      <alignment horizontal="left"/>
    </xf>
    <xf numFmtId="0" fontId="11" fillId="0" borderId="0" xfId="0" applyFont="1"/>
    <xf numFmtId="0" fontId="12" fillId="0" borderId="0" xfId="0" applyFont="1"/>
    <xf numFmtId="0" fontId="13" fillId="0" borderId="0" xfId="0" applyFont="1"/>
    <xf numFmtId="0" fontId="9" fillId="0" borderId="0" xfId="0" applyFont="1"/>
    <xf numFmtId="165" fontId="8" fillId="0" borderId="0" xfId="0" applyNumberFormat="1" applyFont="1" applyAlignment="1">
      <alignment horizontal="right"/>
    </xf>
    <xf numFmtId="0" fontId="15" fillId="0" borderId="0" xfId="0" applyFont="1"/>
    <xf numFmtId="165" fontId="11" fillId="0" borderId="0" xfId="0" applyNumberFormat="1" applyFont="1" applyAlignment="1">
      <alignment horizontal="left"/>
    </xf>
    <xf numFmtId="0" fontId="11" fillId="0" borderId="0" xfId="0" applyFont="1" applyAlignment="1">
      <alignment horizontal="left"/>
    </xf>
    <xf numFmtId="165" fontId="9" fillId="0" borderId="0" xfId="0" applyNumberFormat="1" applyFont="1" applyAlignment="1">
      <alignment horizontal="right"/>
    </xf>
    <xf numFmtId="0" fontId="15" fillId="0" borderId="1" xfId="0" applyFont="1" applyBorder="1"/>
    <xf numFmtId="1" fontId="8" fillId="0" borderId="1" xfId="0" applyNumberFormat="1" applyFont="1" applyBorder="1" applyAlignment="1">
      <alignment horizontal="right"/>
    </xf>
    <xf numFmtId="0" fontId="17" fillId="0" borderId="0" xfId="0" applyFont="1"/>
    <xf numFmtId="0" fontId="15" fillId="0" borderId="0" xfId="0" applyFont="1" applyFill="1" applyBorder="1"/>
    <xf numFmtId="0" fontId="18" fillId="0" borderId="0" xfId="0" applyFont="1"/>
    <xf numFmtId="0" fontId="15" fillId="0" borderId="1" xfId="0" applyFont="1" applyBorder="1" applyAlignment="1">
      <alignment horizontal="center"/>
    </xf>
    <xf numFmtId="0" fontId="7" fillId="3" borderId="1" xfId="0" applyFont="1" applyFill="1" applyBorder="1" applyAlignment="1">
      <alignment horizontal="center"/>
    </xf>
    <xf numFmtId="0" fontId="19" fillId="0" borderId="0" xfId="0" applyFont="1"/>
    <xf numFmtId="1" fontId="20" fillId="2" borderId="1" xfId="0" applyNumberFormat="1" applyFont="1" applyFill="1" applyBorder="1"/>
    <xf numFmtId="0" fontId="17" fillId="0" borderId="0" xfId="0" applyFont="1" applyFill="1" applyBorder="1"/>
    <xf numFmtId="0" fontId="6" fillId="0" borderId="0" xfId="1" applyFont="1" applyFill="1" applyBorder="1" applyAlignment="1" applyProtection="1"/>
    <xf numFmtId="0" fontId="21" fillId="0" borderId="0" xfId="0" applyFont="1"/>
    <xf numFmtId="1" fontId="8" fillId="0" borderId="1" xfId="0" applyNumberFormat="1" applyFont="1" applyFill="1" applyBorder="1" applyAlignment="1">
      <alignment horizontal="right"/>
    </xf>
    <xf numFmtId="0" fontId="1" fillId="0" borderId="0" xfId="0" applyFont="1" applyFill="1" applyBorder="1"/>
    <xf numFmtId="0" fontId="7" fillId="3" borderId="1" xfId="0" applyFont="1" applyFill="1" applyBorder="1" applyAlignment="1">
      <alignment horizontal="center"/>
    </xf>
    <xf numFmtId="14" fontId="1" fillId="0" borderId="0" xfId="0" applyNumberFormat="1" applyFont="1"/>
    <xf numFmtId="18" fontId="1" fillId="0" borderId="0" xfId="0" applyNumberFormat="1" applyFont="1"/>
    <xf numFmtId="0" fontId="7" fillId="2" borderId="1" xfId="0" applyFont="1" applyFill="1" applyBorder="1" applyAlignment="1">
      <alignment horizontal="center"/>
    </xf>
    <xf numFmtId="0" fontId="7" fillId="3" borderId="1" xfId="0" applyFont="1" applyFill="1" applyBorder="1"/>
    <xf numFmtId="1" fontId="15" fillId="0" borderId="1" xfId="0" applyNumberFormat="1" applyFont="1" applyBorder="1" applyAlignment="1">
      <alignment horizontal="center"/>
    </xf>
    <xf numFmtId="0" fontId="8" fillId="2" borderId="1" xfId="0" applyFont="1" applyFill="1" applyBorder="1" applyAlignment="1">
      <alignment horizontal="center"/>
    </xf>
    <xf numFmtId="1" fontId="7" fillId="2" borderId="1" xfId="0" applyNumberFormat="1" applyFont="1" applyFill="1" applyBorder="1" applyAlignment="1">
      <alignment horizontal="center"/>
    </xf>
    <xf numFmtId="1" fontId="9" fillId="2" borderId="1" xfId="0" applyNumberFormat="1" applyFont="1" applyFill="1" applyBorder="1" applyAlignment="1">
      <alignment horizontal="center"/>
    </xf>
    <xf numFmtId="0" fontId="9" fillId="2" borderId="1" xfId="0" applyFont="1" applyFill="1" applyBorder="1" applyAlignment="1">
      <alignment horizontal="center"/>
    </xf>
    <xf numFmtId="1" fontId="8" fillId="0" borderId="1" xfId="0" applyNumberFormat="1" applyFont="1" applyBorder="1" applyAlignment="1">
      <alignment horizontal="center"/>
    </xf>
    <xf numFmtId="1" fontId="8" fillId="2" borderId="1" xfId="0" applyNumberFormat="1" applyFont="1" applyFill="1" applyBorder="1" applyAlignment="1">
      <alignment horizontal="right"/>
    </xf>
    <xf numFmtId="0" fontId="8" fillId="2" borderId="1" xfId="0" applyFont="1" applyFill="1" applyBorder="1" applyAlignment="1">
      <alignment horizontal="right"/>
    </xf>
    <xf numFmtId="1" fontId="8" fillId="0" borderId="1" xfId="0" applyNumberFormat="1" applyFont="1" applyFill="1" applyBorder="1" applyAlignment="1">
      <alignment horizontal="center"/>
    </xf>
    <xf numFmtId="0" fontId="8" fillId="7" borderId="1" xfId="0" applyFont="1" applyFill="1" applyBorder="1" applyAlignment="1">
      <alignment horizontal="center"/>
    </xf>
    <xf numFmtId="0" fontId="9" fillId="7" borderId="1" xfId="0" applyFont="1" applyFill="1" applyBorder="1"/>
    <xf numFmtId="0" fontId="1" fillId="0" borderId="0" xfId="0" applyFont="1" applyAlignment="1">
      <alignment horizontal="right"/>
    </xf>
    <xf numFmtId="166" fontId="1" fillId="0" borderId="0" xfId="0" applyNumberFormat="1" applyFont="1"/>
    <xf numFmtId="168" fontId="1" fillId="0" borderId="0" xfId="0" applyNumberFormat="1" applyFont="1"/>
    <xf numFmtId="8" fontId="1" fillId="0" borderId="0" xfId="0" applyNumberFormat="1" applyFont="1"/>
    <xf numFmtId="0" fontId="9" fillId="3" borderId="1" xfId="0" applyFont="1" applyFill="1" applyBorder="1" applyAlignment="1">
      <alignment horizontal="center" vertical="center" wrapText="1"/>
    </xf>
    <xf numFmtId="164" fontId="1" fillId="0" borderId="0" xfId="0" applyNumberFormat="1" applyFont="1"/>
    <xf numFmtId="164" fontId="8" fillId="0" borderId="1" xfId="0" applyNumberFormat="1" applyFont="1" applyFill="1" applyBorder="1" applyAlignment="1">
      <alignment horizontal="center"/>
    </xf>
    <xf numFmtId="9" fontId="8" fillId="0" borderId="1" xfId="0" applyNumberFormat="1" applyFont="1" applyFill="1" applyBorder="1" applyAlignment="1">
      <alignment horizontal="center"/>
    </xf>
    <xf numFmtId="166" fontId="8" fillId="0" borderId="1" xfId="0" applyNumberFormat="1" applyFont="1" applyBorder="1" applyAlignment="1">
      <alignment horizontal="center"/>
    </xf>
    <xf numFmtId="168" fontId="8" fillId="0" borderId="1" xfId="0" applyNumberFormat="1" applyFont="1" applyBorder="1" applyAlignment="1">
      <alignment horizontal="center"/>
    </xf>
    <xf numFmtId="0" fontId="8" fillId="0" borderId="1" xfId="0" applyFont="1" applyBorder="1" applyAlignment="1">
      <alignment horizontal="center"/>
    </xf>
    <xf numFmtId="8" fontId="8" fillId="0" borderId="1" xfId="0" applyNumberFormat="1" applyFont="1" applyFill="1" applyBorder="1" applyAlignment="1">
      <alignment horizontal="center"/>
    </xf>
    <xf numFmtId="8" fontId="8" fillId="2" borderId="1" xfId="0" applyNumberFormat="1" applyFont="1" applyFill="1" applyBorder="1" applyAlignment="1">
      <alignment horizontal="center"/>
    </xf>
    <xf numFmtId="0" fontId="8" fillId="0" borderId="1" xfId="0" applyFont="1" applyFill="1" applyBorder="1" applyAlignment="1">
      <alignment horizontal="center" vertical="center" wrapText="1"/>
    </xf>
    <xf numFmtId="164" fontId="8" fillId="0" borderId="1" xfId="0" applyNumberFormat="1" applyFont="1" applyFill="1" applyBorder="1" applyAlignment="1">
      <alignment horizontal="center" vertical="center" wrapText="1"/>
    </xf>
    <xf numFmtId="166" fontId="8" fillId="0"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wrapText="1"/>
    </xf>
    <xf numFmtId="0" fontId="22" fillId="0" borderId="0" xfId="0" applyFont="1"/>
    <xf numFmtId="9" fontId="8" fillId="0" borderId="1" xfId="0" applyNumberFormat="1" applyFont="1" applyFill="1" applyBorder="1" applyAlignment="1">
      <alignment horizontal="center" vertical="center" wrapText="1"/>
    </xf>
    <xf numFmtId="1" fontId="8" fillId="0" borderId="1" xfId="0" applyNumberFormat="1" applyFont="1" applyFill="1" applyBorder="1" applyAlignment="1">
      <alignment horizontal="center" vertical="center" wrapText="1"/>
    </xf>
    <xf numFmtId="8" fontId="8" fillId="0" borderId="1" xfId="0" applyNumberFormat="1" applyFont="1" applyFill="1" applyBorder="1" applyAlignment="1">
      <alignment horizontal="center" vertical="center" wrapText="1"/>
    </xf>
    <xf numFmtId="8" fontId="8" fillId="2" borderId="1" xfId="0" applyNumberFormat="1" applyFont="1" applyFill="1" applyBorder="1" applyAlignment="1">
      <alignment horizontal="center" vertical="center" wrapText="1"/>
    </xf>
    <xf numFmtId="168" fontId="8" fillId="0" borderId="1" xfId="0" applyNumberFormat="1" applyFont="1" applyFill="1" applyBorder="1" applyAlignment="1">
      <alignment horizontal="center" vertical="center" wrapText="1"/>
    </xf>
    <xf numFmtId="0" fontId="23" fillId="0" borderId="0" xfId="0" applyFont="1"/>
    <xf numFmtId="0" fontId="1" fillId="0" borderId="0" xfId="0" applyFont="1" applyAlignment="1">
      <alignment horizontal="left" indent="2"/>
    </xf>
    <xf numFmtId="0" fontId="24" fillId="0" borderId="0" xfId="0" applyFont="1"/>
    <xf numFmtId="0" fontId="9" fillId="3" borderId="1" xfId="0" applyFont="1" applyFill="1" applyBorder="1" applyAlignment="1">
      <alignment horizontal="center" wrapText="1"/>
    </xf>
    <xf numFmtId="9" fontId="8" fillId="0" borderId="1" xfId="0" applyNumberFormat="1" applyFont="1" applyBorder="1" applyAlignment="1">
      <alignment horizontal="center"/>
    </xf>
    <xf numFmtId="8" fontId="8" fillId="0" borderId="1" xfId="0" applyNumberFormat="1" applyFont="1" applyBorder="1" applyAlignment="1">
      <alignment horizontal="center"/>
    </xf>
    <xf numFmtId="0" fontId="25" fillId="0" borderId="0" xfId="0" applyFont="1"/>
    <xf numFmtId="0" fontId="9" fillId="3" borderId="1" xfId="0" applyFont="1" applyFill="1" applyBorder="1" applyAlignment="1">
      <alignment horizontal="center"/>
    </xf>
    <xf numFmtId="0" fontId="7" fillId="3" borderId="26" xfId="0" applyFont="1" applyFill="1" applyBorder="1" applyAlignment="1">
      <alignment horizontal="center" vertical="center"/>
    </xf>
    <xf numFmtId="0" fontId="8" fillId="0" borderId="29" xfId="0" applyFont="1" applyBorder="1" applyAlignment="1">
      <alignment horizontal="center" vertical="center" wrapText="1"/>
    </xf>
    <xf numFmtId="0" fontId="8" fillId="0" borderId="31" xfId="0" applyFont="1" applyBorder="1" applyAlignment="1">
      <alignment horizontal="center" vertical="center" wrapText="1"/>
    </xf>
    <xf numFmtId="0" fontId="9" fillId="3" borderId="26"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28"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29" xfId="0" applyFont="1" applyFill="1" applyBorder="1" applyAlignment="1">
      <alignment horizontal="center" vertical="center"/>
    </xf>
    <xf numFmtId="0" fontId="8" fillId="0" borderId="30" xfId="0" applyFont="1" applyFill="1" applyBorder="1" applyAlignment="1">
      <alignment horizontal="center" vertical="center"/>
    </xf>
    <xf numFmtId="0" fontId="1" fillId="0" borderId="0" xfId="0" applyFont="1" applyAlignment="1">
      <alignment vertical="center"/>
    </xf>
    <xf numFmtId="49" fontId="8" fillId="0" borderId="1" xfId="0" applyNumberFormat="1" applyFont="1" applyBorder="1" applyAlignment="1">
      <alignment vertical="center"/>
    </xf>
    <xf numFmtId="0" fontId="8" fillId="0" borderId="29" xfId="0" applyFont="1" applyBorder="1" applyAlignment="1">
      <alignment horizontal="center" vertical="center"/>
    </xf>
    <xf numFmtId="0" fontId="8" fillId="0" borderId="1" xfId="0" applyFont="1" applyBorder="1" applyAlignment="1">
      <alignment horizontal="center" vertical="center"/>
    </xf>
    <xf numFmtId="0" fontId="8" fillId="0" borderId="30" xfId="0" applyFont="1" applyBorder="1" applyAlignment="1">
      <alignment horizontal="center" vertical="center"/>
    </xf>
    <xf numFmtId="0" fontId="8" fillId="0" borderId="31" xfId="0" applyFont="1" applyBorder="1" applyAlignment="1">
      <alignment horizontal="center" vertical="center"/>
    </xf>
    <xf numFmtId="0" fontId="8" fillId="0" borderId="32" xfId="0" applyFont="1" applyBorder="1" applyAlignment="1">
      <alignment horizontal="center" vertical="center"/>
    </xf>
    <xf numFmtId="49" fontId="8" fillId="0" borderId="32" xfId="0" applyNumberFormat="1" applyFont="1" applyBorder="1" applyAlignment="1">
      <alignment vertical="center"/>
    </xf>
    <xf numFmtId="0" fontId="8" fillId="0" borderId="33" xfId="0" applyFont="1" applyBorder="1" applyAlignment="1">
      <alignment horizontal="center" vertical="center"/>
    </xf>
    <xf numFmtId="0" fontId="20" fillId="0" borderId="0" xfId="0" applyFont="1"/>
    <xf numFmtId="3" fontId="1" fillId="0" borderId="0" xfId="0" applyNumberFormat="1" applyFont="1"/>
    <xf numFmtId="3" fontId="8" fillId="0" borderId="0" xfId="0" applyNumberFormat="1" applyFont="1"/>
    <xf numFmtId="0" fontId="8" fillId="0" borderId="0" xfId="0" applyFont="1" applyAlignment="1">
      <alignment horizontal="center"/>
    </xf>
    <xf numFmtId="0" fontId="9" fillId="3" borderId="34" xfId="0" applyFont="1" applyFill="1" applyBorder="1" applyAlignment="1">
      <alignment horizontal="center" wrapText="1"/>
    </xf>
    <xf numFmtId="0" fontId="9" fillId="3" borderId="34" xfId="0" applyFont="1" applyFill="1" applyBorder="1" applyAlignment="1">
      <alignment horizontal="center"/>
    </xf>
    <xf numFmtId="0" fontId="8" fillId="0" borderId="0" xfId="0" applyFont="1" applyAlignment="1">
      <alignment horizontal="right"/>
    </xf>
    <xf numFmtId="0" fontId="8" fillId="0" borderId="0" xfId="0" applyFont="1" applyFill="1" applyBorder="1" applyAlignment="1">
      <alignment horizontal="right"/>
    </xf>
    <xf numFmtId="0" fontId="1" fillId="0" borderId="0" xfId="0" applyFont="1" applyProtection="1">
      <protection locked="0"/>
    </xf>
    <xf numFmtId="0" fontId="2" fillId="0" borderId="0" xfId="1" applyAlignment="1" applyProtection="1"/>
    <xf numFmtId="8" fontId="6" fillId="0" borderId="0" xfId="1" applyNumberFormat="1" applyFont="1" applyAlignment="1" applyProtection="1">
      <alignment horizontal="left"/>
    </xf>
    <xf numFmtId="0" fontId="14" fillId="5" borderId="10" xfId="0" applyFont="1" applyFill="1" applyBorder="1" applyAlignment="1">
      <alignment horizontal="left" vertical="center" wrapText="1"/>
    </xf>
    <xf numFmtId="0" fontId="14" fillId="5" borderId="11" xfId="0" applyFont="1" applyFill="1" applyBorder="1" applyAlignment="1">
      <alignment horizontal="left" vertical="center" wrapText="1"/>
    </xf>
    <xf numFmtId="0" fontId="14" fillId="5" borderId="12" xfId="0" applyFont="1" applyFill="1" applyBorder="1" applyAlignment="1">
      <alignment horizontal="left" vertical="center" wrapText="1"/>
    </xf>
    <xf numFmtId="0" fontId="14" fillId="5" borderId="2" xfId="0" applyFont="1" applyFill="1" applyBorder="1" applyAlignment="1">
      <alignment horizontal="left" vertical="center" wrapText="1"/>
    </xf>
    <xf numFmtId="0" fontId="14" fillId="5" borderId="13" xfId="0" applyFont="1" applyFill="1" applyBorder="1" applyAlignment="1">
      <alignment horizontal="left" vertical="center" wrapText="1"/>
    </xf>
    <xf numFmtId="0" fontId="14" fillId="5" borderId="14" xfId="0" applyFont="1" applyFill="1" applyBorder="1" applyAlignment="1">
      <alignment horizontal="left" vertical="center" wrapText="1"/>
    </xf>
    <xf numFmtId="0" fontId="14" fillId="5" borderId="15" xfId="0" applyFont="1" applyFill="1" applyBorder="1" applyAlignment="1">
      <alignment horizontal="left" vertical="center" wrapText="1"/>
    </xf>
    <xf numFmtId="0" fontId="14" fillId="5" borderId="16" xfId="0" applyFont="1" applyFill="1" applyBorder="1" applyAlignment="1">
      <alignment horizontal="left" vertical="center" wrapText="1"/>
    </xf>
    <xf numFmtId="0" fontId="14" fillId="5" borderId="17" xfId="0" applyFont="1" applyFill="1" applyBorder="1" applyAlignment="1">
      <alignment horizontal="left" vertical="center" wrapText="1"/>
    </xf>
    <xf numFmtId="0" fontId="16" fillId="4" borderId="18" xfId="0" applyFont="1" applyFill="1" applyBorder="1" applyAlignment="1">
      <alignment horizontal="center" vertical="center"/>
    </xf>
    <xf numFmtId="0" fontId="16" fillId="4" borderId="19" xfId="0" applyFont="1" applyFill="1" applyBorder="1" applyAlignment="1">
      <alignment horizontal="center" vertical="center"/>
    </xf>
    <xf numFmtId="0" fontId="16" fillId="4" borderId="20" xfId="0" applyFont="1" applyFill="1" applyBorder="1" applyAlignment="1">
      <alignment horizontal="center" vertical="center"/>
    </xf>
    <xf numFmtId="0" fontId="9" fillId="6" borderId="3"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22" xfId="0" applyFont="1" applyFill="1" applyBorder="1" applyAlignment="1">
      <alignment horizontal="center" vertical="center"/>
    </xf>
    <xf numFmtId="49" fontId="8" fillId="5" borderId="4" xfId="0" applyNumberFormat="1" applyFont="1" applyFill="1" applyBorder="1" applyAlignment="1">
      <alignment horizontal="center" vertical="center"/>
    </xf>
    <xf numFmtId="49" fontId="8" fillId="5" borderId="5" xfId="0" applyNumberFormat="1" applyFont="1" applyFill="1" applyBorder="1" applyAlignment="1">
      <alignment horizontal="center" vertical="center"/>
    </xf>
    <xf numFmtId="49" fontId="8" fillId="5" borderId="6" xfId="0" applyNumberFormat="1" applyFont="1" applyFill="1" applyBorder="1" applyAlignment="1">
      <alignment horizontal="center" vertical="center"/>
    </xf>
    <xf numFmtId="49" fontId="8" fillId="5" borderId="7" xfId="0" applyNumberFormat="1" applyFont="1" applyFill="1" applyBorder="1" applyAlignment="1">
      <alignment horizontal="center" vertical="center"/>
    </xf>
    <xf numFmtId="49" fontId="8" fillId="5" borderId="8" xfId="0" applyNumberFormat="1" applyFont="1" applyFill="1" applyBorder="1" applyAlignment="1">
      <alignment horizontal="center" vertical="center"/>
    </xf>
    <xf numFmtId="49" fontId="8" fillId="5" borderId="9" xfId="0" applyNumberFormat="1" applyFont="1" applyFill="1" applyBorder="1" applyAlignment="1">
      <alignment horizontal="center" vertical="center"/>
    </xf>
    <xf numFmtId="0" fontId="9" fillId="6" borderId="23" xfId="0" applyFont="1" applyFill="1" applyBorder="1" applyAlignment="1">
      <alignment horizontal="center" vertical="center"/>
    </xf>
    <xf numFmtId="0" fontId="0" fillId="0" borderId="24" xfId="0" applyBorder="1" applyAlignment="1">
      <alignment vertical="center"/>
    </xf>
    <xf numFmtId="0" fontId="7" fillId="3" borderId="3" xfId="0" applyFont="1" applyFill="1" applyBorder="1" applyAlignment="1">
      <alignment horizontal="center"/>
    </xf>
    <xf numFmtId="0" fontId="7" fillId="3" borderId="24" xfId="0" applyFont="1" applyFill="1" applyBorder="1" applyAlignment="1">
      <alignment horizontal="center"/>
    </xf>
    <xf numFmtId="0" fontId="1" fillId="0" borderId="0" xfId="0" applyFont="1" applyAlignment="1">
      <alignment horizontal="left" vertical="top" wrapText="1"/>
    </xf>
    <xf numFmtId="0" fontId="9" fillId="3" borderId="1" xfId="0" applyFont="1" applyFill="1" applyBorder="1" applyAlignment="1">
      <alignment horizontal="center"/>
    </xf>
    <xf numFmtId="0" fontId="19" fillId="0" borderId="25" xfId="0" applyFont="1" applyBorder="1" applyAlignment="1">
      <alignment horizontal="left"/>
    </xf>
    <xf numFmtId="0" fontId="19" fillId="0" borderId="0" xfId="0" applyFont="1" applyAlignment="1">
      <alignment horizontal="left"/>
    </xf>
    <xf numFmtId="0" fontId="16" fillId="4" borderId="13" xfId="0" applyFont="1" applyFill="1" applyBorder="1" applyAlignment="1">
      <alignment horizontal="center" vertical="center"/>
    </xf>
    <xf numFmtId="0" fontId="8" fillId="0" borderId="1" xfId="0" applyFont="1" applyBorder="1" applyAlignment="1">
      <alignment horizontal="left" vertical="center" wrapText="1"/>
    </xf>
    <xf numFmtId="0" fontId="8" fillId="0" borderId="30" xfId="0" applyFont="1" applyBorder="1" applyAlignment="1">
      <alignment horizontal="left" vertical="center" wrapText="1"/>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8" fillId="0" borderId="32" xfId="0" applyFont="1" applyBorder="1" applyAlignment="1">
      <alignment horizontal="left" vertical="center" wrapText="1"/>
    </xf>
    <xf numFmtId="0" fontId="8" fillId="0" borderId="33" xfId="0" applyFont="1" applyBorder="1" applyAlignment="1">
      <alignment horizontal="left" vertical="center" wrapText="1"/>
    </xf>
    <xf numFmtId="0" fontId="26" fillId="4" borderId="13" xfId="0" applyFont="1" applyFill="1" applyBorder="1" applyAlignment="1">
      <alignment horizontal="center" vertical="center"/>
    </xf>
    <xf numFmtId="0" fontId="8" fillId="0" borderId="0" xfId="0" applyFont="1" applyAlignment="1">
      <alignment horizontal="center"/>
    </xf>
    <xf numFmtId="0" fontId="9" fillId="2" borderId="1" xfId="0" applyFont="1" applyFill="1" applyBorder="1" applyAlignment="1" applyProtection="1">
      <alignment horizontal="center"/>
    </xf>
    <xf numFmtId="0" fontId="26" fillId="4" borderId="3" xfId="0" applyFont="1" applyFill="1" applyBorder="1" applyAlignment="1">
      <alignment horizontal="center" vertical="center"/>
    </xf>
    <xf numFmtId="0" fontId="26" fillId="4" borderId="21" xfId="0" applyFont="1" applyFill="1" applyBorder="1" applyAlignment="1">
      <alignment horizontal="center" vertical="center"/>
    </xf>
    <xf numFmtId="0" fontId="26" fillId="4" borderId="24" xfId="0" applyFont="1" applyFill="1" applyBorder="1" applyAlignment="1">
      <alignment horizontal="center" vertical="center"/>
    </xf>
    <xf numFmtId="0" fontId="7" fillId="3" borderId="1" xfId="0" applyFont="1" applyFill="1" applyBorder="1" applyAlignment="1">
      <alignment horizontal="center"/>
    </xf>
    <xf numFmtId="0" fontId="15" fillId="0" borderId="1" xfId="0" applyFont="1" applyBorder="1" applyAlignment="1">
      <alignment horizontal="center"/>
    </xf>
    <xf numFmtId="0" fontId="7" fillId="0" borderId="1" xfId="0" applyNumberFormat="1" applyFont="1" applyBorder="1" applyAlignment="1">
      <alignment horizontal="center"/>
    </xf>
    <xf numFmtId="0" fontId="7"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3.jpeg"/><Relationship Id="rId4" Type="http://schemas.openxmlformats.org/officeDocument/2006/relationships/image" Target="../media/image30.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jpeg"/><Relationship Id="rId1" Type="http://schemas.openxmlformats.org/officeDocument/2006/relationships/image" Target="../media/image3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4.png"/><Relationship Id="rId4" Type="http://schemas.openxmlformats.org/officeDocument/2006/relationships/image" Target="../media/image32.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8.png"/><Relationship Id="rId1" Type="http://schemas.openxmlformats.org/officeDocument/2006/relationships/image" Target="../media/image37.png"/><Relationship Id="rId6" Type="http://schemas.openxmlformats.org/officeDocument/2006/relationships/image" Target="../media/image32.jpeg"/><Relationship Id="rId5" Type="http://schemas.openxmlformats.org/officeDocument/2006/relationships/image" Target="../media/image41.png"/><Relationship Id="rId4" Type="http://schemas.openxmlformats.org/officeDocument/2006/relationships/image" Target="../media/image40.png"/></Relationships>
</file>

<file path=xl/drawings/_rels/drawing2.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8.jpe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image" Target="../media/image13.jpeg"/><Relationship Id="rId4" Type="http://schemas.openxmlformats.org/officeDocument/2006/relationships/image" Target="../media/image1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jpe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4.png"/><Relationship Id="rId1" Type="http://schemas.openxmlformats.org/officeDocument/2006/relationships/image" Target="../media/image18.png"/><Relationship Id="rId5" Type="http://schemas.openxmlformats.org/officeDocument/2006/relationships/image" Target="../media/image20.jpeg"/><Relationship Id="rId4" Type="http://schemas.openxmlformats.org/officeDocument/2006/relationships/image" Target="../media/image19.png"/></Relationships>
</file>

<file path=xl/drawings/_rels/drawing7.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image" Target="../media/image24.jpeg"/></Relationships>
</file>

<file path=xl/drawings/_rels/drawing8.xml.rels><?xml version="1.0" encoding="UTF-8" standalone="yes"?>
<Relationships xmlns="http://schemas.openxmlformats.org/package/2006/relationships"><Relationship Id="rId2" Type="http://schemas.openxmlformats.org/officeDocument/2006/relationships/image" Target="../media/image24.jpeg"/><Relationship Id="rId1" Type="http://schemas.openxmlformats.org/officeDocument/2006/relationships/image" Target="../media/image25.png"/></Relationships>
</file>

<file path=xl/drawings/_rels/drawing9.xml.rels><?xml version="1.0" encoding="UTF-8" standalone="yes"?>
<Relationships xmlns="http://schemas.openxmlformats.org/package/2006/relationships"><Relationship Id="rId3" Type="http://schemas.openxmlformats.org/officeDocument/2006/relationships/image" Target="../media/image24.jpeg"/><Relationship Id="rId2" Type="http://schemas.openxmlformats.org/officeDocument/2006/relationships/image" Target="../media/image27.png"/><Relationship Id="rId1"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180974</xdr:rowOff>
    </xdr:from>
    <xdr:to>
      <xdr:col>13</xdr:col>
      <xdr:colOff>600075</xdr:colOff>
      <xdr:row>12</xdr:row>
      <xdr:rowOff>0</xdr:rowOff>
    </xdr:to>
    <xdr:sp macro="" textlink="">
      <xdr:nvSpPr>
        <xdr:cNvPr id="10" name="TextBox 9"/>
        <xdr:cNvSpPr txBox="1"/>
      </xdr:nvSpPr>
      <xdr:spPr>
        <a:xfrm>
          <a:off x="0" y="838199"/>
          <a:ext cx="8591550" cy="14478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Typing simple formulas consisting of 1, 2, or even 3 cell addresses (e.g., B22) will work; but using this method for a formula consisting of 50 cell addresses would be very time consuming and more prone to introduce error. Excel has built-in </a:t>
          </a:r>
          <a:r>
            <a:rPr lang="en-US" b="1" baseline="0">
              <a:latin typeface="Verdana" pitchFamily="34" charset="0"/>
            </a:rPr>
            <a:t>functions</a:t>
          </a:r>
          <a:r>
            <a:rPr lang="en-US" baseline="0">
              <a:latin typeface="Verdana" pitchFamily="34" charset="0"/>
            </a:rPr>
            <a:t> that make this kind of math very easy to complete. </a:t>
          </a:r>
          <a:r>
            <a:rPr lang="en-US" sz="1100" baseline="0">
              <a:solidFill>
                <a:schemeClr val="dk1"/>
              </a:solidFill>
              <a:latin typeface="Verdana" pitchFamily="34" charset="0"/>
              <a:ea typeface="+mn-ea"/>
              <a:cs typeface="+mn-cs"/>
            </a:rPr>
            <a:t>Using functions will allow you to quickly create formulas that may normally be difficult for you to build.</a:t>
          </a: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Functions accept numbers, values, or cell references in this format: </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baseline="0">
              <a:latin typeface="Verdana" pitchFamily="34" charset="0"/>
            </a:rPr>
            <a:t>	=FUNCTION(numbers, values, or cell references)</a:t>
          </a:r>
        </a:p>
      </xdr:txBody>
    </xdr:sp>
    <xdr:clientData/>
  </xdr:twoCellAnchor>
  <xdr:twoCellAnchor>
    <xdr:from>
      <xdr:col>0</xdr:col>
      <xdr:colOff>0</xdr:colOff>
      <xdr:row>66</xdr:row>
      <xdr:rowOff>1</xdr:rowOff>
    </xdr:from>
    <xdr:to>
      <xdr:col>13</xdr:col>
      <xdr:colOff>600075</xdr:colOff>
      <xdr:row>69</xdr:row>
      <xdr:rowOff>0</xdr:rowOff>
    </xdr:to>
    <xdr:sp macro="" textlink="">
      <xdr:nvSpPr>
        <xdr:cNvPr id="12" name="TextBox 11"/>
        <xdr:cNvSpPr txBox="1"/>
      </xdr:nvSpPr>
      <xdr:spPr>
        <a:xfrm>
          <a:off x="0" y="11696701"/>
          <a:ext cx="8591550"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You can also click the Insert Function button either to the left of the AutoSum button or to the left of the formula bar. When the Insert Function dialogue box appears, choose the function you want to use and press OK.</a:t>
          </a:r>
        </a:p>
      </xdr:txBody>
    </xdr:sp>
    <xdr:clientData/>
  </xdr:twoCellAnchor>
  <xdr:twoCellAnchor>
    <xdr:from>
      <xdr:col>1</xdr:col>
      <xdr:colOff>323849</xdr:colOff>
      <xdr:row>94</xdr:row>
      <xdr:rowOff>0</xdr:rowOff>
    </xdr:from>
    <xdr:to>
      <xdr:col>13</xdr:col>
      <xdr:colOff>600075</xdr:colOff>
      <xdr:row>97</xdr:row>
      <xdr:rowOff>0</xdr:rowOff>
    </xdr:to>
    <xdr:sp macro="" textlink="">
      <xdr:nvSpPr>
        <xdr:cNvPr id="18" name="TextBox 17"/>
        <xdr:cNvSpPr txBox="1"/>
      </xdr:nvSpPr>
      <xdr:spPr>
        <a:xfrm>
          <a:off x="933449" y="17125950"/>
          <a:ext cx="7658101"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latin typeface="Verdana" pitchFamily="34" charset="0"/>
            </a:rPr>
            <a:t>For a review, go to the Project 3 Instructional Videos in the Toolkit and watch the demonstration "AutoSum."</a:t>
          </a:r>
          <a:endParaRPr lang="en-US" sz="1100" b="1">
            <a:latin typeface="Verdana" pitchFamily="34" charset="0"/>
          </a:endParaRPr>
        </a:p>
      </xdr:txBody>
    </xdr:sp>
    <xdr:clientData/>
  </xdr:twoCellAnchor>
  <xdr:twoCellAnchor>
    <xdr:from>
      <xdr:col>0</xdr:col>
      <xdr:colOff>1</xdr:colOff>
      <xdr:row>25</xdr:row>
      <xdr:rowOff>171449</xdr:rowOff>
    </xdr:from>
    <xdr:to>
      <xdr:col>6</xdr:col>
      <xdr:colOff>352424</xdr:colOff>
      <xdr:row>40</xdr:row>
      <xdr:rowOff>0</xdr:rowOff>
    </xdr:to>
    <xdr:sp macro="" textlink="">
      <xdr:nvSpPr>
        <xdr:cNvPr id="20" name="TextBox 19"/>
        <xdr:cNvSpPr txBox="1"/>
      </xdr:nvSpPr>
      <xdr:spPr>
        <a:xfrm>
          <a:off x="1" y="4810124"/>
          <a:ext cx="4086223" cy="2543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There are a couple of ways to add a series of numbers. Use the data table in cells H27:N34 to practise.</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Click in cell I34 to calculate the total of Bin 1. Type "=SUM("; then click and drag to select the column of numbers. Once you have selected the cells, type a closing bracket and press Enter. </a:t>
          </a:r>
          <a:r>
            <a:rPr lang="en-US" b="1" baseline="0">
              <a:latin typeface="Verdana" pitchFamily="34" charset="0"/>
            </a:rPr>
            <a:t>Note: </a:t>
          </a:r>
          <a:r>
            <a:rPr lang="en-US" baseline="0">
              <a:latin typeface="Verdana" pitchFamily="34" charset="0"/>
            </a:rPr>
            <a:t>If you forget the closing bracket and press Enter, Excel will close the brackets for you. Your formula should read "=SUM(I28:I33)" in the formula bar, and your total should be 440.</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Now, you can use the fill handle to copy the formula to the right and calculate the totals for the other bins.</a:t>
          </a:r>
        </a:p>
      </xdr:txBody>
    </xdr:sp>
    <xdr:clientData/>
  </xdr:twoCellAnchor>
  <xdr:twoCellAnchor>
    <xdr:from>
      <xdr:col>8</xdr:col>
      <xdr:colOff>209550</xdr:colOff>
      <xdr:row>8</xdr:row>
      <xdr:rowOff>19050</xdr:rowOff>
    </xdr:from>
    <xdr:to>
      <xdr:col>13</xdr:col>
      <xdr:colOff>447677</xdr:colOff>
      <xdr:row>10</xdr:row>
      <xdr:rowOff>161925</xdr:rowOff>
    </xdr:to>
    <xdr:sp macro="" textlink="">
      <xdr:nvSpPr>
        <xdr:cNvPr id="21" name="TextBox 20"/>
        <xdr:cNvSpPr txBox="1"/>
      </xdr:nvSpPr>
      <xdr:spPr>
        <a:xfrm>
          <a:off x="5162550" y="1581150"/>
          <a:ext cx="3276602" cy="5048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000" b="1">
              <a:latin typeface="Verdana" pitchFamily="34" charset="0"/>
            </a:rPr>
            <a:t>function:</a:t>
          </a:r>
          <a:r>
            <a:rPr lang="en-US" sz="1000" b="1" baseline="0">
              <a:latin typeface="Verdana" pitchFamily="34" charset="0"/>
            </a:rPr>
            <a:t> </a:t>
          </a:r>
          <a:r>
            <a:rPr lang="en-US" sz="1000" baseline="0">
              <a:solidFill>
                <a:schemeClr val="dk1"/>
              </a:solidFill>
              <a:latin typeface="Verdana" pitchFamily="34" charset="0"/>
              <a:ea typeface="+mn-ea"/>
              <a:cs typeface="+mn-cs"/>
            </a:rPr>
            <a:t>a prewritten formula in Excel that simplifies the process of performing calculations</a:t>
          </a:r>
          <a:endParaRPr lang="en-US" sz="1000" baseline="0">
            <a:latin typeface="Verdana" pitchFamily="34" charset="0"/>
          </a:endParaRPr>
        </a:p>
      </xdr:txBody>
    </xdr:sp>
    <xdr:clientData/>
  </xdr:twoCellAnchor>
  <xdr:twoCellAnchor>
    <xdr:from>
      <xdr:col>7</xdr:col>
      <xdr:colOff>0</xdr:colOff>
      <xdr:row>35</xdr:row>
      <xdr:rowOff>0</xdr:rowOff>
    </xdr:from>
    <xdr:to>
      <xdr:col>12</xdr:col>
      <xdr:colOff>0</xdr:colOff>
      <xdr:row>39</xdr:row>
      <xdr:rowOff>161925</xdr:rowOff>
    </xdr:to>
    <xdr:sp macro="" textlink="">
      <xdr:nvSpPr>
        <xdr:cNvPr id="23" name="TextBox 22"/>
        <xdr:cNvSpPr txBox="1"/>
      </xdr:nvSpPr>
      <xdr:spPr>
        <a:xfrm>
          <a:off x="4343400" y="6448425"/>
          <a:ext cx="3038475" cy="885825"/>
        </a:xfrm>
        <a:prstGeom prst="rect">
          <a:avLst/>
        </a:prstGeom>
        <a:solidFill>
          <a:schemeClr val="tx2">
            <a:lumMod val="40000"/>
            <a:lumOff val="60000"/>
          </a:schemeClr>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base" latinLnBrk="0" hangingPunct="1">
            <a:lnSpc>
              <a:spcPct val="100000"/>
            </a:lnSpc>
            <a:spcBef>
              <a:spcPts val="0"/>
            </a:spcBef>
            <a:spcAft>
              <a:spcPts val="0"/>
            </a:spcAft>
            <a:buClrTx/>
            <a:buSzTx/>
            <a:buFontTx/>
            <a:buNone/>
            <a:tabLst/>
            <a:defRPr/>
          </a:pPr>
          <a:r>
            <a:rPr lang="en-US" sz="1100" b="1">
              <a:solidFill>
                <a:schemeClr val="dk1"/>
              </a:solidFill>
              <a:latin typeface="Verdana" pitchFamily="34" charset="0"/>
              <a:ea typeface="+mn-ea"/>
              <a:cs typeface="+mn-cs"/>
            </a:rPr>
            <a:t>Note:</a:t>
          </a:r>
          <a:r>
            <a:rPr lang="en-US" sz="1100" b="0">
              <a:solidFill>
                <a:schemeClr val="dk1"/>
              </a:solidFill>
              <a:latin typeface="Verdana" pitchFamily="34" charset="0"/>
              <a:ea typeface="+mn-ea"/>
              <a:cs typeface="+mn-cs"/>
            </a:rPr>
            <a:t> </a:t>
          </a:r>
          <a:r>
            <a:rPr lang="en-US" sz="1100" baseline="0">
              <a:solidFill>
                <a:schemeClr val="dk1"/>
              </a:solidFill>
              <a:latin typeface="Verdana" pitchFamily="34" charset="0"/>
              <a:ea typeface="+mn-ea"/>
              <a:cs typeface="+mn-cs"/>
            </a:rPr>
            <a:t>Other acceptable formats are </a:t>
          </a:r>
        </a:p>
        <a:p>
          <a:pPr marL="0" marR="0" indent="0" defTabSz="914400" eaLnBrk="1" fontAlgn="base" latinLnBrk="0" hangingPunct="1">
            <a:lnSpc>
              <a:spcPct val="100000"/>
            </a:lnSpc>
            <a:spcBef>
              <a:spcPts val="0"/>
            </a:spcBef>
            <a:spcAft>
              <a:spcPts val="0"/>
            </a:spcAft>
            <a:buClrTx/>
            <a:buSzTx/>
            <a:buFontTx/>
            <a:buNone/>
            <a:tabLst>
              <a:tab pos="230400" algn="l"/>
            </a:tabLst>
            <a:defRPr/>
          </a:pPr>
          <a:endParaRPr lang="en-US" sz="1100" baseline="0">
            <a:solidFill>
              <a:schemeClr val="dk1"/>
            </a:solidFill>
            <a:latin typeface="Verdana" pitchFamily="34" charset="0"/>
            <a:ea typeface="+mn-ea"/>
            <a:cs typeface="+mn-cs"/>
          </a:endParaRPr>
        </a:p>
        <a:p>
          <a:pPr marL="0" marR="0" indent="0" defTabSz="914400" eaLnBrk="1" fontAlgn="base" latinLnBrk="0" hangingPunct="1">
            <a:lnSpc>
              <a:spcPct val="100000"/>
            </a:lnSpc>
            <a:spcBef>
              <a:spcPts val="0"/>
            </a:spcBef>
            <a:spcAft>
              <a:spcPts val="0"/>
            </a:spcAft>
            <a:buClrTx/>
            <a:buSzTx/>
            <a:buFontTx/>
            <a:buNone/>
            <a:tabLst>
              <a:tab pos="230400" algn="l"/>
            </a:tabLst>
            <a:defRPr/>
          </a:pPr>
          <a:r>
            <a:rPr lang="en-US" sz="1100" baseline="0">
              <a:solidFill>
                <a:schemeClr val="dk1"/>
              </a:solidFill>
              <a:latin typeface="Verdana" pitchFamily="34" charset="0"/>
              <a:ea typeface="+mn-ea"/>
              <a:cs typeface="+mn-cs"/>
            </a:rPr>
            <a:t>	•  =SUM(I28,I29,I30,I31,I32,I33)</a:t>
          </a:r>
        </a:p>
        <a:p>
          <a:pPr marL="0" marR="0" indent="0" defTabSz="914400" eaLnBrk="1" fontAlgn="base" latinLnBrk="0" hangingPunct="1">
            <a:lnSpc>
              <a:spcPct val="100000"/>
            </a:lnSpc>
            <a:spcBef>
              <a:spcPts val="0"/>
            </a:spcBef>
            <a:spcAft>
              <a:spcPts val="0"/>
            </a:spcAft>
            <a:buClrTx/>
            <a:buSzTx/>
            <a:buFontTx/>
            <a:buNone/>
            <a:tabLst>
              <a:tab pos="230400" algn="l"/>
            </a:tabLst>
            <a:defRPr/>
          </a:pPr>
          <a:r>
            <a:rPr lang="en-US" sz="1100" baseline="0">
              <a:solidFill>
                <a:schemeClr val="dk1"/>
              </a:solidFill>
              <a:latin typeface="Verdana" pitchFamily="34" charset="0"/>
              <a:ea typeface="+mn-ea"/>
              <a:cs typeface="+mn-cs"/>
            </a:rPr>
            <a:t>	•  =SUM(I28:I29:I30:I31:I32:I33)</a:t>
          </a:r>
          <a:endParaRPr lang="en-US">
            <a:latin typeface="Verdana" pitchFamily="34" charset="0"/>
          </a:endParaRPr>
        </a:p>
      </xdr:txBody>
    </xdr:sp>
    <xdr:clientData/>
  </xdr:twoCellAnchor>
  <xdr:twoCellAnchor>
    <xdr:from>
      <xdr:col>0</xdr:col>
      <xdr:colOff>0</xdr:colOff>
      <xdr:row>43</xdr:row>
      <xdr:rowOff>0</xdr:rowOff>
    </xdr:from>
    <xdr:to>
      <xdr:col>13</xdr:col>
      <xdr:colOff>600075</xdr:colOff>
      <xdr:row>50</xdr:row>
      <xdr:rowOff>0</xdr:rowOff>
    </xdr:to>
    <xdr:sp macro="" textlink="">
      <xdr:nvSpPr>
        <xdr:cNvPr id="24" name="TextBox 23"/>
        <xdr:cNvSpPr txBox="1"/>
      </xdr:nvSpPr>
      <xdr:spPr>
        <a:xfrm>
          <a:off x="0" y="7896225"/>
          <a:ext cx="85915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The AutoSum function is found under the Formulas tab in the Function Library group. In the list you will see some functions that you may already be familiar with. </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Using the data table in cells H27:N34, c</a:t>
          </a:r>
          <a:r>
            <a:rPr lang="en-US" sz="1100" b="0" baseline="0">
              <a:solidFill>
                <a:schemeClr val="dk1"/>
              </a:solidFill>
              <a:latin typeface="Verdana" pitchFamily="34" charset="0"/>
              <a:ea typeface="+mn-ea"/>
              <a:cs typeface="+mn-cs"/>
            </a:rPr>
            <a:t>lick in the cell N28. Use the AutoSum button to calculate the total number of widgets in the five bins. Choose Sum from the list. Excel will automatically insert the cell references for that row. Press Enter. You should get a total of 313. Use the fill handle to calculate the totals of the other five parts.</a:t>
          </a:r>
          <a:endParaRPr lang="en-US">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xdr:txBody>
    </xdr:sp>
    <xdr:clientData/>
  </xdr:twoCellAnchor>
  <xdr:twoCellAnchor editAs="oneCell">
    <xdr:from>
      <xdr:col>0</xdr:col>
      <xdr:colOff>38100</xdr:colOff>
      <xdr:row>93</xdr:row>
      <xdr:rowOff>9525</xdr:rowOff>
    </xdr:from>
    <xdr:to>
      <xdr:col>1</xdr:col>
      <xdr:colOff>342900</xdr:colOff>
      <xdr:row>98</xdr:row>
      <xdr:rowOff>19050</xdr:rowOff>
    </xdr:to>
    <xdr:pic>
      <xdr:nvPicPr>
        <xdr:cNvPr id="26" name="Picture 25" descr="cts_b_direct_e.jpg"/>
        <xdr:cNvPicPr>
          <a:picLocks noChangeAspect="1"/>
        </xdr:cNvPicPr>
      </xdr:nvPicPr>
      <xdr:blipFill>
        <a:blip xmlns:r="http://schemas.openxmlformats.org/officeDocument/2006/relationships" r:embed="rId1"/>
        <a:stretch>
          <a:fillRect/>
        </a:stretch>
      </xdr:blipFill>
      <xdr:spPr>
        <a:xfrm>
          <a:off x="38100" y="19126200"/>
          <a:ext cx="914400" cy="914400"/>
        </a:xfrm>
        <a:prstGeom prst="rect">
          <a:avLst/>
        </a:prstGeom>
      </xdr:spPr>
    </xdr:pic>
    <xdr:clientData/>
  </xdr:twoCellAnchor>
  <xdr:twoCellAnchor>
    <xdr:from>
      <xdr:col>0</xdr:col>
      <xdr:colOff>447675</xdr:colOff>
      <xdr:row>50</xdr:row>
      <xdr:rowOff>66675</xdr:rowOff>
    </xdr:from>
    <xdr:to>
      <xdr:col>13</xdr:col>
      <xdr:colOff>600075</xdr:colOff>
      <xdr:row>64</xdr:row>
      <xdr:rowOff>171450</xdr:rowOff>
    </xdr:to>
    <xdr:grpSp>
      <xdr:nvGrpSpPr>
        <xdr:cNvPr id="28" name="Group 27"/>
        <xdr:cNvGrpSpPr/>
      </xdr:nvGrpSpPr>
      <xdr:grpSpPr>
        <a:xfrm>
          <a:off x="447675" y="9324975"/>
          <a:ext cx="8143875" cy="2638425"/>
          <a:chOff x="447675" y="8505825"/>
          <a:chExt cx="8143875" cy="263842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447675" y="8505825"/>
            <a:ext cx="4953000" cy="2238375"/>
          </a:xfrm>
          <a:prstGeom prst="rect">
            <a:avLst/>
          </a:prstGeom>
          <a:noFill/>
          <a:ln w="1">
            <a:noFill/>
            <a:miter lim="800000"/>
            <a:headEnd/>
            <a:tailEnd type="none" w="med" len="med"/>
          </a:ln>
          <a:effectLst/>
        </xdr:spPr>
      </xdr:pic>
      <xdr:sp macro="" textlink="">
        <xdr:nvSpPr>
          <xdr:cNvPr id="25" name="TextBox 24"/>
          <xdr:cNvSpPr txBox="1"/>
        </xdr:nvSpPr>
        <xdr:spPr>
          <a:xfrm>
            <a:off x="3590925" y="10429874"/>
            <a:ext cx="5000625"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US" b="1" baseline="0">
                <a:latin typeface="Verdana" pitchFamily="34" charset="0"/>
              </a:rPr>
              <a:t>Tip: </a:t>
            </a:r>
            <a:r>
              <a:rPr lang="en-US" b="0" baseline="0">
                <a:latin typeface="Verdana" pitchFamily="34" charset="0"/>
              </a:rPr>
              <a:t>If you click on the top part of the button, Excel will insert the Sum function. If you want to use a different AutoSum function, click on the down arrow part of the button to get the drop-down menu.</a:t>
            </a:r>
          </a:p>
        </xdr:txBody>
      </xdr:sp>
      <xdr:pic>
        <xdr:nvPicPr>
          <xdr:cNvPr id="27" name="Picture 26" descr="cts_b_tricks_e.jpg"/>
          <xdr:cNvPicPr>
            <a:picLocks noChangeAspect="1"/>
          </xdr:cNvPicPr>
        </xdr:nvPicPr>
        <xdr:blipFill>
          <a:blip xmlns:r="http://schemas.openxmlformats.org/officeDocument/2006/relationships" r:embed="rId3"/>
          <a:stretch>
            <a:fillRect/>
          </a:stretch>
        </xdr:blipFill>
        <xdr:spPr>
          <a:xfrm>
            <a:off x="2714625" y="10229850"/>
            <a:ext cx="914400" cy="914400"/>
          </a:xfrm>
          <a:prstGeom prst="rect">
            <a:avLst/>
          </a:prstGeom>
        </xdr:spPr>
      </xdr:pic>
    </xdr:grpSp>
    <xdr:clientData/>
  </xdr:twoCellAnchor>
  <xdr:twoCellAnchor>
    <xdr:from>
      <xdr:col>0</xdr:col>
      <xdr:colOff>552450</xdr:colOff>
      <xdr:row>69</xdr:row>
      <xdr:rowOff>76200</xdr:rowOff>
    </xdr:from>
    <xdr:to>
      <xdr:col>13</xdr:col>
      <xdr:colOff>581025</xdr:colOff>
      <xdr:row>92</xdr:row>
      <xdr:rowOff>19050</xdr:rowOff>
    </xdr:to>
    <xdr:grpSp>
      <xdr:nvGrpSpPr>
        <xdr:cNvPr id="22" name="Group 21"/>
        <xdr:cNvGrpSpPr/>
      </xdr:nvGrpSpPr>
      <xdr:grpSpPr>
        <a:xfrm>
          <a:off x="552450" y="12773025"/>
          <a:ext cx="8020050" cy="4105275"/>
          <a:chOff x="552450" y="12773025"/>
          <a:chExt cx="8020050" cy="4105275"/>
        </a:xfrm>
      </xdr:grpSpPr>
      <xdr:pic>
        <xdr:nvPicPr>
          <xdr:cNvPr id="1025" name="Picture 1"/>
          <xdr:cNvPicPr>
            <a:picLocks noChangeAspect="1" noChangeArrowheads="1"/>
          </xdr:cNvPicPr>
        </xdr:nvPicPr>
        <xdr:blipFill>
          <a:blip xmlns:r="http://schemas.openxmlformats.org/officeDocument/2006/relationships" r:embed="rId4"/>
          <a:srcRect/>
          <a:stretch>
            <a:fillRect/>
          </a:stretch>
        </xdr:blipFill>
        <xdr:spPr bwMode="auto">
          <a:xfrm>
            <a:off x="552450" y="12773025"/>
            <a:ext cx="1590675" cy="1104900"/>
          </a:xfrm>
          <a:prstGeom prst="rect">
            <a:avLst/>
          </a:prstGeom>
          <a:noFill/>
          <a:ln w="1">
            <a:noFill/>
            <a:miter lim="800000"/>
            <a:headEnd/>
            <a:tailEnd type="none" w="med" len="med"/>
          </a:ln>
          <a:effectLst/>
        </xdr:spPr>
      </xdr:pic>
      <xdr:pic>
        <xdr:nvPicPr>
          <xdr:cNvPr id="1028" name="Picture 4"/>
          <xdr:cNvPicPr>
            <a:picLocks noChangeAspect="1" noChangeArrowheads="1"/>
          </xdr:cNvPicPr>
        </xdr:nvPicPr>
        <xdr:blipFill>
          <a:blip xmlns:r="http://schemas.openxmlformats.org/officeDocument/2006/relationships" r:embed="rId5"/>
          <a:srcRect/>
          <a:stretch>
            <a:fillRect/>
          </a:stretch>
        </xdr:blipFill>
        <xdr:spPr bwMode="auto">
          <a:xfrm>
            <a:off x="4543425" y="13363575"/>
            <a:ext cx="4029075" cy="3514725"/>
          </a:xfrm>
          <a:prstGeom prst="rect">
            <a:avLst/>
          </a:prstGeom>
          <a:noFill/>
          <a:ln w="1">
            <a:noFill/>
            <a:miter lim="800000"/>
            <a:headEnd/>
            <a:tailEnd type="none" w="med" len="med"/>
          </a:ln>
          <a:effectLst/>
        </xdr:spPr>
      </xdr:pic>
      <xdr:pic>
        <xdr:nvPicPr>
          <xdr:cNvPr id="1029" name="Picture 5"/>
          <xdr:cNvPicPr>
            <a:picLocks noChangeAspect="1" noChangeArrowheads="1"/>
          </xdr:cNvPicPr>
        </xdr:nvPicPr>
        <xdr:blipFill>
          <a:blip xmlns:r="http://schemas.openxmlformats.org/officeDocument/2006/relationships" r:embed="rId6"/>
          <a:srcRect/>
          <a:stretch>
            <a:fillRect/>
          </a:stretch>
        </xdr:blipFill>
        <xdr:spPr bwMode="auto">
          <a:xfrm>
            <a:off x="3067050" y="12782550"/>
            <a:ext cx="3114675" cy="466725"/>
          </a:xfrm>
          <a:prstGeom prst="rect">
            <a:avLst/>
          </a:prstGeom>
          <a:noFill/>
          <a:ln w="1">
            <a:noFill/>
            <a:miter lim="800000"/>
            <a:headEnd/>
            <a:tailEnd type="none" w="med" len="med"/>
          </a:ln>
          <a:effectLst/>
        </xdr:spPr>
      </xdr:pic>
      <xdr:sp macro="" textlink="">
        <xdr:nvSpPr>
          <xdr:cNvPr id="30" name="Bent-Up Arrow 29"/>
          <xdr:cNvSpPr/>
        </xdr:nvSpPr>
        <xdr:spPr>
          <a:xfrm rot="5400000">
            <a:off x="2052637" y="12482515"/>
            <a:ext cx="1038226" cy="3524250"/>
          </a:xfrm>
          <a:prstGeom prst="bentUpArrow">
            <a:avLst>
              <a:gd name="adj1" fmla="val 9404"/>
              <a:gd name="adj2" fmla="val 10780"/>
              <a:gd name="adj3" fmla="val 16743"/>
            </a:avLst>
          </a:prstGeom>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31" name="Bent-Up Arrow 30"/>
          <xdr:cNvSpPr/>
        </xdr:nvSpPr>
        <xdr:spPr>
          <a:xfrm rot="5400000">
            <a:off x="3552825" y="13258800"/>
            <a:ext cx="981075" cy="581025"/>
          </a:xfrm>
          <a:prstGeom prst="bentUpArrow">
            <a:avLst>
              <a:gd name="adj1" fmla="val 16743"/>
              <a:gd name="adj2" fmla="val 18119"/>
              <a:gd name="adj3" fmla="val 25917"/>
            </a:avLst>
          </a:prstGeom>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0</xdr:col>
      <xdr:colOff>0</xdr:colOff>
      <xdr:row>87</xdr:row>
      <xdr:rowOff>0</xdr:rowOff>
    </xdr:from>
    <xdr:to>
      <xdr:col>7</xdr:col>
      <xdr:colOff>0</xdr:colOff>
      <xdr:row>92</xdr:row>
      <xdr:rowOff>0</xdr:rowOff>
    </xdr:to>
    <xdr:sp macro="" textlink="">
      <xdr:nvSpPr>
        <xdr:cNvPr id="33" name="TextBox 32"/>
        <xdr:cNvSpPr txBox="1"/>
      </xdr:nvSpPr>
      <xdr:spPr>
        <a:xfrm>
          <a:off x="0" y="15859125"/>
          <a:ext cx="4343400"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Go back to the data table in cells H27:N34. Try using an AutoSum function, via the Insert Function dialogue box, to calculate the total number of parts in all five bins combined (cell N34).</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xdr:row>
      <xdr:rowOff>0</xdr:rowOff>
    </xdr:from>
    <xdr:to>
      <xdr:col>12</xdr:col>
      <xdr:colOff>0</xdr:colOff>
      <xdr:row>26</xdr:row>
      <xdr:rowOff>0</xdr:rowOff>
    </xdr:to>
    <xdr:sp macro="" textlink="">
      <xdr:nvSpPr>
        <xdr:cNvPr id="16" name="TextBox 15"/>
        <xdr:cNvSpPr txBox="1"/>
      </xdr:nvSpPr>
      <xdr:spPr>
        <a:xfrm>
          <a:off x="0" y="409575"/>
          <a:ext cx="8972550" cy="434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b="0" baseline="0">
              <a:latin typeface="Verdana" pitchFamily="34" charset="0"/>
            </a:rPr>
            <a:t>The IF function allows a worksheet to compare numbers. An IF statement will compare numbers to see whether a condition or rule is true.</a:t>
          </a:r>
        </a:p>
        <a:p>
          <a:pPr marL="0" marR="0" indent="0" defTabSz="914400" eaLnBrk="1" fontAlgn="auto" latinLnBrk="0" hangingPunct="1">
            <a:lnSpc>
              <a:spcPct val="100000"/>
            </a:lnSpc>
            <a:spcBef>
              <a:spcPts val="0"/>
            </a:spcBef>
            <a:spcAft>
              <a:spcPts val="0"/>
            </a:spcAft>
            <a:buClrTx/>
            <a:buSzTx/>
            <a:buFontTx/>
            <a:buNone/>
            <a:tabLst>
              <a:tab pos="230400" algn="l"/>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b="0" baseline="0">
              <a:latin typeface="Verdana" pitchFamily="34" charset="0"/>
            </a:rPr>
            <a:t>An IF statement in English looks like this:</a:t>
          </a:r>
        </a:p>
        <a:p>
          <a:pPr marL="0" marR="0" indent="0" defTabSz="914400" eaLnBrk="1" fontAlgn="auto" latinLnBrk="0" hangingPunct="1">
            <a:lnSpc>
              <a:spcPct val="100000"/>
            </a:lnSpc>
            <a:spcBef>
              <a:spcPts val="0"/>
            </a:spcBef>
            <a:spcAft>
              <a:spcPts val="0"/>
            </a:spcAft>
            <a:buClrTx/>
            <a:buSzTx/>
            <a:buFontTx/>
            <a:buNone/>
            <a:tabLst>
              <a:tab pos="230400" algn="l"/>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b="0" baseline="0">
              <a:latin typeface="Verdana" pitchFamily="34" charset="0"/>
            </a:rPr>
            <a:t>	If it rains, I will stay inside. If it does not rain, I will go for a bike ride.</a:t>
          </a:r>
        </a:p>
        <a:p>
          <a:pPr marL="0" marR="0" indent="0" defTabSz="914400" eaLnBrk="1" fontAlgn="auto" latinLnBrk="0" hangingPunct="1">
            <a:lnSpc>
              <a:spcPct val="100000"/>
            </a:lnSpc>
            <a:spcBef>
              <a:spcPts val="0"/>
            </a:spcBef>
            <a:spcAft>
              <a:spcPts val="0"/>
            </a:spcAft>
            <a:buClrTx/>
            <a:buSzTx/>
            <a:buFontTx/>
            <a:buNone/>
            <a:tabLst>
              <a:tab pos="230400" algn="l"/>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b="0" baseline="0">
              <a:latin typeface="Verdana" pitchFamily="34" charset="0"/>
            </a:rPr>
            <a:t>An IF statement in mathematics looks like this:</a:t>
          </a:r>
        </a:p>
        <a:p>
          <a:pPr marL="0" marR="0" indent="0" defTabSz="914400" eaLnBrk="1" fontAlgn="auto" latinLnBrk="0" hangingPunct="1">
            <a:lnSpc>
              <a:spcPct val="100000"/>
            </a:lnSpc>
            <a:spcBef>
              <a:spcPts val="0"/>
            </a:spcBef>
            <a:spcAft>
              <a:spcPts val="0"/>
            </a:spcAft>
            <a:buClrTx/>
            <a:buSzTx/>
            <a:buFontTx/>
            <a:buNone/>
            <a:tabLst>
              <a:tab pos="230400" algn="l"/>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b="0" baseline="0">
              <a:latin typeface="Verdana" pitchFamily="34" charset="0"/>
            </a:rPr>
            <a:t>	If </a:t>
          </a:r>
          <a:r>
            <a:rPr lang="en-US" b="0" i="1" baseline="0">
              <a:latin typeface="Verdana" pitchFamily="34" charset="0"/>
            </a:rPr>
            <a:t>x </a:t>
          </a:r>
          <a:r>
            <a:rPr lang="en-US" b="0" baseline="0">
              <a:latin typeface="Verdana" pitchFamily="34" charset="0"/>
            </a:rPr>
            <a:t>= 10, then 10</a:t>
          </a:r>
          <a:r>
            <a:rPr lang="en-US" b="0" i="1" baseline="0">
              <a:latin typeface="Verdana" pitchFamily="34" charset="0"/>
            </a:rPr>
            <a:t>x </a:t>
          </a:r>
          <a:r>
            <a:rPr lang="en-US" b="0" baseline="0">
              <a:latin typeface="Verdana" pitchFamily="34" charset="0"/>
            </a:rPr>
            <a:t>= 10 * 10 = 100.</a:t>
          </a:r>
        </a:p>
        <a:p>
          <a:pPr marL="0" marR="0" indent="0" defTabSz="914400" eaLnBrk="1" fontAlgn="auto" latinLnBrk="0" hangingPunct="1">
            <a:lnSpc>
              <a:spcPct val="100000"/>
            </a:lnSpc>
            <a:spcBef>
              <a:spcPts val="0"/>
            </a:spcBef>
            <a:spcAft>
              <a:spcPts val="0"/>
            </a:spcAft>
            <a:buClrTx/>
            <a:buSzTx/>
            <a:buFontTx/>
            <a:buNone/>
            <a:tabLst>
              <a:tab pos="230400" algn="l"/>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b="0" baseline="0">
              <a:latin typeface="Verdana" pitchFamily="34" charset="0"/>
            </a:rPr>
            <a:t>To help explain IF statements, you will continue to use the car loan example. You can buy a car, but you have to keep your payments around $300 a month. If the condition is true, meaning that the monthly payment will be less than $300, the function will display a result, such as YES. If the condition is false, meaning the monthly payment will be more than $300, the function displays another result, such as NO. By using the IF function, Excel will tell you whether  or not the car payment is within your budget.</a:t>
          </a:r>
        </a:p>
        <a:p>
          <a:pPr marL="0" marR="0" indent="0" defTabSz="914400" eaLnBrk="1" fontAlgn="auto" latinLnBrk="0" hangingPunct="1">
            <a:lnSpc>
              <a:spcPct val="100000"/>
            </a:lnSpc>
            <a:spcBef>
              <a:spcPts val="0"/>
            </a:spcBef>
            <a:spcAft>
              <a:spcPts val="0"/>
            </a:spcAft>
            <a:buClrTx/>
            <a:buSzTx/>
            <a:buFontTx/>
            <a:buNone/>
            <a:tabLst>
              <a:tab pos="230400" algn="l"/>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b="0" baseline="0">
              <a:latin typeface="Verdana" pitchFamily="34" charset="0"/>
            </a:rPr>
            <a:t>The IF function is formatted as follows:</a:t>
          </a:r>
        </a:p>
        <a:p>
          <a:pPr marL="0" marR="0" indent="0" defTabSz="914400" eaLnBrk="1" fontAlgn="auto" latinLnBrk="0" hangingPunct="1">
            <a:lnSpc>
              <a:spcPct val="100000"/>
            </a:lnSpc>
            <a:spcBef>
              <a:spcPts val="0"/>
            </a:spcBef>
            <a:spcAft>
              <a:spcPts val="0"/>
            </a:spcAft>
            <a:buClrTx/>
            <a:buSzTx/>
            <a:buFontTx/>
            <a:buNone/>
            <a:tabLst>
              <a:tab pos="230400" algn="l"/>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b="0" baseline="0">
              <a:latin typeface="Verdana" pitchFamily="34" charset="0"/>
            </a:rPr>
            <a:t>	</a:t>
          </a:r>
          <a:r>
            <a:rPr lang="en-US" sz="1100">
              <a:solidFill>
                <a:schemeClr val="dk1"/>
              </a:solidFill>
              <a:latin typeface="Verdana" pitchFamily="34" charset="0"/>
              <a:ea typeface="+mn-ea"/>
              <a:cs typeface="+mn-cs"/>
            </a:rPr>
            <a:t>IF(logical_test, value_if_true,</a:t>
          </a:r>
          <a:r>
            <a:rPr lang="en-US" sz="1100" baseline="0">
              <a:solidFill>
                <a:schemeClr val="dk1"/>
              </a:solidFill>
              <a:latin typeface="Verdana" pitchFamily="34" charset="0"/>
              <a:ea typeface="+mn-ea"/>
              <a:cs typeface="+mn-cs"/>
            </a:rPr>
            <a:t>value_if_false)</a:t>
          </a:r>
          <a:endParaRPr lang="en-US" sz="1100">
            <a:solidFill>
              <a:schemeClr val="dk1"/>
            </a:solidFill>
            <a:latin typeface="Verdana"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tab pos="230400" algn="l"/>
            </a:tabLst>
            <a:defRPr/>
          </a:pPr>
          <a:endParaRPr lang="en-US" b="0" baseline="0">
            <a:latin typeface="Verdana" pitchFamily="34" charset="0"/>
          </a:endParaRPr>
        </a:p>
      </xdr:txBody>
    </xdr:sp>
    <xdr:clientData/>
  </xdr:twoCellAnchor>
  <xdr:twoCellAnchor>
    <xdr:from>
      <xdr:col>0</xdr:col>
      <xdr:colOff>419102</xdr:colOff>
      <xdr:row>22</xdr:row>
      <xdr:rowOff>0</xdr:rowOff>
    </xdr:from>
    <xdr:to>
      <xdr:col>8</xdr:col>
      <xdr:colOff>257174</xdr:colOff>
      <xdr:row>25</xdr:row>
      <xdr:rowOff>47624</xdr:rowOff>
    </xdr:to>
    <xdr:sp macro="" textlink="">
      <xdr:nvSpPr>
        <xdr:cNvPr id="17" name="TextBox 16"/>
        <xdr:cNvSpPr txBox="1"/>
      </xdr:nvSpPr>
      <xdr:spPr>
        <a:xfrm>
          <a:off x="419102" y="4029075"/>
          <a:ext cx="6038847" cy="590549"/>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US" sz="1000" b="1" baseline="0">
              <a:latin typeface="Verdana" pitchFamily="34" charset="0"/>
            </a:rPr>
            <a:t>logical_test: </a:t>
          </a:r>
          <a:r>
            <a:rPr lang="en-US" sz="1000" b="0" baseline="0">
              <a:latin typeface="Verdana" pitchFamily="34" charset="0"/>
            </a:rPr>
            <a:t>what you want to test for (e.g., Is the payment under $300?)</a:t>
          </a:r>
        </a:p>
        <a:p>
          <a:pPr marL="0" marR="0" indent="0" defTabSz="914400" eaLnBrk="1" fontAlgn="auto" latinLnBrk="0" hangingPunct="1">
            <a:lnSpc>
              <a:spcPct val="100000"/>
            </a:lnSpc>
            <a:spcBef>
              <a:spcPts val="0"/>
            </a:spcBef>
            <a:spcAft>
              <a:spcPts val="0"/>
            </a:spcAft>
            <a:buClrTx/>
            <a:buSzTx/>
            <a:buFontTx/>
            <a:buNone/>
            <a:tabLst/>
            <a:defRPr/>
          </a:pPr>
          <a:r>
            <a:rPr lang="en-US" sz="1000" b="1" baseline="0">
              <a:latin typeface="Verdana" pitchFamily="34" charset="0"/>
            </a:rPr>
            <a:t>value_if_true: </a:t>
          </a:r>
          <a:r>
            <a:rPr lang="en-US" sz="1000" b="0" baseline="0">
              <a:latin typeface="Verdana" pitchFamily="34" charset="0"/>
            </a:rPr>
            <a:t>what you want to display if the argument is true (e.g., "Yes" is displayed.)</a:t>
          </a:r>
        </a:p>
        <a:p>
          <a:pPr marL="0" marR="0" indent="0" defTabSz="914400" eaLnBrk="1" fontAlgn="auto" latinLnBrk="0" hangingPunct="1">
            <a:lnSpc>
              <a:spcPct val="100000"/>
            </a:lnSpc>
            <a:spcBef>
              <a:spcPts val="0"/>
            </a:spcBef>
            <a:spcAft>
              <a:spcPts val="0"/>
            </a:spcAft>
            <a:buClrTx/>
            <a:buSzTx/>
            <a:buFontTx/>
            <a:buNone/>
            <a:tabLst/>
            <a:defRPr/>
          </a:pPr>
          <a:r>
            <a:rPr lang="en-US" sz="1000" b="1" baseline="0">
              <a:latin typeface="Verdana" pitchFamily="34" charset="0"/>
            </a:rPr>
            <a:t>value_if_false: </a:t>
          </a:r>
          <a:r>
            <a:rPr lang="en-US" sz="1000" b="0" baseline="0">
              <a:latin typeface="Verdana" pitchFamily="34" charset="0"/>
            </a:rPr>
            <a:t>what you want to display if the argument is false (e.g., "No" is displayed.)</a:t>
          </a:r>
        </a:p>
      </xdr:txBody>
    </xdr:sp>
    <xdr:clientData/>
  </xdr:twoCellAnchor>
  <xdr:twoCellAnchor>
    <xdr:from>
      <xdr:col>0</xdr:col>
      <xdr:colOff>9525</xdr:colOff>
      <xdr:row>42</xdr:row>
      <xdr:rowOff>123825</xdr:rowOff>
    </xdr:from>
    <xdr:to>
      <xdr:col>5</xdr:col>
      <xdr:colOff>9524</xdr:colOff>
      <xdr:row>55</xdr:row>
      <xdr:rowOff>19049</xdr:rowOff>
    </xdr:to>
    <xdr:sp macro="" textlink="">
      <xdr:nvSpPr>
        <xdr:cNvPr id="21" name="TextBox 20"/>
        <xdr:cNvSpPr txBox="1"/>
      </xdr:nvSpPr>
      <xdr:spPr>
        <a:xfrm>
          <a:off x="9525" y="8001000"/>
          <a:ext cx="4371974" cy="22478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a:latin typeface="Verdana" pitchFamily="34" charset="0"/>
            </a:rPr>
            <a:t>Follow these steps</a:t>
          </a:r>
          <a:r>
            <a:rPr lang="en-US" sz="1100" b="0" baseline="0">
              <a:latin typeface="Verdana" pitchFamily="34" charset="0"/>
            </a:rPr>
            <a:t> to complete the Within Budget? column of the data table:</a:t>
          </a:r>
        </a:p>
        <a:p>
          <a:pPr algn="l"/>
          <a:endParaRPr lang="en-US" sz="1100" b="0" baseline="0">
            <a:latin typeface="Verdana" pitchFamily="34" charset="0"/>
          </a:endParaRPr>
        </a:p>
        <a:p>
          <a:pPr algn="l"/>
          <a:r>
            <a:rPr lang="en-US" sz="1100" b="1" baseline="0">
              <a:latin typeface="Verdana" pitchFamily="34" charset="0"/>
            </a:rPr>
            <a:t>Step 1: </a:t>
          </a:r>
          <a:r>
            <a:rPr lang="en-US" sz="1100" b="0">
              <a:latin typeface="Verdana" pitchFamily="34" charset="0"/>
            </a:rPr>
            <a:t>Select cell E36.</a:t>
          </a:r>
        </a:p>
        <a:p>
          <a:pPr algn="l"/>
          <a:endParaRPr lang="en-US" sz="1100" b="0">
            <a:latin typeface="Verdana" pitchFamily="34" charset="0"/>
          </a:endParaRPr>
        </a:p>
        <a:p>
          <a:pPr algn="l"/>
          <a:r>
            <a:rPr lang="en-US" sz="1100" b="1">
              <a:latin typeface="Verdana" pitchFamily="34" charset="0"/>
            </a:rPr>
            <a:t>Step 2:</a:t>
          </a:r>
          <a:r>
            <a:rPr lang="en-US" sz="1100" b="0">
              <a:latin typeface="Verdana" pitchFamily="34" charset="0"/>
            </a:rPr>
            <a:t> Under the Formulas tab in the Function Library group, click the</a:t>
          </a:r>
          <a:r>
            <a:rPr lang="en-US" sz="1100" b="0" baseline="0">
              <a:latin typeface="Verdana" pitchFamily="34" charset="0"/>
            </a:rPr>
            <a:t> Logical button and choose IF in the </a:t>
          </a:r>
          <a:br>
            <a:rPr lang="en-US" sz="1100" b="0" baseline="0">
              <a:latin typeface="Verdana" pitchFamily="34" charset="0"/>
            </a:rPr>
          </a:br>
          <a:r>
            <a:rPr lang="en-US" sz="1100" b="0" baseline="0">
              <a:latin typeface="Verdana" pitchFamily="34" charset="0"/>
            </a:rPr>
            <a:t>drop-down list. </a:t>
          </a:r>
          <a:r>
            <a:rPr lang="en-US" sz="1100" b="1" baseline="0">
              <a:latin typeface="Verdana" pitchFamily="34" charset="0"/>
            </a:rPr>
            <a:t>Note: </a:t>
          </a:r>
          <a:r>
            <a:rPr lang="en-US" sz="1100" b="0" baseline="0">
              <a:latin typeface="Verdana" pitchFamily="34" charset="0"/>
            </a:rPr>
            <a:t>You can also u</a:t>
          </a:r>
          <a:r>
            <a:rPr lang="en-US" sz="1100" b="0">
              <a:latin typeface="Verdana" pitchFamily="34" charset="0"/>
            </a:rPr>
            <a:t>se either Insert Function button or</a:t>
          </a:r>
          <a:r>
            <a:rPr lang="en-US" sz="1100" b="0" baseline="0">
              <a:latin typeface="Verdana" pitchFamily="34" charset="0"/>
            </a:rPr>
            <a:t> start typing "=IF" </a:t>
          </a:r>
          <a:r>
            <a:rPr lang="en-US" sz="1100" b="0">
              <a:latin typeface="Verdana" pitchFamily="34" charset="0"/>
            </a:rPr>
            <a:t>to insert the IF function.</a:t>
          </a:r>
        </a:p>
        <a:p>
          <a:pPr algn="l"/>
          <a:endParaRPr lang="en-US" sz="1100" b="0">
            <a:latin typeface="Verdana" pitchFamily="34" charset="0"/>
          </a:endParaRPr>
        </a:p>
        <a:p>
          <a:pPr algn="l"/>
          <a:r>
            <a:rPr lang="en-US" sz="1100" b="1">
              <a:latin typeface="Verdana" pitchFamily="34" charset="0"/>
            </a:rPr>
            <a:t>Step 3: </a:t>
          </a:r>
          <a:r>
            <a:rPr lang="en-US" sz="1100" b="0">
              <a:latin typeface="Verdana" pitchFamily="34" charset="0"/>
            </a:rPr>
            <a:t>Format the Function Arguments dialogue</a:t>
          </a:r>
          <a:r>
            <a:rPr lang="en-US" sz="1100" b="0" baseline="0">
              <a:latin typeface="Verdana" pitchFamily="34" charset="0"/>
            </a:rPr>
            <a:t> box as shown.</a:t>
          </a:r>
          <a:endParaRPr lang="en-US" sz="1100" b="0">
            <a:latin typeface="Verdana" pitchFamily="34" charset="0"/>
          </a:endParaRPr>
        </a:p>
      </xdr:txBody>
    </xdr:sp>
    <xdr:clientData/>
  </xdr:twoCellAnchor>
  <xdr:twoCellAnchor>
    <xdr:from>
      <xdr:col>1</xdr:col>
      <xdr:colOff>57150</xdr:colOff>
      <xdr:row>28</xdr:row>
      <xdr:rowOff>0</xdr:rowOff>
    </xdr:from>
    <xdr:to>
      <xdr:col>12</xdr:col>
      <xdr:colOff>0</xdr:colOff>
      <xdr:row>31</xdr:row>
      <xdr:rowOff>0</xdr:rowOff>
    </xdr:to>
    <xdr:sp macro="" textlink="">
      <xdr:nvSpPr>
        <xdr:cNvPr id="33" name="TextBox 32"/>
        <xdr:cNvSpPr txBox="1"/>
      </xdr:nvSpPr>
      <xdr:spPr>
        <a:xfrm>
          <a:off x="962025" y="5114925"/>
          <a:ext cx="76771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Tip:</a:t>
          </a:r>
          <a:r>
            <a:rPr lang="en-US" sz="1100" b="0" baseline="0">
              <a:latin typeface="Verdana" pitchFamily="34" charset="0"/>
            </a:rPr>
            <a:t> IF functions can also display numbers. For example, you can check a list of bill payments for those that are more than $400. For these instances, a standard response, such as "&gt;$400," can appear.</a:t>
          </a:r>
          <a:endParaRPr lang="en-US" sz="1100">
            <a:latin typeface="Verdana" pitchFamily="34" charset="0"/>
          </a:endParaRPr>
        </a:p>
      </xdr:txBody>
    </xdr:sp>
    <xdr:clientData/>
  </xdr:twoCellAnchor>
  <xdr:twoCellAnchor editAs="oneCell">
    <xdr:from>
      <xdr:col>0</xdr:col>
      <xdr:colOff>76200</xdr:colOff>
      <xdr:row>27</xdr:row>
      <xdr:rowOff>0</xdr:rowOff>
    </xdr:from>
    <xdr:to>
      <xdr:col>1</xdr:col>
      <xdr:colOff>85725</xdr:colOff>
      <xdr:row>32</xdr:row>
      <xdr:rowOff>9525</xdr:rowOff>
    </xdr:to>
    <xdr:pic>
      <xdr:nvPicPr>
        <xdr:cNvPr id="27" name="Picture 26" descr="cts_b_tricks_e.jpg"/>
        <xdr:cNvPicPr>
          <a:picLocks noChangeAspect="1"/>
        </xdr:cNvPicPr>
      </xdr:nvPicPr>
      <xdr:blipFill>
        <a:blip xmlns:r="http://schemas.openxmlformats.org/officeDocument/2006/relationships" r:embed="rId1"/>
        <a:stretch>
          <a:fillRect/>
        </a:stretch>
      </xdr:blipFill>
      <xdr:spPr>
        <a:xfrm>
          <a:off x="76200" y="4933950"/>
          <a:ext cx="914400" cy="914400"/>
        </a:xfrm>
        <a:prstGeom prst="rect">
          <a:avLst/>
        </a:prstGeom>
      </xdr:spPr>
    </xdr:pic>
    <xdr:clientData/>
  </xdr:twoCellAnchor>
  <xdr:twoCellAnchor editAs="oneCell">
    <xdr:from>
      <xdr:col>5</xdr:col>
      <xdr:colOff>352425</xdr:colOff>
      <xdr:row>42</xdr:row>
      <xdr:rowOff>76200</xdr:rowOff>
    </xdr:from>
    <xdr:to>
      <xdr:col>10</xdr:col>
      <xdr:colOff>180975</xdr:colOff>
      <xdr:row>57</xdr:row>
      <xdr:rowOff>142875</xdr:rowOff>
    </xdr:to>
    <xdr:pic>
      <xdr:nvPicPr>
        <xdr:cNvPr id="2051" name="Picture 3"/>
        <xdr:cNvPicPr>
          <a:picLocks noChangeAspect="1" noChangeArrowheads="1"/>
        </xdr:cNvPicPr>
      </xdr:nvPicPr>
      <xdr:blipFill>
        <a:blip xmlns:r="http://schemas.openxmlformats.org/officeDocument/2006/relationships" r:embed="rId2"/>
        <a:srcRect/>
        <a:stretch>
          <a:fillRect/>
        </a:stretch>
      </xdr:blipFill>
      <xdr:spPr bwMode="auto">
        <a:xfrm>
          <a:off x="4724400" y="7953375"/>
          <a:ext cx="2876550" cy="2781300"/>
        </a:xfrm>
        <a:prstGeom prst="rect">
          <a:avLst/>
        </a:prstGeom>
        <a:noFill/>
        <a:ln w="1">
          <a:noFill/>
          <a:miter lim="800000"/>
          <a:headEnd/>
          <a:tailEnd type="none" w="med" len="med"/>
        </a:ln>
        <a:effectLst/>
      </xdr:spPr>
    </xdr:pic>
    <xdr:clientData/>
  </xdr:twoCellAnchor>
  <xdr:twoCellAnchor>
    <xdr:from>
      <xdr:col>0</xdr:col>
      <xdr:colOff>0</xdr:colOff>
      <xdr:row>71</xdr:row>
      <xdr:rowOff>180974</xdr:rowOff>
    </xdr:from>
    <xdr:to>
      <xdr:col>11</xdr:col>
      <xdr:colOff>600075</xdr:colOff>
      <xdr:row>78</xdr:row>
      <xdr:rowOff>180974</xdr:rowOff>
    </xdr:to>
    <xdr:sp macro="" textlink="">
      <xdr:nvSpPr>
        <xdr:cNvPr id="35" name="TextBox 34"/>
        <xdr:cNvSpPr txBox="1"/>
      </xdr:nvSpPr>
      <xdr:spPr>
        <a:xfrm>
          <a:off x="0" y="13306424"/>
          <a:ext cx="862965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1">
              <a:latin typeface="Verdana" pitchFamily="34" charset="0"/>
            </a:rPr>
            <a:t>Step 4: </a:t>
          </a:r>
          <a:r>
            <a:rPr lang="en-US" sz="1100" b="0">
              <a:latin typeface="Verdana" pitchFamily="34" charset="0"/>
            </a:rPr>
            <a:t>Click </a:t>
          </a:r>
          <a:r>
            <a:rPr lang="en-US" sz="1100" b="0" baseline="0">
              <a:latin typeface="Verdana" pitchFamily="34" charset="0"/>
            </a:rPr>
            <a:t>OK. You should get the following formula:</a:t>
          </a:r>
        </a:p>
        <a:p>
          <a:pPr algn="l"/>
          <a:endParaRPr lang="en-US" sz="1100" b="0" baseline="0">
            <a:latin typeface="Verdana" pitchFamily="34" charset="0"/>
          </a:endParaRPr>
        </a:p>
        <a:p>
          <a:pPr algn="l"/>
          <a:r>
            <a:rPr lang="en-US" sz="1100" b="0" baseline="0">
              <a:latin typeface="Verdana" pitchFamily="34" charset="0"/>
            </a:rPr>
            <a:t>	=IF(D36&gt;-300,"yes","no")</a:t>
          </a:r>
        </a:p>
        <a:p>
          <a:pPr algn="l"/>
          <a:endParaRPr lang="en-US" sz="1100" b="0">
            <a:latin typeface="Verdana" pitchFamily="34" charset="0"/>
          </a:endParaRPr>
        </a:p>
        <a:p>
          <a:r>
            <a:rPr lang="en-US" sz="1100" b="1">
              <a:latin typeface="Verdana" pitchFamily="34" charset="0"/>
            </a:rPr>
            <a:t>Step 5: </a:t>
          </a:r>
          <a:r>
            <a:rPr lang="en-US" sz="1100" b="0">
              <a:solidFill>
                <a:schemeClr val="dk1"/>
              </a:solidFill>
              <a:latin typeface="Verdana" pitchFamily="34" charset="0"/>
              <a:ea typeface="+mn-ea"/>
              <a:cs typeface="+mn-cs"/>
            </a:rPr>
            <a:t>Use the fill handle to copy the formula to cells</a:t>
          </a:r>
          <a:r>
            <a:rPr lang="en-US" sz="1100" b="0" baseline="0">
              <a:solidFill>
                <a:schemeClr val="dk1"/>
              </a:solidFill>
              <a:latin typeface="Verdana" pitchFamily="34" charset="0"/>
              <a:ea typeface="+mn-ea"/>
              <a:cs typeface="+mn-cs"/>
            </a:rPr>
            <a:t> E37: E42. According to the results, which of the payment scenarios can you afford?</a:t>
          </a:r>
          <a:endParaRPr lang="en-US" sz="1100" b="0">
            <a:solidFill>
              <a:schemeClr val="dk1"/>
            </a:solidFill>
            <a:latin typeface="Verdana" pitchFamily="34" charset="0"/>
            <a:ea typeface="+mn-ea"/>
            <a:cs typeface="+mn-cs"/>
          </a:endParaRPr>
        </a:p>
        <a:p>
          <a:pPr algn="l"/>
          <a:endParaRPr lang="en-US" sz="1100" b="1">
            <a:latin typeface="Verdana" pitchFamily="34" charset="0"/>
          </a:endParaRPr>
        </a:p>
      </xdr:txBody>
    </xdr:sp>
    <xdr:clientData/>
  </xdr:twoCellAnchor>
  <xdr:twoCellAnchor>
    <xdr:from>
      <xdr:col>0</xdr:col>
      <xdr:colOff>285750</xdr:colOff>
      <xdr:row>55</xdr:row>
      <xdr:rowOff>104775</xdr:rowOff>
    </xdr:from>
    <xdr:to>
      <xdr:col>11</xdr:col>
      <xdr:colOff>361950</xdr:colOff>
      <xdr:row>70</xdr:row>
      <xdr:rowOff>171450</xdr:rowOff>
    </xdr:to>
    <xdr:grpSp>
      <xdr:nvGrpSpPr>
        <xdr:cNvPr id="51" name="Group 50"/>
        <xdr:cNvGrpSpPr/>
      </xdr:nvGrpSpPr>
      <xdr:grpSpPr>
        <a:xfrm>
          <a:off x="285750" y="10334625"/>
          <a:ext cx="8105775" cy="2781300"/>
          <a:chOff x="533400" y="10306050"/>
          <a:chExt cx="8105775" cy="2781300"/>
        </a:xfrm>
      </xdr:grpSpPr>
      <xdr:pic>
        <xdr:nvPicPr>
          <xdr:cNvPr id="2052" name="Picture 4"/>
          <xdr:cNvPicPr>
            <a:picLocks noChangeAspect="1" noChangeArrowheads="1"/>
          </xdr:cNvPicPr>
        </xdr:nvPicPr>
        <xdr:blipFill>
          <a:blip xmlns:r="http://schemas.openxmlformats.org/officeDocument/2006/relationships" r:embed="rId3"/>
          <a:srcRect/>
          <a:stretch>
            <a:fillRect/>
          </a:stretch>
        </xdr:blipFill>
        <xdr:spPr bwMode="auto">
          <a:xfrm>
            <a:off x="533400" y="10306050"/>
            <a:ext cx="5248275" cy="2781300"/>
          </a:xfrm>
          <a:prstGeom prst="rect">
            <a:avLst/>
          </a:prstGeom>
          <a:noFill/>
          <a:ln w="1">
            <a:noFill/>
            <a:miter lim="800000"/>
            <a:headEnd/>
            <a:tailEnd type="none" w="med" len="med"/>
          </a:ln>
          <a:effectLst/>
        </xdr:spPr>
      </xdr:pic>
      <xdr:sp macro="" textlink="">
        <xdr:nvSpPr>
          <xdr:cNvPr id="36" name="TextBox 35"/>
          <xdr:cNvSpPr txBox="1"/>
        </xdr:nvSpPr>
        <xdr:spPr>
          <a:xfrm>
            <a:off x="5934077" y="10782299"/>
            <a:ext cx="2705098" cy="419099"/>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US" sz="1000" b="0" baseline="0">
                <a:latin typeface="Verdana" pitchFamily="34" charset="0"/>
              </a:rPr>
              <a:t>Instructs the function to check whether cell D36 is greater than −$300.</a:t>
            </a:r>
          </a:p>
        </xdr:txBody>
      </xdr:sp>
      <xdr:sp macro="" textlink="">
        <xdr:nvSpPr>
          <xdr:cNvPr id="40" name="TextBox 39"/>
          <xdr:cNvSpPr txBox="1"/>
        </xdr:nvSpPr>
        <xdr:spPr>
          <a:xfrm>
            <a:off x="5934075" y="11325225"/>
            <a:ext cx="2705098" cy="419099"/>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eaLnBrk="1" fontAlgn="auto" latinLnBrk="0" hangingPunct="1"/>
            <a:r>
              <a:rPr lang="en-US" sz="1000" b="0" baseline="0">
                <a:solidFill>
                  <a:schemeClr val="dk1"/>
                </a:solidFill>
                <a:latin typeface="Verdana" pitchFamily="34" charset="0"/>
                <a:ea typeface="+mn-ea"/>
                <a:cs typeface="+mn-cs"/>
              </a:rPr>
              <a:t>Instructs the function to display "yes" if the value is greater than −$300.</a:t>
            </a:r>
            <a:endParaRPr lang="en-US" sz="1000">
              <a:latin typeface="Verdana" pitchFamily="34" charset="0"/>
            </a:endParaRPr>
          </a:p>
        </xdr:txBody>
      </xdr:sp>
      <xdr:sp macro="" textlink="">
        <xdr:nvSpPr>
          <xdr:cNvPr id="41" name="TextBox 40"/>
          <xdr:cNvSpPr txBox="1"/>
        </xdr:nvSpPr>
        <xdr:spPr>
          <a:xfrm>
            <a:off x="5934075" y="11868150"/>
            <a:ext cx="2705098" cy="419099"/>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eaLnBrk="1" fontAlgn="auto" latinLnBrk="0" hangingPunct="1"/>
            <a:r>
              <a:rPr lang="en-US" sz="1000" b="0" baseline="0">
                <a:solidFill>
                  <a:schemeClr val="dk1"/>
                </a:solidFill>
                <a:latin typeface="Verdana" pitchFamily="34" charset="0"/>
                <a:ea typeface="+mn-ea"/>
                <a:cs typeface="+mn-cs"/>
              </a:rPr>
              <a:t>Instructs the function to display "no" if the value is not greater than −$300.</a:t>
            </a:r>
            <a:endParaRPr lang="en-US" sz="1000">
              <a:latin typeface="Verdana" pitchFamily="34" charset="0"/>
            </a:endParaRPr>
          </a:p>
        </xdr:txBody>
      </xdr:sp>
      <xdr:cxnSp macro="">
        <xdr:nvCxnSpPr>
          <xdr:cNvPr id="43" name="Straight Arrow Connector 42"/>
          <xdr:cNvCxnSpPr>
            <a:stCxn id="36" idx="1"/>
          </xdr:cNvCxnSpPr>
        </xdr:nvCxnSpPr>
        <xdr:spPr>
          <a:xfrm rot="10800000">
            <a:off x="4076701" y="10925175"/>
            <a:ext cx="1857377" cy="66674"/>
          </a:xfrm>
          <a:prstGeom prst="straightConnector1">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45" name="Straight Arrow Connector 44"/>
          <xdr:cNvCxnSpPr>
            <a:stCxn id="40" idx="1"/>
          </xdr:cNvCxnSpPr>
        </xdr:nvCxnSpPr>
        <xdr:spPr>
          <a:xfrm rot="10800000">
            <a:off x="4048125" y="11163301"/>
            <a:ext cx="1885950" cy="371475"/>
          </a:xfrm>
          <a:prstGeom prst="straightConnector1">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47" name="Straight Arrow Connector 46"/>
          <xdr:cNvCxnSpPr>
            <a:stCxn id="41" idx="1"/>
          </xdr:cNvCxnSpPr>
        </xdr:nvCxnSpPr>
        <xdr:spPr>
          <a:xfrm rot="10800000">
            <a:off x="4019551" y="11382376"/>
            <a:ext cx="1914525" cy="695325"/>
          </a:xfrm>
          <a:prstGeom prst="straightConnector1">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57151</xdr:colOff>
      <xdr:row>81</xdr:row>
      <xdr:rowOff>0</xdr:rowOff>
    </xdr:from>
    <xdr:to>
      <xdr:col>11</xdr:col>
      <xdr:colOff>606219</xdr:colOff>
      <xdr:row>84</xdr:row>
      <xdr:rowOff>0</xdr:rowOff>
    </xdr:to>
    <xdr:sp macro="" textlink="">
      <xdr:nvSpPr>
        <xdr:cNvPr id="52" name="TextBox 51"/>
        <xdr:cNvSpPr txBox="1"/>
      </xdr:nvSpPr>
      <xdr:spPr>
        <a:xfrm>
          <a:off x="962026" y="14935200"/>
          <a:ext cx="7673768"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latin typeface="Verdana" pitchFamily="34" charset="0"/>
            </a:rPr>
            <a:t>For a review, go to the Project 3 Instructional Videos in the Toolkit and watch the demonstration </a:t>
          </a:r>
        </a:p>
        <a:p>
          <a:r>
            <a:rPr lang="en-US" sz="1100" b="0" baseline="0">
              <a:latin typeface="Verdana" pitchFamily="34" charset="0"/>
            </a:rPr>
            <a:t>"IF Statements."</a:t>
          </a:r>
          <a:endParaRPr lang="en-US" sz="1100" b="1">
            <a:latin typeface="Verdana" pitchFamily="34" charset="0"/>
          </a:endParaRPr>
        </a:p>
      </xdr:txBody>
    </xdr:sp>
    <xdr:clientData/>
  </xdr:twoCellAnchor>
  <xdr:twoCellAnchor editAs="oneCell">
    <xdr:from>
      <xdr:col>0</xdr:col>
      <xdr:colOff>76200</xdr:colOff>
      <xdr:row>79</xdr:row>
      <xdr:rowOff>171450</xdr:rowOff>
    </xdr:from>
    <xdr:to>
      <xdr:col>1</xdr:col>
      <xdr:colOff>85725</xdr:colOff>
      <xdr:row>85</xdr:row>
      <xdr:rowOff>0</xdr:rowOff>
    </xdr:to>
    <xdr:pic>
      <xdr:nvPicPr>
        <xdr:cNvPr id="53" name="Picture 52" descr="cts_b_direct_e.jpg"/>
        <xdr:cNvPicPr>
          <a:picLocks noChangeAspect="1"/>
        </xdr:cNvPicPr>
      </xdr:nvPicPr>
      <xdr:blipFill>
        <a:blip xmlns:r="http://schemas.openxmlformats.org/officeDocument/2006/relationships" r:embed="rId4"/>
        <a:stretch>
          <a:fillRect/>
        </a:stretch>
      </xdr:blipFill>
      <xdr:spPr>
        <a:xfrm>
          <a:off x="76200" y="14744700"/>
          <a:ext cx="914400" cy="9144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342900</xdr:colOff>
      <xdr:row>57</xdr:row>
      <xdr:rowOff>0</xdr:rowOff>
    </xdr:from>
    <xdr:to>
      <xdr:col>8</xdr:col>
      <xdr:colOff>0</xdr:colOff>
      <xdr:row>60</xdr:row>
      <xdr:rowOff>9525</xdr:rowOff>
    </xdr:to>
    <xdr:sp macro="" textlink="">
      <xdr:nvSpPr>
        <xdr:cNvPr id="11" name="TextBox 10"/>
        <xdr:cNvSpPr txBox="1"/>
      </xdr:nvSpPr>
      <xdr:spPr>
        <a:xfrm>
          <a:off x="952500" y="13173075"/>
          <a:ext cx="9020175"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latin typeface="Verdana" pitchFamily="34" charset="0"/>
            </a:rPr>
            <a:t>For a review, go to the Project 3 Instructional Videos in the Toolkit and watch the demonstration "Text Functions."</a:t>
          </a:r>
          <a:endParaRPr lang="en-US" sz="1100" b="1">
            <a:latin typeface="Verdana" pitchFamily="34" charset="0"/>
          </a:endParaRPr>
        </a:p>
      </xdr:txBody>
    </xdr:sp>
    <xdr:clientData/>
  </xdr:twoCellAnchor>
  <xdr:twoCellAnchor editAs="oneCell">
    <xdr:from>
      <xdr:col>5</xdr:col>
      <xdr:colOff>419100</xdr:colOff>
      <xdr:row>2</xdr:row>
      <xdr:rowOff>9525</xdr:rowOff>
    </xdr:from>
    <xdr:to>
      <xdr:col>7</xdr:col>
      <xdr:colOff>600075</xdr:colOff>
      <xdr:row>25</xdr:row>
      <xdr:rowOff>104775</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7962900" y="419100"/>
          <a:ext cx="1400175" cy="6677025"/>
        </a:xfrm>
        <a:prstGeom prst="rect">
          <a:avLst/>
        </a:prstGeom>
        <a:noFill/>
        <a:ln w="1">
          <a:noFill/>
          <a:miter lim="800000"/>
          <a:headEnd/>
          <a:tailEnd type="none" w="med" len="med"/>
        </a:ln>
        <a:effectLst/>
      </xdr:spPr>
    </xdr:pic>
    <xdr:clientData/>
  </xdr:twoCellAnchor>
  <xdr:twoCellAnchor>
    <xdr:from>
      <xdr:col>0</xdr:col>
      <xdr:colOff>0</xdr:colOff>
      <xdr:row>2</xdr:row>
      <xdr:rowOff>0</xdr:rowOff>
    </xdr:from>
    <xdr:to>
      <xdr:col>5</xdr:col>
      <xdr:colOff>0</xdr:colOff>
      <xdr:row>7</xdr:row>
      <xdr:rowOff>0</xdr:rowOff>
    </xdr:to>
    <xdr:sp macro="" textlink="">
      <xdr:nvSpPr>
        <xdr:cNvPr id="13" name="TextBox 12"/>
        <xdr:cNvSpPr txBox="1"/>
      </xdr:nvSpPr>
      <xdr:spPr>
        <a:xfrm>
          <a:off x="0" y="409575"/>
          <a:ext cx="754380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Excel includes several TEXT functions that are useful for handling text strings. These functions are often used to manipulate data imported from other sources. Some of the most useful functions are listed in the following table. You can find these TEXT functions by clicking on the Text button in the Function Library group under the Formulas Tab.</a:t>
          </a:r>
        </a:p>
      </xdr:txBody>
    </xdr:sp>
    <xdr:clientData/>
  </xdr:twoCellAnchor>
  <xdr:twoCellAnchor>
    <xdr:from>
      <xdr:col>0</xdr:col>
      <xdr:colOff>0</xdr:colOff>
      <xdr:row>21</xdr:row>
      <xdr:rowOff>0</xdr:rowOff>
    </xdr:from>
    <xdr:to>
      <xdr:col>5</xdr:col>
      <xdr:colOff>9525</xdr:colOff>
      <xdr:row>23</xdr:row>
      <xdr:rowOff>9525</xdr:rowOff>
    </xdr:to>
    <xdr:sp macro="" textlink="">
      <xdr:nvSpPr>
        <xdr:cNvPr id="15" name="TextBox 14"/>
        <xdr:cNvSpPr txBox="1"/>
      </xdr:nvSpPr>
      <xdr:spPr>
        <a:xfrm>
          <a:off x="0" y="6067425"/>
          <a:ext cx="7553325"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Here are a few examples how these functions work.</a:t>
          </a:r>
        </a:p>
      </xdr:txBody>
    </xdr:sp>
    <xdr:clientData/>
  </xdr:twoCellAnchor>
  <xdr:twoCellAnchor>
    <xdr:from>
      <xdr:col>0</xdr:col>
      <xdr:colOff>0</xdr:colOff>
      <xdr:row>37</xdr:row>
      <xdr:rowOff>0</xdr:rowOff>
    </xdr:from>
    <xdr:to>
      <xdr:col>8</xdr:col>
      <xdr:colOff>0</xdr:colOff>
      <xdr:row>39</xdr:row>
      <xdr:rowOff>180974</xdr:rowOff>
    </xdr:to>
    <xdr:sp macro="" textlink="">
      <xdr:nvSpPr>
        <xdr:cNvPr id="16" name="TextBox 15"/>
        <xdr:cNvSpPr txBox="1"/>
      </xdr:nvSpPr>
      <xdr:spPr>
        <a:xfrm>
          <a:off x="0" y="8963025"/>
          <a:ext cx="9972674"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You can perform text functions by simply typing in the formulas as shown in the preceding table, or you can use the quick button in the Formulas Tab and fill in the dialogue box.</a:t>
          </a:r>
        </a:p>
      </xdr:txBody>
    </xdr:sp>
    <xdr:clientData/>
  </xdr:twoCellAnchor>
  <xdr:twoCellAnchor editAs="oneCell">
    <xdr:from>
      <xdr:col>0</xdr:col>
      <xdr:colOff>66675</xdr:colOff>
      <xdr:row>56</xdr:row>
      <xdr:rowOff>0</xdr:rowOff>
    </xdr:from>
    <xdr:to>
      <xdr:col>1</xdr:col>
      <xdr:colOff>371475</xdr:colOff>
      <xdr:row>61</xdr:row>
      <xdr:rowOff>9525</xdr:rowOff>
    </xdr:to>
    <xdr:pic>
      <xdr:nvPicPr>
        <xdr:cNvPr id="17" name="Picture 16" descr="cts_b_direct_e.jpg"/>
        <xdr:cNvPicPr>
          <a:picLocks noChangeAspect="1"/>
        </xdr:cNvPicPr>
      </xdr:nvPicPr>
      <xdr:blipFill>
        <a:blip xmlns:r="http://schemas.openxmlformats.org/officeDocument/2006/relationships" r:embed="rId2"/>
        <a:stretch>
          <a:fillRect/>
        </a:stretch>
      </xdr:blipFill>
      <xdr:spPr>
        <a:xfrm>
          <a:off x="66675" y="12992100"/>
          <a:ext cx="914400" cy="914400"/>
        </a:xfrm>
        <a:prstGeom prst="rect">
          <a:avLst/>
        </a:prstGeom>
      </xdr:spPr>
    </xdr:pic>
    <xdr:clientData/>
  </xdr:twoCellAnchor>
  <xdr:twoCellAnchor editAs="oneCell">
    <xdr:from>
      <xdr:col>1</xdr:col>
      <xdr:colOff>1152525</xdr:colOff>
      <xdr:row>40</xdr:row>
      <xdr:rowOff>161925</xdr:rowOff>
    </xdr:from>
    <xdr:to>
      <xdr:col>6</xdr:col>
      <xdr:colOff>209550</xdr:colOff>
      <xdr:row>55</xdr:row>
      <xdr:rowOff>38100</xdr:rowOff>
    </xdr:to>
    <xdr:pic>
      <xdr:nvPicPr>
        <xdr:cNvPr id="1026" name="Picture 2"/>
        <xdr:cNvPicPr>
          <a:picLocks noChangeAspect="1" noChangeArrowheads="1"/>
        </xdr:cNvPicPr>
      </xdr:nvPicPr>
      <xdr:blipFill>
        <a:blip xmlns:r="http://schemas.openxmlformats.org/officeDocument/2006/relationships" r:embed="rId3"/>
        <a:srcRect/>
        <a:stretch>
          <a:fillRect/>
        </a:stretch>
      </xdr:blipFill>
      <xdr:spPr bwMode="auto">
        <a:xfrm>
          <a:off x="1762125" y="10077450"/>
          <a:ext cx="6600825" cy="2590800"/>
        </a:xfrm>
        <a:prstGeom prst="rect">
          <a:avLst/>
        </a:prstGeom>
        <a:noFill/>
        <a:ln w="1">
          <a:noFill/>
          <a:miter lim="800000"/>
          <a:headEnd/>
          <a:tailEnd type="none" w="med" len="med"/>
        </a:ln>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342900</xdr:colOff>
      <xdr:row>122</xdr:row>
      <xdr:rowOff>0</xdr:rowOff>
    </xdr:from>
    <xdr:to>
      <xdr:col>11</xdr:col>
      <xdr:colOff>600075</xdr:colOff>
      <xdr:row>125</xdr:row>
      <xdr:rowOff>0</xdr:rowOff>
    </xdr:to>
    <xdr:sp macro="" textlink="">
      <xdr:nvSpPr>
        <xdr:cNvPr id="28" name="TextBox 27"/>
        <xdr:cNvSpPr txBox="1"/>
      </xdr:nvSpPr>
      <xdr:spPr>
        <a:xfrm>
          <a:off x="952500" y="21859875"/>
          <a:ext cx="83820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latin typeface="Verdana" pitchFamily="34" charset="0"/>
            </a:rPr>
            <a:t>For a review, go to the Project 3 Instructional Videos in the Toolkit and watch the demonstration "LOOKUP."</a:t>
          </a:r>
          <a:endParaRPr lang="en-US" sz="1100" b="1">
            <a:latin typeface="Verdana" pitchFamily="34" charset="0"/>
          </a:endParaRPr>
        </a:p>
      </xdr:txBody>
    </xdr:sp>
    <xdr:clientData/>
  </xdr:twoCellAnchor>
  <xdr:twoCellAnchor>
    <xdr:from>
      <xdr:col>0</xdr:col>
      <xdr:colOff>0</xdr:colOff>
      <xdr:row>2</xdr:row>
      <xdr:rowOff>0</xdr:rowOff>
    </xdr:from>
    <xdr:to>
      <xdr:col>12</xdr:col>
      <xdr:colOff>0</xdr:colOff>
      <xdr:row>16</xdr:row>
      <xdr:rowOff>0</xdr:rowOff>
    </xdr:to>
    <xdr:sp macro="" textlink="">
      <xdr:nvSpPr>
        <xdr:cNvPr id="33" name="TextBox 32"/>
        <xdr:cNvSpPr txBox="1"/>
      </xdr:nvSpPr>
      <xdr:spPr>
        <a:xfrm>
          <a:off x="0" y="409575"/>
          <a:ext cx="9991725" cy="2000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You can use the HLOOKUP function or the VLOOKUP function to find information very quickly. You can use these functions to insert information from one part of the worksheet to another or from a separate worksheet to the one you are working on.</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HLOOKUP is short for "horizontal lookup." You can use this function when looking for data located in a row. The formula is as follows:</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	=HLOOKUP(lookup_value,table_array,row_index_num,range_lookup)</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VLOOKUP is short for "vertical lookup." Use this function when looking for data located in a column. The formula is as follows:</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	=VLOOKUP(lookup_value,table_array,col_index_num,range_lookup)</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Take some time to review the following tables. These tables—one formatted horizontally and one formatted vertically—will be used to practise using the HLOOKUP and VLOOKUP functions.</a:t>
          </a:r>
        </a:p>
      </xdr:txBody>
    </xdr:sp>
    <xdr:clientData/>
  </xdr:twoCellAnchor>
  <xdr:twoCellAnchor>
    <xdr:from>
      <xdr:col>0</xdr:col>
      <xdr:colOff>0</xdr:colOff>
      <xdr:row>71</xdr:row>
      <xdr:rowOff>0</xdr:rowOff>
    </xdr:from>
    <xdr:to>
      <xdr:col>12</xdr:col>
      <xdr:colOff>0</xdr:colOff>
      <xdr:row>78</xdr:row>
      <xdr:rowOff>0</xdr:rowOff>
    </xdr:to>
    <xdr:sp macro="" textlink="">
      <xdr:nvSpPr>
        <xdr:cNvPr id="36" name="TextBox 35"/>
        <xdr:cNvSpPr txBox="1"/>
      </xdr:nvSpPr>
      <xdr:spPr>
        <a:xfrm>
          <a:off x="0" y="11268075"/>
          <a:ext cx="9975055"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Now refer to the Month table. Since this table is formatted vertically, you will use the VLOOKUP function to insert the appropriate information into cells G34 (# of days) and G35 (full name) based on the information in cell G33.</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Click in cell G34. Then click on the Insert Function button and find the VLOOKUP formula. When the Function Arguments dialogue box appears, enter the information to find the number of days in the month entered in cell G33. Do the same for cell G35, except enter information in the dialogue box that results in the full name of the month appearing.</a:t>
          </a:r>
        </a:p>
      </xdr:txBody>
    </xdr:sp>
    <xdr:clientData/>
  </xdr:twoCellAnchor>
  <xdr:twoCellAnchor>
    <xdr:from>
      <xdr:col>0</xdr:col>
      <xdr:colOff>0</xdr:colOff>
      <xdr:row>38</xdr:row>
      <xdr:rowOff>0</xdr:rowOff>
    </xdr:from>
    <xdr:to>
      <xdr:col>12</xdr:col>
      <xdr:colOff>0</xdr:colOff>
      <xdr:row>44</xdr:row>
      <xdr:rowOff>166688</xdr:rowOff>
    </xdr:to>
    <xdr:sp macro="" textlink="">
      <xdr:nvSpPr>
        <xdr:cNvPr id="37" name="TextBox 36"/>
        <xdr:cNvSpPr txBox="1"/>
      </xdr:nvSpPr>
      <xdr:spPr>
        <a:xfrm>
          <a:off x="0" y="6838950"/>
          <a:ext cx="10153650" cy="7096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Refer to the Marking Criteria table. You are going to use a formula that inserts the appropriate grade in cell J20 using the data provided in cell J19. Here you will use the HLOOKUP function because you will be looking up information in a table that is formatted horizontally.</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Click in cell J20. Then click on the Insert Function button and find the HLOOKUP formula. When the Function Arguments dialogue box appears, enter the following information:</a:t>
          </a:r>
        </a:p>
      </xdr:txBody>
    </xdr:sp>
    <xdr:clientData/>
  </xdr:twoCellAnchor>
  <xdr:twoCellAnchor>
    <xdr:from>
      <xdr:col>7</xdr:col>
      <xdr:colOff>9526</xdr:colOff>
      <xdr:row>47</xdr:row>
      <xdr:rowOff>47624</xdr:rowOff>
    </xdr:from>
    <xdr:to>
      <xdr:col>11</xdr:col>
      <xdr:colOff>552450</xdr:colOff>
      <xdr:row>53</xdr:row>
      <xdr:rowOff>19049</xdr:rowOff>
    </xdr:to>
    <xdr:sp macro="" textlink="">
      <xdr:nvSpPr>
        <xdr:cNvPr id="39" name="TextBox 38"/>
        <xdr:cNvSpPr txBox="1"/>
      </xdr:nvSpPr>
      <xdr:spPr>
        <a:xfrm>
          <a:off x="6105526" y="8696324"/>
          <a:ext cx="3181349" cy="1057275"/>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US" sz="1000" b="1" baseline="0">
              <a:latin typeface="Verdana" pitchFamily="34" charset="0"/>
            </a:rPr>
            <a:t>Lookup_value: </a:t>
          </a:r>
          <a:r>
            <a:rPr lang="en-US" sz="1000" b="0" baseline="0">
              <a:latin typeface="Verdana" pitchFamily="34" charset="0"/>
            </a:rPr>
            <a:t>looks up the mark using cell J18 (55) as the criteria</a:t>
          </a:r>
        </a:p>
        <a:p>
          <a:pPr marL="0" marR="0" indent="0" defTabSz="914400" eaLnBrk="1" fontAlgn="auto" latinLnBrk="0" hangingPunct="1">
            <a:lnSpc>
              <a:spcPct val="100000"/>
            </a:lnSpc>
            <a:spcBef>
              <a:spcPts val="0"/>
            </a:spcBef>
            <a:spcAft>
              <a:spcPts val="0"/>
            </a:spcAft>
            <a:buClrTx/>
            <a:buSzTx/>
            <a:buFontTx/>
            <a:buNone/>
            <a:tabLst/>
            <a:defRPr/>
          </a:pPr>
          <a:r>
            <a:rPr lang="en-US" sz="1000" b="1" baseline="0">
              <a:latin typeface="Verdana" pitchFamily="34" charset="0"/>
            </a:rPr>
            <a:t>Table_array: </a:t>
          </a:r>
          <a:r>
            <a:rPr lang="en-US" sz="1000" b="0" baseline="0">
              <a:latin typeface="Verdana" pitchFamily="34" charset="0"/>
            </a:rPr>
            <a:t>highlights the table data for the grading criteria</a:t>
          </a:r>
        </a:p>
        <a:p>
          <a:pPr marL="0" marR="0" indent="0" defTabSz="914400" eaLnBrk="1" fontAlgn="auto" latinLnBrk="0" hangingPunct="1">
            <a:lnSpc>
              <a:spcPct val="100000"/>
            </a:lnSpc>
            <a:spcBef>
              <a:spcPts val="0"/>
            </a:spcBef>
            <a:spcAft>
              <a:spcPts val="0"/>
            </a:spcAft>
            <a:buClrTx/>
            <a:buSzTx/>
            <a:buFontTx/>
            <a:buNone/>
            <a:tabLst/>
            <a:defRPr/>
          </a:pPr>
          <a:r>
            <a:rPr lang="en-US" sz="1000" b="1" baseline="0">
              <a:latin typeface="Verdana" pitchFamily="34" charset="0"/>
            </a:rPr>
            <a:t>Row_index_num: </a:t>
          </a:r>
          <a:r>
            <a:rPr lang="en-US" sz="1000" b="0" baseline="0">
              <a:latin typeface="Verdana" pitchFamily="34" charset="0"/>
            </a:rPr>
            <a:t>specifies the information is in the second row of the selected data</a:t>
          </a:r>
        </a:p>
      </xdr:txBody>
    </xdr:sp>
    <xdr:clientData/>
  </xdr:twoCellAnchor>
  <xdr:twoCellAnchor>
    <xdr:from>
      <xdr:col>0</xdr:col>
      <xdr:colOff>0</xdr:colOff>
      <xdr:row>64</xdr:row>
      <xdr:rowOff>0</xdr:rowOff>
    </xdr:from>
    <xdr:to>
      <xdr:col>12</xdr:col>
      <xdr:colOff>0</xdr:colOff>
      <xdr:row>68</xdr:row>
      <xdr:rowOff>0</xdr:rowOff>
    </xdr:to>
    <xdr:sp macro="" textlink="">
      <xdr:nvSpPr>
        <xdr:cNvPr id="40" name="TextBox 39"/>
        <xdr:cNvSpPr txBox="1"/>
      </xdr:nvSpPr>
      <xdr:spPr>
        <a:xfrm>
          <a:off x="0" y="11363325"/>
          <a:ext cx="1015365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In cell J19, the formula should read "=HLOOKUP(J19,C19:G20,2)" and the value "D" should appear. The value "D" appears because a mark of 55 does not meet the criteria for C, which is 60 to 69. Choose a different mark, such as 88, in cell J19. You'll notice that the grade changes accordingly.</a:t>
          </a:r>
        </a:p>
      </xdr:txBody>
    </xdr:sp>
    <xdr:clientData/>
  </xdr:twoCellAnchor>
  <xdr:twoCellAnchor editAs="oneCell">
    <xdr:from>
      <xdr:col>1</xdr:col>
      <xdr:colOff>0</xdr:colOff>
      <xdr:row>45</xdr:row>
      <xdr:rowOff>142875</xdr:rowOff>
    </xdr:from>
    <xdr:to>
      <xdr:col>6</xdr:col>
      <xdr:colOff>790575</xdr:colOff>
      <xdr:row>63</xdr:row>
      <xdr:rowOff>9525</xdr:rowOff>
    </xdr:to>
    <xdr:pic>
      <xdr:nvPicPr>
        <xdr:cNvPr id="2050" name="Picture 2"/>
        <xdr:cNvPicPr>
          <a:picLocks noChangeAspect="1" noChangeArrowheads="1"/>
        </xdr:cNvPicPr>
      </xdr:nvPicPr>
      <xdr:blipFill>
        <a:blip xmlns:r="http://schemas.openxmlformats.org/officeDocument/2006/relationships" r:embed="rId1"/>
        <a:srcRect/>
        <a:stretch>
          <a:fillRect/>
        </a:stretch>
      </xdr:blipFill>
      <xdr:spPr bwMode="auto">
        <a:xfrm>
          <a:off x="609600" y="8429625"/>
          <a:ext cx="5400675" cy="3124200"/>
        </a:xfrm>
        <a:prstGeom prst="rect">
          <a:avLst/>
        </a:prstGeom>
        <a:noFill/>
        <a:ln w="1">
          <a:noFill/>
          <a:miter lim="800000"/>
          <a:headEnd/>
          <a:tailEnd type="none" w="med" len="med"/>
        </a:ln>
        <a:effectLst/>
      </xdr:spPr>
    </xdr:pic>
    <xdr:clientData/>
  </xdr:twoCellAnchor>
  <xdr:twoCellAnchor editAs="oneCell">
    <xdr:from>
      <xdr:col>3</xdr:col>
      <xdr:colOff>180975</xdr:colOff>
      <xdr:row>79</xdr:row>
      <xdr:rowOff>0</xdr:rowOff>
    </xdr:from>
    <xdr:to>
      <xdr:col>10</xdr:col>
      <xdr:colOff>66675</xdr:colOff>
      <xdr:row>96</xdr:row>
      <xdr:rowOff>47625</xdr:rowOff>
    </xdr:to>
    <xdr:pic>
      <xdr:nvPicPr>
        <xdr:cNvPr id="42" name="Picture 3"/>
        <xdr:cNvPicPr>
          <a:picLocks noChangeAspect="1" noChangeArrowheads="1"/>
        </xdr:cNvPicPr>
      </xdr:nvPicPr>
      <xdr:blipFill>
        <a:blip xmlns:r="http://schemas.openxmlformats.org/officeDocument/2006/relationships" r:embed="rId2"/>
        <a:srcRect/>
        <a:stretch>
          <a:fillRect/>
        </a:stretch>
      </xdr:blipFill>
      <xdr:spPr bwMode="auto">
        <a:xfrm>
          <a:off x="2771775" y="14439900"/>
          <a:ext cx="5419725" cy="3124200"/>
        </a:xfrm>
        <a:prstGeom prst="rect">
          <a:avLst/>
        </a:prstGeom>
        <a:noFill/>
        <a:ln w="1">
          <a:noFill/>
          <a:miter lim="800000"/>
          <a:headEnd/>
          <a:tailEnd type="none" w="med" len="med"/>
        </a:ln>
        <a:effectLst/>
      </xdr:spPr>
    </xdr:pic>
    <xdr:clientData/>
  </xdr:twoCellAnchor>
  <xdr:twoCellAnchor editAs="oneCell">
    <xdr:from>
      <xdr:col>3</xdr:col>
      <xdr:colOff>180975</xdr:colOff>
      <xdr:row>97</xdr:row>
      <xdr:rowOff>0</xdr:rowOff>
    </xdr:from>
    <xdr:to>
      <xdr:col>10</xdr:col>
      <xdr:colOff>66675</xdr:colOff>
      <xdr:row>114</xdr:row>
      <xdr:rowOff>47625</xdr:rowOff>
    </xdr:to>
    <xdr:pic>
      <xdr:nvPicPr>
        <xdr:cNvPr id="43" name="Picture 4"/>
        <xdr:cNvPicPr>
          <a:picLocks noChangeAspect="1" noChangeArrowheads="1"/>
        </xdr:cNvPicPr>
      </xdr:nvPicPr>
      <xdr:blipFill>
        <a:blip xmlns:r="http://schemas.openxmlformats.org/officeDocument/2006/relationships" r:embed="rId3"/>
        <a:srcRect/>
        <a:stretch>
          <a:fillRect/>
        </a:stretch>
      </xdr:blipFill>
      <xdr:spPr bwMode="auto">
        <a:xfrm>
          <a:off x="2771775" y="17697450"/>
          <a:ext cx="5419725" cy="3124200"/>
        </a:xfrm>
        <a:prstGeom prst="rect">
          <a:avLst/>
        </a:prstGeom>
        <a:noFill/>
        <a:ln w="1">
          <a:noFill/>
          <a:miter lim="800000"/>
          <a:headEnd/>
          <a:tailEnd type="none" w="med" len="med"/>
        </a:ln>
        <a:effectLst/>
      </xdr:spPr>
    </xdr:pic>
    <xdr:clientData/>
  </xdr:twoCellAnchor>
  <xdr:twoCellAnchor editAs="oneCell">
    <xdr:from>
      <xdr:col>0</xdr:col>
      <xdr:colOff>66675</xdr:colOff>
      <xdr:row>120</xdr:row>
      <xdr:rowOff>161925</xdr:rowOff>
    </xdr:from>
    <xdr:to>
      <xdr:col>1</xdr:col>
      <xdr:colOff>371475</xdr:colOff>
      <xdr:row>125</xdr:row>
      <xdr:rowOff>171450</xdr:rowOff>
    </xdr:to>
    <xdr:pic>
      <xdr:nvPicPr>
        <xdr:cNvPr id="44" name="Picture 43" descr="cts_b_direct_e.jpg"/>
        <xdr:cNvPicPr>
          <a:picLocks noChangeAspect="1"/>
        </xdr:cNvPicPr>
      </xdr:nvPicPr>
      <xdr:blipFill>
        <a:blip xmlns:r="http://schemas.openxmlformats.org/officeDocument/2006/relationships" r:embed="rId4"/>
        <a:stretch>
          <a:fillRect/>
        </a:stretch>
      </xdr:blipFill>
      <xdr:spPr>
        <a:xfrm>
          <a:off x="66675" y="21659850"/>
          <a:ext cx="914400" cy="914400"/>
        </a:xfrm>
        <a:prstGeom prst="rect">
          <a:avLst/>
        </a:prstGeom>
      </xdr:spPr>
    </xdr:pic>
    <xdr:clientData/>
  </xdr:twoCellAnchor>
  <xdr:twoCellAnchor>
    <xdr:from>
      <xdr:col>0</xdr:col>
      <xdr:colOff>0</xdr:colOff>
      <xdr:row>115</xdr:row>
      <xdr:rowOff>0</xdr:rowOff>
    </xdr:from>
    <xdr:to>
      <xdr:col>12</xdr:col>
      <xdr:colOff>0</xdr:colOff>
      <xdr:row>120</xdr:row>
      <xdr:rowOff>0</xdr:rowOff>
    </xdr:to>
    <xdr:sp macro="" textlink="">
      <xdr:nvSpPr>
        <xdr:cNvPr id="45" name="TextBox 44"/>
        <xdr:cNvSpPr txBox="1"/>
      </xdr:nvSpPr>
      <xdr:spPr>
        <a:xfrm>
          <a:off x="0" y="20955000"/>
          <a:ext cx="9344025"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In cell G34, the formula should read "=VLOOKUP(G33,B24:D35,3)" and the value "31" should appear. </a:t>
          </a:r>
          <a:r>
            <a:rPr lang="en-US" sz="1100" b="0" baseline="0">
              <a:solidFill>
                <a:schemeClr val="dk1"/>
              </a:solidFill>
              <a:latin typeface="Verdana" pitchFamily="34" charset="0"/>
              <a:ea typeface="+mn-ea"/>
              <a:cs typeface="+mn-cs"/>
            </a:rPr>
            <a:t>In cell G35, the formula should read "=VLOOKUP(G33,B24:D35,2)" and the value "August" should appear. </a:t>
          </a:r>
          <a:r>
            <a:rPr lang="en-US" b="0" baseline="0">
              <a:latin typeface="Verdana" pitchFamily="34" charset="0"/>
            </a:rPr>
            <a:t>Choose a different abbreviation, such as Feb, in cell G33. You'll notice that the number of days and the full name change accordingly. </a:t>
          </a:r>
          <a:r>
            <a:rPr lang="en-US" b="1" baseline="0">
              <a:latin typeface="Verdana" pitchFamily="34" charset="0"/>
            </a:rPr>
            <a:t>Note:</a:t>
          </a:r>
          <a:r>
            <a:rPr lang="en-US" b="0" baseline="0">
              <a:latin typeface="Verdana" pitchFamily="34" charset="0"/>
            </a:rPr>
            <a:t> If you incorrectly spell the abbreviation, an error message will appear.</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xdr:colOff>
      <xdr:row>1</xdr:row>
      <xdr:rowOff>180973</xdr:rowOff>
    </xdr:from>
    <xdr:to>
      <xdr:col>8</xdr:col>
      <xdr:colOff>9525</xdr:colOff>
      <xdr:row>25</xdr:row>
      <xdr:rowOff>9525</xdr:rowOff>
    </xdr:to>
    <xdr:sp macro="" textlink="">
      <xdr:nvSpPr>
        <xdr:cNvPr id="9" name="TextBox 8"/>
        <xdr:cNvSpPr txBox="1"/>
      </xdr:nvSpPr>
      <xdr:spPr>
        <a:xfrm>
          <a:off x="1" y="409573"/>
          <a:ext cx="4886324" cy="41719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To prevent a user from accidentally or deliberately changing, moving, or deleting important data from a worksheet or workbook, you can protect certain cells that contain information with or without a password. You can remove the protection from a worksheet as needed. This is very quick and really easy to do.</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1" baseline="0">
              <a:latin typeface="Verdana" pitchFamily="34" charset="0"/>
            </a:rPr>
            <a:t>Step 1: </a:t>
          </a:r>
          <a:r>
            <a:rPr lang="en-US" b="0" baseline="0">
              <a:latin typeface="Verdana" pitchFamily="34" charset="0"/>
            </a:rPr>
            <a:t>Highlight the cells you wish to protect.</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1" baseline="0">
              <a:latin typeface="Verdana" pitchFamily="34" charset="0"/>
            </a:rPr>
            <a:t>Step 2: </a:t>
          </a:r>
          <a:r>
            <a:rPr lang="en-US" b="0" baseline="0">
              <a:latin typeface="Verdana" pitchFamily="34" charset="0"/>
            </a:rPr>
            <a:t>Under the Home tab in the Cells group, click on the Format button and select Lock Cell. </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The cells you selected are now locked. The locking feature now has to be activated. To do this, you must Protect the Sheet.</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1" baseline="0">
              <a:latin typeface="Verdana" pitchFamily="34" charset="0"/>
            </a:rPr>
            <a:t>Step 3: </a:t>
          </a:r>
          <a:r>
            <a:rPr lang="en-US" b="0" baseline="0">
              <a:latin typeface="Verdana" pitchFamily="34" charset="0"/>
            </a:rPr>
            <a:t>Under the Review Tab in the Changes group, click on the Protect Sheet button. (</a:t>
          </a:r>
          <a:r>
            <a:rPr lang="en-US" b="1" baseline="0">
              <a:latin typeface="Verdana" pitchFamily="34" charset="0"/>
            </a:rPr>
            <a:t>Note: </a:t>
          </a:r>
          <a:r>
            <a:rPr lang="en-US" b="0" baseline="0">
              <a:latin typeface="Verdana" pitchFamily="34" charset="0"/>
            </a:rPr>
            <a:t>You can also do this by selecting Protect Sheet in the drop-down list that appears when you click on the Format button.)</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latin typeface="Verdana" pitchFamily="34" charset="0"/>
              <a:ea typeface="+mn-ea"/>
              <a:cs typeface="+mn-cs"/>
            </a:rPr>
            <a:t>Step 4: </a:t>
          </a:r>
          <a:r>
            <a:rPr lang="en-US" sz="1100" b="0" baseline="0">
              <a:solidFill>
                <a:schemeClr val="dk1"/>
              </a:solidFill>
              <a:latin typeface="Verdana" pitchFamily="34" charset="0"/>
              <a:ea typeface="+mn-ea"/>
              <a:cs typeface="+mn-cs"/>
            </a:rPr>
            <a:t>In the Protect Sheet dialogue box, ensure that "Protect worksheet and contents of locked cells" is checked. (It should be by default). If you wish, set a password to unprotect the worksheet and specify allowances for the user in the checklist. Then click OK.</a:t>
          </a:r>
          <a:endParaRPr lang="en-US" sz="1100" b="1" baseline="0">
            <a:solidFill>
              <a:schemeClr val="dk1"/>
            </a:solidFill>
            <a:latin typeface="Verdana"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xdr:txBody>
    </xdr:sp>
    <xdr:clientData/>
  </xdr:twoCellAnchor>
  <xdr:twoCellAnchor>
    <xdr:from>
      <xdr:col>0</xdr:col>
      <xdr:colOff>0</xdr:colOff>
      <xdr:row>43</xdr:row>
      <xdr:rowOff>9526</xdr:rowOff>
    </xdr:from>
    <xdr:to>
      <xdr:col>13</xdr:col>
      <xdr:colOff>600075</xdr:colOff>
      <xdr:row>48</xdr:row>
      <xdr:rowOff>0</xdr:rowOff>
    </xdr:to>
    <xdr:sp macro="" textlink="">
      <xdr:nvSpPr>
        <xdr:cNvPr id="13" name="TextBox 12"/>
        <xdr:cNvSpPr txBox="1"/>
      </xdr:nvSpPr>
      <xdr:spPr>
        <a:xfrm>
          <a:off x="0" y="5867401"/>
          <a:ext cx="8524875" cy="1438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1" baseline="0">
              <a:latin typeface="Verdana" pitchFamily="34" charset="0"/>
            </a:rPr>
            <a:t>If you enter a password, remember to write it down somewhere.  </a:t>
          </a:r>
          <a:r>
            <a:rPr lang="en-US" b="0" baseline="0">
              <a:latin typeface="Verdana" pitchFamily="34" charset="0"/>
            </a:rPr>
            <a:t>Leave "Select locked cells" and "Select unlocked cells" checked. This simply means that the user can still click on the cells; but if he or she tries to change a locked cell, the following message will appear. Without a password (if any), the user would be unable to make any changes.</a:t>
          </a:r>
        </a:p>
      </xdr:txBody>
    </xdr:sp>
    <xdr:clientData/>
  </xdr:twoCellAnchor>
  <xdr:twoCellAnchor>
    <xdr:from>
      <xdr:col>0</xdr:col>
      <xdr:colOff>0</xdr:colOff>
      <xdr:row>55</xdr:row>
      <xdr:rowOff>180974</xdr:rowOff>
    </xdr:from>
    <xdr:to>
      <xdr:col>8</xdr:col>
      <xdr:colOff>0</xdr:colOff>
      <xdr:row>62</xdr:row>
      <xdr:rowOff>180974</xdr:rowOff>
    </xdr:to>
    <xdr:sp macro="" textlink="">
      <xdr:nvSpPr>
        <xdr:cNvPr id="14" name="TextBox 13"/>
        <xdr:cNvSpPr txBox="1"/>
      </xdr:nvSpPr>
      <xdr:spPr>
        <a:xfrm>
          <a:off x="0" y="10182224"/>
          <a:ext cx="48768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To unprotect the worksheet, click on the Unprotect Sheet button in the Changes group under the Review tab. Notice that the Protect Sheet button changed into an Unprotect Sheet button once the worsheet was protected. Again, if you have specified a password, you will be prompted to enter it at that time. Highlight the protected cells, and unlock the cells.</a:t>
          </a:r>
        </a:p>
      </xdr:txBody>
    </xdr:sp>
    <xdr:clientData/>
  </xdr:twoCellAnchor>
  <xdr:twoCellAnchor>
    <xdr:from>
      <xdr:col>1</xdr:col>
      <xdr:colOff>352425</xdr:colOff>
      <xdr:row>65</xdr:row>
      <xdr:rowOff>0</xdr:rowOff>
    </xdr:from>
    <xdr:to>
      <xdr:col>13</xdr:col>
      <xdr:colOff>600076</xdr:colOff>
      <xdr:row>68</xdr:row>
      <xdr:rowOff>0</xdr:rowOff>
    </xdr:to>
    <xdr:sp macro="" textlink="">
      <xdr:nvSpPr>
        <xdr:cNvPr id="16" name="TextBox 15"/>
        <xdr:cNvSpPr txBox="1"/>
      </xdr:nvSpPr>
      <xdr:spPr>
        <a:xfrm>
          <a:off x="962025" y="11811000"/>
          <a:ext cx="7562851"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latin typeface="Verdana" pitchFamily="34" charset="0"/>
            </a:rPr>
            <a:t>For a review, go to the Project 3 Instructional Videos in the Toolkit and watch the demonstration </a:t>
          </a:r>
        </a:p>
        <a:p>
          <a:r>
            <a:rPr lang="en-US" sz="1100" b="0" baseline="0">
              <a:latin typeface="Verdana" pitchFamily="34" charset="0"/>
            </a:rPr>
            <a:t>"Locking Cells."</a:t>
          </a:r>
          <a:endParaRPr lang="en-US" sz="1100" b="1">
            <a:latin typeface="Verdana" pitchFamily="34" charset="0"/>
          </a:endParaRPr>
        </a:p>
      </xdr:txBody>
    </xdr:sp>
    <xdr:clientData/>
  </xdr:twoCellAnchor>
  <xdr:twoCellAnchor editAs="oneCell">
    <xdr:from>
      <xdr:col>9</xdr:col>
      <xdr:colOff>19050</xdr:colOff>
      <xdr:row>1</xdr:row>
      <xdr:rowOff>133350</xdr:rowOff>
    </xdr:from>
    <xdr:to>
      <xdr:col>13</xdr:col>
      <xdr:colOff>114300</xdr:colOff>
      <xdr:row>24</xdr:row>
      <xdr:rowOff>171450</xdr:rowOff>
    </xdr:to>
    <xdr:pic>
      <xdr:nvPicPr>
        <xdr:cNvPr id="3074" name="Picture 2"/>
        <xdr:cNvPicPr>
          <a:picLocks noChangeAspect="1" noChangeArrowheads="1"/>
        </xdr:cNvPicPr>
      </xdr:nvPicPr>
      <xdr:blipFill>
        <a:blip xmlns:r="http://schemas.openxmlformats.org/officeDocument/2006/relationships" r:embed="rId1"/>
        <a:srcRect/>
        <a:stretch>
          <a:fillRect/>
        </a:stretch>
      </xdr:blipFill>
      <xdr:spPr bwMode="auto">
        <a:xfrm>
          <a:off x="5505450" y="361950"/>
          <a:ext cx="2533650" cy="4200525"/>
        </a:xfrm>
        <a:prstGeom prst="rect">
          <a:avLst/>
        </a:prstGeom>
        <a:noFill/>
        <a:ln w="1">
          <a:noFill/>
          <a:miter lim="800000"/>
          <a:headEnd/>
          <a:tailEnd type="none" w="med" len="med"/>
        </a:ln>
        <a:effectLst/>
      </xdr:spPr>
    </xdr:pic>
    <xdr:clientData/>
  </xdr:twoCellAnchor>
  <xdr:twoCellAnchor editAs="oneCell">
    <xdr:from>
      <xdr:col>0</xdr:col>
      <xdr:colOff>266700</xdr:colOff>
      <xdr:row>25</xdr:row>
      <xdr:rowOff>161925</xdr:rowOff>
    </xdr:from>
    <xdr:to>
      <xdr:col>5</xdr:col>
      <xdr:colOff>600075</xdr:colOff>
      <xdr:row>32</xdr:row>
      <xdr:rowOff>0</xdr:rowOff>
    </xdr:to>
    <xdr:pic>
      <xdr:nvPicPr>
        <xdr:cNvPr id="3075" name="Picture 3"/>
        <xdr:cNvPicPr>
          <a:picLocks noChangeAspect="1" noChangeArrowheads="1"/>
        </xdr:cNvPicPr>
      </xdr:nvPicPr>
      <xdr:blipFill>
        <a:blip xmlns:r="http://schemas.openxmlformats.org/officeDocument/2006/relationships" r:embed="rId2"/>
        <a:srcRect/>
        <a:stretch>
          <a:fillRect/>
        </a:stretch>
      </xdr:blipFill>
      <xdr:spPr bwMode="auto">
        <a:xfrm>
          <a:off x="266700" y="4733925"/>
          <a:ext cx="3381375" cy="1104900"/>
        </a:xfrm>
        <a:prstGeom prst="rect">
          <a:avLst/>
        </a:prstGeom>
        <a:noFill/>
        <a:ln w="1">
          <a:noFill/>
          <a:miter lim="800000"/>
          <a:headEnd/>
          <a:tailEnd type="none" w="med" len="med"/>
        </a:ln>
        <a:effectLst/>
      </xdr:spPr>
    </xdr:pic>
    <xdr:clientData/>
  </xdr:twoCellAnchor>
  <xdr:twoCellAnchor editAs="oneCell">
    <xdr:from>
      <xdr:col>6</xdr:col>
      <xdr:colOff>228600</xdr:colOff>
      <xdr:row>25</xdr:row>
      <xdr:rowOff>161925</xdr:rowOff>
    </xdr:from>
    <xdr:to>
      <xdr:col>10</xdr:col>
      <xdr:colOff>276225</xdr:colOff>
      <xdr:row>42</xdr:row>
      <xdr:rowOff>19050</xdr:rowOff>
    </xdr:to>
    <xdr:pic>
      <xdr:nvPicPr>
        <xdr:cNvPr id="3076" name="Picture 4"/>
        <xdr:cNvPicPr>
          <a:picLocks noChangeAspect="1" noChangeArrowheads="1"/>
        </xdr:cNvPicPr>
      </xdr:nvPicPr>
      <xdr:blipFill>
        <a:blip xmlns:r="http://schemas.openxmlformats.org/officeDocument/2006/relationships" r:embed="rId3"/>
        <a:srcRect/>
        <a:stretch>
          <a:fillRect/>
        </a:stretch>
      </xdr:blipFill>
      <xdr:spPr bwMode="auto">
        <a:xfrm>
          <a:off x="3886200" y="4733925"/>
          <a:ext cx="2486025" cy="2933700"/>
        </a:xfrm>
        <a:prstGeom prst="rect">
          <a:avLst/>
        </a:prstGeom>
        <a:noFill/>
        <a:ln w="1">
          <a:noFill/>
          <a:miter lim="800000"/>
          <a:headEnd/>
          <a:tailEnd type="none" w="med" len="med"/>
        </a:ln>
        <a:effectLst/>
      </xdr:spPr>
    </xdr:pic>
    <xdr:clientData/>
  </xdr:twoCellAnchor>
  <xdr:twoCellAnchor editAs="oneCell">
    <xdr:from>
      <xdr:col>8</xdr:col>
      <xdr:colOff>142875</xdr:colOff>
      <xdr:row>56</xdr:row>
      <xdr:rowOff>161925</xdr:rowOff>
    </xdr:from>
    <xdr:to>
      <xdr:col>14</xdr:col>
      <xdr:colOff>0</xdr:colOff>
      <xdr:row>61</xdr:row>
      <xdr:rowOff>104775</xdr:rowOff>
    </xdr:to>
    <xdr:pic>
      <xdr:nvPicPr>
        <xdr:cNvPr id="3078" name="Picture 6"/>
        <xdr:cNvPicPr>
          <a:picLocks noChangeAspect="1" noChangeArrowheads="1"/>
        </xdr:cNvPicPr>
      </xdr:nvPicPr>
      <xdr:blipFill>
        <a:blip xmlns:r="http://schemas.openxmlformats.org/officeDocument/2006/relationships" r:embed="rId4"/>
        <a:srcRect/>
        <a:stretch>
          <a:fillRect/>
        </a:stretch>
      </xdr:blipFill>
      <xdr:spPr bwMode="auto">
        <a:xfrm>
          <a:off x="5019675" y="10163175"/>
          <a:ext cx="3514725" cy="847725"/>
        </a:xfrm>
        <a:prstGeom prst="rect">
          <a:avLst/>
        </a:prstGeom>
        <a:noFill/>
        <a:ln w="1">
          <a:noFill/>
          <a:miter lim="800000"/>
          <a:headEnd/>
          <a:tailEnd type="none" w="med" len="med"/>
        </a:ln>
        <a:effectLst/>
      </xdr:spPr>
    </xdr:pic>
    <xdr:clientData/>
  </xdr:twoCellAnchor>
  <xdr:twoCellAnchor editAs="oneCell">
    <xdr:from>
      <xdr:col>0</xdr:col>
      <xdr:colOff>104775</xdr:colOff>
      <xdr:row>48</xdr:row>
      <xdr:rowOff>123825</xdr:rowOff>
    </xdr:from>
    <xdr:to>
      <xdr:col>13</xdr:col>
      <xdr:colOff>552450</xdr:colOff>
      <xdr:row>55</xdr:row>
      <xdr:rowOff>9525</xdr:rowOff>
    </xdr:to>
    <xdr:pic>
      <xdr:nvPicPr>
        <xdr:cNvPr id="3079" name="Picture 7"/>
        <xdr:cNvPicPr>
          <a:picLocks noChangeAspect="1" noChangeArrowheads="1"/>
        </xdr:cNvPicPr>
      </xdr:nvPicPr>
      <xdr:blipFill>
        <a:blip xmlns:r="http://schemas.openxmlformats.org/officeDocument/2006/relationships" r:embed="rId5"/>
        <a:srcRect/>
        <a:stretch>
          <a:fillRect/>
        </a:stretch>
      </xdr:blipFill>
      <xdr:spPr bwMode="auto">
        <a:xfrm>
          <a:off x="104775" y="8858250"/>
          <a:ext cx="8372475" cy="1152525"/>
        </a:xfrm>
        <a:prstGeom prst="rect">
          <a:avLst/>
        </a:prstGeom>
        <a:noFill/>
        <a:ln w="1">
          <a:noFill/>
          <a:miter lim="800000"/>
          <a:headEnd/>
          <a:tailEnd type="none" w="med" len="med"/>
        </a:ln>
        <a:effectLst/>
      </xdr:spPr>
    </xdr:pic>
    <xdr:clientData/>
  </xdr:twoCellAnchor>
  <xdr:twoCellAnchor editAs="oneCell">
    <xdr:from>
      <xdr:col>0</xdr:col>
      <xdr:colOff>76200</xdr:colOff>
      <xdr:row>63</xdr:row>
      <xdr:rowOff>152400</xdr:rowOff>
    </xdr:from>
    <xdr:to>
      <xdr:col>1</xdr:col>
      <xdr:colOff>381000</xdr:colOff>
      <xdr:row>68</xdr:row>
      <xdr:rowOff>161925</xdr:rowOff>
    </xdr:to>
    <xdr:pic>
      <xdr:nvPicPr>
        <xdr:cNvPr id="25" name="Picture 24" descr="cts_b_direct_e.jpg"/>
        <xdr:cNvPicPr>
          <a:picLocks noChangeAspect="1"/>
        </xdr:cNvPicPr>
      </xdr:nvPicPr>
      <xdr:blipFill>
        <a:blip xmlns:r="http://schemas.openxmlformats.org/officeDocument/2006/relationships" r:embed="rId6"/>
        <a:stretch>
          <a:fillRect/>
        </a:stretch>
      </xdr:blipFill>
      <xdr:spPr>
        <a:xfrm>
          <a:off x="76200" y="11601450"/>
          <a:ext cx="914400" cy="914400"/>
        </a:xfrm>
        <a:prstGeom prst="rect">
          <a:avLst/>
        </a:prstGeom>
      </xdr:spPr>
    </xdr:pic>
    <xdr:clientData/>
  </xdr:twoCellAnchor>
  <xdr:twoCellAnchor>
    <xdr:from>
      <xdr:col>0</xdr:col>
      <xdr:colOff>0</xdr:colOff>
      <xdr:row>70</xdr:row>
      <xdr:rowOff>0</xdr:rowOff>
    </xdr:from>
    <xdr:to>
      <xdr:col>13</xdr:col>
      <xdr:colOff>590550</xdr:colOff>
      <xdr:row>73</xdr:row>
      <xdr:rowOff>0</xdr:rowOff>
    </xdr:to>
    <xdr:sp macro="" textlink="">
      <xdr:nvSpPr>
        <xdr:cNvPr id="26" name="TextBox 25"/>
        <xdr:cNvSpPr txBox="1"/>
      </xdr:nvSpPr>
      <xdr:spPr>
        <a:xfrm>
          <a:off x="0" y="12715875"/>
          <a:ext cx="85153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atin typeface="Verdana" pitchFamily="34" charset="0"/>
            </a:rPr>
            <a:t>This</a:t>
          </a:r>
          <a:r>
            <a:rPr lang="en-US" baseline="0">
              <a:latin typeface="Verdana" pitchFamily="34" charset="0"/>
            </a:rPr>
            <a:t> concludes Training Room 3. Save your Training Room 3 file in your INF2080 SS2 folder, and close the file. Then move on to Time to Practise 3 to test your knowledge and skills of the concepts covered in this training room.</a:t>
          </a:r>
          <a:endParaRPr lang="en-US">
            <a:latin typeface="Verdana"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342900</xdr:colOff>
      <xdr:row>42</xdr:row>
      <xdr:rowOff>0</xdr:rowOff>
    </xdr:from>
    <xdr:to>
      <xdr:col>12</xdr:col>
      <xdr:colOff>590550</xdr:colOff>
      <xdr:row>45</xdr:row>
      <xdr:rowOff>0</xdr:rowOff>
    </xdr:to>
    <xdr:sp macro="" textlink="">
      <xdr:nvSpPr>
        <xdr:cNvPr id="12" name="TextBox 11"/>
        <xdr:cNvSpPr txBox="1"/>
      </xdr:nvSpPr>
      <xdr:spPr>
        <a:xfrm>
          <a:off x="952500" y="7848600"/>
          <a:ext cx="738187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latin typeface="Verdana" pitchFamily="34" charset="0"/>
            </a:rPr>
            <a:t>For a review, go to the Project 3 Instructional Videos in the Toolkit and watch the demonstration "Minimum and Maximum."</a:t>
          </a:r>
          <a:endParaRPr lang="en-US" sz="1100" b="1">
            <a:latin typeface="Verdana" pitchFamily="34" charset="0"/>
          </a:endParaRPr>
        </a:p>
      </xdr:txBody>
    </xdr:sp>
    <xdr:clientData/>
  </xdr:twoCellAnchor>
  <xdr:twoCellAnchor>
    <xdr:from>
      <xdr:col>5</xdr:col>
      <xdr:colOff>190500</xdr:colOff>
      <xdr:row>6</xdr:row>
      <xdr:rowOff>66675</xdr:rowOff>
    </xdr:from>
    <xdr:to>
      <xdr:col>12</xdr:col>
      <xdr:colOff>447675</xdr:colOff>
      <xdr:row>18</xdr:row>
      <xdr:rowOff>133350</xdr:rowOff>
    </xdr:to>
    <xdr:pic>
      <xdr:nvPicPr>
        <xdr:cNvPr id="14" name="Picture 13"/>
        <xdr:cNvPicPr>
          <a:picLocks noChangeAspect="1" noChangeArrowheads="1"/>
        </xdr:cNvPicPr>
      </xdr:nvPicPr>
      <xdr:blipFill>
        <a:blip xmlns:r="http://schemas.openxmlformats.org/officeDocument/2006/relationships" r:embed="rId1"/>
        <a:srcRect/>
        <a:stretch>
          <a:fillRect/>
        </a:stretch>
      </xdr:blipFill>
      <xdr:spPr bwMode="auto">
        <a:xfrm>
          <a:off x="3238500" y="1219200"/>
          <a:ext cx="4953000" cy="2238375"/>
        </a:xfrm>
        <a:prstGeom prst="rect">
          <a:avLst/>
        </a:prstGeom>
        <a:noFill/>
        <a:ln w="1">
          <a:noFill/>
          <a:miter lim="800000"/>
          <a:headEnd/>
          <a:tailEnd type="none" w="med" len="med"/>
        </a:ln>
        <a:effectLst/>
      </xdr:spPr>
    </xdr:pic>
    <xdr:clientData/>
  </xdr:twoCellAnchor>
  <xdr:twoCellAnchor>
    <xdr:from>
      <xdr:col>0</xdr:col>
      <xdr:colOff>0</xdr:colOff>
      <xdr:row>2</xdr:row>
      <xdr:rowOff>0</xdr:rowOff>
    </xdr:from>
    <xdr:to>
      <xdr:col>12</xdr:col>
      <xdr:colOff>600075</xdr:colOff>
      <xdr:row>5</xdr:row>
      <xdr:rowOff>0</xdr:rowOff>
    </xdr:to>
    <xdr:sp macro="" textlink="">
      <xdr:nvSpPr>
        <xdr:cNvPr id="16" name="TextBox 15"/>
        <xdr:cNvSpPr txBox="1"/>
      </xdr:nvSpPr>
      <xdr:spPr>
        <a:xfrm>
          <a:off x="0" y="428625"/>
          <a:ext cx="83439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There are occasions when you need to find the minimum and/or maximum value while analyzing data. Excel can find minimum and maximum values in a list for you.</a:t>
          </a:r>
        </a:p>
      </xdr:txBody>
    </xdr:sp>
    <xdr:clientData/>
  </xdr:twoCellAnchor>
  <xdr:twoCellAnchor>
    <xdr:from>
      <xdr:col>0</xdr:col>
      <xdr:colOff>1</xdr:colOff>
      <xdr:row>8</xdr:row>
      <xdr:rowOff>1</xdr:rowOff>
    </xdr:from>
    <xdr:to>
      <xdr:col>5</xdr:col>
      <xdr:colOff>1</xdr:colOff>
      <xdr:row>21</xdr:row>
      <xdr:rowOff>0</xdr:rowOff>
    </xdr:to>
    <xdr:sp macro="" textlink="">
      <xdr:nvSpPr>
        <xdr:cNvPr id="17" name="TextBox 16"/>
        <xdr:cNvSpPr txBox="1"/>
      </xdr:nvSpPr>
      <xdr:spPr>
        <a:xfrm>
          <a:off x="1" y="1514476"/>
          <a:ext cx="3048000" cy="2352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Select cell I34 and find the lowest score on Quiz. Using a method of your choice, find the list of AutoSum functions and choose Min. Note how Excel identifies all the numbers in that column. Check the cell references closely, and press Enter. The lowest score for Quiz 1 is now identified. The formula should read "=MIN(C25:C36)"; and the lowest score should be 52.</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Use the fill handle to find the lowest scores on Quizzes 2 to 5.</a:t>
          </a:r>
        </a:p>
      </xdr:txBody>
    </xdr:sp>
    <xdr:clientData/>
  </xdr:twoCellAnchor>
  <xdr:twoCellAnchor>
    <xdr:from>
      <xdr:col>0</xdr:col>
      <xdr:colOff>0</xdr:colOff>
      <xdr:row>24</xdr:row>
      <xdr:rowOff>1</xdr:rowOff>
    </xdr:from>
    <xdr:to>
      <xdr:col>5</xdr:col>
      <xdr:colOff>0</xdr:colOff>
      <xdr:row>37</xdr:row>
      <xdr:rowOff>0</xdr:rowOff>
    </xdr:to>
    <xdr:sp macro="" textlink="">
      <xdr:nvSpPr>
        <xdr:cNvPr id="22" name="TextBox 21"/>
        <xdr:cNvSpPr txBox="1"/>
      </xdr:nvSpPr>
      <xdr:spPr>
        <a:xfrm>
          <a:off x="0" y="4410076"/>
          <a:ext cx="3048000" cy="253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Select cell I35 and find the highest score on Quiz 1. Again, find the list of AutoSum functions, only this time choose Max. Excel will identify the cell references in that column. Check the cell references closely, and press Enter.  The highest score for Quiz 1 is now identified. The formula should read "=MAX(C25:C36)"; and the highest score should be 91.</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Use the fill handle to find the highest scores on Quizzes 2 to 5.</a:t>
          </a:r>
        </a:p>
      </xdr:txBody>
    </xdr:sp>
    <xdr:clientData/>
  </xdr:twoCellAnchor>
  <xdr:twoCellAnchor editAs="oneCell">
    <xdr:from>
      <xdr:col>0</xdr:col>
      <xdr:colOff>66675</xdr:colOff>
      <xdr:row>40</xdr:row>
      <xdr:rowOff>161925</xdr:rowOff>
    </xdr:from>
    <xdr:to>
      <xdr:col>1</xdr:col>
      <xdr:colOff>371475</xdr:colOff>
      <xdr:row>45</xdr:row>
      <xdr:rowOff>171450</xdr:rowOff>
    </xdr:to>
    <xdr:pic>
      <xdr:nvPicPr>
        <xdr:cNvPr id="23" name="Picture 22" descr="cts_b_direct_e.jpg"/>
        <xdr:cNvPicPr>
          <a:picLocks noChangeAspect="1"/>
        </xdr:cNvPicPr>
      </xdr:nvPicPr>
      <xdr:blipFill>
        <a:blip xmlns:r="http://schemas.openxmlformats.org/officeDocument/2006/relationships" r:embed="rId2"/>
        <a:stretch>
          <a:fillRect/>
        </a:stretch>
      </xdr:blipFill>
      <xdr:spPr>
        <a:xfrm>
          <a:off x="66675" y="7648575"/>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180974</xdr:rowOff>
    </xdr:from>
    <xdr:to>
      <xdr:col>13</xdr:col>
      <xdr:colOff>0</xdr:colOff>
      <xdr:row>15</xdr:row>
      <xdr:rowOff>95250</xdr:rowOff>
    </xdr:to>
    <xdr:sp macro="" textlink="">
      <xdr:nvSpPr>
        <xdr:cNvPr id="2" name="TextBox 1"/>
        <xdr:cNvSpPr txBox="1"/>
      </xdr:nvSpPr>
      <xdr:spPr>
        <a:xfrm>
          <a:off x="0" y="409574"/>
          <a:ext cx="8477250" cy="2447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Averages are calculated by finding the sum of a list of values and dividing the sum by the number of values. Excel will perform this function for you. In the data table provided below, you will calculate the average score for each student as well as the class average for each quiz. </a:t>
          </a:r>
          <a:r>
            <a:rPr lang="en-US" b="1" baseline="0">
              <a:latin typeface="Verdana" pitchFamily="34" charset="0"/>
            </a:rPr>
            <a:t>Remember:</a:t>
          </a:r>
          <a:r>
            <a:rPr lang="en-US" b="0" baseline="0">
              <a:latin typeface="Verdana" pitchFamily="34" charset="0"/>
            </a:rPr>
            <a:t> Use the fill handle wherever possible to copy formulas.</a:t>
          </a:r>
        </a:p>
        <a:p>
          <a:pPr eaLnBrk="1" fontAlgn="auto" latinLnBrk="0" hangingPunct="1"/>
          <a:endParaRPr lang="en-US">
            <a:latin typeface="Verdana" pitchFamily="34" charset="0"/>
          </a:endParaRPr>
        </a:p>
        <a:p>
          <a:pPr eaLnBrk="1" fontAlgn="auto" latinLnBrk="0" hangingPunct="1"/>
          <a:r>
            <a:rPr lang="en-US" sz="1100" b="0" baseline="0">
              <a:solidFill>
                <a:schemeClr val="dk1"/>
              </a:solidFill>
              <a:latin typeface="Verdana" pitchFamily="34" charset="0"/>
              <a:ea typeface="+mn-ea"/>
              <a:cs typeface="+mn-cs"/>
            </a:rPr>
            <a:t>Start by selecting cell J18 and calculating the average score on the five quizzes for Laine Bailey. Using any method of your choice, find the Average function in the list of AutoSum functions. Make sure Excel has identified the correct cells, and press Enter. Your formula should read "=AVERAGE(E18:I18)"; and the average score for Laine Bailey should be 75.</a:t>
          </a:r>
          <a:endParaRPr lang="en-US">
            <a:latin typeface="Verdana" pitchFamily="34" charset="0"/>
          </a:endParaRPr>
        </a:p>
        <a:p>
          <a:pPr eaLnBrk="1" fontAlgn="base" latinLnBrk="0" hangingPunct="1"/>
          <a:endParaRPr lang="en-US" sz="1100" b="0" baseline="0">
            <a:solidFill>
              <a:schemeClr val="dk1"/>
            </a:solidFill>
            <a:latin typeface="Verdana" pitchFamily="34" charset="0"/>
            <a:ea typeface="+mn-ea"/>
            <a:cs typeface="+mn-cs"/>
          </a:endParaRPr>
        </a:p>
        <a:p>
          <a:pPr eaLnBrk="1" fontAlgn="auto" latinLnBrk="0" hangingPunct="1"/>
          <a:r>
            <a:rPr lang="en-US" sz="1100" b="0" baseline="0">
              <a:solidFill>
                <a:schemeClr val="dk1"/>
              </a:solidFill>
              <a:latin typeface="Verdana" pitchFamily="34" charset="0"/>
              <a:ea typeface="+mn-ea"/>
              <a:cs typeface="+mn-cs"/>
            </a:rPr>
            <a:t>Use the fill handle to calculate the averages for the other students.</a:t>
          </a:r>
        </a:p>
        <a:p>
          <a:pPr eaLnBrk="1" fontAlgn="auto" latinLnBrk="0" hangingPunct="1"/>
          <a:endParaRPr lang="en-US" sz="1100" b="0" baseline="0">
            <a:solidFill>
              <a:schemeClr val="dk1"/>
            </a:solidFill>
            <a:latin typeface="Verdana" pitchFamily="34" charset="0"/>
            <a:ea typeface="+mn-ea"/>
            <a:cs typeface="+mn-cs"/>
          </a:endParaRPr>
        </a:p>
        <a:p>
          <a:pPr eaLnBrk="1" fontAlgn="auto" latinLnBrk="0" hangingPunct="1"/>
          <a:r>
            <a:rPr lang="en-US" sz="1100" b="0" baseline="0">
              <a:solidFill>
                <a:schemeClr val="dk1"/>
              </a:solidFill>
              <a:latin typeface="Verdana" pitchFamily="34" charset="0"/>
              <a:ea typeface="+mn-ea"/>
              <a:cs typeface="+mn-cs"/>
            </a:rPr>
            <a:t>Now, select cell E30 and calculate the class average on Quiz 1. Then use the fill handle to calculate the class averages on Quizzes 2 to 5.</a:t>
          </a:r>
          <a:endParaRPr lang="en-US">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xdr:txBody>
    </xdr:sp>
    <xdr:clientData/>
  </xdr:twoCellAnchor>
  <xdr:twoCellAnchor>
    <xdr:from>
      <xdr:col>1</xdr:col>
      <xdr:colOff>352426</xdr:colOff>
      <xdr:row>34</xdr:row>
      <xdr:rowOff>1</xdr:rowOff>
    </xdr:from>
    <xdr:to>
      <xdr:col>12</xdr:col>
      <xdr:colOff>600076</xdr:colOff>
      <xdr:row>37</xdr:row>
      <xdr:rowOff>0</xdr:rowOff>
    </xdr:to>
    <xdr:sp macro="" textlink="">
      <xdr:nvSpPr>
        <xdr:cNvPr id="3" name="TextBox 2"/>
        <xdr:cNvSpPr txBox="1"/>
      </xdr:nvSpPr>
      <xdr:spPr>
        <a:xfrm>
          <a:off x="962026" y="6200776"/>
          <a:ext cx="7505700"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latin typeface="Verdana" pitchFamily="34" charset="0"/>
            </a:rPr>
            <a:t>For a review, go to the Project 3 Instructional Videos in the Toolkit and watch the demonstration "Averages."</a:t>
          </a:r>
          <a:endParaRPr lang="en-US" sz="1100" b="1">
            <a:latin typeface="Verdana" pitchFamily="34" charset="0"/>
          </a:endParaRPr>
        </a:p>
      </xdr:txBody>
    </xdr:sp>
    <xdr:clientData/>
  </xdr:twoCellAnchor>
  <xdr:twoCellAnchor editAs="oneCell">
    <xdr:from>
      <xdr:col>0</xdr:col>
      <xdr:colOff>76200</xdr:colOff>
      <xdr:row>33</xdr:row>
      <xdr:rowOff>0</xdr:rowOff>
    </xdr:from>
    <xdr:to>
      <xdr:col>1</xdr:col>
      <xdr:colOff>381000</xdr:colOff>
      <xdr:row>38</xdr:row>
      <xdr:rowOff>9525</xdr:rowOff>
    </xdr:to>
    <xdr:pic>
      <xdr:nvPicPr>
        <xdr:cNvPr id="6" name="Picture 5" descr="cts_b_direct_e.jpg"/>
        <xdr:cNvPicPr>
          <a:picLocks noChangeAspect="1"/>
        </xdr:cNvPicPr>
      </xdr:nvPicPr>
      <xdr:blipFill>
        <a:blip xmlns:r="http://schemas.openxmlformats.org/officeDocument/2006/relationships" r:embed="rId1"/>
        <a:stretch>
          <a:fillRect/>
        </a:stretch>
      </xdr:blipFill>
      <xdr:spPr>
        <a:xfrm>
          <a:off x="76200" y="6381750"/>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2</xdr:row>
      <xdr:rowOff>0</xdr:rowOff>
    </xdr:from>
    <xdr:to>
      <xdr:col>13</xdr:col>
      <xdr:colOff>0</xdr:colOff>
      <xdr:row>9</xdr:row>
      <xdr:rowOff>0</xdr:rowOff>
    </xdr:to>
    <xdr:sp macro="" textlink="">
      <xdr:nvSpPr>
        <xdr:cNvPr id="12" name="TextBox 11"/>
        <xdr:cNvSpPr txBox="1"/>
      </xdr:nvSpPr>
      <xdr:spPr>
        <a:xfrm>
          <a:off x="1" y="419100"/>
          <a:ext cx="8486774"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The SUBTOTAL function is used in more complex data tables. In Excel, the SUBTOTAL function may be used in conjunction with ten other functions (e.g., AVERAGE, MIN, MAX) that will sum up a certain part of the data. The advantage of using the SUBTOTAL function is that it will not include any other SUBTOTAL calculation within the selected range of cells. With this function you can insert a subtotal and a grand total into the table with ease.</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latin typeface="Verdana" pitchFamily="34" charset="0"/>
              <a:ea typeface="+mn-ea"/>
              <a:cs typeface="+mn-cs"/>
            </a:rPr>
            <a:t>The following steps will show you how to use the SUBTOTAL function to find the total number of each part in a data table. Do not perform the steps yet. You will have a chance to practise using this function on the next worksheet.</a:t>
          </a:r>
        </a:p>
      </xdr:txBody>
    </xdr:sp>
    <xdr:clientData/>
  </xdr:twoCellAnchor>
  <xdr:twoCellAnchor>
    <xdr:from>
      <xdr:col>0</xdr:col>
      <xdr:colOff>409575</xdr:colOff>
      <xdr:row>58</xdr:row>
      <xdr:rowOff>0</xdr:rowOff>
    </xdr:from>
    <xdr:to>
      <xdr:col>6</xdr:col>
      <xdr:colOff>600075</xdr:colOff>
      <xdr:row>63</xdr:row>
      <xdr:rowOff>180974</xdr:rowOff>
    </xdr:to>
    <xdr:sp macro="" textlink="">
      <xdr:nvSpPr>
        <xdr:cNvPr id="31" name="TextBox 30"/>
        <xdr:cNvSpPr txBox="1"/>
      </xdr:nvSpPr>
      <xdr:spPr>
        <a:xfrm>
          <a:off x="409575" y="10915650"/>
          <a:ext cx="4410075" cy="1085849"/>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US" sz="1000" b="0" baseline="0">
              <a:latin typeface="Verdana" pitchFamily="34" charset="0"/>
            </a:rPr>
            <a:t>At the top of the worksheet, you will see three numbers. When you click on 1, 2, or 3, Excel opens that outline level.</a:t>
          </a:r>
        </a:p>
        <a:p>
          <a:pPr marL="0" marR="0" indent="0" defTabSz="914400" eaLnBrk="1" fontAlgn="auto" latinLnBrk="0" hangingPunct="1">
            <a:lnSpc>
              <a:spcPct val="100000"/>
            </a:lnSpc>
            <a:spcBef>
              <a:spcPts val="0"/>
            </a:spcBef>
            <a:spcAft>
              <a:spcPts val="0"/>
            </a:spcAft>
            <a:buClrTx/>
            <a:buSzTx/>
            <a:buFontTx/>
            <a:buNone/>
            <a:tabLst/>
            <a:defRPr/>
          </a:pPr>
          <a:r>
            <a:rPr lang="en-US" sz="1000" b="0" baseline="0">
              <a:latin typeface="Verdana" pitchFamily="34" charset="0"/>
            </a:rPr>
            <a:t> </a:t>
          </a:r>
        </a:p>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sz="1000" b="0" baseline="0">
              <a:latin typeface="Verdana" pitchFamily="34" charset="0"/>
            </a:rPr>
            <a:t>	• Click on 1 to collapse the table and see only the grand total.</a:t>
          </a:r>
        </a:p>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sz="1000" b="0" baseline="0">
              <a:latin typeface="Verdana" pitchFamily="34" charset="0"/>
            </a:rPr>
            <a:t>	• Click on 2 to see only the subtotals and the grand total.</a:t>
          </a:r>
        </a:p>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sz="1000" b="0" baseline="0">
              <a:latin typeface="Verdana" pitchFamily="34" charset="0"/>
            </a:rPr>
            <a:t>	• Click on 3 to see all the information.</a:t>
          </a:r>
        </a:p>
      </xdr:txBody>
    </xdr:sp>
    <xdr:clientData/>
  </xdr:twoCellAnchor>
  <xdr:twoCellAnchor editAs="oneCell">
    <xdr:from>
      <xdr:col>4</xdr:col>
      <xdr:colOff>76200</xdr:colOff>
      <xdr:row>20</xdr:row>
      <xdr:rowOff>9525</xdr:rowOff>
    </xdr:from>
    <xdr:to>
      <xdr:col>12</xdr:col>
      <xdr:colOff>419100</xdr:colOff>
      <xdr:row>24</xdr:row>
      <xdr:rowOff>133350</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3076575" y="3686175"/>
          <a:ext cx="5219700" cy="847725"/>
        </a:xfrm>
        <a:prstGeom prst="rect">
          <a:avLst/>
        </a:prstGeom>
        <a:noFill/>
        <a:ln w="1">
          <a:noFill/>
          <a:miter lim="800000"/>
          <a:headEnd/>
          <a:tailEnd type="none" w="med" len="med"/>
        </a:ln>
        <a:effectLst/>
      </xdr:spPr>
    </xdr:pic>
    <xdr:clientData/>
  </xdr:twoCellAnchor>
  <xdr:twoCellAnchor>
    <xdr:from>
      <xdr:col>2</xdr:col>
      <xdr:colOff>514349</xdr:colOff>
      <xdr:row>26</xdr:row>
      <xdr:rowOff>0</xdr:rowOff>
    </xdr:from>
    <xdr:to>
      <xdr:col>12</xdr:col>
      <xdr:colOff>609598</xdr:colOff>
      <xdr:row>29</xdr:row>
      <xdr:rowOff>0</xdr:rowOff>
    </xdr:to>
    <xdr:sp macro="" textlink="">
      <xdr:nvSpPr>
        <xdr:cNvPr id="40" name="TextBox 39"/>
        <xdr:cNvSpPr txBox="1"/>
      </xdr:nvSpPr>
      <xdr:spPr>
        <a:xfrm>
          <a:off x="2390774" y="4762500"/>
          <a:ext cx="6095999"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1" baseline="0">
              <a:solidFill>
                <a:schemeClr val="dk1"/>
              </a:solidFill>
              <a:latin typeface="Verdana" pitchFamily="34" charset="0"/>
              <a:ea typeface="+mn-ea"/>
              <a:cs typeface="+mn-cs"/>
            </a:rPr>
            <a:t>Step 3: </a:t>
          </a:r>
          <a:r>
            <a:rPr lang="en-US" sz="1100" b="0" baseline="0">
              <a:solidFill>
                <a:schemeClr val="dk1"/>
              </a:solidFill>
              <a:latin typeface="Verdana" pitchFamily="34" charset="0"/>
              <a:ea typeface="+mn-ea"/>
              <a:cs typeface="+mn-cs"/>
            </a:rPr>
            <a:t>In the Subtotal dialogue box, ensure that you have the correct items selected.</a:t>
          </a:r>
          <a:endParaRPr lang="en-US">
            <a:latin typeface="Verdana" pitchFamily="34" charset="0"/>
          </a:endParaRPr>
        </a:p>
      </xdr:txBody>
    </xdr:sp>
    <xdr:clientData/>
  </xdr:twoCellAnchor>
  <xdr:twoCellAnchor>
    <xdr:from>
      <xdr:col>3</xdr:col>
      <xdr:colOff>609599</xdr:colOff>
      <xdr:row>10</xdr:row>
      <xdr:rowOff>133350</xdr:rowOff>
    </xdr:from>
    <xdr:to>
      <xdr:col>11</xdr:col>
      <xdr:colOff>600074</xdr:colOff>
      <xdr:row>14</xdr:row>
      <xdr:rowOff>57150</xdr:rowOff>
    </xdr:to>
    <xdr:sp macro="" textlink="">
      <xdr:nvSpPr>
        <xdr:cNvPr id="42" name="TextBox 41"/>
        <xdr:cNvSpPr txBox="1"/>
      </xdr:nvSpPr>
      <xdr:spPr>
        <a:xfrm>
          <a:off x="3000374" y="2000250"/>
          <a:ext cx="4867275" cy="647700"/>
        </a:xfrm>
        <a:prstGeom prst="rect">
          <a:avLst/>
        </a:prstGeom>
        <a:solidFill>
          <a:schemeClr val="tx2">
            <a:lumMod val="40000"/>
            <a:lumOff val="60000"/>
          </a:schemeClr>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base" latinLnBrk="0" hangingPunct="1">
            <a:lnSpc>
              <a:spcPct val="100000"/>
            </a:lnSpc>
            <a:spcBef>
              <a:spcPts val="0"/>
            </a:spcBef>
            <a:spcAft>
              <a:spcPts val="0"/>
            </a:spcAft>
            <a:buClrTx/>
            <a:buSzTx/>
            <a:buFontTx/>
            <a:buNone/>
            <a:tabLst/>
            <a:defRPr/>
          </a:pPr>
          <a:r>
            <a:rPr lang="en-US" sz="1100" b="1" baseline="0">
              <a:solidFill>
                <a:schemeClr val="dk1"/>
              </a:solidFill>
              <a:latin typeface="Verdana" pitchFamily="34" charset="0"/>
              <a:ea typeface="+mn-ea"/>
              <a:cs typeface="+mn-cs"/>
            </a:rPr>
            <a:t>Note:</a:t>
          </a:r>
          <a:r>
            <a:rPr lang="en-US" sz="1100" b="0" baseline="0">
              <a:solidFill>
                <a:schemeClr val="dk1"/>
              </a:solidFill>
              <a:latin typeface="Verdana" pitchFamily="34" charset="0"/>
              <a:ea typeface="+mn-ea"/>
              <a:cs typeface="+mn-cs"/>
            </a:rPr>
            <a:t> Before using the SUBTOTAL function, always ensure that the data has been sorted into groups (e.g., all gadgets are grouped) before you continue.</a:t>
          </a:r>
          <a:endParaRPr lang="en-US">
            <a:latin typeface="Verdana" pitchFamily="34" charset="0"/>
          </a:endParaRPr>
        </a:p>
      </xdr:txBody>
    </xdr:sp>
    <xdr:clientData/>
  </xdr:twoCellAnchor>
  <xdr:twoCellAnchor>
    <xdr:from>
      <xdr:col>3</xdr:col>
      <xdr:colOff>0</xdr:colOff>
      <xdr:row>15</xdr:row>
      <xdr:rowOff>0</xdr:rowOff>
    </xdr:from>
    <xdr:to>
      <xdr:col>13</xdr:col>
      <xdr:colOff>0</xdr:colOff>
      <xdr:row>19</xdr:row>
      <xdr:rowOff>0</xdr:rowOff>
    </xdr:to>
    <xdr:sp macro="" textlink="">
      <xdr:nvSpPr>
        <xdr:cNvPr id="43" name="TextBox 42"/>
        <xdr:cNvSpPr txBox="1"/>
      </xdr:nvSpPr>
      <xdr:spPr>
        <a:xfrm>
          <a:off x="2390775" y="2771775"/>
          <a:ext cx="609600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latin typeface="Verdana" pitchFamily="34" charset="0"/>
              <a:ea typeface="+mn-ea"/>
              <a:cs typeface="+mn-cs"/>
            </a:rPr>
            <a:t>Step 1: </a:t>
          </a:r>
          <a:r>
            <a:rPr lang="en-US" sz="1100" b="0" baseline="0">
              <a:solidFill>
                <a:schemeClr val="dk1"/>
              </a:solidFill>
              <a:latin typeface="Verdana" pitchFamily="34" charset="0"/>
              <a:ea typeface="+mn-ea"/>
              <a:cs typeface="+mn-cs"/>
            </a:rPr>
            <a:t>C</a:t>
          </a:r>
          <a:r>
            <a:rPr lang="en-US" sz="1100" b="0" baseline="0">
              <a:solidFill>
                <a:schemeClr val="dk1"/>
              </a:solidFill>
              <a:latin typeface="Verdana" pitchFamily="34" charset="0"/>
              <a:ea typeface="Verdana" pitchFamily="34" charset="0"/>
              <a:cs typeface="Verdana" pitchFamily="34" charset="0"/>
            </a:rPr>
            <a:t>lick anywhere in the data table on the left.</a:t>
          </a:r>
        </a:p>
        <a:p>
          <a:pPr eaLnBrk="1" fontAlgn="auto" latinLnBrk="0" hangingPunct="1"/>
          <a:endParaRPr lang="en-US">
            <a:latin typeface="Verdana" pitchFamily="34" charset="0"/>
            <a:ea typeface="Verdana" pitchFamily="34" charset="0"/>
            <a:cs typeface="Verdana" pitchFamily="34" charset="0"/>
          </a:endParaRPr>
        </a:p>
        <a:p>
          <a:pPr eaLnBrk="1" fontAlgn="auto" latinLnBrk="0" hangingPunct="1"/>
          <a:r>
            <a:rPr lang="en-US" sz="1100" b="1" baseline="0">
              <a:solidFill>
                <a:schemeClr val="dk1"/>
              </a:solidFill>
              <a:latin typeface="Verdana" pitchFamily="34" charset="0"/>
              <a:ea typeface="Verdana" pitchFamily="34" charset="0"/>
              <a:cs typeface="Verdana" pitchFamily="34" charset="0"/>
            </a:rPr>
            <a:t>Step 2: </a:t>
          </a:r>
          <a:r>
            <a:rPr lang="en-US" sz="1100" b="0" baseline="0">
              <a:solidFill>
                <a:schemeClr val="dk1"/>
              </a:solidFill>
              <a:latin typeface="Verdana" pitchFamily="34" charset="0"/>
              <a:ea typeface="Verdana" pitchFamily="34" charset="0"/>
              <a:cs typeface="Verdana" pitchFamily="34" charset="0"/>
            </a:rPr>
            <a:t>Under the Data tab in the Outline group, click the Subtotal button.</a:t>
          </a:r>
        </a:p>
      </xdr:txBody>
    </xdr:sp>
    <xdr:clientData/>
  </xdr:twoCellAnchor>
  <xdr:twoCellAnchor>
    <xdr:from>
      <xdr:col>0</xdr:col>
      <xdr:colOff>0</xdr:colOff>
      <xdr:row>49</xdr:row>
      <xdr:rowOff>0</xdr:rowOff>
    </xdr:from>
    <xdr:to>
      <xdr:col>7</xdr:col>
      <xdr:colOff>0</xdr:colOff>
      <xdr:row>55</xdr:row>
      <xdr:rowOff>0</xdr:rowOff>
    </xdr:to>
    <xdr:sp macro="" textlink="">
      <xdr:nvSpPr>
        <xdr:cNvPr id="45" name="TextBox 44"/>
        <xdr:cNvSpPr txBox="1"/>
      </xdr:nvSpPr>
      <xdr:spPr>
        <a:xfrm>
          <a:off x="0" y="9286875"/>
          <a:ext cx="4829175"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1" baseline="0">
              <a:solidFill>
                <a:schemeClr val="dk1"/>
              </a:solidFill>
              <a:latin typeface="Verdana" pitchFamily="34" charset="0"/>
              <a:ea typeface="+mn-ea"/>
              <a:cs typeface="+mn-cs"/>
            </a:rPr>
            <a:t>Step 4: </a:t>
          </a:r>
          <a:r>
            <a:rPr lang="en-US" sz="1100" b="0" baseline="0">
              <a:solidFill>
                <a:schemeClr val="dk1"/>
              </a:solidFill>
              <a:latin typeface="Verdana" pitchFamily="34" charset="0"/>
              <a:ea typeface="+mn-ea"/>
              <a:cs typeface="+mn-cs"/>
            </a:rPr>
            <a:t>Click OK to perform the SUBTOTAL function.</a:t>
          </a:r>
        </a:p>
        <a:p>
          <a:pPr eaLnBrk="1" fontAlgn="auto" latinLnBrk="0" hangingPunct="1"/>
          <a:endParaRPr lang="en-US" sz="1100" b="0" baseline="0">
            <a:solidFill>
              <a:schemeClr val="dk1"/>
            </a:solidFill>
            <a:latin typeface="Verdana"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latin typeface="Verdana" pitchFamily="34" charset="0"/>
              <a:ea typeface="+mn-ea"/>
              <a:cs typeface="+mn-cs"/>
            </a:rPr>
            <a:t>The table will now look like the one on the right. Notice that subtotals have been added for each part (or grouping). Also notice that a grand total has been added at the bottom.</a:t>
          </a:r>
          <a:endParaRPr lang="en-US" sz="1100">
            <a:solidFill>
              <a:schemeClr val="dk1"/>
            </a:solidFill>
            <a:latin typeface="Verdana" pitchFamily="34" charset="0"/>
            <a:ea typeface="+mn-ea"/>
            <a:cs typeface="+mn-cs"/>
          </a:endParaRPr>
        </a:p>
        <a:p>
          <a:pPr eaLnBrk="1" fontAlgn="auto" latinLnBrk="0" hangingPunct="1"/>
          <a:endParaRPr lang="en-US">
            <a:latin typeface="Verdana" pitchFamily="34" charset="0"/>
          </a:endParaRPr>
        </a:p>
      </xdr:txBody>
    </xdr:sp>
    <xdr:clientData/>
  </xdr:twoCellAnchor>
  <xdr:twoCellAnchor>
    <xdr:from>
      <xdr:col>0</xdr:col>
      <xdr:colOff>854326</xdr:colOff>
      <xdr:row>30</xdr:row>
      <xdr:rowOff>114300</xdr:rowOff>
    </xdr:from>
    <xdr:to>
      <xdr:col>11</xdr:col>
      <xdr:colOff>57150</xdr:colOff>
      <xdr:row>48</xdr:row>
      <xdr:rowOff>9525</xdr:rowOff>
    </xdr:to>
    <xdr:grpSp>
      <xdr:nvGrpSpPr>
        <xdr:cNvPr id="58" name="Group 57"/>
        <xdr:cNvGrpSpPr/>
      </xdr:nvGrpSpPr>
      <xdr:grpSpPr>
        <a:xfrm>
          <a:off x="854326" y="5600700"/>
          <a:ext cx="6470399" cy="3152775"/>
          <a:chOff x="854326" y="6034454"/>
          <a:chExt cx="6456478" cy="3192340"/>
        </a:xfrm>
      </xdr:grpSpPr>
      <xdr:sp macro="" textlink="">
        <xdr:nvSpPr>
          <xdr:cNvPr id="36" name="TextBox 35"/>
          <xdr:cNvSpPr txBox="1"/>
        </xdr:nvSpPr>
        <xdr:spPr>
          <a:xfrm>
            <a:off x="863850" y="6377354"/>
            <a:ext cx="3282462" cy="375871"/>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eaLnBrk="1" fontAlgn="auto" latinLnBrk="0" hangingPunct="1"/>
            <a:r>
              <a:rPr lang="en-US" sz="1000" b="1" baseline="0">
                <a:solidFill>
                  <a:schemeClr val="dk1"/>
                </a:solidFill>
                <a:latin typeface="Verdana" pitchFamily="34" charset="0"/>
                <a:ea typeface="+mn-ea"/>
                <a:cs typeface="+mn-cs"/>
              </a:rPr>
              <a:t>At each change in:</a:t>
            </a:r>
            <a:r>
              <a:rPr lang="en-US" sz="1000" b="0" baseline="0">
                <a:solidFill>
                  <a:schemeClr val="dk1"/>
                </a:solidFill>
                <a:latin typeface="Verdana" pitchFamily="34" charset="0"/>
                <a:ea typeface="+mn-ea"/>
                <a:cs typeface="+mn-cs"/>
              </a:rPr>
              <a:t> Choose the column that identifies the subtotal.</a:t>
            </a:r>
            <a:endParaRPr lang="en-US" sz="1000">
              <a:latin typeface="Verdana" pitchFamily="34" charset="0"/>
              <a:ea typeface="Verdana" pitchFamily="34" charset="0"/>
              <a:cs typeface="Verdana" pitchFamily="34" charset="0"/>
            </a:endParaRPr>
          </a:p>
        </xdr:txBody>
      </xdr:sp>
      <xdr:sp macro="" textlink="">
        <xdr:nvSpPr>
          <xdr:cNvPr id="37" name="TextBox 36"/>
          <xdr:cNvSpPr txBox="1"/>
        </xdr:nvSpPr>
        <xdr:spPr>
          <a:xfrm>
            <a:off x="854326" y="6831623"/>
            <a:ext cx="3300045" cy="378069"/>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eaLnBrk="1" fontAlgn="auto" latinLnBrk="0" hangingPunct="1"/>
            <a:r>
              <a:rPr lang="en-US" sz="1000" b="1" baseline="0">
                <a:solidFill>
                  <a:schemeClr val="dk1"/>
                </a:solidFill>
                <a:latin typeface="Verdana" pitchFamily="34" charset="0"/>
                <a:ea typeface="+mn-ea"/>
                <a:cs typeface="+mn-cs"/>
              </a:rPr>
              <a:t>Use function:</a:t>
            </a:r>
            <a:r>
              <a:rPr lang="en-US" sz="1000" b="0" baseline="0">
                <a:solidFill>
                  <a:schemeClr val="dk1"/>
                </a:solidFill>
                <a:latin typeface="Verdana" pitchFamily="34" charset="0"/>
                <a:ea typeface="+mn-ea"/>
                <a:cs typeface="+mn-cs"/>
              </a:rPr>
              <a:t> Choose the function to be used in the subtotal.</a:t>
            </a:r>
            <a:endParaRPr lang="en-US" sz="1000">
              <a:latin typeface="Verdana" pitchFamily="34" charset="0"/>
              <a:ea typeface="Verdana" pitchFamily="34" charset="0"/>
              <a:cs typeface="Verdana" pitchFamily="34" charset="0"/>
            </a:endParaRPr>
          </a:p>
        </xdr:txBody>
      </xdr:sp>
      <xdr:sp macro="" textlink="">
        <xdr:nvSpPr>
          <xdr:cNvPr id="38" name="TextBox 37"/>
          <xdr:cNvSpPr txBox="1"/>
        </xdr:nvSpPr>
        <xdr:spPr>
          <a:xfrm>
            <a:off x="863849" y="7341576"/>
            <a:ext cx="3282462" cy="375872"/>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eaLnBrk="1" fontAlgn="auto" latinLnBrk="0" hangingPunct="1"/>
            <a:r>
              <a:rPr lang="en-US" sz="1000" b="1" baseline="0">
                <a:solidFill>
                  <a:schemeClr val="dk1"/>
                </a:solidFill>
                <a:latin typeface="Verdana" pitchFamily="34" charset="0"/>
                <a:ea typeface="+mn-ea"/>
                <a:cs typeface="+mn-cs"/>
              </a:rPr>
              <a:t>Add subtotal to:</a:t>
            </a:r>
            <a:r>
              <a:rPr lang="en-US" sz="1000" b="0" baseline="0">
                <a:solidFill>
                  <a:schemeClr val="dk1"/>
                </a:solidFill>
                <a:latin typeface="Verdana" pitchFamily="34" charset="0"/>
                <a:ea typeface="+mn-ea"/>
                <a:cs typeface="+mn-cs"/>
              </a:rPr>
              <a:t> Identify the column where the calculated subtotal goes.</a:t>
            </a:r>
            <a:endParaRPr lang="en-US" sz="1000">
              <a:latin typeface="Verdana" pitchFamily="34" charset="0"/>
              <a:ea typeface="Verdana" pitchFamily="34" charset="0"/>
              <a:cs typeface="Verdana" pitchFamily="34" charset="0"/>
            </a:endParaRPr>
          </a:p>
        </xdr:txBody>
      </xdr:sp>
      <xdr:sp macro="" textlink="">
        <xdr:nvSpPr>
          <xdr:cNvPr id="39" name="TextBox 38"/>
          <xdr:cNvSpPr txBox="1"/>
        </xdr:nvSpPr>
        <xdr:spPr>
          <a:xfrm>
            <a:off x="863849" y="8514618"/>
            <a:ext cx="3282462" cy="366346"/>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eaLnBrk="1" fontAlgn="auto" latinLnBrk="0" hangingPunct="1"/>
            <a:r>
              <a:rPr lang="en-US" sz="1000" b="0" baseline="0">
                <a:solidFill>
                  <a:schemeClr val="dk1"/>
                </a:solidFill>
                <a:latin typeface="Verdana" pitchFamily="34" charset="0"/>
                <a:ea typeface="+mn-ea"/>
                <a:cs typeface="+mn-cs"/>
              </a:rPr>
              <a:t>Select that the summary appears below data.</a:t>
            </a:r>
            <a:endParaRPr lang="en-US" sz="1000">
              <a:latin typeface="Verdana" pitchFamily="34" charset="0"/>
            </a:endParaRPr>
          </a:p>
        </xdr:txBody>
      </xdr:sp>
      <xdr:pic>
        <xdr:nvPicPr>
          <xdr:cNvPr id="1028" name="Picture 4"/>
          <xdr:cNvPicPr>
            <a:picLocks noChangeAspect="1" noChangeArrowheads="1"/>
          </xdr:cNvPicPr>
        </xdr:nvPicPr>
        <xdr:blipFill>
          <a:blip xmlns:r="http://schemas.openxmlformats.org/officeDocument/2006/relationships" r:embed="rId2"/>
          <a:srcRect/>
          <a:stretch>
            <a:fillRect/>
          </a:stretch>
        </xdr:blipFill>
        <xdr:spPr bwMode="auto">
          <a:xfrm>
            <a:off x="4830640" y="6034454"/>
            <a:ext cx="2480164" cy="3192340"/>
          </a:xfrm>
          <a:prstGeom prst="rect">
            <a:avLst/>
          </a:prstGeom>
          <a:noFill/>
          <a:ln w="1">
            <a:noFill/>
            <a:miter lim="800000"/>
            <a:headEnd/>
            <a:tailEnd type="none" w="med" len="med"/>
          </a:ln>
          <a:effectLst/>
        </xdr:spPr>
      </xdr:pic>
      <xdr:cxnSp macro="">
        <xdr:nvCxnSpPr>
          <xdr:cNvPr id="54" name="Straight Arrow Connector 53"/>
          <xdr:cNvCxnSpPr/>
        </xdr:nvCxnSpPr>
        <xdr:spPr>
          <a:xfrm>
            <a:off x="4154371" y="7532073"/>
            <a:ext cx="615462" cy="1588"/>
          </a:xfrm>
          <a:prstGeom prst="straightConnector1">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55" name="Straight Arrow Connector 54"/>
          <xdr:cNvCxnSpPr/>
        </xdr:nvCxnSpPr>
        <xdr:spPr>
          <a:xfrm>
            <a:off x="4154371" y="8704389"/>
            <a:ext cx="615462" cy="1588"/>
          </a:xfrm>
          <a:prstGeom prst="straightConnector1">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56" name="Straight Arrow Connector 55"/>
          <xdr:cNvCxnSpPr/>
        </xdr:nvCxnSpPr>
        <xdr:spPr>
          <a:xfrm>
            <a:off x="4154371" y="6572251"/>
            <a:ext cx="615462" cy="1588"/>
          </a:xfrm>
          <a:prstGeom prst="straightConnector1">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57" name="Straight Arrow Connector 56"/>
          <xdr:cNvCxnSpPr/>
        </xdr:nvCxnSpPr>
        <xdr:spPr>
          <a:xfrm>
            <a:off x="4154371" y="7033846"/>
            <a:ext cx="615462" cy="1588"/>
          </a:xfrm>
          <a:prstGeom prst="straightConnector1">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409575</xdr:colOff>
      <xdr:row>49</xdr:row>
      <xdr:rowOff>142875</xdr:rowOff>
    </xdr:from>
    <xdr:to>
      <xdr:col>12</xdr:col>
      <xdr:colOff>600075</xdr:colOff>
      <xdr:row>76</xdr:row>
      <xdr:rowOff>0</xdr:rowOff>
    </xdr:to>
    <xdr:grpSp>
      <xdr:nvGrpSpPr>
        <xdr:cNvPr id="59" name="Group 58"/>
        <xdr:cNvGrpSpPr/>
      </xdr:nvGrpSpPr>
      <xdr:grpSpPr>
        <a:xfrm>
          <a:off x="5848350" y="9067800"/>
          <a:ext cx="2628900" cy="4743450"/>
          <a:chOff x="5848350" y="9534525"/>
          <a:chExt cx="2628900" cy="4743450"/>
        </a:xfrm>
      </xdr:grpSpPr>
      <xdr:pic>
        <xdr:nvPicPr>
          <xdr:cNvPr id="1027" name="Picture 3"/>
          <xdr:cNvPicPr>
            <a:picLocks noChangeAspect="1" noChangeArrowheads="1"/>
          </xdr:cNvPicPr>
        </xdr:nvPicPr>
        <xdr:blipFill>
          <a:blip xmlns:r="http://schemas.openxmlformats.org/officeDocument/2006/relationships" r:embed="rId3"/>
          <a:srcRect/>
          <a:stretch>
            <a:fillRect/>
          </a:stretch>
        </xdr:blipFill>
        <xdr:spPr bwMode="auto">
          <a:xfrm>
            <a:off x="5848350" y="9925050"/>
            <a:ext cx="2628900" cy="4352925"/>
          </a:xfrm>
          <a:prstGeom prst="rect">
            <a:avLst/>
          </a:prstGeom>
          <a:noFill/>
          <a:ln w="1">
            <a:noFill/>
            <a:miter lim="800000"/>
            <a:headEnd/>
            <a:tailEnd type="none" w="med" len="med"/>
          </a:ln>
          <a:effectLst/>
        </xdr:spPr>
      </xdr:pic>
      <xdr:pic>
        <xdr:nvPicPr>
          <xdr:cNvPr id="1029" name="Picture 5"/>
          <xdr:cNvPicPr>
            <a:picLocks noChangeAspect="1" noChangeArrowheads="1"/>
          </xdr:cNvPicPr>
        </xdr:nvPicPr>
        <xdr:blipFill>
          <a:blip xmlns:r="http://schemas.openxmlformats.org/officeDocument/2006/relationships" r:embed="rId4"/>
          <a:srcRect/>
          <a:stretch>
            <a:fillRect/>
          </a:stretch>
        </xdr:blipFill>
        <xdr:spPr bwMode="auto">
          <a:xfrm>
            <a:off x="5848350" y="9534525"/>
            <a:ext cx="2628900" cy="238125"/>
          </a:xfrm>
          <a:prstGeom prst="rect">
            <a:avLst/>
          </a:prstGeom>
          <a:noFill/>
          <a:ln w="1">
            <a:noFill/>
            <a:miter lim="800000"/>
            <a:headEnd/>
            <a:tailEnd type="none" w="med" len="med"/>
          </a:ln>
          <a:effectLst/>
        </xdr:spPr>
      </xdr:pic>
    </xdr:grpSp>
    <xdr:clientData/>
  </xdr:twoCellAnchor>
  <xdr:twoCellAnchor>
    <xdr:from>
      <xdr:col>6</xdr:col>
      <xdr:colOff>600075</xdr:colOff>
      <xdr:row>50</xdr:row>
      <xdr:rowOff>100013</xdr:rowOff>
    </xdr:from>
    <xdr:to>
      <xdr:col>8</xdr:col>
      <xdr:colOff>409575</xdr:colOff>
      <xdr:row>60</xdr:row>
      <xdr:rowOff>161925</xdr:rowOff>
    </xdr:to>
    <xdr:cxnSp macro="">
      <xdr:nvCxnSpPr>
        <xdr:cNvPr id="61" name="Elbow Connector 60"/>
        <xdr:cNvCxnSpPr/>
      </xdr:nvCxnSpPr>
      <xdr:spPr>
        <a:xfrm flipV="1">
          <a:off x="4819650" y="9567863"/>
          <a:ext cx="1028700" cy="1871662"/>
        </a:xfrm>
        <a:prstGeom prst="bentConnector3">
          <a:avLst>
            <a:gd name="adj1" fmla="val 50000"/>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428625</xdr:colOff>
      <xdr:row>65</xdr:row>
      <xdr:rowOff>0</xdr:rowOff>
    </xdr:from>
    <xdr:to>
      <xdr:col>7</xdr:col>
      <xdr:colOff>9525</xdr:colOff>
      <xdr:row>67</xdr:row>
      <xdr:rowOff>9525</xdr:rowOff>
    </xdr:to>
    <xdr:sp macro="" textlink="">
      <xdr:nvSpPr>
        <xdr:cNvPr id="64" name="TextBox 63"/>
        <xdr:cNvSpPr txBox="1"/>
      </xdr:nvSpPr>
      <xdr:spPr>
        <a:xfrm>
          <a:off x="428625" y="12182475"/>
          <a:ext cx="4410075" cy="371475"/>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US" sz="1000" b="0" baseline="0">
              <a:latin typeface="Verdana" pitchFamily="34" charset="0"/>
            </a:rPr>
            <a:t>You can also click on these to expand or collapse the table.</a:t>
          </a:r>
        </a:p>
      </xdr:txBody>
    </xdr:sp>
    <xdr:clientData/>
  </xdr:twoCellAnchor>
  <xdr:twoCellAnchor>
    <xdr:from>
      <xdr:col>7</xdr:col>
      <xdr:colOff>19050</xdr:colOff>
      <xdr:row>63</xdr:row>
      <xdr:rowOff>66675</xdr:rowOff>
    </xdr:from>
    <xdr:to>
      <xdr:col>8</xdr:col>
      <xdr:colOff>552450</xdr:colOff>
      <xdr:row>65</xdr:row>
      <xdr:rowOff>57150</xdr:rowOff>
    </xdr:to>
    <xdr:cxnSp macro="">
      <xdr:nvCxnSpPr>
        <xdr:cNvPr id="66" name="Elbow Connector 65"/>
        <xdr:cNvCxnSpPr/>
      </xdr:nvCxnSpPr>
      <xdr:spPr>
        <a:xfrm flipV="1">
          <a:off x="4848225" y="11887200"/>
          <a:ext cx="1143000" cy="352425"/>
        </a:xfrm>
        <a:prstGeom prst="bentConnector3">
          <a:avLst>
            <a:gd name="adj1" fmla="val 50000"/>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66</xdr:row>
      <xdr:rowOff>114300</xdr:rowOff>
    </xdr:from>
    <xdr:to>
      <xdr:col>8</xdr:col>
      <xdr:colOff>514350</xdr:colOff>
      <xdr:row>67</xdr:row>
      <xdr:rowOff>85725</xdr:rowOff>
    </xdr:to>
    <xdr:cxnSp macro="">
      <xdr:nvCxnSpPr>
        <xdr:cNvPr id="70" name="Elbow Connector 69"/>
        <xdr:cNvCxnSpPr/>
      </xdr:nvCxnSpPr>
      <xdr:spPr>
        <a:xfrm>
          <a:off x="4848225" y="12477750"/>
          <a:ext cx="1104900" cy="152400"/>
        </a:xfrm>
        <a:prstGeom prst="bentConnector3">
          <a:avLst>
            <a:gd name="adj1" fmla="val 50000"/>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952500</xdr:colOff>
      <xdr:row>74</xdr:row>
      <xdr:rowOff>180974</xdr:rowOff>
    </xdr:from>
    <xdr:to>
      <xdr:col>8</xdr:col>
      <xdr:colOff>1</xdr:colOff>
      <xdr:row>77</xdr:row>
      <xdr:rowOff>180974</xdr:rowOff>
    </xdr:to>
    <xdr:sp macro="" textlink="">
      <xdr:nvSpPr>
        <xdr:cNvPr id="73" name="TextBox 72"/>
        <xdr:cNvSpPr txBox="1"/>
      </xdr:nvSpPr>
      <xdr:spPr>
        <a:xfrm>
          <a:off x="952500" y="13992224"/>
          <a:ext cx="4486276"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latin typeface="Verdana" pitchFamily="34" charset="0"/>
            </a:rPr>
            <a:t>For a review, go to the Project 3 Instructional Videos in the Toolkit and watch the demonstration "Subtotals."</a:t>
          </a:r>
          <a:endParaRPr lang="en-US" sz="1100" b="1">
            <a:latin typeface="Verdana" pitchFamily="34" charset="0"/>
          </a:endParaRPr>
        </a:p>
      </xdr:txBody>
    </xdr:sp>
    <xdr:clientData/>
  </xdr:twoCellAnchor>
  <xdr:twoCellAnchor editAs="oneCell">
    <xdr:from>
      <xdr:col>0</xdr:col>
      <xdr:colOff>66675</xdr:colOff>
      <xdr:row>73</xdr:row>
      <xdr:rowOff>171450</xdr:rowOff>
    </xdr:from>
    <xdr:to>
      <xdr:col>0</xdr:col>
      <xdr:colOff>981075</xdr:colOff>
      <xdr:row>79</xdr:row>
      <xdr:rowOff>0</xdr:rowOff>
    </xdr:to>
    <xdr:pic>
      <xdr:nvPicPr>
        <xdr:cNvPr id="72" name="Picture 71" descr="cts_b_direct_e.jpg"/>
        <xdr:cNvPicPr>
          <a:picLocks noChangeAspect="1"/>
        </xdr:cNvPicPr>
      </xdr:nvPicPr>
      <xdr:blipFill>
        <a:blip xmlns:r="http://schemas.openxmlformats.org/officeDocument/2006/relationships" r:embed="rId5"/>
        <a:stretch>
          <a:fillRect/>
        </a:stretch>
      </xdr:blipFill>
      <xdr:spPr>
        <a:xfrm>
          <a:off x="66675" y="13801725"/>
          <a:ext cx="914400" cy="914400"/>
        </a:xfrm>
        <a:prstGeom prst="rect">
          <a:avLst/>
        </a:prstGeom>
      </xdr:spPr>
    </xdr:pic>
    <xdr:clientData/>
  </xdr:twoCellAnchor>
  <xdr:twoCellAnchor>
    <xdr:from>
      <xdr:col>0</xdr:col>
      <xdr:colOff>0</xdr:colOff>
      <xdr:row>70</xdr:row>
      <xdr:rowOff>0</xdr:rowOff>
    </xdr:from>
    <xdr:to>
      <xdr:col>7</xdr:col>
      <xdr:colOff>0</xdr:colOff>
      <xdr:row>73</xdr:row>
      <xdr:rowOff>0</xdr:rowOff>
    </xdr:to>
    <xdr:sp macro="" textlink="">
      <xdr:nvSpPr>
        <xdr:cNvPr id="74" name="TextBox 73"/>
        <xdr:cNvSpPr txBox="1"/>
      </xdr:nvSpPr>
      <xdr:spPr>
        <a:xfrm>
          <a:off x="0" y="13087350"/>
          <a:ext cx="482917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baseline="0">
              <a:solidFill>
                <a:schemeClr val="dk1"/>
              </a:solidFill>
              <a:latin typeface="Verdana" pitchFamily="34" charset="0"/>
              <a:ea typeface="+mn-ea"/>
              <a:cs typeface="+mn-cs"/>
            </a:rPr>
            <a:t>You will practise using the SUBTOTAL function on the next worksheet.</a:t>
          </a:r>
          <a:endParaRPr lang="en-US" sz="1100" b="0">
            <a:solidFill>
              <a:schemeClr val="dk1"/>
            </a:solidFill>
            <a:latin typeface="Verdana" pitchFamily="34" charset="0"/>
            <a:ea typeface="+mn-ea"/>
            <a:cs typeface="+mn-cs"/>
          </a:endParaRPr>
        </a:p>
        <a:p>
          <a:pPr eaLnBrk="1" fontAlgn="auto" latinLnBrk="0" hangingPunct="1"/>
          <a:endParaRPr lang="en-US" b="0">
            <a:latin typeface="Verdana"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600075</xdr:colOff>
      <xdr:row>17</xdr:row>
      <xdr:rowOff>180974</xdr:rowOff>
    </xdr:to>
    <xdr:sp macro="" textlink="">
      <xdr:nvSpPr>
        <xdr:cNvPr id="18" name="TextBox 17"/>
        <xdr:cNvSpPr txBox="1"/>
      </xdr:nvSpPr>
      <xdr:spPr>
        <a:xfrm>
          <a:off x="0" y="409575"/>
          <a:ext cx="4257675" cy="28955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You can insert the date and the time quickly at the click of a button. You may wish to keep a time log of activities, or you may want to display the date and time automatically in a cell.</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The DATE and TIME functions are found under the Formulas tab in the Function Library group. Click on the Date &amp; Time button to see all the functions in this category.</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latin typeface="Verdana" pitchFamily="34" charset="0"/>
              <a:ea typeface="+mn-ea"/>
              <a:cs typeface="+mn-cs"/>
            </a:rPr>
            <a:t>To insert the date in a certain cell, select DATE from the drop-down list. The Function Arguments dialogue box appears. This dialogue box will write the formula for you once you have entered all the necessary information. Insert the year, month, and day in number form; then click OK.</a:t>
          </a:r>
          <a:endParaRPr lang="en-US">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xdr:txBody>
    </xdr:sp>
    <xdr:clientData/>
  </xdr:twoCellAnchor>
  <xdr:twoCellAnchor>
    <xdr:from>
      <xdr:col>0</xdr:col>
      <xdr:colOff>0</xdr:colOff>
      <xdr:row>35</xdr:row>
      <xdr:rowOff>0</xdr:rowOff>
    </xdr:from>
    <xdr:to>
      <xdr:col>14</xdr:col>
      <xdr:colOff>0</xdr:colOff>
      <xdr:row>37</xdr:row>
      <xdr:rowOff>0</xdr:rowOff>
    </xdr:to>
    <xdr:sp macro="" textlink="">
      <xdr:nvSpPr>
        <xdr:cNvPr id="27" name="TextBox 26"/>
        <xdr:cNvSpPr txBox="1"/>
      </xdr:nvSpPr>
      <xdr:spPr>
        <a:xfrm>
          <a:off x="0" y="6381750"/>
          <a:ext cx="853440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Now it's your turn. Practise entering the date into cells on this worksheet.</a:t>
          </a:r>
        </a:p>
      </xdr:txBody>
    </xdr:sp>
    <xdr:clientData/>
  </xdr:twoCellAnchor>
  <xdr:twoCellAnchor>
    <xdr:from>
      <xdr:col>0</xdr:col>
      <xdr:colOff>457200</xdr:colOff>
      <xdr:row>2</xdr:row>
      <xdr:rowOff>76200</xdr:rowOff>
    </xdr:from>
    <xdr:to>
      <xdr:col>13</xdr:col>
      <xdr:colOff>371475</xdr:colOff>
      <xdr:row>34</xdr:row>
      <xdr:rowOff>38100</xdr:rowOff>
    </xdr:to>
    <xdr:grpSp>
      <xdr:nvGrpSpPr>
        <xdr:cNvPr id="31" name="Group 30"/>
        <xdr:cNvGrpSpPr/>
      </xdr:nvGrpSpPr>
      <xdr:grpSpPr>
        <a:xfrm>
          <a:off x="457200" y="485775"/>
          <a:ext cx="7839075" cy="5753100"/>
          <a:chOff x="457200" y="485775"/>
          <a:chExt cx="7839075" cy="5753100"/>
        </a:xfrm>
      </xdr:grpSpPr>
      <xdr:pic>
        <xdr:nvPicPr>
          <xdr:cNvPr id="2050" name="Picture 2"/>
          <xdr:cNvPicPr>
            <a:picLocks noChangeAspect="1" noChangeArrowheads="1"/>
          </xdr:cNvPicPr>
        </xdr:nvPicPr>
        <xdr:blipFill>
          <a:blip xmlns:r="http://schemas.openxmlformats.org/officeDocument/2006/relationships" r:embed="rId1"/>
          <a:srcRect/>
          <a:stretch>
            <a:fillRect/>
          </a:stretch>
        </xdr:blipFill>
        <xdr:spPr bwMode="auto">
          <a:xfrm>
            <a:off x="4619625" y="485775"/>
            <a:ext cx="3676650" cy="5753100"/>
          </a:xfrm>
          <a:prstGeom prst="rect">
            <a:avLst/>
          </a:prstGeom>
          <a:noFill/>
          <a:ln w="1">
            <a:noFill/>
            <a:miter lim="800000"/>
            <a:headEnd/>
            <a:tailEnd type="none" w="med" len="med"/>
          </a:ln>
          <a:effectLst/>
        </xdr:spPr>
      </xdr:pic>
      <xdr:pic>
        <xdr:nvPicPr>
          <xdr:cNvPr id="2051" name="Picture 3"/>
          <xdr:cNvPicPr>
            <a:picLocks noChangeAspect="1" noChangeArrowheads="1"/>
          </xdr:cNvPicPr>
        </xdr:nvPicPr>
        <xdr:blipFill>
          <a:blip xmlns:r="http://schemas.openxmlformats.org/officeDocument/2006/relationships" r:embed="rId2"/>
          <a:srcRect/>
          <a:stretch>
            <a:fillRect/>
          </a:stretch>
        </xdr:blipFill>
        <xdr:spPr bwMode="auto">
          <a:xfrm>
            <a:off x="457200" y="3429000"/>
            <a:ext cx="5657850" cy="2781300"/>
          </a:xfrm>
          <a:prstGeom prst="rect">
            <a:avLst/>
          </a:prstGeom>
          <a:noFill/>
          <a:ln w="1">
            <a:noFill/>
            <a:miter lim="800000"/>
            <a:headEnd/>
            <a:tailEnd type="none" w="med" len="med"/>
          </a:ln>
          <a:effectLst/>
        </xdr:spPr>
      </xdr:pic>
    </xdr:grpSp>
    <xdr:clientData/>
  </xdr:twoCellAnchor>
  <xdr:twoCellAnchor editAs="oneCell">
    <xdr:from>
      <xdr:col>6</xdr:col>
      <xdr:colOff>285750</xdr:colOff>
      <xdr:row>38</xdr:row>
      <xdr:rowOff>9525</xdr:rowOff>
    </xdr:from>
    <xdr:to>
      <xdr:col>14</xdr:col>
      <xdr:colOff>19050</xdr:colOff>
      <xdr:row>54</xdr:row>
      <xdr:rowOff>19050</xdr:rowOff>
    </xdr:to>
    <xdr:pic>
      <xdr:nvPicPr>
        <xdr:cNvPr id="2052" name="Picture 4"/>
        <xdr:cNvPicPr>
          <a:picLocks noChangeAspect="1" noChangeArrowheads="1"/>
        </xdr:cNvPicPr>
      </xdr:nvPicPr>
      <xdr:blipFill>
        <a:blip xmlns:r="http://schemas.openxmlformats.org/officeDocument/2006/relationships" r:embed="rId3"/>
        <a:srcRect/>
        <a:stretch>
          <a:fillRect/>
        </a:stretch>
      </xdr:blipFill>
      <xdr:spPr bwMode="auto">
        <a:xfrm>
          <a:off x="3943350" y="6934200"/>
          <a:ext cx="4610100" cy="2905125"/>
        </a:xfrm>
        <a:prstGeom prst="rect">
          <a:avLst/>
        </a:prstGeom>
        <a:noFill/>
        <a:ln w="1">
          <a:noFill/>
          <a:miter lim="800000"/>
          <a:headEnd/>
          <a:tailEnd type="none" w="med" len="med"/>
        </a:ln>
        <a:effectLst/>
      </xdr:spPr>
    </xdr:pic>
    <xdr:clientData/>
  </xdr:twoCellAnchor>
  <xdr:twoCellAnchor>
    <xdr:from>
      <xdr:col>0</xdr:col>
      <xdr:colOff>0</xdr:colOff>
      <xdr:row>38</xdr:row>
      <xdr:rowOff>0</xdr:rowOff>
    </xdr:from>
    <xdr:to>
      <xdr:col>6</xdr:col>
      <xdr:colOff>9525</xdr:colOff>
      <xdr:row>54</xdr:row>
      <xdr:rowOff>9525</xdr:rowOff>
    </xdr:to>
    <xdr:sp macro="" textlink="">
      <xdr:nvSpPr>
        <xdr:cNvPr id="32" name="TextBox 31"/>
        <xdr:cNvSpPr txBox="1"/>
      </xdr:nvSpPr>
      <xdr:spPr>
        <a:xfrm>
          <a:off x="0" y="6924675"/>
          <a:ext cx="3667125"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You can also insert the current time in the workbook. This may be important for tracking when the document was created.</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To do this, click the Date &amp; Time button and select TIME from the drop-down list. The Function Arguments dialogue box will appear and prompt you to insert the hour, minute, and second in number form. Click OK when you are finished.</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eaLnBrk="1" fontAlgn="auto" latinLnBrk="0" hangingPunct="1"/>
          <a:r>
            <a:rPr lang="en-US" sz="1100" b="0" baseline="0">
              <a:solidFill>
                <a:schemeClr val="dk1"/>
              </a:solidFill>
              <a:latin typeface="Verdana" pitchFamily="34" charset="0"/>
              <a:ea typeface="+mn-ea"/>
              <a:cs typeface="+mn-cs"/>
            </a:rPr>
            <a:t>Using the example on the right, the formula will read "=TIME(10,15,45)," which gives you </a:t>
          </a:r>
        </a:p>
        <a:p>
          <a:pPr eaLnBrk="1" fontAlgn="auto" latinLnBrk="0" hangingPunct="1"/>
          <a:r>
            <a:rPr lang="en-US" sz="1100" b="0" baseline="0">
              <a:solidFill>
                <a:schemeClr val="dk1"/>
              </a:solidFill>
              <a:latin typeface="Verdana" pitchFamily="34" charset="0"/>
              <a:ea typeface="+mn-ea"/>
              <a:cs typeface="+mn-cs"/>
            </a:rPr>
            <a:t>10:15 AM.</a:t>
          </a:r>
          <a:endParaRPr lang="en-US">
            <a:latin typeface="Verdana" pitchFamily="34" charset="0"/>
          </a:endParaRPr>
        </a:p>
        <a:p>
          <a:pPr eaLnBrk="1" fontAlgn="base" latinLnBrk="0" hangingPunct="1"/>
          <a:endParaRPr lang="en-US" sz="1100" b="0" baseline="0">
            <a:solidFill>
              <a:schemeClr val="dk1"/>
            </a:solidFill>
            <a:latin typeface="Verdana" pitchFamily="34" charset="0"/>
            <a:ea typeface="+mn-ea"/>
            <a:cs typeface="+mn-cs"/>
          </a:endParaRPr>
        </a:p>
        <a:p>
          <a:pPr eaLnBrk="1" fontAlgn="auto" latinLnBrk="0" hangingPunct="1"/>
          <a:r>
            <a:rPr lang="en-US" sz="1100" b="0" baseline="0">
              <a:solidFill>
                <a:schemeClr val="dk1"/>
              </a:solidFill>
              <a:latin typeface="Verdana" pitchFamily="34" charset="0"/>
              <a:ea typeface="+mn-ea"/>
              <a:cs typeface="+mn-cs"/>
            </a:rPr>
            <a:t>Practise inserting times in this worksheet.</a:t>
          </a:r>
          <a:endParaRPr lang="en-US">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xdr:txBody>
    </xdr:sp>
    <xdr:clientData/>
  </xdr:twoCellAnchor>
  <xdr:twoCellAnchor>
    <xdr:from>
      <xdr:col>1</xdr:col>
      <xdr:colOff>352426</xdr:colOff>
      <xdr:row>56</xdr:row>
      <xdr:rowOff>0</xdr:rowOff>
    </xdr:from>
    <xdr:to>
      <xdr:col>13</xdr:col>
      <xdr:colOff>600076</xdr:colOff>
      <xdr:row>59</xdr:row>
      <xdr:rowOff>0</xdr:rowOff>
    </xdr:to>
    <xdr:sp macro="" textlink="">
      <xdr:nvSpPr>
        <xdr:cNvPr id="34" name="TextBox 33"/>
        <xdr:cNvSpPr txBox="1"/>
      </xdr:nvSpPr>
      <xdr:spPr>
        <a:xfrm>
          <a:off x="962026" y="10182225"/>
          <a:ext cx="75628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latin typeface="Verdana" pitchFamily="34" charset="0"/>
            </a:rPr>
            <a:t>For a review, go to the Project 3 Instructional Videos in the Toolkit and watch the demonstration </a:t>
          </a:r>
        </a:p>
        <a:p>
          <a:r>
            <a:rPr lang="en-US" sz="1100" b="0" baseline="0">
              <a:latin typeface="Verdana" pitchFamily="34" charset="0"/>
            </a:rPr>
            <a:t>"Dates and Times."</a:t>
          </a:r>
          <a:endParaRPr lang="en-US" sz="1100" b="1">
            <a:latin typeface="Verdana" pitchFamily="34" charset="0"/>
          </a:endParaRPr>
        </a:p>
      </xdr:txBody>
    </xdr:sp>
    <xdr:clientData/>
  </xdr:twoCellAnchor>
  <xdr:twoCellAnchor editAs="oneCell">
    <xdr:from>
      <xdr:col>0</xdr:col>
      <xdr:colOff>76200</xdr:colOff>
      <xdr:row>54</xdr:row>
      <xdr:rowOff>171450</xdr:rowOff>
    </xdr:from>
    <xdr:to>
      <xdr:col>1</xdr:col>
      <xdr:colOff>381000</xdr:colOff>
      <xdr:row>60</xdr:row>
      <xdr:rowOff>0</xdr:rowOff>
    </xdr:to>
    <xdr:pic>
      <xdr:nvPicPr>
        <xdr:cNvPr id="33" name="Picture 32" descr="cts_b_direct_e.jpg"/>
        <xdr:cNvPicPr>
          <a:picLocks noChangeAspect="1"/>
        </xdr:cNvPicPr>
      </xdr:nvPicPr>
      <xdr:blipFill>
        <a:blip xmlns:r="http://schemas.openxmlformats.org/officeDocument/2006/relationships" r:embed="rId4"/>
        <a:stretch>
          <a:fillRect/>
        </a:stretch>
      </xdr:blipFill>
      <xdr:spPr>
        <a:xfrm>
          <a:off x="76200" y="9991725"/>
          <a:ext cx="914400" cy="914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257176</xdr:colOff>
      <xdr:row>68</xdr:row>
      <xdr:rowOff>0</xdr:rowOff>
    </xdr:from>
    <xdr:to>
      <xdr:col>14</xdr:col>
      <xdr:colOff>0</xdr:colOff>
      <xdr:row>71</xdr:row>
      <xdr:rowOff>9524</xdr:rowOff>
    </xdr:to>
    <xdr:sp macro="" textlink="">
      <xdr:nvSpPr>
        <xdr:cNvPr id="10" name="TextBox 9"/>
        <xdr:cNvSpPr txBox="1"/>
      </xdr:nvSpPr>
      <xdr:spPr>
        <a:xfrm>
          <a:off x="962026" y="12896850"/>
          <a:ext cx="7572374" cy="552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latin typeface="Verdana" pitchFamily="34" charset="0"/>
            </a:rPr>
            <a:t>For a review, go to the Project 3 Instructional Videos in the Toolkit and watch the demonstration "COUNT and COUNTA Functions."</a:t>
          </a:r>
          <a:endParaRPr lang="en-US" sz="1100" b="1">
            <a:latin typeface="Verdana" pitchFamily="34" charset="0"/>
          </a:endParaRPr>
        </a:p>
      </xdr:txBody>
    </xdr:sp>
    <xdr:clientData/>
  </xdr:twoCellAnchor>
  <xdr:twoCellAnchor>
    <xdr:from>
      <xdr:col>0</xdr:col>
      <xdr:colOff>0</xdr:colOff>
      <xdr:row>37</xdr:row>
      <xdr:rowOff>1</xdr:rowOff>
    </xdr:from>
    <xdr:to>
      <xdr:col>13</xdr:col>
      <xdr:colOff>590550</xdr:colOff>
      <xdr:row>42</xdr:row>
      <xdr:rowOff>9526</xdr:rowOff>
    </xdr:to>
    <xdr:sp macro="" textlink="">
      <xdr:nvSpPr>
        <xdr:cNvPr id="17" name="TextBox 16"/>
        <xdr:cNvSpPr txBox="1"/>
      </xdr:nvSpPr>
      <xdr:spPr>
        <a:xfrm>
          <a:off x="0" y="8277226"/>
          <a:ext cx="8515350"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To activate the COUNTA function, go to the Function Library group under the Formulas tab, and click the Insert Function button. You can also simply click on the Insert Function button located to the left of the formula bar. In the Insert Function dialogue box, search for COUNTA and press Go. "COUNTA" should be highlighted in the Select a function section. Then press OK.</a:t>
          </a:r>
        </a:p>
      </xdr:txBody>
    </xdr:sp>
    <xdr:clientData/>
  </xdr:twoCellAnchor>
  <xdr:twoCellAnchor>
    <xdr:from>
      <xdr:col>0</xdr:col>
      <xdr:colOff>0</xdr:colOff>
      <xdr:row>55</xdr:row>
      <xdr:rowOff>0</xdr:rowOff>
    </xdr:from>
    <xdr:to>
      <xdr:col>6</xdr:col>
      <xdr:colOff>447675</xdr:colOff>
      <xdr:row>66</xdr:row>
      <xdr:rowOff>0</xdr:rowOff>
    </xdr:to>
    <xdr:sp macro="" textlink="">
      <xdr:nvSpPr>
        <xdr:cNvPr id="19" name="TextBox 18"/>
        <xdr:cNvSpPr txBox="1"/>
      </xdr:nvSpPr>
      <xdr:spPr>
        <a:xfrm>
          <a:off x="0" y="10001250"/>
          <a:ext cx="4200525"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As with the COUNT function example, use the COUNTA function in cell B34 to count the same range of cells (B26:B32). </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Did you get 7? The COUNTA function counts every cell with data. So, in this case, the heading "Bin 1" was included.</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Once again, leave one of the cells blank and see what happens. The COUNTA function, too, will not include a blank cell in the count.</a:t>
          </a:r>
        </a:p>
      </xdr:txBody>
    </xdr:sp>
    <xdr:clientData/>
  </xdr:twoCellAnchor>
  <xdr:twoCellAnchor>
    <xdr:from>
      <xdr:col>0</xdr:col>
      <xdr:colOff>0</xdr:colOff>
      <xdr:row>2</xdr:row>
      <xdr:rowOff>0</xdr:rowOff>
    </xdr:from>
    <xdr:to>
      <xdr:col>13</xdr:col>
      <xdr:colOff>514349</xdr:colOff>
      <xdr:row>10</xdr:row>
      <xdr:rowOff>0</xdr:rowOff>
    </xdr:to>
    <xdr:sp macro="" textlink="">
      <xdr:nvSpPr>
        <xdr:cNvPr id="22" name="TextBox 21"/>
        <xdr:cNvSpPr txBox="1"/>
      </xdr:nvSpPr>
      <xdr:spPr>
        <a:xfrm>
          <a:off x="0" y="409575"/>
          <a:ext cx="8534399"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The COUNT function is used when you want to count the number of cells in a range that contain numbers (including zero). In Excel 2007, this function is called Count Numbers and is found in the AutoSum drop-down list. For example, you may want to find the number of expenses in a spreadsheet as opposed to calculating the total expenses. If you do not want to count a cell, leave it blank or replace the numbers with text.</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THE COUNTA function is used when you want to count the number of cells in a range that contain any kind of data. For example, you may want to count how many friends you have entered into a worksheet.</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xdr:txBody>
    </xdr:sp>
    <xdr:clientData/>
  </xdr:twoCellAnchor>
  <xdr:twoCellAnchor editAs="oneCell">
    <xdr:from>
      <xdr:col>0</xdr:col>
      <xdr:colOff>66675</xdr:colOff>
      <xdr:row>12</xdr:row>
      <xdr:rowOff>142875</xdr:rowOff>
    </xdr:from>
    <xdr:to>
      <xdr:col>2</xdr:col>
      <xdr:colOff>209550</xdr:colOff>
      <xdr:row>23</xdr:row>
      <xdr:rowOff>142875</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66675" y="2362200"/>
          <a:ext cx="1457325" cy="1990725"/>
        </a:xfrm>
        <a:prstGeom prst="rect">
          <a:avLst/>
        </a:prstGeom>
        <a:noFill/>
        <a:ln w="1">
          <a:noFill/>
          <a:miter lim="800000"/>
          <a:headEnd/>
          <a:tailEnd type="none" w="med" len="med"/>
        </a:ln>
        <a:effectLst/>
      </xdr:spPr>
    </xdr:pic>
    <xdr:clientData/>
  </xdr:twoCellAnchor>
  <xdr:twoCellAnchor>
    <xdr:from>
      <xdr:col>3</xdr:col>
      <xdr:colOff>1</xdr:colOff>
      <xdr:row>13</xdr:row>
      <xdr:rowOff>0</xdr:rowOff>
    </xdr:from>
    <xdr:to>
      <xdr:col>14</xdr:col>
      <xdr:colOff>1</xdr:colOff>
      <xdr:row>34</xdr:row>
      <xdr:rowOff>0</xdr:rowOff>
    </xdr:to>
    <xdr:sp macro="" textlink="">
      <xdr:nvSpPr>
        <xdr:cNvPr id="26" name="TextBox 25"/>
        <xdr:cNvSpPr txBox="1"/>
      </xdr:nvSpPr>
      <xdr:spPr>
        <a:xfrm>
          <a:off x="1924051" y="2400300"/>
          <a:ext cx="6610350" cy="3800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To activate the Count Numbers (COUNT) </a:t>
          </a:r>
          <a:r>
            <a:rPr lang="en-US" sz="1100" b="0" baseline="0">
              <a:solidFill>
                <a:schemeClr val="dk1"/>
              </a:solidFill>
              <a:latin typeface="Verdana" pitchFamily="34" charset="0"/>
              <a:ea typeface="+mn-ea"/>
              <a:cs typeface="+mn-cs"/>
            </a:rPr>
            <a:t>function, go to the Function Library group under the Formulas tab, and </a:t>
          </a:r>
          <a:r>
            <a:rPr lang="en-US" b="0" baseline="0">
              <a:latin typeface="Verdana" pitchFamily="34" charset="0"/>
            </a:rPr>
            <a:t>click the AutoSum button. Choose Count Numbers from the </a:t>
          </a:r>
          <a:br>
            <a:rPr lang="en-US" b="0" baseline="0">
              <a:latin typeface="Verdana" pitchFamily="34" charset="0"/>
            </a:rPr>
          </a:br>
          <a:r>
            <a:rPr lang="en-US" b="0" baseline="0">
              <a:latin typeface="Verdana" pitchFamily="34" charset="0"/>
            </a:rPr>
            <a:t>drop-down list. Once the formula is activated, select the range of cells you wish to count; then press Enter.</a:t>
          </a:r>
        </a:p>
        <a:p>
          <a:pPr eaLnBrk="1" fontAlgn="base" latinLnBrk="0" hangingPunct="1"/>
          <a:endParaRPr lang="en-US" sz="1100" b="0" baseline="0">
            <a:solidFill>
              <a:schemeClr val="dk1"/>
            </a:solidFill>
            <a:latin typeface="Verdana" pitchFamily="34" charset="0"/>
            <a:ea typeface="+mn-ea"/>
            <a:cs typeface="+mn-cs"/>
          </a:endParaRPr>
        </a:p>
        <a:p>
          <a:pPr eaLnBrk="1" fontAlgn="auto" latinLnBrk="0" hangingPunct="1"/>
          <a:r>
            <a:rPr lang="en-US" sz="1100" b="0" baseline="0">
              <a:solidFill>
                <a:schemeClr val="dk1"/>
              </a:solidFill>
              <a:latin typeface="Verdana" pitchFamily="34" charset="0"/>
              <a:ea typeface="+mn-ea"/>
              <a:cs typeface="+mn-cs"/>
            </a:rPr>
            <a:t>Now it's your turn. Using the data table in cells A26:B34, follow these steps:</a:t>
          </a:r>
        </a:p>
        <a:p>
          <a:pPr eaLnBrk="1" fontAlgn="auto" latinLnBrk="0" hangingPunct="1"/>
          <a:endParaRPr lang="en-US" sz="1100" b="0" baseline="0">
            <a:solidFill>
              <a:schemeClr val="dk1"/>
            </a:solidFill>
            <a:latin typeface="Verdana" pitchFamily="34" charset="0"/>
            <a:ea typeface="+mn-ea"/>
            <a:cs typeface="+mn-cs"/>
          </a:endParaRPr>
        </a:p>
        <a:p>
          <a:pPr eaLnBrk="1" fontAlgn="auto" latinLnBrk="0" hangingPunct="1"/>
          <a:r>
            <a:rPr lang="en-US" sz="1100" b="1" baseline="0">
              <a:solidFill>
                <a:schemeClr val="dk1"/>
              </a:solidFill>
              <a:latin typeface="Verdana" pitchFamily="34" charset="0"/>
              <a:ea typeface="+mn-ea"/>
              <a:cs typeface="+mn-cs"/>
            </a:rPr>
            <a:t>Step 1:</a:t>
          </a:r>
          <a:r>
            <a:rPr lang="en-US" sz="1100" b="0" baseline="0">
              <a:solidFill>
                <a:schemeClr val="dk1"/>
              </a:solidFill>
              <a:latin typeface="Verdana" pitchFamily="34" charset="0"/>
              <a:ea typeface="+mn-ea"/>
              <a:cs typeface="+mn-cs"/>
            </a:rPr>
            <a:t> Select cell B33.</a:t>
          </a:r>
        </a:p>
        <a:p>
          <a:pPr eaLnBrk="1" fontAlgn="auto" latinLnBrk="0" hangingPunct="1"/>
          <a:endParaRPr lang="en-US" sz="1100" b="0" baseline="0">
            <a:solidFill>
              <a:schemeClr val="dk1"/>
            </a:solidFill>
            <a:latin typeface="Verdana" pitchFamily="34" charset="0"/>
            <a:ea typeface="+mn-ea"/>
            <a:cs typeface="+mn-cs"/>
          </a:endParaRPr>
        </a:p>
        <a:p>
          <a:pPr eaLnBrk="1" fontAlgn="auto" latinLnBrk="0" hangingPunct="1"/>
          <a:r>
            <a:rPr lang="en-US" sz="1100" b="1" baseline="0">
              <a:solidFill>
                <a:schemeClr val="dk1"/>
              </a:solidFill>
              <a:latin typeface="Verdana" pitchFamily="34" charset="0"/>
              <a:ea typeface="+mn-ea"/>
              <a:cs typeface="+mn-cs"/>
            </a:rPr>
            <a:t>Step 2: </a:t>
          </a:r>
          <a:r>
            <a:rPr lang="en-US" sz="1100" b="0" baseline="0">
              <a:solidFill>
                <a:schemeClr val="dk1"/>
              </a:solidFill>
              <a:latin typeface="Verdana" pitchFamily="34" charset="0"/>
              <a:ea typeface="+mn-ea"/>
              <a:cs typeface="+mn-cs"/>
            </a:rPr>
            <a:t>Activate the Count formula.</a:t>
          </a:r>
          <a:endParaRPr lang="en-US" sz="1100">
            <a:solidFill>
              <a:schemeClr val="dk1"/>
            </a:solidFill>
            <a:latin typeface="Verdana" pitchFamily="34" charset="0"/>
            <a:ea typeface="+mn-ea"/>
            <a:cs typeface="+mn-cs"/>
          </a:endParaRPr>
        </a:p>
        <a:p>
          <a:pPr eaLnBrk="1" fontAlgn="auto" latinLnBrk="0" hangingPunct="1"/>
          <a:endParaRPr lang="en-US" sz="1100" b="0" baseline="0">
            <a:solidFill>
              <a:schemeClr val="dk1"/>
            </a:solidFill>
            <a:latin typeface="Verdana" pitchFamily="34" charset="0"/>
            <a:ea typeface="+mn-ea"/>
            <a:cs typeface="+mn-cs"/>
          </a:endParaRPr>
        </a:p>
        <a:p>
          <a:pPr eaLnBrk="1" fontAlgn="auto" latinLnBrk="0" hangingPunct="1"/>
          <a:r>
            <a:rPr lang="en-US" sz="1100" b="1" baseline="0">
              <a:solidFill>
                <a:schemeClr val="dk1"/>
              </a:solidFill>
              <a:latin typeface="Verdana" pitchFamily="34" charset="0"/>
              <a:ea typeface="+mn-ea"/>
              <a:cs typeface="+mn-cs"/>
            </a:rPr>
            <a:t>Step 3: </a:t>
          </a:r>
          <a:r>
            <a:rPr lang="en-US" sz="1100" b="0" baseline="0">
              <a:solidFill>
                <a:schemeClr val="dk1"/>
              </a:solidFill>
              <a:latin typeface="Verdana" pitchFamily="34" charset="0"/>
              <a:ea typeface="+mn-ea"/>
              <a:cs typeface="+mn-cs"/>
            </a:rPr>
            <a:t>Highlight cells B26:B32, and press Enter.</a:t>
          </a:r>
          <a:endParaRPr lang="en-US" sz="1100">
            <a:solidFill>
              <a:schemeClr val="dk1"/>
            </a:solidFill>
            <a:latin typeface="Verdana" pitchFamily="34" charset="0"/>
            <a:ea typeface="+mn-ea"/>
            <a:cs typeface="+mn-cs"/>
          </a:endParaRPr>
        </a:p>
        <a:p>
          <a:pPr eaLnBrk="1" fontAlgn="auto" latinLnBrk="0" hangingPunct="1"/>
          <a:endParaRPr lang="en-US" sz="1100" b="0" baseline="0">
            <a:solidFill>
              <a:schemeClr val="dk1"/>
            </a:solidFill>
            <a:latin typeface="Verdana" pitchFamily="34" charset="0"/>
            <a:ea typeface="+mn-ea"/>
            <a:cs typeface="+mn-cs"/>
          </a:endParaRPr>
        </a:p>
        <a:p>
          <a:pPr eaLnBrk="1" fontAlgn="auto" latinLnBrk="0" hangingPunct="1"/>
          <a:r>
            <a:rPr lang="en-US" sz="1100" b="0" baseline="0">
              <a:solidFill>
                <a:schemeClr val="dk1"/>
              </a:solidFill>
              <a:latin typeface="Verdana" pitchFamily="34" charset="0"/>
              <a:ea typeface="+mn-ea"/>
              <a:cs typeface="+mn-cs"/>
            </a:rPr>
            <a:t>The formula should read "=COUNT(B33:B39)"; and "6" should appear in cell B33.</a:t>
          </a:r>
        </a:p>
        <a:p>
          <a:pPr eaLnBrk="1" fontAlgn="auto" latinLnBrk="0" hangingPunct="1"/>
          <a:endParaRPr lang="en-US" sz="1100" b="0" baseline="0">
            <a:solidFill>
              <a:schemeClr val="dk1"/>
            </a:solidFill>
            <a:latin typeface="Verdana" pitchFamily="34" charset="0"/>
            <a:ea typeface="+mn-ea"/>
            <a:cs typeface="+mn-cs"/>
          </a:endParaRPr>
        </a:p>
        <a:p>
          <a:pPr eaLnBrk="1" fontAlgn="auto" latinLnBrk="0" hangingPunct="1"/>
          <a:r>
            <a:rPr lang="en-US" sz="1100" b="0" baseline="0">
              <a:solidFill>
                <a:schemeClr val="dk1"/>
              </a:solidFill>
              <a:latin typeface="Verdana" pitchFamily="34" charset="0"/>
              <a:ea typeface="+mn-ea"/>
              <a:cs typeface="+mn-cs"/>
            </a:rPr>
            <a:t>Did you get 6? There are six cells in that range that contain numbers. The COUNT function will not include text.</a:t>
          </a:r>
          <a:endParaRPr lang="en-US" sz="1100">
            <a:solidFill>
              <a:schemeClr val="dk1"/>
            </a:solidFill>
            <a:latin typeface="Verdana" pitchFamily="34" charset="0"/>
            <a:ea typeface="+mn-ea"/>
            <a:cs typeface="+mn-cs"/>
          </a:endParaRPr>
        </a:p>
        <a:p>
          <a:pPr eaLnBrk="1" fontAlgn="base" latinLnBrk="0" hangingPunct="1"/>
          <a:endParaRPr lang="en-US" sz="1100" b="0" baseline="0">
            <a:solidFill>
              <a:schemeClr val="dk1"/>
            </a:solidFill>
            <a:latin typeface="Verdana" pitchFamily="34" charset="0"/>
            <a:ea typeface="+mn-ea"/>
            <a:cs typeface="+mn-cs"/>
          </a:endParaRPr>
        </a:p>
        <a:p>
          <a:pPr eaLnBrk="1" fontAlgn="auto" latinLnBrk="0" hangingPunct="1"/>
          <a:r>
            <a:rPr lang="en-US" sz="1100" b="0" baseline="0">
              <a:solidFill>
                <a:schemeClr val="dk1"/>
              </a:solidFill>
              <a:latin typeface="Verdana" pitchFamily="34" charset="0"/>
              <a:ea typeface="+mn-ea"/>
              <a:cs typeface="+mn-cs"/>
            </a:rPr>
            <a:t>Now, take out one of the numbers in the cell range (B27:B32), and leave it blank. Did your count change? If you deleted only one number, the count should now be 5; if you deleted two numbers, the count should be 4; and so on.</a:t>
          </a:r>
        </a:p>
      </xdr:txBody>
    </xdr:sp>
    <xdr:clientData/>
  </xdr:twoCellAnchor>
  <xdr:twoCellAnchor>
    <xdr:from>
      <xdr:col>0</xdr:col>
      <xdr:colOff>571500</xdr:colOff>
      <xdr:row>42</xdr:row>
      <xdr:rowOff>123825</xdr:rowOff>
    </xdr:from>
    <xdr:to>
      <xdr:col>13</xdr:col>
      <xdr:colOff>409575</xdr:colOff>
      <xdr:row>65</xdr:row>
      <xdr:rowOff>85725</xdr:rowOff>
    </xdr:to>
    <xdr:grpSp>
      <xdr:nvGrpSpPr>
        <xdr:cNvPr id="33" name="Group 32"/>
        <xdr:cNvGrpSpPr/>
      </xdr:nvGrpSpPr>
      <xdr:grpSpPr>
        <a:xfrm>
          <a:off x="571500" y="7772400"/>
          <a:ext cx="7858125" cy="4124325"/>
          <a:chOff x="428625" y="7772400"/>
          <a:chExt cx="7858125" cy="4124325"/>
        </a:xfrm>
      </xdr:grpSpPr>
      <xdr:pic>
        <xdr:nvPicPr>
          <xdr:cNvPr id="28" name="Picture 1"/>
          <xdr:cNvPicPr>
            <a:picLocks noChangeAspect="1" noChangeArrowheads="1"/>
          </xdr:cNvPicPr>
        </xdr:nvPicPr>
        <xdr:blipFill>
          <a:blip xmlns:r="http://schemas.openxmlformats.org/officeDocument/2006/relationships" r:embed="rId2"/>
          <a:srcRect/>
          <a:stretch>
            <a:fillRect/>
          </a:stretch>
        </xdr:blipFill>
        <xdr:spPr bwMode="auto">
          <a:xfrm>
            <a:off x="428625" y="7772400"/>
            <a:ext cx="1590675" cy="1104900"/>
          </a:xfrm>
          <a:prstGeom prst="rect">
            <a:avLst/>
          </a:prstGeom>
          <a:noFill/>
          <a:ln w="1">
            <a:noFill/>
            <a:miter lim="800000"/>
            <a:headEnd/>
            <a:tailEnd type="none" w="med" len="med"/>
          </a:ln>
          <a:effectLst/>
        </xdr:spPr>
      </xdr:pic>
      <xdr:pic>
        <xdr:nvPicPr>
          <xdr:cNvPr id="30" name="Picture 5"/>
          <xdr:cNvPicPr>
            <a:picLocks noChangeAspect="1" noChangeArrowheads="1"/>
          </xdr:cNvPicPr>
        </xdr:nvPicPr>
        <xdr:blipFill>
          <a:blip xmlns:r="http://schemas.openxmlformats.org/officeDocument/2006/relationships" r:embed="rId3"/>
          <a:srcRect/>
          <a:stretch>
            <a:fillRect/>
          </a:stretch>
        </xdr:blipFill>
        <xdr:spPr bwMode="auto">
          <a:xfrm>
            <a:off x="2943225" y="7781925"/>
            <a:ext cx="3114675" cy="466725"/>
          </a:xfrm>
          <a:prstGeom prst="rect">
            <a:avLst/>
          </a:prstGeom>
          <a:noFill/>
          <a:ln w="1">
            <a:noFill/>
            <a:miter lim="800000"/>
            <a:headEnd/>
            <a:tailEnd type="none" w="med" len="med"/>
          </a:ln>
          <a:effectLst/>
        </xdr:spPr>
      </xdr:pic>
      <xdr:sp macro="" textlink="">
        <xdr:nvSpPr>
          <xdr:cNvPr id="31" name="Bent-Up Arrow 30"/>
          <xdr:cNvSpPr/>
        </xdr:nvSpPr>
        <xdr:spPr>
          <a:xfrm rot="5400000">
            <a:off x="1928812" y="7481890"/>
            <a:ext cx="1038226" cy="3524250"/>
          </a:xfrm>
          <a:prstGeom prst="bentUpArrow">
            <a:avLst>
              <a:gd name="adj1" fmla="val 9404"/>
              <a:gd name="adj2" fmla="val 10780"/>
              <a:gd name="adj3" fmla="val 16743"/>
            </a:avLst>
          </a:prstGeom>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32" name="Bent-Up Arrow 31"/>
          <xdr:cNvSpPr/>
        </xdr:nvSpPr>
        <xdr:spPr>
          <a:xfrm rot="5400000">
            <a:off x="3429000" y="8258175"/>
            <a:ext cx="981075" cy="581025"/>
          </a:xfrm>
          <a:prstGeom prst="bentUpArrow">
            <a:avLst>
              <a:gd name="adj1" fmla="val 16743"/>
              <a:gd name="adj2" fmla="val 18119"/>
              <a:gd name="adj3" fmla="val 25917"/>
            </a:avLst>
          </a:prstGeom>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pic>
        <xdr:nvPicPr>
          <xdr:cNvPr id="1026" name="Picture 2"/>
          <xdr:cNvPicPr>
            <a:picLocks noChangeAspect="1" noChangeArrowheads="1"/>
          </xdr:cNvPicPr>
        </xdr:nvPicPr>
        <xdr:blipFill>
          <a:blip xmlns:r="http://schemas.openxmlformats.org/officeDocument/2006/relationships" r:embed="rId4"/>
          <a:srcRect/>
          <a:stretch>
            <a:fillRect/>
          </a:stretch>
        </xdr:blipFill>
        <xdr:spPr bwMode="auto">
          <a:xfrm>
            <a:off x="4257675" y="8382000"/>
            <a:ext cx="4029075" cy="3514725"/>
          </a:xfrm>
          <a:prstGeom prst="rect">
            <a:avLst/>
          </a:prstGeom>
          <a:noFill/>
          <a:ln w="1">
            <a:noFill/>
            <a:miter lim="800000"/>
            <a:headEnd/>
            <a:tailEnd type="none" w="med" len="med"/>
          </a:ln>
          <a:effectLst/>
        </xdr:spPr>
      </xdr:pic>
    </xdr:grpSp>
    <xdr:clientData/>
  </xdr:twoCellAnchor>
  <xdr:twoCellAnchor editAs="oneCell">
    <xdr:from>
      <xdr:col>0</xdr:col>
      <xdr:colOff>76200</xdr:colOff>
      <xdr:row>67</xdr:row>
      <xdr:rowOff>0</xdr:rowOff>
    </xdr:from>
    <xdr:to>
      <xdr:col>1</xdr:col>
      <xdr:colOff>285750</xdr:colOff>
      <xdr:row>72</xdr:row>
      <xdr:rowOff>9525</xdr:rowOff>
    </xdr:to>
    <xdr:pic>
      <xdr:nvPicPr>
        <xdr:cNvPr id="35" name="Picture 34" descr="cts_b_direct_e.jpg"/>
        <xdr:cNvPicPr>
          <a:picLocks noChangeAspect="1"/>
        </xdr:cNvPicPr>
      </xdr:nvPicPr>
      <xdr:blipFill>
        <a:blip xmlns:r="http://schemas.openxmlformats.org/officeDocument/2006/relationships" r:embed="rId5"/>
        <a:stretch>
          <a:fillRect/>
        </a:stretch>
      </xdr:blipFill>
      <xdr:spPr>
        <a:xfrm>
          <a:off x="76200" y="12715875"/>
          <a:ext cx="914400" cy="914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1113945</xdr:colOff>
      <xdr:row>39</xdr:row>
      <xdr:rowOff>130673</xdr:rowOff>
    </xdr:from>
    <xdr:to>
      <xdr:col>4</xdr:col>
      <xdr:colOff>942011</xdr:colOff>
      <xdr:row>40</xdr:row>
      <xdr:rowOff>130680</xdr:rowOff>
    </xdr:to>
    <xdr:sp macro="" textlink="">
      <xdr:nvSpPr>
        <xdr:cNvPr id="59" name="TextBox 58"/>
        <xdr:cNvSpPr txBox="1"/>
      </xdr:nvSpPr>
      <xdr:spPr>
        <a:xfrm>
          <a:off x="3857145" y="6226673"/>
          <a:ext cx="990116" cy="190507"/>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endParaRPr lang="en-US" sz="900"/>
        </a:p>
      </xdr:txBody>
    </xdr:sp>
    <xdr:clientData/>
  </xdr:twoCellAnchor>
  <xdr:twoCellAnchor>
    <xdr:from>
      <xdr:col>0</xdr:col>
      <xdr:colOff>0</xdr:colOff>
      <xdr:row>2</xdr:row>
      <xdr:rowOff>1</xdr:rowOff>
    </xdr:from>
    <xdr:to>
      <xdr:col>12</xdr:col>
      <xdr:colOff>0</xdr:colOff>
      <xdr:row>6</xdr:row>
      <xdr:rowOff>0</xdr:rowOff>
    </xdr:to>
    <xdr:sp macro="" textlink="">
      <xdr:nvSpPr>
        <xdr:cNvPr id="18" name="TextBox 17"/>
        <xdr:cNvSpPr txBox="1"/>
      </xdr:nvSpPr>
      <xdr:spPr>
        <a:xfrm>
          <a:off x="0" y="409576"/>
          <a:ext cx="8467725"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This function is very useful when calculating payments for loans, car payments, mortgages, and so on. The PMT function calculates loan payments that are constant (e.g., monthly or biweekly) and consist of a constant interest rate.</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Try calculating a car payment.</a:t>
          </a:r>
        </a:p>
      </xdr:txBody>
    </xdr:sp>
    <xdr:clientData/>
  </xdr:twoCellAnchor>
  <xdr:twoCellAnchor>
    <xdr:from>
      <xdr:col>5</xdr:col>
      <xdr:colOff>285751</xdr:colOff>
      <xdr:row>11</xdr:row>
      <xdr:rowOff>0</xdr:rowOff>
    </xdr:from>
    <xdr:to>
      <xdr:col>11</xdr:col>
      <xdr:colOff>352425</xdr:colOff>
      <xdr:row>14</xdr:row>
      <xdr:rowOff>85725</xdr:rowOff>
    </xdr:to>
    <xdr:sp macro="" textlink="">
      <xdr:nvSpPr>
        <xdr:cNvPr id="31" name="TextBox 30"/>
        <xdr:cNvSpPr txBox="1"/>
      </xdr:nvSpPr>
      <xdr:spPr>
        <a:xfrm>
          <a:off x="4724401" y="2038350"/>
          <a:ext cx="3724274" cy="809625"/>
        </a:xfrm>
        <a:prstGeom prst="rect">
          <a:avLst/>
        </a:prstGeom>
        <a:solidFill>
          <a:schemeClr val="tx2">
            <a:lumMod val="40000"/>
            <a:lumOff val="60000"/>
          </a:schemeClr>
        </a:solidFill>
        <a:ln w="127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i="0" u="none" strike="noStrike">
              <a:solidFill>
                <a:schemeClr val="dk1"/>
              </a:solidFill>
              <a:latin typeface="Verdana" pitchFamily="34" charset="0"/>
              <a:ea typeface="Verdana" pitchFamily="34" charset="0"/>
              <a:cs typeface="Verdana" pitchFamily="34" charset="0"/>
            </a:rPr>
            <a:t>Note:</a:t>
          </a:r>
          <a:r>
            <a:rPr lang="en-US" sz="1100" b="1" i="0" u="none" strike="noStrike" baseline="0">
              <a:solidFill>
                <a:schemeClr val="dk1"/>
              </a:solidFill>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The monthly payment and the total</a:t>
          </a:r>
          <a:r>
            <a:rPr lang="en-US" sz="1100" b="0" i="0" u="none" strike="noStrike" baseline="0">
              <a:solidFill>
                <a:schemeClr val="dk1"/>
              </a:solidFill>
              <a:latin typeface="Verdana" pitchFamily="34" charset="0"/>
              <a:ea typeface="Verdana" pitchFamily="34" charset="0"/>
              <a:cs typeface="Verdana" pitchFamily="34" charset="0"/>
            </a:rPr>
            <a:t> paid </a:t>
          </a:r>
          <a:r>
            <a:rPr lang="en-US" sz="1100" b="0" i="0" u="none" strike="noStrike">
              <a:solidFill>
                <a:schemeClr val="dk1"/>
              </a:solidFill>
              <a:latin typeface="Verdana" pitchFamily="34" charset="0"/>
              <a:ea typeface="Verdana" pitchFamily="34" charset="0"/>
              <a:cs typeface="Verdana" pitchFamily="34" charset="0"/>
            </a:rPr>
            <a:t>are red and in parentheses because they</a:t>
          </a:r>
          <a:r>
            <a:rPr lang="en-US" sz="1100">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represent amounts of money you owe for the vehicle—negative amounts.</a:t>
          </a:r>
          <a:r>
            <a:rPr lang="en-US" sz="1100">
              <a:latin typeface="Verdana" pitchFamily="34" charset="0"/>
              <a:ea typeface="Verdana" pitchFamily="34" charset="0"/>
              <a:cs typeface="Verdana" pitchFamily="34" charset="0"/>
            </a:rPr>
            <a:t> </a:t>
          </a:r>
        </a:p>
      </xdr:txBody>
    </xdr:sp>
    <xdr:clientData/>
  </xdr:twoCellAnchor>
  <xdr:twoCellAnchor>
    <xdr:from>
      <xdr:col>0</xdr:col>
      <xdr:colOff>0</xdr:colOff>
      <xdr:row>14</xdr:row>
      <xdr:rowOff>180973</xdr:rowOff>
    </xdr:from>
    <xdr:to>
      <xdr:col>6</xdr:col>
      <xdr:colOff>0</xdr:colOff>
      <xdr:row>30</xdr:row>
      <xdr:rowOff>1</xdr:rowOff>
    </xdr:to>
    <xdr:sp macro="" textlink="">
      <xdr:nvSpPr>
        <xdr:cNvPr id="27" name="TextBox 26"/>
        <xdr:cNvSpPr txBox="1"/>
      </xdr:nvSpPr>
      <xdr:spPr>
        <a:xfrm>
          <a:off x="0" y="2943223"/>
          <a:ext cx="5048250" cy="23526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In the Monthly Payment column, insert the PMT function. To do this, use the Insert Function button or start entering "=PMT" in cell D14. Excel will prompt you to select the PMT formula.</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Once you select PMT, you will see hints as to what needs to be included in the function. Use the cell references to fill in the "rate," "nper," and "pv" data. </a:t>
          </a:r>
          <a:r>
            <a:rPr lang="en-US" b="1" baseline="0">
              <a:latin typeface="Verdana" pitchFamily="34" charset="0"/>
            </a:rPr>
            <a:t>Note: </a:t>
          </a:r>
          <a:r>
            <a:rPr lang="en-US" b="0" baseline="0">
              <a:latin typeface="Verdana" pitchFamily="34" charset="0"/>
            </a:rPr>
            <a:t>You can enter values for the optional arguments—[fv] and [type]—if you wish; however, for the purpose of this course, this information is not required.</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eaLnBrk="1" fontAlgn="auto" latinLnBrk="0" hangingPunct="1"/>
          <a:r>
            <a:rPr lang="en-US" sz="1100" b="0" baseline="0">
              <a:solidFill>
                <a:schemeClr val="dk1"/>
              </a:solidFill>
              <a:latin typeface="Verdana" pitchFamily="34" charset="0"/>
              <a:ea typeface="+mn-ea"/>
              <a:cs typeface="+mn-cs"/>
            </a:rPr>
            <a:t>Your formula should read "=PMT(B14,C14,A14)"; and your answer should be the same as the one in cell D13.</a:t>
          </a:r>
          <a:endParaRPr lang="en-US">
            <a:latin typeface="Verdana" pitchFamily="34" charset="0"/>
          </a:endParaRPr>
        </a:p>
        <a:p>
          <a:pPr eaLnBrk="1" fontAlgn="base" latinLnBrk="0" hangingPunct="1"/>
          <a:endParaRPr lang="en-US" sz="1100" b="0" baseline="0">
            <a:solidFill>
              <a:schemeClr val="dk1"/>
            </a:solidFill>
            <a:latin typeface="Verdana" pitchFamily="34" charset="0"/>
            <a:ea typeface="+mn-ea"/>
            <a:cs typeface="+mn-cs"/>
          </a:endParaRPr>
        </a:p>
        <a:p>
          <a:pPr eaLnBrk="1" fontAlgn="auto" latinLnBrk="0" hangingPunct="1"/>
          <a:r>
            <a:rPr lang="en-US" sz="1100" b="0" baseline="0">
              <a:solidFill>
                <a:schemeClr val="dk1"/>
              </a:solidFill>
              <a:latin typeface="Verdana" pitchFamily="34" charset="0"/>
              <a:ea typeface="+mn-ea"/>
              <a:cs typeface="+mn-cs"/>
            </a:rPr>
            <a:t>If you use either Insert Function button, you will get the following Function Arguments dialogue box to fill in.</a:t>
          </a:r>
          <a:endParaRPr lang="en-US">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xdr:txBody>
    </xdr:sp>
    <xdr:clientData/>
  </xdr:twoCellAnchor>
  <xdr:twoCellAnchor>
    <xdr:from>
      <xdr:col>0</xdr:col>
      <xdr:colOff>0</xdr:colOff>
      <xdr:row>50</xdr:row>
      <xdr:rowOff>0</xdr:rowOff>
    </xdr:from>
    <xdr:to>
      <xdr:col>11</xdr:col>
      <xdr:colOff>361950</xdr:colOff>
      <xdr:row>60</xdr:row>
      <xdr:rowOff>0</xdr:rowOff>
    </xdr:to>
    <xdr:sp macro="" textlink="">
      <xdr:nvSpPr>
        <xdr:cNvPr id="36" name="TextBox 35"/>
        <xdr:cNvSpPr txBox="1"/>
      </xdr:nvSpPr>
      <xdr:spPr>
        <a:xfrm>
          <a:off x="0" y="8734425"/>
          <a:ext cx="8458200"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b="0" baseline="0">
              <a:latin typeface="Verdana" pitchFamily="34" charset="0"/>
            </a:rPr>
            <a:t>Now, you can use the data table with the Payment functions to play "What if . . ." with the original numbers to see how the payments are affected. For example,</a:t>
          </a:r>
        </a:p>
        <a:p>
          <a:pPr marL="0" marR="0" indent="0" defTabSz="914400" eaLnBrk="1" fontAlgn="auto" latinLnBrk="0" hangingPunct="1">
            <a:lnSpc>
              <a:spcPct val="100000"/>
            </a:lnSpc>
            <a:spcBef>
              <a:spcPts val="0"/>
            </a:spcBef>
            <a:spcAft>
              <a:spcPts val="0"/>
            </a:spcAft>
            <a:buClrTx/>
            <a:buSzTx/>
            <a:buFontTx/>
            <a:buNone/>
            <a:tabLst>
              <a:tab pos="230400" algn="l"/>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b="0" baseline="0">
              <a:latin typeface="Verdana" pitchFamily="34" charset="0"/>
            </a:rPr>
            <a:t>	•  What if the amount of the loan is over 3 years instead of 5?</a:t>
          </a:r>
        </a:p>
        <a:p>
          <a:pPr marL="0" marR="0" indent="0" defTabSz="914400" eaLnBrk="1" fontAlgn="auto" latinLnBrk="0" hangingPunct="1">
            <a:lnSpc>
              <a:spcPct val="100000"/>
            </a:lnSpc>
            <a:spcBef>
              <a:spcPts val="0"/>
            </a:spcBef>
            <a:spcAft>
              <a:spcPts val="0"/>
            </a:spcAft>
            <a:buClrTx/>
            <a:buSzTx/>
            <a:buFontTx/>
            <a:buNone/>
            <a:tabLst>
              <a:tab pos="230400" algn="l"/>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b="0" baseline="0">
              <a:latin typeface="Verdana" pitchFamily="34" charset="0"/>
            </a:rPr>
            <a:t>	•  What if the interest rate was 8% rather than 5%?</a:t>
          </a:r>
        </a:p>
        <a:p>
          <a:pPr marL="0" marR="0" indent="0" defTabSz="914400" eaLnBrk="1" fontAlgn="auto" latinLnBrk="0" hangingPunct="1">
            <a:lnSpc>
              <a:spcPct val="100000"/>
            </a:lnSpc>
            <a:spcBef>
              <a:spcPts val="0"/>
            </a:spcBef>
            <a:spcAft>
              <a:spcPts val="0"/>
            </a:spcAft>
            <a:buClrTx/>
            <a:buSzTx/>
            <a:buFontTx/>
            <a:buNone/>
            <a:tabLst>
              <a:tab pos="230400" algn="l"/>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b="0" baseline="0">
              <a:latin typeface="Verdana" pitchFamily="34" charset="0"/>
            </a:rPr>
            <a:t>	•  What if the vehicle cost $4000 rather than $5000?</a:t>
          </a:r>
        </a:p>
        <a:p>
          <a:pPr marL="0" marR="0" indent="0" defTabSz="914400" eaLnBrk="1" fontAlgn="auto" latinLnBrk="0" hangingPunct="1">
            <a:lnSpc>
              <a:spcPct val="100000"/>
            </a:lnSpc>
            <a:spcBef>
              <a:spcPts val="0"/>
            </a:spcBef>
            <a:spcAft>
              <a:spcPts val="0"/>
            </a:spcAft>
            <a:buClrTx/>
            <a:buSzTx/>
            <a:buFontTx/>
            <a:buNone/>
            <a:tabLst>
              <a:tab pos="230400" algn="l"/>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b="0" baseline="0">
              <a:latin typeface="Verdana" pitchFamily="34" charset="0"/>
            </a:rPr>
            <a:t>Once this simple spreadsheets is created, it is quite easy to see the effects of any change to the data.</a:t>
          </a:r>
        </a:p>
      </xdr:txBody>
    </xdr:sp>
    <xdr:clientData/>
  </xdr:twoCellAnchor>
  <xdr:twoCellAnchor>
    <xdr:from>
      <xdr:col>6</xdr:col>
      <xdr:colOff>95250</xdr:colOff>
      <xdr:row>15</xdr:row>
      <xdr:rowOff>66675</xdr:rowOff>
    </xdr:from>
    <xdr:to>
      <xdr:col>10</xdr:col>
      <xdr:colOff>190500</xdr:colOff>
      <xdr:row>21</xdr:row>
      <xdr:rowOff>0</xdr:rowOff>
    </xdr:to>
    <xdr:grpSp>
      <xdr:nvGrpSpPr>
        <xdr:cNvPr id="33" name="Group 32"/>
        <xdr:cNvGrpSpPr/>
      </xdr:nvGrpSpPr>
      <xdr:grpSpPr>
        <a:xfrm>
          <a:off x="5143500" y="3009900"/>
          <a:ext cx="2533650" cy="1019175"/>
          <a:chOff x="4533900" y="3019425"/>
          <a:chExt cx="2533650" cy="1019175"/>
        </a:xfrm>
      </xdr:grpSpPr>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4533900" y="3019425"/>
            <a:ext cx="1533525" cy="476250"/>
          </a:xfrm>
          <a:prstGeom prst="rect">
            <a:avLst/>
          </a:prstGeom>
          <a:noFill/>
          <a:ln w="1">
            <a:noFill/>
            <a:miter lim="800000"/>
            <a:headEnd/>
            <a:tailEnd type="none" w="med" len="med"/>
          </a:ln>
          <a:effectLst/>
        </xdr:spPr>
      </xdr:pic>
      <xdr:pic>
        <xdr:nvPicPr>
          <xdr:cNvPr id="2051" name="Picture 3"/>
          <xdr:cNvPicPr>
            <a:picLocks noChangeAspect="1" noChangeArrowheads="1"/>
          </xdr:cNvPicPr>
        </xdr:nvPicPr>
        <xdr:blipFill>
          <a:blip xmlns:r="http://schemas.openxmlformats.org/officeDocument/2006/relationships" r:embed="rId2"/>
          <a:srcRect/>
          <a:stretch>
            <a:fillRect/>
          </a:stretch>
        </xdr:blipFill>
        <xdr:spPr bwMode="auto">
          <a:xfrm>
            <a:off x="4533900" y="3571875"/>
            <a:ext cx="2533650" cy="466725"/>
          </a:xfrm>
          <a:prstGeom prst="rect">
            <a:avLst/>
          </a:prstGeom>
          <a:noFill/>
          <a:ln w="1">
            <a:noFill/>
            <a:miter lim="800000"/>
            <a:headEnd/>
            <a:tailEnd type="none" w="med" len="med"/>
          </a:ln>
          <a:effectLst/>
        </xdr:spPr>
      </xdr:pic>
    </xdr:grpSp>
    <xdr:clientData/>
  </xdr:twoCellAnchor>
  <xdr:twoCellAnchor>
    <xdr:from>
      <xdr:col>5</xdr:col>
      <xdr:colOff>0</xdr:colOff>
      <xdr:row>7</xdr:row>
      <xdr:rowOff>0</xdr:rowOff>
    </xdr:from>
    <xdr:to>
      <xdr:col>9</xdr:col>
      <xdr:colOff>356907</xdr:colOff>
      <xdr:row>9</xdr:row>
      <xdr:rowOff>57149</xdr:rowOff>
    </xdr:to>
    <xdr:sp macro="" textlink="">
      <xdr:nvSpPr>
        <xdr:cNvPr id="44" name="TextBox 43"/>
        <xdr:cNvSpPr txBox="1"/>
      </xdr:nvSpPr>
      <xdr:spPr>
        <a:xfrm>
          <a:off x="4438650" y="1314450"/>
          <a:ext cx="2795307" cy="419099"/>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000" b="1" i="0" u="none" strike="noStrike">
              <a:solidFill>
                <a:schemeClr val="dk1"/>
              </a:solidFill>
              <a:latin typeface="Verdana" pitchFamily="34" charset="0"/>
              <a:ea typeface="Verdana" pitchFamily="34" charset="0"/>
              <a:cs typeface="Verdana" pitchFamily="34" charset="0"/>
            </a:rPr>
            <a:t>Total</a:t>
          </a:r>
          <a:r>
            <a:rPr lang="en-US" sz="1000" b="1" i="0" u="none" strike="noStrike" baseline="0">
              <a:solidFill>
                <a:schemeClr val="dk1"/>
              </a:solidFill>
              <a:latin typeface="Verdana" pitchFamily="34" charset="0"/>
              <a:ea typeface="Verdana" pitchFamily="34" charset="0"/>
              <a:cs typeface="Verdana" pitchFamily="34" charset="0"/>
            </a:rPr>
            <a:t> Paid:</a:t>
          </a:r>
          <a:r>
            <a:rPr lang="en-US" sz="1000" b="0" i="0" u="none" strike="noStrike" baseline="0">
              <a:solidFill>
                <a:schemeClr val="dk1"/>
              </a:solidFill>
              <a:latin typeface="Verdana" pitchFamily="34" charset="0"/>
              <a:ea typeface="Verdana" pitchFamily="34" charset="0"/>
              <a:cs typeface="Verdana" pitchFamily="34" charset="0"/>
            </a:rPr>
            <a:t> shows the actual cost of the car after repaying the loan in 5 years</a:t>
          </a:r>
          <a:endParaRPr lang="en-US" sz="1000">
            <a:latin typeface="Verdana" pitchFamily="34" charset="0"/>
            <a:ea typeface="Verdana" pitchFamily="34" charset="0"/>
            <a:cs typeface="Verdana" pitchFamily="34" charset="0"/>
          </a:endParaRPr>
        </a:p>
      </xdr:txBody>
    </xdr:sp>
    <xdr:clientData/>
  </xdr:twoCellAnchor>
  <xdr:twoCellAnchor>
    <xdr:from>
      <xdr:col>4</xdr:col>
      <xdr:colOff>438151</xdr:colOff>
      <xdr:row>8</xdr:row>
      <xdr:rowOff>28574</xdr:rowOff>
    </xdr:from>
    <xdr:to>
      <xdr:col>5</xdr:col>
      <xdr:colOff>1</xdr:colOff>
      <xdr:row>10</xdr:row>
      <xdr:rowOff>152399</xdr:rowOff>
    </xdr:to>
    <xdr:cxnSp macro="">
      <xdr:nvCxnSpPr>
        <xdr:cNvPr id="46" name="Shape 45"/>
        <xdr:cNvCxnSpPr>
          <a:stCxn id="44" idx="1"/>
        </xdr:cNvCxnSpPr>
      </xdr:nvCxnSpPr>
      <xdr:spPr>
        <a:xfrm rot="10800000" flipV="1">
          <a:off x="3971926" y="1523999"/>
          <a:ext cx="466725" cy="485775"/>
        </a:xfrm>
        <a:prstGeom prst="bentConnector2">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95250</xdr:colOff>
      <xdr:row>21</xdr:row>
      <xdr:rowOff>95250</xdr:rowOff>
    </xdr:from>
    <xdr:to>
      <xdr:col>11</xdr:col>
      <xdr:colOff>342900</xdr:colOff>
      <xdr:row>29</xdr:row>
      <xdr:rowOff>171450</xdr:rowOff>
    </xdr:to>
    <xdr:sp macro="" textlink="">
      <xdr:nvSpPr>
        <xdr:cNvPr id="47" name="TextBox 46"/>
        <xdr:cNvSpPr txBox="1"/>
      </xdr:nvSpPr>
      <xdr:spPr>
        <a:xfrm>
          <a:off x="5143500" y="4124325"/>
          <a:ext cx="3295650" cy="1524000"/>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l"/>
          <a:r>
            <a:rPr lang="en-US" sz="1000" b="1" i="0" u="none" strike="noStrike">
              <a:solidFill>
                <a:schemeClr val="dk1"/>
              </a:solidFill>
              <a:latin typeface="Verdana" pitchFamily="34" charset="0"/>
              <a:ea typeface="Verdana" pitchFamily="34" charset="0"/>
              <a:cs typeface="Verdana" pitchFamily="34" charset="0"/>
            </a:rPr>
            <a:t>rate</a:t>
          </a:r>
          <a:r>
            <a:rPr lang="en-US" sz="1000" b="1" i="0" u="none" strike="noStrike" baseline="0">
              <a:solidFill>
                <a:schemeClr val="dk1"/>
              </a:solidFill>
              <a:latin typeface="Verdana" pitchFamily="34" charset="0"/>
              <a:ea typeface="Verdana" pitchFamily="34" charset="0"/>
              <a:cs typeface="Verdana" pitchFamily="34" charset="0"/>
            </a:rPr>
            <a:t>:</a:t>
          </a:r>
          <a:r>
            <a:rPr lang="en-US" sz="1000" b="0" i="0" u="none" strike="noStrike" baseline="0">
              <a:solidFill>
                <a:schemeClr val="dk1"/>
              </a:solidFill>
              <a:latin typeface="Verdana" pitchFamily="34" charset="0"/>
              <a:ea typeface="Verdana" pitchFamily="34" charset="0"/>
              <a:cs typeface="Verdana" pitchFamily="34" charset="0"/>
            </a:rPr>
            <a:t> the interest rate per pay period</a:t>
          </a:r>
        </a:p>
        <a:p>
          <a:pPr algn="l"/>
          <a:r>
            <a:rPr lang="en-US" sz="1000" b="1" i="0" u="none" strike="noStrike" baseline="0">
              <a:solidFill>
                <a:schemeClr val="dk1"/>
              </a:solidFill>
              <a:latin typeface="Verdana" pitchFamily="34" charset="0"/>
              <a:ea typeface="Verdana" pitchFamily="34" charset="0"/>
              <a:cs typeface="Verdana" pitchFamily="34" charset="0"/>
            </a:rPr>
            <a:t>nper:</a:t>
          </a:r>
          <a:r>
            <a:rPr lang="en-US" sz="1000" b="0" i="0" u="none" strike="noStrike" baseline="0">
              <a:solidFill>
                <a:schemeClr val="dk1"/>
              </a:solidFill>
              <a:latin typeface="Verdana" pitchFamily="34" charset="0"/>
              <a:ea typeface="Verdana" pitchFamily="34" charset="0"/>
              <a:cs typeface="Verdana" pitchFamily="34" charset="0"/>
            </a:rPr>
            <a:t> the total number of payments</a:t>
          </a:r>
        </a:p>
        <a:p>
          <a:pPr algn="l"/>
          <a:r>
            <a:rPr lang="en-US" sz="1000" b="1" i="0" u="none" strike="noStrike" baseline="0">
              <a:solidFill>
                <a:schemeClr val="dk1"/>
              </a:solidFill>
              <a:latin typeface="Verdana" pitchFamily="34" charset="0"/>
              <a:ea typeface="Verdana" pitchFamily="34" charset="0"/>
              <a:cs typeface="Verdana" pitchFamily="34" charset="0"/>
            </a:rPr>
            <a:t>pv:</a:t>
          </a:r>
          <a:r>
            <a:rPr lang="en-US" sz="1000" b="0" i="0" u="none" strike="noStrike" baseline="0">
              <a:solidFill>
                <a:schemeClr val="dk1"/>
              </a:solidFill>
              <a:latin typeface="Verdana" pitchFamily="34" charset="0"/>
              <a:ea typeface="Verdana" pitchFamily="34" charset="0"/>
              <a:cs typeface="Verdana" pitchFamily="34" charset="0"/>
            </a:rPr>
            <a:t> the present value (or amount) of the loan</a:t>
          </a:r>
          <a:endParaRPr lang="en-US" sz="1000" b="1" i="0" baseline="0">
            <a:solidFill>
              <a:schemeClr val="dk1"/>
            </a:solidFill>
            <a:latin typeface="Verdana" pitchFamily="34" charset="0"/>
            <a:ea typeface="+mn-ea"/>
            <a:cs typeface="+mn-cs"/>
          </a:endParaRPr>
        </a:p>
        <a:p>
          <a:pPr algn="l"/>
          <a:endParaRPr lang="en-US" sz="1000" b="1" i="0" baseline="0">
            <a:solidFill>
              <a:schemeClr val="dk1"/>
            </a:solidFill>
            <a:latin typeface="Verdana" pitchFamily="34" charset="0"/>
            <a:ea typeface="+mn-ea"/>
            <a:cs typeface="+mn-cs"/>
          </a:endParaRPr>
        </a:p>
        <a:p>
          <a:pPr algn="l"/>
          <a:r>
            <a:rPr lang="en-US" sz="1000" b="1" i="0" baseline="0">
              <a:solidFill>
                <a:schemeClr val="dk1"/>
              </a:solidFill>
              <a:latin typeface="Verdana" pitchFamily="34" charset="0"/>
              <a:ea typeface="+mn-ea"/>
              <a:cs typeface="+mn-cs"/>
            </a:rPr>
            <a:t>Optional Arguments</a:t>
          </a:r>
          <a:endParaRPr lang="en-US" sz="1000">
            <a:latin typeface="Verdana" pitchFamily="34" charset="0"/>
          </a:endParaRPr>
        </a:p>
        <a:p>
          <a:pPr algn="l"/>
          <a:r>
            <a:rPr lang="en-US" sz="1000" b="1" i="0" baseline="0">
              <a:solidFill>
                <a:schemeClr val="dk1"/>
              </a:solidFill>
              <a:latin typeface="Verdana" pitchFamily="34" charset="0"/>
              <a:ea typeface="+mn-ea"/>
              <a:cs typeface="+mn-cs"/>
            </a:rPr>
            <a:t>[fv]:</a:t>
          </a:r>
          <a:r>
            <a:rPr lang="en-US" sz="1000" b="0" i="0" baseline="0">
              <a:solidFill>
                <a:schemeClr val="dk1"/>
              </a:solidFill>
              <a:latin typeface="Verdana" pitchFamily="34" charset="0"/>
              <a:ea typeface="+mn-ea"/>
              <a:cs typeface="+mn-cs"/>
            </a:rPr>
            <a:t> the ending balance</a:t>
          </a:r>
          <a:endParaRPr lang="en-US" sz="1000">
            <a:latin typeface="Verdana" pitchFamily="34" charset="0"/>
          </a:endParaRPr>
        </a:p>
        <a:p>
          <a:pPr algn="l"/>
          <a:r>
            <a:rPr lang="en-US" sz="1000" b="1" i="0" baseline="0">
              <a:solidFill>
                <a:schemeClr val="dk1"/>
              </a:solidFill>
              <a:latin typeface="Verdana" pitchFamily="34" charset="0"/>
              <a:ea typeface="+mn-ea"/>
              <a:cs typeface="+mn-cs"/>
            </a:rPr>
            <a:t>[type]: </a:t>
          </a:r>
          <a:r>
            <a:rPr lang="en-US" sz="1000" b="0" i="0" baseline="0">
              <a:solidFill>
                <a:schemeClr val="dk1"/>
              </a:solidFill>
              <a:latin typeface="Verdana" pitchFamily="34" charset="0"/>
              <a:ea typeface="+mn-ea"/>
              <a:cs typeface="+mn-cs"/>
            </a:rPr>
            <a:t>when payments will be made—enter 0 for the end of the pay period and 1 for the beginning of the pay period</a:t>
          </a:r>
          <a:endParaRPr lang="en-US" sz="1000">
            <a:latin typeface="Verdana" pitchFamily="34" charset="0"/>
          </a:endParaRPr>
        </a:p>
      </xdr:txBody>
    </xdr:sp>
    <xdr:clientData/>
  </xdr:twoCellAnchor>
  <xdr:twoCellAnchor editAs="oneCell">
    <xdr:from>
      <xdr:col>0</xdr:col>
      <xdr:colOff>238125</xdr:colOff>
      <xdr:row>31</xdr:row>
      <xdr:rowOff>47625</xdr:rowOff>
    </xdr:from>
    <xdr:to>
      <xdr:col>6</xdr:col>
      <xdr:colOff>571500</xdr:colOff>
      <xdr:row>49</xdr:row>
      <xdr:rowOff>9525</xdr:rowOff>
    </xdr:to>
    <xdr:pic>
      <xdr:nvPicPr>
        <xdr:cNvPr id="2052" name="Picture 4"/>
        <xdr:cNvPicPr>
          <a:picLocks noChangeAspect="1" noChangeArrowheads="1"/>
        </xdr:cNvPicPr>
      </xdr:nvPicPr>
      <xdr:blipFill>
        <a:blip xmlns:r="http://schemas.openxmlformats.org/officeDocument/2006/relationships" r:embed="rId3"/>
        <a:srcRect/>
        <a:stretch>
          <a:fillRect/>
        </a:stretch>
      </xdr:blipFill>
      <xdr:spPr bwMode="auto">
        <a:xfrm>
          <a:off x="238125" y="5343525"/>
          <a:ext cx="5381625" cy="3219450"/>
        </a:xfrm>
        <a:prstGeom prst="rect">
          <a:avLst/>
        </a:prstGeom>
        <a:noFill/>
        <a:ln w="1">
          <a:noFill/>
          <a:miter lim="800000"/>
          <a:headEnd/>
          <a:tailEnd type="none" w="med" len="med"/>
        </a:ln>
        <a:effectLst/>
      </xdr:spPr>
    </xdr:pic>
    <xdr:clientData/>
  </xdr:twoCellAnchor>
  <xdr:twoCellAnchor>
    <xdr:from>
      <xdr:col>1</xdr:col>
      <xdr:colOff>85726</xdr:colOff>
      <xdr:row>62</xdr:row>
      <xdr:rowOff>0</xdr:rowOff>
    </xdr:from>
    <xdr:to>
      <xdr:col>11</xdr:col>
      <xdr:colOff>361950</xdr:colOff>
      <xdr:row>65</xdr:row>
      <xdr:rowOff>0</xdr:rowOff>
    </xdr:to>
    <xdr:sp macro="" textlink="">
      <xdr:nvSpPr>
        <xdr:cNvPr id="51" name="TextBox 50"/>
        <xdr:cNvSpPr txBox="1"/>
      </xdr:nvSpPr>
      <xdr:spPr>
        <a:xfrm>
          <a:off x="962026" y="10906125"/>
          <a:ext cx="7496174"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latin typeface="Verdana" pitchFamily="34" charset="0"/>
            </a:rPr>
            <a:t>For a review, go to the Project 3 Instructional Videos in the Toolkit and watch the demonstration </a:t>
          </a:r>
        </a:p>
        <a:p>
          <a:r>
            <a:rPr lang="en-US" sz="1100" b="0" baseline="0">
              <a:latin typeface="Verdana" pitchFamily="34" charset="0"/>
            </a:rPr>
            <a:t>"PMT Function."</a:t>
          </a:r>
          <a:endParaRPr lang="en-US" sz="1100" b="1">
            <a:latin typeface="Verdana" pitchFamily="34" charset="0"/>
          </a:endParaRPr>
        </a:p>
      </xdr:txBody>
    </xdr:sp>
    <xdr:clientData/>
  </xdr:twoCellAnchor>
  <xdr:twoCellAnchor editAs="oneCell">
    <xdr:from>
      <xdr:col>0</xdr:col>
      <xdr:colOff>66675</xdr:colOff>
      <xdr:row>60</xdr:row>
      <xdr:rowOff>171450</xdr:rowOff>
    </xdr:from>
    <xdr:to>
      <xdr:col>1</xdr:col>
      <xdr:colOff>104775</xdr:colOff>
      <xdr:row>66</xdr:row>
      <xdr:rowOff>0</xdr:rowOff>
    </xdr:to>
    <xdr:pic>
      <xdr:nvPicPr>
        <xdr:cNvPr id="52" name="Picture 51" descr="cts_b_direct_e.jpg"/>
        <xdr:cNvPicPr>
          <a:picLocks noChangeAspect="1"/>
        </xdr:cNvPicPr>
      </xdr:nvPicPr>
      <xdr:blipFill>
        <a:blip xmlns:r="http://schemas.openxmlformats.org/officeDocument/2006/relationships" r:embed="rId4"/>
        <a:stretch>
          <a:fillRect/>
        </a:stretch>
      </xdr:blipFill>
      <xdr:spPr>
        <a:xfrm>
          <a:off x="66675" y="10715625"/>
          <a:ext cx="914400" cy="914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9525</xdr:colOff>
      <xdr:row>6</xdr:row>
      <xdr:rowOff>180974</xdr:rowOff>
    </xdr:to>
    <xdr:sp macro="" textlink="">
      <xdr:nvSpPr>
        <xdr:cNvPr id="13" name="TextBox 12"/>
        <xdr:cNvSpPr txBox="1"/>
      </xdr:nvSpPr>
      <xdr:spPr>
        <a:xfrm>
          <a:off x="0" y="428625"/>
          <a:ext cx="4791075" cy="9048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The RATE function calculates an interest rate for you. Using the same example from the PMT worksheet, this time you will calculate the interest rate. The RATE function consists of the same parts as the PMT function.</a:t>
          </a:r>
        </a:p>
      </xdr:txBody>
    </xdr:sp>
    <xdr:clientData/>
  </xdr:twoCellAnchor>
  <xdr:twoCellAnchor>
    <xdr:from>
      <xdr:col>0</xdr:col>
      <xdr:colOff>0</xdr:colOff>
      <xdr:row>14</xdr:row>
      <xdr:rowOff>0</xdr:rowOff>
    </xdr:from>
    <xdr:to>
      <xdr:col>11</xdr:col>
      <xdr:colOff>600075</xdr:colOff>
      <xdr:row>30</xdr:row>
      <xdr:rowOff>0</xdr:rowOff>
    </xdr:to>
    <xdr:sp macro="" textlink="">
      <xdr:nvSpPr>
        <xdr:cNvPr id="16" name="TextBox 15"/>
        <xdr:cNvSpPr txBox="1"/>
      </xdr:nvSpPr>
      <xdr:spPr>
        <a:xfrm>
          <a:off x="0" y="4229100"/>
          <a:ext cx="9677400"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b="0" baseline="0">
              <a:latin typeface="Verdana" pitchFamily="34" charset="0"/>
            </a:rPr>
            <a:t>Select cell C12, and calculate the monthly interest rate. Type in the formula "=RATE(C10*12,C11,C19)"; and press Enter. </a:t>
          </a:r>
          <a:r>
            <a:rPr lang="en-US" b="1" baseline="0">
              <a:latin typeface="Verdana" pitchFamily="34" charset="0"/>
            </a:rPr>
            <a:t>Note:</a:t>
          </a:r>
          <a:r>
            <a:rPr lang="en-US" b="0" baseline="0">
              <a:latin typeface="Verdana" pitchFamily="34" charset="0"/>
            </a:rPr>
            <a:t> Again, feel free to insert values for the optional arguments [fv], [type], and [guess]; however, for the purposes of this course, they are not required.</a:t>
          </a:r>
        </a:p>
        <a:p>
          <a:pPr marL="0" marR="0" indent="0" defTabSz="914400" eaLnBrk="1" fontAlgn="auto" latinLnBrk="0" hangingPunct="1">
            <a:lnSpc>
              <a:spcPct val="100000"/>
            </a:lnSpc>
            <a:spcBef>
              <a:spcPts val="0"/>
            </a:spcBef>
            <a:spcAft>
              <a:spcPts val="0"/>
            </a:spcAft>
            <a:buClrTx/>
            <a:buSzTx/>
            <a:buFontTx/>
            <a:buNone/>
            <a:tabLst>
              <a:tab pos="230400" algn="l"/>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b="0" baseline="0">
              <a:latin typeface="Verdana" pitchFamily="34" charset="0"/>
            </a:rPr>
            <a:t>Did you get the same answer as in cell B12? This number, 0.004, is rounded from 0.004168061. If you get an unrounded number, simply format this cell with the appropriate decimal places.</a:t>
          </a:r>
        </a:p>
        <a:p>
          <a:pPr marL="0" marR="0" indent="0" defTabSz="914400" eaLnBrk="1" fontAlgn="auto" latinLnBrk="0" hangingPunct="1">
            <a:lnSpc>
              <a:spcPct val="100000"/>
            </a:lnSpc>
            <a:spcBef>
              <a:spcPts val="0"/>
            </a:spcBef>
            <a:spcAft>
              <a:spcPts val="0"/>
            </a:spcAft>
            <a:buClrTx/>
            <a:buSzTx/>
            <a:buFontTx/>
            <a:buNone/>
            <a:tabLst>
              <a:tab pos="230400" algn="l"/>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b="0" baseline="0">
              <a:latin typeface="Verdana" pitchFamily="34" charset="0"/>
            </a:rPr>
            <a:t>To calculate the yearly interest rate in this case, simply multiply cell C12 by 12. For instance, when you want to use the RATE function to calculate the yearly interest rate directly, you can type in the following formula:</a:t>
          </a:r>
        </a:p>
        <a:p>
          <a:pPr marL="0" marR="0" indent="0" defTabSz="914400" eaLnBrk="1" fontAlgn="auto" latinLnBrk="0" hangingPunct="1">
            <a:lnSpc>
              <a:spcPct val="100000"/>
            </a:lnSpc>
            <a:spcBef>
              <a:spcPts val="0"/>
            </a:spcBef>
            <a:spcAft>
              <a:spcPts val="0"/>
            </a:spcAft>
            <a:buClrTx/>
            <a:buSzTx/>
            <a:buFontTx/>
            <a:buNone/>
            <a:tabLst>
              <a:tab pos="230400" algn="l"/>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b="0" baseline="0">
              <a:latin typeface="Verdana" pitchFamily="34" charset="0"/>
            </a:rPr>
            <a:t>	=RATE(B17*12,B18,B16)*12</a:t>
          </a:r>
        </a:p>
        <a:p>
          <a:pPr marL="0" marR="0" indent="0" defTabSz="914400" eaLnBrk="1" fontAlgn="auto" latinLnBrk="0" hangingPunct="1">
            <a:lnSpc>
              <a:spcPct val="100000"/>
            </a:lnSpc>
            <a:spcBef>
              <a:spcPts val="0"/>
            </a:spcBef>
            <a:spcAft>
              <a:spcPts val="0"/>
            </a:spcAft>
            <a:buClrTx/>
            <a:buSzTx/>
            <a:buFontTx/>
            <a:buNone/>
            <a:tabLst>
              <a:tab pos="230400" algn="l"/>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b="0" baseline="0">
              <a:latin typeface="Verdana" pitchFamily="34" charset="0"/>
            </a:rPr>
            <a:t>This will give you 0.050016727. Again, you will need to format this cell so it reads as a percentage with the appropriate decimal places. It will then change to 5%.</a:t>
          </a:r>
        </a:p>
        <a:p>
          <a:pPr marL="0" marR="0" indent="0" defTabSz="914400" eaLnBrk="1" fontAlgn="auto" latinLnBrk="0" hangingPunct="1">
            <a:lnSpc>
              <a:spcPct val="100000"/>
            </a:lnSpc>
            <a:spcBef>
              <a:spcPts val="0"/>
            </a:spcBef>
            <a:spcAft>
              <a:spcPts val="0"/>
            </a:spcAft>
            <a:buClrTx/>
            <a:buSzTx/>
            <a:buFontTx/>
            <a:buNone/>
            <a:tabLst>
              <a:tab pos="230400" algn="l"/>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230400" algn="l"/>
            </a:tabLst>
            <a:defRPr/>
          </a:pPr>
          <a:r>
            <a:rPr lang="en-US" b="0" baseline="0">
              <a:latin typeface="Verdana" pitchFamily="34" charset="0"/>
            </a:rPr>
            <a:t>When you compare these results with those on the PMT worksheet, you will see that the numbers match.</a:t>
          </a:r>
        </a:p>
      </xdr:txBody>
    </xdr:sp>
    <xdr:clientData/>
  </xdr:twoCellAnchor>
  <xdr:twoCellAnchor>
    <xdr:from>
      <xdr:col>0</xdr:col>
      <xdr:colOff>952500</xdr:colOff>
      <xdr:row>32</xdr:row>
      <xdr:rowOff>0</xdr:rowOff>
    </xdr:from>
    <xdr:to>
      <xdr:col>11</xdr:col>
      <xdr:colOff>600075</xdr:colOff>
      <xdr:row>35</xdr:row>
      <xdr:rowOff>0</xdr:rowOff>
    </xdr:to>
    <xdr:sp macro="" textlink="">
      <xdr:nvSpPr>
        <xdr:cNvPr id="21" name="TextBox 20"/>
        <xdr:cNvSpPr txBox="1"/>
      </xdr:nvSpPr>
      <xdr:spPr>
        <a:xfrm>
          <a:off x="952500" y="6400800"/>
          <a:ext cx="75057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latin typeface="Verdana" pitchFamily="34" charset="0"/>
            </a:rPr>
            <a:t>For a review, go to the Project 3 Instructional Videos in the Toolkit and watch the demonstration </a:t>
          </a:r>
        </a:p>
        <a:p>
          <a:r>
            <a:rPr lang="en-US" sz="1100" b="0" baseline="0">
              <a:latin typeface="Verdana" pitchFamily="34" charset="0"/>
            </a:rPr>
            <a:t>"RATE Function."</a:t>
          </a:r>
          <a:endParaRPr lang="en-US" sz="1100" b="1">
            <a:latin typeface="Verdana" pitchFamily="34" charset="0"/>
          </a:endParaRPr>
        </a:p>
      </xdr:txBody>
    </xdr:sp>
    <xdr:clientData/>
  </xdr:twoCellAnchor>
  <xdr:twoCellAnchor editAs="oneCell">
    <xdr:from>
      <xdr:col>6</xdr:col>
      <xdr:colOff>228600</xdr:colOff>
      <xdr:row>2</xdr:row>
      <xdr:rowOff>76200</xdr:rowOff>
    </xdr:from>
    <xdr:to>
      <xdr:col>11</xdr:col>
      <xdr:colOff>152400</xdr:colOff>
      <xdr:row>5</xdr:row>
      <xdr:rowOff>0</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bwMode="auto">
        <a:xfrm>
          <a:off x="5010150" y="504825"/>
          <a:ext cx="2971800" cy="466725"/>
        </a:xfrm>
        <a:prstGeom prst="rect">
          <a:avLst/>
        </a:prstGeom>
        <a:noFill/>
        <a:ln w="1">
          <a:noFill/>
          <a:miter lim="800000"/>
          <a:headEnd/>
          <a:tailEnd type="none" w="med" len="med"/>
        </a:ln>
        <a:effectLst/>
      </xdr:spPr>
    </xdr:pic>
    <xdr:clientData/>
  </xdr:twoCellAnchor>
  <xdr:twoCellAnchor>
    <xdr:from>
      <xdr:col>5</xdr:col>
      <xdr:colOff>266700</xdr:colOff>
      <xdr:row>5</xdr:row>
      <xdr:rowOff>66675</xdr:rowOff>
    </xdr:from>
    <xdr:to>
      <xdr:col>11</xdr:col>
      <xdr:colOff>581023</xdr:colOff>
      <xdr:row>11</xdr:row>
      <xdr:rowOff>133350</xdr:rowOff>
    </xdr:to>
    <xdr:sp macro="" textlink="">
      <xdr:nvSpPr>
        <xdr:cNvPr id="23" name="TextBox 22"/>
        <xdr:cNvSpPr txBox="1"/>
      </xdr:nvSpPr>
      <xdr:spPr>
        <a:xfrm>
          <a:off x="4467225" y="1038225"/>
          <a:ext cx="3971923" cy="1695450"/>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000" b="1" i="0" u="none" strike="noStrike" baseline="0">
              <a:solidFill>
                <a:schemeClr val="dk1"/>
              </a:solidFill>
              <a:latin typeface="Verdana" pitchFamily="34" charset="0"/>
              <a:ea typeface="Verdana" pitchFamily="34" charset="0"/>
              <a:cs typeface="Verdana" pitchFamily="34" charset="0"/>
            </a:rPr>
            <a:t>nper:</a:t>
          </a:r>
          <a:r>
            <a:rPr lang="en-US" sz="1000" b="0" i="0" u="none" strike="noStrike" baseline="0">
              <a:solidFill>
                <a:schemeClr val="dk1"/>
              </a:solidFill>
              <a:latin typeface="Verdana" pitchFamily="34" charset="0"/>
              <a:ea typeface="Verdana" pitchFamily="34" charset="0"/>
              <a:cs typeface="Verdana" pitchFamily="34" charset="0"/>
            </a:rPr>
            <a:t> the total number of payments</a:t>
          </a:r>
        </a:p>
        <a:p>
          <a:r>
            <a:rPr lang="en-US" sz="1000" b="1" i="0" u="none" strike="noStrike" baseline="0">
              <a:solidFill>
                <a:schemeClr val="dk1"/>
              </a:solidFill>
              <a:latin typeface="Verdana" pitchFamily="34" charset="0"/>
              <a:ea typeface="Verdana" pitchFamily="34" charset="0"/>
              <a:cs typeface="Verdana" pitchFamily="34" charset="0"/>
            </a:rPr>
            <a:t>pmt:</a:t>
          </a:r>
          <a:r>
            <a:rPr lang="en-US" sz="1000" b="0" i="0" u="none" strike="noStrike" baseline="0">
              <a:solidFill>
                <a:schemeClr val="dk1"/>
              </a:solidFill>
              <a:latin typeface="Verdana" pitchFamily="34" charset="0"/>
              <a:ea typeface="Verdana" pitchFamily="34" charset="0"/>
              <a:cs typeface="Verdana" pitchFamily="34" charset="0"/>
            </a:rPr>
            <a:t> the regular payment (e.g., monthly payment)</a:t>
          </a:r>
          <a:endParaRPr lang="en-US" sz="1000" b="1" i="0" u="none" strike="noStrike" baseline="0">
            <a:solidFill>
              <a:schemeClr val="dk1"/>
            </a:solidFill>
            <a:latin typeface="Verdana" pitchFamily="34" charset="0"/>
            <a:ea typeface="Verdana" pitchFamily="34" charset="0"/>
            <a:cs typeface="Verdana" pitchFamily="34" charset="0"/>
          </a:endParaRPr>
        </a:p>
        <a:p>
          <a:r>
            <a:rPr lang="en-US" sz="1000" b="1" i="0" u="none" strike="noStrike" baseline="0">
              <a:solidFill>
                <a:schemeClr val="dk1"/>
              </a:solidFill>
              <a:latin typeface="Verdana" pitchFamily="34" charset="0"/>
              <a:ea typeface="Verdana" pitchFamily="34" charset="0"/>
              <a:cs typeface="Verdana" pitchFamily="34" charset="0"/>
            </a:rPr>
            <a:t>pv:</a:t>
          </a:r>
          <a:r>
            <a:rPr lang="en-US" sz="1000" b="0" i="0" u="none" strike="noStrike" baseline="0">
              <a:solidFill>
                <a:schemeClr val="dk1"/>
              </a:solidFill>
              <a:latin typeface="Verdana" pitchFamily="34" charset="0"/>
              <a:ea typeface="Verdana" pitchFamily="34" charset="0"/>
              <a:cs typeface="Verdana" pitchFamily="34" charset="0"/>
            </a:rPr>
            <a:t> the present value (or amount) of the loan</a:t>
          </a:r>
        </a:p>
        <a:p>
          <a:endParaRPr lang="en-US" sz="1000" b="1" i="0" baseline="0">
            <a:solidFill>
              <a:schemeClr val="dk1"/>
            </a:solidFill>
            <a:latin typeface="Verdana" pitchFamily="34" charset="0"/>
            <a:ea typeface="+mn-ea"/>
            <a:cs typeface="+mn-cs"/>
          </a:endParaRPr>
        </a:p>
        <a:p>
          <a:r>
            <a:rPr lang="en-US" sz="1000" b="1" i="0" baseline="0">
              <a:solidFill>
                <a:schemeClr val="dk1"/>
              </a:solidFill>
              <a:latin typeface="Verdana" pitchFamily="34" charset="0"/>
              <a:ea typeface="+mn-ea"/>
              <a:cs typeface="+mn-cs"/>
            </a:rPr>
            <a:t>Optional Arguments</a:t>
          </a:r>
          <a:endParaRPr lang="en-US" sz="1000">
            <a:latin typeface="Verdana" pitchFamily="34" charset="0"/>
          </a:endParaRPr>
        </a:p>
        <a:p>
          <a:r>
            <a:rPr lang="en-US" sz="1000" b="1" i="0" baseline="0">
              <a:solidFill>
                <a:schemeClr val="dk1"/>
              </a:solidFill>
              <a:latin typeface="Verdana" pitchFamily="34" charset="0"/>
              <a:ea typeface="+mn-ea"/>
              <a:cs typeface="+mn-cs"/>
            </a:rPr>
            <a:t>[fv]:</a:t>
          </a:r>
          <a:r>
            <a:rPr lang="en-US" sz="1000" b="0" i="0" baseline="0">
              <a:solidFill>
                <a:schemeClr val="dk1"/>
              </a:solidFill>
              <a:latin typeface="Verdana" pitchFamily="34" charset="0"/>
              <a:ea typeface="+mn-ea"/>
              <a:cs typeface="+mn-cs"/>
            </a:rPr>
            <a:t> the ending balance; if omitted, it's assumed to be 0</a:t>
          </a:r>
          <a:endParaRPr lang="en-US" sz="1000">
            <a:latin typeface="Verdana" pitchFamily="34" charset="0"/>
          </a:endParaRPr>
        </a:p>
        <a:p>
          <a:r>
            <a:rPr lang="en-US" sz="1000" b="1" i="0" baseline="0">
              <a:solidFill>
                <a:schemeClr val="dk1"/>
              </a:solidFill>
              <a:latin typeface="Verdana" pitchFamily="34" charset="0"/>
              <a:ea typeface="+mn-ea"/>
              <a:cs typeface="+mn-cs"/>
            </a:rPr>
            <a:t>[type]: </a:t>
          </a:r>
          <a:r>
            <a:rPr lang="en-US" sz="1000" b="0" i="0" baseline="0">
              <a:solidFill>
                <a:schemeClr val="dk1"/>
              </a:solidFill>
              <a:latin typeface="Verdana" pitchFamily="34" charset="0"/>
              <a:ea typeface="+mn-ea"/>
              <a:cs typeface="+mn-cs"/>
            </a:rPr>
            <a:t>when payments will be made—enter 0 for the end of the pay period and 1 for the beginning of the pay period</a:t>
          </a:r>
          <a:endParaRPr lang="en-US" sz="1000">
            <a:latin typeface="Verdana" pitchFamily="34" charset="0"/>
          </a:endParaRPr>
        </a:p>
        <a:p>
          <a:pPr fontAlgn="base"/>
          <a:r>
            <a:rPr lang="en-US" sz="1000" b="1" i="0" baseline="0">
              <a:solidFill>
                <a:schemeClr val="dk1"/>
              </a:solidFill>
              <a:latin typeface="Verdana" pitchFamily="34" charset="0"/>
              <a:ea typeface="+mn-ea"/>
              <a:cs typeface="+mn-cs"/>
            </a:rPr>
            <a:t>[guess]: </a:t>
          </a:r>
          <a:r>
            <a:rPr lang="en-US" sz="1000" b="0" i="0" baseline="0">
              <a:solidFill>
                <a:schemeClr val="dk1"/>
              </a:solidFill>
              <a:latin typeface="Verdana" pitchFamily="34" charset="0"/>
              <a:ea typeface="+mn-ea"/>
              <a:cs typeface="+mn-cs"/>
            </a:rPr>
            <a:t>your guess for what the rate will be; if omitted, it's assumed to be 10%</a:t>
          </a:r>
          <a:endParaRPr lang="en-US" sz="1000" b="0"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xdr:from>
      <xdr:col>3</xdr:col>
      <xdr:colOff>352425</xdr:colOff>
      <xdr:row>11</xdr:row>
      <xdr:rowOff>209550</xdr:rowOff>
    </xdr:from>
    <xdr:to>
      <xdr:col>9</xdr:col>
      <xdr:colOff>0</xdr:colOff>
      <xdr:row>13</xdr:row>
      <xdr:rowOff>0</xdr:rowOff>
    </xdr:to>
    <xdr:sp macro="" textlink="">
      <xdr:nvSpPr>
        <xdr:cNvPr id="24" name="TextBox 23"/>
        <xdr:cNvSpPr txBox="1"/>
      </xdr:nvSpPr>
      <xdr:spPr>
        <a:xfrm>
          <a:off x="3333750" y="2809875"/>
          <a:ext cx="3305175" cy="514350"/>
        </a:xfrm>
        <a:prstGeom prst="rect">
          <a:avLst/>
        </a:prstGeom>
        <a:solidFill>
          <a:schemeClr val="tx2">
            <a:lumMod val="40000"/>
            <a:lumOff val="60000"/>
          </a:schemeClr>
        </a:solid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wrap="square" rtlCol="0" anchor="ctr">
          <a:noAutofit/>
        </a:bodyPr>
        <a:lstStyle/>
        <a:p>
          <a:r>
            <a:rPr lang="en-US" sz="1050" b="1">
              <a:latin typeface="Verdana" pitchFamily="34" charset="0"/>
              <a:ea typeface="Verdana" pitchFamily="34" charset="0"/>
              <a:cs typeface="Verdana" pitchFamily="34" charset="0"/>
            </a:rPr>
            <a:t>Note: </a:t>
          </a:r>
          <a:r>
            <a:rPr lang="en-US" sz="1050" b="0">
              <a:latin typeface="Verdana" pitchFamily="34" charset="0"/>
              <a:ea typeface="Verdana" pitchFamily="34" charset="0"/>
              <a:cs typeface="Verdana" pitchFamily="34" charset="0"/>
            </a:rPr>
            <a:t>T</a:t>
          </a:r>
          <a:r>
            <a:rPr lang="en-US" sz="1050">
              <a:latin typeface="Verdana" pitchFamily="34" charset="0"/>
              <a:ea typeface="Verdana" pitchFamily="34" charset="0"/>
              <a:cs typeface="Verdana" pitchFamily="34" charset="0"/>
            </a:rPr>
            <a:t>he RATE function has to be multiplied by 12 to calculate the Yearly Interest Rate.</a:t>
          </a:r>
        </a:p>
      </xdr:txBody>
    </xdr:sp>
    <xdr:clientData/>
  </xdr:twoCellAnchor>
  <xdr:twoCellAnchor editAs="oneCell">
    <xdr:from>
      <xdr:col>0</xdr:col>
      <xdr:colOff>66675</xdr:colOff>
      <xdr:row>30</xdr:row>
      <xdr:rowOff>161925</xdr:rowOff>
    </xdr:from>
    <xdr:to>
      <xdr:col>0</xdr:col>
      <xdr:colOff>981075</xdr:colOff>
      <xdr:row>35</xdr:row>
      <xdr:rowOff>171450</xdr:rowOff>
    </xdr:to>
    <xdr:pic>
      <xdr:nvPicPr>
        <xdr:cNvPr id="26" name="Picture 25" descr="cts_b_direct_e.jpg"/>
        <xdr:cNvPicPr>
          <a:picLocks noChangeAspect="1"/>
        </xdr:cNvPicPr>
      </xdr:nvPicPr>
      <xdr:blipFill>
        <a:blip xmlns:r="http://schemas.openxmlformats.org/officeDocument/2006/relationships" r:embed="rId2"/>
        <a:stretch>
          <a:fillRect/>
        </a:stretch>
      </xdr:blipFill>
      <xdr:spPr>
        <a:xfrm>
          <a:off x="66675" y="6200775"/>
          <a:ext cx="914400" cy="914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xdr:colOff>
      <xdr:row>2</xdr:row>
      <xdr:rowOff>0</xdr:rowOff>
    </xdr:from>
    <xdr:to>
      <xdr:col>8</xdr:col>
      <xdr:colOff>0</xdr:colOff>
      <xdr:row>8</xdr:row>
      <xdr:rowOff>0</xdr:rowOff>
    </xdr:to>
    <xdr:sp macro="" textlink="">
      <xdr:nvSpPr>
        <xdr:cNvPr id="16" name="TextBox 15"/>
        <xdr:cNvSpPr txBox="1"/>
      </xdr:nvSpPr>
      <xdr:spPr>
        <a:xfrm>
          <a:off x="1" y="409575"/>
          <a:ext cx="5714999"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The PV function returns the </a:t>
          </a:r>
          <a:r>
            <a:rPr lang="en-US" b="1" baseline="0">
              <a:latin typeface="Verdana" pitchFamily="34" charset="0"/>
            </a:rPr>
            <a:t>present value </a:t>
          </a:r>
          <a:r>
            <a:rPr lang="en-US" b="0" baseline="0">
              <a:latin typeface="Verdana" pitchFamily="34" charset="0"/>
            </a:rPr>
            <a:t>of an investment. Using the car loan example from the PMT worksheet and knowing that the monthly payments of $94.36 will be made over five years at 5%, </a:t>
          </a:r>
        </a:p>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you can work "backward" to determine the </a:t>
          </a:r>
        </a:p>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initial price/worth of the car.</a:t>
          </a:r>
        </a:p>
      </xdr:txBody>
    </xdr:sp>
    <xdr:clientData/>
  </xdr:twoCellAnchor>
  <xdr:twoCellAnchor>
    <xdr:from>
      <xdr:col>0</xdr:col>
      <xdr:colOff>0</xdr:colOff>
      <xdr:row>14</xdr:row>
      <xdr:rowOff>0</xdr:rowOff>
    </xdr:from>
    <xdr:to>
      <xdr:col>3</xdr:col>
      <xdr:colOff>0</xdr:colOff>
      <xdr:row>33</xdr:row>
      <xdr:rowOff>1</xdr:rowOff>
    </xdr:to>
    <xdr:sp macro="" textlink="">
      <xdr:nvSpPr>
        <xdr:cNvPr id="18" name="TextBox 17"/>
        <xdr:cNvSpPr txBox="1"/>
      </xdr:nvSpPr>
      <xdr:spPr>
        <a:xfrm>
          <a:off x="0" y="3305175"/>
          <a:ext cx="2924175" cy="3438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In cell C13 start entering the formula for the PV function to determine the present value of the car loan.</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0" baseline="0">
              <a:latin typeface="Verdana" pitchFamily="34" charset="0"/>
            </a:rPr>
            <a:t>Use the Function Arguments dialogue box on the right as a guide to completing the PV function for cell C13. The information in the dialogue box was used to calculate the present value in cell B13.</a:t>
          </a: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a:p>
          <a:pPr eaLnBrk="1" fontAlgn="auto" latinLnBrk="0" hangingPunct="1"/>
          <a:r>
            <a:rPr lang="en-US" sz="1100" b="0" baseline="0">
              <a:solidFill>
                <a:schemeClr val="dk1"/>
              </a:solidFill>
              <a:latin typeface="Verdana" pitchFamily="34" charset="0"/>
              <a:ea typeface="+mn-ea"/>
              <a:cs typeface="+mn-cs"/>
            </a:rPr>
            <a:t>Once you have completed the formula, press Enter. You should have the same answer as in cell B13.</a:t>
          </a:r>
          <a:endParaRPr lang="en-US" b="0" baseline="0">
            <a:latin typeface="Verdana" pitchFamily="34" charset="0"/>
          </a:endParaRPr>
        </a:p>
      </xdr:txBody>
    </xdr:sp>
    <xdr:clientData/>
  </xdr:twoCellAnchor>
  <xdr:twoCellAnchor>
    <xdr:from>
      <xdr:col>0</xdr:col>
      <xdr:colOff>962025</xdr:colOff>
      <xdr:row>41</xdr:row>
      <xdr:rowOff>0</xdr:rowOff>
    </xdr:from>
    <xdr:to>
      <xdr:col>12</xdr:col>
      <xdr:colOff>600075</xdr:colOff>
      <xdr:row>44</xdr:row>
      <xdr:rowOff>9525</xdr:rowOff>
    </xdr:to>
    <xdr:sp macro="" textlink="">
      <xdr:nvSpPr>
        <xdr:cNvPr id="24" name="TextBox 23"/>
        <xdr:cNvSpPr txBox="1"/>
      </xdr:nvSpPr>
      <xdr:spPr>
        <a:xfrm>
          <a:off x="962025" y="7829550"/>
          <a:ext cx="8048625"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latin typeface="Verdana" pitchFamily="34" charset="0"/>
            </a:rPr>
            <a:t>For a review, go to the Project 3 Instructional Videos in the Toolkit and watch the demonstration </a:t>
          </a:r>
        </a:p>
        <a:p>
          <a:r>
            <a:rPr lang="en-US" sz="1100" b="0" baseline="0">
              <a:latin typeface="Verdana" pitchFamily="34" charset="0"/>
            </a:rPr>
            <a:t>"Present Value."</a:t>
          </a:r>
          <a:endParaRPr lang="en-US" sz="1100" b="1">
            <a:latin typeface="Verdana" pitchFamily="34" charset="0"/>
          </a:endParaRPr>
        </a:p>
      </xdr:txBody>
    </xdr:sp>
    <xdr:clientData/>
  </xdr:twoCellAnchor>
  <xdr:twoCellAnchor editAs="oneCell">
    <xdr:from>
      <xdr:col>8</xdr:col>
      <xdr:colOff>400050</xdr:colOff>
      <xdr:row>2</xdr:row>
      <xdr:rowOff>76200</xdr:rowOff>
    </xdr:from>
    <xdr:to>
      <xdr:col>12</xdr:col>
      <xdr:colOff>495300</xdr:colOff>
      <xdr:row>5</xdr:row>
      <xdr:rowOff>9525</xdr:rowOff>
    </xdr:to>
    <xdr:pic>
      <xdr:nvPicPr>
        <xdr:cNvPr id="4097" name="Picture 1"/>
        <xdr:cNvPicPr>
          <a:picLocks noChangeAspect="1" noChangeArrowheads="1"/>
        </xdr:cNvPicPr>
      </xdr:nvPicPr>
      <xdr:blipFill>
        <a:blip xmlns:r="http://schemas.openxmlformats.org/officeDocument/2006/relationships" r:embed="rId1"/>
        <a:srcRect/>
        <a:stretch>
          <a:fillRect/>
        </a:stretch>
      </xdr:blipFill>
      <xdr:spPr bwMode="auto">
        <a:xfrm>
          <a:off x="6115050" y="485775"/>
          <a:ext cx="2533650" cy="476250"/>
        </a:xfrm>
        <a:prstGeom prst="rect">
          <a:avLst/>
        </a:prstGeom>
        <a:noFill/>
        <a:ln w="1">
          <a:noFill/>
          <a:miter lim="800000"/>
          <a:headEnd/>
          <a:tailEnd type="none" w="med" len="med"/>
        </a:ln>
        <a:effectLst/>
      </xdr:spPr>
    </xdr:pic>
    <xdr:clientData/>
  </xdr:twoCellAnchor>
  <xdr:twoCellAnchor>
    <xdr:from>
      <xdr:col>3</xdr:col>
      <xdr:colOff>276226</xdr:colOff>
      <xdr:row>4</xdr:row>
      <xdr:rowOff>142875</xdr:rowOff>
    </xdr:from>
    <xdr:to>
      <xdr:col>7</xdr:col>
      <xdr:colOff>514349</xdr:colOff>
      <xdr:row>7</xdr:row>
      <xdr:rowOff>47625</xdr:rowOff>
    </xdr:to>
    <xdr:sp macro="" textlink="">
      <xdr:nvSpPr>
        <xdr:cNvPr id="26" name="TextBox 25"/>
        <xdr:cNvSpPr txBox="1"/>
      </xdr:nvSpPr>
      <xdr:spPr>
        <a:xfrm>
          <a:off x="3200401" y="914400"/>
          <a:ext cx="2676523" cy="44767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US" sz="1000" b="1" baseline="0">
              <a:latin typeface="Verdana" pitchFamily="34" charset="0"/>
            </a:rPr>
            <a:t>present value: </a:t>
          </a:r>
          <a:r>
            <a:rPr lang="en-US" sz="1000" b="0" baseline="0">
              <a:latin typeface="Verdana" pitchFamily="34" charset="0"/>
            </a:rPr>
            <a:t>the total amount that a series of payments is worth now</a:t>
          </a:r>
        </a:p>
      </xdr:txBody>
    </xdr:sp>
    <xdr:clientData/>
  </xdr:twoCellAnchor>
  <xdr:twoCellAnchor>
    <xdr:from>
      <xdr:col>8</xdr:col>
      <xdr:colOff>371475</xdr:colOff>
      <xdr:row>5</xdr:row>
      <xdr:rowOff>114300</xdr:rowOff>
    </xdr:from>
    <xdr:to>
      <xdr:col>12</xdr:col>
      <xdr:colOff>542925</xdr:colOff>
      <xdr:row>12</xdr:row>
      <xdr:rowOff>123826</xdr:rowOff>
    </xdr:to>
    <xdr:sp macro="" textlink="">
      <xdr:nvSpPr>
        <xdr:cNvPr id="27" name="TextBox 26"/>
        <xdr:cNvSpPr txBox="1"/>
      </xdr:nvSpPr>
      <xdr:spPr>
        <a:xfrm>
          <a:off x="6343650" y="1066800"/>
          <a:ext cx="2609850" cy="1819276"/>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000" b="1" i="0" u="none" strike="noStrike" baseline="0">
              <a:solidFill>
                <a:schemeClr val="dk1"/>
              </a:solidFill>
              <a:latin typeface="Verdana" pitchFamily="34" charset="0"/>
              <a:ea typeface="Verdana" pitchFamily="34" charset="0"/>
              <a:cs typeface="Verdana" pitchFamily="34" charset="0"/>
            </a:rPr>
            <a:t>rate: </a:t>
          </a:r>
          <a:r>
            <a:rPr lang="en-US" sz="1000" b="0" i="0" u="none" strike="noStrike" baseline="0">
              <a:solidFill>
                <a:schemeClr val="dk1"/>
              </a:solidFill>
              <a:latin typeface="Verdana" pitchFamily="34" charset="0"/>
              <a:ea typeface="Verdana" pitchFamily="34" charset="0"/>
              <a:cs typeface="Verdana" pitchFamily="34" charset="0"/>
            </a:rPr>
            <a:t>the interest rate per pay period</a:t>
          </a:r>
        </a:p>
        <a:p>
          <a:r>
            <a:rPr lang="en-US" sz="1000" b="1" i="0" u="none" strike="noStrike" baseline="0">
              <a:solidFill>
                <a:schemeClr val="dk1"/>
              </a:solidFill>
              <a:latin typeface="Verdana" pitchFamily="34" charset="0"/>
              <a:ea typeface="Verdana" pitchFamily="34" charset="0"/>
              <a:cs typeface="Verdana" pitchFamily="34" charset="0"/>
            </a:rPr>
            <a:t>nper:</a:t>
          </a:r>
          <a:r>
            <a:rPr lang="en-US" sz="1000" b="0" i="0" u="none" strike="noStrike" baseline="0">
              <a:solidFill>
                <a:schemeClr val="dk1"/>
              </a:solidFill>
              <a:latin typeface="Verdana" pitchFamily="34" charset="0"/>
              <a:ea typeface="Verdana" pitchFamily="34" charset="0"/>
              <a:cs typeface="Verdana" pitchFamily="34" charset="0"/>
            </a:rPr>
            <a:t> the total number of payments</a:t>
          </a:r>
        </a:p>
        <a:p>
          <a:r>
            <a:rPr lang="en-US" sz="1000" b="1" i="0" u="none" strike="noStrike" baseline="0">
              <a:solidFill>
                <a:schemeClr val="dk1"/>
              </a:solidFill>
              <a:latin typeface="Verdana" pitchFamily="34" charset="0"/>
              <a:ea typeface="Verdana" pitchFamily="34" charset="0"/>
              <a:cs typeface="Verdana" pitchFamily="34" charset="0"/>
            </a:rPr>
            <a:t>pmt:</a:t>
          </a:r>
          <a:r>
            <a:rPr lang="en-US" sz="1000" b="0" i="0" u="none" strike="noStrike" baseline="0">
              <a:solidFill>
                <a:schemeClr val="dk1"/>
              </a:solidFill>
              <a:latin typeface="Verdana" pitchFamily="34" charset="0"/>
              <a:ea typeface="Verdana" pitchFamily="34" charset="0"/>
              <a:cs typeface="Verdana" pitchFamily="34" charset="0"/>
            </a:rPr>
            <a:t> the regular payment</a:t>
          </a:r>
        </a:p>
        <a:p>
          <a:r>
            <a:rPr lang="en-US" sz="1000" b="0" i="0" u="none" strike="noStrike" baseline="0">
              <a:solidFill>
                <a:schemeClr val="dk1"/>
              </a:solidFill>
              <a:latin typeface="Verdana" pitchFamily="34" charset="0"/>
              <a:ea typeface="Verdana" pitchFamily="34" charset="0"/>
              <a:cs typeface="Verdana" pitchFamily="34" charset="0"/>
            </a:rPr>
            <a:t>         (e.g., monthly payment)</a:t>
          </a:r>
        </a:p>
        <a:p>
          <a:pPr fontAlgn="base"/>
          <a:endParaRPr lang="en-US" sz="1000" b="1" i="0" baseline="0">
            <a:solidFill>
              <a:schemeClr val="dk1"/>
            </a:solidFill>
            <a:latin typeface="Verdana" pitchFamily="34" charset="0"/>
            <a:ea typeface="+mn-ea"/>
            <a:cs typeface="+mn-cs"/>
          </a:endParaRPr>
        </a:p>
        <a:p>
          <a:r>
            <a:rPr lang="en-US" sz="1000" b="1" i="0" baseline="0">
              <a:solidFill>
                <a:schemeClr val="dk1"/>
              </a:solidFill>
              <a:latin typeface="Verdana" pitchFamily="34" charset="0"/>
              <a:ea typeface="+mn-ea"/>
              <a:cs typeface="+mn-cs"/>
            </a:rPr>
            <a:t>Optional Arguments</a:t>
          </a:r>
          <a:endParaRPr lang="en-US" sz="1000">
            <a:solidFill>
              <a:schemeClr val="dk1"/>
            </a:solidFill>
            <a:latin typeface="Verdana" pitchFamily="34" charset="0"/>
            <a:ea typeface="+mn-ea"/>
            <a:cs typeface="+mn-cs"/>
          </a:endParaRPr>
        </a:p>
        <a:p>
          <a:r>
            <a:rPr lang="en-US" sz="1000" b="1" i="0" baseline="0">
              <a:solidFill>
                <a:schemeClr val="dk1"/>
              </a:solidFill>
              <a:latin typeface="Verdana" pitchFamily="34" charset="0"/>
              <a:ea typeface="+mn-ea"/>
              <a:cs typeface="+mn-cs"/>
            </a:rPr>
            <a:t>[fv]:</a:t>
          </a:r>
          <a:r>
            <a:rPr lang="en-US" sz="1000" b="0" i="0" baseline="0">
              <a:solidFill>
                <a:schemeClr val="dk1"/>
              </a:solidFill>
              <a:latin typeface="Verdana" pitchFamily="34" charset="0"/>
              <a:ea typeface="+mn-ea"/>
              <a:cs typeface="+mn-cs"/>
            </a:rPr>
            <a:t> the ending balance</a:t>
          </a:r>
          <a:endParaRPr lang="en-US" sz="1000">
            <a:solidFill>
              <a:schemeClr val="dk1"/>
            </a:solidFill>
            <a:latin typeface="Verdana" pitchFamily="34" charset="0"/>
            <a:ea typeface="+mn-ea"/>
            <a:cs typeface="+mn-cs"/>
          </a:endParaRPr>
        </a:p>
        <a:p>
          <a:r>
            <a:rPr lang="en-US" sz="1000" b="1" i="0" baseline="0">
              <a:solidFill>
                <a:schemeClr val="dk1"/>
              </a:solidFill>
              <a:latin typeface="Verdana" pitchFamily="34" charset="0"/>
              <a:ea typeface="+mn-ea"/>
              <a:cs typeface="+mn-cs"/>
            </a:rPr>
            <a:t>[type]: </a:t>
          </a:r>
          <a:r>
            <a:rPr lang="en-US" sz="1000" b="0" i="0" baseline="0">
              <a:solidFill>
                <a:schemeClr val="dk1"/>
              </a:solidFill>
              <a:latin typeface="Verdana" pitchFamily="34" charset="0"/>
              <a:ea typeface="+mn-ea"/>
              <a:cs typeface="+mn-cs"/>
            </a:rPr>
            <a:t>when payments will be made—enter 0 for the end of the pay period and 1 for the beginning of the pay period</a:t>
          </a:r>
          <a:endParaRPr lang="en-US" sz="1000">
            <a:solidFill>
              <a:schemeClr val="dk1"/>
            </a:solidFill>
            <a:latin typeface="Verdana" pitchFamily="34" charset="0"/>
            <a:ea typeface="+mn-ea"/>
            <a:cs typeface="+mn-cs"/>
          </a:endParaRPr>
        </a:p>
      </xdr:txBody>
    </xdr:sp>
    <xdr:clientData/>
  </xdr:twoCellAnchor>
  <xdr:twoCellAnchor editAs="oneCell">
    <xdr:from>
      <xdr:col>3</xdr:col>
      <xdr:colOff>361950</xdr:colOff>
      <xdr:row>14</xdr:row>
      <xdr:rowOff>0</xdr:rowOff>
    </xdr:from>
    <xdr:to>
      <xdr:col>12</xdr:col>
      <xdr:colOff>590550</xdr:colOff>
      <xdr:row>31</xdr:row>
      <xdr:rowOff>142875</xdr:rowOff>
    </xdr:to>
    <xdr:pic>
      <xdr:nvPicPr>
        <xdr:cNvPr id="4098" name="Picture 2"/>
        <xdr:cNvPicPr>
          <a:picLocks noChangeAspect="1" noChangeArrowheads="1"/>
        </xdr:cNvPicPr>
      </xdr:nvPicPr>
      <xdr:blipFill>
        <a:blip xmlns:r="http://schemas.openxmlformats.org/officeDocument/2006/relationships" r:embed="rId2"/>
        <a:srcRect/>
        <a:stretch>
          <a:fillRect/>
        </a:stretch>
      </xdr:blipFill>
      <xdr:spPr bwMode="auto">
        <a:xfrm>
          <a:off x="3286125" y="3305175"/>
          <a:ext cx="5715000" cy="3219450"/>
        </a:xfrm>
        <a:prstGeom prst="rect">
          <a:avLst/>
        </a:prstGeom>
        <a:noFill/>
        <a:ln w="1">
          <a:noFill/>
          <a:miter lim="800000"/>
          <a:headEnd/>
          <a:tailEnd type="none" w="med" len="med"/>
        </a:ln>
        <a:effectLst/>
      </xdr:spPr>
    </xdr:pic>
    <xdr:clientData/>
  </xdr:twoCellAnchor>
  <xdr:twoCellAnchor>
    <xdr:from>
      <xdr:col>0</xdr:col>
      <xdr:colOff>66675</xdr:colOff>
      <xdr:row>17</xdr:row>
      <xdr:rowOff>142874</xdr:rowOff>
    </xdr:from>
    <xdr:to>
      <xdr:col>2</xdr:col>
      <xdr:colOff>790576</xdr:colOff>
      <xdr:row>22</xdr:row>
      <xdr:rowOff>9524</xdr:rowOff>
    </xdr:to>
    <xdr:sp macro="" textlink="">
      <xdr:nvSpPr>
        <xdr:cNvPr id="29" name="TextBox 28"/>
        <xdr:cNvSpPr txBox="1"/>
      </xdr:nvSpPr>
      <xdr:spPr>
        <a:xfrm>
          <a:off x="66675" y="3990974"/>
          <a:ext cx="2771776" cy="771525"/>
        </a:xfrm>
        <a:prstGeom prst="rect">
          <a:avLst/>
        </a:prstGeom>
        <a:solidFill>
          <a:schemeClr val="tx2">
            <a:lumMod val="40000"/>
            <a:lumOff val="60000"/>
          </a:schemeClr>
        </a:solid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wrap="square" rtlCol="0" anchor="ctr">
          <a:noAutofit/>
        </a:bodyPr>
        <a:lstStyle/>
        <a:p>
          <a:r>
            <a:rPr lang="en-US" sz="1100" b="0" baseline="0">
              <a:solidFill>
                <a:schemeClr val="tx1"/>
              </a:solidFill>
              <a:latin typeface="Verdana" pitchFamily="34" charset="0"/>
              <a:ea typeface="+mn-ea"/>
              <a:cs typeface="Arial" pitchFamily="34" charset="0"/>
            </a:rPr>
            <a:t>Recall that you can use either Insert Function buttons, or you can start typing "=pv" and click on the cell references.</a:t>
          </a:r>
          <a:endParaRPr lang="en-US" sz="1100">
            <a:latin typeface="Verdana" pitchFamily="34" charset="0"/>
            <a:ea typeface="Verdana" pitchFamily="34" charset="0"/>
            <a:cs typeface="Arial" pitchFamily="34" charset="0"/>
          </a:endParaRPr>
        </a:p>
      </xdr:txBody>
    </xdr:sp>
    <xdr:clientData/>
  </xdr:twoCellAnchor>
  <xdr:twoCellAnchor editAs="oneCell">
    <xdr:from>
      <xdr:col>0</xdr:col>
      <xdr:colOff>76200</xdr:colOff>
      <xdr:row>40</xdr:row>
      <xdr:rowOff>0</xdr:rowOff>
    </xdr:from>
    <xdr:to>
      <xdr:col>0</xdr:col>
      <xdr:colOff>990600</xdr:colOff>
      <xdr:row>45</xdr:row>
      <xdr:rowOff>9525</xdr:rowOff>
    </xdr:to>
    <xdr:pic>
      <xdr:nvPicPr>
        <xdr:cNvPr id="30" name="Picture 29" descr="cts_b_direct_e.jpg"/>
        <xdr:cNvPicPr>
          <a:picLocks noChangeAspect="1"/>
        </xdr:cNvPicPr>
      </xdr:nvPicPr>
      <xdr:blipFill>
        <a:blip xmlns:r="http://schemas.openxmlformats.org/officeDocument/2006/relationships" r:embed="rId3"/>
        <a:stretch>
          <a:fillRect/>
        </a:stretch>
      </xdr:blipFill>
      <xdr:spPr>
        <a:xfrm>
          <a:off x="76200" y="7648575"/>
          <a:ext cx="914400" cy="914400"/>
        </a:xfrm>
        <a:prstGeom prst="rect">
          <a:avLst/>
        </a:prstGeom>
      </xdr:spPr>
    </xdr:pic>
    <xdr:clientData/>
  </xdr:twoCellAnchor>
  <xdr:twoCellAnchor>
    <xdr:from>
      <xdr:col>0</xdr:col>
      <xdr:colOff>0</xdr:colOff>
      <xdr:row>33</xdr:row>
      <xdr:rowOff>0</xdr:rowOff>
    </xdr:from>
    <xdr:to>
      <xdr:col>12</xdr:col>
      <xdr:colOff>590550</xdr:colOff>
      <xdr:row>39</xdr:row>
      <xdr:rowOff>0</xdr:rowOff>
    </xdr:to>
    <xdr:sp macro="" textlink="">
      <xdr:nvSpPr>
        <xdr:cNvPr id="12" name="TextBox 11"/>
        <xdr:cNvSpPr txBox="1"/>
      </xdr:nvSpPr>
      <xdr:spPr>
        <a:xfrm>
          <a:off x="0" y="6743700"/>
          <a:ext cx="9001125"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baseline="0">
              <a:solidFill>
                <a:schemeClr val="dk1"/>
              </a:solidFill>
              <a:latin typeface="Verdana" pitchFamily="34" charset="0"/>
              <a:ea typeface="+mn-ea"/>
              <a:cs typeface="+mn-cs"/>
            </a:rPr>
            <a:t>Notice that the present value is not an even $5000. This is due to the calculation of the rate. (Refer to the Function Arguments dialogue box.) The rate is rounded to nine decimal places. When a decimal such as this is involved in a calculation, the results are rarely perfect. Depending on the numbers you are working with, you should format the cell to round to a particular decimal place. In this case, format the cell to round to the nearest dollar (or zero decimal places). This will give you the $5000 even.</a:t>
          </a:r>
          <a:endParaRPr lang="en-US">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b="0" baseline="0">
            <a:latin typeface="Verdana"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Q100"/>
  <sheetViews>
    <sheetView tabSelected="1" zoomScaleNormal="100" workbookViewId="0"/>
  </sheetViews>
  <sheetFormatPr defaultRowHeight="14.25" customHeight="1"/>
  <cols>
    <col min="1" max="1" width="9.140625" style="22"/>
    <col min="2" max="2" width="10.28515625" style="22" bestFit="1" customWidth="1"/>
    <col min="3" max="8" width="9.140625" style="22"/>
    <col min="9" max="9" width="9" style="22" customWidth="1"/>
    <col min="10" max="16384" width="9.140625" style="22"/>
  </cols>
  <sheetData>
    <row r="1" spans="1:17" s="32" customFormat="1" ht="19.5" customHeight="1">
      <c r="A1" s="23" t="s">
        <v>127</v>
      </c>
    </row>
    <row r="3" spans="1:17" s="31" customFormat="1" ht="18" customHeight="1">
      <c r="A3" s="31" t="s">
        <v>7</v>
      </c>
    </row>
    <row r="10" spans="1:17" ht="14.25" customHeight="1">
      <c r="O10" s="27"/>
      <c r="P10" s="28"/>
    </row>
    <row r="11" spans="1:17" ht="14.25" customHeight="1">
      <c r="P11" s="28"/>
    </row>
    <row r="12" spans="1:17" ht="14.25" customHeight="1">
      <c r="P12" s="28"/>
      <c r="Q12" s="29"/>
    </row>
    <row r="13" spans="1:17" ht="14.25" customHeight="1" thickBot="1"/>
    <row r="14" spans="1:17" s="30" customFormat="1" ht="18" customHeight="1">
      <c r="D14" s="138" t="s">
        <v>128</v>
      </c>
      <c r="E14" s="139"/>
      <c r="F14" s="139"/>
      <c r="G14" s="139"/>
      <c r="H14" s="139"/>
      <c r="I14" s="139"/>
      <c r="J14" s="139"/>
      <c r="K14" s="140"/>
      <c r="O14" s="36"/>
      <c r="Q14" s="37"/>
    </row>
    <row r="15" spans="1:17" s="33" customFormat="1" ht="18" customHeight="1">
      <c r="D15" s="150" t="s">
        <v>67</v>
      </c>
      <c r="E15" s="151"/>
      <c r="F15" s="141" t="s">
        <v>129</v>
      </c>
      <c r="G15" s="142"/>
      <c r="H15" s="142"/>
      <c r="I15" s="142"/>
      <c r="J15" s="142"/>
      <c r="K15" s="143"/>
      <c r="O15" s="38"/>
    </row>
    <row r="16" spans="1:17" s="26" customFormat="1" ht="14.25" customHeight="1">
      <c r="D16" s="144" t="s">
        <v>130</v>
      </c>
      <c r="E16" s="145"/>
      <c r="F16" s="129" t="s">
        <v>207</v>
      </c>
      <c r="G16" s="130"/>
      <c r="H16" s="130"/>
      <c r="I16" s="130"/>
      <c r="J16" s="130"/>
      <c r="K16" s="131"/>
      <c r="O16" s="34"/>
    </row>
    <row r="17" spans="1:17" s="26" customFormat="1" ht="14.25" customHeight="1">
      <c r="D17" s="146"/>
      <c r="E17" s="147"/>
      <c r="F17" s="132"/>
      <c r="G17" s="133"/>
      <c r="H17" s="133"/>
      <c r="I17" s="133"/>
      <c r="J17" s="133"/>
      <c r="K17" s="134"/>
      <c r="O17" s="34"/>
    </row>
    <row r="18" spans="1:17" s="26" customFormat="1" ht="14.25" customHeight="1">
      <c r="D18" s="144" t="s">
        <v>131</v>
      </c>
      <c r="E18" s="145"/>
      <c r="F18" s="129" t="s">
        <v>134</v>
      </c>
      <c r="G18" s="130"/>
      <c r="H18" s="130"/>
      <c r="I18" s="130"/>
      <c r="J18" s="130"/>
      <c r="K18" s="131"/>
      <c r="O18" s="34"/>
    </row>
    <row r="19" spans="1:17" s="26" customFormat="1" ht="14.25" customHeight="1">
      <c r="D19" s="146"/>
      <c r="E19" s="147"/>
      <c r="F19" s="132"/>
      <c r="G19" s="133"/>
      <c r="H19" s="133"/>
      <c r="I19" s="133"/>
      <c r="J19" s="133"/>
      <c r="K19" s="134"/>
      <c r="O19" s="34"/>
    </row>
    <row r="20" spans="1:17" s="26" customFormat="1" ht="14.25" customHeight="1">
      <c r="D20" s="144" t="s">
        <v>132</v>
      </c>
      <c r="E20" s="145"/>
      <c r="F20" s="129" t="s">
        <v>136</v>
      </c>
      <c r="G20" s="130"/>
      <c r="H20" s="130"/>
      <c r="I20" s="130"/>
      <c r="J20" s="130"/>
      <c r="K20" s="131"/>
      <c r="O20" s="34"/>
      <c r="Q20" s="35"/>
    </row>
    <row r="21" spans="1:17" s="26" customFormat="1" ht="14.25" customHeight="1">
      <c r="D21" s="146"/>
      <c r="E21" s="147"/>
      <c r="F21" s="132"/>
      <c r="G21" s="133"/>
      <c r="H21" s="133"/>
      <c r="I21" s="133"/>
      <c r="J21" s="133"/>
      <c r="K21" s="134"/>
      <c r="O21" s="34"/>
      <c r="Q21" s="35"/>
    </row>
    <row r="22" spans="1:17" s="26" customFormat="1" ht="14.25" customHeight="1">
      <c r="A22" s="34"/>
      <c r="D22" s="144" t="s">
        <v>133</v>
      </c>
      <c r="E22" s="145"/>
      <c r="F22" s="129" t="s">
        <v>135</v>
      </c>
      <c r="G22" s="130"/>
      <c r="H22" s="130"/>
      <c r="I22" s="130"/>
      <c r="J22" s="130"/>
      <c r="K22" s="131"/>
    </row>
    <row r="23" spans="1:17" s="26" customFormat="1" ht="14.25" customHeight="1" thickBot="1">
      <c r="A23" s="34"/>
      <c r="D23" s="148"/>
      <c r="E23" s="149"/>
      <c r="F23" s="135"/>
      <c r="G23" s="136"/>
      <c r="H23" s="136"/>
      <c r="I23" s="136"/>
      <c r="J23" s="136"/>
      <c r="K23" s="137"/>
    </row>
    <row r="24" spans="1:17" ht="14.25" customHeight="1">
      <c r="Q24" s="28"/>
    </row>
    <row r="25" spans="1:17" ht="14.25" customHeight="1">
      <c r="A25" s="30" t="s">
        <v>164</v>
      </c>
      <c r="H25" s="29"/>
    </row>
    <row r="26" spans="1:17" ht="14.25" customHeight="1">
      <c r="Q26" s="28"/>
    </row>
    <row r="27" spans="1:17" ht="14.25" customHeight="1">
      <c r="A27" s="28"/>
      <c r="H27" s="53" t="s">
        <v>0</v>
      </c>
      <c r="I27" s="53" t="s">
        <v>1</v>
      </c>
      <c r="J27" s="53" t="s">
        <v>2</v>
      </c>
      <c r="K27" s="53" t="s">
        <v>3</v>
      </c>
      <c r="L27" s="53" t="s">
        <v>4</v>
      </c>
      <c r="M27" s="53" t="s">
        <v>5</v>
      </c>
      <c r="N27" s="53" t="s">
        <v>6</v>
      </c>
      <c r="Q27" s="28"/>
    </row>
    <row r="28" spans="1:17" ht="14.25" customHeight="1">
      <c r="B28" s="29"/>
      <c r="H28" s="44" t="s">
        <v>8</v>
      </c>
      <c r="I28" s="40">
        <v>60</v>
      </c>
      <c r="J28" s="40">
        <v>61</v>
      </c>
      <c r="K28" s="40">
        <v>57</v>
      </c>
      <c r="L28" s="40">
        <v>71</v>
      </c>
      <c r="M28" s="40">
        <v>64</v>
      </c>
      <c r="N28" s="64"/>
    </row>
    <row r="29" spans="1:17" ht="14.25" customHeight="1">
      <c r="A29" s="28"/>
      <c r="B29" s="29"/>
      <c r="H29" s="44" t="s">
        <v>9</v>
      </c>
      <c r="I29" s="40">
        <v>91</v>
      </c>
      <c r="J29" s="40">
        <v>64</v>
      </c>
      <c r="K29" s="40">
        <v>89</v>
      </c>
      <c r="L29" s="40">
        <v>58</v>
      </c>
      <c r="M29" s="40">
        <v>91</v>
      </c>
      <c r="N29" s="65"/>
    </row>
    <row r="30" spans="1:17" ht="14.25" customHeight="1">
      <c r="B30" s="29"/>
      <c r="H30" s="44" t="s">
        <v>10</v>
      </c>
      <c r="I30" s="40">
        <v>52</v>
      </c>
      <c r="J30" s="40">
        <v>55</v>
      </c>
      <c r="K30" s="40">
        <v>98</v>
      </c>
      <c r="L30" s="40">
        <v>83</v>
      </c>
      <c r="M30" s="40">
        <v>64</v>
      </c>
      <c r="N30" s="65"/>
    </row>
    <row r="31" spans="1:17" ht="14.25" customHeight="1">
      <c r="B31" s="29"/>
      <c r="H31" s="44" t="s">
        <v>11</v>
      </c>
      <c r="I31" s="40">
        <v>90</v>
      </c>
      <c r="J31" s="40">
        <v>53</v>
      </c>
      <c r="K31" s="40">
        <v>88</v>
      </c>
      <c r="L31" s="40">
        <v>83</v>
      </c>
      <c r="M31" s="40">
        <v>62</v>
      </c>
      <c r="N31" s="65"/>
    </row>
    <row r="32" spans="1:17" ht="14.25" customHeight="1">
      <c r="A32" s="28"/>
      <c r="B32" s="29"/>
      <c r="H32" s="44" t="s">
        <v>12</v>
      </c>
      <c r="I32" s="40">
        <v>62</v>
      </c>
      <c r="J32" s="40">
        <v>52</v>
      </c>
      <c r="K32" s="40">
        <v>56</v>
      </c>
      <c r="L32" s="40">
        <v>87</v>
      </c>
      <c r="M32" s="40">
        <v>54</v>
      </c>
      <c r="N32" s="65"/>
    </row>
    <row r="33" spans="1:14" ht="14.25" customHeight="1">
      <c r="A33" s="28"/>
      <c r="B33" s="29"/>
      <c r="H33" s="44" t="s">
        <v>13</v>
      </c>
      <c r="I33" s="40">
        <v>85</v>
      </c>
      <c r="J33" s="40">
        <v>69</v>
      </c>
      <c r="K33" s="40">
        <v>74</v>
      </c>
      <c r="L33" s="40">
        <v>55</v>
      </c>
      <c r="M33" s="40">
        <v>93</v>
      </c>
      <c r="N33" s="65"/>
    </row>
    <row r="34" spans="1:14" ht="14.25" customHeight="1">
      <c r="A34" s="28"/>
      <c r="B34" s="29"/>
      <c r="H34" s="57" t="s">
        <v>6</v>
      </c>
      <c r="I34" s="64"/>
      <c r="J34" s="64"/>
      <c r="K34" s="64"/>
      <c r="L34" s="64"/>
      <c r="M34" s="64"/>
      <c r="N34" s="65"/>
    </row>
    <row r="35" spans="1:14" ht="14.25" customHeight="1">
      <c r="A35" s="28"/>
      <c r="B35" s="29"/>
    </row>
    <row r="36" spans="1:14" ht="14.25" customHeight="1">
      <c r="A36" s="28"/>
      <c r="B36" s="29"/>
    </row>
    <row r="37" spans="1:14" ht="14.25" customHeight="1">
      <c r="A37" s="28"/>
      <c r="B37" s="29"/>
    </row>
    <row r="38" spans="1:14" ht="14.25" customHeight="1">
      <c r="A38" s="28"/>
      <c r="B38" s="29"/>
    </row>
    <row r="39" spans="1:14" ht="14.25" customHeight="1">
      <c r="A39" s="28"/>
      <c r="B39" s="29"/>
    </row>
    <row r="40" spans="1:14" ht="14.25" customHeight="1">
      <c r="A40" s="28"/>
      <c r="B40" s="29"/>
    </row>
    <row r="41" spans="1:14" ht="14.25" customHeight="1">
      <c r="B41" s="29"/>
    </row>
    <row r="42" spans="1:14" ht="14.25" customHeight="1">
      <c r="A42" s="36" t="s">
        <v>137</v>
      </c>
      <c r="B42" s="29"/>
    </row>
    <row r="43" spans="1:14" ht="14.25" customHeight="1">
      <c r="A43" s="28"/>
      <c r="B43" s="29"/>
    </row>
    <row r="44" spans="1:14" ht="14.25" customHeight="1">
      <c r="A44" s="28"/>
      <c r="B44" s="29"/>
    </row>
    <row r="45" spans="1:14" ht="14.25" customHeight="1">
      <c r="A45" s="28"/>
      <c r="B45" s="29"/>
    </row>
    <row r="46" spans="1:14" ht="14.25" customHeight="1">
      <c r="A46" s="28"/>
      <c r="B46" s="29"/>
    </row>
    <row r="47" spans="1:14" ht="14.25" customHeight="1">
      <c r="A47" s="28"/>
      <c r="B47" s="29"/>
    </row>
    <row r="48" spans="1:14" ht="14.25" customHeight="1">
      <c r="A48" s="28"/>
      <c r="B48" s="29"/>
    </row>
    <row r="49" spans="1:17" ht="14.25" customHeight="1">
      <c r="A49" s="28"/>
      <c r="B49" s="29"/>
    </row>
    <row r="50" spans="1:17" ht="14.25" customHeight="1">
      <c r="B50" s="29"/>
    </row>
    <row r="51" spans="1:17" ht="14.25" customHeight="1">
      <c r="B51" s="29"/>
    </row>
    <row r="52" spans="1:17" ht="14.25" customHeight="1">
      <c r="B52" s="29"/>
    </row>
    <row r="53" spans="1:17" ht="14.25" customHeight="1">
      <c r="B53" s="29"/>
    </row>
    <row r="54" spans="1:17" ht="14.25" customHeight="1">
      <c r="B54" s="29"/>
    </row>
    <row r="55" spans="1:17" ht="14.25" customHeight="1">
      <c r="B55" s="29"/>
    </row>
    <row r="56" spans="1:17" ht="14.25" customHeight="1">
      <c r="B56" s="29"/>
    </row>
    <row r="57" spans="1:17" ht="14.25" customHeight="1">
      <c r="B57" s="29"/>
    </row>
    <row r="58" spans="1:17" ht="14.25" customHeight="1">
      <c r="B58" s="29"/>
    </row>
    <row r="59" spans="1:17" ht="14.25" customHeight="1">
      <c r="B59" s="29"/>
    </row>
    <row r="60" spans="1:17" ht="14.25" customHeight="1">
      <c r="B60" s="29"/>
    </row>
    <row r="61" spans="1:17" ht="14.25" customHeight="1">
      <c r="B61" s="29"/>
    </row>
    <row r="62" spans="1:17" ht="14.25" customHeight="1">
      <c r="B62" s="29"/>
    </row>
    <row r="63" spans="1:17" ht="14.25" customHeight="1">
      <c r="B63" s="29"/>
    </row>
    <row r="64" spans="1:17" ht="14.25" customHeight="1">
      <c r="B64" s="29"/>
      <c r="Q64" s="28"/>
    </row>
    <row r="65" spans="1:2" ht="14.25" customHeight="1">
      <c r="B65" s="29"/>
    </row>
    <row r="66" spans="1:2" ht="14.25" customHeight="1">
      <c r="A66" s="28"/>
      <c r="B66" s="29"/>
    </row>
    <row r="67" spans="1:2" ht="14.25" customHeight="1">
      <c r="A67" s="28"/>
      <c r="B67" s="29"/>
    </row>
    <row r="68" spans="1:2" ht="14.25" customHeight="1">
      <c r="A68" s="28"/>
      <c r="B68" s="29"/>
    </row>
    <row r="69" spans="1:2" ht="14.25" customHeight="1">
      <c r="A69" s="28"/>
      <c r="B69" s="29"/>
    </row>
    <row r="70" spans="1:2" ht="14.25" customHeight="1">
      <c r="A70" s="28"/>
      <c r="B70" s="29"/>
    </row>
    <row r="71" spans="1:2" ht="14.25" customHeight="1">
      <c r="A71" s="28"/>
      <c r="B71" s="29"/>
    </row>
    <row r="72" spans="1:2" ht="14.25" customHeight="1">
      <c r="A72" s="28"/>
      <c r="B72" s="29"/>
    </row>
    <row r="73" spans="1:2" ht="14.25" customHeight="1">
      <c r="A73" s="28"/>
      <c r="B73" s="29"/>
    </row>
    <row r="74" spans="1:2" ht="14.25" customHeight="1">
      <c r="A74" s="28"/>
      <c r="B74" s="29"/>
    </row>
    <row r="75" spans="1:2" ht="14.25" customHeight="1">
      <c r="A75" s="28"/>
      <c r="B75" s="29"/>
    </row>
    <row r="76" spans="1:2" ht="14.25" customHeight="1">
      <c r="A76" s="28"/>
      <c r="B76" s="29"/>
    </row>
    <row r="77" spans="1:2" ht="14.25" customHeight="1">
      <c r="A77" s="28"/>
      <c r="B77" s="29"/>
    </row>
    <row r="78" spans="1:2" ht="14.25" customHeight="1">
      <c r="A78" s="28"/>
      <c r="B78" s="29"/>
    </row>
    <row r="79" spans="1:2" ht="14.25" customHeight="1">
      <c r="A79" s="28"/>
      <c r="B79" s="29"/>
    </row>
    <row r="80" spans="1:2" ht="14.25" customHeight="1">
      <c r="A80" s="28"/>
      <c r="B80" s="29"/>
    </row>
    <row r="81" spans="1:17" ht="14.25" customHeight="1">
      <c r="A81" s="28"/>
      <c r="B81" s="29"/>
      <c r="Q81" s="28"/>
    </row>
    <row r="82" spans="1:17" ht="14.25" customHeight="1">
      <c r="B82" s="29"/>
    </row>
    <row r="83" spans="1:17" ht="14.25" customHeight="1">
      <c r="A83" s="28"/>
      <c r="B83" s="29"/>
    </row>
    <row r="84" spans="1:17" ht="14.25" customHeight="1">
      <c r="A84" s="28"/>
      <c r="B84" s="29"/>
    </row>
    <row r="85" spans="1:17" ht="14.25" customHeight="1">
      <c r="A85" s="28"/>
      <c r="B85" s="29"/>
    </row>
    <row r="86" spans="1:17" ht="14.25" customHeight="1">
      <c r="A86" s="28"/>
      <c r="B86" s="29"/>
    </row>
    <row r="87" spans="1:17" ht="14.25" customHeight="1">
      <c r="A87" s="28"/>
      <c r="B87" s="29"/>
    </row>
    <row r="88" spans="1:17" ht="14.25" customHeight="1">
      <c r="A88" s="28"/>
      <c r="B88" s="29"/>
    </row>
    <row r="89" spans="1:17" ht="14.25" customHeight="1">
      <c r="A89" s="28"/>
      <c r="B89" s="29"/>
    </row>
    <row r="90" spans="1:17" ht="14.25" customHeight="1">
      <c r="A90" s="28"/>
      <c r="B90" s="29"/>
    </row>
    <row r="91" spans="1:17" ht="14.25" customHeight="1">
      <c r="A91" s="28"/>
      <c r="B91" s="29"/>
    </row>
    <row r="92" spans="1:17" ht="14.25" customHeight="1">
      <c r="A92" s="28"/>
      <c r="B92" s="29"/>
    </row>
    <row r="93" spans="1:17" ht="14.25" customHeight="1">
      <c r="A93" s="28"/>
      <c r="B93" s="29"/>
    </row>
    <row r="100" spans="1:1" ht="14.25" customHeight="1">
      <c r="A100" s="24" t="s">
        <v>143</v>
      </c>
    </row>
  </sheetData>
  <mergeCells count="11">
    <mergeCell ref="F20:K21"/>
    <mergeCell ref="F22:K23"/>
    <mergeCell ref="D14:K14"/>
    <mergeCell ref="F15:K15"/>
    <mergeCell ref="D16:E17"/>
    <mergeCell ref="D18:E19"/>
    <mergeCell ref="F16:K17"/>
    <mergeCell ref="F18:K19"/>
    <mergeCell ref="D20:E21"/>
    <mergeCell ref="D22:E23"/>
    <mergeCell ref="D15:E15"/>
  </mergeCells>
  <hyperlinks>
    <hyperlink ref="A100" location="'MIN &amp; MAX'!A1" display="Go to MIN &amp; MAX."/>
  </hyperlinks>
  <pageMargins left="0.25" right="0.25" top="0.75" bottom="0.75" header="0.3" footer="0.3"/>
  <pageSetup scale="52" orientation="portrait" r:id="rId1"/>
  <rowBreaks count="1" manualBreakCount="1">
    <brk id="66" max="13" man="1"/>
  </rowBreaks>
  <colBreaks count="1" manualBreakCount="1">
    <brk id="14" max="1048575" man="1"/>
  </colBreaks>
  <drawing r:id="rId2"/>
</worksheet>
</file>

<file path=xl/worksheets/sheet10.xml><?xml version="1.0" encoding="utf-8"?>
<worksheet xmlns="http://schemas.openxmlformats.org/spreadsheetml/2006/main" xmlns:r="http://schemas.openxmlformats.org/officeDocument/2006/relationships">
  <dimension ref="A1:I47"/>
  <sheetViews>
    <sheetView topLeftCell="A49" zoomScaleNormal="100" workbookViewId="0">
      <selection activeCell="A47" sqref="A47"/>
    </sheetView>
  </sheetViews>
  <sheetFormatPr defaultRowHeight="14.25" customHeight="1"/>
  <cols>
    <col min="1" max="1" width="17.5703125" style="22" customWidth="1"/>
    <col min="2" max="3" width="13.140625" style="22" customWidth="1"/>
    <col min="4" max="16384" width="9.140625" style="22"/>
  </cols>
  <sheetData>
    <row r="1" spans="1:9" ht="18" customHeight="1">
      <c r="A1" s="31" t="s">
        <v>116</v>
      </c>
    </row>
    <row r="10" spans="1:9" ht="28.5" customHeight="1">
      <c r="A10" s="73" t="s">
        <v>50</v>
      </c>
      <c r="B10" s="87">
        <v>0.05</v>
      </c>
      <c r="C10" s="87">
        <v>0.05</v>
      </c>
    </row>
    <row r="11" spans="1:9" ht="28.5" customHeight="1">
      <c r="A11" s="73" t="s">
        <v>112</v>
      </c>
      <c r="B11" s="88">
        <v>5</v>
      </c>
      <c r="C11" s="88">
        <v>5</v>
      </c>
    </row>
    <row r="12" spans="1:9" ht="28.5" customHeight="1">
      <c r="A12" s="73" t="s">
        <v>114</v>
      </c>
      <c r="B12" s="89">
        <v>-94.36</v>
      </c>
      <c r="C12" s="89">
        <v>-94.36</v>
      </c>
      <c r="I12" s="86"/>
    </row>
    <row r="13" spans="1:9" ht="28.5" customHeight="1">
      <c r="A13" s="73" t="s">
        <v>111</v>
      </c>
      <c r="B13" s="89">
        <f>PV(B10/12,B11*12,B12)</f>
        <v>5000.2030487257971</v>
      </c>
      <c r="C13" s="90"/>
      <c r="E13" s="43"/>
    </row>
    <row r="23" spans="2:2" ht="14.25" customHeight="1">
      <c r="B23" s="72"/>
    </row>
    <row r="47" spans="1:1" ht="14.25" customHeight="1">
      <c r="A47" s="24" t="s">
        <v>125</v>
      </c>
    </row>
  </sheetData>
  <hyperlinks>
    <hyperlink ref="A47" location="IF!A1" display="Go to IF."/>
  </hyperlinks>
  <pageMargins left="0.25" right="0.25" top="0.75" bottom="0.75" header="0.3" footer="0.3"/>
  <pageSetup scale="65" orientation="portrait" r:id="rId1"/>
  <drawing r:id="rId2"/>
  <webPublishItems count="1">
    <webPublishItem id="12427" divId="inf2080_pr3_tr3_xxx_12427" sourceType="sheet" destinationFile="C:\Documents and Settings\tammi.wicks\Desktop\inf2080_pr3_tr3_xxx.htm"/>
  </webPublishItems>
</worksheet>
</file>

<file path=xl/worksheets/sheet11.xml><?xml version="1.0" encoding="utf-8"?>
<worksheet xmlns="http://schemas.openxmlformats.org/spreadsheetml/2006/main" xmlns:r="http://schemas.openxmlformats.org/officeDocument/2006/relationships">
  <dimension ref="A1:G87"/>
  <sheetViews>
    <sheetView topLeftCell="A97" zoomScaleNormal="100" workbookViewId="0">
      <selection activeCell="A87" sqref="A87"/>
    </sheetView>
  </sheetViews>
  <sheetFormatPr defaultRowHeight="14.25" customHeight="1"/>
  <cols>
    <col min="1" max="1" width="13.5703125" style="22" customWidth="1"/>
    <col min="2" max="2" width="12.140625" style="22" customWidth="1"/>
    <col min="3" max="3" width="13.140625" style="22" customWidth="1"/>
    <col min="4" max="4" width="14.5703125" style="22" customWidth="1"/>
    <col min="5" max="5" width="12.140625" style="22" customWidth="1"/>
    <col min="6" max="16384" width="9.140625" style="22"/>
  </cols>
  <sheetData>
    <row r="1" spans="1:1" s="23" customFormat="1" ht="18" customHeight="1">
      <c r="A1" s="31" t="s">
        <v>53</v>
      </c>
    </row>
    <row r="30" spans="1:1" ht="14.25" customHeight="1">
      <c r="A30" s="92"/>
    </row>
    <row r="31" spans="1:1" ht="14.25" customHeight="1">
      <c r="A31" s="93"/>
    </row>
    <row r="32" spans="1:1" ht="14.25" customHeight="1">
      <c r="A32" s="94"/>
    </row>
    <row r="33" spans="1:7" ht="14.25" customHeight="1">
      <c r="A33" s="93"/>
    </row>
    <row r="34" spans="1:7" ht="18" customHeight="1">
      <c r="A34" s="158" t="s">
        <v>54</v>
      </c>
      <c r="B34" s="158"/>
      <c r="C34" s="158"/>
      <c r="D34" s="158"/>
      <c r="E34" s="158"/>
    </row>
    <row r="35" spans="1:7" ht="28.5" customHeight="1">
      <c r="A35" s="95" t="s">
        <v>169</v>
      </c>
      <c r="B35" s="95" t="s">
        <v>50</v>
      </c>
      <c r="C35" s="95" t="s">
        <v>170</v>
      </c>
      <c r="D35" s="95" t="s">
        <v>51</v>
      </c>
      <c r="E35" s="95" t="s">
        <v>55</v>
      </c>
    </row>
    <row r="36" spans="1:7" ht="14.25" customHeight="1">
      <c r="A36" s="77">
        <v>3000</v>
      </c>
      <c r="B36" s="96">
        <v>0.05</v>
      </c>
      <c r="C36" s="79">
        <v>60</v>
      </c>
      <c r="D36" s="97">
        <f>PMT(B36,C36,A36,0,)</f>
        <v>-158.48455358172708</v>
      </c>
      <c r="E36" s="59"/>
      <c r="F36" s="156" t="str">
        <f>IF(E36="","",IF(E36="yes","correct","incorrect"))</f>
        <v/>
      </c>
      <c r="G36" s="157"/>
    </row>
    <row r="37" spans="1:7" ht="14.25" customHeight="1">
      <c r="A37" s="77">
        <v>4000</v>
      </c>
      <c r="B37" s="96">
        <v>0.05</v>
      </c>
      <c r="C37" s="79">
        <v>60</v>
      </c>
      <c r="D37" s="97">
        <f t="shared" ref="D37:D42" si="0">PMT(B37,C37,A37,0,)</f>
        <v>-211.31273810896946</v>
      </c>
      <c r="E37" s="59"/>
      <c r="F37" s="156" t="str">
        <f t="shared" ref="F37:F38" si="1">IF(E37="","",IF(E37="yes","correct","incorrect"))</f>
        <v/>
      </c>
      <c r="G37" s="157"/>
    </row>
    <row r="38" spans="1:7" ht="14.25" customHeight="1">
      <c r="A38" s="77">
        <v>5000</v>
      </c>
      <c r="B38" s="96">
        <v>0.05</v>
      </c>
      <c r="C38" s="79">
        <v>60</v>
      </c>
      <c r="D38" s="97">
        <f t="shared" si="0"/>
        <v>-264.14092263621183</v>
      </c>
      <c r="E38" s="59"/>
      <c r="F38" s="156" t="str">
        <f t="shared" si="1"/>
        <v/>
      </c>
      <c r="G38" s="157"/>
    </row>
    <row r="39" spans="1:7" ht="14.25" customHeight="1">
      <c r="A39" s="77">
        <v>6000</v>
      </c>
      <c r="B39" s="96">
        <v>0.05</v>
      </c>
      <c r="C39" s="79">
        <v>60</v>
      </c>
      <c r="D39" s="97">
        <f t="shared" si="0"/>
        <v>-316.96910716345417</v>
      </c>
      <c r="E39" s="59"/>
      <c r="F39" s="156" t="str">
        <f>IF(E39="","",IF(E39="no","correct","incorrect"))</f>
        <v/>
      </c>
      <c r="G39" s="157"/>
    </row>
    <row r="40" spans="1:7" ht="14.25" customHeight="1">
      <c r="A40" s="77">
        <v>7500</v>
      </c>
      <c r="B40" s="96">
        <v>0.05</v>
      </c>
      <c r="C40" s="79">
        <v>60</v>
      </c>
      <c r="D40" s="97">
        <f t="shared" si="0"/>
        <v>-396.2113839543178</v>
      </c>
      <c r="E40" s="59"/>
      <c r="F40" s="156" t="str">
        <f t="shared" ref="F40:F42" si="2">IF(E40="","",IF(E40="no","correct","incorrect"))</f>
        <v/>
      </c>
      <c r="G40" s="157"/>
    </row>
    <row r="41" spans="1:7" ht="14.25" customHeight="1">
      <c r="A41" s="77">
        <v>10000</v>
      </c>
      <c r="B41" s="96">
        <v>0.05</v>
      </c>
      <c r="C41" s="79">
        <v>60</v>
      </c>
      <c r="D41" s="97">
        <f t="shared" si="0"/>
        <v>-528.28184527242365</v>
      </c>
      <c r="E41" s="59"/>
      <c r="F41" s="156" t="str">
        <f t="shared" si="2"/>
        <v/>
      </c>
      <c r="G41" s="157"/>
    </row>
    <row r="42" spans="1:7" ht="14.25" customHeight="1">
      <c r="A42" s="77">
        <v>12500</v>
      </c>
      <c r="B42" s="96">
        <v>0.05</v>
      </c>
      <c r="C42" s="79">
        <v>60</v>
      </c>
      <c r="D42" s="97">
        <f t="shared" si="0"/>
        <v>-660.35230659052957</v>
      </c>
      <c r="E42" s="59"/>
      <c r="F42" s="156" t="str">
        <f t="shared" si="2"/>
        <v/>
      </c>
      <c r="G42" s="157"/>
    </row>
    <row r="87" spans="1:1" ht="14.25" customHeight="1">
      <c r="A87" s="24" t="s">
        <v>171</v>
      </c>
    </row>
  </sheetData>
  <mergeCells count="8">
    <mergeCell ref="F40:G40"/>
    <mergeCell ref="F41:G41"/>
    <mergeCell ref="F42:G42"/>
    <mergeCell ref="A34:E34"/>
    <mergeCell ref="F36:G36"/>
    <mergeCell ref="F37:G37"/>
    <mergeCell ref="F38:G38"/>
    <mergeCell ref="F39:G39"/>
  </mergeCells>
  <hyperlinks>
    <hyperlink ref="A87" location="TEXT!A1" display="Go to TEXT."/>
  </hyperlinks>
  <pageMargins left="0.25" right="0.25" top="0.75" bottom="0.75" header="0.3" footer="0.3"/>
  <pageSetup scale="59" orientation="portrait" r:id="rId1"/>
  <rowBreaks count="1" manualBreakCount="1">
    <brk id="42" max="12" man="1"/>
  </rowBreaks>
  <drawing r:id="rId2"/>
</worksheet>
</file>

<file path=xl/worksheets/sheet12.xml><?xml version="1.0" encoding="utf-8"?>
<worksheet xmlns="http://schemas.openxmlformats.org/spreadsheetml/2006/main" xmlns:r="http://schemas.openxmlformats.org/officeDocument/2006/relationships">
  <dimension ref="A1:E63"/>
  <sheetViews>
    <sheetView topLeftCell="A55" zoomScaleNormal="100" workbookViewId="0">
      <selection activeCell="A63" sqref="A63"/>
    </sheetView>
  </sheetViews>
  <sheetFormatPr defaultRowHeight="14.25" customHeight="1"/>
  <cols>
    <col min="1" max="1" width="9.140625" style="22"/>
    <col min="2" max="3" width="17.5703125" style="22" customWidth="1"/>
    <col min="4" max="5" width="34.42578125" style="22" customWidth="1"/>
    <col min="6" max="16384" width="9.140625" style="22"/>
  </cols>
  <sheetData>
    <row r="1" spans="1:5" s="23" customFormat="1" ht="18" customHeight="1">
      <c r="A1" s="31" t="s">
        <v>56</v>
      </c>
    </row>
    <row r="8" spans="1:5" ht="14.25" customHeight="1" thickBot="1"/>
    <row r="9" spans="1:5" ht="30" customHeight="1">
      <c r="B9" s="100" t="s">
        <v>67</v>
      </c>
      <c r="C9" s="161" t="s">
        <v>129</v>
      </c>
      <c r="D9" s="161"/>
      <c r="E9" s="162"/>
    </row>
    <row r="10" spans="1:5" ht="30" customHeight="1">
      <c r="B10" s="101" t="s">
        <v>173</v>
      </c>
      <c r="C10" s="159" t="s">
        <v>174</v>
      </c>
      <c r="D10" s="159"/>
      <c r="E10" s="160"/>
    </row>
    <row r="11" spans="1:5" ht="30" customHeight="1">
      <c r="B11" s="101" t="s">
        <v>57</v>
      </c>
      <c r="C11" s="159" t="s">
        <v>175</v>
      </c>
      <c r="D11" s="159"/>
      <c r="E11" s="160"/>
    </row>
    <row r="12" spans="1:5" ht="30" customHeight="1">
      <c r="B12" s="101" t="s">
        <v>58</v>
      </c>
      <c r="C12" s="159" t="s">
        <v>176</v>
      </c>
      <c r="D12" s="159"/>
      <c r="E12" s="160"/>
    </row>
    <row r="13" spans="1:5" ht="30" customHeight="1">
      <c r="B13" s="101" t="s">
        <v>59</v>
      </c>
      <c r="C13" s="159" t="s">
        <v>177</v>
      </c>
      <c r="D13" s="159"/>
      <c r="E13" s="160"/>
    </row>
    <row r="14" spans="1:5" ht="30" customHeight="1">
      <c r="B14" s="101" t="s">
        <v>60</v>
      </c>
      <c r="C14" s="159" t="s">
        <v>179</v>
      </c>
      <c r="D14" s="159"/>
      <c r="E14" s="160"/>
    </row>
    <row r="15" spans="1:5" ht="30" customHeight="1">
      <c r="B15" s="101" t="s">
        <v>61</v>
      </c>
      <c r="C15" s="159" t="s">
        <v>178</v>
      </c>
      <c r="D15" s="159"/>
      <c r="E15" s="160"/>
    </row>
    <row r="16" spans="1:5" ht="30" customHeight="1">
      <c r="B16" s="101" t="s">
        <v>62</v>
      </c>
      <c r="C16" s="159" t="s">
        <v>180</v>
      </c>
      <c r="D16" s="159"/>
      <c r="E16" s="160"/>
    </row>
    <row r="17" spans="2:5" ht="30" customHeight="1">
      <c r="B17" s="101" t="s">
        <v>63</v>
      </c>
      <c r="C17" s="159" t="s">
        <v>181</v>
      </c>
      <c r="D17" s="159"/>
      <c r="E17" s="160"/>
    </row>
    <row r="18" spans="2:5" ht="30" customHeight="1">
      <c r="B18" s="101" t="s">
        <v>64</v>
      </c>
      <c r="C18" s="159" t="s">
        <v>182</v>
      </c>
      <c r="D18" s="159"/>
      <c r="E18" s="160"/>
    </row>
    <row r="19" spans="2:5" ht="30" customHeight="1">
      <c r="B19" s="101" t="s">
        <v>66</v>
      </c>
      <c r="C19" s="159" t="s">
        <v>183</v>
      </c>
      <c r="D19" s="159"/>
      <c r="E19" s="160"/>
    </row>
    <row r="20" spans="2:5" ht="30" customHeight="1" thickBot="1">
      <c r="B20" s="102" t="s">
        <v>65</v>
      </c>
      <c r="C20" s="163" t="s">
        <v>184</v>
      </c>
      <c r="D20" s="163"/>
      <c r="E20" s="164"/>
    </row>
    <row r="24" spans="2:5" ht="14.25" customHeight="1" thickBot="1">
      <c r="C24" s="26"/>
      <c r="D24" s="26"/>
      <c r="E24" s="26"/>
    </row>
    <row r="25" spans="2:5" s="109" customFormat="1" ht="15.75" customHeight="1">
      <c r="B25" s="103" t="s">
        <v>67</v>
      </c>
      <c r="C25" s="104" t="s">
        <v>68</v>
      </c>
      <c r="D25" s="104" t="s">
        <v>185</v>
      </c>
      <c r="E25" s="105" t="s">
        <v>69</v>
      </c>
    </row>
    <row r="26" spans="2:5" s="109" customFormat="1" ht="15.75" customHeight="1">
      <c r="B26" s="107" t="s">
        <v>173</v>
      </c>
      <c r="C26" s="106">
        <v>10</v>
      </c>
      <c r="D26" s="110" t="s">
        <v>187</v>
      </c>
      <c r="E26" s="108" t="str">
        <f>TEXT(C26,"$0.00")</f>
        <v>$10.00</v>
      </c>
    </row>
    <row r="27" spans="2:5" s="109" customFormat="1" ht="15.75" customHeight="1">
      <c r="B27" s="111" t="s">
        <v>57</v>
      </c>
      <c r="C27" s="112" t="s">
        <v>70</v>
      </c>
      <c r="D27" s="110" t="s">
        <v>186</v>
      </c>
      <c r="E27" s="113" t="str">
        <f>LEFT(C27,4)</f>
        <v>Sale</v>
      </c>
    </row>
    <row r="28" spans="2:5" s="109" customFormat="1" ht="15.75" customHeight="1">
      <c r="B28" s="111" t="s">
        <v>58</v>
      </c>
      <c r="C28" s="112" t="s">
        <v>70</v>
      </c>
      <c r="D28" s="110" t="s">
        <v>188</v>
      </c>
      <c r="E28" s="113" t="str">
        <f>RIGHT(C28,4)</f>
        <v>rice</v>
      </c>
    </row>
    <row r="29" spans="2:5" s="109" customFormat="1" ht="15.75" customHeight="1">
      <c r="B29" s="111" t="s">
        <v>59</v>
      </c>
      <c r="C29" s="112" t="s">
        <v>70</v>
      </c>
      <c r="D29" s="110" t="s">
        <v>189</v>
      </c>
      <c r="E29" s="113">
        <f>FIND("r",C29)</f>
        <v>7</v>
      </c>
    </row>
    <row r="30" spans="2:5" s="109" customFormat="1" ht="15.75" customHeight="1">
      <c r="B30" s="111" t="s">
        <v>60</v>
      </c>
      <c r="C30" s="112" t="s">
        <v>70</v>
      </c>
      <c r="D30" s="110" t="s">
        <v>190</v>
      </c>
      <c r="E30" s="113" t="str">
        <f>UPPER(C30)</f>
        <v>SALE PRICE</v>
      </c>
    </row>
    <row r="31" spans="2:5" s="109" customFormat="1" ht="15.75" customHeight="1">
      <c r="B31" s="111" t="s">
        <v>61</v>
      </c>
      <c r="C31" s="112" t="s">
        <v>70</v>
      </c>
      <c r="D31" s="110" t="s">
        <v>191</v>
      </c>
      <c r="E31" s="113" t="str">
        <f>LOWER(C31)</f>
        <v>sale price</v>
      </c>
    </row>
    <row r="32" spans="2:5" s="109" customFormat="1" ht="15.75" customHeight="1">
      <c r="B32" s="111" t="s">
        <v>62</v>
      </c>
      <c r="C32" s="112" t="s">
        <v>71</v>
      </c>
      <c r="D32" s="110" t="s">
        <v>192</v>
      </c>
      <c r="E32" s="113" t="str">
        <f>PROPER(C32)</f>
        <v>Sale Price</v>
      </c>
    </row>
    <row r="33" spans="2:5" s="109" customFormat="1" ht="15.75" customHeight="1">
      <c r="B33" s="111" t="s">
        <v>63</v>
      </c>
      <c r="C33" s="112">
        <v>2010</v>
      </c>
      <c r="D33" s="110" t="s">
        <v>193</v>
      </c>
      <c r="E33" s="113" t="str">
        <f>REPLACE(C33,3,2,11)</f>
        <v>2011</v>
      </c>
    </row>
    <row r="34" spans="2:5" s="109" customFormat="1" ht="15.75" customHeight="1">
      <c r="B34" s="111" t="s">
        <v>64</v>
      </c>
      <c r="C34" s="112" t="s">
        <v>72</v>
      </c>
      <c r="D34" s="110" t="s">
        <v>194</v>
      </c>
      <c r="E34" s="113" t="str">
        <f>REPT(C34,10)</f>
        <v>#1#1#1#1#1#1#1#1#1#1</v>
      </c>
    </row>
    <row r="35" spans="2:5" s="109" customFormat="1" ht="15.75" customHeight="1">
      <c r="B35" s="111" t="s">
        <v>66</v>
      </c>
      <c r="C35" s="112" t="s">
        <v>70</v>
      </c>
      <c r="D35" s="110" t="s">
        <v>195</v>
      </c>
      <c r="E35" s="113">
        <f>SEARCH("price",C35)</f>
        <v>6</v>
      </c>
    </row>
    <row r="36" spans="2:5" s="109" customFormat="1" ht="15.75" customHeight="1" thickBot="1">
      <c r="B36" s="114" t="s">
        <v>65</v>
      </c>
      <c r="C36" s="115" t="s">
        <v>70</v>
      </c>
      <c r="D36" s="116" t="s">
        <v>196</v>
      </c>
      <c r="E36" s="117" t="str">
        <f>SUBSTITUTE(C36,"Sale", "Original")</f>
        <v>Original Price</v>
      </c>
    </row>
    <row r="63" spans="1:2" ht="14.25" customHeight="1">
      <c r="A63" s="24" t="s">
        <v>126</v>
      </c>
      <c r="B63" s="24"/>
    </row>
  </sheetData>
  <mergeCells count="12">
    <mergeCell ref="C16:E16"/>
    <mergeCell ref="C17:E17"/>
    <mergeCell ref="C18:E18"/>
    <mergeCell ref="C19:E19"/>
    <mergeCell ref="C20:E20"/>
    <mergeCell ref="C14:E14"/>
    <mergeCell ref="C15:E15"/>
    <mergeCell ref="C13:E13"/>
    <mergeCell ref="C9:E9"/>
    <mergeCell ref="C10:E10"/>
    <mergeCell ref="C11:E11"/>
    <mergeCell ref="C12:E12"/>
  </mergeCells>
  <hyperlinks>
    <hyperlink ref="A63" location="LOOKUP!A1" display="Go to LOOKUP."/>
  </hyperlinks>
  <pageMargins left="0.25" right="0.25" top="0.75" bottom="0.75" header="0.3" footer="0.3"/>
  <pageSetup scale="59" orientation="portrait" r:id="rId1"/>
  <drawing r:id="rId2"/>
</worksheet>
</file>

<file path=xl/worksheets/sheet13.xml><?xml version="1.0" encoding="utf-8"?>
<worksheet xmlns="http://schemas.openxmlformats.org/spreadsheetml/2006/main" xmlns:r="http://schemas.openxmlformats.org/officeDocument/2006/relationships">
  <dimension ref="A1:O128"/>
  <sheetViews>
    <sheetView topLeftCell="A106" zoomScaleNormal="100" workbookViewId="0">
      <selection activeCell="A128" sqref="A128"/>
    </sheetView>
  </sheetViews>
  <sheetFormatPr defaultRowHeight="14.25" customHeight="1"/>
  <cols>
    <col min="1" max="1" width="9.140625" style="22"/>
    <col min="2" max="2" width="16.140625" style="22" customWidth="1"/>
    <col min="3" max="3" width="13.5703125" style="22" customWidth="1"/>
    <col min="4" max="7" width="13.140625" style="22" customWidth="1"/>
    <col min="8" max="8" width="10.140625" style="22" bestFit="1" customWidth="1"/>
    <col min="9" max="9" width="9.140625" style="22" customWidth="1"/>
    <col min="10" max="10" width="11.140625" style="22" bestFit="1" customWidth="1"/>
    <col min="11" max="16384" width="9.140625" style="22"/>
  </cols>
  <sheetData>
    <row r="1" spans="1:15" ht="18" customHeight="1">
      <c r="A1" s="31" t="s">
        <v>73</v>
      </c>
    </row>
    <row r="8" spans="1:15" ht="14.25" customHeight="1">
      <c r="O8" s="41"/>
    </row>
    <row r="18" spans="2:15" ht="18" customHeight="1">
      <c r="B18" s="165" t="s">
        <v>200</v>
      </c>
      <c r="C18" s="165"/>
      <c r="D18" s="165"/>
      <c r="E18" s="165"/>
      <c r="F18" s="165"/>
      <c r="G18" s="165"/>
    </row>
    <row r="19" spans="2:15" ht="14.25" customHeight="1">
      <c r="B19" s="99" t="s">
        <v>100</v>
      </c>
      <c r="C19" s="79">
        <v>0</v>
      </c>
      <c r="D19" s="79">
        <v>50</v>
      </c>
      <c r="E19" s="79">
        <v>60</v>
      </c>
      <c r="F19" s="79">
        <v>70</v>
      </c>
      <c r="G19" s="79">
        <v>85</v>
      </c>
      <c r="I19" s="124" t="s">
        <v>107</v>
      </c>
      <c r="J19" s="121">
        <v>55</v>
      </c>
    </row>
    <row r="20" spans="2:15" ht="14.25" customHeight="1">
      <c r="B20" s="99" t="s">
        <v>101</v>
      </c>
      <c r="C20" s="79" t="s">
        <v>102</v>
      </c>
      <c r="D20" s="79" t="s">
        <v>103</v>
      </c>
      <c r="E20" s="79" t="s">
        <v>104</v>
      </c>
      <c r="F20" s="79" t="s">
        <v>105</v>
      </c>
      <c r="G20" s="79" t="s">
        <v>106</v>
      </c>
      <c r="I20" s="125" t="s">
        <v>108</v>
      </c>
      <c r="J20" s="62"/>
      <c r="O20" s="29"/>
    </row>
    <row r="22" spans="2:15" ht="18" customHeight="1">
      <c r="B22" s="168" t="s">
        <v>197</v>
      </c>
      <c r="C22" s="169"/>
      <c r="D22" s="170"/>
    </row>
    <row r="23" spans="2:15" s="26" customFormat="1" ht="14.25" customHeight="1">
      <c r="B23" s="123" t="s">
        <v>74</v>
      </c>
      <c r="C23" s="123" t="s">
        <v>198</v>
      </c>
      <c r="D23" s="122" t="s">
        <v>199</v>
      </c>
      <c r="L23" s="120"/>
    </row>
    <row r="24" spans="2:15" s="26" customFormat="1" ht="14.25" customHeight="1">
      <c r="B24" s="79" t="s">
        <v>75</v>
      </c>
      <c r="C24" s="79" t="s">
        <v>87</v>
      </c>
      <c r="D24" s="79">
        <v>31</v>
      </c>
      <c r="L24" s="120"/>
    </row>
    <row r="25" spans="2:15" s="26" customFormat="1" ht="14.25" customHeight="1">
      <c r="B25" s="79" t="s">
        <v>76</v>
      </c>
      <c r="C25" s="79" t="s">
        <v>88</v>
      </c>
      <c r="D25" s="79">
        <v>28</v>
      </c>
      <c r="L25" s="120"/>
    </row>
    <row r="26" spans="2:15" s="26" customFormat="1" ht="14.25" customHeight="1">
      <c r="B26" s="79" t="s">
        <v>77</v>
      </c>
      <c r="C26" s="79" t="s">
        <v>89</v>
      </c>
      <c r="D26" s="79">
        <v>31</v>
      </c>
      <c r="L26" s="120"/>
    </row>
    <row r="27" spans="2:15" s="26" customFormat="1" ht="14.25" customHeight="1">
      <c r="B27" s="79" t="s">
        <v>78</v>
      </c>
      <c r="C27" s="79" t="s">
        <v>90</v>
      </c>
      <c r="D27" s="79">
        <v>30</v>
      </c>
      <c r="K27" s="120"/>
    </row>
    <row r="28" spans="2:15" s="26" customFormat="1" ht="14.25" customHeight="1">
      <c r="B28" s="79" t="s">
        <v>79</v>
      </c>
      <c r="C28" s="79" t="s">
        <v>79</v>
      </c>
      <c r="D28" s="79">
        <v>31</v>
      </c>
      <c r="K28" s="120"/>
    </row>
    <row r="29" spans="2:15" s="26" customFormat="1" ht="14.25" customHeight="1">
      <c r="B29" s="79" t="s">
        <v>80</v>
      </c>
      <c r="C29" s="79" t="s">
        <v>91</v>
      </c>
      <c r="D29" s="79">
        <v>30</v>
      </c>
      <c r="K29" s="120"/>
    </row>
    <row r="30" spans="2:15" s="26" customFormat="1" ht="14.25" customHeight="1">
      <c r="B30" s="79" t="s">
        <v>81</v>
      </c>
      <c r="C30" s="79" t="s">
        <v>92</v>
      </c>
      <c r="D30" s="79">
        <v>31</v>
      </c>
      <c r="F30" s="121"/>
      <c r="K30" s="120"/>
    </row>
    <row r="31" spans="2:15" s="26" customFormat="1" ht="14.25" customHeight="1">
      <c r="B31" s="79" t="s">
        <v>82</v>
      </c>
      <c r="C31" s="79" t="s">
        <v>93</v>
      </c>
      <c r="D31" s="79">
        <v>31</v>
      </c>
      <c r="K31" s="120"/>
    </row>
    <row r="32" spans="2:15" s="26" customFormat="1" ht="14.25" customHeight="1">
      <c r="B32" s="79" t="s">
        <v>83</v>
      </c>
      <c r="C32" s="79" t="s">
        <v>94</v>
      </c>
      <c r="D32" s="79">
        <v>30</v>
      </c>
      <c r="K32" s="120"/>
    </row>
    <row r="33" spans="1:11" s="26" customFormat="1" ht="14.25" customHeight="1">
      <c r="B33" s="79" t="s">
        <v>84</v>
      </c>
      <c r="C33" s="79" t="s">
        <v>95</v>
      </c>
      <c r="D33" s="79">
        <v>31</v>
      </c>
      <c r="F33" s="124" t="s">
        <v>203</v>
      </c>
      <c r="G33" s="166" t="s">
        <v>82</v>
      </c>
      <c r="H33" s="166"/>
      <c r="K33" s="120"/>
    </row>
    <row r="34" spans="1:11" s="26" customFormat="1" ht="14.25" customHeight="1">
      <c r="B34" s="79" t="s">
        <v>85</v>
      </c>
      <c r="C34" s="79" t="s">
        <v>96</v>
      </c>
      <c r="D34" s="79">
        <v>30</v>
      </c>
      <c r="F34" s="124" t="s">
        <v>98</v>
      </c>
      <c r="G34" s="167"/>
      <c r="H34" s="167"/>
      <c r="K34" s="120"/>
    </row>
    <row r="35" spans="1:11" s="26" customFormat="1" ht="14.25" customHeight="1">
      <c r="B35" s="79" t="s">
        <v>86</v>
      </c>
      <c r="C35" s="79" t="s">
        <v>97</v>
      </c>
      <c r="D35" s="79">
        <v>31</v>
      </c>
      <c r="F35" s="124" t="s">
        <v>99</v>
      </c>
      <c r="G35" s="167"/>
      <c r="H35" s="167"/>
      <c r="K35" s="120"/>
    </row>
    <row r="36" spans="1:11" ht="14.25" customHeight="1">
      <c r="I36" s="26"/>
      <c r="K36" s="119"/>
    </row>
    <row r="37" spans="1:11" ht="14.25" customHeight="1">
      <c r="A37" s="30" t="s">
        <v>201</v>
      </c>
      <c r="I37" s="26"/>
      <c r="K37" s="119"/>
    </row>
    <row r="38" spans="1:11" ht="14.25" customHeight="1">
      <c r="K38" s="119"/>
    </row>
    <row r="39" spans="1:11" ht="14.25" customHeight="1">
      <c r="K39" s="119"/>
    </row>
    <row r="40" spans="1:11" ht="14.25" customHeight="1">
      <c r="K40" s="119"/>
    </row>
    <row r="61" spans="12:12" ht="14.25" customHeight="1">
      <c r="L61" s="119"/>
    </row>
    <row r="62" spans="12:12" ht="14.25" customHeight="1">
      <c r="L62" s="119"/>
    </row>
    <row r="63" spans="12:12" ht="14.25" customHeight="1">
      <c r="L63" s="119"/>
    </row>
    <row r="64" spans="12:12" ht="14.25" customHeight="1">
      <c r="L64" s="119"/>
    </row>
    <row r="70" spans="1:2" ht="14.25" customHeight="1">
      <c r="A70" s="30" t="s">
        <v>202</v>
      </c>
    </row>
    <row r="80" spans="1:2" ht="14.25" customHeight="1">
      <c r="B80" s="118" t="s">
        <v>204</v>
      </c>
    </row>
    <row r="98" spans="2:2" ht="14.25" customHeight="1">
      <c r="B98" s="118" t="s">
        <v>205</v>
      </c>
    </row>
    <row r="128" spans="1:1" ht="14.25" customHeight="1">
      <c r="A128" s="24" t="s">
        <v>206</v>
      </c>
    </row>
  </sheetData>
  <sortState ref="B15:E37">
    <sortCondition ref="E15:E37"/>
  </sortState>
  <mergeCells count="5">
    <mergeCell ref="B18:G18"/>
    <mergeCell ref="G33:H33"/>
    <mergeCell ref="G34:H34"/>
    <mergeCell ref="G35:H35"/>
    <mergeCell ref="B22:D22"/>
  </mergeCells>
  <hyperlinks>
    <hyperlink ref="A128" location="'Protecting Cells'!A1" display="Go to Protecting Cells."/>
  </hyperlinks>
  <pageMargins left="0.25" right="0.25" top="0.75" bottom="0.75" header="0.3" footer="0.3"/>
  <pageSetup scale="46" orientation="portrait" r:id="rId1"/>
  <rowBreaks count="1" manualBreakCount="1">
    <brk id="69" max="11" man="1"/>
  </rowBreaks>
  <drawing r:id="rId2"/>
</worksheet>
</file>

<file path=xl/worksheets/sheet14.xml><?xml version="1.0" encoding="utf-8"?>
<worksheet xmlns="http://schemas.openxmlformats.org/spreadsheetml/2006/main" xmlns:r="http://schemas.openxmlformats.org/officeDocument/2006/relationships">
  <dimension ref="A1:P17"/>
  <sheetViews>
    <sheetView topLeftCell="A46" zoomScaleNormal="100" workbookViewId="0">
      <selection activeCell="N31" sqref="N31"/>
    </sheetView>
  </sheetViews>
  <sheetFormatPr defaultRowHeight="14.25" customHeight="1"/>
  <cols>
    <col min="1" max="16384" width="9.140625" style="22"/>
  </cols>
  <sheetData>
    <row r="1" spans="1:1" s="23" customFormat="1" ht="18" customHeight="1">
      <c r="A1" s="31" t="s">
        <v>109</v>
      </c>
    </row>
    <row r="17" spans="16:16" ht="14.25" customHeight="1">
      <c r="P17" s="126"/>
    </row>
  </sheetData>
  <pageMargins left="0.7" right="0.7" top="0.75" bottom="0.75" header="0.3" footer="0.3"/>
  <pageSetup scale="71" orientation="portrait" r:id="rId1"/>
  <drawing r:id="rId2"/>
</worksheet>
</file>

<file path=xl/worksheets/sheet15.xml><?xml version="1.0" encoding="utf-8"?>
<worksheet xmlns="http://schemas.openxmlformats.org/spreadsheetml/2006/main" xmlns:r="http://schemas.openxmlformats.org/officeDocument/2006/relationships">
  <dimension ref="A1:H71"/>
  <sheetViews>
    <sheetView workbookViewId="0">
      <selection activeCell="A71" sqref="A71"/>
    </sheetView>
  </sheetViews>
  <sheetFormatPr defaultRowHeight="14.25" outlineLevelRow="2"/>
  <cols>
    <col min="1" max="2" width="12.5703125" style="22" customWidth="1"/>
    <col min="3" max="7" width="9.140625" style="22"/>
    <col min="8" max="8" width="10.5703125" style="22" customWidth="1"/>
    <col min="9" max="16384" width="9.140625" style="22"/>
  </cols>
  <sheetData>
    <row r="1" spans="1:7" ht="18">
      <c r="A1" s="31" t="s">
        <v>147</v>
      </c>
    </row>
    <row r="3" spans="1:7" ht="14.25" customHeight="1">
      <c r="A3" s="30" t="s">
        <v>148</v>
      </c>
    </row>
    <row r="5" spans="1:7">
      <c r="A5" s="45" t="s">
        <v>14</v>
      </c>
      <c r="B5" s="45" t="s">
        <v>15</v>
      </c>
      <c r="C5" s="45" t="s">
        <v>16</v>
      </c>
      <c r="D5" s="45" t="s">
        <v>17</v>
      </c>
      <c r="E5" s="45" t="s">
        <v>18</v>
      </c>
      <c r="F5" s="45" t="s">
        <v>19</v>
      </c>
      <c r="G5" s="45" t="s">
        <v>20</v>
      </c>
    </row>
    <row r="6" spans="1:7">
      <c r="A6" s="39" t="s">
        <v>21</v>
      </c>
      <c r="B6" s="39" t="s">
        <v>22</v>
      </c>
      <c r="C6" s="58">
        <v>85</v>
      </c>
      <c r="D6" s="58">
        <v>69</v>
      </c>
      <c r="E6" s="58">
        <v>74</v>
      </c>
      <c r="F6" s="58">
        <v>55</v>
      </c>
      <c r="G6" s="58">
        <v>93</v>
      </c>
    </row>
    <row r="7" spans="1:7">
      <c r="A7" s="39" t="s">
        <v>23</v>
      </c>
      <c r="B7" s="39" t="s">
        <v>24</v>
      </c>
      <c r="C7" s="58">
        <v>85</v>
      </c>
      <c r="D7" s="58">
        <v>68</v>
      </c>
      <c r="E7" s="58">
        <v>70</v>
      </c>
      <c r="F7" s="58">
        <v>94</v>
      </c>
      <c r="G7" s="58">
        <v>69</v>
      </c>
    </row>
    <row r="8" spans="1:7">
      <c r="A8" s="39" t="s">
        <v>43</v>
      </c>
      <c r="B8" s="39" t="s">
        <v>42</v>
      </c>
      <c r="C8" s="58">
        <v>57</v>
      </c>
      <c r="D8" s="58">
        <v>68</v>
      </c>
      <c r="E8" s="58">
        <v>72</v>
      </c>
      <c r="F8" s="58">
        <v>99</v>
      </c>
      <c r="G8" s="58">
        <v>62</v>
      </c>
    </row>
    <row r="9" spans="1:7">
      <c r="A9" s="39" t="s">
        <v>25</v>
      </c>
      <c r="B9" s="39" t="s">
        <v>26</v>
      </c>
      <c r="C9" s="58">
        <v>62</v>
      </c>
      <c r="D9" s="58">
        <v>52</v>
      </c>
      <c r="E9" s="58">
        <v>56</v>
      </c>
      <c r="F9" s="58">
        <v>87</v>
      </c>
      <c r="G9" s="58">
        <v>54</v>
      </c>
    </row>
    <row r="10" spans="1:7">
      <c r="A10" s="39" t="s">
        <v>27</v>
      </c>
      <c r="B10" s="39" t="s">
        <v>28</v>
      </c>
      <c r="C10" s="58">
        <v>91</v>
      </c>
      <c r="D10" s="58">
        <v>64</v>
      </c>
      <c r="E10" s="58">
        <v>89</v>
      </c>
      <c r="F10" s="58">
        <v>58</v>
      </c>
      <c r="G10" s="58">
        <v>91</v>
      </c>
    </row>
    <row r="11" spans="1:7">
      <c r="A11" s="39" t="s">
        <v>29</v>
      </c>
      <c r="B11" s="39" t="s">
        <v>30</v>
      </c>
      <c r="C11" s="58">
        <v>52</v>
      </c>
      <c r="D11" s="58">
        <v>55</v>
      </c>
      <c r="E11" s="58">
        <v>98</v>
      </c>
      <c r="F11" s="58">
        <v>83</v>
      </c>
      <c r="G11" s="58">
        <v>64</v>
      </c>
    </row>
    <row r="12" spans="1:7">
      <c r="A12" s="39" t="s">
        <v>31</v>
      </c>
      <c r="B12" s="39" t="s">
        <v>32</v>
      </c>
      <c r="C12" s="58">
        <v>60</v>
      </c>
      <c r="D12" s="58">
        <v>61</v>
      </c>
      <c r="E12" s="58">
        <v>57</v>
      </c>
      <c r="F12" s="58">
        <v>71</v>
      </c>
      <c r="G12" s="58">
        <v>64</v>
      </c>
    </row>
    <row r="13" spans="1:7">
      <c r="A13" s="39" t="s">
        <v>33</v>
      </c>
      <c r="B13" s="39" t="s">
        <v>34</v>
      </c>
      <c r="C13" s="58">
        <v>90</v>
      </c>
      <c r="D13" s="58">
        <v>53</v>
      </c>
      <c r="E13" s="58">
        <v>88</v>
      </c>
      <c r="F13" s="58">
        <v>83</v>
      </c>
      <c r="G13" s="58">
        <v>62</v>
      </c>
    </row>
    <row r="14" spans="1:7">
      <c r="A14" s="39" t="s">
        <v>35</v>
      </c>
      <c r="B14" s="39" t="s">
        <v>36</v>
      </c>
      <c r="C14" s="58">
        <v>84</v>
      </c>
      <c r="D14" s="58">
        <v>83</v>
      </c>
      <c r="E14" s="58">
        <v>94</v>
      </c>
      <c r="F14" s="58">
        <v>77</v>
      </c>
      <c r="G14" s="58">
        <v>99</v>
      </c>
    </row>
    <row r="15" spans="1:7">
      <c r="A15" s="39" t="s">
        <v>23</v>
      </c>
      <c r="B15" s="39" t="s">
        <v>37</v>
      </c>
      <c r="C15" s="58">
        <v>57</v>
      </c>
      <c r="D15" s="58">
        <v>78</v>
      </c>
      <c r="E15" s="58">
        <v>51</v>
      </c>
      <c r="F15" s="58">
        <v>87</v>
      </c>
      <c r="G15" s="58">
        <v>93</v>
      </c>
    </row>
    <row r="16" spans="1:7">
      <c r="A16" s="39" t="s">
        <v>38</v>
      </c>
      <c r="B16" s="39" t="s">
        <v>39</v>
      </c>
      <c r="C16" s="58">
        <v>67</v>
      </c>
      <c r="D16" s="58">
        <v>51</v>
      </c>
      <c r="E16" s="58">
        <v>62</v>
      </c>
      <c r="F16" s="58">
        <v>76</v>
      </c>
      <c r="G16" s="58">
        <v>75</v>
      </c>
    </row>
    <row r="17" spans="1:8">
      <c r="A17" s="39" t="s">
        <v>25</v>
      </c>
      <c r="B17" s="39" t="s">
        <v>40</v>
      </c>
      <c r="C17" s="58">
        <v>62</v>
      </c>
      <c r="D17" s="58">
        <v>91</v>
      </c>
      <c r="E17" s="58">
        <v>78</v>
      </c>
      <c r="F17" s="58">
        <v>63</v>
      </c>
      <c r="G17" s="58">
        <v>61</v>
      </c>
    </row>
    <row r="18" spans="1:8">
      <c r="A18" s="152" t="s">
        <v>48</v>
      </c>
      <c r="B18" s="153"/>
      <c r="C18" s="60">
        <f>MIN(C6:C17)</f>
        <v>52</v>
      </c>
      <c r="D18" s="60">
        <f t="shared" ref="D18:G18" si="0">MIN(D6:D17)</f>
        <v>51</v>
      </c>
      <c r="E18" s="60">
        <f t="shared" si="0"/>
        <v>51</v>
      </c>
      <c r="F18" s="60">
        <f t="shared" si="0"/>
        <v>55</v>
      </c>
      <c r="G18" s="60">
        <f t="shared" si="0"/>
        <v>54</v>
      </c>
    </row>
    <row r="19" spans="1:8">
      <c r="A19" s="152" t="s">
        <v>41</v>
      </c>
      <c r="B19" s="153"/>
      <c r="C19" s="61">
        <f>MAX(C6:C17)</f>
        <v>91</v>
      </c>
      <c r="D19" s="61">
        <f t="shared" ref="D19:G19" si="1">MAX(D6:D17)</f>
        <v>91</v>
      </c>
      <c r="E19" s="61">
        <f t="shared" si="1"/>
        <v>98</v>
      </c>
      <c r="F19" s="61">
        <f t="shared" si="1"/>
        <v>99</v>
      </c>
      <c r="G19" s="61">
        <f t="shared" si="1"/>
        <v>99</v>
      </c>
    </row>
    <row r="21" spans="1:8">
      <c r="A21" s="49" t="s">
        <v>146</v>
      </c>
    </row>
    <row r="22" spans="1:8">
      <c r="A22" s="48"/>
    </row>
    <row r="23" spans="1:8" ht="14.25" customHeight="1">
      <c r="A23" s="30" t="s">
        <v>47</v>
      </c>
    </row>
    <row r="25" spans="1:8">
      <c r="A25" s="45" t="s">
        <v>14</v>
      </c>
      <c r="B25" s="45" t="s">
        <v>15</v>
      </c>
      <c r="C25" s="45" t="s">
        <v>16</v>
      </c>
      <c r="D25" s="45" t="s">
        <v>17</v>
      </c>
      <c r="E25" s="45" t="s">
        <v>18</v>
      </c>
      <c r="F25" s="45" t="s">
        <v>19</v>
      </c>
      <c r="G25" s="45" t="s">
        <v>20</v>
      </c>
      <c r="H25" s="45" t="s">
        <v>44</v>
      </c>
    </row>
    <row r="26" spans="1:8">
      <c r="A26" s="39" t="s">
        <v>21</v>
      </c>
      <c r="B26" s="39" t="s">
        <v>22</v>
      </c>
      <c r="C26" s="58">
        <v>85</v>
      </c>
      <c r="D26" s="58">
        <v>69</v>
      </c>
      <c r="E26" s="58">
        <v>74</v>
      </c>
      <c r="F26" s="58">
        <v>55</v>
      </c>
      <c r="G26" s="58">
        <v>93</v>
      </c>
      <c r="H26" s="61">
        <f>AVERAGE(C26:G26)</f>
        <v>75.2</v>
      </c>
    </row>
    <row r="27" spans="1:8">
      <c r="A27" s="39" t="s">
        <v>23</v>
      </c>
      <c r="B27" s="39" t="s">
        <v>24</v>
      </c>
      <c r="C27" s="58">
        <v>85</v>
      </c>
      <c r="D27" s="58">
        <v>68</v>
      </c>
      <c r="E27" s="58">
        <v>70</v>
      </c>
      <c r="F27" s="58">
        <v>94</v>
      </c>
      <c r="G27" s="58">
        <v>69</v>
      </c>
      <c r="H27" s="61">
        <f t="shared" ref="H27:H37" si="2">AVERAGE(C27:G27)</f>
        <v>77.2</v>
      </c>
    </row>
    <row r="28" spans="1:8">
      <c r="A28" s="39" t="s">
        <v>43</v>
      </c>
      <c r="B28" s="39" t="s">
        <v>42</v>
      </c>
      <c r="C28" s="58">
        <v>57</v>
      </c>
      <c r="D28" s="58">
        <v>68</v>
      </c>
      <c r="E28" s="58">
        <v>72</v>
      </c>
      <c r="F28" s="58">
        <v>99</v>
      </c>
      <c r="G28" s="58">
        <v>62</v>
      </c>
      <c r="H28" s="61">
        <f t="shared" si="2"/>
        <v>71.599999999999994</v>
      </c>
    </row>
    <row r="29" spans="1:8">
      <c r="A29" s="39" t="s">
        <v>25</v>
      </c>
      <c r="B29" s="39" t="s">
        <v>26</v>
      </c>
      <c r="C29" s="58">
        <v>62</v>
      </c>
      <c r="D29" s="58">
        <v>52</v>
      </c>
      <c r="E29" s="58">
        <v>56</v>
      </c>
      <c r="F29" s="58">
        <v>87</v>
      </c>
      <c r="G29" s="58">
        <v>54</v>
      </c>
      <c r="H29" s="61">
        <f t="shared" si="2"/>
        <v>62.2</v>
      </c>
    </row>
    <row r="30" spans="1:8">
      <c r="A30" s="39" t="s">
        <v>27</v>
      </c>
      <c r="B30" s="39" t="s">
        <v>28</v>
      </c>
      <c r="C30" s="58">
        <v>91</v>
      </c>
      <c r="D30" s="58">
        <v>64</v>
      </c>
      <c r="E30" s="58">
        <v>89</v>
      </c>
      <c r="F30" s="58">
        <v>58</v>
      </c>
      <c r="G30" s="58">
        <v>91</v>
      </c>
      <c r="H30" s="61">
        <f t="shared" si="2"/>
        <v>78.599999999999994</v>
      </c>
    </row>
    <row r="31" spans="1:8">
      <c r="A31" s="39" t="s">
        <v>29</v>
      </c>
      <c r="B31" s="39" t="s">
        <v>30</v>
      </c>
      <c r="C31" s="58">
        <v>52</v>
      </c>
      <c r="D31" s="58">
        <v>55</v>
      </c>
      <c r="E31" s="58">
        <v>98</v>
      </c>
      <c r="F31" s="58">
        <v>83</v>
      </c>
      <c r="G31" s="58">
        <v>64</v>
      </c>
      <c r="H31" s="61">
        <f t="shared" si="2"/>
        <v>70.400000000000006</v>
      </c>
    </row>
    <row r="32" spans="1:8">
      <c r="A32" s="39" t="s">
        <v>31</v>
      </c>
      <c r="B32" s="39" t="s">
        <v>32</v>
      </c>
      <c r="C32" s="58">
        <v>60</v>
      </c>
      <c r="D32" s="58">
        <v>61</v>
      </c>
      <c r="E32" s="58">
        <v>57</v>
      </c>
      <c r="F32" s="58">
        <v>71</v>
      </c>
      <c r="G32" s="58">
        <v>64</v>
      </c>
      <c r="H32" s="61">
        <f t="shared" si="2"/>
        <v>62.6</v>
      </c>
    </row>
    <row r="33" spans="1:8">
      <c r="A33" s="39" t="s">
        <v>33</v>
      </c>
      <c r="B33" s="39" t="s">
        <v>34</v>
      </c>
      <c r="C33" s="58">
        <v>90</v>
      </c>
      <c r="D33" s="58">
        <v>53</v>
      </c>
      <c r="E33" s="58">
        <v>88</v>
      </c>
      <c r="F33" s="58">
        <v>83</v>
      </c>
      <c r="G33" s="58">
        <v>62</v>
      </c>
      <c r="H33" s="61">
        <f t="shared" si="2"/>
        <v>75.2</v>
      </c>
    </row>
    <row r="34" spans="1:8">
      <c r="A34" s="39" t="s">
        <v>35</v>
      </c>
      <c r="B34" s="39" t="s">
        <v>36</v>
      </c>
      <c r="C34" s="58">
        <v>84</v>
      </c>
      <c r="D34" s="58">
        <v>83</v>
      </c>
      <c r="E34" s="58">
        <v>94</v>
      </c>
      <c r="F34" s="58">
        <v>77</v>
      </c>
      <c r="G34" s="58">
        <v>99</v>
      </c>
      <c r="H34" s="61">
        <f t="shared" si="2"/>
        <v>87.4</v>
      </c>
    </row>
    <row r="35" spans="1:8">
      <c r="A35" s="39" t="s">
        <v>23</v>
      </c>
      <c r="B35" s="39" t="s">
        <v>37</v>
      </c>
      <c r="C35" s="58">
        <v>57</v>
      </c>
      <c r="D35" s="58">
        <v>78</v>
      </c>
      <c r="E35" s="58">
        <v>51</v>
      </c>
      <c r="F35" s="58">
        <v>87</v>
      </c>
      <c r="G35" s="58">
        <v>93</v>
      </c>
      <c r="H35" s="61">
        <f t="shared" si="2"/>
        <v>73.2</v>
      </c>
    </row>
    <row r="36" spans="1:8">
      <c r="A36" s="39" t="s">
        <v>38</v>
      </c>
      <c r="B36" s="39" t="s">
        <v>39</v>
      </c>
      <c r="C36" s="58">
        <v>67</v>
      </c>
      <c r="D36" s="58">
        <v>51</v>
      </c>
      <c r="E36" s="58">
        <v>62</v>
      </c>
      <c r="F36" s="58">
        <v>76</v>
      </c>
      <c r="G36" s="58">
        <v>75</v>
      </c>
      <c r="H36" s="61">
        <f t="shared" si="2"/>
        <v>66.2</v>
      </c>
    </row>
    <row r="37" spans="1:8">
      <c r="A37" s="39" t="s">
        <v>46</v>
      </c>
      <c r="B37" s="39" t="s">
        <v>45</v>
      </c>
      <c r="C37" s="58">
        <v>62</v>
      </c>
      <c r="D37" s="58">
        <v>91</v>
      </c>
      <c r="E37" s="58">
        <v>78</v>
      </c>
      <c r="F37" s="58">
        <v>63</v>
      </c>
      <c r="G37" s="58">
        <v>61</v>
      </c>
      <c r="H37" s="61">
        <f t="shared" si="2"/>
        <v>71</v>
      </c>
    </row>
    <row r="38" spans="1:8">
      <c r="A38" s="152" t="s">
        <v>44</v>
      </c>
      <c r="B38" s="153"/>
      <c r="C38" s="60">
        <f>AVERAGE(C26:C37)</f>
        <v>71</v>
      </c>
      <c r="D38" s="60">
        <f t="shared" ref="D38:G38" si="3">AVERAGE(D26:D37)</f>
        <v>66.083333333333329</v>
      </c>
      <c r="E38" s="60">
        <f t="shared" si="3"/>
        <v>74.083333333333329</v>
      </c>
      <c r="F38" s="60">
        <f t="shared" si="3"/>
        <v>77.75</v>
      </c>
      <c r="G38" s="60">
        <f t="shared" si="3"/>
        <v>73.916666666666671</v>
      </c>
      <c r="H38" s="67"/>
    </row>
    <row r="40" spans="1:8">
      <c r="A40" s="49" t="s">
        <v>149</v>
      </c>
    </row>
    <row r="42" spans="1:8" ht="15">
      <c r="A42" s="30" t="s">
        <v>151</v>
      </c>
    </row>
    <row r="44" spans="1:8">
      <c r="A44" s="22" t="s">
        <v>154</v>
      </c>
    </row>
    <row r="46" spans="1:8">
      <c r="A46" s="171" t="s">
        <v>0</v>
      </c>
      <c r="B46" s="171"/>
      <c r="C46" s="45" t="s">
        <v>150</v>
      </c>
    </row>
    <row r="47" spans="1:8" outlineLevel="2">
      <c r="A47" s="172" t="s">
        <v>9</v>
      </c>
      <c r="B47" s="172"/>
      <c r="C47" s="40">
        <v>91</v>
      </c>
    </row>
    <row r="48" spans="1:8" outlineLevel="2">
      <c r="A48" s="172" t="s">
        <v>9</v>
      </c>
      <c r="B48" s="172"/>
      <c r="C48" s="51">
        <v>69</v>
      </c>
    </row>
    <row r="49" spans="1:3" outlineLevel="2">
      <c r="A49" s="172" t="s">
        <v>9</v>
      </c>
      <c r="B49" s="172"/>
      <c r="C49" s="51">
        <v>51</v>
      </c>
    </row>
    <row r="50" spans="1:3" outlineLevel="1">
      <c r="A50" s="173" t="s">
        <v>156</v>
      </c>
      <c r="B50" s="173"/>
      <c r="C50" s="51">
        <f>SUBTOTAL(9,C47:C49)</f>
        <v>211</v>
      </c>
    </row>
    <row r="51" spans="1:3" outlineLevel="2">
      <c r="A51" s="172" t="s">
        <v>10</v>
      </c>
      <c r="B51" s="172"/>
      <c r="C51" s="40">
        <v>52</v>
      </c>
    </row>
    <row r="52" spans="1:3" outlineLevel="2">
      <c r="A52" s="172" t="s">
        <v>10</v>
      </c>
      <c r="B52" s="172"/>
      <c r="C52" s="40">
        <v>85</v>
      </c>
    </row>
    <row r="53" spans="1:3" outlineLevel="2">
      <c r="A53" s="172" t="s">
        <v>10</v>
      </c>
      <c r="B53" s="172"/>
      <c r="C53" s="51">
        <v>102</v>
      </c>
    </row>
    <row r="54" spans="1:3" outlineLevel="2">
      <c r="A54" s="172" t="s">
        <v>10</v>
      </c>
      <c r="B54" s="172"/>
      <c r="C54" s="51">
        <v>81</v>
      </c>
    </row>
    <row r="55" spans="1:3" outlineLevel="2">
      <c r="A55" s="172" t="s">
        <v>10</v>
      </c>
      <c r="B55" s="172"/>
      <c r="C55" s="51">
        <v>62</v>
      </c>
    </row>
    <row r="56" spans="1:3" outlineLevel="2">
      <c r="A56" s="172" t="s">
        <v>10</v>
      </c>
      <c r="B56" s="172"/>
      <c r="C56" s="51">
        <v>58</v>
      </c>
    </row>
    <row r="57" spans="1:3" outlineLevel="1">
      <c r="A57" s="174" t="s">
        <v>157</v>
      </c>
      <c r="B57" s="174"/>
      <c r="C57" s="51">
        <f>SUBTOTAL(9,C51:C56)</f>
        <v>440</v>
      </c>
    </row>
    <row r="58" spans="1:3" outlineLevel="2">
      <c r="A58" s="172" t="s">
        <v>12</v>
      </c>
      <c r="B58" s="172"/>
      <c r="C58" s="40">
        <v>62</v>
      </c>
    </row>
    <row r="59" spans="1:3" outlineLevel="2">
      <c r="A59" s="172" t="s">
        <v>12</v>
      </c>
      <c r="B59" s="172"/>
      <c r="C59" s="51">
        <v>106</v>
      </c>
    </row>
    <row r="60" spans="1:3" outlineLevel="2">
      <c r="A60" s="172" t="s">
        <v>12</v>
      </c>
      <c r="B60" s="172"/>
      <c r="C60" s="51">
        <v>98</v>
      </c>
    </row>
    <row r="61" spans="1:3" outlineLevel="1">
      <c r="A61" s="174" t="s">
        <v>158</v>
      </c>
      <c r="B61" s="174"/>
      <c r="C61" s="51">
        <f>SUBTOTAL(9,C58:C60)</f>
        <v>266</v>
      </c>
    </row>
    <row r="62" spans="1:3" outlineLevel="2">
      <c r="A62" s="172" t="s">
        <v>8</v>
      </c>
      <c r="B62" s="172"/>
      <c r="C62" s="51">
        <v>57</v>
      </c>
    </row>
    <row r="63" spans="1:3" outlineLevel="2">
      <c r="A63" s="172" t="s">
        <v>8</v>
      </c>
      <c r="B63" s="172"/>
      <c r="C63" s="51">
        <v>23</v>
      </c>
    </row>
    <row r="64" spans="1:3" outlineLevel="2">
      <c r="A64" s="172" t="s">
        <v>8</v>
      </c>
      <c r="B64" s="172"/>
      <c r="C64" s="40">
        <v>60</v>
      </c>
    </row>
    <row r="65" spans="1:3" outlineLevel="2">
      <c r="A65" s="172" t="s">
        <v>8</v>
      </c>
      <c r="B65" s="172"/>
      <c r="C65" s="40">
        <v>90</v>
      </c>
    </row>
    <row r="66" spans="1:3" outlineLevel="2">
      <c r="A66" s="172" t="s">
        <v>8</v>
      </c>
      <c r="B66" s="172"/>
      <c r="C66" s="51">
        <v>48</v>
      </c>
    </row>
    <row r="67" spans="1:3" outlineLevel="2">
      <c r="A67" s="172" t="s">
        <v>8</v>
      </c>
      <c r="B67" s="172"/>
      <c r="C67" s="51">
        <v>110</v>
      </c>
    </row>
    <row r="68" spans="1:3" outlineLevel="1">
      <c r="A68" s="174" t="s">
        <v>159</v>
      </c>
      <c r="B68" s="174"/>
      <c r="C68" s="51">
        <f>SUBTOTAL(9,C62:C67)</f>
        <v>388</v>
      </c>
    </row>
    <row r="69" spans="1:3">
      <c r="A69" s="174" t="s">
        <v>160</v>
      </c>
      <c r="B69" s="174"/>
      <c r="C69" s="51">
        <f>SUBTOTAL(9,C47:C67)</f>
        <v>1305</v>
      </c>
    </row>
    <row r="71" spans="1:3">
      <c r="A71" s="49" t="s">
        <v>155</v>
      </c>
    </row>
  </sheetData>
  <sortState ref="A47:B64">
    <sortCondition ref="A47"/>
  </sortState>
  <mergeCells count="27">
    <mergeCell ref="A68:B68"/>
    <mergeCell ref="A69:B69"/>
    <mergeCell ref="A63:B63"/>
    <mergeCell ref="A64:B64"/>
    <mergeCell ref="A65:B65"/>
    <mergeCell ref="A66:B66"/>
    <mergeCell ref="A67:B67"/>
    <mergeCell ref="A58:B58"/>
    <mergeCell ref="A59:B59"/>
    <mergeCell ref="A60:B60"/>
    <mergeCell ref="A61:B61"/>
    <mergeCell ref="A62:B62"/>
    <mergeCell ref="A53:B53"/>
    <mergeCell ref="A54:B54"/>
    <mergeCell ref="A55:B55"/>
    <mergeCell ref="A56:B56"/>
    <mergeCell ref="A57:B57"/>
    <mergeCell ref="A48:B48"/>
    <mergeCell ref="A49:B49"/>
    <mergeCell ref="A50:B50"/>
    <mergeCell ref="A51:B51"/>
    <mergeCell ref="A52:B52"/>
    <mergeCell ref="A18:B18"/>
    <mergeCell ref="A19:B19"/>
    <mergeCell ref="A38:B38"/>
    <mergeCell ref="A46:B46"/>
    <mergeCell ref="A47:B47"/>
  </mergeCells>
  <hyperlinks>
    <hyperlink ref="A21" location="'MIN &amp; MAX'!A38" display="Return to the MIN &amp; MAX worksheet."/>
    <hyperlink ref="A40" location="AVERAGE!A33" display="Return to the AVERAGE worksheet."/>
    <hyperlink ref="A71" location="'SUBTOTAL Practice'!A2" display="Return to the SUBTOTAL Practice worksheet."/>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48"/>
  <sheetViews>
    <sheetView topLeftCell="A19" zoomScaleNormal="100" workbookViewId="0">
      <selection activeCell="A48" sqref="A48"/>
    </sheetView>
  </sheetViews>
  <sheetFormatPr defaultRowHeight="14.25" customHeight="1"/>
  <cols>
    <col min="1" max="2" width="9.140625" style="22" customWidth="1"/>
    <col min="3" max="6" width="9.140625" style="22"/>
    <col min="7" max="7" width="12.140625" style="22" customWidth="1"/>
    <col min="8" max="8" width="12.5703125" style="22" customWidth="1"/>
    <col min="9" max="16384" width="9.140625" style="22"/>
  </cols>
  <sheetData>
    <row r="1" spans="1:1" s="23" customFormat="1" ht="18" customHeight="1">
      <c r="A1" s="31" t="s">
        <v>148</v>
      </c>
    </row>
    <row r="7" spans="1:1" ht="14.25" customHeight="1">
      <c r="A7" s="30" t="s">
        <v>138</v>
      </c>
    </row>
    <row r="20" spans="1:16" ht="14.25" customHeight="1">
      <c r="P20" s="41"/>
    </row>
    <row r="21" spans="1:16" ht="14.25" customHeight="1">
      <c r="G21" s="45" t="s">
        <v>14</v>
      </c>
      <c r="H21" s="45" t="s">
        <v>15</v>
      </c>
      <c r="I21" s="45" t="s">
        <v>16</v>
      </c>
      <c r="J21" s="45" t="s">
        <v>17</v>
      </c>
      <c r="K21" s="45" t="s">
        <v>18</v>
      </c>
      <c r="L21" s="45" t="s">
        <v>19</v>
      </c>
      <c r="M21" s="45" t="s">
        <v>20</v>
      </c>
    </row>
    <row r="22" spans="1:16" ht="14.25" customHeight="1">
      <c r="G22" s="39" t="s">
        <v>21</v>
      </c>
      <c r="H22" s="39" t="s">
        <v>22</v>
      </c>
      <c r="I22" s="58">
        <v>85</v>
      </c>
      <c r="J22" s="58">
        <v>69</v>
      </c>
      <c r="K22" s="58">
        <v>74</v>
      </c>
      <c r="L22" s="58">
        <v>55</v>
      </c>
      <c r="M22" s="58">
        <v>93</v>
      </c>
    </row>
    <row r="23" spans="1:16" ht="14.25" customHeight="1">
      <c r="A23" s="30" t="s">
        <v>139</v>
      </c>
      <c r="G23" s="39" t="s">
        <v>23</v>
      </c>
      <c r="H23" s="39" t="s">
        <v>24</v>
      </c>
      <c r="I23" s="58">
        <v>85</v>
      </c>
      <c r="J23" s="58">
        <v>68</v>
      </c>
      <c r="K23" s="58">
        <v>70</v>
      </c>
      <c r="L23" s="58">
        <v>94</v>
      </c>
      <c r="M23" s="58">
        <v>69</v>
      </c>
    </row>
    <row r="24" spans="1:16" ht="14.25" customHeight="1">
      <c r="G24" s="39" t="s">
        <v>43</v>
      </c>
      <c r="H24" s="39" t="s">
        <v>42</v>
      </c>
      <c r="I24" s="58">
        <v>57</v>
      </c>
      <c r="J24" s="58">
        <v>68</v>
      </c>
      <c r="K24" s="58">
        <v>72</v>
      </c>
      <c r="L24" s="58">
        <v>99</v>
      </c>
      <c r="M24" s="58">
        <v>62</v>
      </c>
    </row>
    <row r="25" spans="1:16" ht="14.25" customHeight="1">
      <c r="G25" s="39" t="s">
        <v>25</v>
      </c>
      <c r="H25" s="39" t="s">
        <v>26</v>
      </c>
      <c r="I25" s="58">
        <v>62</v>
      </c>
      <c r="J25" s="58">
        <v>52</v>
      </c>
      <c r="K25" s="58">
        <v>56</v>
      </c>
      <c r="L25" s="58">
        <v>87</v>
      </c>
      <c r="M25" s="58">
        <v>54</v>
      </c>
    </row>
    <row r="26" spans="1:16" ht="14.25" customHeight="1">
      <c r="G26" s="39" t="s">
        <v>27</v>
      </c>
      <c r="H26" s="39" t="s">
        <v>28</v>
      </c>
      <c r="I26" s="58">
        <v>91</v>
      </c>
      <c r="J26" s="58">
        <v>64</v>
      </c>
      <c r="K26" s="58">
        <v>89</v>
      </c>
      <c r="L26" s="58">
        <v>58</v>
      </c>
      <c r="M26" s="58">
        <v>91</v>
      </c>
    </row>
    <row r="27" spans="1:16" ht="14.25" customHeight="1">
      <c r="G27" s="39" t="s">
        <v>29</v>
      </c>
      <c r="H27" s="39" t="s">
        <v>30</v>
      </c>
      <c r="I27" s="58">
        <v>52</v>
      </c>
      <c r="J27" s="58">
        <v>55</v>
      </c>
      <c r="K27" s="58">
        <v>98</v>
      </c>
      <c r="L27" s="58">
        <v>83</v>
      </c>
      <c r="M27" s="58">
        <v>64</v>
      </c>
    </row>
    <row r="28" spans="1:16" ht="14.25" customHeight="1">
      <c r="G28" s="39" t="s">
        <v>31</v>
      </c>
      <c r="H28" s="39" t="s">
        <v>32</v>
      </c>
      <c r="I28" s="58">
        <v>60</v>
      </c>
      <c r="J28" s="58">
        <v>61</v>
      </c>
      <c r="K28" s="58">
        <v>57</v>
      </c>
      <c r="L28" s="58">
        <v>71</v>
      </c>
      <c r="M28" s="58">
        <v>64</v>
      </c>
    </row>
    <row r="29" spans="1:16" ht="14.25" customHeight="1">
      <c r="G29" s="39" t="s">
        <v>33</v>
      </c>
      <c r="H29" s="39" t="s">
        <v>34</v>
      </c>
      <c r="I29" s="58">
        <v>90</v>
      </c>
      <c r="J29" s="58">
        <v>53</v>
      </c>
      <c r="K29" s="58">
        <v>88</v>
      </c>
      <c r="L29" s="58">
        <v>83</v>
      </c>
      <c r="M29" s="58">
        <v>62</v>
      </c>
    </row>
    <row r="30" spans="1:16" ht="14.25" customHeight="1">
      <c r="G30" s="39" t="s">
        <v>35</v>
      </c>
      <c r="H30" s="39" t="s">
        <v>36</v>
      </c>
      <c r="I30" s="58">
        <v>84</v>
      </c>
      <c r="J30" s="58">
        <v>83</v>
      </c>
      <c r="K30" s="58">
        <v>94</v>
      </c>
      <c r="L30" s="58">
        <v>77</v>
      </c>
      <c r="M30" s="58">
        <v>99</v>
      </c>
    </row>
    <row r="31" spans="1:16" ht="14.25" customHeight="1">
      <c r="G31" s="39" t="s">
        <v>23</v>
      </c>
      <c r="H31" s="39" t="s">
        <v>37</v>
      </c>
      <c r="I31" s="58">
        <v>57</v>
      </c>
      <c r="J31" s="58">
        <v>78</v>
      </c>
      <c r="K31" s="58">
        <v>51</v>
      </c>
      <c r="L31" s="58">
        <v>87</v>
      </c>
      <c r="M31" s="58">
        <v>93</v>
      </c>
    </row>
    <row r="32" spans="1:16" ht="14.25" customHeight="1">
      <c r="G32" s="39" t="s">
        <v>38</v>
      </c>
      <c r="H32" s="39" t="s">
        <v>39</v>
      </c>
      <c r="I32" s="58">
        <v>67</v>
      </c>
      <c r="J32" s="58">
        <v>51</v>
      </c>
      <c r="K32" s="58">
        <v>62</v>
      </c>
      <c r="L32" s="58">
        <v>76</v>
      </c>
      <c r="M32" s="58">
        <v>75</v>
      </c>
    </row>
    <row r="33" spans="1:15" ht="14.25" customHeight="1">
      <c r="G33" s="39" t="s">
        <v>25</v>
      </c>
      <c r="H33" s="39" t="s">
        <v>40</v>
      </c>
      <c r="I33" s="58">
        <v>62</v>
      </c>
      <c r="J33" s="58">
        <v>91</v>
      </c>
      <c r="K33" s="58">
        <v>78</v>
      </c>
      <c r="L33" s="58">
        <v>63</v>
      </c>
      <c r="M33" s="58">
        <v>61</v>
      </c>
    </row>
    <row r="34" spans="1:15" ht="14.25" customHeight="1">
      <c r="G34" s="152" t="s">
        <v>48</v>
      </c>
      <c r="H34" s="153"/>
      <c r="I34" s="60"/>
      <c r="J34" s="56"/>
      <c r="K34" s="56"/>
      <c r="L34" s="56"/>
      <c r="M34" s="56"/>
    </row>
    <row r="35" spans="1:15" ht="14.25" customHeight="1">
      <c r="G35" s="152" t="s">
        <v>41</v>
      </c>
      <c r="H35" s="153"/>
      <c r="I35" s="61"/>
      <c r="J35" s="62"/>
      <c r="K35" s="62"/>
      <c r="L35" s="62"/>
      <c r="M35" s="62"/>
    </row>
    <row r="37" spans="1:15" ht="14.25" customHeight="1">
      <c r="G37" s="24" t="s">
        <v>145</v>
      </c>
    </row>
    <row r="39" spans="1:15" ht="14.25" customHeight="1">
      <c r="A39" s="43" t="s">
        <v>140</v>
      </c>
      <c r="G39" s="47"/>
      <c r="H39" s="46" t="str">
        <f>IF(G39="","",IF(G39=99,"correct","incorrect"))</f>
        <v/>
      </c>
    </row>
    <row r="40" spans="1:15" ht="14.25" customHeight="1">
      <c r="A40" s="43" t="s">
        <v>141</v>
      </c>
      <c r="G40" s="47"/>
      <c r="H40" s="46" t="str">
        <f>IF(G40="","",IF(G40=51,"correct","incorrect"))</f>
        <v/>
      </c>
    </row>
    <row r="41" spans="1:15" ht="14.25" customHeight="1">
      <c r="M41" s="25"/>
    </row>
    <row r="42" spans="1:15" ht="14.25" customHeight="1">
      <c r="M42" s="25"/>
    </row>
    <row r="44" spans="1:15" ht="14.25" customHeight="1">
      <c r="O44" s="42"/>
    </row>
    <row r="48" spans="1:15" ht="14.25" customHeight="1">
      <c r="A48" s="24" t="s">
        <v>142</v>
      </c>
    </row>
  </sheetData>
  <mergeCells count="2">
    <mergeCell ref="G34:H34"/>
    <mergeCell ref="G35:H35"/>
  </mergeCells>
  <hyperlinks>
    <hyperlink ref="A48" location="AVERAGE!A1" display="Go to AVERAGE."/>
    <hyperlink ref="G37" location="Appendix!A4" display="Compare your answers with those on the Appendix worksheet."/>
  </hyperlinks>
  <pageMargins left="0.25" right="0.25" top="0.75" bottom="0.75" header="0.3" footer="0.3"/>
  <pageSetup scale="57" orientation="portrait" r:id="rId1"/>
  <drawing r:id="rId2"/>
</worksheet>
</file>

<file path=xl/worksheets/sheet3.xml><?xml version="1.0" encoding="utf-8"?>
<worksheet xmlns="http://schemas.openxmlformats.org/spreadsheetml/2006/main" xmlns:r="http://schemas.openxmlformats.org/officeDocument/2006/relationships">
  <dimension ref="A1:J40"/>
  <sheetViews>
    <sheetView topLeftCell="A10" zoomScaleNormal="100" workbookViewId="0">
      <selection activeCell="A40" sqref="A40"/>
    </sheetView>
  </sheetViews>
  <sheetFormatPr defaultRowHeight="14.25" customHeight="1"/>
  <cols>
    <col min="1" max="1" width="9.140625" style="22" customWidth="1"/>
    <col min="2" max="2" width="9.140625" style="22"/>
    <col min="3" max="4" width="12.5703125" style="22" customWidth="1"/>
    <col min="5" max="9" width="9.140625" style="22"/>
    <col min="10" max="10" width="10.5703125" style="22" customWidth="1"/>
    <col min="11" max="16384" width="9.140625" style="22"/>
  </cols>
  <sheetData>
    <row r="1" spans="1:1" s="23" customFormat="1" ht="18" customHeight="1">
      <c r="A1" s="31" t="s">
        <v>47</v>
      </c>
    </row>
    <row r="17" spans="1:10" ht="14.25" customHeight="1">
      <c r="C17" s="45" t="s">
        <v>14</v>
      </c>
      <c r="D17" s="45" t="s">
        <v>15</v>
      </c>
      <c r="E17" s="45" t="s">
        <v>16</v>
      </c>
      <c r="F17" s="45" t="s">
        <v>17</v>
      </c>
      <c r="G17" s="45" t="s">
        <v>18</v>
      </c>
      <c r="H17" s="45" t="s">
        <v>19</v>
      </c>
      <c r="I17" s="45" t="s">
        <v>20</v>
      </c>
      <c r="J17" s="45" t="s">
        <v>44</v>
      </c>
    </row>
    <row r="18" spans="1:10" ht="14.25" customHeight="1">
      <c r="C18" s="39" t="s">
        <v>21</v>
      </c>
      <c r="D18" s="39" t="s">
        <v>22</v>
      </c>
      <c r="E18" s="58">
        <v>85</v>
      </c>
      <c r="F18" s="58">
        <v>69</v>
      </c>
      <c r="G18" s="58">
        <v>74</v>
      </c>
      <c r="H18" s="58">
        <v>55</v>
      </c>
      <c r="I18" s="58">
        <v>93</v>
      </c>
      <c r="J18" s="61"/>
    </row>
    <row r="19" spans="1:10" ht="14.25" customHeight="1">
      <c r="C19" s="39" t="s">
        <v>23</v>
      </c>
      <c r="D19" s="39" t="s">
        <v>24</v>
      </c>
      <c r="E19" s="58">
        <v>85</v>
      </c>
      <c r="F19" s="58">
        <v>68</v>
      </c>
      <c r="G19" s="58">
        <v>70</v>
      </c>
      <c r="H19" s="58">
        <v>94</v>
      </c>
      <c r="I19" s="58">
        <v>69</v>
      </c>
      <c r="J19" s="62"/>
    </row>
    <row r="20" spans="1:10" ht="14.25" customHeight="1">
      <c r="C20" s="39" t="s">
        <v>43</v>
      </c>
      <c r="D20" s="39" t="s">
        <v>42</v>
      </c>
      <c r="E20" s="58">
        <v>57</v>
      </c>
      <c r="F20" s="58">
        <v>68</v>
      </c>
      <c r="G20" s="58">
        <v>72</v>
      </c>
      <c r="H20" s="58">
        <v>99</v>
      </c>
      <c r="I20" s="58">
        <v>62</v>
      </c>
      <c r="J20" s="62"/>
    </row>
    <row r="21" spans="1:10" ht="14.25" customHeight="1">
      <c r="C21" s="39" t="s">
        <v>25</v>
      </c>
      <c r="D21" s="39" t="s">
        <v>26</v>
      </c>
      <c r="E21" s="58">
        <v>62</v>
      </c>
      <c r="F21" s="58">
        <v>52</v>
      </c>
      <c r="G21" s="58">
        <v>56</v>
      </c>
      <c r="H21" s="58">
        <v>87</v>
      </c>
      <c r="I21" s="58">
        <v>54</v>
      </c>
      <c r="J21" s="62"/>
    </row>
    <row r="22" spans="1:10" ht="14.25" customHeight="1">
      <c r="C22" s="39" t="s">
        <v>27</v>
      </c>
      <c r="D22" s="39" t="s">
        <v>28</v>
      </c>
      <c r="E22" s="58">
        <v>91</v>
      </c>
      <c r="F22" s="58">
        <v>64</v>
      </c>
      <c r="G22" s="58">
        <v>89</v>
      </c>
      <c r="H22" s="58">
        <v>58</v>
      </c>
      <c r="I22" s="58">
        <v>91</v>
      </c>
      <c r="J22" s="62"/>
    </row>
    <row r="23" spans="1:10" ht="14.25" customHeight="1">
      <c r="C23" s="39" t="s">
        <v>29</v>
      </c>
      <c r="D23" s="39" t="s">
        <v>30</v>
      </c>
      <c r="E23" s="58">
        <v>52</v>
      </c>
      <c r="F23" s="58">
        <v>55</v>
      </c>
      <c r="G23" s="58">
        <v>98</v>
      </c>
      <c r="H23" s="58">
        <v>83</v>
      </c>
      <c r="I23" s="58">
        <v>64</v>
      </c>
      <c r="J23" s="62"/>
    </row>
    <row r="24" spans="1:10" ht="14.25" customHeight="1">
      <c r="C24" s="39" t="s">
        <v>31</v>
      </c>
      <c r="D24" s="39" t="s">
        <v>32</v>
      </c>
      <c r="E24" s="58">
        <v>60</v>
      </c>
      <c r="F24" s="58">
        <v>61</v>
      </c>
      <c r="G24" s="58">
        <v>57</v>
      </c>
      <c r="H24" s="58">
        <v>71</v>
      </c>
      <c r="I24" s="58">
        <v>64</v>
      </c>
      <c r="J24" s="62"/>
    </row>
    <row r="25" spans="1:10" ht="14.25" customHeight="1">
      <c r="C25" s="39" t="s">
        <v>33</v>
      </c>
      <c r="D25" s="39" t="s">
        <v>34</v>
      </c>
      <c r="E25" s="58">
        <v>90</v>
      </c>
      <c r="F25" s="58">
        <v>53</v>
      </c>
      <c r="G25" s="58">
        <v>88</v>
      </c>
      <c r="H25" s="58">
        <v>83</v>
      </c>
      <c r="I25" s="58">
        <v>62</v>
      </c>
      <c r="J25" s="62"/>
    </row>
    <row r="26" spans="1:10" ht="14.25" customHeight="1">
      <c r="C26" s="39" t="s">
        <v>35</v>
      </c>
      <c r="D26" s="39" t="s">
        <v>36</v>
      </c>
      <c r="E26" s="58">
        <v>84</v>
      </c>
      <c r="F26" s="58">
        <v>83</v>
      </c>
      <c r="G26" s="58">
        <v>94</v>
      </c>
      <c r="H26" s="58">
        <v>77</v>
      </c>
      <c r="I26" s="58">
        <v>99</v>
      </c>
      <c r="J26" s="62"/>
    </row>
    <row r="27" spans="1:10" ht="14.25" customHeight="1">
      <c r="C27" s="39" t="s">
        <v>23</v>
      </c>
      <c r="D27" s="39" t="s">
        <v>37</v>
      </c>
      <c r="E27" s="58">
        <v>57</v>
      </c>
      <c r="F27" s="58">
        <v>78</v>
      </c>
      <c r="G27" s="58">
        <v>51</v>
      </c>
      <c r="H27" s="58">
        <v>87</v>
      </c>
      <c r="I27" s="58">
        <v>93</v>
      </c>
      <c r="J27" s="62"/>
    </row>
    <row r="28" spans="1:10" ht="14.25" customHeight="1">
      <c r="C28" s="39" t="s">
        <v>38</v>
      </c>
      <c r="D28" s="39" t="s">
        <v>39</v>
      </c>
      <c r="E28" s="58">
        <v>67</v>
      </c>
      <c r="F28" s="58">
        <v>51</v>
      </c>
      <c r="G28" s="58">
        <v>62</v>
      </c>
      <c r="H28" s="58">
        <v>76</v>
      </c>
      <c r="I28" s="58">
        <v>75</v>
      </c>
      <c r="J28" s="62"/>
    </row>
    <row r="29" spans="1:10" ht="14.25" customHeight="1">
      <c r="C29" s="39" t="s">
        <v>46</v>
      </c>
      <c r="D29" s="39" t="s">
        <v>45</v>
      </c>
      <c r="E29" s="58">
        <v>62</v>
      </c>
      <c r="F29" s="58">
        <v>91</v>
      </c>
      <c r="G29" s="58">
        <v>78</v>
      </c>
      <c r="H29" s="58">
        <v>63</v>
      </c>
      <c r="I29" s="58">
        <v>61</v>
      </c>
      <c r="J29" s="62"/>
    </row>
    <row r="30" spans="1:10" ht="14.25" customHeight="1">
      <c r="C30" s="152" t="s">
        <v>44</v>
      </c>
      <c r="D30" s="153"/>
      <c r="E30" s="60"/>
      <c r="F30" s="56"/>
      <c r="G30" s="56"/>
      <c r="H30" s="56"/>
      <c r="I30" s="56"/>
      <c r="J30" s="68"/>
    </row>
    <row r="32" spans="1:10" ht="14.25" customHeight="1">
      <c r="A32" s="127" t="s">
        <v>145</v>
      </c>
    </row>
    <row r="40" spans="1:1" ht="14.25" customHeight="1">
      <c r="A40" s="24" t="s">
        <v>144</v>
      </c>
    </row>
  </sheetData>
  <mergeCells count="1">
    <mergeCell ref="C30:D30"/>
  </mergeCells>
  <hyperlinks>
    <hyperlink ref="A40" location="SUBTOTAL!A1" display="Go to SUBTOTAL."/>
    <hyperlink ref="A32" location="Appendix!A24" display="Compare your answers with those on the Appendix worksheet."/>
  </hyperlinks>
  <pageMargins left="0.25" right="0.25" top="0.75" bottom="0.75" header="0.3" footer="0.3"/>
  <pageSetup scale="70" orientation="portrait" r:id="rId1"/>
  <drawing r:id="rId2"/>
</worksheet>
</file>

<file path=xl/worksheets/sheet4.xml><?xml version="1.0" encoding="utf-8"?>
<worksheet xmlns="http://schemas.openxmlformats.org/spreadsheetml/2006/main" xmlns:r="http://schemas.openxmlformats.org/officeDocument/2006/relationships">
  <dimension ref="A1:P81"/>
  <sheetViews>
    <sheetView topLeftCell="A16" zoomScaleNormal="100" workbookViewId="0"/>
  </sheetViews>
  <sheetFormatPr defaultRowHeight="14.25" customHeight="1"/>
  <cols>
    <col min="1" max="1" width="17.5703125" style="22" customWidth="1"/>
    <col min="2" max="2" width="10.5703125" style="22" customWidth="1"/>
    <col min="3" max="3" width="7.7109375" style="22" customWidth="1"/>
    <col min="4" max="13" width="9.140625" style="22"/>
    <col min="14" max="15" width="9.140625" style="22" customWidth="1"/>
    <col min="16" max="16384" width="9.140625" style="22"/>
  </cols>
  <sheetData>
    <row r="1" spans="1:15" s="23" customFormat="1" ht="18.95" customHeight="1">
      <c r="A1" s="31" t="s">
        <v>172</v>
      </c>
    </row>
    <row r="11" spans="1:15" ht="14.25" customHeight="1">
      <c r="A11" s="45" t="s">
        <v>0</v>
      </c>
      <c r="B11" s="45" t="s">
        <v>150</v>
      </c>
      <c r="O11" s="98"/>
    </row>
    <row r="12" spans="1:15" ht="14.25" customHeight="1">
      <c r="A12" s="44" t="s">
        <v>9</v>
      </c>
      <c r="B12" s="40">
        <v>91</v>
      </c>
    </row>
    <row r="13" spans="1:15" ht="14.25" customHeight="1">
      <c r="A13" s="44" t="s">
        <v>9</v>
      </c>
      <c r="B13" s="51">
        <v>51</v>
      </c>
    </row>
    <row r="14" spans="1:15" ht="14.25" customHeight="1">
      <c r="A14" s="44" t="s">
        <v>9</v>
      </c>
      <c r="B14" s="51">
        <v>69</v>
      </c>
    </row>
    <row r="15" spans="1:15" ht="14.25" customHeight="1">
      <c r="A15" s="44" t="s">
        <v>10</v>
      </c>
      <c r="B15" s="40">
        <v>52</v>
      </c>
    </row>
    <row r="16" spans="1:15" ht="14.25" customHeight="1">
      <c r="A16" s="44" t="s">
        <v>10</v>
      </c>
      <c r="B16" s="40">
        <v>85</v>
      </c>
    </row>
    <row r="17" spans="1:15" ht="14.25" customHeight="1">
      <c r="A17" s="44" t="s">
        <v>10</v>
      </c>
      <c r="B17" s="51">
        <v>62</v>
      </c>
      <c r="N17" s="50"/>
      <c r="O17" s="50"/>
    </row>
    <row r="18" spans="1:15" ht="14.25" customHeight="1">
      <c r="A18" s="44" t="s">
        <v>10</v>
      </c>
      <c r="B18" s="51">
        <v>58</v>
      </c>
    </row>
    <row r="19" spans="1:15" ht="14.25" customHeight="1">
      <c r="A19" s="44" t="s">
        <v>10</v>
      </c>
      <c r="B19" s="51">
        <v>102</v>
      </c>
    </row>
    <row r="20" spans="1:15" ht="14.25" customHeight="1">
      <c r="A20" s="44" t="s">
        <v>10</v>
      </c>
      <c r="B20" s="51">
        <v>81</v>
      </c>
    </row>
    <row r="21" spans="1:15" ht="14.25" customHeight="1">
      <c r="A21" s="44" t="s">
        <v>12</v>
      </c>
      <c r="B21" s="40">
        <v>62</v>
      </c>
    </row>
    <row r="22" spans="1:15" ht="14.25" customHeight="1">
      <c r="A22" s="44" t="s">
        <v>12</v>
      </c>
      <c r="B22" s="51">
        <v>98</v>
      </c>
    </row>
    <row r="23" spans="1:15" ht="14.25" customHeight="1">
      <c r="A23" s="44" t="s">
        <v>12</v>
      </c>
      <c r="B23" s="51">
        <v>106</v>
      </c>
    </row>
    <row r="24" spans="1:15" ht="14.25" customHeight="1">
      <c r="A24" s="44" t="s">
        <v>8</v>
      </c>
      <c r="B24" s="40">
        <v>60</v>
      </c>
    </row>
    <row r="25" spans="1:15" ht="14.25" customHeight="1">
      <c r="A25" s="44" t="s">
        <v>8</v>
      </c>
      <c r="B25" s="40">
        <v>90</v>
      </c>
    </row>
    <row r="26" spans="1:15" ht="14.25" customHeight="1">
      <c r="A26" s="44" t="s">
        <v>8</v>
      </c>
      <c r="B26" s="51">
        <v>57</v>
      </c>
    </row>
    <row r="27" spans="1:15" ht="14.25" customHeight="1">
      <c r="A27" s="44" t="s">
        <v>8</v>
      </c>
      <c r="B27" s="51">
        <v>48</v>
      </c>
    </row>
    <row r="28" spans="1:15" ht="14.25" customHeight="1">
      <c r="A28" s="44" t="s">
        <v>8</v>
      </c>
      <c r="B28" s="51">
        <v>110</v>
      </c>
    </row>
    <row r="29" spans="1:15" ht="14.25" customHeight="1">
      <c r="A29" s="44" t="s">
        <v>8</v>
      </c>
      <c r="B29" s="51">
        <v>23</v>
      </c>
    </row>
    <row r="48" spans="16:16" ht="14.25" customHeight="1">
      <c r="P48" s="24"/>
    </row>
    <row r="78" spans="1:1" ht="14.25" customHeight="1">
      <c r="A78" s="24"/>
    </row>
    <row r="81" spans="1:1" ht="14.25" customHeight="1">
      <c r="A81" s="24" t="s">
        <v>161</v>
      </c>
    </row>
  </sheetData>
  <hyperlinks>
    <hyperlink ref="A81" location="'SUBTOTAL Practice'!A1" display="Go to SUBTOTAL Practice."/>
  </hyperlinks>
  <pageMargins left="0.7" right="0.7" top="0.75" bottom="0.75" header="0.3" footer="0.3"/>
  <pageSetup scale="62" orientation="portrait" r:id="rId1"/>
  <rowBreaks count="1" manualBreakCount="1">
    <brk id="49" max="12" man="1"/>
  </rowBreaks>
  <colBreaks count="1" manualBreakCount="1">
    <brk id="13" max="1048575" man="1"/>
  </colBreaks>
  <drawing r:id="rId2"/>
</worksheet>
</file>

<file path=xl/worksheets/sheet5.xml><?xml version="1.0" encoding="utf-8"?>
<worksheet xmlns="http://schemas.openxmlformats.org/spreadsheetml/2006/main" xmlns:r="http://schemas.openxmlformats.org/officeDocument/2006/relationships">
  <dimension ref="A1:H29"/>
  <sheetViews>
    <sheetView workbookViewId="0">
      <selection activeCell="A29" sqref="A29"/>
    </sheetView>
  </sheetViews>
  <sheetFormatPr defaultRowHeight="14.25" customHeight="1"/>
  <cols>
    <col min="1" max="1" width="17.5703125" style="22" customWidth="1"/>
    <col min="2" max="2" width="14" style="22" customWidth="1"/>
    <col min="3" max="3" width="14.28515625" style="22" customWidth="1"/>
    <col min="4" max="4" width="13.85546875" style="22" customWidth="1"/>
    <col min="5" max="5" width="14" style="22" customWidth="1"/>
    <col min="6" max="6" width="13.7109375" style="22" customWidth="1"/>
    <col min="7" max="7" width="13.85546875" style="22" customWidth="1"/>
    <col min="8" max="8" width="14.140625" style="22" customWidth="1"/>
    <col min="9" max="16384" width="9.140625" style="22"/>
  </cols>
  <sheetData>
    <row r="1" spans="1:8" ht="18" customHeight="1">
      <c r="A1" s="31" t="s">
        <v>151</v>
      </c>
    </row>
    <row r="3" spans="1:8" ht="14.25" customHeight="1">
      <c r="A3" s="154" t="s">
        <v>165</v>
      </c>
      <c r="B3" s="154"/>
      <c r="C3" s="154"/>
      <c r="D3" s="154"/>
      <c r="E3" s="154"/>
      <c r="F3" s="154"/>
      <c r="G3" s="154"/>
      <c r="H3" s="154"/>
    </row>
    <row r="4" spans="1:8" ht="14.25" customHeight="1">
      <c r="A4" s="154"/>
      <c r="B4" s="154"/>
      <c r="C4" s="154"/>
      <c r="D4" s="154"/>
      <c r="E4" s="154"/>
      <c r="F4" s="154"/>
      <c r="G4" s="154"/>
      <c r="H4" s="154"/>
    </row>
    <row r="5" spans="1:8" ht="14.25" customHeight="1">
      <c r="A5" s="154"/>
      <c r="B5" s="154"/>
      <c r="C5" s="154"/>
      <c r="D5" s="154"/>
      <c r="E5" s="154"/>
      <c r="F5" s="154"/>
      <c r="G5" s="154"/>
      <c r="H5" s="154"/>
    </row>
    <row r="7" spans="1:8" ht="14.25" customHeight="1">
      <c r="A7" s="45" t="s">
        <v>0</v>
      </c>
      <c r="B7" s="45" t="s">
        <v>150</v>
      </c>
    </row>
    <row r="8" spans="1:8" ht="14.25" customHeight="1">
      <c r="A8" s="44" t="s">
        <v>9</v>
      </c>
      <c r="B8" s="40">
        <v>91</v>
      </c>
    </row>
    <row r="9" spans="1:8" ht="14.25" customHeight="1">
      <c r="A9" s="44" t="s">
        <v>8</v>
      </c>
      <c r="B9" s="51">
        <v>57</v>
      </c>
    </row>
    <row r="10" spans="1:8" ht="14.25" customHeight="1">
      <c r="A10" s="44" t="s">
        <v>9</v>
      </c>
      <c r="B10" s="51">
        <v>69</v>
      </c>
    </row>
    <row r="11" spans="1:8" ht="14.25" customHeight="1">
      <c r="A11" s="44" t="s">
        <v>10</v>
      </c>
      <c r="B11" s="40">
        <v>52</v>
      </c>
    </row>
    <row r="12" spans="1:8" ht="14.25" customHeight="1">
      <c r="A12" s="44" t="s">
        <v>10</v>
      </c>
      <c r="B12" s="40">
        <v>85</v>
      </c>
    </row>
    <row r="13" spans="1:8" ht="14.25" customHeight="1">
      <c r="A13" s="44" t="s">
        <v>8</v>
      </c>
      <c r="B13" s="51">
        <v>23</v>
      </c>
    </row>
    <row r="14" spans="1:8" ht="14.25" customHeight="1">
      <c r="A14" s="44" t="s">
        <v>9</v>
      </c>
      <c r="B14" s="51">
        <v>51</v>
      </c>
    </row>
    <row r="15" spans="1:8" ht="14.25" customHeight="1">
      <c r="A15" s="44" t="s">
        <v>10</v>
      </c>
      <c r="B15" s="51">
        <v>102</v>
      </c>
    </row>
    <row r="16" spans="1:8" ht="14.25" customHeight="1">
      <c r="A16" s="44" t="s">
        <v>10</v>
      </c>
      <c r="B16" s="51">
        <v>81</v>
      </c>
    </row>
    <row r="17" spans="1:7" ht="14.25" customHeight="1">
      <c r="A17" s="44" t="s">
        <v>12</v>
      </c>
      <c r="B17" s="40">
        <v>62</v>
      </c>
      <c r="E17" s="52"/>
      <c r="F17" s="52"/>
      <c r="G17" s="52"/>
    </row>
    <row r="18" spans="1:7" ht="14.25" customHeight="1">
      <c r="A18" s="44" t="s">
        <v>10</v>
      </c>
      <c r="B18" s="51">
        <v>62</v>
      </c>
      <c r="D18" s="52"/>
      <c r="E18" s="52"/>
      <c r="F18" s="52"/>
      <c r="G18" s="52"/>
    </row>
    <row r="19" spans="1:7" ht="14.25" customHeight="1">
      <c r="A19" s="44" t="s">
        <v>12</v>
      </c>
      <c r="B19" s="51">
        <v>106</v>
      </c>
      <c r="D19" s="52"/>
      <c r="E19" s="52"/>
      <c r="F19" s="52"/>
      <c r="G19" s="52"/>
    </row>
    <row r="20" spans="1:7" ht="14.25" customHeight="1">
      <c r="A20" s="44" t="s">
        <v>8</v>
      </c>
      <c r="B20" s="40">
        <v>60</v>
      </c>
      <c r="D20" s="52"/>
      <c r="E20" s="52"/>
      <c r="F20" s="52"/>
      <c r="G20" s="52"/>
    </row>
    <row r="21" spans="1:7" ht="14.25" customHeight="1">
      <c r="A21" s="44" t="s">
        <v>8</v>
      </c>
      <c r="B21" s="40">
        <v>90</v>
      </c>
      <c r="D21" s="52"/>
      <c r="E21" s="52"/>
      <c r="F21" s="52"/>
      <c r="G21" s="52"/>
    </row>
    <row r="22" spans="1:7" ht="14.25" customHeight="1">
      <c r="A22" s="44" t="s">
        <v>12</v>
      </c>
      <c r="B22" s="51">
        <v>98</v>
      </c>
      <c r="D22" s="52"/>
      <c r="E22" s="52"/>
      <c r="F22" s="52"/>
      <c r="G22" s="52"/>
    </row>
    <row r="23" spans="1:7" ht="14.25" customHeight="1">
      <c r="A23" s="44" t="s">
        <v>8</v>
      </c>
      <c r="B23" s="51">
        <v>48</v>
      </c>
      <c r="D23" s="52"/>
      <c r="E23" s="52"/>
      <c r="F23" s="52"/>
      <c r="G23" s="52"/>
    </row>
    <row r="24" spans="1:7" ht="14.25" customHeight="1">
      <c r="A24" s="44" t="s">
        <v>8</v>
      </c>
      <c r="B24" s="51">
        <v>110</v>
      </c>
      <c r="D24" s="52"/>
      <c r="E24" s="52"/>
    </row>
    <row r="25" spans="1:7" ht="14.25" customHeight="1">
      <c r="A25" s="44" t="s">
        <v>10</v>
      </c>
      <c r="B25" s="51">
        <v>58</v>
      </c>
      <c r="D25" s="52"/>
    </row>
    <row r="27" spans="1:7" ht="14.25" customHeight="1">
      <c r="A27" s="24" t="s">
        <v>152</v>
      </c>
    </row>
    <row r="29" spans="1:7" ht="14.25" customHeight="1">
      <c r="A29" s="24" t="s">
        <v>153</v>
      </c>
    </row>
  </sheetData>
  <mergeCells count="1">
    <mergeCell ref="A3:H5"/>
  </mergeCells>
  <hyperlinks>
    <hyperlink ref="A29" location="'DATE &amp; TIME'!A1" display="Go to Date &amp; Time."/>
    <hyperlink ref="A27" location="Appendix!A43" display="Check your subtotals with those on the Appendix worksheet."/>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R62"/>
  <sheetViews>
    <sheetView topLeftCell="A37" zoomScaleNormal="100" workbookViewId="0">
      <selection activeCell="A62" sqref="A62"/>
    </sheetView>
  </sheetViews>
  <sheetFormatPr defaultRowHeight="14.25" customHeight="1"/>
  <cols>
    <col min="1" max="13" width="9.140625" style="22"/>
    <col min="14" max="14" width="9.140625" style="22" customWidth="1"/>
    <col min="15" max="17" width="9.140625" style="22"/>
    <col min="18" max="18" width="11.85546875" style="22" bestFit="1" customWidth="1"/>
    <col min="19" max="16384" width="9.140625" style="22"/>
  </cols>
  <sheetData>
    <row r="1" spans="1:14" s="23" customFormat="1" ht="18" customHeight="1">
      <c r="A1" s="31" t="s">
        <v>162</v>
      </c>
    </row>
    <row r="14" spans="1:14" ht="14.25" customHeight="1">
      <c r="N14" s="54"/>
    </row>
    <row r="30" spans="18:18" ht="14.25" customHeight="1">
      <c r="R30" s="55"/>
    </row>
    <row r="58" spans="1:2" ht="14.25" customHeight="1">
      <c r="A58" s="55"/>
      <c r="B58" s="29"/>
    </row>
    <row r="62" spans="1:2" ht="14.25" customHeight="1">
      <c r="A62" s="24" t="s">
        <v>121</v>
      </c>
    </row>
  </sheetData>
  <hyperlinks>
    <hyperlink ref="A62" location="COUNT!A1" display="Go to COUNT."/>
  </hyperlinks>
  <pageMargins left="0.7" right="0.7" top="0.75" bottom="0.75" header="0.3" footer="0.3"/>
  <pageSetup scale="70" orientation="portrait" r:id="rId1"/>
  <drawing r:id="rId2"/>
</worksheet>
</file>

<file path=xl/worksheets/sheet7.xml><?xml version="1.0" encoding="utf-8"?>
<worksheet xmlns="http://schemas.openxmlformats.org/spreadsheetml/2006/main" xmlns:r="http://schemas.openxmlformats.org/officeDocument/2006/relationships">
  <dimension ref="A1:C74"/>
  <sheetViews>
    <sheetView topLeftCell="A49" zoomScaleNormal="100" workbookViewId="0">
      <selection activeCell="A74" sqref="A74"/>
    </sheetView>
  </sheetViews>
  <sheetFormatPr defaultRowHeight="14.25" customHeight="1"/>
  <cols>
    <col min="1" max="1" width="10.5703125" style="22" customWidth="1"/>
    <col min="2" max="2" width="9.140625" style="22"/>
    <col min="3" max="3" width="9.140625" style="22" customWidth="1"/>
    <col min="4" max="13" width="9.140625" style="22"/>
    <col min="14" max="14" width="7.7109375" style="22" customWidth="1"/>
    <col min="15" max="16384" width="9.140625" style="22"/>
  </cols>
  <sheetData>
    <row r="1" spans="1:1" s="23" customFormat="1" ht="18" customHeight="1">
      <c r="A1" s="31" t="s">
        <v>163</v>
      </c>
    </row>
    <row r="12" spans="1:1" ht="14.25" customHeight="1">
      <c r="A12" s="30" t="s">
        <v>166</v>
      </c>
    </row>
    <row r="26" spans="1:2" ht="14.25" customHeight="1">
      <c r="A26" s="53" t="s">
        <v>0</v>
      </c>
      <c r="B26" s="53" t="s">
        <v>1</v>
      </c>
    </row>
    <row r="27" spans="1:2" ht="14.25" customHeight="1">
      <c r="A27" s="44" t="s">
        <v>8</v>
      </c>
      <c r="B27" s="63">
        <v>60</v>
      </c>
    </row>
    <row r="28" spans="1:2" ht="14.25" customHeight="1">
      <c r="A28" s="44" t="s">
        <v>9</v>
      </c>
      <c r="B28" s="63">
        <v>91</v>
      </c>
    </row>
    <row r="29" spans="1:2" ht="14.25" customHeight="1">
      <c r="A29" s="44" t="s">
        <v>10</v>
      </c>
      <c r="B29" s="63">
        <v>52</v>
      </c>
    </row>
    <row r="30" spans="1:2" ht="14.25" customHeight="1">
      <c r="A30" s="44" t="s">
        <v>11</v>
      </c>
      <c r="B30" s="63">
        <v>53</v>
      </c>
    </row>
    <row r="31" spans="1:2" ht="14.25" customHeight="1">
      <c r="A31" s="44" t="s">
        <v>12</v>
      </c>
      <c r="B31" s="63">
        <v>62</v>
      </c>
    </row>
    <row r="32" spans="1:2" ht="14.25" customHeight="1">
      <c r="A32" s="44" t="s">
        <v>13</v>
      </c>
      <c r="B32" s="63">
        <v>85</v>
      </c>
    </row>
    <row r="33" spans="1:3" ht="14.25" customHeight="1">
      <c r="A33" s="53" t="s">
        <v>120</v>
      </c>
      <c r="B33" s="59"/>
      <c r="C33" s="46"/>
    </row>
    <row r="34" spans="1:3" ht="14.25" customHeight="1">
      <c r="A34" s="53" t="s">
        <v>119</v>
      </c>
      <c r="B34" s="59"/>
      <c r="C34" s="46"/>
    </row>
    <row r="36" spans="1:3" ht="14.25" customHeight="1">
      <c r="A36" s="30" t="s">
        <v>49</v>
      </c>
    </row>
    <row r="74" spans="1:1" ht="14.25" customHeight="1">
      <c r="A74" s="24" t="s">
        <v>122</v>
      </c>
    </row>
  </sheetData>
  <hyperlinks>
    <hyperlink ref="A74" location="PMT!A1" display="Go to PMT."/>
  </hyperlinks>
  <pageMargins left="0.25" right="0.25" top="0.75" bottom="0.75" header="0.3" footer="0.3"/>
  <pageSetup scale="55" orientation="portrait" r:id="rId1"/>
  <drawing r:id="rId2"/>
</worksheet>
</file>

<file path=xl/worksheets/sheet8.xml><?xml version="1.0" encoding="utf-8"?>
<worksheet xmlns="http://schemas.openxmlformats.org/spreadsheetml/2006/main" xmlns:r="http://schemas.openxmlformats.org/officeDocument/2006/relationships">
  <dimension ref="A1:O68"/>
  <sheetViews>
    <sheetView topLeftCell="A52" zoomScaleNormal="100" workbookViewId="0">
      <selection activeCell="J41" sqref="J41"/>
    </sheetView>
  </sheetViews>
  <sheetFormatPr defaultRowHeight="14.25" customHeight="1"/>
  <cols>
    <col min="1" max="3" width="13.140625" style="22" customWidth="1"/>
    <col min="4" max="5" width="13.5703125" style="22" customWidth="1"/>
    <col min="6" max="7" width="9.140625" style="22" customWidth="1"/>
    <col min="8" max="11" width="9.140625" style="22"/>
    <col min="12" max="12" width="5.5703125" style="22" customWidth="1"/>
    <col min="13" max="14" width="9.140625" style="22"/>
    <col min="15" max="15" width="16.7109375" style="22" bestFit="1" customWidth="1"/>
    <col min="16" max="16384" width="9.140625" style="22"/>
  </cols>
  <sheetData>
    <row r="1" spans="1:5" s="23" customFormat="1" ht="18" customHeight="1">
      <c r="A1" s="31" t="s">
        <v>118</v>
      </c>
    </row>
    <row r="8" spans="1:5" ht="14.25" customHeight="1">
      <c r="A8" s="155" t="s">
        <v>111</v>
      </c>
      <c r="B8" s="155"/>
      <c r="C8" s="75">
        <v>5000</v>
      </c>
    </row>
    <row r="9" spans="1:5" ht="14.25" customHeight="1">
      <c r="A9" s="155" t="s">
        <v>112</v>
      </c>
      <c r="B9" s="155"/>
      <c r="C9" s="66">
        <v>5</v>
      </c>
    </row>
    <row r="10" spans="1:5" ht="14.25" customHeight="1">
      <c r="A10" s="155" t="s">
        <v>113</v>
      </c>
      <c r="B10" s="155"/>
      <c r="C10" s="76">
        <v>0.05</v>
      </c>
    </row>
    <row r="11" spans="1:5" ht="14.25" customHeight="1">
      <c r="A11" s="69"/>
      <c r="B11" s="54"/>
      <c r="C11" s="69"/>
    </row>
    <row r="12" spans="1:5" ht="28.5" customHeight="1">
      <c r="A12" s="73" t="s">
        <v>110</v>
      </c>
      <c r="B12" s="73" t="s">
        <v>50</v>
      </c>
      <c r="C12" s="73" t="s">
        <v>117</v>
      </c>
      <c r="D12" s="73" t="s">
        <v>51</v>
      </c>
      <c r="E12" s="73" t="s">
        <v>167</v>
      </c>
    </row>
    <row r="13" spans="1:5" ht="14.25" customHeight="1">
      <c r="A13" s="77">
        <f>C8</f>
        <v>5000</v>
      </c>
      <c r="B13" s="78">
        <f>C10/12</f>
        <v>4.1666666666666666E-3</v>
      </c>
      <c r="C13" s="79">
        <f>12*C9</f>
        <v>60</v>
      </c>
      <c r="D13" s="80">
        <f>PMT(B13,C13,A13)</f>
        <v>-94.356168220054371</v>
      </c>
      <c r="E13" s="80">
        <f>C13*D13</f>
        <v>-5661.3700932032625</v>
      </c>
    </row>
    <row r="14" spans="1:5" ht="14.25" customHeight="1">
      <c r="A14" s="77">
        <f>C8</f>
        <v>5000</v>
      </c>
      <c r="B14" s="78">
        <f>C10/12</f>
        <v>4.1666666666666666E-3</v>
      </c>
      <c r="C14" s="79">
        <f>12*C9</f>
        <v>60</v>
      </c>
      <c r="D14" s="81"/>
      <c r="E14" s="81"/>
    </row>
    <row r="15" spans="1:5" ht="14.25" customHeight="1">
      <c r="A15" s="70"/>
      <c r="B15" s="71"/>
      <c r="D15" s="72"/>
      <c r="E15" s="72"/>
    </row>
    <row r="22" spans="15:15" ht="14.25" customHeight="1">
      <c r="O22" s="74"/>
    </row>
    <row r="33" spans="5:9" ht="14.25" customHeight="1">
      <c r="E33" s="70"/>
      <c r="F33" s="71"/>
      <c r="H33" s="72"/>
      <c r="I33" s="72"/>
    </row>
    <row r="68" spans="1:1" ht="14.25" customHeight="1">
      <c r="A68" s="24" t="s">
        <v>123</v>
      </c>
    </row>
  </sheetData>
  <mergeCells count="3">
    <mergeCell ref="A8:B8"/>
    <mergeCell ref="A9:B9"/>
    <mergeCell ref="A10:B10"/>
  </mergeCells>
  <hyperlinks>
    <hyperlink ref="A68" location="RATE!A1" display="Go to RATE."/>
  </hyperlinks>
  <pageMargins left="0.25" right="0.25" top="0.75" bottom="0.75" header="0.3" footer="0.3"/>
  <pageSetup scale="52" orientation="portrait" r:id="rId1"/>
  <drawing r:id="rId2"/>
</worksheet>
</file>

<file path=xl/worksheets/sheet9.xml><?xml version="1.0" encoding="utf-8"?>
<worksheet xmlns="http://schemas.openxmlformats.org/spreadsheetml/2006/main" xmlns:r="http://schemas.openxmlformats.org/officeDocument/2006/relationships">
  <dimension ref="A1:T57"/>
  <sheetViews>
    <sheetView topLeftCell="A52" zoomScaleNormal="100" zoomScalePageLayoutView="60" workbookViewId="0">
      <selection activeCell="A38" sqref="A38"/>
    </sheetView>
  </sheetViews>
  <sheetFormatPr defaultRowHeight="14.25" customHeight="1"/>
  <cols>
    <col min="1" max="1" width="17.5703125" customWidth="1"/>
    <col min="2" max="3" width="13.5703125" customWidth="1"/>
    <col min="4" max="4" width="9.140625" customWidth="1"/>
    <col min="6" max="7" width="9.140625" customWidth="1"/>
  </cols>
  <sheetData>
    <row r="1" spans="1:18" s="23" customFormat="1" ht="19.5" customHeight="1">
      <c r="A1" s="31" t="s">
        <v>52</v>
      </c>
    </row>
    <row r="6" spans="1:18" s="20" customFormat="1" ht="14.25" customHeight="1"/>
    <row r="7" spans="1:18" ht="14.25" customHeight="1">
      <c r="B7" s="1"/>
    </row>
    <row r="9" spans="1:18" ht="28.5" customHeight="1">
      <c r="A9" s="73" t="s">
        <v>111</v>
      </c>
      <c r="B9" s="84">
        <v>5000</v>
      </c>
      <c r="C9" s="84">
        <v>5000</v>
      </c>
      <c r="H9" s="6"/>
    </row>
    <row r="10" spans="1:18" ht="28.5" customHeight="1">
      <c r="A10" s="73" t="s">
        <v>112</v>
      </c>
      <c r="B10" s="82">
        <v>5</v>
      </c>
      <c r="C10" s="82">
        <v>5</v>
      </c>
      <c r="H10" s="6"/>
    </row>
    <row r="11" spans="1:18" ht="28.5" customHeight="1">
      <c r="A11" s="73" t="s">
        <v>114</v>
      </c>
      <c r="B11" s="83">
        <v>-94.36</v>
      </c>
      <c r="C11" s="83">
        <v>-94.36</v>
      </c>
      <c r="H11" s="6"/>
    </row>
    <row r="12" spans="1:18" ht="28.5" customHeight="1">
      <c r="A12" s="73" t="s">
        <v>115</v>
      </c>
      <c r="B12" s="91">
        <f>RATE(B10*12,B11,B9)</f>
        <v>4.1680605995883619E-3</v>
      </c>
      <c r="C12" s="85"/>
      <c r="H12" s="6"/>
      <c r="M12" s="10"/>
      <c r="N12" s="18"/>
      <c r="O12" s="19"/>
      <c r="P12" s="17"/>
    </row>
    <row r="13" spans="1:18" s="6" customFormat="1" ht="28.5" customHeight="1">
      <c r="A13" s="73" t="s">
        <v>168</v>
      </c>
      <c r="B13" s="87">
        <f>B12*12</f>
        <v>5.001672719506034E-2</v>
      </c>
      <c r="C13" s="85"/>
      <c r="D13" s="20"/>
      <c r="M13" s="10"/>
      <c r="N13" s="18"/>
      <c r="O13" s="19"/>
      <c r="P13" s="17"/>
      <c r="Q13"/>
      <c r="R13"/>
    </row>
    <row r="14" spans="1:18" s="11" customFormat="1" ht="14.25" customHeight="1">
      <c r="D14" s="20"/>
      <c r="M14" s="10"/>
      <c r="N14" s="18"/>
      <c r="O14" s="19"/>
      <c r="P14" s="17"/>
    </row>
    <row r="15" spans="1:18" s="6" customFormat="1" ht="14.25" customHeight="1">
      <c r="A15" s="12"/>
      <c r="B15" s="5"/>
      <c r="C15" s="8"/>
      <c r="D15" s="9"/>
      <c r="M15" s="10"/>
      <c r="N15" s="18"/>
      <c r="O15" s="19"/>
      <c r="P15" s="17"/>
      <c r="Q15"/>
      <c r="R15"/>
    </row>
    <row r="16" spans="1:18" s="6" customFormat="1" ht="14.25" customHeight="1">
      <c r="M16" s="16"/>
      <c r="N16" s="5"/>
      <c r="O16" s="8"/>
      <c r="P16" s="9"/>
    </row>
    <row r="17" spans="9:20" s="6" customFormat="1" ht="14.25" customHeight="1">
      <c r="M17" s="16"/>
      <c r="N17" s="5"/>
      <c r="O17" s="13"/>
      <c r="P17" s="15"/>
    </row>
    <row r="18" spans="9:20" s="6" customFormat="1" ht="14.25" customHeight="1">
      <c r="M18" s="16"/>
      <c r="N18" s="20"/>
      <c r="O18" s="11"/>
      <c r="P18" s="11"/>
      <c r="Q18" s="11"/>
      <c r="R18" s="11"/>
      <c r="S18" s="11"/>
    </row>
    <row r="19" spans="9:20" s="11" customFormat="1" ht="14.25" customHeight="1">
      <c r="M19" s="16"/>
      <c r="N19" s="20"/>
    </row>
    <row r="20" spans="9:20" s="11" customFormat="1" ht="14.25" customHeight="1">
      <c r="M20" s="16"/>
    </row>
    <row r="21" spans="9:20" s="6" customFormat="1" ht="14.25" customHeight="1">
      <c r="M21" s="20"/>
    </row>
    <row r="22" spans="9:20" s="6" customFormat="1" ht="14.25" customHeight="1">
      <c r="I22" s="11"/>
      <c r="J22" s="11"/>
      <c r="K22" s="11"/>
      <c r="L22" s="11"/>
      <c r="M22" s="16"/>
      <c r="N22" s="5"/>
      <c r="O22" s="13"/>
      <c r="P22" s="15"/>
      <c r="Q22" s="11"/>
      <c r="R22" s="11"/>
      <c r="S22" s="11"/>
      <c r="T22" s="11"/>
    </row>
    <row r="23" spans="9:20" s="20" customFormat="1" ht="14.25" customHeight="1">
      <c r="M23" s="16"/>
      <c r="N23" s="5"/>
      <c r="O23" s="13"/>
      <c r="P23" s="21"/>
    </row>
    <row r="24" spans="9:20" s="20" customFormat="1" ht="14.25" customHeight="1">
      <c r="M24" s="16"/>
      <c r="N24" s="5"/>
      <c r="O24" s="13"/>
      <c r="P24" s="21"/>
    </row>
    <row r="25" spans="9:20" s="20" customFormat="1" ht="14.25" customHeight="1">
      <c r="M25" s="16"/>
      <c r="N25" s="5"/>
      <c r="O25" s="13"/>
      <c r="P25" s="21"/>
    </row>
    <row r="26" spans="9:20" s="20" customFormat="1" ht="14.25" customHeight="1">
      <c r="M26" s="16"/>
      <c r="N26" s="5"/>
      <c r="O26" s="13"/>
      <c r="P26" s="21"/>
    </row>
    <row r="27" spans="9:20" s="20" customFormat="1" ht="14.25" customHeight="1">
      <c r="M27" s="16"/>
      <c r="N27" s="5"/>
      <c r="O27" s="13"/>
      <c r="P27" s="21"/>
    </row>
    <row r="28" spans="9:20" s="20" customFormat="1" ht="14.25" customHeight="1">
      <c r="M28" s="16"/>
      <c r="N28" s="5"/>
      <c r="O28" s="13"/>
      <c r="P28" s="21"/>
    </row>
    <row r="29" spans="9:20" s="20" customFormat="1" ht="14.25" customHeight="1">
      <c r="M29" s="16"/>
      <c r="N29" s="5"/>
      <c r="O29" s="13"/>
      <c r="P29" s="21"/>
    </row>
    <row r="30" spans="9:20" s="6" customFormat="1" ht="14.25" customHeight="1">
      <c r="N30" s="11"/>
    </row>
    <row r="31" spans="9:20" s="6" customFormat="1" ht="14.25" customHeight="1">
      <c r="N31" s="20"/>
    </row>
    <row r="32" spans="9:20" s="20" customFormat="1" ht="14.25" customHeight="1"/>
    <row r="33" spans="1:13" s="20" customFormat="1" ht="14.25" customHeight="1"/>
    <row r="34" spans="1:13" s="20" customFormat="1" ht="14.25" customHeight="1"/>
    <row r="35" spans="1:13" s="6" customFormat="1" ht="14.25" customHeight="1">
      <c r="M35" s="16"/>
    </row>
    <row r="36" spans="1:13" s="6" customFormat="1" ht="14.25" customHeight="1">
      <c r="A36" s="7"/>
      <c r="D36" s="12"/>
      <c r="E36" s="13"/>
      <c r="F36" s="11"/>
      <c r="G36" s="11"/>
      <c r="H36" s="11"/>
      <c r="I36" s="11"/>
      <c r="J36" s="11"/>
      <c r="K36" s="11"/>
      <c r="L36" s="11"/>
    </row>
    <row r="37" spans="1:13" s="6" customFormat="1" ht="14.25" customHeight="1">
      <c r="A37" s="16"/>
      <c r="D37" s="14"/>
      <c r="E37" s="13"/>
      <c r="F37" s="11"/>
      <c r="G37" s="11"/>
      <c r="H37" s="11"/>
      <c r="I37" s="11"/>
      <c r="J37" s="11"/>
      <c r="K37" s="11"/>
      <c r="L37" s="11"/>
    </row>
    <row r="38" spans="1:13" s="6" customFormat="1" ht="14.25" customHeight="1">
      <c r="A38" s="128" t="s">
        <v>124</v>
      </c>
      <c r="D38" s="11"/>
      <c r="E38" s="11"/>
      <c r="F38" s="11"/>
      <c r="G38" s="11"/>
      <c r="H38" s="11"/>
      <c r="I38" s="11"/>
      <c r="J38" s="11"/>
      <c r="K38" s="11"/>
      <c r="L38" s="11"/>
    </row>
    <row r="39" spans="1:13" ht="14.25" customHeight="1">
      <c r="A39" s="2"/>
      <c r="B39" s="3"/>
      <c r="C39" s="6"/>
      <c r="D39" s="11"/>
      <c r="E39" s="11"/>
      <c r="F39" s="11"/>
      <c r="G39" s="11"/>
      <c r="H39" s="11"/>
      <c r="I39" s="11"/>
      <c r="J39" s="11"/>
      <c r="K39" s="11"/>
      <c r="L39" s="11"/>
      <c r="M39" s="6"/>
    </row>
    <row r="40" spans="1:13" ht="14.25" customHeight="1">
      <c r="A40" s="2"/>
      <c r="B40" s="3"/>
      <c r="C40" s="5"/>
      <c r="D40" s="11"/>
      <c r="E40" s="11"/>
      <c r="F40" s="11"/>
      <c r="G40" s="11"/>
      <c r="H40" s="11"/>
      <c r="I40" s="11"/>
      <c r="J40" s="11"/>
      <c r="K40" s="11"/>
      <c r="L40" s="11"/>
      <c r="M40" s="6"/>
    </row>
    <row r="41" spans="1:13" ht="14.25" customHeight="1">
      <c r="A41" s="4"/>
      <c r="B41" s="3"/>
      <c r="C41" s="5"/>
      <c r="D41" s="11"/>
      <c r="E41" s="11"/>
      <c r="F41" s="11"/>
      <c r="G41" s="11"/>
      <c r="H41" s="11"/>
      <c r="I41" s="11"/>
      <c r="J41" s="11"/>
      <c r="K41" s="11"/>
      <c r="L41" s="11"/>
      <c r="M41" s="6"/>
    </row>
    <row r="42" spans="1:13" ht="14.25" customHeight="1">
      <c r="C42" s="5"/>
      <c r="D42" s="11"/>
      <c r="E42" s="11"/>
      <c r="F42" s="11"/>
      <c r="G42" s="11"/>
      <c r="H42" s="11"/>
      <c r="I42" s="11"/>
      <c r="J42" s="11"/>
      <c r="K42" s="11"/>
      <c r="L42" s="11"/>
      <c r="M42" s="6"/>
    </row>
    <row r="43" spans="1:13" ht="14.25" customHeight="1">
      <c r="C43" s="5"/>
      <c r="D43" s="11"/>
      <c r="E43" s="11"/>
      <c r="F43" s="11"/>
      <c r="G43" s="11"/>
      <c r="H43" s="11"/>
      <c r="I43" s="11"/>
      <c r="J43" s="11"/>
      <c r="K43" s="11"/>
      <c r="L43" s="11"/>
      <c r="M43" s="6"/>
    </row>
    <row r="44" spans="1:13" ht="14.25" customHeight="1">
      <c r="C44" s="5"/>
      <c r="D44" s="11"/>
      <c r="E44" s="11"/>
      <c r="F44" s="11"/>
      <c r="G44" s="11"/>
      <c r="H44" s="11"/>
    </row>
    <row r="45" spans="1:13" ht="14.25" customHeight="1">
      <c r="C45" s="1"/>
    </row>
    <row r="46" spans="1:13" s="1" customFormat="1" ht="14.25" customHeight="1"/>
    <row r="47" spans="1:13" ht="14.25" customHeight="1">
      <c r="C47" s="1"/>
    </row>
    <row r="48" spans="1:13" ht="14.25" customHeight="1">
      <c r="C48" s="1"/>
    </row>
    <row r="49" spans="1:4" ht="14.25" customHeight="1">
      <c r="D49" s="1"/>
    </row>
    <row r="51" spans="1:4" ht="14.25" customHeight="1">
      <c r="D51" s="1"/>
    </row>
    <row r="52" spans="1:4" ht="14.25" customHeight="1">
      <c r="A52" s="1"/>
      <c r="B52" s="1"/>
      <c r="C52" s="1"/>
    </row>
    <row r="53" spans="1:4" ht="14.25" customHeight="1">
      <c r="B53" s="1"/>
    </row>
    <row r="56" spans="1:4" ht="14.25" customHeight="1">
      <c r="A56" s="1"/>
    </row>
    <row r="57" spans="1:4" ht="14.25" customHeight="1">
      <c r="A57" s="1"/>
    </row>
  </sheetData>
  <hyperlinks>
    <hyperlink ref="A38" location="PV!A1" display="Go to PV."/>
  </hyperlinks>
  <pageMargins left="0.25" right="0.25" top="0.75" bottom="0.75" header="0.3" footer="0.3"/>
  <pageSetup scale="5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13</vt:i4>
      </vt:variant>
    </vt:vector>
  </HeadingPairs>
  <TitlesOfParts>
    <vt:vector size="28" baseType="lpstr">
      <vt:lpstr>Functions</vt:lpstr>
      <vt:lpstr>MIN &amp; MAX</vt:lpstr>
      <vt:lpstr>AVERAGE</vt:lpstr>
      <vt:lpstr>SUBTOTAL</vt:lpstr>
      <vt:lpstr>SUBTOTAL Practice</vt:lpstr>
      <vt:lpstr>DATE &amp; TIME</vt:lpstr>
      <vt:lpstr>COUNT</vt:lpstr>
      <vt:lpstr>PMT</vt:lpstr>
      <vt:lpstr>RATE</vt:lpstr>
      <vt:lpstr>PV</vt:lpstr>
      <vt:lpstr>IF</vt:lpstr>
      <vt:lpstr>TEXT</vt:lpstr>
      <vt:lpstr>LOOKUP</vt:lpstr>
      <vt:lpstr>Protecting Cells</vt:lpstr>
      <vt:lpstr>Appendix</vt:lpstr>
      <vt:lpstr>AVERAGE!Print_Area</vt:lpstr>
      <vt:lpstr>COUNT!Print_Area</vt:lpstr>
      <vt:lpstr>'DATE &amp; TIME'!Print_Area</vt:lpstr>
      <vt:lpstr>Functions!Print_Area</vt:lpstr>
      <vt:lpstr>IF!Print_Area</vt:lpstr>
      <vt:lpstr>LOOKUP!Print_Area</vt:lpstr>
      <vt:lpstr>'MIN &amp; MAX'!Print_Area</vt:lpstr>
      <vt:lpstr>PMT!Print_Area</vt:lpstr>
      <vt:lpstr>'Protecting Cells'!Print_Area</vt:lpstr>
      <vt:lpstr>PV!Print_Area</vt:lpstr>
      <vt:lpstr>RATE!Print_Area</vt:lpstr>
      <vt:lpstr>SUBTOTAL!Print_Area</vt:lpstr>
      <vt:lpstr>TEXT!Print_Area</vt:lpstr>
    </vt:vector>
  </TitlesOfParts>
  <Company>Government of Alberta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Tammi.Wicks</dc:creator>
  <cp:lastModifiedBy>Roxanne.Goerz</cp:lastModifiedBy>
  <dcterms:created xsi:type="dcterms:W3CDTF">2008-11-21T18:55:20Z</dcterms:created>
  <dcterms:modified xsi:type="dcterms:W3CDTF">2010-01-19T18:04:02Z</dcterms:modified>
</cp:coreProperties>
</file>