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fn\git\g6t3\documentation\timemanagment\"/>
    </mc:Choice>
  </mc:AlternateContent>
  <xr:revisionPtr revIDLastSave="0" documentId="13_ncr:1_{7F2F4AD6-3DAF-43A0-918F-12625D5CC7BF}" xr6:coauthVersionLast="47" xr6:coauthVersionMax="47" xr10:uidLastSave="{00000000-0000-0000-0000-000000000000}"/>
  <bookViews>
    <workbookView xWindow="2550" yWindow="2550" windowWidth="21600" windowHeight="11385" xr2:uid="{00000000-000D-0000-FFFF-FFFF00000000}"/>
  </bookViews>
  <sheets>
    <sheet name="Tabelle1" sheetId="1" r:id="rId1"/>
    <sheet name="Tätigkeiten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C2" i="1"/>
  <c r="B4" i="1"/>
  <c r="B5" i="1"/>
  <c r="B6" i="1"/>
  <c r="B7" i="1"/>
  <c r="B8" i="1"/>
  <c r="B9" i="1"/>
  <c r="B10" i="1"/>
  <c r="B11" i="1"/>
  <c r="B12" i="1"/>
  <c r="B13" i="1"/>
  <c r="B3" i="1"/>
  <c r="C4" i="1"/>
  <c r="C5" i="1"/>
  <c r="C6" i="1"/>
  <c r="C7" i="1"/>
  <c r="C8" i="1"/>
  <c r="C9" i="1"/>
  <c r="C10" i="1"/>
  <c r="C11" i="1"/>
  <c r="C12" i="1"/>
  <c r="C13" i="1"/>
  <c r="C3" i="1"/>
  <c r="D5" i="1"/>
  <c r="D6" i="1"/>
  <c r="D7" i="1"/>
  <c r="D8" i="1"/>
  <c r="D9" i="1"/>
  <c r="D10" i="1"/>
  <c r="D11" i="1"/>
  <c r="D12" i="1"/>
  <c r="D13" i="1"/>
  <c r="D4" i="1"/>
  <c r="D3" i="1"/>
  <c r="F4" i="1"/>
  <c r="F5" i="1"/>
  <c r="F6" i="1"/>
  <c r="F7" i="1"/>
  <c r="F8" i="1"/>
  <c r="F9" i="1"/>
  <c r="F10" i="1"/>
  <c r="F11" i="1"/>
  <c r="F12" i="1"/>
  <c r="F13" i="1"/>
  <c r="F3" i="1"/>
  <c r="E13" i="1"/>
  <c r="E4" i="1"/>
  <c r="E5" i="1"/>
  <c r="E6" i="1"/>
  <c r="E7" i="1"/>
  <c r="E8" i="1"/>
  <c r="E9" i="1"/>
  <c r="E10" i="1"/>
  <c r="E11" i="1"/>
  <c r="E12" i="1"/>
  <c r="E3" i="1"/>
  <c r="D2" i="1"/>
  <c r="A13" i="1"/>
  <c r="A4" i="1"/>
  <c r="A5" i="1"/>
  <c r="A6" i="1"/>
  <c r="A7" i="1"/>
  <c r="A8" i="1"/>
  <c r="A9" i="1"/>
  <c r="A10" i="1"/>
  <c r="A11" i="1"/>
  <c r="A12" i="1"/>
  <c r="A3" i="1"/>
  <c r="B2" i="1"/>
  <c r="D15" i="1" l="1"/>
  <c r="F15" i="1"/>
  <c r="E15" i="1"/>
  <c r="B15" i="1"/>
  <c r="C15" i="1"/>
  <c r="G10" i="1"/>
  <c r="G9" i="1"/>
  <c r="G13" i="1"/>
  <c r="G12" i="1"/>
  <c r="G11" i="1"/>
  <c r="G8" i="1"/>
  <c r="G7" i="1"/>
  <c r="G6" i="1"/>
  <c r="G5" i="1"/>
  <c r="G3" i="1"/>
  <c r="G4" i="1"/>
  <c r="G2" i="1"/>
  <c r="G15" i="1" l="1"/>
</calcChain>
</file>

<file path=xl/sharedStrings.xml><?xml version="1.0" encoding="utf-8"?>
<sst xmlns="http://schemas.openxmlformats.org/spreadsheetml/2006/main" count="21" uniqueCount="20">
  <si>
    <t>Beyer Martin</t>
  </si>
  <si>
    <t>Marte Nicolas</t>
  </si>
  <si>
    <t>Neuner Martin</t>
  </si>
  <si>
    <t>Prosser Clemens</t>
  </si>
  <si>
    <t>Gesamt</t>
  </si>
  <si>
    <t>ID</t>
  </si>
  <si>
    <t>Bezeichnung</t>
  </si>
  <si>
    <t>LV-Einheit</t>
  </si>
  <si>
    <t>Softwarekonzept</t>
  </si>
  <si>
    <t>Systemtest (fremdes System)</t>
  </si>
  <si>
    <t>Abschlussbericht</t>
  </si>
  <si>
    <t>Abschlusspräsentation</t>
  </si>
  <si>
    <t>Einarbeitung, Dokumentation lesen</t>
  </si>
  <si>
    <t>Software/System Design und Architektur</t>
  </si>
  <si>
    <t>Implementierung</t>
  </si>
  <si>
    <t>Tests</t>
  </si>
  <si>
    <t>Konfiguration und Deployment</t>
  </si>
  <si>
    <t>Koordination und Projektmanagement</t>
  </si>
  <si>
    <t>Mechtijev Islam</t>
  </si>
  <si>
    <t>Referenz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</si>
</sst>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2" fillId="2" borderId="0" xfId="1" applyFont="1" applyFill="1"/>
    <xf numFmtId="0" fontId="1" fillId="0" borderId="0" xfId="1"/>
  </cellXfs>
  <cellStyles count="2">
    <cellStyle name="Standard" xfId="0" builtinId="0"/>
    <cellStyle name="Standard 2" xfId="1" xr:uid="{DE78588D-A904-447D-9FF8-6C0680821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Anteil Entwurfsaktivitäten</a:t>
            </a:r>
          </a:p>
        </c:rich>
      </c:tx>
      <c:layout>
        <c:manualLayout>
          <c:xMode val="edge"/>
          <c:yMode val="edge"/>
          <c:x val="1.0613598673299939E-3"/>
          <c:y val="0.49736975449636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604497199044146E-2"/>
          <c:y val="2.101394744088048E-2"/>
          <c:w val="0.87701684055662199"/>
          <c:h val="0.36474796216977329"/>
        </c:manualLayout>
      </c:layout>
      <c:barChart>
        <c:barDir val="col"/>
        <c:grouping val="percentStacked"/>
        <c:varyColors val="0"/>
        <c:ser>
          <c:idx val="1"/>
          <c:order val="1"/>
          <c:tx>
            <c:strRef>
              <c:f>Tabelle1!$A$3</c:f>
              <c:strCache>
                <c:ptCount val="1"/>
                <c:pt idx="0">
                  <c:v>LV-Einheit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Tabelle1!$B$3:$G$3</c:f>
              <c:numCache>
                <c:formatCode>[h]:mm;@</c:formatCode>
                <c:ptCount val="6"/>
                <c:pt idx="0">
                  <c:v>0.39930555555555558</c:v>
                </c:pt>
                <c:pt idx="1">
                  <c:v>0.70138888888888873</c:v>
                </c:pt>
                <c:pt idx="2">
                  <c:v>0.71180555555555347</c:v>
                </c:pt>
                <c:pt idx="3">
                  <c:v>0.36805555555555558</c:v>
                </c:pt>
                <c:pt idx="4">
                  <c:v>0.59722222222222221</c:v>
                </c:pt>
                <c:pt idx="5">
                  <c:v>2.7777777777777759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9-4ABA-BEB5-DF237DBED5F8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Softwarekonzept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Tabelle1!$B$4:$G$4</c:f>
              <c:numCache>
                <c:formatCode>[h]:mm;@</c:formatCode>
                <c:ptCount val="6"/>
                <c:pt idx="0">
                  <c:v>0.54652777777777783</c:v>
                </c:pt>
                <c:pt idx="1">
                  <c:v>0.49305555555555552</c:v>
                </c:pt>
                <c:pt idx="2">
                  <c:v>0.53819444444443998</c:v>
                </c:pt>
                <c:pt idx="3">
                  <c:v>0.28819444444444442</c:v>
                </c:pt>
                <c:pt idx="4">
                  <c:v>1.6631944444444444</c:v>
                </c:pt>
                <c:pt idx="5">
                  <c:v>3.5291666666666623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9-4ABA-BEB5-DF237DBED5F8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Systemtest (fremdes System)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Tabelle1!$B$5:$G$5</c:f>
              <c:numCache>
                <c:formatCode>[h]:mm;@</c:formatCode>
                <c:ptCount val="6"/>
                <c:pt idx="0">
                  <c:v>0.2673611111111111</c:v>
                </c:pt>
                <c:pt idx="1">
                  <c:v>8.3333333333333301E-2</c:v>
                </c:pt>
                <c:pt idx="2">
                  <c:v>0.104166666666667</c:v>
                </c:pt>
                <c:pt idx="3">
                  <c:v>0.10416666666666667</c:v>
                </c:pt>
                <c:pt idx="4">
                  <c:v>0.23958333333333334</c:v>
                </c:pt>
                <c:pt idx="5">
                  <c:v>0.79861111111111149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9-4ABA-BEB5-DF237DBED5F8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Abschlussbericht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Tabelle1!$B$6:$G$6</c:f>
              <c:numCache>
                <c:formatCode>[h]:mm;@</c:formatCode>
                <c:ptCount val="6"/>
                <c:pt idx="0">
                  <c:v>0.1388888888888889</c:v>
                </c:pt>
                <c:pt idx="1">
                  <c:v>6.25E-2</c:v>
                </c:pt>
                <c:pt idx="2">
                  <c:v>0.14583333333333331</c:v>
                </c:pt>
                <c:pt idx="3">
                  <c:v>0.15277777777777779</c:v>
                </c:pt>
                <c:pt idx="4">
                  <c:v>0.3263888888888889</c:v>
                </c:pt>
                <c:pt idx="5">
                  <c:v>0.82638888888888884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9-4ABA-BEB5-DF237DBED5F8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Abschlusspräsentation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Tabelle1!$B$7:$G$7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B9-4ABA-BEB5-DF237DBED5F8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Einarbeitung, Dokumentation lesen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Tabelle1!$B$8:$G$8</c:f>
              <c:numCache>
                <c:formatCode>[h]:mm;@</c:formatCode>
                <c:ptCount val="6"/>
                <c:pt idx="0">
                  <c:v>0.10416666666666666</c:v>
                </c:pt>
                <c:pt idx="1">
                  <c:v>1.3958333333333328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B9-4ABA-BEB5-DF237DBED5F8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Software/System Design und Architektur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Tabelle1!$B$9:$G$9</c:f>
              <c:numCache>
                <c:formatCode>[h]:mm;@</c:formatCode>
                <c:ptCount val="6"/>
                <c:pt idx="0">
                  <c:v>0.2638888888888889</c:v>
                </c:pt>
                <c:pt idx="1">
                  <c:v>0</c:v>
                </c:pt>
                <c:pt idx="2">
                  <c:v>0</c:v>
                </c:pt>
                <c:pt idx="3">
                  <c:v>3.4722222222222224E-2</c:v>
                </c:pt>
                <c:pt idx="4">
                  <c:v>3.4722222222222224E-2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B9-4ABA-BEB5-DF237DBED5F8}"/>
            </c:ext>
          </c:extLst>
        </c:ser>
        <c:ser>
          <c:idx val="8"/>
          <c:order val="8"/>
          <c:tx>
            <c:strRef>
              <c:f>Tabelle1!$A$10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Tabelle1!$B$10:$G$10</c:f>
              <c:numCache>
                <c:formatCode>[h]:mm;@</c:formatCode>
                <c:ptCount val="6"/>
                <c:pt idx="0">
                  <c:v>4.4097222222222223</c:v>
                </c:pt>
                <c:pt idx="1">
                  <c:v>4.3958333333333348</c:v>
                </c:pt>
                <c:pt idx="2">
                  <c:v>4.2326388888555675</c:v>
                </c:pt>
                <c:pt idx="3">
                  <c:v>5.7256944444444438</c:v>
                </c:pt>
                <c:pt idx="4">
                  <c:v>5.3645833333333321</c:v>
                </c:pt>
                <c:pt idx="5">
                  <c:v>24.128472222188901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B9-4ABA-BEB5-DF237DBED5F8}"/>
            </c:ext>
          </c:extLst>
        </c:ser>
        <c:ser>
          <c:idx val="9"/>
          <c:order val="9"/>
          <c:tx>
            <c:strRef>
              <c:f>Tabelle1!$A$11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Tabelle1!$B$11:$G$11</c:f>
              <c:numCache>
                <c:formatCode>[h]:mm;@</c:formatCode>
                <c:ptCount val="6"/>
                <c:pt idx="0">
                  <c:v>0.19444444444444445</c:v>
                </c:pt>
                <c:pt idx="1">
                  <c:v>0</c:v>
                </c:pt>
                <c:pt idx="2">
                  <c:v>4.1666666666670002E-2</c:v>
                </c:pt>
                <c:pt idx="3">
                  <c:v>1.1041666666666665</c:v>
                </c:pt>
                <c:pt idx="4">
                  <c:v>0</c:v>
                </c:pt>
                <c:pt idx="5">
                  <c:v>1.340277777777781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B9-4ABA-BEB5-DF237DBED5F8}"/>
            </c:ext>
          </c:extLst>
        </c:ser>
        <c:ser>
          <c:idx val="10"/>
          <c:order val="10"/>
          <c:tx>
            <c:strRef>
              <c:f>Tabelle1!$A$12</c:f>
              <c:strCache>
                <c:ptCount val="1"/>
                <c:pt idx="0">
                  <c:v>Konfiguration und Deployment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Tabelle1!$B$12:$G$12</c:f>
              <c:numCache>
                <c:formatCode>[h]:mm;@</c:formatCode>
                <c:ptCount val="6"/>
                <c:pt idx="0">
                  <c:v>0.60833333333333328</c:v>
                </c:pt>
                <c:pt idx="1">
                  <c:v>0.77083333333333304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1.3791666666666664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B9-4ABA-BEB5-DF237DBED5F8}"/>
            </c:ext>
          </c:extLst>
        </c:ser>
        <c:ser>
          <c:idx val="11"/>
          <c:order val="11"/>
          <c:tx>
            <c:strRef>
              <c:f>Tabelle1!$A$13</c:f>
              <c:strCache>
                <c:ptCount val="1"/>
                <c:pt idx="0">
                  <c:v>Koordination und Projektmanagement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Tabelle1!$B$13:$G$13</c:f>
              <c:numCache>
                <c:formatCode>[h]:mm;@</c:formatCode>
                <c:ptCount val="6"/>
                <c:pt idx="0">
                  <c:v>1.364583333333333</c:v>
                </c:pt>
                <c:pt idx="1">
                  <c:v>0.50694444444444442</c:v>
                </c:pt>
                <c:pt idx="2">
                  <c:v>0.40625000000000666</c:v>
                </c:pt>
                <c:pt idx="3">
                  <c:v>1.0520833333333335</c:v>
                </c:pt>
                <c:pt idx="4">
                  <c:v>1.2083333333333333</c:v>
                </c:pt>
                <c:pt idx="5">
                  <c:v>4.5381944444444509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B9-4ABA-BEB5-DF237DBE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507423"/>
        <c:axId val="313506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Tabelle1!$A$2</c15:sqref>
                        </c15:formulaRef>
                      </c:ext>
                    </c:extLst>
                    <c:strCache>
                      <c:ptCount val="1"/>
                      <c:pt idx="0">
                        <c:v>Gesamt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Tabelle1!$B$1:$G$1</c15:sqref>
                        </c15:formulaRef>
                      </c:ext>
                    </c:extLst>
                    <c:strCache>
                      <c:ptCount val="6"/>
                      <c:pt idx="0">
                        <c:v>Beyer Martin</c:v>
                      </c:pt>
                      <c:pt idx="1">
                        <c:v>Marte Nicolas</c:v>
                      </c:pt>
                      <c:pt idx="2">
                        <c:v>Mechtijev Islam</c:v>
                      </c:pt>
                      <c:pt idx="3">
                        <c:v>Neuner Martin</c:v>
                      </c:pt>
                      <c:pt idx="4">
                        <c:v>Prosser Clemens</c:v>
                      </c:pt>
                      <c:pt idx="5">
                        <c:v>Gesamt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Tabelle1!$B$2:$G$2</c15:sqref>
                        </c15:formulaRef>
                      </c:ext>
                    </c:extLst>
                    <c:numCache>
                      <c:formatCode>[h]:mm;@</c:formatCode>
                      <c:ptCount val="6"/>
                      <c:pt idx="0">
                        <c:v>8.2972222222222207</c:v>
                      </c:pt>
                      <c:pt idx="1">
                        <c:v>8.4097222222222214</c:v>
                      </c:pt>
                      <c:pt idx="2">
                        <c:v>6.1805555555222389</c:v>
                      </c:pt>
                      <c:pt idx="3">
                        <c:v>8.9340277777777786</c:v>
                      </c:pt>
                      <c:pt idx="4">
                        <c:v>9.4340277777777768</c:v>
                      </c:pt>
                      <c:pt idx="5">
                        <c:v>41.255555555522236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B9-4ABA-BEB5-DF237DBED5F8}"/>
                  </c:ext>
                </c:extLst>
              </c15:ser>
            </c15:filteredBarSeries>
          </c:ext>
        </c:extLst>
      </c:barChart>
      <c:catAx>
        <c:axId val="3135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506175"/>
        <c:crosses val="autoZero"/>
        <c:auto val="1"/>
        <c:lblAlgn val="ctr"/>
        <c:lblOffset val="100"/>
        <c:noMultiLvlLbl val="0"/>
      </c:catAx>
      <c:valAx>
        <c:axId val="3135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5074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1685924</xdr:colOff>
      <xdr:row>15</xdr:row>
      <xdr:rowOff>152400</xdr:rowOff>
    </xdr:from>
    <xdr:to>
      <xdr:col>6</xdr:col>
      <xdr:colOff>142874</xdr:colOff>
      <xdr:row>33</xdr:row>
      <xdr:rowOff>42862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F4AB18-F874-47DA-9486-66818BB7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yer-time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rte-time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chtijev-timemanag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uner-timemanag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sser-timemana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  <cell r="C2" t="str">
            <v>LV-Einheit</v>
          </cell>
        </row>
        <row r="3">
          <cell r="B3">
            <v>2.7777777777777776E-2</v>
          </cell>
          <cell r="C3" t="str">
            <v>Softwarekonzept</v>
          </cell>
        </row>
        <row r="4">
          <cell r="B4">
            <v>5.5555555555555552E-2</v>
          </cell>
          <cell r="C4" t="str">
            <v>LV-Einheit</v>
          </cell>
        </row>
        <row r="5">
          <cell r="B5">
            <v>0.15625</v>
          </cell>
          <cell r="C5" t="str">
            <v>Softwarekonzept</v>
          </cell>
        </row>
        <row r="6">
          <cell r="B6">
            <v>4.1666666666666664E-2</v>
          </cell>
          <cell r="C6" t="str">
            <v>Softwarekonzept</v>
          </cell>
        </row>
        <row r="7">
          <cell r="B7">
            <v>6.5972222222222224E-2</v>
          </cell>
          <cell r="C7" t="str">
            <v>Softwarekonzept</v>
          </cell>
        </row>
        <row r="8">
          <cell r="B8">
            <v>6.25E-2</v>
          </cell>
          <cell r="C8" t="str">
            <v>Softwarekonzept</v>
          </cell>
        </row>
        <row r="9">
          <cell r="B9">
            <v>4.1666666666666664E-2</v>
          </cell>
          <cell r="C9" t="str">
            <v>LV-Einheit</v>
          </cell>
        </row>
        <row r="10">
          <cell r="B10">
            <v>0.1111111111111111</v>
          </cell>
          <cell r="C10" t="str">
            <v>Koordination und Projektmanagement</v>
          </cell>
        </row>
        <row r="11">
          <cell r="B11">
            <v>2.0833333333333332E-2</v>
          </cell>
          <cell r="C11" t="str">
            <v>Koordination und Projektmanagement</v>
          </cell>
        </row>
        <row r="12">
          <cell r="B12">
            <v>4.1666666666666664E-2</v>
          </cell>
          <cell r="C12" t="str">
            <v>Softwarekonzept</v>
          </cell>
        </row>
        <row r="13">
          <cell r="B13">
            <v>3.4722222222222224E-2</v>
          </cell>
          <cell r="C13" t="str">
            <v>Software/System Design und Architektur</v>
          </cell>
        </row>
        <row r="14">
          <cell r="B14">
            <v>0.16666666666666666</v>
          </cell>
          <cell r="C14" t="str">
            <v>Konfiguration und Deployment</v>
          </cell>
        </row>
        <row r="15">
          <cell r="B15">
            <v>0.25</v>
          </cell>
          <cell r="C15" t="str">
            <v>Konfiguration und Deployment</v>
          </cell>
        </row>
        <row r="16">
          <cell r="B16">
            <v>8.3333333333333329E-2</v>
          </cell>
          <cell r="C16" t="str">
            <v>Konfiguration und Deployment</v>
          </cell>
        </row>
        <row r="17">
          <cell r="B17">
            <v>8.3333333333333329E-2</v>
          </cell>
          <cell r="C17" t="str">
            <v>Koordination und Projektmanagement</v>
          </cell>
        </row>
        <row r="18">
          <cell r="B18">
            <v>9.375E-2</v>
          </cell>
          <cell r="C18" t="str">
            <v>Implementierung</v>
          </cell>
        </row>
        <row r="19">
          <cell r="B19">
            <v>0.125</v>
          </cell>
          <cell r="C19" t="str">
            <v>Implementierung</v>
          </cell>
        </row>
        <row r="20">
          <cell r="B20">
            <v>7.2916666666666671E-2</v>
          </cell>
          <cell r="C20" t="str">
            <v>Koordination und Projektmanagement</v>
          </cell>
        </row>
        <row r="21">
          <cell r="B21">
            <v>0.1111111111111111</v>
          </cell>
          <cell r="C21" t="str">
            <v>Implementierung</v>
          </cell>
        </row>
        <row r="22">
          <cell r="B22">
            <v>4.1666666666666664E-2</v>
          </cell>
          <cell r="C22" t="str">
            <v>Tests</v>
          </cell>
        </row>
        <row r="23">
          <cell r="B23">
            <v>8.3333333333333329E-2</v>
          </cell>
          <cell r="C23" t="str">
            <v>Einarbeitung, Dokumentation lesen</v>
          </cell>
        </row>
        <row r="24">
          <cell r="B24">
            <v>8.3333333333333329E-2</v>
          </cell>
          <cell r="C24" t="str">
            <v>Implementierung</v>
          </cell>
        </row>
        <row r="25">
          <cell r="B25">
            <v>6.25E-2</v>
          </cell>
          <cell r="C25" t="str">
            <v>Koordination und Projektmanagement</v>
          </cell>
        </row>
        <row r="26">
          <cell r="B26">
            <v>6.25E-2</v>
          </cell>
          <cell r="C26" t="str">
            <v>LV-Einheit</v>
          </cell>
        </row>
        <row r="27">
          <cell r="B27">
            <v>2.0833333333333332E-2</v>
          </cell>
          <cell r="C27" t="str">
            <v>Koordination und Projektmanagement</v>
          </cell>
        </row>
        <row r="28">
          <cell r="B28">
            <v>2.0833333333333332E-2</v>
          </cell>
          <cell r="C28" t="str">
            <v>Software/System Design und Architektur</v>
          </cell>
        </row>
        <row r="29">
          <cell r="B29">
            <v>8.3333333333333329E-2</v>
          </cell>
          <cell r="C29" t="str">
            <v>Software/System Design und Architektur</v>
          </cell>
        </row>
        <row r="30">
          <cell r="B30">
            <v>0.125</v>
          </cell>
          <cell r="C30" t="str">
            <v>Software/System Design und Architektur</v>
          </cell>
        </row>
        <row r="31">
          <cell r="B31">
            <v>0.125</v>
          </cell>
          <cell r="C31" t="str">
            <v>Implementierung</v>
          </cell>
        </row>
        <row r="32">
          <cell r="B32">
            <v>0.16666666666666666</v>
          </cell>
          <cell r="C32" t="str">
            <v>Implementierung</v>
          </cell>
        </row>
        <row r="33">
          <cell r="B33">
            <v>0.11805555555555557</v>
          </cell>
          <cell r="C33" t="str">
            <v>Implementierung</v>
          </cell>
        </row>
        <row r="34">
          <cell r="B34">
            <v>8.3333333333333329E-2</v>
          </cell>
          <cell r="C34" t="str">
            <v>Koordination und Projektmanagement</v>
          </cell>
        </row>
        <row r="35">
          <cell r="B35">
            <v>2.0833333333333332E-2</v>
          </cell>
          <cell r="C35" t="str">
            <v>Einarbeitung, Dokumentation lesen</v>
          </cell>
        </row>
        <row r="36">
          <cell r="B36">
            <v>0.25</v>
          </cell>
          <cell r="C36" t="str">
            <v>Implementierung</v>
          </cell>
        </row>
        <row r="37">
          <cell r="B37">
            <v>0.16666666666666666</v>
          </cell>
          <cell r="C37" t="str">
            <v>Implementierung</v>
          </cell>
        </row>
        <row r="38">
          <cell r="B38">
            <v>4.1666666666666664E-2</v>
          </cell>
          <cell r="C38" t="str">
            <v>Implementierung</v>
          </cell>
        </row>
        <row r="39">
          <cell r="B39">
            <v>2.0833333333333332E-2</v>
          </cell>
          <cell r="C39" t="str">
            <v>Koordination und Projektmanagement</v>
          </cell>
        </row>
        <row r="40">
          <cell r="B40">
            <v>4.1666666666666664E-2</v>
          </cell>
          <cell r="C40" t="str">
            <v>Implementierung</v>
          </cell>
        </row>
        <row r="41">
          <cell r="B41">
            <v>2.0833333333333332E-2</v>
          </cell>
          <cell r="C41" t="str">
            <v>Koordination und Projektmanagement</v>
          </cell>
        </row>
        <row r="42">
          <cell r="B42">
            <v>0.1875</v>
          </cell>
          <cell r="C42" t="str">
            <v>Implementierung</v>
          </cell>
        </row>
        <row r="43">
          <cell r="B43">
            <v>0.19513888888888889</v>
          </cell>
          <cell r="C43" t="str">
            <v>Implementierung</v>
          </cell>
        </row>
        <row r="44">
          <cell r="B44">
            <v>2.0833333333333332E-2</v>
          </cell>
          <cell r="C44" t="str">
            <v>Koordination und Projektmanagement</v>
          </cell>
        </row>
        <row r="45">
          <cell r="B45">
            <v>6.5972222222222224E-2</v>
          </cell>
          <cell r="C45" t="str">
            <v>Implementierung</v>
          </cell>
        </row>
        <row r="46">
          <cell r="B46">
            <v>4.3055555555555562E-2</v>
          </cell>
          <cell r="C46" t="str">
            <v>Implementierung</v>
          </cell>
        </row>
        <row r="47">
          <cell r="B47">
            <v>9.2361111111111116E-2</v>
          </cell>
          <cell r="C47" t="str">
            <v>Implementierung</v>
          </cell>
        </row>
        <row r="48">
          <cell r="B48">
            <v>3.2638888888888891E-2</v>
          </cell>
          <cell r="C48" t="str">
            <v>Implementierung</v>
          </cell>
        </row>
        <row r="49">
          <cell r="B49">
            <v>3.125E-2</v>
          </cell>
          <cell r="C49" t="str">
            <v>Koordination und Projektmanagement</v>
          </cell>
        </row>
        <row r="50">
          <cell r="B50">
            <v>9.1666666666666674E-2</v>
          </cell>
          <cell r="C50" t="str">
            <v>Implementierung</v>
          </cell>
        </row>
        <row r="51">
          <cell r="B51">
            <v>7.7777777777777779E-2</v>
          </cell>
          <cell r="C51" t="str">
            <v>Implementierung</v>
          </cell>
        </row>
        <row r="52">
          <cell r="B52">
            <v>0.15347222222222223</v>
          </cell>
          <cell r="C52" t="str">
            <v>Implementierung</v>
          </cell>
        </row>
        <row r="53">
          <cell r="B53">
            <v>0.17361111111111113</v>
          </cell>
          <cell r="C53" t="str">
            <v>Implementierung</v>
          </cell>
        </row>
        <row r="54">
          <cell r="B54">
            <v>0.10833333333333334</v>
          </cell>
          <cell r="C54" t="str">
            <v>Konfiguration und Deployment</v>
          </cell>
        </row>
        <row r="55">
          <cell r="B55">
            <v>2.0833333333333332E-2</v>
          </cell>
          <cell r="C55" t="str">
            <v>Implementierung</v>
          </cell>
        </row>
        <row r="56">
          <cell r="B56">
            <v>8.1250000000000003E-2</v>
          </cell>
          <cell r="C56" t="str">
            <v>Koordination und Projektmanagement</v>
          </cell>
        </row>
        <row r="57">
          <cell r="B57">
            <v>0.15069444444444444</v>
          </cell>
          <cell r="C57" t="str">
            <v>Softwarekonzept</v>
          </cell>
        </row>
        <row r="58">
          <cell r="B58">
            <v>5.2083333333333336E-2</v>
          </cell>
          <cell r="C58" t="str">
            <v>LV-Einheit</v>
          </cell>
        </row>
        <row r="59">
          <cell r="B59">
            <v>0.15763888888888888</v>
          </cell>
          <cell r="C59" t="str">
            <v>Implementierung</v>
          </cell>
        </row>
        <row r="60">
          <cell r="B60">
            <v>0.18402777777777779</v>
          </cell>
          <cell r="C60" t="str">
            <v>Implementierung</v>
          </cell>
        </row>
        <row r="61">
          <cell r="B61">
            <v>0.33194444444444443</v>
          </cell>
          <cell r="C61" t="str">
            <v>Koordination und Projektmanagement</v>
          </cell>
        </row>
        <row r="62">
          <cell r="B62">
            <v>0.48680555555555555</v>
          </cell>
          <cell r="C62" t="str">
            <v>Implementierung</v>
          </cell>
        </row>
        <row r="63">
          <cell r="B63">
            <v>0.31527777777777777</v>
          </cell>
          <cell r="C63" t="str">
            <v>Implementierung</v>
          </cell>
        </row>
        <row r="64">
          <cell r="B64">
            <v>0.13541666666666666</v>
          </cell>
          <cell r="C64" t="str">
            <v>Implementierung</v>
          </cell>
        </row>
        <row r="65">
          <cell r="B65">
            <v>8.3333333333333329E-2</v>
          </cell>
          <cell r="C65" t="str">
            <v>Koordination und Projektmanagement</v>
          </cell>
        </row>
        <row r="66">
          <cell r="B66">
            <v>4.1666666666666664E-2</v>
          </cell>
          <cell r="C66" t="str">
            <v>Systemtest (fremdes System)</v>
          </cell>
        </row>
        <row r="67">
          <cell r="B67">
            <v>0.1423611111111111</v>
          </cell>
          <cell r="C67" t="str">
            <v>Systemtest (fremdes System)</v>
          </cell>
        </row>
        <row r="68">
          <cell r="B68">
            <v>8.3333333333333329E-2</v>
          </cell>
          <cell r="C68" t="str">
            <v>Systemtest (fremdes System)</v>
          </cell>
        </row>
        <row r="69">
          <cell r="B69">
            <v>6.25E-2</v>
          </cell>
          <cell r="C69" t="str">
            <v>Koordination und Projektmanagement</v>
          </cell>
        </row>
        <row r="70">
          <cell r="B70">
            <v>8.3333333333333329E-2</v>
          </cell>
          <cell r="C70" t="str">
            <v>Koordination und Projektmanagement</v>
          </cell>
        </row>
        <row r="71">
          <cell r="B71">
            <v>6.25E-2</v>
          </cell>
          <cell r="C71" t="str">
            <v>LV-Einheit</v>
          </cell>
        </row>
        <row r="72">
          <cell r="B72">
            <v>0.16666666666666666</v>
          </cell>
          <cell r="C72" t="str">
            <v>Implementierung</v>
          </cell>
        </row>
        <row r="73">
          <cell r="B73">
            <v>2.7777777777777776E-2</v>
          </cell>
          <cell r="C73" t="str">
            <v>Implementierung</v>
          </cell>
        </row>
        <row r="74">
          <cell r="B74">
            <v>2.7777777777777776E-2</v>
          </cell>
          <cell r="C74" t="str">
            <v>Koordination und Projektmanagement</v>
          </cell>
        </row>
        <row r="75">
          <cell r="B75">
            <v>0.15625</v>
          </cell>
          <cell r="C75" t="str">
            <v>Implementierung</v>
          </cell>
        </row>
        <row r="76">
          <cell r="B76">
            <v>2.0833333333333332E-2</v>
          </cell>
          <cell r="C76" t="str">
            <v>Koordination und Projektmanagement</v>
          </cell>
        </row>
        <row r="77">
          <cell r="B77">
            <v>3.125E-2</v>
          </cell>
          <cell r="C77" t="str">
            <v>Koordination und Projektmanagement</v>
          </cell>
        </row>
        <row r="78">
          <cell r="B78">
            <v>4.1666666666666664E-2</v>
          </cell>
          <cell r="C78" t="str">
            <v>Koordination und Projektmanagement</v>
          </cell>
        </row>
        <row r="79">
          <cell r="B79">
            <v>3.125E-2</v>
          </cell>
          <cell r="C79" t="str">
            <v>Implementierung</v>
          </cell>
        </row>
        <row r="80">
          <cell r="B80">
            <v>4.1666666666666664E-2</v>
          </cell>
          <cell r="C80" t="str">
            <v>LV-Einheit</v>
          </cell>
        </row>
        <row r="81">
          <cell r="B81">
            <v>3.125E-2</v>
          </cell>
          <cell r="C81" t="str">
            <v>Koordination und Projektmanagement</v>
          </cell>
        </row>
        <row r="82">
          <cell r="B82">
            <v>0.125</v>
          </cell>
          <cell r="C82" t="str">
            <v>Implementierung</v>
          </cell>
        </row>
        <row r="83">
          <cell r="B83">
            <v>2.7777777777777776E-2</v>
          </cell>
          <cell r="C83" t="str">
            <v>Abschlussbericht</v>
          </cell>
        </row>
        <row r="84">
          <cell r="B84">
            <v>0.16666666666666666</v>
          </cell>
          <cell r="C84" t="str">
            <v>Implementierung</v>
          </cell>
        </row>
        <row r="85">
          <cell r="B85">
            <v>0.10416666666666667</v>
          </cell>
          <cell r="C85" t="str">
            <v>Tests</v>
          </cell>
        </row>
        <row r="86">
          <cell r="B86">
            <v>7.9861111111111105E-2</v>
          </cell>
          <cell r="C86" t="str">
            <v>Abschlussbericht</v>
          </cell>
        </row>
        <row r="87">
          <cell r="B87">
            <v>3.125E-2</v>
          </cell>
          <cell r="C87" t="str">
            <v>Abschlussbericht</v>
          </cell>
        </row>
        <row r="88">
          <cell r="B88">
            <v>4.8611111111111112E-2</v>
          </cell>
          <cell r="C88" t="str">
            <v>Tests</v>
          </cell>
        </row>
        <row r="89">
          <cell r="B89">
            <v>2.0833333333333332E-2</v>
          </cell>
          <cell r="C89" t="str">
            <v>Koordination und Projektmanagement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8.3333333333333301E-2</v>
          </cell>
          <cell r="C2" t="str">
            <v>LV-Einheit</v>
          </cell>
        </row>
        <row r="3">
          <cell r="B3">
            <v>8.3333333333333301E-2</v>
          </cell>
          <cell r="C3" t="str">
            <v>LV-Einheit</v>
          </cell>
        </row>
        <row r="4">
          <cell r="B4">
            <v>2.7777777777777801E-2</v>
          </cell>
          <cell r="C4" t="str">
            <v>Softwarekonzept</v>
          </cell>
        </row>
        <row r="5">
          <cell r="B5">
            <v>5.5555555555555601E-2</v>
          </cell>
          <cell r="C5" t="str">
            <v>LV-Einheit</v>
          </cell>
        </row>
        <row r="6">
          <cell r="B6">
            <v>0.15625</v>
          </cell>
          <cell r="C6" t="str">
            <v>Softwarekonzept</v>
          </cell>
        </row>
        <row r="7">
          <cell r="B7">
            <v>6.25E-2</v>
          </cell>
          <cell r="C7" t="str">
            <v>Softwarekonzept</v>
          </cell>
        </row>
        <row r="8">
          <cell r="B8">
            <v>8.3333333333333301E-2</v>
          </cell>
          <cell r="C8" t="str">
            <v>LV-Einheit</v>
          </cell>
        </row>
        <row r="9">
          <cell r="B9">
            <v>6.5972222222222196E-2</v>
          </cell>
          <cell r="C9" t="str">
            <v>Softwarekonzept</v>
          </cell>
        </row>
        <row r="10">
          <cell r="B10">
            <v>6.25E-2</v>
          </cell>
          <cell r="C10" t="str">
            <v>LV-Einheit</v>
          </cell>
        </row>
        <row r="11">
          <cell r="B11">
            <v>8.3333333333333301E-2</v>
          </cell>
          <cell r="C11" t="str">
            <v>Softwarekonzept</v>
          </cell>
        </row>
        <row r="12">
          <cell r="B12">
            <v>4.1666666666666699E-2</v>
          </cell>
          <cell r="C12" t="str">
            <v>Koordination und Projektmanagement</v>
          </cell>
        </row>
        <row r="13">
          <cell r="B13">
            <v>2.0833333333333301E-2</v>
          </cell>
          <cell r="C13" t="str">
            <v>Softwarekonzept</v>
          </cell>
        </row>
        <row r="14">
          <cell r="B14">
            <v>8.3333333333333301E-2</v>
          </cell>
          <cell r="C14" t="str">
            <v>Einarbeitung, Dokumentation lesen</v>
          </cell>
        </row>
        <row r="15">
          <cell r="B15">
            <v>0.1875</v>
          </cell>
          <cell r="C15" t="str">
            <v>Implementierung</v>
          </cell>
        </row>
        <row r="16">
          <cell r="B16">
            <v>4.1666666666666699E-2</v>
          </cell>
          <cell r="C16" t="str">
            <v>Implementierung</v>
          </cell>
        </row>
        <row r="17">
          <cell r="B17">
            <v>0.16666666666666699</v>
          </cell>
          <cell r="C17" t="str">
            <v>Implementierung</v>
          </cell>
        </row>
        <row r="18">
          <cell r="B18">
            <v>1.38888888888889E-2</v>
          </cell>
          <cell r="C18" t="str">
            <v>Softwarekonzept</v>
          </cell>
        </row>
        <row r="19">
          <cell r="B19">
            <v>6.25E-2</v>
          </cell>
          <cell r="C19" t="str">
            <v>Softwarekonzept</v>
          </cell>
        </row>
        <row r="20">
          <cell r="B20">
            <v>8.3333333333333301E-2</v>
          </cell>
          <cell r="C20" t="str">
            <v>Implementierung</v>
          </cell>
        </row>
        <row r="21">
          <cell r="B21">
            <v>8.3333333333333301E-2</v>
          </cell>
          <cell r="C21" t="str">
            <v>Implementierung</v>
          </cell>
        </row>
        <row r="22">
          <cell r="B22">
            <v>8.3333333333333301E-2</v>
          </cell>
          <cell r="C22" t="str">
            <v>LV-Einheit</v>
          </cell>
        </row>
        <row r="23">
          <cell r="B23">
            <v>6.25E-2</v>
          </cell>
          <cell r="C23" t="str">
            <v>Koordination und Projektmanagement</v>
          </cell>
        </row>
        <row r="24">
          <cell r="B24">
            <v>2.0833333333333301E-2</v>
          </cell>
          <cell r="C24" t="str">
            <v>Koordination und Projektmanagement</v>
          </cell>
        </row>
        <row r="25">
          <cell r="B25">
            <v>3.125E-2</v>
          </cell>
          <cell r="C25" t="str">
            <v>Koordination und Projektmanagement</v>
          </cell>
        </row>
        <row r="26">
          <cell r="B26">
            <v>0.104166666666667</v>
          </cell>
          <cell r="C26" t="str">
            <v>Implementierung</v>
          </cell>
        </row>
        <row r="27">
          <cell r="B27">
            <v>8.3333333333333301E-2</v>
          </cell>
          <cell r="C27" t="str">
            <v>Implementierung</v>
          </cell>
        </row>
        <row r="28">
          <cell r="B28">
            <v>0.16666666666666699</v>
          </cell>
          <cell r="C28" t="str">
            <v>Implementierung</v>
          </cell>
        </row>
        <row r="29">
          <cell r="B29">
            <v>0.20833333333333301</v>
          </cell>
          <cell r="C29" t="str">
            <v>Implementierung</v>
          </cell>
        </row>
        <row r="30">
          <cell r="B30">
            <v>0.125</v>
          </cell>
          <cell r="C30" t="str">
            <v>Implementierung</v>
          </cell>
        </row>
        <row r="31">
          <cell r="B31">
            <v>0.125</v>
          </cell>
          <cell r="C31" t="str">
            <v>Implementierung</v>
          </cell>
        </row>
        <row r="32">
          <cell r="B32">
            <v>8.3333333333333301E-2</v>
          </cell>
          <cell r="C32" t="str">
            <v>Implementierung</v>
          </cell>
        </row>
        <row r="33">
          <cell r="B33">
            <v>4.1666666666666699E-2</v>
          </cell>
          <cell r="C33" t="str">
            <v>Implementierung</v>
          </cell>
        </row>
        <row r="34">
          <cell r="B34">
            <v>0.20833333333333301</v>
          </cell>
          <cell r="C34" t="str">
            <v>Implementierung</v>
          </cell>
        </row>
        <row r="35">
          <cell r="B35">
            <v>6.25E-2</v>
          </cell>
          <cell r="C35" t="str">
            <v>Koordination und Projektmanagement</v>
          </cell>
        </row>
        <row r="36">
          <cell r="B36">
            <v>1</v>
          </cell>
          <cell r="C36" t="str">
            <v>Einarbeitung, Dokumentation lesen</v>
          </cell>
        </row>
        <row r="37">
          <cell r="B37">
            <v>8.3333333333333301E-2</v>
          </cell>
          <cell r="C37" t="str">
            <v>Einarbeitung, Dokumentation lesen</v>
          </cell>
        </row>
        <row r="38">
          <cell r="B38">
            <v>0.16666666666666699</v>
          </cell>
          <cell r="C38" t="str">
            <v>Implementierung</v>
          </cell>
        </row>
        <row r="39">
          <cell r="B39">
            <v>8.3333333333333301E-2</v>
          </cell>
          <cell r="C39" t="str">
            <v>Implementierung</v>
          </cell>
        </row>
        <row r="40">
          <cell r="B40">
            <v>8.3333333333333301E-2</v>
          </cell>
          <cell r="C40" t="str">
            <v>LV-Einheit</v>
          </cell>
        </row>
        <row r="41">
          <cell r="B41">
            <v>2.0833333333333301E-2</v>
          </cell>
          <cell r="C41" t="str">
            <v>Koordination und Projektmanagement</v>
          </cell>
        </row>
        <row r="42">
          <cell r="B42">
            <v>4.1666666666666699E-2</v>
          </cell>
          <cell r="C42" t="str">
            <v>Implementierung</v>
          </cell>
        </row>
        <row r="43">
          <cell r="B43">
            <v>0.125</v>
          </cell>
          <cell r="C43" t="str">
            <v>Implementierung</v>
          </cell>
        </row>
        <row r="44">
          <cell r="B44">
            <v>0.25</v>
          </cell>
          <cell r="C44" t="str">
            <v>Implementierung</v>
          </cell>
        </row>
        <row r="45">
          <cell r="B45">
            <v>2.0833333333333301E-2</v>
          </cell>
          <cell r="C45" t="str">
            <v>Koordination und Projektmanagement</v>
          </cell>
        </row>
        <row r="46">
          <cell r="B46">
            <v>0.1875</v>
          </cell>
          <cell r="C46" t="str">
            <v>Implementierung</v>
          </cell>
        </row>
        <row r="47">
          <cell r="B47">
            <v>0.16666666666666699</v>
          </cell>
          <cell r="C47" t="str">
            <v>Implementierung</v>
          </cell>
        </row>
        <row r="48">
          <cell r="B48">
            <v>3.125E-2</v>
          </cell>
          <cell r="C48" t="str">
            <v>Koordination und Projektmanagement</v>
          </cell>
        </row>
        <row r="49">
          <cell r="B49">
            <v>0.16666666666666699</v>
          </cell>
          <cell r="C49" t="str">
            <v>Implementierung</v>
          </cell>
        </row>
        <row r="50">
          <cell r="B50">
            <v>0.29166666666666702</v>
          </cell>
          <cell r="C50" t="str">
            <v>Implementierung</v>
          </cell>
        </row>
        <row r="51">
          <cell r="B51">
            <v>4.1666666666666699E-2</v>
          </cell>
          <cell r="C51" t="str">
            <v>Koordination und Projektmanagement</v>
          </cell>
        </row>
        <row r="52">
          <cell r="B52">
            <v>0.104166666666667</v>
          </cell>
          <cell r="C52" t="str">
            <v>Implementierung</v>
          </cell>
        </row>
        <row r="53">
          <cell r="B53">
            <v>0.3125</v>
          </cell>
          <cell r="C53" t="str">
            <v>Implementierung</v>
          </cell>
        </row>
        <row r="54">
          <cell r="B54">
            <v>8.3333333333333301E-2</v>
          </cell>
          <cell r="C54" t="str">
            <v>LV-Einheit</v>
          </cell>
        </row>
        <row r="55">
          <cell r="B55">
            <v>0.20833333333333301</v>
          </cell>
          <cell r="C55" t="str">
            <v>Implementierung</v>
          </cell>
        </row>
        <row r="56">
          <cell r="B56">
            <v>0.14583333333333301</v>
          </cell>
          <cell r="C56" t="str">
            <v>Einarbeitung, Dokumentation lesen</v>
          </cell>
        </row>
        <row r="57">
          <cell r="B57">
            <v>0.27083333333333298</v>
          </cell>
          <cell r="C57" t="str">
            <v>Konfiguration und Deployment</v>
          </cell>
        </row>
        <row r="58">
          <cell r="B58">
            <v>0.5</v>
          </cell>
          <cell r="C58" t="str">
            <v>Konfiguration und Deployment</v>
          </cell>
        </row>
        <row r="59">
          <cell r="B59">
            <v>0.16666666666666699</v>
          </cell>
          <cell r="C59" t="str">
            <v>Implementierung</v>
          </cell>
        </row>
        <row r="60">
          <cell r="B60">
            <v>0.125</v>
          </cell>
          <cell r="C60" t="str">
            <v>Implementierung</v>
          </cell>
        </row>
        <row r="61">
          <cell r="B61">
            <v>8.3333333333333301E-2</v>
          </cell>
          <cell r="C61" t="str">
            <v>Systemtest (fremdes System)</v>
          </cell>
        </row>
        <row r="62">
          <cell r="B62">
            <v>8.3333333333333301E-2</v>
          </cell>
          <cell r="C62" t="str">
            <v>Einarbeitung, Dokumentation lesen</v>
          </cell>
        </row>
        <row r="63">
          <cell r="B63">
            <v>8.3333333333333329E-2</v>
          </cell>
          <cell r="C63" t="str">
            <v>LV-Einheit</v>
          </cell>
        </row>
        <row r="64">
          <cell r="B64">
            <v>2.7777777777777776E-2</v>
          </cell>
          <cell r="C64" t="str">
            <v>Koordination und Projektmanagement</v>
          </cell>
        </row>
        <row r="65">
          <cell r="B65">
            <v>0.25</v>
          </cell>
          <cell r="C65" t="str">
            <v>Implementierung</v>
          </cell>
        </row>
        <row r="66">
          <cell r="B66">
            <v>2.0833333333333332E-2</v>
          </cell>
          <cell r="C66" t="str">
            <v>Koordination und Projektmanagement</v>
          </cell>
        </row>
        <row r="67">
          <cell r="B67">
            <v>4.1666666666666664E-2</v>
          </cell>
          <cell r="C67" t="str">
            <v>Implementierung</v>
          </cell>
        </row>
        <row r="68">
          <cell r="B68">
            <v>4.1666666666666664E-2</v>
          </cell>
          <cell r="C68" t="str">
            <v>Koordination und Projektmanagement</v>
          </cell>
        </row>
        <row r="69">
          <cell r="B69">
            <v>6.25E-2</v>
          </cell>
          <cell r="C69" t="str">
            <v>Abschlussbericht</v>
          </cell>
        </row>
        <row r="70">
          <cell r="B70">
            <v>8.3333333333333329E-2</v>
          </cell>
          <cell r="C70" t="str">
            <v>Koordination und Projektmanagement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Summary"/>
      <sheetName val="Datenerfassung"/>
      <sheetName val="Tätigkeiten"/>
    </sheetNames>
    <sheetDataSet>
      <sheetData sheetId="0"/>
      <sheetData sheetId="1">
        <row r="2">
          <cell r="B2">
            <v>8.3333333333329998E-2</v>
          </cell>
          <cell r="C2" t="str">
            <v>LV-Einheit</v>
          </cell>
        </row>
        <row r="3">
          <cell r="B3">
            <v>2.777777777778E-2</v>
          </cell>
          <cell r="C3" t="str">
            <v>Softwarekonzept</v>
          </cell>
        </row>
        <row r="4">
          <cell r="B4">
            <v>5.555555555556E-2</v>
          </cell>
          <cell r="C4" t="str">
            <v>LV-Einheit</v>
          </cell>
        </row>
        <row r="5">
          <cell r="B5">
            <v>0.15625</v>
          </cell>
          <cell r="C5" t="str">
            <v>Softwarekonzept</v>
          </cell>
        </row>
        <row r="6">
          <cell r="B6">
            <v>9.375E-2</v>
          </cell>
          <cell r="C6" t="str">
            <v>Softwarekonzept</v>
          </cell>
        </row>
        <row r="7">
          <cell r="B7">
            <v>2.0833333333330002E-2</v>
          </cell>
          <cell r="C7" t="str">
            <v>Softwarekonzept</v>
          </cell>
        </row>
        <row r="8">
          <cell r="B8">
            <v>2.0833333333330002E-2</v>
          </cell>
          <cell r="C8" t="str">
            <v>Softwarekonzept</v>
          </cell>
        </row>
        <row r="9">
          <cell r="B9">
            <v>0.10416666666667</v>
          </cell>
          <cell r="C9" t="str">
            <v>Softwarekonzept</v>
          </cell>
        </row>
        <row r="10">
          <cell r="B10">
            <v>4.1666666666670002E-2</v>
          </cell>
          <cell r="C10" t="str">
            <v>Koordination und Projektmanagement</v>
          </cell>
        </row>
        <row r="11">
          <cell r="B11">
            <v>2.0833333333330002E-2</v>
          </cell>
          <cell r="C11" t="str">
            <v>Softwarekonzept</v>
          </cell>
        </row>
        <row r="12">
          <cell r="B12">
            <v>8.3333333333329998E-2</v>
          </cell>
          <cell r="C12" t="str">
            <v>Implementierung</v>
          </cell>
        </row>
        <row r="13">
          <cell r="B13">
            <v>3.125E-2</v>
          </cell>
          <cell r="C13" t="str">
            <v>Softwarekonzept</v>
          </cell>
        </row>
        <row r="14">
          <cell r="B14">
            <v>0.1875</v>
          </cell>
          <cell r="C14" t="str">
            <v>Implementierung</v>
          </cell>
        </row>
        <row r="15">
          <cell r="B15">
            <v>6.25E-2</v>
          </cell>
          <cell r="C15" t="str">
            <v>Softwarekonzept</v>
          </cell>
        </row>
        <row r="16">
          <cell r="B16">
            <v>0.15277777777778001</v>
          </cell>
          <cell r="C16" t="str">
            <v>Implementierung</v>
          </cell>
        </row>
        <row r="17">
          <cell r="B17">
            <v>8.3333333333329998E-2</v>
          </cell>
          <cell r="C17" t="str">
            <v>Implementierung</v>
          </cell>
        </row>
        <row r="18">
          <cell r="B18">
            <v>8.3333333333329998E-2</v>
          </cell>
          <cell r="C18" t="str">
            <v>LV-Einheit</v>
          </cell>
        </row>
        <row r="19">
          <cell r="B19">
            <v>6.25E-2</v>
          </cell>
          <cell r="C19" t="str">
            <v>Koordination und Projektmanagement</v>
          </cell>
        </row>
        <row r="20">
          <cell r="B20">
            <v>2.0833333333330002E-2</v>
          </cell>
          <cell r="C20" t="str">
            <v>Implementierung</v>
          </cell>
        </row>
        <row r="21">
          <cell r="B21">
            <v>0.10416666666667</v>
          </cell>
          <cell r="C21" t="str">
            <v>Implementierung</v>
          </cell>
        </row>
        <row r="22">
          <cell r="B22">
            <v>6.25E-2</v>
          </cell>
          <cell r="C22" t="str">
            <v>Implementierung</v>
          </cell>
        </row>
        <row r="23">
          <cell r="B23">
            <v>4.1666666666670002E-2</v>
          </cell>
          <cell r="C23" t="str">
            <v>Tests</v>
          </cell>
        </row>
        <row r="24">
          <cell r="B24">
            <v>9.375E-2</v>
          </cell>
          <cell r="C24" t="str">
            <v>Implementierung</v>
          </cell>
        </row>
        <row r="25">
          <cell r="B25">
            <v>0.13541666666666999</v>
          </cell>
          <cell r="C25" t="str">
            <v>Implementierung</v>
          </cell>
        </row>
        <row r="26">
          <cell r="B26">
            <v>9.0277777777779997E-2</v>
          </cell>
          <cell r="C26" t="str">
            <v>Implementierung</v>
          </cell>
        </row>
        <row r="27">
          <cell r="B27">
            <v>2.777777777778E-2</v>
          </cell>
          <cell r="C27" t="str">
            <v>Implementierung</v>
          </cell>
        </row>
        <row r="28">
          <cell r="B28">
            <v>4.1666666666670002E-2</v>
          </cell>
          <cell r="C28" t="str">
            <v>Koordination und Projektmanagement</v>
          </cell>
        </row>
        <row r="29">
          <cell r="B29">
            <v>0.15625</v>
          </cell>
          <cell r="C29" t="str">
            <v>Implementierung</v>
          </cell>
        </row>
        <row r="30">
          <cell r="B30">
            <v>0.10069444444444001</v>
          </cell>
          <cell r="C30" t="str">
            <v>Implementierung</v>
          </cell>
        </row>
        <row r="31">
          <cell r="B31">
            <v>0.3125</v>
          </cell>
          <cell r="C31" t="str">
            <v>Implementierung</v>
          </cell>
        </row>
        <row r="32">
          <cell r="B32">
            <v>2.0833333333330002E-2</v>
          </cell>
          <cell r="C32" t="str">
            <v>Koordination und Projektmanagement</v>
          </cell>
        </row>
        <row r="33">
          <cell r="B33">
            <v>6.25E-2</v>
          </cell>
          <cell r="C33" t="str">
            <v>Implementierung</v>
          </cell>
        </row>
        <row r="34">
          <cell r="B34">
            <v>3.125E-2</v>
          </cell>
          <cell r="C34" t="str">
            <v>Koordination und Projektmanagement</v>
          </cell>
        </row>
        <row r="35">
          <cell r="B35">
            <v>0.13541666666666999</v>
          </cell>
          <cell r="C35" t="str">
            <v>Implementierung</v>
          </cell>
        </row>
        <row r="36">
          <cell r="B36">
            <v>9.375E-2</v>
          </cell>
          <cell r="C36" t="str">
            <v>Implementierung</v>
          </cell>
        </row>
        <row r="37">
          <cell r="B37">
            <v>4.1666666666670002E-2</v>
          </cell>
          <cell r="C37" t="str">
            <v>Koordination und Projektmanagement</v>
          </cell>
        </row>
        <row r="38">
          <cell r="B38">
            <v>0.16666666666666999</v>
          </cell>
          <cell r="C38" t="str">
            <v>Implementierung</v>
          </cell>
        </row>
        <row r="39">
          <cell r="B39">
            <v>0.13541666666666999</v>
          </cell>
          <cell r="C39" t="str">
            <v>Implementierung</v>
          </cell>
        </row>
        <row r="40">
          <cell r="B40">
            <v>0.16666666666666999</v>
          </cell>
          <cell r="C40" t="str">
            <v>Implementierung</v>
          </cell>
        </row>
        <row r="41">
          <cell r="B41">
            <v>0.14583333330000001</v>
          </cell>
          <cell r="C41" t="str">
            <v>Implementierung</v>
          </cell>
        </row>
        <row r="42">
          <cell r="B42">
            <v>0.10416666669999999</v>
          </cell>
          <cell r="C42" t="str">
            <v>Implementierung</v>
          </cell>
        </row>
        <row r="43">
          <cell r="B43">
            <v>0.30208333329999998</v>
          </cell>
          <cell r="C43" t="str">
            <v>Implementierung</v>
          </cell>
        </row>
        <row r="44">
          <cell r="B44">
            <v>0.52083333330000003</v>
          </cell>
          <cell r="C44" t="str">
            <v>Implementierung</v>
          </cell>
        </row>
        <row r="45">
          <cell r="B45">
            <v>0.1875</v>
          </cell>
          <cell r="C45" t="str">
            <v>Implementierung</v>
          </cell>
        </row>
        <row r="46">
          <cell r="B46">
            <v>4.16666667E-2</v>
          </cell>
          <cell r="C46" t="str">
            <v>Implementierung</v>
          </cell>
        </row>
        <row r="47">
          <cell r="B47">
            <v>0.104166666666667</v>
          </cell>
          <cell r="C47" t="str">
            <v>Systemtest (fremdes System)</v>
          </cell>
        </row>
        <row r="48">
          <cell r="B48">
            <v>8.3333333333333301E-2</v>
          </cell>
          <cell r="C48" t="str">
            <v>Koordination und Projektmanagement</v>
          </cell>
        </row>
        <row r="49">
          <cell r="B49">
            <v>6.25E-2</v>
          </cell>
          <cell r="C49" t="str">
            <v>LV-Einheit</v>
          </cell>
        </row>
        <row r="50">
          <cell r="B50">
            <v>6.25E-2</v>
          </cell>
          <cell r="C50" t="str">
            <v>LV-Einheit</v>
          </cell>
        </row>
        <row r="51">
          <cell r="B51">
            <v>4.1666666666666699E-2</v>
          </cell>
          <cell r="C51" t="str">
            <v>Implementierung</v>
          </cell>
        </row>
        <row r="52">
          <cell r="B52">
            <v>2.0833333333333301E-2</v>
          </cell>
          <cell r="C52" t="str">
            <v>Koordination und Projektmanagement</v>
          </cell>
        </row>
        <row r="53">
          <cell r="B53">
            <v>0.33333333333333298</v>
          </cell>
          <cell r="C53" t="str">
            <v>Implementierung</v>
          </cell>
        </row>
        <row r="54">
          <cell r="B54">
            <v>5.2083333333333301E-2</v>
          </cell>
          <cell r="C54" t="str">
            <v>Implementierung</v>
          </cell>
        </row>
        <row r="55">
          <cell r="B55">
            <v>7.2916666666666699E-2</v>
          </cell>
          <cell r="C55" t="str">
            <v>LV-Einheit</v>
          </cell>
        </row>
        <row r="56">
          <cell r="B56">
            <v>7.2916666666666699E-2</v>
          </cell>
          <cell r="C56" t="str">
            <v>LV-Einheit</v>
          </cell>
        </row>
        <row r="57">
          <cell r="B57">
            <v>7.2916666666666699E-2</v>
          </cell>
          <cell r="C57" t="str">
            <v>LV-Einheit</v>
          </cell>
        </row>
        <row r="58">
          <cell r="B58">
            <v>7.2916666666666699E-2</v>
          </cell>
          <cell r="C58" t="str">
            <v>LV-Einheit</v>
          </cell>
        </row>
        <row r="59">
          <cell r="B59">
            <v>3.125E-2</v>
          </cell>
          <cell r="C59" t="str">
            <v>Koordination und Projektmanagement</v>
          </cell>
        </row>
        <row r="60">
          <cell r="B60">
            <v>7.2916666666666671E-2</v>
          </cell>
          <cell r="C60" t="str">
            <v>LV-Einheit</v>
          </cell>
        </row>
        <row r="61">
          <cell r="B61">
            <v>6.25E-2</v>
          </cell>
          <cell r="C61" t="str">
            <v>Implementierung</v>
          </cell>
        </row>
        <row r="62">
          <cell r="B62">
            <v>3.125E-2</v>
          </cell>
          <cell r="C62" t="str">
            <v>Koordination und Projektmanagement</v>
          </cell>
        </row>
        <row r="63">
          <cell r="B63">
            <v>6.25E-2</v>
          </cell>
          <cell r="C63" t="str">
            <v>Abschlussbericht</v>
          </cell>
        </row>
        <row r="64">
          <cell r="B64">
            <v>4.1666666666666664E-2</v>
          </cell>
          <cell r="C64" t="str">
            <v>Implementierung</v>
          </cell>
        </row>
        <row r="65">
          <cell r="B65">
            <v>2.7777777777777776E-2</v>
          </cell>
          <cell r="C65" t="str">
            <v>Implementierung</v>
          </cell>
        </row>
        <row r="66">
          <cell r="B66">
            <v>8.3333333333333329E-2</v>
          </cell>
          <cell r="C66" t="str">
            <v>Abschlussbericht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  <cell r="C2" t="str">
            <v>LV-Einheit</v>
          </cell>
        </row>
        <row r="3">
          <cell r="B3">
            <v>2.7777777777777776E-2</v>
          </cell>
          <cell r="C3" t="str">
            <v>Softwarekonzept</v>
          </cell>
        </row>
        <row r="4">
          <cell r="B4">
            <v>5.5555555555555552E-2</v>
          </cell>
          <cell r="C4" t="str">
            <v>LV-Einheit</v>
          </cell>
        </row>
        <row r="5">
          <cell r="B5">
            <v>0.15625</v>
          </cell>
          <cell r="C5" t="str">
            <v>Softwarekonzept</v>
          </cell>
        </row>
        <row r="6">
          <cell r="B6">
            <v>4.1666666666666664E-2</v>
          </cell>
          <cell r="C6" t="str">
            <v>Softwarekonzept</v>
          </cell>
        </row>
        <row r="7">
          <cell r="B7">
            <v>6.5972222222222224E-2</v>
          </cell>
          <cell r="C7" t="str">
            <v>Koordination und Projektmanagement</v>
          </cell>
        </row>
        <row r="8">
          <cell r="B8">
            <v>6.25E-2</v>
          </cell>
          <cell r="C8" t="str">
            <v>Softwarekonzept</v>
          </cell>
        </row>
        <row r="9">
          <cell r="B9">
            <v>6.25E-2</v>
          </cell>
          <cell r="C9" t="str">
            <v>LV-Einheit</v>
          </cell>
        </row>
        <row r="10">
          <cell r="B10">
            <v>2.0833333333333332E-2</v>
          </cell>
          <cell r="C10" t="str">
            <v>Koordination und Projektmanagement</v>
          </cell>
        </row>
        <row r="11">
          <cell r="B11">
            <v>0.27083333333333331</v>
          </cell>
          <cell r="C11" t="str">
            <v>Implementierung</v>
          </cell>
        </row>
        <row r="12">
          <cell r="B12">
            <v>3.4722222222222224E-2</v>
          </cell>
          <cell r="C12" t="str">
            <v>Software/System Design und Architektur</v>
          </cell>
        </row>
        <row r="13">
          <cell r="B13">
            <v>4.1666666666666664E-2</v>
          </cell>
          <cell r="C13" t="str">
            <v>Koordination und Projektmanagement</v>
          </cell>
        </row>
        <row r="14">
          <cell r="B14">
            <v>0.20833333333333334</v>
          </cell>
          <cell r="C14" t="str">
            <v>Implementierung</v>
          </cell>
        </row>
        <row r="15">
          <cell r="B15">
            <v>0.375</v>
          </cell>
          <cell r="C15" t="str">
            <v>Implementierung</v>
          </cell>
        </row>
        <row r="16">
          <cell r="B16">
            <v>4.1666666666666664E-2</v>
          </cell>
          <cell r="C16" t="str">
            <v>Koordination und Projektmanagement</v>
          </cell>
        </row>
        <row r="17">
          <cell r="B17">
            <v>0.125</v>
          </cell>
          <cell r="C17" t="str">
            <v>Implementierung</v>
          </cell>
        </row>
        <row r="18">
          <cell r="B18">
            <v>0.375</v>
          </cell>
          <cell r="C18" t="str">
            <v>Tests</v>
          </cell>
        </row>
        <row r="19">
          <cell r="B19">
            <v>2.0833333333333332E-2</v>
          </cell>
          <cell r="C19" t="str">
            <v>Koordination und Projektmanagement</v>
          </cell>
        </row>
        <row r="20">
          <cell r="B20">
            <v>2.0833333333333332E-2</v>
          </cell>
          <cell r="C20" t="str">
            <v>Koordination und Projektmanagement</v>
          </cell>
        </row>
        <row r="21">
          <cell r="B21">
            <v>0.29166666666666669</v>
          </cell>
          <cell r="C21" t="str">
            <v>Implementierung</v>
          </cell>
        </row>
        <row r="22">
          <cell r="B22">
            <v>2.0833333333333332E-2</v>
          </cell>
          <cell r="C22" t="str">
            <v>Koordination und Projektmanagement</v>
          </cell>
        </row>
        <row r="23">
          <cell r="B23">
            <v>6.25E-2</v>
          </cell>
          <cell r="C23" t="str">
            <v>Implementierung</v>
          </cell>
        </row>
        <row r="24">
          <cell r="B24">
            <v>2.0833333333333332E-2</v>
          </cell>
          <cell r="C24" t="str">
            <v>Koordination und Projektmanagement</v>
          </cell>
        </row>
        <row r="25">
          <cell r="B25">
            <v>0.125</v>
          </cell>
          <cell r="C25" t="str">
            <v>Tests</v>
          </cell>
        </row>
        <row r="26">
          <cell r="B26">
            <v>0.3125</v>
          </cell>
          <cell r="C26" t="str">
            <v>Tests</v>
          </cell>
        </row>
        <row r="27">
          <cell r="B27">
            <v>0.16666666666666666</v>
          </cell>
          <cell r="C27" t="str">
            <v>Tests</v>
          </cell>
        </row>
        <row r="28">
          <cell r="B28">
            <v>2.0833333333333332E-2</v>
          </cell>
          <cell r="C28" t="str">
            <v>Koordination und Projektmanagement</v>
          </cell>
        </row>
        <row r="29">
          <cell r="B29">
            <v>0.125</v>
          </cell>
          <cell r="C29" t="str">
            <v>Tests</v>
          </cell>
        </row>
        <row r="30">
          <cell r="B30">
            <v>0.22916666666666666</v>
          </cell>
          <cell r="C30" t="str">
            <v>Implementierung</v>
          </cell>
        </row>
        <row r="31">
          <cell r="B31">
            <v>2.0833333333333332E-2</v>
          </cell>
          <cell r="C31" t="str">
            <v>Implementierung</v>
          </cell>
        </row>
        <row r="32">
          <cell r="B32">
            <v>2.0833333333333332E-2</v>
          </cell>
          <cell r="C32" t="str">
            <v>Koordination und Projektmanagement</v>
          </cell>
        </row>
        <row r="33">
          <cell r="B33">
            <v>6.25E-2</v>
          </cell>
          <cell r="C33" t="str">
            <v>Implementierung</v>
          </cell>
        </row>
        <row r="34">
          <cell r="B34">
            <v>2.0833333333333332E-2</v>
          </cell>
          <cell r="C34" t="str">
            <v>Koordination und Projektmanagement</v>
          </cell>
        </row>
        <row r="35">
          <cell r="B35">
            <v>0.125</v>
          </cell>
          <cell r="C35" t="str">
            <v>Implementierung</v>
          </cell>
        </row>
        <row r="36">
          <cell r="B36">
            <v>0.25</v>
          </cell>
          <cell r="C36" t="str">
            <v>Implementierung</v>
          </cell>
        </row>
        <row r="37">
          <cell r="B37">
            <v>4.1666666666666664E-2</v>
          </cell>
          <cell r="C37" t="str">
            <v>Koordination und Projektmanagement</v>
          </cell>
        </row>
        <row r="38">
          <cell r="B38">
            <v>0.25</v>
          </cell>
          <cell r="C38" t="str">
            <v>Implementierung</v>
          </cell>
        </row>
        <row r="39">
          <cell r="B39">
            <v>4.1666666666666664E-2</v>
          </cell>
          <cell r="C39" t="str">
            <v>Implementierung</v>
          </cell>
        </row>
        <row r="40">
          <cell r="B40">
            <v>0.125</v>
          </cell>
          <cell r="C40" t="str">
            <v>Implementierung</v>
          </cell>
        </row>
        <row r="41">
          <cell r="B41">
            <v>4.1666666666666664E-2</v>
          </cell>
          <cell r="C41" t="str">
            <v>Implementierung</v>
          </cell>
        </row>
        <row r="42">
          <cell r="B42">
            <v>0.16666666666666666</v>
          </cell>
          <cell r="C42" t="str">
            <v>Implementierung</v>
          </cell>
        </row>
        <row r="43">
          <cell r="B43">
            <v>0.3125</v>
          </cell>
          <cell r="C43" t="str">
            <v>Implementierung</v>
          </cell>
        </row>
        <row r="44">
          <cell r="B44">
            <v>6.25E-2</v>
          </cell>
          <cell r="C44" t="str">
            <v>LV-Einheit</v>
          </cell>
        </row>
        <row r="45">
          <cell r="B45">
            <v>0.20833333333333334</v>
          </cell>
          <cell r="C45" t="str">
            <v>Koordination und Projektmanagement</v>
          </cell>
        </row>
        <row r="46">
          <cell r="B46">
            <v>8.3333333333333329E-2</v>
          </cell>
          <cell r="C46" t="str">
            <v>Implementierung</v>
          </cell>
        </row>
        <row r="47">
          <cell r="B47">
            <v>0.47916666666666669</v>
          </cell>
          <cell r="C47" t="str">
            <v>Implementierung</v>
          </cell>
        </row>
        <row r="48">
          <cell r="B48">
            <v>0.125</v>
          </cell>
          <cell r="C48" t="str">
            <v>Implementierung</v>
          </cell>
        </row>
        <row r="49">
          <cell r="B49">
            <v>0.45833333333333331</v>
          </cell>
          <cell r="C49" t="str">
            <v>Implementierung</v>
          </cell>
        </row>
        <row r="50">
          <cell r="B50">
            <v>0.20833333333333334</v>
          </cell>
          <cell r="C50" t="str">
            <v>Implementierung</v>
          </cell>
        </row>
        <row r="51">
          <cell r="B51">
            <v>0.20833333333333334</v>
          </cell>
          <cell r="C51" t="str">
            <v>Implementierung</v>
          </cell>
        </row>
        <row r="52">
          <cell r="B52">
            <v>0.125</v>
          </cell>
          <cell r="C52" t="str">
            <v>Implementierung</v>
          </cell>
        </row>
        <row r="53">
          <cell r="B53">
            <v>0.10416666666666667</v>
          </cell>
          <cell r="C53" t="str">
            <v>Systemtest (fremdes System)</v>
          </cell>
        </row>
        <row r="54">
          <cell r="B54">
            <v>0.11458333333333333</v>
          </cell>
          <cell r="C54" t="str">
            <v>Koordination und Projektmanagement</v>
          </cell>
        </row>
        <row r="55">
          <cell r="B55">
            <v>6.25E-2</v>
          </cell>
          <cell r="C55" t="str">
            <v>LV-Einheit</v>
          </cell>
        </row>
        <row r="56">
          <cell r="B56">
            <v>0.20833333333333334</v>
          </cell>
          <cell r="C56" t="str">
            <v>Koordination und Projektmanagement</v>
          </cell>
        </row>
        <row r="57">
          <cell r="B57">
            <v>2.7777777777777776E-2</v>
          </cell>
          <cell r="C57" t="str">
            <v>Implementierung</v>
          </cell>
        </row>
        <row r="58">
          <cell r="B58">
            <v>7.2916666666666671E-2</v>
          </cell>
          <cell r="C58" t="str">
            <v>Implementierung</v>
          </cell>
        </row>
        <row r="59">
          <cell r="B59">
            <v>0.1388888888888889</v>
          </cell>
          <cell r="C59" t="str">
            <v>Implementierung</v>
          </cell>
        </row>
        <row r="60">
          <cell r="B60">
            <v>2.0833333333333332E-2</v>
          </cell>
          <cell r="C60" t="str">
            <v>Koordination und Projektmanagement</v>
          </cell>
        </row>
        <row r="61">
          <cell r="B61">
            <v>0.25</v>
          </cell>
          <cell r="C61" t="str">
            <v>Implementierung</v>
          </cell>
        </row>
        <row r="62">
          <cell r="B62">
            <v>0.13541666666666666</v>
          </cell>
          <cell r="C62" t="str">
            <v>Implementierung</v>
          </cell>
        </row>
        <row r="63">
          <cell r="B63">
            <v>2.0833333333333332E-2</v>
          </cell>
          <cell r="C63" t="str">
            <v>Koordination und Projektmanagement</v>
          </cell>
        </row>
        <row r="64">
          <cell r="B64">
            <v>0.10416666666666667</v>
          </cell>
        </row>
        <row r="65">
          <cell r="B65">
            <v>4.1666666666666664E-2</v>
          </cell>
          <cell r="C65" t="str">
            <v>LV-Einheit</v>
          </cell>
        </row>
        <row r="66">
          <cell r="B66">
            <v>4.1666666666666664E-2</v>
          </cell>
          <cell r="C66" t="str">
            <v>Implementierung</v>
          </cell>
        </row>
        <row r="67">
          <cell r="B67">
            <v>3.125E-2</v>
          </cell>
          <cell r="C67" t="str">
            <v>Koordination und Projektmanagement</v>
          </cell>
        </row>
        <row r="68">
          <cell r="B68">
            <v>4.1666666666666664E-2</v>
          </cell>
          <cell r="C68" t="str">
            <v>Abschlussbericht</v>
          </cell>
        </row>
        <row r="69">
          <cell r="B69">
            <v>8.3333333333333329E-2</v>
          </cell>
          <cell r="C69" t="str">
            <v>Abschlussbericht</v>
          </cell>
        </row>
        <row r="70">
          <cell r="B70">
            <v>1.7361111111111112E-2</v>
          </cell>
          <cell r="C70" t="str">
            <v>Implementierung</v>
          </cell>
        </row>
        <row r="71">
          <cell r="B71">
            <v>4.1666666666666664E-2</v>
          </cell>
          <cell r="C71" t="str">
            <v>Implementierung</v>
          </cell>
        </row>
        <row r="72">
          <cell r="B72">
            <v>0.1875</v>
          </cell>
          <cell r="C72" t="str">
            <v>Implementierung</v>
          </cell>
        </row>
        <row r="73">
          <cell r="B73">
            <v>2.7777777777777776E-2</v>
          </cell>
          <cell r="C73" t="str">
            <v>Abschlussbericht</v>
          </cell>
        </row>
        <row r="74">
          <cell r="B74">
            <v>0.14583333333333334</v>
          </cell>
          <cell r="C74" t="str">
            <v>Implementierung</v>
          </cell>
        </row>
        <row r="75">
          <cell r="B75">
            <v>2.7777777777777776E-2</v>
          </cell>
          <cell r="C75" t="str">
            <v>Koordination und Projektmanagement</v>
          </cell>
        </row>
        <row r="76">
          <cell r="B76">
            <v>4.1666666666666664E-2</v>
          </cell>
          <cell r="C76" t="str">
            <v>Koordination und Projektmanagement</v>
          </cell>
        </row>
        <row r="77">
          <cell r="B77">
            <v>2.0833333333333332E-2</v>
          </cell>
          <cell r="C77" t="str">
            <v>Implementierung</v>
          </cell>
        </row>
        <row r="78">
          <cell r="B78">
            <v>2.0833333333333332E-2</v>
          </cell>
          <cell r="C78" t="str">
            <v>Koordination und Projektmanagement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  <cell r="C2" t="str">
            <v>LV-Einheit</v>
          </cell>
        </row>
        <row r="3">
          <cell r="B3">
            <v>8.3333333333333329E-2</v>
          </cell>
          <cell r="C3" t="str">
            <v>LV-Einheit</v>
          </cell>
        </row>
        <row r="4">
          <cell r="B4">
            <v>2.7777777777777776E-2</v>
          </cell>
          <cell r="C4" t="str">
            <v>Softwarekonzept</v>
          </cell>
        </row>
        <row r="5">
          <cell r="B5">
            <v>5.5555555555555552E-2</v>
          </cell>
          <cell r="C5" t="str">
            <v>LV-Einheit</v>
          </cell>
        </row>
        <row r="6">
          <cell r="B6">
            <v>0.15625</v>
          </cell>
          <cell r="C6" t="str">
            <v>Softwarekonzept</v>
          </cell>
        </row>
        <row r="7">
          <cell r="B7">
            <v>8.3333333333333329E-2</v>
          </cell>
          <cell r="C7" t="str">
            <v>Softwarekonzept</v>
          </cell>
        </row>
        <row r="8">
          <cell r="B8">
            <v>6.5972222222222224E-2</v>
          </cell>
          <cell r="C8" t="str">
            <v>Softwarekonzept</v>
          </cell>
        </row>
        <row r="9">
          <cell r="B9">
            <v>4.1666666666666664E-2</v>
          </cell>
          <cell r="C9" t="str">
            <v>Softwarekonzept</v>
          </cell>
        </row>
        <row r="10">
          <cell r="B10">
            <v>6.25E-2</v>
          </cell>
          <cell r="C10" t="str">
            <v>LV-Einheit</v>
          </cell>
        </row>
        <row r="11">
          <cell r="B11">
            <v>0.15277777777777776</v>
          </cell>
          <cell r="C11" t="str">
            <v>Koordination und Projektmanagement</v>
          </cell>
        </row>
        <row r="12">
          <cell r="B12">
            <v>2.0833333333333332E-2</v>
          </cell>
          <cell r="C12" t="str">
            <v>Koordination und Projektmanagement</v>
          </cell>
        </row>
        <row r="13">
          <cell r="B13">
            <v>0.27083333333333331</v>
          </cell>
          <cell r="C13" t="str">
            <v>Implementierung</v>
          </cell>
        </row>
        <row r="14">
          <cell r="B14">
            <v>4.1666666666666664E-2</v>
          </cell>
          <cell r="C14" t="str">
            <v>Implementierung</v>
          </cell>
        </row>
        <row r="15">
          <cell r="B15">
            <v>4.1666666666666664E-2</v>
          </cell>
          <cell r="C15" t="str">
            <v>Koordination und Projektmanagement</v>
          </cell>
        </row>
        <row r="16">
          <cell r="B16">
            <v>9.0277777777777776E-2</v>
          </cell>
          <cell r="C16" t="str">
            <v>Implementierung</v>
          </cell>
        </row>
        <row r="17">
          <cell r="B17">
            <v>8.3333333333333329E-2</v>
          </cell>
          <cell r="C17" t="str">
            <v>Implementierung</v>
          </cell>
        </row>
        <row r="18">
          <cell r="B18">
            <v>8.3333333333333329E-2</v>
          </cell>
          <cell r="C18" t="str">
            <v>Koordination und Projektmanagement</v>
          </cell>
        </row>
        <row r="19">
          <cell r="B19">
            <v>3.4722222222222224E-2</v>
          </cell>
          <cell r="C19" t="str">
            <v>Softwarekonzept</v>
          </cell>
        </row>
        <row r="20">
          <cell r="B20">
            <v>8.3333333333333329E-2</v>
          </cell>
          <cell r="C20" t="str">
            <v>Softwarekonzept</v>
          </cell>
        </row>
        <row r="21">
          <cell r="B21">
            <v>0.125</v>
          </cell>
          <cell r="C21" t="str">
            <v>Softwarekonzept</v>
          </cell>
        </row>
        <row r="22">
          <cell r="B22">
            <v>4.1666666666666664E-2</v>
          </cell>
          <cell r="C22" t="str">
            <v>Softwarekonzept</v>
          </cell>
        </row>
        <row r="23">
          <cell r="B23">
            <v>0.22916666666666666</v>
          </cell>
          <cell r="C23" t="str">
            <v>Implementierung</v>
          </cell>
        </row>
        <row r="24">
          <cell r="B24">
            <v>4.1666666666666664E-2</v>
          </cell>
          <cell r="C24" t="str">
            <v>Softwarekonzept</v>
          </cell>
        </row>
        <row r="25">
          <cell r="B25">
            <v>6.25E-2</v>
          </cell>
          <cell r="C25" t="str">
            <v>LV-Einheit</v>
          </cell>
        </row>
        <row r="26">
          <cell r="B26">
            <v>0.19791666666666666</v>
          </cell>
          <cell r="C26" t="str">
            <v>Implementierung</v>
          </cell>
        </row>
        <row r="27">
          <cell r="B27">
            <v>0.10416666666666667</v>
          </cell>
          <cell r="C27" t="str">
            <v>Softwarekonzept</v>
          </cell>
        </row>
        <row r="28">
          <cell r="B28">
            <v>0.16666666666666666</v>
          </cell>
          <cell r="C28" t="str">
            <v>Implementierung</v>
          </cell>
        </row>
        <row r="29">
          <cell r="B29">
            <v>2.0833333333333332E-2</v>
          </cell>
          <cell r="C29" t="str">
            <v>Koordination und Projektmanagement</v>
          </cell>
        </row>
        <row r="30">
          <cell r="B30">
            <v>0.20833333333333334</v>
          </cell>
          <cell r="C30" t="str">
            <v>Implementierung</v>
          </cell>
        </row>
        <row r="31">
          <cell r="B31">
            <v>0.125</v>
          </cell>
          <cell r="C31" t="str">
            <v>Implementierung</v>
          </cell>
        </row>
        <row r="32">
          <cell r="B32">
            <v>0.14583333333333334</v>
          </cell>
          <cell r="C32" t="str">
            <v>Implementierung</v>
          </cell>
        </row>
        <row r="33">
          <cell r="B33">
            <v>0.16666666666666666</v>
          </cell>
          <cell r="C33" t="str">
            <v>Implementierung</v>
          </cell>
        </row>
        <row r="34">
          <cell r="B34">
            <v>8.3333333333333329E-2</v>
          </cell>
          <cell r="C34" t="str">
            <v>Implementierung</v>
          </cell>
        </row>
        <row r="35">
          <cell r="B35">
            <v>4.1666666666666664E-2</v>
          </cell>
          <cell r="C35" t="str">
            <v>Implementierung</v>
          </cell>
        </row>
        <row r="36">
          <cell r="B36">
            <v>3.4722222222222224E-2</v>
          </cell>
          <cell r="C36" t="str">
            <v>Software/System Design und Architektur</v>
          </cell>
        </row>
        <row r="37">
          <cell r="B37">
            <v>2.0833333333333332E-2</v>
          </cell>
          <cell r="C37" t="str">
            <v>Koordination und Projektmanagement</v>
          </cell>
        </row>
        <row r="38">
          <cell r="B38">
            <v>8.3333333333333329E-2</v>
          </cell>
          <cell r="C38" t="str">
            <v>Implementierung</v>
          </cell>
        </row>
        <row r="39">
          <cell r="B39">
            <v>8.3333333333333329E-2</v>
          </cell>
          <cell r="C39" t="str">
            <v>Implementierung</v>
          </cell>
        </row>
        <row r="40">
          <cell r="B40">
            <v>0.25</v>
          </cell>
          <cell r="C40" t="str">
            <v>Implementierung</v>
          </cell>
        </row>
        <row r="41">
          <cell r="B41">
            <v>2.0833333333333332E-2</v>
          </cell>
          <cell r="C41" t="str">
            <v>Koordination und Projektmanagement</v>
          </cell>
        </row>
        <row r="42">
          <cell r="B42">
            <v>8.3333333333333329E-2</v>
          </cell>
          <cell r="C42" t="str">
            <v>LV-Einheit</v>
          </cell>
        </row>
        <row r="43">
          <cell r="B43">
            <v>1.3888888888888888E-2</v>
          </cell>
          <cell r="C43" t="str">
            <v>Koordination und Projektmanagement</v>
          </cell>
        </row>
        <row r="44">
          <cell r="B44">
            <v>0.1875</v>
          </cell>
          <cell r="C44" t="str">
            <v>Implementierung</v>
          </cell>
        </row>
        <row r="45">
          <cell r="B45">
            <v>0.10416666666666667</v>
          </cell>
          <cell r="C45" t="str">
            <v>Implementierung</v>
          </cell>
        </row>
        <row r="46">
          <cell r="B46">
            <v>1.3888888888888888E-2</v>
          </cell>
          <cell r="C46" t="str">
            <v>Koordination und Projektmanagement</v>
          </cell>
        </row>
        <row r="47">
          <cell r="B47">
            <v>0.125</v>
          </cell>
          <cell r="C47" t="str">
            <v>Implementierung</v>
          </cell>
        </row>
        <row r="48">
          <cell r="B48">
            <v>0.16666666666666666</v>
          </cell>
          <cell r="C48" t="str">
            <v>Implementierung</v>
          </cell>
        </row>
        <row r="49">
          <cell r="B49">
            <v>4.1666666666666664E-2</v>
          </cell>
          <cell r="C49" t="str">
            <v>Implementierung</v>
          </cell>
        </row>
        <row r="50">
          <cell r="B50">
            <v>2.0833333333333332E-2</v>
          </cell>
          <cell r="C50" t="str">
            <v>Koordination und Projektmanagement</v>
          </cell>
        </row>
        <row r="51">
          <cell r="B51">
            <v>2.0833333333333332E-2</v>
          </cell>
          <cell r="C51" t="str">
            <v>Koordination und Projektmanagement</v>
          </cell>
        </row>
        <row r="52">
          <cell r="B52">
            <v>2.0833333333333332E-2</v>
          </cell>
          <cell r="C52" t="str">
            <v>Koordination und Projektmanagement</v>
          </cell>
        </row>
        <row r="53">
          <cell r="B53">
            <v>0.16666666666666666</v>
          </cell>
          <cell r="C53" t="str">
            <v>Implementierung</v>
          </cell>
        </row>
        <row r="54">
          <cell r="B54">
            <v>4.1666666666666664E-2</v>
          </cell>
          <cell r="C54" t="str">
            <v>Koordination und Projektmanagement</v>
          </cell>
        </row>
        <row r="55">
          <cell r="B55">
            <v>0.16666666666666666</v>
          </cell>
          <cell r="C55" t="str">
            <v>Implementierung</v>
          </cell>
        </row>
        <row r="56">
          <cell r="B56">
            <v>0.1875</v>
          </cell>
          <cell r="C56" t="str">
            <v>Implementierung</v>
          </cell>
        </row>
        <row r="57">
          <cell r="B57">
            <v>9.375E-2</v>
          </cell>
          <cell r="C57" t="str">
            <v>Koordination und Projektmanagement</v>
          </cell>
        </row>
        <row r="58">
          <cell r="B58">
            <v>0.13541666666666666</v>
          </cell>
          <cell r="C58" t="str">
            <v>Implementierung</v>
          </cell>
        </row>
        <row r="59">
          <cell r="B59">
            <v>6.25E-2</v>
          </cell>
          <cell r="C59" t="str">
            <v>LV-Einheit</v>
          </cell>
        </row>
        <row r="60">
          <cell r="B60">
            <v>8.3333333333333329E-2</v>
          </cell>
          <cell r="C60" t="str">
            <v>Implementierung</v>
          </cell>
        </row>
        <row r="61">
          <cell r="B61">
            <v>8.3333333333333329E-2</v>
          </cell>
          <cell r="C61" t="str">
            <v>Koordination und Projektmanagement</v>
          </cell>
        </row>
        <row r="62">
          <cell r="B62">
            <v>0.14583333333333334</v>
          </cell>
          <cell r="C62" t="str">
            <v>Implementierung</v>
          </cell>
        </row>
        <row r="63">
          <cell r="B63">
            <v>0.16666666666666666</v>
          </cell>
          <cell r="C63" t="str">
            <v>Implementierung</v>
          </cell>
        </row>
        <row r="64">
          <cell r="B64">
            <v>0.20833333333333334</v>
          </cell>
          <cell r="C64" t="str">
            <v>Implementierung</v>
          </cell>
        </row>
        <row r="65">
          <cell r="B65">
            <v>0.22916666666666666</v>
          </cell>
          <cell r="C65" t="str">
            <v>Implementierung</v>
          </cell>
        </row>
        <row r="66">
          <cell r="B66">
            <v>0.31944444444444448</v>
          </cell>
          <cell r="C66" t="str">
            <v>Implementierung</v>
          </cell>
        </row>
        <row r="67">
          <cell r="B67">
            <v>2.7777777777777776E-2</v>
          </cell>
          <cell r="C67" t="str">
            <v>Koordination und Projektmanagement</v>
          </cell>
        </row>
        <row r="68">
          <cell r="B68">
            <v>0.125</v>
          </cell>
          <cell r="C68" t="str">
            <v>Implementierung</v>
          </cell>
        </row>
        <row r="69">
          <cell r="B69">
            <v>5.9027777777777783E-2</v>
          </cell>
          <cell r="C69" t="str">
            <v>Implementierung</v>
          </cell>
        </row>
        <row r="70">
          <cell r="B70">
            <v>4.1666666666666664E-2</v>
          </cell>
          <cell r="C70" t="str">
            <v>Koordination und Projektmanagement</v>
          </cell>
        </row>
        <row r="71">
          <cell r="B71">
            <v>4.1666666666666664E-2</v>
          </cell>
          <cell r="C71" t="str">
            <v>Koordination und Projektmanagement</v>
          </cell>
        </row>
        <row r="72">
          <cell r="B72">
            <v>0.14583333333333334</v>
          </cell>
          <cell r="C72" t="str">
            <v>Systemtest (fremdes System)</v>
          </cell>
        </row>
        <row r="73">
          <cell r="B73">
            <v>9.375E-2</v>
          </cell>
          <cell r="C73" t="str">
            <v>Systemtest (fremdes System)</v>
          </cell>
        </row>
        <row r="74">
          <cell r="B74">
            <v>6.25E-2</v>
          </cell>
          <cell r="C74" t="str">
            <v>Koordination und Projektmanagement</v>
          </cell>
        </row>
        <row r="75">
          <cell r="B75">
            <v>9.375E-2</v>
          </cell>
          <cell r="C75" t="str">
            <v>Koordination und Projektmanagement</v>
          </cell>
        </row>
        <row r="76">
          <cell r="B76">
            <v>2.0833333333333332E-2</v>
          </cell>
          <cell r="C76" t="str">
            <v>Koordination und Projektmanagement</v>
          </cell>
        </row>
        <row r="77">
          <cell r="B77">
            <v>6.25E-2</v>
          </cell>
          <cell r="C77" t="str">
            <v>LV-Einheit</v>
          </cell>
        </row>
        <row r="78">
          <cell r="B78">
            <v>4.1666666666666664E-2</v>
          </cell>
          <cell r="C78" t="str">
            <v>Koordination und Projektmanagement</v>
          </cell>
        </row>
        <row r="79">
          <cell r="B79">
            <v>8.3333333333333329E-2</v>
          </cell>
          <cell r="C79" t="str">
            <v>Implementierung</v>
          </cell>
        </row>
        <row r="80">
          <cell r="B80">
            <v>4.1666666666666664E-2</v>
          </cell>
          <cell r="C80" t="str">
            <v>Implementierung</v>
          </cell>
        </row>
        <row r="81">
          <cell r="B81">
            <v>0.125</v>
          </cell>
          <cell r="C81" t="str">
            <v>Implementierung</v>
          </cell>
        </row>
        <row r="82">
          <cell r="B82">
            <v>2.0833333333333332E-2</v>
          </cell>
          <cell r="C82" t="str">
            <v>Koordination und Projektmanagement</v>
          </cell>
        </row>
        <row r="83">
          <cell r="B83">
            <v>3.125E-2</v>
          </cell>
          <cell r="C83" t="str">
            <v>Koordination und Projektmanagement</v>
          </cell>
        </row>
        <row r="84">
          <cell r="B84">
            <v>2.0833333333333332E-2</v>
          </cell>
          <cell r="C84" t="str">
            <v>Implementierung</v>
          </cell>
        </row>
        <row r="85">
          <cell r="B85">
            <v>2.0833333333333332E-2</v>
          </cell>
          <cell r="C85" t="str">
            <v>Implementierung</v>
          </cell>
        </row>
        <row r="86">
          <cell r="B86">
            <v>0.125</v>
          </cell>
          <cell r="C86" t="str">
            <v>Softwarekonzept</v>
          </cell>
        </row>
        <row r="87">
          <cell r="B87">
            <v>2.0833333333333332E-2</v>
          </cell>
          <cell r="C87" t="str">
            <v>Implementierung</v>
          </cell>
        </row>
        <row r="88">
          <cell r="B88">
            <v>0.20833333333333334</v>
          </cell>
          <cell r="C88" t="str">
            <v>Softwarekonzept</v>
          </cell>
        </row>
        <row r="89">
          <cell r="B89">
            <v>3.125E-2</v>
          </cell>
          <cell r="C89" t="str">
            <v>Koordination und Projektmanagement</v>
          </cell>
        </row>
        <row r="90">
          <cell r="B90">
            <v>0.10416666666666667</v>
          </cell>
          <cell r="C90" t="str">
            <v>Softwarekonzept</v>
          </cell>
        </row>
        <row r="91">
          <cell r="B91">
            <v>4.1666666666666664E-2</v>
          </cell>
          <cell r="C91" t="str">
            <v>Koordination und Projektmanagement</v>
          </cell>
        </row>
        <row r="92">
          <cell r="B92">
            <v>0.20833333333333334</v>
          </cell>
          <cell r="C92" t="str">
            <v>Softwarekonzept</v>
          </cell>
        </row>
        <row r="93">
          <cell r="B93">
            <v>2.0833333333333332E-2</v>
          </cell>
          <cell r="C93" t="str">
            <v>Koordination und Projektmanagement</v>
          </cell>
        </row>
        <row r="94">
          <cell r="B94">
            <v>4.1666666666666664E-2</v>
          </cell>
          <cell r="C94" t="str">
            <v>LV-Einheit</v>
          </cell>
        </row>
        <row r="95">
          <cell r="B95">
            <v>3.125E-2</v>
          </cell>
          <cell r="C95" t="str">
            <v>Koordination und Projektmanagement</v>
          </cell>
        </row>
        <row r="96">
          <cell r="B96">
            <v>0.1875</v>
          </cell>
          <cell r="C96" t="str">
            <v>Abschlussbericht</v>
          </cell>
        </row>
        <row r="97">
          <cell r="B97">
            <v>4.1666666666666664E-2</v>
          </cell>
          <cell r="C97" t="str">
            <v>Abschlussbericht</v>
          </cell>
        </row>
        <row r="98">
          <cell r="B98">
            <v>9.7222222222222224E-2</v>
          </cell>
          <cell r="C98" t="str">
            <v>Abschlussbericht</v>
          </cell>
        </row>
        <row r="99">
          <cell r="B99">
            <v>0.1423611111111111</v>
          </cell>
          <cell r="C99" t="str">
            <v>Softwarekonzept</v>
          </cell>
        </row>
        <row r="100">
          <cell r="B100">
            <v>6.9444444444444434E-2</v>
          </cell>
          <cell r="C100" t="str">
            <v>Softwarekonzept</v>
          </cell>
        </row>
        <row r="101">
          <cell r="B101">
            <v>0.16666666666666666</v>
          </cell>
          <cell r="C101" t="str">
            <v>Implementierung</v>
          </cell>
        </row>
        <row r="102">
          <cell r="B102">
            <v>3.125E-2</v>
          </cell>
          <cell r="C102" t="str">
            <v>Koordination und Projektmanagement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37.7109375" bestFit="1" customWidth="1"/>
    <col min="2" max="2" width="12.42578125" bestFit="1" customWidth="1"/>
    <col min="3" max="3" width="13.140625" bestFit="1" customWidth="1"/>
    <col min="4" max="4" width="16.28515625" bestFit="1" customWidth="1"/>
    <col min="5" max="5" width="14" bestFit="1" customWidth="1"/>
    <col min="6" max="6" width="15.7109375" bestFit="1" customWidth="1"/>
    <col min="7" max="7" width="10.5703125" bestFit="1" customWidth="1"/>
  </cols>
  <sheetData>
    <row r="1" spans="1:7" x14ac:dyDescent="0.25">
      <c r="B1" t="s">
        <v>0</v>
      </c>
      <c r="C1" t="s">
        <v>1</v>
      </c>
      <c r="D1" t="s">
        <v>18</v>
      </c>
      <c r="E1" t="s">
        <v>2</v>
      </c>
      <c r="F1" t="s">
        <v>3</v>
      </c>
      <c r="G1" t="s">
        <v>4</v>
      </c>
    </row>
    <row r="2" spans="1:7" x14ac:dyDescent="0.25">
      <c r="A2" t="s">
        <v>4</v>
      </c>
      <c r="B2" s="1">
        <f>SUM([1]Datenerfassung!B2:B200)</f>
        <v>8.2972222222222207</v>
      </c>
      <c r="C2" s="1">
        <f>SUM([2]Datenerfassung!B2:B200)</f>
        <v>8.4097222222222214</v>
      </c>
      <c r="D2" s="1">
        <f>SUM([3]Datenerfassung!B2:B200)</f>
        <v>6.1805555555222389</v>
      </c>
      <c r="E2" s="1">
        <f>SUM([4]Datenerfassung!B2:B200)</f>
        <v>8.9340277777777786</v>
      </c>
      <c r="F2" s="1">
        <f>SUM([5]Datenerfassung!B2:B200)</f>
        <v>9.4340277777777768</v>
      </c>
      <c r="G2" s="1">
        <f>SUM(B2:F2)</f>
        <v>41.255555555522236</v>
      </c>
    </row>
    <row r="3" spans="1:7" x14ac:dyDescent="0.25">
      <c r="A3" t="str">
        <f>Tätigkeiten!B2</f>
        <v>LV-Einheit</v>
      </c>
      <c r="B3" s="1">
        <f>SUMIF([1]Datenerfassung!$C$2:$C$200, A3,[1]Datenerfassung!$B$2:$B$200)</f>
        <v>0.39930555555555558</v>
      </c>
      <c r="C3" s="1">
        <f>SUMIF([2]Datenerfassung!$C$2:$C$200, A3,[2]Datenerfassung!$B$2:$B$200)</f>
        <v>0.70138888888888873</v>
      </c>
      <c r="D3" s="1">
        <f>SUMIF([3]Datenerfassung!$C$2:$C$200, A3,[3]Datenerfassung!$B$2:$B$200)</f>
        <v>0.71180555555555347</v>
      </c>
      <c r="E3" s="1">
        <f>SUMIF([4]Datenerfassung!$C$2:$C$200, A3,[4]Datenerfassung!$B$2:$B$200)</f>
        <v>0.36805555555555558</v>
      </c>
      <c r="F3" s="1">
        <f>SUMIF([5]Datenerfassung!$C$2:$C$200, A3,[5]Datenerfassung!$B$2:$B$200)</f>
        <v>0.59722222222222221</v>
      </c>
      <c r="G3" s="1">
        <f t="shared" ref="G3:G13" si="0">SUM(B3:F3)</f>
        <v>2.7777777777777759</v>
      </c>
    </row>
    <row r="4" spans="1:7" x14ac:dyDescent="0.25">
      <c r="A4" t="str">
        <f>Tätigkeiten!B3</f>
        <v>Softwarekonzept</v>
      </c>
      <c r="B4" s="1">
        <f>SUMIF([1]Datenerfassung!$C$2:$C$200, A4,[1]Datenerfassung!$B$2:$B$200)</f>
        <v>0.54652777777777783</v>
      </c>
      <c r="C4" s="1">
        <f>SUMIF([2]Datenerfassung!$C$2:$C$200, A4,[2]Datenerfassung!$B$2:$B$200)</f>
        <v>0.49305555555555552</v>
      </c>
      <c r="D4" s="1">
        <f>SUMIF([3]Datenerfassung!$C$2:$C$200, A4,[3]Datenerfassung!$B$2:$B$200)</f>
        <v>0.53819444444443998</v>
      </c>
      <c r="E4" s="1">
        <f>SUMIF([4]Datenerfassung!$C$2:$C$200, A4,[4]Datenerfassung!$B$2:$B$200)</f>
        <v>0.28819444444444442</v>
      </c>
      <c r="F4" s="1">
        <f>SUMIF([5]Datenerfassung!$C$2:$C$200, A4,[5]Datenerfassung!$B$2:$B$200)</f>
        <v>1.6631944444444444</v>
      </c>
      <c r="G4" s="1">
        <f t="shared" si="0"/>
        <v>3.5291666666666623</v>
      </c>
    </row>
    <row r="5" spans="1:7" x14ac:dyDescent="0.25">
      <c r="A5" t="str">
        <f>Tätigkeiten!B4</f>
        <v>Systemtest (fremdes System)</v>
      </c>
      <c r="B5" s="1">
        <f>SUMIF([1]Datenerfassung!$C$2:$C$200, A5,[1]Datenerfassung!$B$2:$B$200)</f>
        <v>0.2673611111111111</v>
      </c>
      <c r="C5" s="1">
        <f>SUMIF([2]Datenerfassung!$C$2:$C$200, A5,[2]Datenerfassung!$B$2:$B$200)</f>
        <v>8.3333333333333301E-2</v>
      </c>
      <c r="D5" s="1">
        <f>SUMIF([3]Datenerfassung!$C$2:$C$200, A5,[3]Datenerfassung!$B$2:$B$200)</f>
        <v>0.104166666666667</v>
      </c>
      <c r="E5" s="1">
        <f>SUMIF([4]Datenerfassung!$C$2:$C$200, A5,[4]Datenerfassung!$B$2:$B$200)</f>
        <v>0.10416666666666667</v>
      </c>
      <c r="F5" s="1">
        <f>SUMIF([5]Datenerfassung!$C$2:$C$200, A5,[5]Datenerfassung!$B$2:$B$200)</f>
        <v>0.23958333333333334</v>
      </c>
      <c r="G5" s="1">
        <f t="shared" si="0"/>
        <v>0.79861111111111149</v>
      </c>
    </row>
    <row r="6" spans="1:7" x14ac:dyDescent="0.25">
      <c r="A6" t="str">
        <f>Tätigkeiten!B5</f>
        <v>Abschlussbericht</v>
      </c>
      <c r="B6" s="1">
        <f>SUMIF([1]Datenerfassung!$C$2:$C$200, A6,[1]Datenerfassung!$B$2:$B$200)</f>
        <v>0.1388888888888889</v>
      </c>
      <c r="C6" s="1">
        <f>SUMIF([2]Datenerfassung!$C$2:$C$200, A6,[2]Datenerfassung!$B$2:$B$200)</f>
        <v>6.25E-2</v>
      </c>
      <c r="D6" s="1">
        <f>SUMIF([3]Datenerfassung!$C$2:$C$200, A6,[3]Datenerfassung!$B$2:$B$200)</f>
        <v>0.14583333333333331</v>
      </c>
      <c r="E6" s="1">
        <f>SUMIF([4]Datenerfassung!$C$2:$C$200, A6,[4]Datenerfassung!$B$2:$B$200)</f>
        <v>0.15277777777777779</v>
      </c>
      <c r="F6" s="1">
        <f>SUMIF([5]Datenerfassung!$C$2:$C$200, A6,[5]Datenerfassung!$B$2:$B$200)</f>
        <v>0.3263888888888889</v>
      </c>
      <c r="G6" s="1">
        <f t="shared" si="0"/>
        <v>0.82638888888888884</v>
      </c>
    </row>
    <row r="7" spans="1:7" x14ac:dyDescent="0.25">
      <c r="A7" t="str">
        <f>Tätigkeiten!B6</f>
        <v>Abschlusspräsentation</v>
      </c>
      <c r="B7" s="1">
        <f>SUMIF([1]Datenerfassung!$C$2:$C$200, A7,[1]Datenerfassung!$B$2:$B$200)</f>
        <v>0</v>
      </c>
      <c r="C7" s="1">
        <f>SUMIF([2]Datenerfassung!$C$2:$C$200, A7,[2]Datenerfassung!$B$2:$B$200)</f>
        <v>0</v>
      </c>
      <c r="D7" s="1">
        <f>SUMIF([3]Datenerfassung!$C$2:$C$200, A7,[3]Datenerfassung!$B$2:$B$200)</f>
        <v>0</v>
      </c>
      <c r="E7" s="1">
        <f>SUMIF([4]Datenerfassung!$C$2:$C$200, A7,[4]Datenerfassung!$B$2:$B$200)</f>
        <v>0</v>
      </c>
      <c r="F7" s="1">
        <f>SUMIF([5]Datenerfassung!$C$2:$C$200, A7,[5]Datenerfassung!$B$2:$B$200)</f>
        <v>0</v>
      </c>
      <c r="G7" s="1">
        <f t="shared" si="0"/>
        <v>0</v>
      </c>
    </row>
    <row r="8" spans="1:7" x14ac:dyDescent="0.25">
      <c r="A8" t="str">
        <f>Tätigkeiten!B7</f>
        <v>Einarbeitung, Dokumentation lesen</v>
      </c>
      <c r="B8" s="1">
        <f>SUMIF([1]Datenerfassung!$C$2:$C$200, A8,[1]Datenerfassung!$B$2:$B$200)</f>
        <v>0.10416666666666666</v>
      </c>
      <c r="C8" s="1">
        <f>SUMIF([2]Datenerfassung!$C$2:$C$200, A8,[2]Datenerfassung!$B$2:$B$200)</f>
        <v>1.3958333333333328</v>
      </c>
      <c r="D8" s="1">
        <f>SUMIF([3]Datenerfassung!$C$2:$C$200, A8,[3]Datenerfassung!$B$2:$B$200)</f>
        <v>0</v>
      </c>
      <c r="E8" s="1">
        <f>SUMIF([4]Datenerfassung!$C$2:$C$200, A8,[4]Datenerfassung!$B$2:$B$200)</f>
        <v>0</v>
      </c>
      <c r="F8" s="1">
        <f>SUMIF([5]Datenerfassung!$C$2:$C$200, A8,[5]Datenerfassung!$B$2:$B$200)</f>
        <v>0</v>
      </c>
      <c r="G8" s="1">
        <f t="shared" si="0"/>
        <v>1.4999999999999996</v>
      </c>
    </row>
    <row r="9" spans="1:7" x14ac:dyDescent="0.25">
      <c r="A9" t="str">
        <f>Tätigkeiten!B8</f>
        <v>Software/System Design und Architektur</v>
      </c>
      <c r="B9" s="1">
        <f>SUMIF([1]Datenerfassung!$C$2:$C$200, A9,[1]Datenerfassung!$B$2:$B$200)</f>
        <v>0.2638888888888889</v>
      </c>
      <c r="C9" s="1">
        <f>SUMIF([2]Datenerfassung!$C$2:$C$200, A9,[2]Datenerfassung!$B$2:$B$200)</f>
        <v>0</v>
      </c>
      <c r="D9" s="1">
        <f>SUMIF([3]Datenerfassung!$C$2:$C$200, A9,[3]Datenerfassung!$B$2:$B$200)</f>
        <v>0</v>
      </c>
      <c r="E9" s="1">
        <f>SUMIF([4]Datenerfassung!$C$2:$C$200, A9,[4]Datenerfassung!$B$2:$B$200)</f>
        <v>3.4722222222222224E-2</v>
      </c>
      <c r="F9" s="1">
        <f>SUMIF([5]Datenerfassung!$C$2:$C$200, A9,[5]Datenerfassung!$B$2:$B$200)</f>
        <v>3.4722222222222224E-2</v>
      </c>
      <c r="G9" s="1">
        <f t="shared" si="0"/>
        <v>0.33333333333333331</v>
      </c>
    </row>
    <row r="10" spans="1:7" x14ac:dyDescent="0.25">
      <c r="A10" t="str">
        <f>Tätigkeiten!B9</f>
        <v>Implementierung</v>
      </c>
      <c r="B10" s="1">
        <f>SUMIF([1]Datenerfassung!$C$2:$C$200, A10,[1]Datenerfassung!$B$2:$B$200)</f>
        <v>4.4097222222222223</v>
      </c>
      <c r="C10" s="1">
        <f>SUMIF([2]Datenerfassung!$C$2:$C$200, A10,[2]Datenerfassung!$B$2:$B$200)</f>
        <v>4.3958333333333348</v>
      </c>
      <c r="D10" s="1">
        <f>SUMIF([3]Datenerfassung!$C$2:$C$200, A10,[3]Datenerfassung!$B$2:$B$200)</f>
        <v>4.2326388888555675</v>
      </c>
      <c r="E10" s="1">
        <f>SUMIF([4]Datenerfassung!$C$2:$C$200, A10,[4]Datenerfassung!$B$2:$B$200)</f>
        <v>5.7256944444444438</v>
      </c>
      <c r="F10" s="1">
        <f>SUMIF([5]Datenerfassung!$C$2:$C$200, A10,[5]Datenerfassung!$B$2:$B$200)</f>
        <v>5.3645833333333321</v>
      </c>
      <c r="G10" s="1">
        <f t="shared" si="0"/>
        <v>24.128472222188901</v>
      </c>
    </row>
    <row r="11" spans="1:7" x14ac:dyDescent="0.25">
      <c r="A11" t="str">
        <f>Tätigkeiten!B10</f>
        <v>Tests</v>
      </c>
      <c r="B11" s="1">
        <f>SUMIF([1]Datenerfassung!$C$2:$C$200, A11,[1]Datenerfassung!$B$2:$B$200)</f>
        <v>0.19444444444444445</v>
      </c>
      <c r="C11" s="1">
        <f>SUMIF([2]Datenerfassung!$C$2:$C$200, A11,[2]Datenerfassung!$B$2:$B$200)</f>
        <v>0</v>
      </c>
      <c r="D11" s="1">
        <f>SUMIF([3]Datenerfassung!$C$2:$C$200, A11,[3]Datenerfassung!$B$2:$B$200)</f>
        <v>4.1666666666670002E-2</v>
      </c>
      <c r="E11" s="1">
        <f>SUMIF([4]Datenerfassung!$C$2:$C$200, A11,[4]Datenerfassung!$B$2:$B$200)</f>
        <v>1.1041666666666665</v>
      </c>
      <c r="F11" s="1">
        <f>SUMIF([5]Datenerfassung!$C$2:$C$200, A11,[5]Datenerfassung!$B$2:$B$200)</f>
        <v>0</v>
      </c>
      <c r="G11" s="1">
        <f t="shared" si="0"/>
        <v>1.340277777777781</v>
      </c>
    </row>
    <row r="12" spans="1:7" x14ac:dyDescent="0.25">
      <c r="A12" t="str">
        <f>Tätigkeiten!B11</f>
        <v>Konfiguration und Deployment</v>
      </c>
      <c r="B12" s="1">
        <f>SUMIF([1]Datenerfassung!$C$2:$C$200, A12,[1]Datenerfassung!$B$2:$B$200)</f>
        <v>0.60833333333333328</v>
      </c>
      <c r="C12" s="1">
        <f>SUMIF([2]Datenerfassung!$C$2:$C$200, A12,[2]Datenerfassung!$B$2:$B$200)</f>
        <v>0.77083333333333304</v>
      </c>
      <c r="D12" s="1">
        <f>SUMIF([3]Datenerfassung!$C$2:$C$200, A12,[3]Datenerfassung!$B$2:$B$200)</f>
        <v>0</v>
      </c>
      <c r="E12" s="1">
        <f>SUMIF([4]Datenerfassung!$C$2:$C$200, A12,[4]Datenerfassung!$B$2:$B$200)</f>
        <v>0</v>
      </c>
      <c r="F12" s="1">
        <f>SUMIF([5]Datenerfassung!$C$2:$C$200, A12,[5]Datenerfassung!$B$2:$B$200)</f>
        <v>0</v>
      </c>
      <c r="G12" s="1">
        <f t="shared" si="0"/>
        <v>1.3791666666666664</v>
      </c>
    </row>
    <row r="13" spans="1:7" x14ac:dyDescent="0.25">
      <c r="A13" t="str">
        <f>Tätigkeiten!B12</f>
        <v>Koordination und Projektmanagement</v>
      </c>
      <c r="B13" s="1">
        <f>SUMIF([1]Datenerfassung!$C$2:$C$200, A13,[1]Datenerfassung!$B$2:$B$200)</f>
        <v>1.364583333333333</v>
      </c>
      <c r="C13" s="1">
        <f>SUMIF([2]Datenerfassung!$C$2:$C$200, A13,[2]Datenerfassung!$B$2:$B$200)</f>
        <v>0.50694444444444442</v>
      </c>
      <c r="D13" s="1">
        <f>SUMIF([3]Datenerfassung!$C$2:$C$200, A13,[3]Datenerfassung!$B$2:$B$200)</f>
        <v>0.40625000000000666</v>
      </c>
      <c r="E13" s="1">
        <f>SUMIF([4]Datenerfassung!$C$2:$C$200, A13,[4]Datenerfassung!$B$2:$B$200)</f>
        <v>1.0520833333333335</v>
      </c>
      <c r="F13" s="1">
        <f>SUMIF([5]Datenerfassung!$C$2:$C$200, A13,[5]Datenerfassung!$B$2:$B$200)</f>
        <v>1.2083333333333333</v>
      </c>
      <c r="G13" s="1">
        <f t="shared" si="0"/>
        <v>4.5381944444444509</v>
      </c>
    </row>
    <row r="15" spans="1:7" x14ac:dyDescent="0.25">
      <c r="A15" t="s">
        <v>19</v>
      </c>
      <c r="B15" s="1">
        <f>SUM(B3:B13)</f>
        <v>8.2972222222222225</v>
      </c>
      <c r="C15" s="1">
        <f t="shared" ref="C15:G15" si="1">SUM(C3:C13)</f>
        <v>8.4097222222222214</v>
      </c>
      <c r="D15" s="1">
        <f t="shared" si="1"/>
        <v>6.180555555522238</v>
      </c>
      <c r="E15" s="1">
        <f t="shared" si="1"/>
        <v>8.8298611111111107</v>
      </c>
      <c r="F15" s="1">
        <f t="shared" si="1"/>
        <v>9.4340277777777768</v>
      </c>
      <c r="G15" s="1">
        <f t="shared" si="1"/>
        <v>41.151388888855571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AF1D-41D1-4DC5-95AB-0C0FAD124D39}">
  <dimension ref="A1:B12"/>
  <sheetViews>
    <sheetView workbookViewId="0"/>
  </sheetViews>
  <sheetFormatPr baseColWidth="10" defaultColWidth="12.5703125" defaultRowHeight="15.75" x14ac:dyDescent="0.25"/>
  <cols>
    <col min="1" max="1" width="12.5703125" style="3"/>
    <col min="2" max="2" width="39.5703125" style="3" customWidth="1"/>
    <col min="3" max="16384" width="12.5703125" style="3"/>
  </cols>
  <sheetData>
    <row r="1" spans="1:2" x14ac:dyDescent="0.25">
      <c r="A1" s="2" t="s">
        <v>5</v>
      </c>
      <c r="B1" s="2" t="s">
        <v>6</v>
      </c>
    </row>
    <row r="2" spans="1:2" x14ac:dyDescent="0.25">
      <c r="A2" s="3">
        <v>0</v>
      </c>
      <c r="B2" s="3" t="s">
        <v>7</v>
      </c>
    </row>
    <row r="3" spans="1:2" x14ac:dyDescent="0.25">
      <c r="A3" s="3">
        <v>1</v>
      </c>
      <c r="B3" s="3" t="s">
        <v>8</v>
      </c>
    </row>
    <row r="4" spans="1:2" x14ac:dyDescent="0.25">
      <c r="A4" s="3">
        <v>2</v>
      </c>
      <c r="B4" s="3" t="s">
        <v>9</v>
      </c>
    </row>
    <row r="5" spans="1:2" x14ac:dyDescent="0.25">
      <c r="A5" s="3">
        <v>3</v>
      </c>
      <c r="B5" s="3" t="s">
        <v>10</v>
      </c>
    </row>
    <row r="6" spans="1:2" x14ac:dyDescent="0.25">
      <c r="A6" s="3">
        <v>4</v>
      </c>
      <c r="B6" s="3" t="s">
        <v>11</v>
      </c>
    </row>
    <row r="7" spans="1:2" x14ac:dyDescent="0.25">
      <c r="A7" s="3">
        <v>11</v>
      </c>
      <c r="B7" s="3" t="s">
        <v>12</v>
      </c>
    </row>
    <row r="8" spans="1:2" x14ac:dyDescent="0.25">
      <c r="A8" s="3">
        <v>12</v>
      </c>
      <c r="B8" s="3" t="s">
        <v>13</v>
      </c>
    </row>
    <row r="9" spans="1:2" x14ac:dyDescent="0.25">
      <c r="A9" s="3">
        <v>13</v>
      </c>
      <c r="B9" s="3" t="s">
        <v>14</v>
      </c>
    </row>
    <row r="10" spans="1:2" x14ac:dyDescent="0.25">
      <c r="A10" s="3">
        <v>14</v>
      </c>
      <c r="B10" s="3" t="s">
        <v>15</v>
      </c>
    </row>
    <row r="11" spans="1:2" x14ac:dyDescent="0.25">
      <c r="A11" s="3">
        <v>15</v>
      </c>
      <c r="B11" s="3" t="s">
        <v>16</v>
      </c>
    </row>
    <row r="12" spans="1:2" x14ac:dyDescent="0.25">
      <c r="A12" s="3">
        <v>16</v>
      </c>
      <c r="B12" s="3" t="s">
        <v>17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Neuner</dc:creator>
  <cp:lastModifiedBy>Martin Neuner</cp:lastModifiedBy>
  <cp:lastPrinted>2021-06-18T17:05:39Z</cp:lastPrinted>
  <dcterms:created xsi:type="dcterms:W3CDTF">2015-06-05T18:19:34Z</dcterms:created>
  <dcterms:modified xsi:type="dcterms:W3CDTF">2021-06-18T17:05:44Z</dcterms:modified>
</cp:coreProperties>
</file>