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<sst xmlns="http://schemas.openxmlformats.org/spreadsheetml/2006/main" count="8" uniqueCount="8">
  <si>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Component</t>
  </si>
  <si>
    <t xml:space="preserve">Mean PT$_s$</t>
  </si>
  <si>
    <t xml:space="preserve">$\sigma_s$</t>
  </si>
  <si>
    <t xml:space="preserve">BLE</t>
  </si>
  <si>
    <t xml:space="preserve">Wi-Fi</t>
  </si>
  <si>
    <t xml:space="preserve">Combined Packets</t>
  </si>
  <si>
    <t xml:space="preserve">Combined Time</t>
  </si>
  <si>
    <t xml:space="preserve">Total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</si>
</sst>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6" zeroHeight="false" outlineLevelRow="0" outlineLevelCol="0"/>
  <cols>
    <col collapsed="false" customWidth="true" hidden="false" outlineLevel="0" max="1" min="1" style="0" width="19.67"/>
    <col collapsed="false" customWidth="true" hidden="false" outlineLevel="0" max="6" min="2" style="0" width="10.61"/>
    <col collapsed="false" customWidth="true" hidden="false" outlineLevel="0" max="7" min="7" style="0" width="17.14"/>
    <col collapsed="false" customWidth="true" hidden="false" outlineLevel="0" max="1025" min="8" style="0" width="10.61"/>
  </cols>
  <sheetData>
    <row r="1" customFormat="false" ht="16" hidden="false" customHeight="false" outlineLevel="0" collapsed="false">
      <c r="A1" s="0" t="s">
        <v>0</v>
      </c>
      <c r="B1" s="1" t="n">
        <v>42963</v>
      </c>
      <c r="C1" s="1" t="n">
        <v>42969</v>
      </c>
      <c r="D1" s="1" t="n">
        <v>42970</v>
      </c>
      <c r="E1" s="1" t="n">
        <v>42972</v>
      </c>
      <c r="F1" s="1" t="n">
        <v>42973</v>
      </c>
      <c r="G1" s="0" t="s">
        <v>1</v>
      </c>
      <c r="H1" s="0" t="s">
        <v>2</v>
      </c>
    </row>
    <row r="2" customFormat="false" ht="16" hidden="false" customHeight="false" outlineLevel="0" collapsed="false">
      <c r="A2" s="0" t="s">
        <v>3</v>
      </c>
      <c r="C2" s="0" t="n">
        <v>24.04</v>
      </c>
      <c r="D2" s="0" t="n">
        <v>24.444</v>
      </c>
      <c r="E2" s="0" t="n">
        <v>24.018</v>
      </c>
      <c r="F2" s="0" t="n">
        <v>23.964</v>
      </c>
      <c r="G2" s="0" t="n">
        <f aca="false">AVERAGE(B2:F2)</f>
        <v>24.1165</v>
      </c>
      <c r="H2" s="0" t="n">
        <f aca="false">_xlfn.STDEV.P(B2:F2)</f>
        <v>0.191093563470882</v>
      </c>
    </row>
    <row r="3" customFormat="false" ht="15" hidden="false" customHeight="false" outlineLevel="0" collapsed="false">
      <c r="A3" s="0" t="s">
        <v>4</v>
      </c>
      <c r="B3" s="0" t="n">
        <f aca="false">21.715+0.054</f>
        <v>21.769</v>
      </c>
      <c r="C3" s="0" t="n">
        <f aca="false">21.342+0.052</f>
        <v>21.394</v>
      </c>
      <c r="D3" s="0" t="n">
        <f aca="false">21.023+0.05</f>
        <v>21.073</v>
      </c>
      <c r="E3" s="0" t="n">
        <f aca="false">23.133+0.032</f>
        <v>23.165</v>
      </c>
      <c r="F3" s="0" t="n">
        <f aca="false">22.298+0.051</f>
        <v>22.349</v>
      </c>
      <c r="G3" s="0" t="n">
        <f aca="false">AVERAGE(B3:F3)</f>
        <v>21.95</v>
      </c>
      <c r="H3" s="0" t="n">
        <f aca="false">_xlfn.STDEV.P(B3:F3)</f>
        <v>0.74114128207785</v>
      </c>
    </row>
    <row r="4" customFormat="false" ht="15" hidden="false" customHeight="false" outlineLevel="0" collapsed="false">
      <c r="A4" s="0" t="s">
        <v>5</v>
      </c>
      <c r="B4" s="0" t="n">
        <v>2111084</v>
      </c>
      <c r="C4" s="0" t="n">
        <f aca="false">2259264+5395885</f>
        <v>7655149</v>
      </c>
      <c r="D4" s="0" t="n">
        <f aca="false">2309436+2271675</f>
        <v>4581111</v>
      </c>
      <c r="E4" s="0" t="n">
        <f aca="false">8304773+6417323</f>
        <v>14722096</v>
      </c>
      <c r="F4" s="0" t="n">
        <f aca="false">6660734+4484828</f>
        <v>11145562</v>
      </c>
      <c r="G4" s="0" t="n">
        <f aca="false">AVERAGE(B4:F4)</f>
        <v>8043000.4</v>
      </c>
      <c r="H4" s="0" t="n">
        <f aca="false">_xlfn.STDEV.P(B4:F4)</f>
        <v>4506860.22899839</v>
      </c>
    </row>
    <row r="5" customFormat="false" ht="15" hidden="false" customHeight="false" outlineLevel="0" collapsed="false">
      <c r="A5" s="0" t="s">
        <v>6</v>
      </c>
      <c r="C5" s="0" t="n">
        <v>5340.91927505</v>
      </c>
      <c r="D5" s="0" t="n">
        <v>2277.5912091732</v>
      </c>
      <c r="E5" s="0" t="n">
        <v>8206.87886810303</v>
      </c>
      <c r="F5" s="0" t="n">
        <v>6489.03298783302</v>
      </c>
      <c r="G5" s="0" t="n">
        <f aca="false">AVERAGE(B5:F5)</f>
        <v>5578.60558503981</v>
      </c>
      <c r="H5" s="0" t="n">
        <f aca="false">_xlfn.STDEV.P(B5:F5)</f>
        <v>2161.59022468733</v>
      </c>
    </row>
    <row r="6" customFormat="false" ht="15" hidden="false" customHeight="false" outlineLevel="0" collapsed="false">
      <c r="A6" s="0" t="s">
        <v>7</v>
      </c>
      <c r="C6" s="0" t="n">
        <f aca="false">25000*C5/C4</f>
        <v>17.4422446743035</v>
      </c>
      <c r="D6" s="0" t="n">
        <f aca="false">25000*D5/D4</f>
        <v>12.4292513823241</v>
      </c>
      <c r="E6" s="0" t="n">
        <f aca="false">25000*E5/E4</f>
        <v>13.9363288829645</v>
      </c>
      <c r="F6" s="0" t="n">
        <f aca="false">25000*F5/F4</f>
        <v>14.5551946771123</v>
      </c>
      <c r="G6" s="0" t="n">
        <f aca="false">AVERAGE(B6:F6)</f>
        <v>14.5907549041761</v>
      </c>
      <c r="H6" s="0" t="n">
        <f aca="false">_xlfn.STDEV.P(B6:F6)</f>
        <v>1.81883405861473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2017-12-26T22:08:19Z</dcterms:created>
  <dc:creator>Microsoft Office User</dc:creator>
  <dc:description/>
  <dc:language>en-US</dc:language>
  <cp:lastModifiedBy/>
  <dcterms:modified xsi:type="dcterms:W3CDTF">2017-12-28T11:14:10Z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