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ian\Documents\Paradox Interactive\Hearts of Iron IV\mod\Long-and-Happy-Life\"/>
    </mc:Choice>
  </mc:AlternateContent>
  <bookViews>
    <workbookView xWindow="0" yWindow="0" windowWidth="28800" windowHeight="1288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140" i="1"/>
  <c r="B1" i="1"/>
  <c r="B129" i="1"/>
  <c r="B131" i="1"/>
  <c r="B130" i="1" s="1"/>
  <c r="B132" i="1"/>
  <c r="B133" i="1"/>
  <c r="C133" i="1" s="1"/>
  <c r="B134" i="1"/>
  <c r="B136" i="1"/>
  <c r="B135" i="1" s="1"/>
  <c r="C135" i="1" s="1"/>
  <c r="B137" i="1"/>
  <c r="B138" i="1"/>
  <c r="B139" i="1"/>
  <c r="B140" i="1"/>
  <c r="C134" i="1"/>
  <c r="C136" i="1"/>
  <c r="C137" i="1"/>
  <c r="C138" i="1"/>
  <c r="C1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1" i="1"/>
  <c r="C132" i="1"/>
  <c r="B122" i="1"/>
  <c r="B96" i="1"/>
  <c r="C130" i="1" l="1"/>
  <c r="C129" i="1" l="1"/>
  <c r="C1" i="1"/>
</calcChain>
</file>

<file path=xl/sharedStrings.xml><?xml version="1.0" encoding="utf-8"?>
<sst xmlns="http://schemas.openxmlformats.org/spreadsheetml/2006/main" count="280" uniqueCount="141">
  <si>
    <t>Российская Федеpация</t>
  </si>
  <si>
    <t>Центральный ФО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</si>
  <si>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</si>
  <si>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</si>
  <si>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</si>
  <si>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</si>
  <si>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</si>
  <si>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</si>
  <si>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</si>
  <si>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</si>
  <si>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</si>
  <si>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</si>
  <si>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</si>
  <si>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</si>
  <si>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</si>
  <si>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</si>
  <si>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</si>
  <si>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</si>
  <si>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</si>
  <si>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</si>
  <si>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ФО</t>
  </si>
  <si>
    <t>Республика Карелия</t>
  </si>
  <si>
    <t>Республика Коми</t>
  </si>
  <si>
    <t>Ненецкий АО</t>
  </si>
  <si>
    <t>Архангельская обл. без НАО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</si>
  <si>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</si>
  <si>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</si>
  <si>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</si>
  <si>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</si>
  <si>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</si>
  <si>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</si>
  <si>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</si>
  <si>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ФО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</si>
  <si>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</si>
  <si>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</si>
  <si>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</si>
  <si>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</si>
  <si>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</si>
  <si>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</si>
  <si>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</si>
  <si>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</si>
  <si>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ФО</t>
  </si>
  <si>
    <t>Республика Дагестан</t>
  </si>
  <si>
    <t>Республика Ингушетия</t>
  </si>
  <si>
    <t>Кабардино-Балкарская Респ.</t>
  </si>
  <si>
    <t>Карачаево-Черкесская Респ.</t>
  </si>
  <si>
    <t>Респ. Сев. Осетия-Алания</t>
  </si>
  <si>
    <t>Чеченская Республика</t>
  </si>
  <si>
    <t>Ставропольский край</t>
  </si>
  <si>
    <t>Приволжский ФО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</si>
  <si>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</si>
  <si>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</si>
  <si>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</si>
  <si>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</si>
  <si>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</si>
  <si>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</si>
  <si>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</si>
  <si>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</si>
  <si>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</si>
  <si>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</si>
  <si>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</si>
  <si>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</si>
  <si>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</si>
  <si>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</si>
  <si>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ФО</t>
  </si>
  <si>
    <t>Курганская область</t>
  </si>
  <si>
    <t>Свердловская область</t>
  </si>
  <si>
    <t>Тюменская область</t>
  </si>
  <si>
    <t>Ханты-Мансийский АО-Югра</t>
  </si>
  <si>
    <t>Ямало-Ненецкий АО</t>
  </si>
  <si>
    <t>Тюменская область без АО</t>
  </si>
  <si>
    <t>Челябинская область</t>
  </si>
  <si>
    <t>Сибирский ФО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</si>
  <si>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</si>
  <si>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</si>
  <si>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</si>
  <si>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</si>
  <si>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</si>
  <si>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</si>
  <si>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</si>
  <si>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</si>
  <si>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</si>
  <si>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</si>
  <si>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ФО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</si>
  <si>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</si>
  <si>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</si>
  <si>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</si>
  <si>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</si>
  <si>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</si>
  <si>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</si>
  <si>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</si>
  <si>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</si>
  <si>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</si>
  <si>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</si>
  <si>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АО</t>
  </si>
  <si>
    <t>Донецкая область</t>
  </si>
  <si>
    <t>Днепропетровская область</t>
  </si>
  <si>
    <t>Киев область</t>
  </si>
  <si>
    <t>Харьковская  область</t>
  </si>
  <si>
    <t>Львовская область</t>
  </si>
  <si>
    <t>Одесская  область</t>
  </si>
  <si>
    <t>Луганская  область</t>
  </si>
  <si>
    <t>Запорожская  область</t>
  </si>
  <si>
    <t>Киевская  область</t>
  </si>
  <si>
    <t>Винницкая область</t>
  </si>
  <si>
    <t>Полтавская область</t>
  </si>
  <si>
    <t>Ивано-Франковская область</t>
  </si>
  <si>
    <t>Хмельницкая область</t>
  </si>
  <si>
    <t>Закарпатская область</t>
  </si>
  <si>
    <t>Житомирская область</t>
  </si>
  <si>
    <t>Черкасская область</t>
  </si>
  <si>
    <t>Ровненская область</t>
  </si>
  <si>
    <t>Николаевская область</t>
  </si>
  <si>
    <t>Сумская область</t>
  </si>
  <si>
    <t>Тернопольская область</t>
  </si>
  <si>
    <t>Херсонская область</t>
  </si>
  <si>
    <t>Черниговская область</t>
  </si>
  <si>
    <t>Волынская область</t>
  </si>
  <si>
    <t>Кировоградская область</t>
  </si>
  <si>
    <t>Черновицкая область</t>
  </si>
  <si>
    <t>Малороссийский ФО</t>
  </si>
  <si>
    <t>Западный ФО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</si>
  <si>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</si>
  <si>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</si>
  <si>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</si>
  <si>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</si>
  <si>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Минская область</t>
  </si>
  <si>
    <t>Могилёвская область</t>
  </si>
  <si>
    <t>Закавказский ФО</t>
  </si>
  <si>
    <t>Республика Грузия</t>
  </si>
  <si>
    <t>Республика Армения</t>
  </si>
  <si>
    <t>Республика Абхазия</t>
  </si>
  <si>
    <t>Республика Южная Осетия</t>
  </si>
  <si>
    <t>Среднеазиатский ФО</t>
  </si>
  <si>
    <t>Республика Киргизия</t>
  </si>
  <si>
    <t>Республика Туркмения</t>
  </si>
  <si>
    <t>Республика Казахия</t>
  </si>
  <si>
    <t>Республика Таджикия</t>
  </si>
  <si>
    <t>Республика Узбекия</t>
  </si>
  <si>
    <t>Республика Латвия</t>
  </si>
  <si>
    <t>Евразийская федерация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</si>
</sst>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3" fillId="2" borderId="2" xfId="0" applyFont="1" applyFill="1" applyBorder="1" applyAlignment="1">
      <alignment wrapText="1"/>
    </xf>
    <xf numFmtId="3" fontId="0" fillId="0" borderId="0" xfId="0" applyNumberFormat="1"/>
    <xf numFmtId="3" fontId="3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/>
    <xf numFmtId="0" fontId="3" fillId="2" borderId="1" xfId="0" applyFont="1" applyFill="1" applyBorder="1" applyAlignment="1">
      <alignment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right" vertical="center" wrapText="1"/>
    </xf>
    <xf numFmtId="0" fontId="1" fillId="0" borderId="0" xfId="0" applyNumberFormat="1" applyFont="1"/>
    <xf numFmtId="0" fontId="3" fillId="2" borderId="1" xfId="0" applyNumberFormat="1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applyFont="1"/>
    <xf numFmtId="0" fontId="3" fillId="2" borderId="2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A140" sqref="A1:A140"/>
    </sheetView>
  </sheetViews>
  <sheetFormatPr defaultRowHeight="15" x14ac:dyDescent="0.25"/>
  <cols>
    <col min="1" max="1" width="60.5703125" customWidth="1"/>
    <col min="2" max="2" width="26.85546875" customWidth="1"/>
    <col min="3" max="3" width="49.7109375" customWidth="1"/>
    <col min="5" max="5" width="44" customWidth="1"/>
    <col min="6" max="6" width="9.85546875" bestFit="1" customWidth="1"/>
  </cols>
  <sheetData>
    <row r="1" spans="1:6" x14ac:dyDescent="0.25">
      <c r="A1" s="1" t="s">
        <v>0</v>
      </c>
      <c r="B1" s="2">
        <f>SUM(B2,B21,B33,B42,B50,B65,B73,B84,B96,B122,B130,B135)</f>
        <v>310754880.90000004</v>
      </c>
      <c r="C1" s="2">
        <f>ROUNDDOWN(B1,0)</f>
        <v>310754880</v>
      </c>
    </row>
    <row r="2" spans="1:6" ht="15.75" thickBot="1" x14ac:dyDescent="0.3">
      <c r="A2" s="1" t="s">
        <v>1</v>
      </c>
      <c r="B2" s="16">
        <v>45597820.609999999</v>
      </c>
      <c r="C2" s="2">
        <f t="shared" ref="C2:C65" si="0">ROUNDDOWN(B2,1)</f>
        <v>45597820.600000001</v>
      </c>
      <c r="E2" s="5"/>
      <c r="F2" s="7"/>
    </row>
    <row r="3" spans="1:6" ht="15.75" thickBot="1" x14ac:dyDescent="0.3">
      <c r="A3" s="3" t="s">
        <v>2</v>
      </c>
      <c r="B3" s="17">
        <v>1733235.8399999999</v>
      </c>
      <c r="C3" s="4">
        <f t="shared" si="0"/>
        <v>1733235.8</v>
      </c>
      <c r="E3" s="6"/>
      <c r="F3" s="8"/>
    </row>
    <row r="4" spans="1:6" ht="15.75" thickBot="1" x14ac:dyDescent="0.3">
      <c r="A4" s="3" t="s">
        <v>3</v>
      </c>
      <c r="B4" s="17">
        <v>1371455.5</v>
      </c>
      <c r="C4" s="4">
        <f t="shared" si="0"/>
        <v>1371455.5</v>
      </c>
      <c r="E4" s="6"/>
      <c r="F4" s="8"/>
    </row>
    <row r="5" spans="1:6" ht="15.75" thickBot="1" x14ac:dyDescent="0.3">
      <c r="A5" s="3" t="s">
        <v>4</v>
      </c>
      <c r="B5" s="17">
        <v>1467221.0399999998</v>
      </c>
      <c r="C5" s="4">
        <f t="shared" si="0"/>
        <v>1467221</v>
      </c>
      <c r="E5" s="6"/>
      <c r="F5" s="8"/>
    </row>
    <row r="6" spans="1:6" ht="15.75" thickBot="1" x14ac:dyDescent="0.3">
      <c r="A6" s="3" t="s">
        <v>5</v>
      </c>
      <c r="B6" s="17">
        <v>2602495.84</v>
      </c>
      <c r="C6" s="4">
        <f t="shared" si="0"/>
        <v>2602495.7999999998</v>
      </c>
      <c r="E6" s="6"/>
      <c r="F6" s="8"/>
    </row>
    <row r="7" spans="1:6" ht="15.75" thickBot="1" x14ac:dyDescent="0.3">
      <c r="A7" s="3" t="s">
        <v>6</v>
      </c>
      <c r="B7" s="17">
        <v>1176691.2799999998</v>
      </c>
      <c r="C7" s="4">
        <f t="shared" si="0"/>
        <v>1176691.2</v>
      </c>
      <c r="E7" s="6"/>
      <c r="F7" s="8"/>
    </row>
    <row r="8" spans="1:6" ht="15.75" thickBot="1" x14ac:dyDescent="0.3">
      <c r="A8" s="3" t="s">
        <v>7</v>
      </c>
      <c r="B8" s="17">
        <v>1180082.6000000001</v>
      </c>
      <c r="C8" s="4">
        <f t="shared" si="0"/>
        <v>1180082.6000000001</v>
      </c>
      <c r="E8" s="6"/>
      <c r="F8" s="8"/>
    </row>
    <row r="9" spans="1:6" ht="15.75" thickBot="1" x14ac:dyDescent="0.3">
      <c r="A9" s="3" t="s">
        <v>8</v>
      </c>
      <c r="B9" s="17">
        <v>741068.64</v>
      </c>
      <c r="C9" s="4">
        <f t="shared" si="0"/>
        <v>741068.6</v>
      </c>
      <c r="E9" s="6"/>
      <c r="F9" s="8"/>
    </row>
    <row r="10" spans="1:6" ht="15.75" thickBot="1" x14ac:dyDescent="0.3">
      <c r="A10" s="3" t="s">
        <v>9</v>
      </c>
      <c r="B10" s="17">
        <v>1180273.1300000001</v>
      </c>
      <c r="C10" s="4">
        <f t="shared" si="0"/>
        <v>1180273.1000000001</v>
      </c>
      <c r="E10" s="6"/>
      <c r="F10" s="8"/>
    </row>
    <row r="11" spans="1:6" ht="15.75" thickBot="1" x14ac:dyDescent="0.3">
      <c r="A11" s="3" t="s">
        <v>10</v>
      </c>
      <c r="B11" s="17">
        <v>1150886.92</v>
      </c>
      <c r="C11" s="4">
        <f t="shared" si="0"/>
        <v>1150886.8999999999</v>
      </c>
      <c r="E11" s="6"/>
      <c r="F11" s="8"/>
    </row>
    <row r="12" spans="1:6" ht="15.75" thickBot="1" x14ac:dyDescent="0.3">
      <c r="A12" s="3" t="s">
        <v>11</v>
      </c>
      <c r="B12" s="17">
        <v>9148299.9299999997</v>
      </c>
      <c r="C12" s="4">
        <f t="shared" si="0"/>
        <v>9148299.9000000004</v>
      </c>
      <c r="E12" s="6"/>
      <c r="F12" s="8"/>
    </row>
    <row r="13" spans="1:6" ht="15.75" thickBot="1" x14ac:dyDescent="0.3">
      <c r="A13" s="3" t="s">
        <v>12</v>
      </c>
      <c r="B13" s="17">
        <v>829060.65999999992</v>
      </c>
      <c r="C13" s="4">
        <f t="shared" si="0"/>
        <v>829060.6</v>
      </c>
      <c r="E13" s="6"/>
      <c r="F13" s="8"/>
    </row>
    <row r="14" spans="1:6" ht="15.75" thickBot="1" x14ac:dyDescent="0.3">
      <c r="A14" s="3" t="s">
        <v>13</v>
      </c>
      <c r="B14" s="17">
        <v>1286351.8400000001</v>
      </c>
      <c r="C14" s="4">
        <f t="shared" si="0"/>
        <v>1286351.8</v>
      </c>
      <c r="E14" s="6"/>
      <c r="F14" s="8"/>
    </row>
    <row r="15" spans="1:6" ht="15.75" thickBot="1" x14ac:dyDescent="0.3">
      <c r="A15" s="3" t="s">
        <v>14</v>
      </c>
      <c r="B15" s="17">
        <v>1093653.99</v>
      </c>
      <c r="C15" s="4">
        <f t="shared" si="0"/>
        <v>1093653.8999999999</v>
      </c>
      <c r="E15" s="6"/>
      <c r="F15" s="8"/>
    </row>
    <row r="16" spans="1:6" ht="15.75" thickBot="1" x14ac:dyDescent="0.3">
      <c r="A16" s="3" t="s">
        <v>15</v>
      </c>
      <c r="B16" s="17">
        <v>1188215.1600000001</v>
      </c>
      <c r="C16" s="4">
        <f t="shared" si="0"/>
        <v>1188215.1000000001</v>
      </c>
      <c r="E16" s="6"/>
      <c r="F16" s="8"/>
    </row>
    <row r="17" spans="1:6" ht="15.75" thickBot="1" x14ac:dyDescent="0.3">
      <c r="A17" s="3" t="s">
        <v>16</v>
      </c>
      <c r="B17" s="17">
        <v>1361172.6</v>
      </c>
      <c r="C17" s="4">
        <f t="shared" si="0"/>
        <v>1361172.6</v>
      </c>
      <c r="E17" s="6"/>
      <c r="F17" s="8"/>
    </row>
    <row r="18" spans="1:6" ht="15.75" thickBot="1" x14ac:dyDescent="0.3">
      <c r="A18" s="3" t="s">
        <v>17</v>
      </c>
      <c r="B18" s="17">
        <v>1744569.75</v>
      </c>
      <c r="C18" s="4">
        <f t="shared" si="0"/>
        <v>1744569.7</v>
      </c>
      <c r="E18" s="6"/>
      <c r="F18" s="8"/>
    </row>
    <row r="19" spans="1:6" ht="15.75" thickBot="1" x14ac:dyDescent="0.3">
      <c r="A19" s="3" t="s">
        <v>18</v>
      </c>
      <c r="B19" s="17">
        <v>1365976.01</v>
      </c>
      <c r="C19" s="4">
        <f t="shared" si="0"/>
        <v>1365976</v>
      </c>
      <c r="E19" s="6"/>
      <c r="F19" s="8"/>
    </row>
    <row r="20" spans="1:6" ht="15.75" thickBot="1" x14ac:dyDescent="0.3">
      <c r="A20" s="3" t="s">
        <v>19</v>
      </c>
      <c r="B20" s="17">
        <v>14977109.880000001</v>
      </c>
      <c r="C20" s="4">
        <f t="shared" si="0"/>
        <v>14977109.800000001</v>
      </c>
      <c r="E20" s="6"/>
      <c r="F20" s="8"/>
    </row>
    <row r="21" spans="1:6" ht="15.75" thickBot="1" x14ac:dyDescent="0.3">
      <c r="A21" s="1" t="s">
        <v>20</v>
      </c>
      <c r="B21" s="17">
        <v>13802944.33</v>
      </c>
      <c r="C21" s="2">
        <f t="shared" si="0"/>
        <v>13802944.300000001</v>
      </c>
      <c r="E21" s="6"/>
      <c r="F21" s="8"/>
    </row>
    <row r="22" spans="1:6" ht="15.75" thickBot="1" x14ac:dyDescent="0.3">
      <c r="A22" s="3" t="s">
        <v>21</v>
      </c>
      <c r="B22" s="17">
        <v>682237.08</v>
      </c>
      <c r="C22" s="4">
        <f t="shared" si="0"/>
        <v>682237</v>
      </c>
      <c r="E22" s="6"/>
      <c r="F22" s="8"/>
    </row>
    <row r="23" spans="1:6" ht="15.75" thickBot="1" x14ac:dyDescent="0.3">
      <c r="A23" s="3" t="s">
        <v>22</v>
      </c>
      <c r="B23" s="17">
        <v>885784.67999999993</v>
      </c>
      <c r="C23" s="4">
        <f t="shared" si="0"/>
        <v>885784.6</v>
      </c>
      <c r="E23" s="6"/>
      <c r="F23" s="8"/>
    </row>
    <row r="24" spans="1:6" ht="15.75" thickBot="1" x14ac:dyDescent="0.3">
      <c r="A24" s="3" t="s">
        <v>23</v>
      </c>
      <c r="B24" s="17">
        <v>49403.200000000004</v>
      </c>
      <c r="C24" s="4">
        <f t="shared" si="0"/>
        <v>49403.199999999997</v>
      </c>
      <c r="E24" s="6"/>
      <c r="F24" s="8"/>
    </row>
    <row r="25" spans="1:6" ht="15.75" thickBot="1" x14ac:dyDescent="0.3">
      <c r="A25" s="3" t="s">
        <v>24</v>
      </c>
      <c r="B25" s="17">
        <v>1310732.4000000001</v>
      </c>
      <c r="C25" s="4">
        <f t="shared" si="0"/>
        <v>1310732.3999999999</v>
      </c>
      <c r="E25" s="6"/>
      <c r="F25" s="8"/>
    </row>
    <row r="26" spans="1:6" ht="15.75" thickBot="1" x14ac:dyDescent="0.3">
      <c r="A26" s="3" t="s">
        <v>25</v>
      </c>
      <c r="B26" s="17">
        <v>1334829.1499999999</v>
      </c>
      <c r="C26" s="4">
        <f t="shared" si="0"/>
        <v>1334829.1000000001</v>
      </c>
      <c r="E26" s="6"/>
      <c r="F26" s="8"/>
    </row>
    <row r="27" spans="1:6" x14ac:dyDescent="0.25">
      <c r="A27" s="3" t="s">
        <v>26</v>
      </c>
      <c r="B27" s="17">
        <v>1093233.24</v>
      </c>
      <c r="C27" s="4">
        <f t="shared" si="0"/>
        <v>1093233.2</v>
      </c>
      <c r="E27" s="6"/>
      <c r="F27" s="8"/>
    </row>
    <row r="28" spans="1:6" x14ac:dyDescent="0.25">
      <c r="A28" s="3" t="s">
        <v>27</v>
      </c>
      <c r="B28" s="17">
        <v>2232906.48</v>
      </c>
      <c r="C28" s="4">
        <f t="shared" si="0"/>
        <v>2232906.4</v>
      </c>
    </row>
    <row r="29" spans="1:6" x14ac:dyDescent="0.25">
      <c r="A29" s="3" t="s">
        <v>28</v>
      </c>
      <c r="B29" s="17">
        <v>756341.22</v>
      </c>
      <c r="C29" s="4">
        <f t="shared" si="0"/>
        <v>756341.2</v>
      </c>
    </row>
    <row r="30" spans="1:6" x14ac:dyDescent="0.25">
      <c r="A30" s="3" t="s">
        <v>29</v>
      </c>
      <c r="B30" s="17">
        <v>715407.6</v>
      </c>
      <c r="C30" s="4">
        <f t="shared" si="0"/>
        <v>715407.6</v>
      </c>
    </row>
    <row r="31" spans="1:6" x14ac:dyDescent="0.25">
      <c r="A31" s="3" t="s">
        <v>30</v>
      </c>
      <c r="B31" s="17">
        <v>751255.2</v>
      </c>
      <c r="C31" s="4">
        <f t="shared" si="0"/>
        <v>751255.2</v>
      </c>
    </row>
    <row r="32" spans="1:6" x14ac:dyDescent="0.25">
      <c r="A32" s="3" t="s">
        <v>31</v>
      </c>
      <c r="B32" s="17">
        <v>3990814.08</v>
      </c>
      <c r="C32" s="4">
        <f t="shared" si="0"/>
        <v>3990814</v>
      </c>
    </row>
    <row r="33" spans="1:3" x14ac:dyDescent="0.25">
      <c r="A33" s="1" t="s">
        <v>32</v>
      </c>
      <c r="B33" s="17">
        <v>17575748.189999998</v>
      </c>
      <c r="C33" s="2">
        <f t="shared" si="0"/>
        <v>17575748.100000001</v>
      </c>
    </row>
    <row r="34" spans="1:3" x14ac:dyDescent="0.25">
      <c r="A34" s="3" t="s">
        <v>33</v>
      </c>
      <c r="B34" s="17">
        <v>519067.36</v>
      </c>
      <c r="C34" s="4">
        <f t="shared" si="0"/>
        <v>519067.3</v>
      </c>
    </row>
    <row r="35" spans="1:3" x14ac:dyDescent="0.25">
      <c r="A35" s="3" t="s">
        <v>34</v>
      </c>
      <c r="B35" s="17">
        <v>300848.84999999998</v>
      </c>
      <c r="C35" s="4">
        <f t="shared" si="0"/>
        <v>300848.8</v>
      </c>
    </row>
    <row r="36" spans="1:3" x14ac:dyDescent="0.25">
      <c r="A36" s="3" t="s">
        <v>35</v>
      </c>
      <c r="B36" s="17">
        <v>1988506</v>
      </c>
      <c r="C36" s="4">
        <f t="shared" si="0"/>
        <v>1988506</v>
      </c>
    </row>
    <row r="37" spans="1:3" x14ac:dyDescent="0.25">
      <c r="A37" s="3" t="s">
        <v>36</v>
      </c>
      <c r="B37" s="17">
        <v>5961675.2999999998</v>
      </c>
      <c r="C37" s="4">
        <f t="shared" si="0"/>
        <v>5961675.2999999998</v>
      </c>
    </row>
    <row r="38" spans="1:3" x14ac:dyDescent="0.25">
      <c r="A38" s="3" t="s">
        <v>37</v>
      </c>
      <c r="B38" s="17">
        <v>1096504.03</v>
      </c>
      <c r="C38" s="4">
        <f t="shared" si="0"/>
        <v>1096504</v>
      </c>
    </row>
    <row r="39" spans="1:3" x14ac:dyDescent="0.25">
      <c r="A39" s="3" t="s">
        <v>38</v>
      </c>
      <c r="B39" s="17">
        <v>2516668.5099999998</v>
      </c>
      <c r="C39" s="4">
        <f t="shared" si="0"/>
        <v>2516668.5</v>
      </c>
    </row>
    <row r="40" spans="1:3" x14ac:dyDescent="0.25">
      <c r="A40" s="3" t="s">
        <v>39</v>
      </c>
      <c r="B40" s="17">
        <v>4698766.2399999993</v>
      </c>
      <c r="C40" s="4">
        <f t="shared" si="0"/>
        <v>4698766.2</v>
      </c>
    </row>
    <row r="41" spans="1:3" x14ac:dyDescent="0.25">
      <c r="A41" s="3" t="s">
        <v>40</v>
      </c>
      <c r="B41" s="17">
        <v>493711.9</v>
      </c>
      <c r="C41" s="4">
        <f t="shared" si="0"/>
        <v>493711.9</v>
      </c>
    </row>
    <row r="42" spans="1:3" x14ac:dyDescent="0.25">
      <c r="A42" s="1" t="s">
        <v>41</v>
      </c>
      <c r="B42" s="16">
        <v>11127627.450000001</v>
      </c>
      <c r="C42" s="2">
        <f t="shared" si="0"/>
        <v>11127627.4</v>
      </c>
    </row>
    <row r="43" spans="1:3" x14ac:dyDescent="0.25">
      <c r="A43" s="3" t="s">
        <v>42</v>
      </c>
      <c r="B43" s="17">
        <v>3266920.65</v>
      </c>
      <c r="C43" s="4">
        <f t="shared" si="0"/>
        <v>3266920.6</v>
      </c>
    </row>
    <row r="44" spans="1:3" x14ac:dyDescent="0.25">
      <c r="A44" s="3" t="s">
        <v>43</v>
      </c>
      <c r="B44" s="17">
        <v>521888.64</v>
      </c>
      <c r="C44" s="4">
        <f t="shared" si="0"/>
        <v>521888.6</v>
      </c>
    </row>
    <row r="45" spans="1:3" x14ac:dyDescent="0.25">
      <c r="A45" s="3" t="s">
        <v>44</v>
      </c>
      <c r="B45" s="17">
        <v>928946.17999999993</v>
      </c>
      <c r="C45" s="4">
        <f t="shared" si="0"/>
        <v>928946.1</v>
      </c>
    </row>
    <row r="46" spans="1:3" x14ac:dyDescent="0.25">
      <c r="A46" s="3" t="s">
        <v>45</v>
      </c>
      <c r="B46" s="17">
        <v>479639.06999999995</v>
      </c>
      <c r="C46" s="4">
        <f t="shared" si="0"/>
        <v>479639</v>
      </c>
    </row>
    <row r="47" spans="1:3" x14ac:dyDescent="0.25">
      <c r="A47" s="3" t="s">
        <v>46</v>
      </c>
      <c r="B47" s="17">
        <v>822535.52</v>
      </c>
      <c r="C47" s="4">
        <f t="shared" si="0"/>
        <v>822535.5</v>
      </c>
    </row>
    <row r="48" spans="1:3" x14ac:dyDescent="0.25">
      <c r="A48" s="3" t="s">
        <v>47</v>
      </c>
      <c r="B48" s="17">
        <v>1772102.4000000001</v>
      </c>
      <c r="C48" s="4">
        <f t="shared" si="0"/>
        <v>1772102.4</v>
      </c>
    </row>
    <row r="49" spans="1:3" x14ac:dyDescent="0.25">
      <c r="A49" s="3" t="s">
        <v>48</v>
      </c>
      <c r="B49" s="17">
        <v>3335594.9899999998</v>
      </c>
      <c r="C49" s="4">
        <f t="shared" si="0"/>
        <v>3335594.9</v>
      </c>
    </row>
    <row r="50" spans="1:3" x14ac:dyDescent="0.25">
      <c r="A50" s="1" t="s">
        <v>49</v>
      </c>
      <c r="B50" s="17">
        <v>32457495.449999996</v>
      </c>
      <c r="C50" s="2">
        <f t="shared" si="0"/>
        <v>32457495.399999999</v>
      </c>
    </row>
    <row r="51" spans="1:3" x14ac:dyDescent="0.25">
      <c r="A51" s="3" t="s">
        <v>50</v>
      </c>
      <c r="B51" s="17">
        <v>4764616.9800000004</v>
      </c>
      <c r="C51" s="4">
        <f t="shared" si="0"/>
        <v>4764616.9000000004</v>
      </c>
    </row>
    <row r="52" spans="1:3" x14ac:dyDescent="0.25">
      <c r="A52" s="3" t="s">
        <v>51</v>
      </c>
      <c r="B52" s="17">
        <v>719839.64</v>
      </c>
      <c r="C52" s="4">
        <f t="shared" si="0"/>
        <v>719839.6</v>
      </c>
    </row>
    <row r="53" spans="1:3" x14ac:dyDescent="0.25">
      <c r="A53" s="3" t="s">
        <v>52</v>
      </c>
      <c r="B53" s="17">
        <v>806645.58</v>
      </c>
      <c r="C53" s="4">
        <f t="shared" si="0"/>
        <v>806645.5</v>
      </c>
    </row>
    <row r="54" spans="1:3" x14ac:dyDescent="0.25">
      <c r="A54" s="3" t="s">
        <v>53</v>
      </c>
      <c r="B54" s="17">
        <v>4527064.72</v>
      </c>
      <c r="C54" s="4">
        <f t="shared" si="0"/>
        <v>4527064.7</v>
      </c>
    </row>
    <row r="55" spans="1:3" x14ac:dyDescent="0.25">
      <c r="A55" s="3" t="s">
        <v>54</v>
      </c>
      <c r="B55" s="17">
        <v>1666115.5499999998</v>
      </c>
      <c r="C55" s="4">
        <f t="shared" si="0"/>
        <v>1666115.5</v>
      </c>
    </row>
    <row r="56" spans="1:3" x14ac:dyDescent="0.25">
      <c r="A56" s="3" t="s">
        <v>55</v>
      </c>
      <c r="B56" s="17">
        <v>1412671.2000000002</v>
      </c>
      <c r="C56" s="4">
        <f t="shared" si="0"/>
        <v>1412671.2</v>
      </c>
    </row>
    <row r="57" spans="1:3" x14ac:dyDescent="0.25">
      <c r="A57" s="3" t="s">
        <v>56</v>
      </c>
      <c r="B57" s="17">
        <v>3015189.1599999997</v>
      </c>
      <c r="C57" s="4">
        <f t="shared" si="0"/>
        <v>3015189.1</v>
      </c>
    </row>
    <row r="58" spans="1:3" x14ac:dyDescent="0.25">
      <c r="A58" s="3" t="s">
        <v>57</v>
      </c>
      <c r="B58" s="17">
        <v>1401429.39</v>
      </c>
      <c r="C58" s="4">
        <f t="shared" si="0"/>
        <v>1401429.3</v>
      </c>
    </row>
    <row r="59" spans="1:3" x14ac:dyDescent="0.25">
      <c r="A59" s="3" t="s">
        <v>58</v>
      </c>
      <c r="B59" s="17">
        <v>3299932.54</v>
      </c>
      <c r="C59" s="4">
        <f t="shared" si="0"/>
        <v>3299932.5</v>
      </c>
    </row>
    <row r="60" spans="1:3" x14ac:dyDescent="0.25">
      <c r="A60" s="3" t="s">
        <v>59</v>
      </c>
      <c r="B60" s="17">
        <v>2014943.6800000002</v>
      </c>
      <c r="C60" s="4">
        <f t="shared" si="0"/>
        <v>2014943.6</v>
      </c>
    </row>
    <row r="61" spans="1:3" x14ac:dyDescent="0.25">
      <c r="A61" s="3" t="s">
        <v>60</v>
      </c>
      <c r="B61" s="17">
        <v>1435307.5</v>
      </c>
      <c r="C61" s="4">
        <f t="shared" si="0"/>
        <v>1435307.5</v>
      </c>
    </row>
    <row r="62" spans="1:3" x14ac:dyDescent="0.25">
      <c r="A62" s="3" t="s">
        <v>61</v>
      </c>
      <c r="B62" s="17">
        <v>3242606.52</v>
      </c>
      <c r="C62" s="4">
        <f t="shared" si="0"/>
        <v>3242606.5</v>
      </c>
    </row>
    <row r="63" spans="1:3" x14ac:dyDescent="0.25">
      <c r="A63" s="3" t="s">
        <v>62</v>
      </c>
      <c r="B63" s="17">
        <v>2712399.1999999997</v>
      </c>
      <c r="C63" s="4">
        <f t="shared" si="0"/>
        <v>2712399.2</v>
      </c>
    </row>
    <row r="64" spans="1:3" x14ac:dyDescent="0.25">
      <c r="A64" s="3" t="s">
        <v>63</v>
      </c>
      <c r="B64" s="17">
        <v>1438733.79</v>
      </c>
      <c r="C64" s="4">
        <f t="shared" si="0"/>
        <v>1438733.7</v>
      </c>
    </row>
    <row r="65" spans="1:3" x14ac:dyDescent="0.25">
      <c r="A65" s="1" t="s">
        <v>64</v>
      </c>
      <c r="B65" s="17">
        <v>17049959.350000001</v>
      </c>
      <c r="C65" s="2">
        <f t="shared" si="0"/>
        <v>17049959.300000001</v>
      </c>
    </row>
    <row r="66" spans="1:3" x14ac:dyDescent="0.25">
      <c r="A66" s="3" t="s">
        <v>65</v>
      </c>
      <c r="B66" s="17">
        <v>950982.15</v>
      </c>
      <c r="C66" s="4">
        <f t="shared" ref="C66:C129" si="1">ROUNDDOWN(B66,1)</f>
        <v>950982.1</v>
      </c>
    </row>
    <row r="67" spans="1:3" x14ac:dyDescent="0.25">
      <c r="A67" s="3" t="s">
        <v>66</v>
      </c>
      <c r="B67" s="17">
        <v>4397078.22</v>
      </c>
      <c r="C67" s="4">
        <f t="shared" si="1"/>
        <v>4397078.2</v>
      </c>
    </row>
    <row r="68" spans="1:3" x14ac:dyDescent="0.25">
      <c r="A68" s="3" t="s">
        <v>67</v>
      </c>
      <c r="B68" s="17">
        <v>4018682.46</v>
      </c>
      <c r="C68" s="4">
        <f t="shared" si="1"/>
        <v>4018682.4</v>
      </c>
    </row>
    <row r="69" spans="1:3" x14ac:dyDescent="0.25">
      <c r="A69" s="3" t="s">
        <v>68</v>
      </c>
      <c r="B69" s="17">
        <v>1874976.32</v>
      </c>
      <c r="C69" s="4">
        <f t="shared" si="1"/>
        <v>1874976.3</v>
      </c>
    </row>
    <row r="70" spans="1:3" x14ac:dyDescent="0.25">
      <c r="A70" s="3" t="s">
        <v>69</v>
      </c>
      <c r="B70" s="17">
        <v>549448.07999999996</v>
      </c>
      <c r="C70" s="4">
        <f t="shared" si="1"/>
        <v>549448</v>
      </c>
    </row>
    <row r="71" spans="1:3" x14ac:dyDescent="0.25">
      <c r="A71" s="3" t="s">
        <v>70</v>
      </c>
      <c r="B71" s="17">
        <v>1583814.52</v>
      </c>
      <c r="C71" s="4">
        <f t="shared" si="1"/>
        <v>1583814.5</v>
      </c>
    </row>
    <row r="72" spans="1:3" x14ac:dyDescent="0.25">
      <c r="A72" s="3" t="s">
        <v>71</v>
      </c>
      <c r="B72" s="17">
        <v>3674977.5999999996</v>
      </c>
      <c r="C72" s="4">
        <f t="shared" si="1"/>
        <v>3674977.6</v>
      </c>
    </row>
    <row r="73" spans="1:3" x14ac:dyDescent="0.25">
      <c r="A73" s="1" t="s">
        <v>72</v>
      </c>
      <c r="B73" s="17">
        <v>29032466.299999997</v>
      </c>
      <c r="C73" s="2">
        <f t="shared" si="1"/>
        <v>29032466.300000001</v>
      </c>
    </row>
    <row r="74" spans="1:3" x14ac:dyDescent="0.25">
      <c r="A74" s="3" t="s">
        <v>73</v>
      </c>
      <c r="B74" s="17">
        <v>279577.8</v>
      </c>
      <c r="C74" s="4">
        <f t="shared" si="1"/>
        <v>279577.8</v>
      </c>
    </row>
    <row r="75" spans="1:3" x14ac:dyDescent="0.25">
      <c r="A75" s="3" t="s">
        <v>74</v>
      </c>
      <c r="B75" s="17">
        <v>487808.12</v>
      </c>
      <c r="C75" s="4">
        <f t="shared" si="1"/>
        <v>487808.1</v>
      </c>
    </row>
    <row r="76" spans="1:3" x14ac:dyDescent="0.25">
      <c r="A76" s="3" t="s">
        <v>75</v>
      </c>
      <c r="B76" s="17">
        <v>801279</v>
      </c>
      <c r="C76" s="4">
        <f t="shared" si="1"/>
        <v>801279</v>
      </c>
    </row>
    <row r="77" spans="1:3" x14ac:dyDescent="0.25">
      <c r="A77" s="3" t="s">
        <v>76</v>
      </c>
      <c r="B77" s="17">
        <v>3197531.7600000002</v>
      </c>
      <c r="C77" s="4">
        <f t="shared" si="1"/>
        <v>3197531.7</v>
      </c>
    </row>
    <row r="78" spans="1:3" x14ac:dyDescent="0.25">
      <c r="A78" s="3" t="s">
        <v>77</v>
      </c>
      <c r="B78" s="17">
        <v>3842952.5</v>
      </c>
      <c r="C78" s="4">
        <f t="shared" si="1"/>
        <v>3842952.5</v>
      </c>
    </row>
    <row r="79" spans="1:3" x14ac:dyDescent="0.25">
      <c r="A79" s="3" t="s">
        <v>78</v>
      </c>
      <c r="B79" s="17">
        <v>3920956.2800000003</v>
      </c>
      <c r="C79" s="4">
        <f t="shared" si="1"/>
        <v>3920956.2</v>
      </c>
    </row>
    <row r="80" spans="1:3" x14ac:dyDescent="0.25">
      <c r="A80" s="3" t="s">
        <v>79</v>
      </c>
      <c r="B80" s="17">
        <v>3348775.08</v>
      </c>
      <c r="C80" s="4">
        <f t="shared" si="1"/>
        <v>3348775</v>
      </c>
    </row>
    <row r="81" spans="1:7" x14ac:dyDescent="0.25">
      <c r="A81" s="3" t="s">
        <v>80</v>
      </c>
      <c r="B81" s="17">
        <v>9290193.3200000003</v>
      </c>
      <c r="C81" s="4">
        <f t="shared" si="1"/>
        <v>9290193.3000000007</v>
      </c>
    </row>
    <row r="82" spans="1:7" x14ac:dyDescent="0.25">
      <c r="A82" s="3" t="s">
        <v>81</v>
      </c>
      <c r="B82" s="17">
        <v>2331140.02</v>
      </c>
      <c r="C82" s="4">
        <f t="shared" si="1"/>
        <v>2331140</v>
      </c>
    </row>
    <row r="83" spans="1:7" x14ac:dyDescent="0.25">
      <c r="A83" s="3" t="s">
        <v>82</v>
      </c>
      <c r="B83" s="17">
        <v>1532252.42</v>
      </c>
      <c r="C83" s="4">
        <f t="shared" si="1"/>
        <v>1532252.4</v>
      </c>
    </row>
    <row r="84" spans="1:7" x14ac:dyDescent="0.25">
      <c r="A84" s="1" t="s">
        <v>83</v>
      </c>
      <c r="B84" s="17">
        <v>10693675.799999999</v>
      </c>
      <c r="C84" s="2">
        <f t="shared" si="1"/>
        <v>10693675.800000001</v>
      </c>
    </row>
    <row r="85" spans="1:7" x14ac:dyDescent="0.25">
      <c r="A85" s="3" t="s">
        <v>84</v>
      </c>
      <c r="B85" s="17">
        <v>1183330.8</v>
      </c>
      <c r="C85" s="4">
        <f t="shared" si="1"/>
        <v>1183330.8</v>
      </c>
    </row>
    <row r="86" spans="1:7" x14ac:dyDescent="0.25">
      <c r="A86" s="3" t="s">
        <v>85</v>
      </c>
      <c r="B86" s="17">
        <v>1212631.25</v>
      </c>
      <c r="C86" s="4">
        <f t="shared" si="1"/>
        <v>1212631.2</v>
      </c>
    </row>
    <row r="87" spans="1:7" x14ac:dyDescent="0.25">
      <c r="A87" s="3" t="s">
        <v>86</v>
      </c>
      <c r="B87" s="17">
        <v>1483519.8</v>
      </c>
      <c r="C87" s="4">
        <f t="shared" si="1"/>
        <v>1483519.8</v>
      </c>
    </row>
    <row r="88" spans="1:7" x14ac:dyDescent="0.25">
      <c r="A88" s="3" t="s">
        <v>87</v>
      </c>
      <c r="B88" s="17">
        <v>434288.82</v>
      </c>
      <c r="C88" s="4">
        <f t="shared" si="1"/>
        <v>434288.8</v>
      </c>
    </row>
    <row r="89" spans="1:7" x14ac:dyDescent="0.25">
      <c r="A89" s="3" t="s">
        <v>88</v>
      </c>
      <c r="B89" s="17">
        <v>2615520.9</v>
      </c>
      <c r="C89" s="4">
        <f t="shared" si="1"/>
        <v>2615520.9</v>
      </c>
    </row>
    <row r="90" spans="1:7" x14ac:dyDescent="0.25">
      <c r="A90" s="3" t="s">
        <v>89</v>
      </c>
      <c r="B90" s="17">
        <v>1604678.2</v>
      </c>
      <c r="C90" s="4">
        <f t="shared" si="1"/>
        <v>1604678.2</v>
      </c>
    </row>
    <row r="91" spans="1:7" x14ac:dyDescent="0.25">
      <c r="A91" s="3" t="s">
        <v>90</v>
      </c>
      <c r="B91" s="17">
        <v>1091132.8800000001</v>
      </c>
      <c r="C91" s="4">
        <f t="shared" si="1"/>
        <v>1091132.8</v>
      </c>
    </row>
    <row r="92" spans="1:7" x14ac:dyDescent="0.25">
      <c r="A92" s="3" t="s">
        <v>91</v>
      </c>
      <c r="B92" s="17">
        <v>161228.85</v>
      </c>
      <c r="C92" s="4">
        <f t="shared" si="1"/>
        <v>161228.79999999999</v>
      </c>
    </row>
    <row r="93" spans="1:7" ht="15.75" thickBot="1" x14ac:dyDescent="0.3">
      <c r="A93" s="3" t="s">
        <v>92</v>
      </c>
      <c r="B93" s="17">
        <v>639873.42999999993</v>
      </c>
      <c r="C93" s="4">
        <f t="shared" si="1"/>
        <v>639873.4</v>
      </c>
    </row>
    <row r="94" spans="1:7" ht="15.75" thickBot="1" x14ac:dyDescent="0.3">
      <c r="A94" s="3" t="s">
        <v>93</v>
      </c>
      <c r="B94" s="17">
        <v>197976.25</v>
      </c>
      <c r="C94" s="4">
        <f t="shared" si="1"/>
        <v>197976.2</v>
      </c>
      <c r="E94" s="14"/>
      <c r="F94" s="15"/>
      <c r="G94" s="13"/>
    </row>
    <row r="95" spans="1:7" ht="15.75" thickBot="1" x14ac:dyDescent="0.3">
      <c r="A95" s="3" t="s">
        <v>94</v>
      </c>
      <c r="B95" s="17">
        <v>69494.62</v>
      </c>
      <c r="C95" s="4">
        <f t="shared" si="1"/>
        <v>69494.600000000006</v>
      </c>
      <c r="E95" s="14"/>
      <c r="F95" s="12"/>
      <c r="G95" s="13"/>
    </row>
    <row r="96" spans="1:7" ht="15.75" thickBot="1" x14ac:dyDescent="0.3">
      <c r="A96" s="5" t="s">
        <v>120</v>
      </c>
      <c r="B96" s="18">
        <f>SUM(B97:B121)</f>
        <v>44773226.130000003</v>
      </c>
      <c r="C96" s="2">
        <f t="shared" si="1"/>
        <v>44773226.100000001</v>
      </c>
      <c r="E96" s="14"/>
      <c r="F96" s="12"/>
      <c r="G96" s="13"/>
    </row>
    <row r="97" spans="1:7" ht="15.75" thickBot="1" x14ac:dyDescent="0.3">
      <c r="A97" s="9" t="s">
        <v>95</v>
      </c>
      <c r="B97" s="19">
        <v>4410484.05</v>
      </c>
      <c r="C97" s="4">
        <f t="shared" si="1"/>
        <v>4410484</v>
      </c>
      <c r="E97" s="14"/>
      <c r="F97" s="12"/>
      <c r="G97" s="13"/>
    </row>
    <row r="98" spans="1:7" ht="15.75" thickBot="1" x14ac:dyDescent="0.3">
      <c r="A98" s="9" t="s">
        <v>96</v>
      </c>
      <c r="B98" s="19">
        <v>3360385.6</v>
      </c>
      <c r="C98" s="4">
        <f t="shared" si="1"/>
        <v>3360385.6</v>
      </c>
      <c r="E98" s="14"/>
      <c r="F98" s="12"/>
      <c r="G98" s="13"/>
    </row>
    <row r="99" spans="1:7" ht="15.75" thickBot="1" x14ac:dyDescent="0.3">
      <c r="A99" s="9" t="s">
        <v>97</v>
      </c>
      <c r="B99" s="19">
        <v>2993212.44</v>
      </c>
      <c r="C99" s="4">
        <f t="shared" si="1"/>
        <v>2993212.4</v>
      </c>
      <c r="E99" s="14"/>
      <c r="F99" s="12"/>
      <c r="G99" s="13"/>
    </row>
    <row r="100" spans="1:7" ht="15.75" thickBot="1" x14ac:dyDescent="0.3">
      <c r="A100" s="9" t="s">
        <v>98</v>
      </c>
      <c r="B100" s="19">
        <v>2828707.35</v>
      </c>
      <c r="C100" s="4">
        <f t="shared" si="1"/>
        <v>2828707.3</v>
      </c>
    </row>
    <row r="101" spans="1:7" ht="15.75" thickBot="1" x14ac:dyDescent="0.3">
      <c r="A101" s="9" t="s">
        <v>99</v>
      </c>
      <c r="B101" s="19">
        <v>2706680.56</v>
      </c>
      <c r="C101" s="4">
        <f t="shared" si="1"/>
        <v>2706680.5</v>
      </c>
    </row>
    <row r="102" spans="1:7" ht="15.75" thickBot="1" x14ac:dyDescent="0.3">
      <c r="A102" s="9" t="s">
        <v>100</v>
      </c>
      <c r="B102" s="19">
        <v>2478398</v>
      </c>
      <c r="C102" s="4">
        <f t="shared" si="1"/>
        <v>2478398</v>
      </c>
    </row>
    <row r="103" spans="1:7" ht="15.75" thickBot="1" x14ac:dyDescent="0.3">
      <c r="A103" s="9" t="s">
        <v>101</v>
      </c>
      <c r="B103" s="19">
        <v>2341226.16</v>
      </c>
      <c r="C103" s="4">
        <f t="shared" si="1"/>
        <v>2341226.1</v>
      </c>
    </row>
    <row r="104" spans="1:7" ht="15.75" thickBot="1" x14ac:dyDescent="0.3">
      <c r="A104" s="9" t="s">
        <v>102</v>
      </c>
      <c r="B104" s="19">
        <v>1790017.8399999999</v>
      </c>
      <c r="C104" s="4">
        <f t="shared" si="1"/>
        <v>1790017.8</v>
      </c>
    </row>
    <row r="105" spans="1:7" ht="15.75" thickBot="1" x14ac:dyDescent="0.3">
      <c r="A105" s="9" t="s">
        <v>103</v>
      </c>
      <c r="B105" s="19">
        <v>1859541.04</v>
      </c>
      <c r="C105" s="4">
        <f t="shared" si="1"/>
        <v>1859541</v>
      </c>
    </row>
    <row r="106" spans="1:7" ht="15.75" thickBot="1" x14ac:dyDescent="0.3">
      <c r="A106" s="9" t="s">
        <v>104</v>
      </c>
      <c r="B106" s="19">
        <v>1654598.4</v>
      </c>
      <c r="C106" s="4">
        <f t="shared" si="1"/>
        <v>1654598.4</v>
      </c>
    </row>
    <row r="107" spans="1:7" ht="15.75" thickBot="1" x14ac:dyDescent="0.3">
      <c r="A107" s="9" t="s">
        <v>105</v>
      </c>
      <c r="B107" s="19">
        <v>1442105.58</v>
      </c>
      <c r="C107" s="4">
        <f t="shared" si="1"/>
        <v>1442105.5</v>
      </c>
    </row>
    <row r="108" spans="1:7" ht="15.75" thickBot="1" x14ac:dyDescent="0.3">
      <c r="A108" s="9" t="s">
        <v>106</v>
      </c>
      <c r="B108" s="19">
        <v>1487695.68</v>
      </c>
      <c r="C108" s="4">
        <f t="shared" si="1"/>
        <v>1487695.6</v>
      </c>
    </row>
    <row r="109" spans="1:7" ht="15.75" thickBot="1" x14ac:dyDescent="0.3">
      <c r="A109" s="9" t="s">
        <v>107</v>
      </c>
      <c r="B109" s="19">
        <v>1312641.27</v>
      </c>
      <c r="C109" s="4">
        <f t="shared" si="1"/>
        <v>1312641.2</v>
      </c>
    </row>
    <row r="110" spans="1:7" ht="15.75" thickBot="1" x14ac:dyDescent="0.3">
      <c r="A110" s="9" t="s">
        <v>108</v>
      </c>
      <c r="B110" s="19">
        <v>1383970.5</v>
      </c>
      <c r="C110" s="4">
        <f t="shared" si="1"/>
        <v>1383970.5</v>
      </c>
    </row>
    <row r="111" spans="1:7" ht="15.75" thickBot="1" x14ac:dyDescent="0.3">
      <c r="A111" s="9" t="s">
        <v>109</v>
      </c>
      <c r="B111" s="19">
        <v>1342050.51</v>
      </c>
      <c r="C111" s="4">
        <f t="shared" si="1"/>
        <v>1342050.5</v>
      </c>
    </row>
    <row r="112" spans="1:7" ht="15.75" thickBot="1" x14ac:dyDescent="0.3">
      <c r="A112" s="9" t="s">
        <v>110</v>
      </c>
      <c r="B112" s="19">
        <v>1330195.67</v>
      </c>
      <c r="C112" s="4">
        <f t="shared" si="1"/>
        <v>1330195.6000000001</v>
      </c>
    </row>
    <row r="113" spans="1:3" ht="15.75" thickBot="1" x14ac:dyDescent="0.3">
      <c r="A113" s="9" t="s">
        <v>111</v>
      </c>
      <c r="B113" s="19">
        <v>1218679.3499999999</v>
      </c>
      <c r="C113" s="4">
        <f t="shared" si="1"/>
        <v>1218679.3</v>
      </c>
    </row>
    <row r="114" spans="1:3" ht="15.75" thickBot="1" x14ac:dyDescent="0.3">
      <c r="A114" s="9" t="s">
        <v>112</v>
      </c>
      <c r="B114" s="19">
        <v>1255456.3999999999</v>
      </c>
      <c r="C114" s="4">
        <f t="shared" si="1"/>
        <v>1255456.3999999999</v>
      </c>
    </row>
    <row r="115" spans="1:3" ht="15.75" thickBot="1" x14ac:dyDescent="0.3">
      <c r="A115" s="9" t="s">
        <v>113</v>
      </c>
      <c r="B115" s="19">
        <v>1105226.8400000001</v>
      </c>
      <c r="C115" s="4">
        <f t="shared" si="1"/>
        <v>1105226.8</v>
      </c>
    </row>
    <row r="116" spans="1:3" ht="15.75" thickBot="1" x14ac:dyDescent="0.3">
      <c r="A116" s="9" t="s">
        <v>114</v>
      </c>
      <c r="B116" s="19">
        <v>1147020.08</v>
      </c>
      <c r="C116" s="4">
        <f t="shared" si="1"/>
        <v>1147020</v>
      </c>
    </row>
    <row r="117" spans="1:3" ht="15.75" thickBot="1" x14ac:dyDescent="0.3">
      <c r="A117" s="9" t="s">
        <v>115</v>
      </c>
      <c r="B117" s="19">
        <v>1141209.29</v>
      </c>
      <c r="C117" s="4">
        <f t="shared" si="1"/>
        <v>1141209.2</v>
      </c>
    </row>
    <row r="118" spans="1:3" ht="15.75" thickBot="1" x14ac:dyDescent="0.3">
      <c r="A118" s="9" t="s">
        <v>116</v>
      </c>
      <c r="B118" s="19">
        <v>1122085.8</v>
      </c>
      <c r="C118" s="4">
        <f t="shared" si="1"/>
        <v>1122085.8</v>
      </c>
    </row>
    <row r="119" spans="1:3" ht="15.75" thickBot="1" x14ac:dyDescent="0.3">
      <c r="A119" s="9" t="s">
        <v>117</v>
      </c>
      <c r="B119" s="19">
        <v>1142302.7</v>
      </c>
      <c r="C119" s="4">
        <f t="shared" si="1"/>
        <v>1142302.7</v>
      </c>
    </row>
    <row r="120" spans="1:3" ht="15.75" thickBot="1" x14ac:dyDescent="0.3">
      <c r="A120" s="9" t="s">
        <v>118</v>
      </c>
      <c r="B120" s="19">
        <v>994500</v>
      </c>
      <c r="C120" s="4">
        <f t="shared" si="1"/>
        <v>994500</v>
      </c>
    </row>
    <row r="121" spans="1:3" x14ac:dyDescent="0.25">
      <c r="A121" s="9" t="s">
        <v>119</v>
      </c>
      <c r="B121" s="19">
        <v>924835.02</v>
      </c>
      <c r="C121" s="4">
        <f t="shared" si="1"/>
        <v>924835</v>
      </c>
    </row>
    <row r="122" spans="1:3" ht="15.75" thickBot="1" x14ac:dyDescent="0.3">
      <c r="A122" s="5" t="s">
        <v>121</v>
      </c>
      <c r="B122" s="20">
        <f>SUM(B123:B128)</f>
        <v>8230092.5800000001</v>
      </c>
      <c r="C122" s="2">
        <f t="shared" si="1"/>
        <v>8230092.5</v>
      </c>
    </row>
    <row r="123" spans="1:3" ht="15.75" thickBot="1" x14ac:dyDescent="0.3">
      <c r="A123" s="14" t="s">
        <v>122</v>
      </c>
      <c r="B123" s="19">
        <v>1590775.7</v>
      </c>
      <c r="C123" s="4">
        <f t="shared" si="1"/>
        <v>1590775.7</v>
      </c>
    </row>
    <row r="124" spans="1:3" ht="15.75" thickBot="1" x14ac:dyDescent="0.3">
      <c r="A124" s="14" t="s">
        <v>123</v>
      </c>
      <c r="B124" s="19">
        <v>1226589.48</v>
      </c>
      <c r="C124" s="4">
        <f t="shared" si="1"/>
        <v>1226589.3999999999</v>
      </c>
    </row>
    <row r="125" spans="1:3" ht="15.75" thickBot="1" x14ac:dyDescent="0.3">
      <c r="A125" s="14" t="s">
        <v>124</v>
      </c>
      <c r="B125" s="19">
        <v>1430167.36</v>
      </c>
      <c r="C125" s="4">
        <f t="shared" si="1"/>
        <v>1430167.3</v>
      </c>
    </row>
    <row r="126" spans="1:3" ht="15.75" thickBot="1" x14ac:dyDescent="0.3">
      <c r="A126" s="14" t="s">
        <v>125</v>
      </c>
      <c r="B126" s="19">
        <v>1139765.76</v>
      </c>
      <c r="C126" s="4">
        <f t="shared" si="1"/>
        <v>1139765.7</v>
      </c>
    </row>
    <row r="127" spans="1:3" ht="15.75" thickBot="1" x14ac:dyDescent="0.3">
      <c r="A127" s="14" t="s">
        <v>126</v>
      </c>
      <c r="B127" s="19">
        <v>1736063.2</v>
      </c>
      <c r="C127" s="4">
        <f t="shared" si="1"/>
        <v>1736063.2</v>
      </c>
    </row>
    <row r="128" spans="1:3" x14ac:dyDescent="0.25">
      <c r="A128" s="14" t="s">
        <v>127</v>
      </c>
      <c r="B128" s="19">
        <v>1106731.08</v>
      </c>
      <c r="C128" s="4">
        <f t="shared" si="1"/>
        <v>1106731</v>
      </c>
    </row>
    <row r="129" spans="1:3" x14ac:dyDescent="0.25">
      <c r="A129" s="21" t="s">
        <v>139</v>
      </c>
      <c r="B129" s="20">
        <f>1904600/100*98</f>
        <v>1866508</v>
      </c>
      <c r="C129" s="4">
        <f t="shared" si="1"/>
        <v>1866508</v>
      </c>
    </row>
    <row r="130" spans="1:3" x14ac:dyDescent="0.25">
      <c r="A130" s="5" t="s">
        <v>128</v>
      </c>
      <c r="B130" s="18">
        <f>SUM(B131:B132)</f>
        <v>5700775</v>
      </c>
      <c r="C130" s="2">
        <f t="shared" ref="C130:C140" si="2">ROUNDDOWN(B130,1)</f>
        <v>5700775</v>
      </c>
    </row>
    <row r="131" spans="1:3" x14ac:dyDescent="0.25">
      <c r="A131" s="10" t="s">
        <v>129</v>
      </c>
      <c r="B131" s="20">
        <f>3723500/100*63</f>
        <v>2345805</v>
      </c>
      <c r="C131" s="4">
        <f t="shared" si="2"/>
        <v>2345805</v>
      </c>
    </row>
    <row r="132" spans="1:3" x14ac:dyDescent="0.25">
      <c r="A132" s="10" t="s">
        <v>130</v>
      </c>
      <c r="B132" s="20">
        <f>2969000/100*113</f>
        <v>3354970</v>
      </c>
      <c r="C132" s="4">
        <f t="shared" si="2"/>
        <v>3354970</v>
      </c>
    </row>
    <row r="133" spans="1:3" x14ac:dyDescent="0.25">
      <c r="A133" s="10" t="s">
        <v>131</v>
      </c>
      <c r="B133" s="20">
        <f>245246/100*106</f>
        <v>259960.76</v>
      </c>
      <c r="C133" s="4">
        <f t="shared" si="2"/>
        <v>259960.7</v>
      </c>
    </row>
    <row r="134" spans="1:3" x14ac:dyDescent="0.25">
      <c r="A134" s="10" t="s">
        <v>132</v>
      </c>
      <c r="B134" s="20">
        <f>53532/100*113</f>
        <v>60491.16</v>
      </c>
      <c r="C134" s="4">
        <f t="shared" si="2"/>
        <v>60491.1</v>
      </c>
    </row>
    <row r="135" spans="1:3" x14ac:dyDescent="0.25">
      <c r="A135" s="5" t="s">
        <v>133</v>
      </c>
      <c r="B135" s="11">
        <f>SUM(B136:B140)</f>
        <v>74713049.710000008</v>
      </c>
      <c r="C135" s="4">
        <f t="shared" si="2"/>
        <v>74713049.700000003</v>
      </c>
    </row>
    <row r="136" spans="1:3" x14ac:dyDescent="0.25">
      <c r="A136" s="10" t="s">
        <v>136</v>
      </c>
      <c r="B136" s="11">
        <f>18632169/100*112</f>
        <v>20868029.280000001</v>
      </c>
      <c r="C136" s="4">
        <f t="shared" si="2"/>
        <v>20868029.199999999</v>
      </c>
    </row>
    <row r="137" spans="1:3" x14ac:dyDescent="0.25">
      <c r="A137" s="10" t="s">
        <v>135</v>
      </c>
      <c r="B137" s="11">
        <f>5851000/100*101</f>
        <v>5909510</v>
      </c>
      <c r="C137" s="4">
        <f t="shared" si="2"/>
        <v>5909510</v>
      </c>
    </row>
    <row r="138" spans="1:3" x14ac:dyDescent="0.25">
      <c r="A138" s="10" t="s">
        <v>134</v>
      </c>
      <c r="B138" s="11">
        <f>6316133/100*102</f>
        <v>6442455.6600000001</v>
      </c>
      <c r="C138" s="4">
        <f t="shared" si="2"/>
        <v>6442455.5999999996</v>
      </c>
    </row>
    <row r="139" spans="1:3" x14ac:dyDescent="0.25">
      <c r="A139" s="10" t="s">
        <v>137</v>
      </c>
      <c r="B139" s="11">
        <f>9101123/100*101</f>
        <v>9192134.2300000004</v>
      </c>
      <c r="C139" s="4">
        <f t="shared" si="2"/>
        <v>9192134.1999999993</v>
      </c>
    </row>
    <row r="140" spans="1:3" x14ac:dyDescent="0.25">
      <c r="A140" s="10" t="s">
        <v>138</v>
      </c>
      <c r="B140" s="11">
        <f>32960123/100*98</f>
        <v>32300920.539999999</v>
      </c>
      <c r="C140" s="4">
        <f t="shared" si="2"/>
        <v>32300920.5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abSelected="1" topLeftCell="A10" workbookViewId="0">
      <selection activeCell="A36" sqref="A36"/>
    </sheetView>
  </sheetViews>
  <sheetFormatPr defaultRowHeight="15" x14ac:dyDescent="0.25"/>
  <cols>
    <col min="1" max="1" width="36.42578125" customWidth="1"/>
    <col min="2" max="2" width="47.5703125" customWidth="1"/>
    <col min="4" max="4" width="10.85546875" bestFit="1" customWidth="1"/>
  </cols>
  <sheetData>
    <row r="1" spans="1:4" x14ac:dyDescent="0.25">
      <c r="A1" s="1" t="s">
        <v>140</v>
      </c>
      <c r="B1" s="23">
        <v>310754880</v>
      </c>
    </row>
    <row r="2" spans="1:4" x14ac:dyDescent="0.25">
      <c r="A2" s="1" t="s">
        <v>1</v>
      </c>
      <c r="B2" s="23">
        <v>45597820.600000001</v>
      </c>
      <c r="D2" s="7">
        <f>SUM(B2,B21,B33,B42,B50,B65,B73,B84)</f>
        <v>177337737.20000005</v>
      </c>
    </row>
    <row r="3" spans="1:4" x14ac:dyDescent="0.25">
      <c r="A3" s="3" t="s">
        <v>2</v>
      </c>
      <c r="B3" s="24">
        <v>1733235.8</v>
      </c>
    </row>
    <row r="4" spans="1:4" x14ac:dyDescent="0.25">
      <c r="A4" s="3" t="s">
        <v>3</v>
      </c>
      <c r="B4" s="24">
        <v>1371455.5</v>
      </c>
    </row>
    <row r="5" spans="1:4" x14ac:dyDescent="0.25">
      <c r="A5" s="3" t="s">
        <v>4</v>
      </c>
      <c r="B5" s="24">
        <v>1467221</v>
      </c>
    </row>
    <row r="6" spans="1:4" x14ac:dyDescent="0.25">
      <c r="A6" s="3" t="s">
        <v>5</v>
      </c>
      <c r="B6" s="24">
        <v>2602495.7999999998</v>
      </c>
    </row>
    <row r="7" spans="1:4" x14ac:dyDescent="0.25">
      <c r="A7" s="3" t="s">
        <v>6</v>
      </c>
      <c r="B7" s="24">
        <v>1176691.2</v>
      </c>
    </row>
    <row r="8" spans="1:4" x14ac:dyDescent="0.25">
      <c r="A8" s="3" t="s">
        <v>7</v>
      </c>
      <c r="B8" s="24">
        <v>1180082.6000000001</v>
      </c>
    </row>
    <row r="9" spans="1:4" x14ac:dyDescent="0.25">
      <c r="A9" s="3" t="s">
        <v>8</v>
      </c>
      <c r="B9" s="24">
        <v>741068.6</v>
      </c>
    </row>
    <row r="10" spans="1:4" x14ac:dyDescent="0.25">
      <c r="A10" s="3" t="s">
        <v>9</v>
      </c>
      <c r="B10" s="24">
        <v>1180273.1000000001</v>
      </c>
    </row>
    <row r="11" spans="1:4" x14ac:dyDescent="0.25">
      <c r="A11" s="3" t="s">
        <v>10</v>
      </c>
      <c r="B11" s="24">
        <v>1150886.8999999999</v>
      </c>
    </row>
    <row r="12" spans="1:4" x14ac:dyDescent="0.25">
      <c r="A12" s="3" t="s">
        <v>11</v>
      </c>
      <c r="B12" s="24">
        <v>9148299.9000000004</v>
      </c>
    </row>
    <row r="13" spans="1:4" x14ac:dyDescent="0.25">
      <c r="A13" s="3" t="s">
        <v>12</v>
      </c>
      <c r="B13" s="24">
        <v>829060.6</v>
      </c>
    </row>
    <row r="14" spans="1:4" x14ac:dyDescent="0.25">
      <c r="A14" s="3" t="s">
        <v>13</v>
      </c>
      <c r="B14" s="24">
        <v>1286351.8</v>
      </c>
    </row>
    <row r="15" spans="1:4" x14ac:dyDescent="0.25">
      <c r="A15" s="3" t="s">
        <v>14</v>
      </c>
      <c r="B15" s="24">
        <v>1093653.8999999999</v>
      </c>
    </row>
    <row r="16" spans="1:4" x14ac:dyDescent="0.25">
      <c r="A16" s="3" t="s">
        <v>15</v>
      </c>
      <c r="B16" s="24">
        <v>1188215.1000000001</v>
      </c>
    </row>
    <row r="17" spans="1:2" x14ac:dyDescent="0.25">
      <c r="A17" s="3" t="s">
        <v>16</v>
      </c>
      <c r="B17" s="24">
        <v>1361172.6</v>
      </c>
    </row>
    <row r="18" spans="1:2" x14ac:dyDescent="0.25">
      <c r="A18" s="3" t="s">
        <v>17</v>
      </c>
      <c r="B18" s="24">
        <v>1744569.7</v>
      </c>
    </row>
    <row r="19" spans="1:2" x14ac:dyDescent="0.25">
      <c r="A19" s="3" t="s">
        <v>18</v>
      </c>
      <c r="B19" s="24">
        <v>1365976</v>
      </c>
    </row>
    <row r="20" spans="1:2" x14ac:dyDescent="0.25">
      <c r="A20" s="3" t="s">
        <v>19</v>
      </c>
      <c r="B20" s="24">
        <v>14977109.800000001</v>
      </c>
    </row>
    <row r="21" spans="1:2" x14ac:dyDescent="0.25">
      <c r="A21" s="1" t="s">
        <v>20</v>
      </c>
      <c r="B21" s="23">
        <v>13802944.300000001</v>
      </c>
    </row>
    <row r="22" spans="1:2" x14ac:dyDescent="0.25">
      <c r="A22" s="3" t="s">
        <v>21</v>
      </c>
      <c r="B22" s="24">
        <v>682237</v>
      </c>
    </row>
    <row r="23" spans="1:2" x14ac:dyDescent="0.25">
      <c r="A23" s="3" t="s">
        <v>22</v>
      </c>
      <c r="B23" s="24">
        <v>885784.6</v>
      </c>
    </row>
    <row r="24" spans="1:2" x14ac:dyDescent="0.25">
      <c r="A24" s="3" t="s">
        <v>23</v>
      </c>
      <c r="B24" s="24">
        <v>49403.199999999997</v>
      </c>
    </row>
    <row r="25" spans="1:2" x14ac:dyDescent="0.25">
      <c r="A25" s="3" t="s">
        <v>24</v>
      </c>
      <c r="B25" s="24">
        <v>1310732.3999999999</v>
      </c>
    </row>
    <row r="26" spans="1:2" x14ac:dyDescent="0.25">
      <c r="A26" s="3" t="s">
        <v>25</v>
      </c>
      <c r="B26" s="24">
        <v>1334829.1000000001</v>
      </c>
    </row>
    <row r="27" spans="1:2" x14ac:dyDescent="0.25">
      <c r="A27" s="3" t="s">
        <v>26</v>
      </c>
      <c r="B27" s="24">
        <v>1093233.2</v>
      </c>
    </row>
    <row r="28" spans="1:2" x14ac:dyDescent="0.25">
      <c r="A28" s="3" t="s">
        <v>27</v>
      </c>
      <c r="B28" s="24">
        <v>2232906.4</v>
      </c>
    </row>
    <row r="29" spans="1:2" x14ac:dyDescent="0.25">
      <c r="A29" s="3" t="s">
        <v>28</v>
      </c>
      <c r="B29" s="24">
        <v>756341.2</v>
      </c>
    </row>
    <row r="30" spans="1:2" x14ac:dyDescent="0.25">
      <c r="A30" s="3" t="s">
        <v>29</v>
      </c>
      <c r="B30" s="24">
        <v>715407.6</v>
      </c>
    </row>
    <row r="31" spans="1:2" x14ac:dyDescent="0.25">
      <c r="A31" s="3" t="s">
        <v>30</v>
      </c>
      <c r="B31" s="24">
        <v>751255.2</v>
      </c>
    </row>
    <row r="32" spans="1:2" x14ac:dyDescent="0.25">
      <c r="A32" s="3" t="s">
        <v>31</v>
      </c>
      <c r="B32" s="24">
        <v>3990814</v>
      </c>
    </row>
    <row r="33" spans="1:2" x14ac:dyDescent="0.25">
      <c r="A33" s="1" t="s">
        <v>32</v>
      </c>
      <c r="B33" s="23">
        <v>17575748.100000001</v>
      </c>
    </row>
    <row r="34" spans="1:2" x14ac:dyDescent="0.25">
      <c r="A34" s="3" t="s">
        <v>33</v>
      </c>
      <c r="B34" s="24">
        <v>519067.3</v>
      </c>
    </row>
    <row r="35" spans="1:2" x14ac:dyDescent="0.25">
      <c r="A35" s="3" t="s">
        <v>34</v>
      </c>
      <c r="B35" s="24">
        <v>300848.8</v>
      </c>
    </row>
    <row r="36" spans="1:2" x14ac:dyDescent="0.25">
      <c r="A36" s="3" t="s">
        <v>35</v>
      </c>
      <c r="B36" s="24">
        <v>1988506</v>
      </c>
    </row>
    <row r="37" spans="1:2" x14ac:dyDescent="0.25">
      <c r="A37" s="3" t="s">
        <v>36</v>
      </c>
      <c r="B37" s="24">
        <v>5961675.2999999998</v>
      </c>
    </row>
    <row r="38" spans="1:2" x14ac:dyDescent="0.25">
      <c r="A38" s="3" t="s">
        <v>37</v>
      </c>
      <c r="B38" s="24">
        <v>1096504</v>
      </c>
    </row>
    <row r="39" spans="1:2" x14ac:dyDescent="0.25">
      <c r="A39" s="3" t="s">
        <v>38</v>
      </c>
      <c r="B39" s="24">
        <v>2516668.5</v>
      </c>
    </row>
    <row r="40" spans="1:2" x14ac:dyDescent="0.25">
      <c r="A40" s="3" t="s">
        <v>39</v>
      </c>
      <c r="B40" s="24">
        <v>4698766.2</v>
      </c>
    </row>
    <row r="41" spans="1:2" x14ac:dyDescent="0.25">
      <c r="A41" s="3" t="s">
        <v>40</v>
      </c>
      <c r="B41" s="24">
        <v>493711.9</v>
      </c>
    </row>
    <row r="42" spans="1:2" x14ac:dyDescent="0.25">
      <c r="A42" s="1" t="s">
        <v>41</v>
      </c>
      <c r="B42" s="23">
        <v>11127627.4</v>
      </c>
    </row>
    <row r="43" spans="1:2" x14ac:dyDescent="0.25">
      <c r="A43" s="3" t="s">
        <v>42</v>
      </c>
      <c r="B43" s="24">
        <v>3266920.6</v>
      </c>
    </row>
    <row r="44" spans="1:2" x14ac:dyDescent="0.25">
      <c r="A44" s="3" t="s">
        <v>43</v>
      </c>
      <c r="B44" s="24">
        <v>521888.6</v>
      </c>
    </row>
    <row r="45" spans="1:2" x14ac:dyDescent="0.25">
      <c r="A45" s="3" t="s">
        <v>44</v>
      </c>
      <c r="B45" s="24">
        <v>928946.1</v>
      </c>
    </row>
    <row r="46" spans="1:2" x14ac:dyDescent="0.25">
      <c r="A46" s="3" t="s">
        <v>45</v>
      </c>
      <c r="B46" s="24">
        <v>479639</v>
      </c>
    </row>
    <row r="47" spans="1:2" x14ac:dyDescent="0.25">
      <c r="A47" s="3" t="s">
        <v>46</v>
      </c>
      <c r="B47" s="24">
        <v>822535.5</v>
      </c>
    </row>
    <row r="48" spans="1:2" x14ac:dyDescent="0.25">
      <c r="A48" s="3" t="s">
        <v>47</v>
      </c>
      <c r="B48" s="24">
        <v>1772102.4</v>
      </c>
    </row>
    <row r="49" spans="1:2" x14ac:dyDescent="0.25">
      <c r="A49" s="3" t="s">
        <v>48</v>
      </c>
      <c r="B49" s="24">
        <v>3335594.9</v>
      </c>
    </row>
    <row r="50" spans="1:2" x14ac:dyDescent="0.25">
      <c r="A50" s="1" t="s">
        <v>49</v>
      </c>
      <c r="B50" s="23">
        <v>32457495.399999999</v>
      </c>
    </row>
    <row r="51" spans="1:2" x14ac:dyDescent="0.25">
      <c r="A51" s="3" t="s">
        <v>50</v>
      </c>
      <c r="B51" s="24">
        <v>4764616.9000000004</v>
      </c>
    </row>
    <row r="52" spans="1:2" x14ac:dyDescent="0.25">
      <c r="A52" s="3" t="s">
        <v>51</v>
      </c>
      <c r="B52" s="24">
        <v>719839.6</v>
      </c>
    </row>
    <row r="53" spans="1:2" x14ac:dyDescent="0.25">
      <c r="A53" s="3" t="s">
        <v>52</v>
      </c>
      <c r="B53" s="24">
        <v>806645.5</v>
      </c>
    </row>
    <row r="54" spans="1:2" x14ac:dyDescent="0.25">
      <c r="A54" s="3" t="s">
        <v>53</v>
      </c>
      <c r="B54" s="24">
        <v>4527064.7</v>
      </c>
    </row>
    <row r="55" spans="1:2" x14ac:dyDescent="0.25">
      <c r="A55" s="3" t="s">
        <v>54</v>
      </c>
      <c r="B55" s="24">
        <v>1666115.5</v>
      </c>
    </row>
    <row r="56" spans="1:2" x14ac:dyDescent="0.25">
      <c r="A56" s="3" t="s">
        <v>55</v>
      </c>
      <c r="B56" s="24">
        <v>1412671.2</v>
      </c>
    </row>
    <row r="57" spans="1:2" x14ac:dyDescent="0.25">
      <c r="A57" s="3" t="s">
        <v>56</v>
      </c>
      <c r="B57" s="24">
        <v>3015189.1</v>
      </c>
    </row>
    <row r="58" spans="1:2" x14ac:dyDescent="0.25">
      <c r="A58" s="3" t="s">
        <v>57</v>
      </c>
      <c r="B58" s="24">
        <v>1401429.3</v>
      </c>
    </row>
    <row r="59" spans="1:2" x14ac:dyDescent="0.25">
      <c r="A59" s="3" t="s">
        <v>58</v>
      </c>
      <c r="B59" s="24">
        <v>3299932.5</v>
      </c>
    </row>
    <row r="60" spans="1:2" x14ac:dyDescent="0.25">
      <c r="A60" s="3" t="s">
        <v>59</v>
      </c>
      <c r="B60" s="24">
        <v>2014943.6</v>
      </c>
    </row>
    <row r="61" spans="1:2" x14ac:dyDescent="0.25">
      <c r="A61" s="3" t="s">
        <v>60</v>
      </c>
      <c r="B61" s="24">
        <v>1435307.5</v>
      </c>
    </row>
    <row r="62" spans="1:2" x14ac:dyDescent="0.25">
      <c r="A62" s="3" t="s">
        <v>61</v>
      </c>
      <c r="B62" s="24">
        <v>3242606.5</v>
      </c>
    </row>
    <row r="63" spans="1:2" x14ac:dyDescent="0.25">
      <c r="A63" s="3" t="s">
        <v>62</v>
      </c>
      <c r="B63" s="24">
        <v>2712399.2</v>
      </c>
    </row>
    <row r="64" spans="1:2" x14ac:dyDescent="0.25">
      <c r="A64" s="3" t="s">
        <v>63</v>
      </c>
      <c r="B64" s="24">
        <v>1438733.7</v>
      </c>
    </row>
    <row r="65" spans="1:2" x14ac:dyDescent="0.25">
      <c r="A65" s="1" t="s">
        <v>64</v>
      </c>
      <c r="B65" s="23">
        <v>17049959.300000001</v>
      </c>
    </row>
    <row r="66" spans="1:2" x14ac:dyDescent="0.25">
      <c r="A66" s="3" t="s">
        <v>65</v>
      </c>
      <c r="B66" s="24">
        <v>950982.1</v>
      </c>
    </row>
    <row r="67" spans="1:2" x14ac:dyDescent="0.25">
      <c r="A67" s="3" t="s">
        <v>66</v>
      </c>
      <c r="B67" s="24">
        <v>4397078.2</v>
      </c>
    </row>
    <row r="68" spans="1:2" x14ac:dyDescent="0.25">
      <c r="A68" s="3" t="s">
        <v>67</v>
      </c>
      <c r="B68" s="24">
        <v>4018682.4</v>
      </c>
    </row>
    <row r="69" spans="1:2" x14ac:dyDescent="0.25">
      <c r="A69" s="3" t="s">
        <v>68</v>
      </c>
      <c r="B69" s="24">
        <v>1874976.3</v>
      </c>
    </row>
    <row r="70" spans="1:2" x14ac:dyDescent="0.25">
      <c r="A70" s="3" t="s">
        <v>69</v>
      </c>
      <c r="B70" s="24">
        <v>549448</v>
      </c>
    </row>
    <row r="71" spans="1:2" x14ac:dyDescent="0.25">
      <c r="A71" s="3" t="s">
        <v>70</v>
      </c>
      <c r="B71" s="24">
        <v>1583814.5</v>
      </c>
    </row>
    <row r="72" spans="1:2" x14ac:dyDescent="0.25">
      <c r="A72" s="3" t="s">
        <v>71</v>
      </c>
      <c r="B72" s="24">
        <v>3674977.6</v>
      </c>
    </row>
    <row r="73" spans="1:2" x14ac:dyDescent="0.25">
      <c r="A73" s="1" t="s">
        <v>72</v>
      </c>
      <c r="B73" s="23">
        <v>29032466.300000001</v>
      </c>
    </row>
    <row r="74" spans="1:2" x14ac:dyDescent="0.25">
      <c r="A74" s="3" t="s">
        <v>73</v>
      </c>
      <c r="B74" s="24">
        <v>279577.8</v>
      </c>
    </row>
    <row r="75" spans="1:2" x14ac:dyDescent="0.25">
      <c r="A75" s="3" t="s">
        <v>74</v>
      </c>
      <c r="B75" s="24">
        <v>487808.1</v>
      </c>
    </row>
    <row r="76" spans="1:2" x14ac:dyDescent="0.25">
      <c r="A76" s="3" t="s">
        <v>75</v>
      </c>
      <c r="B76" s="24">
        <v>801279</v>
      </c>
    </row>
    <row r="77" spans="1:2" x14ac:dyDescent="0.25">
      <c r="A77" s="3" t="s">
        <v>76</v>
      </c>
      <c r="B77" s="24">
        <v>3197531.7</v>
      </c>
    </row>
    <row r="78" spans="1:2" x14ac:dyDescent="0.25">
      <c r="A78" s="3" t="s">
        <v>77</v>
      </c>
      <c r="B78" s="24">
        <v>3842952.5</v>
      </c>
    </row>
    <row r="79" spans="1:2" x14ac:dyDescent="0.25">
      <c r="A79" s="3" t="s">
        <v>78</v>
      </c>
      <c r="B79" s="24">
        <v>3920956.2</v>
      </c>
    </row>
    <row r="80" spans="1:2" x14ac:dyDescent="0.25">
      <c r="A80" s="3" t="s">
        <v>79</v>
      </c>
      <c r="B80" s="24">
        <v>3348775</v>
      </c>
    </row>
    <row r="81" spans="1:2" x14ac:dyDescent="0.25">
      <c r="A81" s="3" t="s">
        <v>80</v>
      </c>
      <c r="B81" s="24">
        <v>9290193.3000000007</v>
      </c>
    </row>
    <row r="82" spans="1:2" x14ac:dyDescent="0.25">
      <c r="A82" s="3" t="s">
        <v>81</v>
      </c>
      <c r="B82" s="24">
        <v>2331140</v>
      </c>
    </row>
    <row r="83" spans="1:2" x14ac:dyDescent="0.25">
      <c r="A83" s="3" t="s">
        <v>82</v>
      </c>
      <c r="B83" s="24">
        <v>1532252.4</v>
      </c>
    </row>
    <row r="84" spans="1:2" x14ac:dyDescent="0.25">
      <c r="A84" s="1" t="s">
        <v>83</v>
      </c>
      <c r="B84" s="23">
        <v>10693675.800000001</v>
      </c>
    </row>
    <row r="85" spans="1:2" x14ac:dyDescent="0.25">
      <c r="A85" s="3" t="s">
        <v>84</v>
      </c>
      <c r="B85" s="24">
        <v>1183330.8</v>
      </c>
    </row>
    <row r="86" spans="1:2" x14ac:dyDescent="0.25">
      <c r="A86" s="3" t="s">
        <v>85</v>
      </c>
      <c r="B86" s="24">
        <v>1212631.2</v>
      </c>
    </row>
    <row r="87" spans="1:2" x14ac:dyDescent="0.25">
      <c r="A87" s="3" t="s">
        <v>86</v>
      </c>
      <c r="B87" s="24">
        <v>1483519.8</v>
      </c>
    </row>
    <row r="88" spans="1:2" x14ac:dyDescent="0.25">
      <c r="A88" s="3" t="s">
        <v>87</v>
      </c>
      <c r="B88" s="24">
        <v>434288.8</v>
      </c>
    </row>
    <row r="89" spans="1:2" x14ac:dyDescent="0.25">
      <c r="A89" s="3" t="s">
        <v>88</v>
      </c>
      <c r="B89" s="24">
        <v>2615520.9</v>
      </c>
    </row>
    <row r="90" spans="1:2" x14ac:dyDescent="0.25">
      <c r="A90" s="3" t="s">
        <v>89</v>
      </c>
      <c r="B90" s="24">
        <v>1604678.2</v>
      </c>
    </row>
    <row r="91" spans="1:2" x14ac:dyDescent="0.25">
      <c r="A91" s="3" t="s">
        <v>90</v>
      </c>
      <c r="B91" s="24">
        <v>1091132.8</v>
      </c>
    </row>
    <row r="92" spans="1:2" x14ac:dyDescent="0.25">
      <c r="A92" s="3" t="s">
        <v>91</v>
      </c>
      <c r="B92" s="24">
        <v>161228.79999999999</v>
      </c>
    </row>
    <row r="93" spans="1:2" x14ac:dyDescent="0.25">
      <c r="A93" s="3" t="s">
        <v>92</v>
      </c>
      <c r="B93" s="24">
        <v>639873.4</v>
      </c>
    </row>
    <row r="94" spans="1:2" x14ac:dyDescent="0.25">
      <c r="A94" s="3" t="s">
        <v>93</v>
      </c>
      <c r="B94" s="24">
        <v>197976.2</v>
      </c>
    </row>
    <row r="95" spans="1:2" x14ac:dyDescent="0.25">
      <c r="A95" s="3" t="s">
        <v>94</v>
      </c>
      <c r="B95" s="24">
        <v>69494.600000000006</v>
      </c>
    </row>
    <row r="96" spans="1:2" ht="15.75" thickBot="1" x14ac:dyDescent="0.3">
      <c r="A96" s="5" t="s">
        <v>120</v>
      </c>
      <c r="B96" s="23">
        <v>44773226.100000001</v>
      </c>
    </row>
    <row r="97" spans="1:2" ht="15.75" thickBot="1" x14ac:dyDescent="0.3">
      <c r="A97" s="22" t="s">
        <v>95</v>
      </c>
      <c r="B97" s="24">
        <v>4410484</v>
      </c>
    </row>
    <row r="98" spans="1:2" ht="15.75" thickBot="1" x14ac:dyDescent="0.3">
      <c r="A98" s="22" t="s">
        <v>96</v>
      </c>
      <c r="B98" s="24">
        <v>3360385.6</v>
      </c>
    </row>
    <row r="99" spans="1:2" ht="15.75" thickBot="1" x14ac:dyDescent="0.3">
      <c r="A99" s="22" t="s">
        <v>97</v>
      </c>
      <c r="B99" s="24">
        <v>2993212.4</v>
      </c>
    </row>
    <row r="100" spans="1:2" ht="15.75" thickBot="1" x14ac:dyDescent="0.3">
      <c r="A100" s="22" t="s">
        <v>98</v>
      </c>
      <c r="B100" s="24">
        <v>2828707.3</v>
      </c>
    </row>
    <row r="101" spans="1:2" ht="15.75" thickBot="1" x14ac:dyDescent="0.3">
      <c r="A101" s="22" t="s">
        <v>99</v>
      </c>
      <c r="B101" s="24">
        <v>2706680.5</v>
      </c>
    </row>
    <row r="102" spans="1:2" ht="15.75" thickBot="1" x14ac:dyDescent="0.3">
      <c r="A102" s="22" t="s">
        <v>100</v>
      </c>
      <c r="B102" s="24">
        <v>2478398</v>
      </c>
    </row>
    <row r="103" spans="1:2" ht="15.75" thickBot="1" x14ac:dyDescent="0.3">
      <c r="A103" s="22" t="s">
        <v>101</v>
      </c>
      <c r="B103" s="24">
        <v>2341226.1</v>
      </c>
    </row>
    <row r="104" spans="1:2" ht="15.75" thickBot="1" x14ac:dyDescent="0.3">
      <c r="A104" s="22" t="s">
        <v>102</v>
      </c>
      <c r="B104" s="24">
        <v>1790017.8</v>
      </c>
    </row>
    <row r="105" spans="1:2" ht="15.75" thickBot="1" x14ac:dyDescent="0.3">
      <c r="A105" s="22" t="s">
        <v>103</v>
      </c>
      <c r="B105" s="24">
        <v>1859541</v>
      </c>
    </row>
    <row r="106" spans="1:2" ht="15.75" thickBot="1" x14ac:dyDescent="0.3">
      <c r="A106" s="22" t="s">
        <v>104</v>
      </c>
      <c r="B106" s="24">
        <v>1654598.4</v>
      </c>
    </row>
    <row r="107" spans="1:2" ht="15.75" thickBot="1" x14ac:dyDescent="0.3">
      <c r="A107" s="22" t="s">
        <v>105</v>
      </c>
      <c r="B107" s="24">
        <v>1442105.5</v>
      </c>
    </row>
    <row r="108" spans="1:2" ht="15.75" thickBot="1" x14ac:dyDescent="0.3">
      <c r="A108" s="22" t="s">
        <v>106</v>
      </c>
      <c r="B108" s="24">
        <v>1487695.6</v>
      </c>
    </row>
    <row r="109" spans="1:2" ht="15.75" thickBot="1" x14ac:dyDescent="0.3">
      <c r="A109" s="22" t="s">
        <v>107</v>
      </c>
      <c r="B109" s="24">
        <v>1312641.2</v>
      </c>
    </row>
    <row r="110" spans="1:2" ht="15.75" thickBot="1" x14ac:dyDescent="0.3">
      <c r="A110" s="22" t="s">
        <v>108</v>
      </c>
      <c r="B110" s="24">
        <v>1383970.5</v>
      </c>
    </row>
    <row r="111" spans="1:2" ht="15.75" thickBot="1" x14ac:dyDescent="0.3">
      <c r="A111" s="22" t="s">
        <v>109</v>
      </c>
      <c r="B111" s="24">
        <v>1342050.5</v>
      </c>
    </row>
    <row r="112" spans="1:2" ht="15.75" thickBot="1" x14ac:dyDescent="0.3">
      <c r="A112" s="22" t="s">
        <v>110</v>
      </c>
      <c r="B112" s="24">
        <v>1330195.6000000001</v>
      </c>
    </row>
    <row r="113" spans="1:2" ht="15.75" thickBot="1" x14ac:dyDescent="0.3">
      <c r="A113" s="22" t="s">
        <v>111</v>
      </c>
      <c r="B113" s="24">
        <v>1218679.3</v>
      </c>
    </row>
    <row r="114" spans="1:2" ht="15.75" thickBot="1" x14ac:dyDescent="0.3">
      <c r="A114" s="22" t="s">
        <v>112</v>
      </c>
      <c r="B114" s="24">
        <v>1255456.3999999999</v>
      </c>
    </row>
    <row r="115" spans="1:2" ht="15.75" thickBot="1" x14ac:dyDescent="0.3">
      <c r="A115" s="22" t="s">
        <v>113</v>
      </c>
      <c r="B115" s="24">
        <v>1105226.8</v>
      </c>
    </row>
    <row r="116" spans="1:2" ht="15.75" thickBot="1" x14ac:dyDescent="0.3">
      <c r="A116" s="22" t="s">
        <v>114</v>
      </c>
      <c r="B116" s="24">
        <v>1147020</v>
      </c>
    </row>
    <row r="117" spans="1:2" ht="15.75" thickBot="1" x14ac:dyDescent="0.3">
      <c r="A117" s="22" t="s">
        <v>115</v>
      </c>
      <c r="B117" s="24">
        <v>1141209.2</v>
      </c>
    </row>
    <row r="118" spans="1:2" ht="15.75" thickBot="1" x14ac:dyDescent="0.3">
      <c r="A118" s="22" t="s">
        <v>116</v>
      </c>
      <c r="B118" s="24">
        <v>1122085.8</v>
      </c>
    </row>
    <row r="119" spans="1:2" ht="15.75" thickBot="1" x14ac:dyDescent="0.3">
      <c r="A119" s="22" t="s">
        <v>117</v>
      </c>
      <c r="B119" s="24">
        <v>1142302.7</v>
      </c>
    </row>
    <row r="120" spans="1:2" ht="15.75" thickBot="1" x14ac:dyDescent="0.3">
      <c r="A120" s="22" t="s">
        <v>118</v>
      </c>
      <c r="B120" s="24">
        <v>994500</v>
      </c>
    </row>
    <row r="121" spans="1:2" x14ac:dyDescent="0.25">
      <c r="A121" s="22" t="s">
        <v>119</v>
      </c>
      <c r="B121" s="24">
        <v>924835</v>
      </c>
    </row>
    <row r="122" spans="1:2" ht="15.75" thickBot="1" x14ac:dyDescent="0.3">
      <c r="A122" s="5" t="s">
        <v>121</v>
      </c>
      <c r="B122" s="23">
        <v>8230092.5</v>
      </c>
    </row>
    <row r="123" spans="1:2" ht="15.75" thickBot="1" x14ac:dyDescent="0.3">
      <c r="A123" s="22" t="s">
        <v>122</v>
      </c>
      <c r="B123" s="24">
        <v>1590775.7</v>
      </c>
    </row>
    <row r="124" spans="1:2" ht="15.75" thickBot="1" x14ac:dyDescent="0.3">
      <c r="A124" s="22" t="s">
        <v>123</v>
      </c>
      <c r="B124" s="24">
        <v>1226589.3999999999</v>
      </c>
    </row>
    <row r="125" spans="1:2" ht="15.75" thickBot="1" x14ac:dyDescent="0.3">
      <c r="A125" s="22" t="s">
        <v>124</v>
      </c>
      <c r="B125" s="24">
        <v>1430167.3</v>
      </c>
    </row>
    <row r="126" spans="1:2" ht="15.75" thickBot="1" x14ac:dyDescent="0.3">
      <c r="A126" s="22" t="s">
        <v>125</v>
      </c>
      <c r="B126" s="24">
        <v>1139765.7</v>
      </c>
    </row>
    <row r="127" spans="1:2" ht="15.75" thickBot="1" x14ac:dyDescent="0.3">
      <c r="A127" s="22" t="s">
        <v>126</v>
      </c>
      <c r="B127" s="24">
        <v>1736063.2</v>
      </c>
    </row>
    <row r="128" spans="1:2" x14ac:dyDescent="0.25">
      <c r="A128" s="22" t="s">
        <v>127</v>
      </c>
      <c r="B128" s="24">
        <v>1106731</v>
      </c>
    </row>
    <row r="129" spans="1:2" x14ac:dyDescent="0.25">
      <c r="A129" s="21" t="s">
        <v>139</v>
      </c>
      <c r="B129" s="24">
        <v>1866508</v>
      </c>
    </row>
    <row r="130" spans="1:2" x14ac:dyDescent="0.25">
      <c r="A130" s="5" t="s">
        <v>128</v>
      </c>
      <c r="B130" s="23">
        <v>5700775</v>
      </c>
    </row>
    <row r="131" spans="1:2" x14ac:dyDescent="0.25">
      <c r="A131" s="10" t="s">
        <v>129</v>
      </c>
      <c r="B131" s="24">
        <v>2345805</v>
      </c>
    </row>
    <row r="132" spans="1:2" x14ac:dyDescent="0.25">
      <c r="A132" s="10" t="s">
        <v>130</v>
      </c>
      <c r="B132" s="24">
        <v>3354970</v>
      </c>
    </row>
    <row r="133" spans="1:2" x14ac:dyDescent="0.25">
      <c r="A133" s="10" t="s">
        <v>131</v>
      </c>
      <c r="B133" s="24">
        <v>259960.7</v>
      </c>
    </row>
    <row r="134" spans="1:2" x14ac:dyDescent="0.25">
      <c r="A134" s="10" t="s">
        <v>132</v>
      </c>
      <c r="B134" s="24">
        <v>60491.1</v>
      </c>
    </row>
    <row r="135" spans="1:2" x14ac:dyDescent="0.25">
      <c r="A135" s="5" t="s">
        <v>133</v>
      </c>
      <c r="B135" s="24">
        <v>74713049.700000003</v>
      </c>
    </row>
    <row r="136" spans="1:2" x14ac:dyDescent="0.25">
      <c r="A136" s="10" t="s">
        <v>136</v>
      </c>
      <c r="B136" s="24">
        <v>20868029.199999999</v>
      </c>
    </row>
    <row r="137" spans="1:2" x14ac:dyDescent="0.25">
      <c r="A137" s="10" t="s">
        <v>135</v>
      </c>
      <c r="B137" s="24">
        <v>5909510</v>
      </c>
    </row>
    <row r="138" spans="1:2" x14ac:dyDescent="0.25">
      <c r="A138" s="10" t="s">
        <v>134</v>
      </c>
      <c r="B138" s="24">
        <v>6442455.5999999996</v>
      </c>
    </row>
    <row r="139" spans="1:2" x14ac:dyDescent="0.25">
      <c r="A139" s="10" t="s">
        <v>137</v>
      </c>
      <c r="B139" s="24">
        <v>9192134.1999999993</v>
      </c>
    </row>
    <row r="140" spans="1:2" x14ac:dyDescent="0.25">
      <c r="A140" s="10" t="s">
        <v>138</v>
      </c>
      <c r="B140" s="24">
        <v>32300920.5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Q i p U D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9 Q i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I q V A o i k e 4 D g A A A B E A A A A T A B w A R m 9 y b X V s Y X M v U 2 V j d G l v b j E u b S C i G A A o o B Q A A A A A A A A A A A A A A A A A A A A A A A A A A A A r T k 0 u y c z P U w i G 0 I b W A F B L A Q I t A B Q A A g A I A P U I q V A 6 1 4 1 8 p w A A A P g A A A A S A A A A A A A A A A A A A A A A A A A A A A B D b 2 5 m a W c v U G F j a 2 F n Z S 5 4 b W x Q S w E C L Q A U A A I A C A D 1 C K l Q D 8 r p q 6 Q A A A D p A A A A E w A A A A A A A A A A A A A A A A D z A A A A W 0 N v b n R l b n R f V H l w Z X N d L n h t b F B L A Q I t A B Q A A g A I A P U I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b i V r p + 8 n T L / 2 U 1 T 0 1 R v G A A A A A A I A A A A A A B B m A A A A A Q A A I A A A A H 0 s O X H 8 o 5 W s o T l g y R U D z N I A 1 A 0 X h z t G j U f s Q 0 y 6 p 2 c d A A A A A A 6 A A A A A A g A A I A A A A L x a x P f H b a N F v 6 9 6 V e u t C v i V 2 N H l O H 9 B d l 3 s T O O 5 o X 4 q U A A A A B K o 9 / m Y I I v e w 5 E U J x X 8 X Z K x 8 7 j X y D i K g F k v X h u 3 K m 2 b 1 h t 1 S B 5 Q i C a F b 5 f E 5 W w M I L P b 4 0 w T U U 3 J g s r 5 z x e q / q K b g 6 4 w G o m 5 g C 0 q D r H b 6 6 u W Q A A A A I A q a 1 r O l b H 3 P q w g a d X k g F L A 9 a z n C s L 0 u k X 7 p c 2 F Q U Y 6 G S 1 P d i W d 5 u g I m B C n V D f B w 2 J 8 H F m A k g U Z a j R O x V 1 L O 8 4 = < / D a t a M a s h u p > 
</file>

<file path=customXml/itemProps1.xml><?xml version="1.0" encoding="utf-8"?>
<ds:datastoreItem xmlns:ds="http://schemas.openxmlformats.org/officeDocument/2006/customXml" ds:itemID="{0ADDA644-3CD1-4970-88D8-DBDC8892B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Семенов</dc:creator>
  <cp:lastModifiedBy>Артем Семенов</cp:lastModifiedBy>
  <dcterms:created xsi:type="dcterms:W3CDTF">2020-05-08T20:41:40Z</dcterms:created>
  <dcterms:modified xsi:type="dcterms:W3CDTF">2020-05-08T23:07:24Z</dcterms:modified>
</cp:coreProperties>
</file>