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ITVEDANT05\Desktop\pratice excel bhavana\"/>
    </mc:Choice>
  </mc:AlternateContent>
  <xr:revisionPtr revIDLastSave="0" documentId="8_{7F82A311-2881-4180-AACE-4089B5A0E793}" xr6:coauthVersionLast="47" xr6:coauthVersionMax="47" xr10:uidLastSave="{00000000-0000-0000-0000-000000000000}"/>
  <bookViews>
    <workbookView xWindow="-110" yWindow="-110" windowWidth="19420" windowHeight="11620" activeTab="1" xr2:uid="{00000000-000D-0000-FFFF-FFFF00000000}"/>
  </bookViews>
  <sheets>
    <sheet name="Table" sheetId="9" r:id="rId1"/>
    <sheet name="Dashboard" sheetId="12" r:id="rId2"/>
    <sheet name="Input Data" sheetId="2" r:id="rId3"/>
    <sheet name="Target" sheetId="8" r:id="rId4"/>
    <sheet name="Customer" sheetId="6" r:id="rId5"/>
  </sheets>
  <definedNames>
    <definedName name="_xlnm._FilterDatabase" localSheetId="4" hidden="1">Customer!$A$1:$B$41</definedName>
    <definedName name="_xlchart.v5.0" hidden="1">Table!$D$7</definedName>
    <definedName name="_xlchart.v5.1" hidden="1">Table!$D$8:$D$22</definedName>
    <definedName name="_xlchart.v5.2" hidden="1">Table!$E$8:$E$22</definedName>
    <definedName name="_xlcn.WorksheetConnection_Sheet1B2C18" hidden="1">Customer!$E$2:$F$16</definedName>
    <definedName name="Slicer_Country">#N/A</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8" l="1"/>
  <c r="F2" i="8" s="1"/>
  <c r="D3" i="8"/>
  <c r="F3" i="8" s="1"/>
  <c r="D4" i="8"/>
  <c r="F4" i="8" s="1"/>
  <c r="D5" i="8"/>
  <c r="F5" i="8" s="1"/>
  <c r="D6" i="8"/>
  <c r="F6" i="8" s="1"/>
  <c r="D7" i="8"/>
  <c r="F7" i="8" s="1"/>
  <c r="D8" i="8"/>
  <c r="F8" i="8" s="1"/>
  <c r="D9" i="8"/>
  <c r="F9" i="8" s="1"/>
  <c r="D10" i="8"/>
  <c r="F10" i="8" s="1"/>
  <c r="D11" i="8"/>
  <c r="F11" i="8" s="1"/>
  <c r="D12" i="8"/>
  <c r="F12" i="8" s="1"/>
  <c r="D13" i="8"/>
  <c r="F13" i="8" s="1"/>
  <c r="D3" i="9" a="1"/>
  <c r="D3" i="9" s="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I2"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E13" i="8" l="1"/>
  <c r="E9" i="8"/>
  <c r="E5" i="8"/>
  <c r="E12" i="8"/>
  <c r="E8" i="8"/>
  <c r="E4" i="8"/>
  <c r="E11" i="8"/>
  <c r="E7" i="8"/>
  <c r="E3" i="8"/>
  <c r="E10" i="8"/>
  <c r="E6" i="8"/>
  <c r="E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heet1!$B$2:$C$18" type="102" refreshedVersion="7" minRefreshableVersion="5">
    <extLst>
      <ext xmlns:x15="http://schemas.microsoft.com/office/spreadsheetml/2010/11/main" uri="{DE250136-89BD-433C-8126-D09CA5730AF9}">
        <x15:connection id="Range">
          <x15:rangePr sourceName="_xlcn.WorksheetConnection_Sheet1B2C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<sst xmlns="http://schemas.openxmlformats.org/spreadsheetml/2006/main" count="1892" uniqueCount="143">
  <si>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</si>
  <si>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</si>
  <si>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</si>
  <si>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</si>
  <si>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</si>
  <si>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</si>
  <si>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</si>
  <si>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</si>
  <si>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</si>
  <si>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</si>
  <si>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</si>
  <si>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</si>
  <si>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</si>
  <si>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</si>
  <si>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</si>
  <si>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</si>
  <si>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</si>
  <si>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</si>
  <si>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</si>
  <si>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</si>
  <si>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</si>
  <si>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</si>
  <si>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</si>
  <si>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</si>
  <si>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</si>
  <si>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</si>
  <si>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</si>
  <si>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</si>
  <si>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</si>
  <si>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</si>
  <si>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</si>
  <si>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</si>
  <si>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</si>
  <si>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</si>
  <si>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</si>
  <si>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</si>
  <si>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</si>
  <si>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</si>
  <si>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</si>
  <si>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</si>
  <si>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</si>
  <si>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</si>
  <si>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</si>
  <si>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</si>
  <si>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</si>
  <si>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</si>
  <si>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</si>
  <si>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</si>
  <si>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</si>
  <si>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</si>
  <si>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</si>
  <si>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</si>
  <si>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</si>
  <si>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</si>
  <si>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</si>
  <si>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</si>
  <si>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</si>
  <si>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</si>
  <si>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</si>
  <si>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</si>
  <si>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</si>
  <si>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</si>
  <si>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</si>
  <si>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</si>
  <si>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</si>
  <si>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</si>
  <si>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</si>
  <si>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</si>
  <si>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</si>
  <si>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</si>
  <si>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</si>
  <si>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</si>
  <si>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</si>
  <si>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</si>
  <si>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</si>
  <si>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</si>
  <si>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</si>
  <si>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</si>
  <si>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</si>
  <si>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</si>
  <si>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</si>
  <si>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</si>
  <si>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</si>
  <si>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</si>
  <si>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</si>
  <si>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</si>
  <si>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</si>
  <si>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</si>
  <si>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</si>
  <si>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</si>
  <si>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</si>
  <si>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</si>
  <si>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</si>
  <si>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</si>
  <si>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</si>
  <si>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</si>
  <si>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</si>
  <si>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</si>
  <si>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</si>
  <si>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</si>
  <si>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</si>
  <si>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</si>
  <si>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</si>
  <si>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</si>
  <si>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</si>
  <si>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</si>
  <si>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</si>
  <si>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</si>
  <si>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</si>
  <si>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</si>
  <si>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</si>
  <si>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</si>
  <si>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</si>
  <si>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</si>
  <si>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</si>
  <si>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</si>
  <si>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</si>
  <si>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</si>
  <si>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</si>
  <si>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</si>
  <si>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</si>
  <si>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</si>
  <si>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</si>
  <si>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</si>
  <si>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</si>
  <si>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</si>
  <si>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</si>
  <si>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</si>
  <si>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</si>
  <si>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Sales</t>
  </si>
  <si>
    <t>Day</t>
  </si>
  <si>
    <t>Year</t>
  </si>
  <si>
    <t xml:space="preserve">Week </t>
  </si>
  <si>
    <t>Below ($)</t>
  </si>
  <si>
    <t>Actutal ($)</t>
  </si>
  <si>
    <t>Above ($)</t>
  </si>
  <si>
    <t>Sum of Sales</t>
  </si>
  <si>
    <t>Total Sales</t>
  </si>
  <si>
    <t>Product</t>
  </si>
  <si>
    <t>2021</t>
  </si>
  <si>
    <t>Week</t>
  </si>
  <si>
    <t>Cusomer Name</t>
  </si>
  <si>
    <t>Cusomer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</si>
</sst>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3">
    <border>
      <left/>
      <right/>
      <top/>
      <bottom/>
      <diagonal/>
    </border>
    <border>
      <left/>
      <right/>
      <top/>
      <bottom style="medium">
        <color rgb="FF7030A0"/>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4" fillId="2" borderId="0" xfId="0" applyFont="1" applyFill="1" applyBorder="1" applyAlignment="1">
      <alignment horizontal="center" vertical="center"/>
    </xf>
    <xf numFmtId="0" fontId="3" fillId="0" borderId="2" xfId="0" applyFont="1" applyBorder="1" applyAlignment="1">
      <alignment horizontal="left" vertical="center"/>
    </xf>
    <xf numFmtId="3" fontId="3" fillId="0" borderId="2" xfId="1" applyNumberFormat="1" applyFont="1" applyFill="1" applyBorder="1" applyAlignment="1">
      <alignment horizontal="right" vertical="center"/>
    </xf>
    <xf numFmtId="0" fontId="0" fillId="0" borderId="2" xfId="0" applyBorder="1"/>
  </cellXfs>
  <cellStyles count="2">
    <cellStyle name="Comma" xfId="1" builtinId="3"/>
    <cellStyle name="Normal" xfId="0" builtinId="0"/>
  </cellStyles>
  <dxfs count="34">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19" formatCode="dd/mm/yyyy"/>
      <fill>
        <patternFill patternType="none">
          <fgColor indexed="64"/>
          <bgColor indexed="65"/>
        </patternFill>
      </fill>
    </dxf>
    <dxf>
      <font>
        <strike val="0"/>
        <outline val="0"/>
        <shadow val="0"/>
        <u val="none"/>
        <vertAlign val="baseline"/>
        <sz val="11"/>
        <color rgb="FF002060"/>
        <name val="Calibri"/>
        <scheme val="minor"/>
      </font>
      <numFmt numFmtId="19" formatCode="dd/mm/yyyy"/>
      <fill>
        <patternFill patternType="none">
          <fgColor indexed="64"/>
          <bgColor auto="1"/>
        </patternFill>
      </fill>
    </dxf>
    <dxf>
      <font>
        <strike val="0"/>
        <outline val="0"/>
        <shadow val="0"/>
        <u val="none"/>
        <vertAlign val="baseline"/>
        <sz val="11"/>
        <color rgb="FF002060"/>
        <name val="Calibri"/>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1" formatCode="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00000000-0011-0000-FFFF-FFFF00000000}">
      <tableStyleElement type="wholeTable" dxfId="33"/>
      <tableStyleElement type="headerRow" dxfId="32"/>
    </tableStyle>
  </tableStyles>
  <colors>
    <mruColors>
      <color rgb="FFFF0000"/>
      <color rgb="FFF3F3F3"/>
      <color rgb="FF0000FF"/>
      <color rgb="FFE7EFFF"/>
      <color rgb="FF000000"/>
      <color rgb="FF00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 bhavana.xlsx]Table!Region</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layout>
            <c:manualLayout>
              <c:x val="2.9126213592232952E-2"/>
              <c:y val="-9.787928221859711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2"/>
        <c:dLbl>
          <c:idx val="0"/>
          <c:layout>
            <c:manualLayout>
              <c:x val="3.2362459546925568E-3"/>
              <c:y val="-9.244154431756389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3"/>
        <c:dLbl>
          <c:idx val="0"/>
          <c:layout>
            <c:manualLayout>
              <c:x val="-2.2653721682847898E-2"/>
              <c:y val="-9.244154431756389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4"/>
        <c:dLbl>
          <c:idx val="0"/>
          <c:layout>
            <c:manualLayout>
              <c:x val="-3.8834951456310711E-2"/>
              <c:y val="-6.52528548123980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5"/>
        <c:dLbl>
          <c:idx val="0"/>
          <c:layout>
            <c:manualLayout>
              <c:x val="-5.8252427184466049E-2"/>
              <c:y val="-5.437737901033180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6"/>
        <c:dLbl>
          <c:idx val="0"/>
          <c:layout>
            <c:manualLayout>
              <c:x val="-6.1488673139158609E-2"/>
              <c:y val="5.4377379010331704E-2"/>
            </c:manualLayout>
          </c:layout>
          <c:showLegendKey val="0"/>
          <c:showVal val="0"/>
          <c:showCatName val="0"/>
          <c:showSerName val="0"/>
          <c:showPercent val="1"/>
          <c:showBubbleSize val="0"/>
          <c:extLst>
            <c:ext xmlns:c15="http://schemas.microsoft.com/office/drawing/2012/chart" uri="{CE6537A1-D6FC-4f65-9D91-7224C49458BB}"/>
          </c:extLst>
        </c:dLbl>
      </c:pivotFmt>
      <c:pivotFmt>
        <c:idx val="7"/>
        <c:dLbl>
          <c:idx val="0"/>
          <c:layout>
            <c:manualLayout>
              <c:x val="3.5598705501618005E-2"/>
              <c:y val="9.787928221859695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layout>
            <c:manualLayout>
              <c:x val="3.2362459546925568E-3"/>
              <c:y val="-9.244154431756389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0"/>
        <c:dLbl>
          <c:idx val="0"/>
          <c:layout>
            <c:manualLayout>
              <c:x val="2.9126213592232952E-2"/>
              <c:y val="-9.787928221859711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1"/>
        <c:dLbl>
          <c:idx val="0"/>
          <c:layout>
            <c:manualLayout>
              <c:x val="3.5598705501618005E-2"/>
              <c:y val="9.7879282218596958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2"/>
        <c:dLbl>
          <c:idx val="0"/>
          <c:layout>
            <c:manualLayout>
              <c:x val="-6.1488673139158609E-2"/>
              <c:y val="5.4377379010331704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5.8252427184466049E-2"/>
              <c:y val="-5.4377379010331801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4"/>
        <c:dLbl>
          <c:idx val="0"/>
          <c:layout>
            <c:manualLayout>
              <c:x val="-3.8834951456310711E-2"/>
              <c:y val="-6.5252854812398037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2.2653721682847898E-2"/>
              <c:y val="-9.2441544317563892E-2"/>
            </c:manualLayout>
          </c:layout>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2087542087542087E-3"/>
              <c:y val="-7.183908045977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8.8383838383838384E-2"/>
              <c:y val="-8.6206896551724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7878787878787804E-2"/>
              <c:y val="5.0287356321838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6835016835016873E-2"/>
              <c:y val="7.1839080459770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0505050505050504E-2"/>
              <c:y val="2.87356321839080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7340067340067339E-2"/>
              <c:y val="-5.0287356321839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9461279461279501E-2"/>
              <c:y val="-5.02873563218391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Table!$H$3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998-407F-9263-43145C1A536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998-407F-9263-43145C1A536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998-407F-9263-43145C1A536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998-407F-9263-43145C1A536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998-407F-9263-43145C1A536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998-407F-9263-43145C1A536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998-407F-9263-43145C1A5361}"/>
              </c:ext>
            </c:extLst>
          </c:dPt>
          <c:dLbls>
            <c:dLbl>
              <c:idx val="0"/>
              <c:layout>
                <c:manualLayout>
                  <c:x val="4.2087542087542087E-3"/>
                  <c:y val="-7.1839080459770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998-407F-9263-43145C1A5361}"/>
                </c:ext>
              </c:extLst>
            </c:dLbl>
            <c:dLbl>
              <c:idx val="1"/>
              <c:layout>
                <c:manualLayout>
                  <c:x val="8.8383838383838384E-2"/>
                  <c:y val="-8.62068965517241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998-407F-9263-43145C1A5361}"/>
                </c:ext>
              </c:extLst>
            </c:dLbl>
            <c:dLbl>
              <c:idx val="2"/>
              <c:layout>
                <c:manualLayout>
                  <c:x val="3.7878787878787804E-2"/>
                  <c:y val="5.02873563218389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998-407F-9263-43145C1A5361}"/>
                </c:ext>
              </c:extLst>
            </c:dLbl>
            <c:dLbl>
              <c:idx val="3"/>
              <c:layout>
                <c:manualLayout>
                  <c:x val="-1.6835016835016873E-2"/>
                  <c:y val="7.18390804597701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998-407F-9263-43145C1A5361}"/>
                </c:ext>
              </c:extLst>
            </c:dLbl>
            <c:dLbl>
              <c:idx val="4"/>
              <c:layout>
                <c:manualLayout>
                  <c:x val="-5.0505050505050504E-2"/>
                  <c:y val="2.87356321839080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998-407F-9263-43145C1A5361}"/>
                </c:ext>
              </c:extLst>
            </c:dLbl>
            <c:dLbl>
              <c:idx val="5"/>
              <c:layout>
                <c:manualLayout>
                  <c:x val="-6.7340067340067339E-2"/>
                  <c:y val="-5.02873563218391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998-407F-9263-43145C1A5361}"/>
                </c:ext>
              </c:extLst>
            </c:dLbl>
            <c:dLbl>
              <c:idx val="6"/>
              <c:layout>
                <c:manualLayout>
                  <c:x val="-2.9461279461279501E-2"/>
                  <c:y val="-5.028735632183914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998-407F-9263-43145C1A53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Table!$G$4:$G$10</c:f>
              <c:strCache>
                <c:ptCount val="7"/>
                <c:pt idx="0">
                  <c:v>Central</c:v>
                </c:pt>
                <c:pt idx="1">
                  <c:v>East</c:v>
                </c:pt>
                <c:pt idx="2">
                  <c:v>Export</c:v>
                </c:pt>
                <c:pt idx="3">
                  <c:v>North</c:v>
                </c:pt>
                <c:pt idx="4">
                  <c:v>Northeast</c:v>
                </c:pt>
                <c:pt idx="5">
                  <c:v>South</c:v>
                </c:pt>
                <c:pt idx="6">
                  <c:v>Western</c:v>
                </c:pt>
              </c:strCache>
            </c:strRef>
          </c:cat>
          <c:val>
            <c:numRef>
              <c:f>Table!$H$4:$H$10</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C998-407F-9263-43145C1A536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glow rad="63500">
        <a:schemeClr val="accent1">
          <a:alpha val="39000"/>
        </a:schemeClr>
      </a:glow>
    </a:effectLst>
    <a:scene3d>
      <a:camera prst="orthographicFront"/>
      <a:lightRig rig="threePt" dir="t"/>
    </a:scene3d>
    <a:sp3d>
      <a:bevelT w="101600" prst="ribl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 bhavana.xlsx]Table!Customer Sales</c:name>
    <c:fmtId val="8"/>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Table!$H$16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Table!$G$17:$G$21</c:f>
              <c:strCache>
                <c:ptCount val="5"/>
                <c:pt idx="0">
                  <c:v>Customer01</c:v>
                </c:pt>
                <c:pt idx="1">
                  <c:v>Customer22</c:v>
                </c:pt>
                <c:pt idx="2">
                  <c:v>Customer23</c:v>
                </c:pt>
                <c:pt idx="3">
                  <c:v>Customer25</c:v>
                </c:pt>
                <c:pt idx="4">
                  <c:v>Customer33</c:v>
                </c:pt>
              </c:strCache>
            </c:strRef>
          </c:cat>
          <c:val>
            <c:numRef>
              <c:f>Table!$H$17:$H$21</c:f>
              <c:numCache>
                <c:formatCode>General</c:formatCode>
                <c:ptCount val="5"/>
                <c:pt idx="0">
                  <c:v>39993.270000000004</c:v>
                </c:pt>
                <c:pt idx="1">
                  <c:v>45112.94999999999</c:v>
                </c:pt>
                <c:pt idx="2">
                  <c:v>43062.83</c:v>
                </c:pt>
                <c:pt idx="3">
                  <c:v>39653.929999999993</c:v>
                </c:pt>
                <c:pt idx="4">
                  <c:v>60929.149999999994</c:v>
                </c:pt>
              </c:numCache>
            </c:numRef>
          </c:val>
          <c:extLst>
            <c:ext xmlns:c16="http://schemas.microsoft.com/office/drawing/2014/chart" uri="{C3380CC4-5D6E-409C-BE32-E72D297353CC}">
              <c16:uniqueId val="{00000000-EF8E-4CD2-94D3-DA218B41C018}"/>
            </c:ext>
          </c:extLst>
        </c:ser>
        <c:dLbls>
          <c:showLegendKey val="0"/>
          <c:showVal val="0"/>
          <c:showCatName val="0"/>
          <c:showSerName val="0"/>
          <c:showPercent val="0"/>
          <c:showBubbleSize val="0"/>
        </c:dLbls>
        <c:gapWidth val="65"/>
        <c:axId val="191612496"/>
        <c:axId val="191622480"/>
      </c:barChart>
      <c:catAx>
        <c:axId val="1916124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1622480"/>
        <c:crosses val="autoZero"/>
        <c:auto val="1"/>
        <c:lblAlgn val="ctr"/>
        <c:lblOffset val="100"/>
        <c:noMultiLvlLbl val="0"/>
      </c:catAx>
      <c:valAx>
        <c:axId val="1916224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161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 bhavana.xlsx]Table!Product</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Table!$O$3</c:f>
              <c:strCache>
                <c:ptCount val="1"/>
                <c:pt idx="0">
                  <c:v>Total</c:v>
                </c:pt>
              </c:strCache>
            </c:strRef>
          </c:tx>
          <c:spPr>
            <a:solidFill>
              <a:schemeClr val="accent1"/>
            </a:solidFill>
            <a:ln>
              <a:noFill/>
            </a:ln>
            <a:effectLst/>
          </c:spPr>
          <c:invertIfNegative val="0"/>
          <c:cat>
            <c:strRef>
              <c:f>Table!$N$4:$N$8</c:f>
              <c:strCache>
                <c:ptCount val="5"/>
                <c:pt idx="0">
                  <c:v>Product19</c:v>
                </c:pt>
                <c:pt idx="1">
                  <c:v>Product22</c:v>
                </c:pt>
                <c:pt idx="2">
                  <c:v>Product24</c:v>
                </c:pt>
                <c:pt idx="3">
                  <c:v>Product30</c:v>
                </c:pt>
                <c:pt idx="4">
                  <c:v>Product41</c:v>
                </c:pt>
              </c:strCache>
            </c:strRef>
          </c:cat>
          <c:val>
            <c:numRef>
              <c:f>Table!$O$4:$O$8</c:f>
              <c:numCache>
                <c:formatCode>General</c:formatCode>
                <c:ptCount val="5"/>
                <c:pt idx="0">
                  <c:v>41580</c:v>
                </c:pt>
                <c:pt idx="1">
                  <c:v>41055.299999999996</c:v>
                </c:pt>
                <c:pt idx="2">
                  <c:v>49599.360000000008</c:v>
                </c:pt>
                <c:pt idx="3">
                  <c:v>57968.639999999992</c:v>
                </c:pt>
                <c:pt idx="4">
                  <c:v>57554.28</c:v>
                </c:pt>
              </c:numCache>
            </c:numRef>
          </c:val>
          <c:extLst>
            <c:ext xmlns:c16="http://schemas.microsoft.com/office/drawing/2014/chart" uri="{C3380CC4-5D6E-409C-BE32-E72D297353CC}">
              <c16:uniqueId val="{00000000-0217-469F-8DCB-CFF7394A4534}"/>
            </c:ext>
          </c:extLst>
        </c:ser>
        <c:dLbls>
          <c:showLegendKey val="0"/>
          <c:showVal val="0"/>
          <c:showCatName val="0"/>
          <c:showSerName val="0"/>
          <c:showPercent val="0"/>
          <c:showBubbleSize val="0"/>
        </c:dLbls>
        <c:gapWidth val="199"/>
        <c:axId val="445931648"/>
        <c:axId val="445937888"/>
      </c:barChart>
      <c:catAx>
        <c:axId val="44593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45937888"/>
        <c:crosses val="autoZero"/>
        <c:auto val="1"/>
        <c:lblAlgn val="ctr"/>
        <c:lblOffset val="100"/>
        <c:noMultiLvlLbl val="0"/>
      </c:catAx>
      <c:valAx>
        <c:axId val="4459378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3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[Sales_Practice bhavana.xlsx]Table!Week</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Table!$B$30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Table!$A$31:$A$83</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Table!$B$31:$B$83</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A219-43F1-95DA-CF29750C3BB9}"/>
            </c:ext>
          </c:extLst>
        </c:ser>
        <c:dLbls>
          <c:showLegendKey val="0"/>
          <c:showVal val="0"/>
          <c:showCatName val="0"/>
          <c:showSerName val="0"/>
          <c:showPercent val="0"/>
          <c:showBubbleSize val="0"/>
        </c:dLbls>
        <c:axId val="445934976"/>
        <c:axId val="445929152"/>
      </c:areaChart>
      <c:catAx>
        <c:axId val="44593497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29152"/>
        <c:crosses val="autoZero"/>
        <c:auto val="1"/>
        <c:lblAlgn val="ctr"/>
        <c:lblOffset val="100"/>
        <c:noMultiLvlLbl val="0"/>
      </c:catAx>
      <c:valAx>
        <c:axId val="44592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34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858804856405444"/>
          <c:y val="0.13709686125022941"/>
          <c:w val="0.72458620089594616"/>
          <c:h val="0.49864141392012568"/>
        </c:manualLayout>
      </c:layout>
      <c:barChart>
        <c:barDir val="col"/>
        <c:grouping val="clustered"/>
        <c:varyColors val="0"/>
        <c:ser>
          <c:idx val="0"/>
          <c:order val="0"/>
          <c:tx>
            <c:strRef>
              <c:f>Target!$C$1</c:f>
              <c:strCache>
                <c:ptCount val="1"/>
                <c:pt idx="0">
                  <c:v>Target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56F5-451E-B6BC-8F6AE7F7BE03}"/>
            </c:ext>
          </c:extLst>
        </c:ser>
        <c:ser>
          <c:idx val="1"/>
          <c:order val="1"/>
          <c:tx>
            <c:strRef>
              <c:f>Target!$E$1</c:f>
              <c:strCache>
                <c:ptCount val="1"/>
                <c:pt idx="0">
                  <c:v>Below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56F5-451E-B6BC-8F6AE7F7BE03}"/>
            </c:ext>
          </c:extLst>
        </c:ser>
        <c:ser>
          <c:idx val="2"/>
          <c:order val="2"/>
          <c:tx>
            <c:strRef>
              <c:f>Target!$F$1</c:f>
              <c:strCache>
                <c:ptCount val="1"/>
                <c:pt idx="0">
                  <c:v>Above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90000</c:v>
                </c:pt>
                <c:pt idx="1">
                  <c:v>#N/A</c:v>
                </c:pt>
                <c:pt idx="2">
                  <c:v>#N/A</c:v>
                </c:pt>
                <c:pt idx="3">
                  <c:v>#N/A</c:v>
                </c:pt>
                <c:pt idx="4">
                  <c:v>#N/A</c:v>
                </c:pt>
                <c:pt idx="5">
                  <c:v>#N/A</c:v>
                </c:pt>
                <c:pt idx="6">
                  <c:v>90000</c:v>
                </c:pt>
                <c:pt idx="7">
                  <c:v>#N/A</c:v>
                </c:pt>
                <c:pt idx="8">
                  <c:v>#N/A</c:v>
                </c:pt>
                <c:pt idx="9">
                  <c:v>80000</c:v>
                </c:pt>
                <c:pt idx="10">
                  <c:v>#N/A</c:v>
                </c:pt>
                <c:pt idx="11">
                  <c:v>80000</c:v>
                </c:pt>
              </c:numCache>
            </c:numRef>
          </c:val>
          <c:extLst>
            <c:ext xmlns:c16="http://schemas.microsoft.com/office/drawing/2014/chart" uri="{C3380CC4-5D6E-409C-BE32-E72D297353CC}">
              <c16:uniqueId val="{00000002-56F5-451E-B6BC-8F6AE7F7BE03}"/>
            </c:ext>
          </c:extLst>
        </c:ser>
        <c:dLbls>
          <c:showLegendKey val="0"/>
          <c:showVal val="0"/>
          <c:showCatName val="0"/>
          <c:showSerName val="0"/>
          <c:showPercent val="0"/>
          <c:showBubbleSize val="0"/>
        </c:dLbls>
        <c:gapWidth val="100"/>
        <c:overlap val="-24"/>
        <c:axId val="524073775"/>
        <c:axId val="524076271"/>
      </c:barChart>
      <c:catAx>
        <c:axId val="524073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6271"/>
        <c:crosses val="autoZero"/>
        <c:auto val="1"/>
        <c:lblAlgn val="ctr"/>
        <c:lblOffset val="100"/>
        <c:noMultiLvlLbl val="0"/>
      </c:catAx>
      <c:valAx>
        <c:axId val="524076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Target!$C$1</c:f>
              <c:strCache>
                <c:ptCount val="1"/>
                <c:pt idx="0">
                  <c:v>Target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extLst>
            <c:ext xmlns:c16="http://schemas.microsoft.com/office/drawing/2014/chart" uri="{C3380CC4-5D6E-409C-BE32-E72D297353CC}">
              <c16:uniqueId val="{00000000-AA4F-495E-837E-5488588435B9}"/>
            </c:ext>
          </c:extLst>
        </c:ser>
        <c:ser>
          <c:idx val="1"/>
          <c:order val="1"/>
          <c:tx>
            <c:strRef>
              <c:f>Target!$E$1</c:f>
              <c:strCache>
                <c:ptCount val="1"/>
                <c:pt idx="0">
                  <c:v>Below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1-AA4F-495E-837E-5488588435B9}"/>
            </c:ext>
          </c:extLst>
        </c:ser>
        <c:ser>
          <c:idx val="2"/>
          <c:order val="2"/>
          <c:tx>
            <c:strRef>
              <c:f>Target!$F$1</c:f>
              <c:strCache>
                <c:ptCount val="1"/>
                <c:pt idx="0">
                  <c:v>Above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90000</c:v>
                </c:pt>
                <c:pt idx="1">
                  <c:v>#N/A</c:v>
                </c:pt>
                <c:pt idx="2">
                  <c:v>#N/A</c:v>
                </c:pt>
                <c:pt idx="3">
                  <c:v>#N/A</c:v>
                </c:pt>
                <c:pt idx="4">
                  <c:v>#N/A</c:v>
                </c:pt>
                <c:pt idx="5">
                  <c:v>#N/A</c:v>
                </c:pt>
                <c:pt idx="6">
                  <c:v>90000</c:v>
                </c:pt>
                <c:pt idx="7">
                  <c:v>#N/A</c:v>
                </c:pt>
                <c:pt idx="8">
                  <c:v>#N/A</c:v>
                </c:pt>
                <c:pt idx="9">
                  <c:v>80000</c:v>
                </c:pt>
                <c:pt idx="10">
                  <c:v>#N/A</c:v>
                </c:pt>
                <c:pt idx="11">
                  <c:v>80000</c:v>
                </c:pt>
              </c:numCache>
            </c:numRef>
          </c:val>
          <c:extLst>
            <c:ext xmlns:c16="http://schemas.microsoft.com/office/drawing/2014/chart" uri="{C3380CC4-5D6E-409C-BE32-E72D297353CC}">
              <c16:uniqueId val="{00000002-AA4F-495E-837E-5488588435B9}"/>
            </c:ext>
          </c:extLst>
        </c:ser>
        <c:dLbls>
          <c:showLegendKey val="0"/>
          <c:showVal val="0"/>
          <c:showCatName val="0"/>
          <c:showSerName val="0"/>
          <c:showPercent val="0"/>
          <c:showBubbleSize val="0"/>
        </c:dLbls>
        <c:gapWidth val="100"/>
        <c:overlap val="-24"/>
        <c:axId val="524073775"/>
        <c:axId val="524076271"/>
      </c:barChart>
      <c:catAx>
        <c:axId val="5240737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6271"/>
        <c:crosses val="autoZero"/>
        <c:auto val="1"/>
        <c:lblAlgn val="ctr"/>
        <c:lblOffset val="100"/>
        <c:noMultiLvlLbl val="0"/>
      </c:catAx>
      <c:valAx>
        <c:axId val="524076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plotArea>
      <cx:plotAreaRegion>
        <cx:series layoutId="regionMap" uniqueId="{CCC6E0CF-5F3A-49B6-8FED-DB3354B30E1E}">
          <cx:dataId val="0"/>
          <cx:layoutPr>
            <cx:geography cultureLanguage="en-US" cultureRegion="IN" attribution="Powered by Bing">
              <cx:geoCache provider="{E9337A44-BEBE-4D9F-B70C-5C5E7DAFC167}">
                <cx:binary>5Htpj902tu1fMfL5qUKRoig2bl+gKekMdWouV1XsL0KNogaKFEmNv/7usl3puJ5vJw8dIA28YyCG
xUOKXHtae/Hkvx7nvz22z/f2w6zazv3tcf77T9J787eff3aP8lnduyNVPVrt9Is/etTqZ/3yUj0+
//xk76eqK3/GKIx+fpT31j/PP/33f8Fq5bM+0Y/3vtLd5fBsl6tnN7Te/YuxHw59eNRD51+nl7DS
338S913Z3j89O/nTh+fOV375uJjnv//03dd++vDz+8X+rxd/aGFvfniCuZgcJSwiiFPCv35++tDq
rvw2zNERpjFmCU++jiZvrz67VzD9j23py4bun57ss3Mfvv39/dzvjvD9UOV0+hWHVL/uWGRfjvjz
9zj/93+9ewCHfvfkN6Z4j9DvDb23xOnzXD3qNyj+FCtwQignjH4HfxAifEQRj1//vL3uK/K/v4Uf
o/427x3ib4/fo336y1+PtrD3a9W+Hf/fRxtQPSJfPgh/DzclRxi9flj85a/X8a+R9s3df3cnPwb9
7QTvQH97/B50cfXXg557WWlT3b8B8O/DDqjjMIxjzr9HnSRHMYWRJE6+gh6+vfMr6H9kJz+G/Z8z
3wH/z4H30Ocf/3roN/a+e3x+A+HfBz6Kj2IcJYhj9p2746OIJoTFCfuW+vnbO78C//v7+DHsb/Pe
gf72+D3km/8Ab993T7p7dn+muwfoKOScUvLVqV//C479m9oahtERgtxOk+Sdx/+h3fwY+99MfQf/
b0beW2D/H1BSrwb3p8IfR0dxEgOxAb//8vne9zk7YhHYhvGvCf99pv/97fwY/7d578B/e/we+aub
vz7dbJ+tuu+Wt9j/9/MNDY8QD3kCRfRH0L9W3wQliCU/zvd/YD8/xv7Xie/A//X5e/Sz/K9HH8Ly
z8w6GB8RiilKfsznGT8iMYkZg7D48nnHKn93Nz9G/tu0d7h/e/oe9f3ZX4/6WVU+2z8Td370yhgJ
jdlXXNH3RJ4dvUYCC5O34egt3L6W2j+wnx8j/+vEd9j/+vw9+mfbvx79i/umcv6+e8Pg3085GPz6
FWD8jlvGyVESUkKS8FsZfldp/8hOfgz8P2e+Q/6fA++hvzj89dBf3w9P1Yd/2PuHP9P7cXQU4hgn
IQO//g3FiaIjGiUhD9E3v38H/x/dzY9N8P3sd2b4fvC9Ka7/8R9gCj14+eEfL7Z6vP/zIiHACeSa
mGDEvm+zMD1CCQsjzN/lnus/uI//xQjfzX5vhO8G3xvh83+AEW66yj8/fTiAkPek1Z9nBlASeEQS
gt9kNRDOfhMYAcg6FNE4QvRbvQBj/VZp+OP7+rFZ3s9/Z5j3w+9NsxV/fXx82+O1v/fP7oN++fAP
BTX7z4wVwkFcI5SBIb63DudHKExAIoqir+Z5R5O+29qb4X5Uxf6lcb6e7Kf34uK7xd+b5ub6P8w0
/+r8/29i9P/H9vjftepf1fvs3t/nX2T/38jV/3r0i/vBbcS7qf/q9uBrEto//f0nChT217uE1xW+
S1ApfNHet9/qV/fh6tkMD231+OYNbys83zsP1wzsKIpj4ALQF0L3wQjUoOn5dQREkCiMkogDeyBh
COH404dOWy9hCPpIhDDjEY4pixiCFt69VhRY7whj4Hqgr0QUQx+ZxL/evFzodil19ysw3/79oRvU
ha4672A2IuSnD+brF183yjBsgGBQBDhFIMjQGIiKeby/grIA3w//z+Bq1nvbbiutVDkKP1FHgp03
ncuDII52kUWfY0fMFhk+fI5W5LJ+iv25Sbi+C9k4n9vS1Eo0Aes2ZRHy2yaqHkivbZGtZnRZPFbx
lsUszFQB10ppZRF9ZqRejqkK4+zLinNfzVkwtA9Lg8NscV5aYVmi7+SsfLVfos7s0WDm25Iaf9JT
0lxFk6Uncbg0tUi0gdl1UKdrb+tzbdb4ppByuZ3HmqV+cE/REsKKjmK5d7RmO+NHcjrFkqRVCHPR
Mnc5L9ruFK7JMle0/lxWqjmv6PBU156dsVbNWdwSvK8NQjvSuidVFsFd1Sl/rr1iaR0yfRfMAzuT
tOy2gwzGvVoqdjZ4416qoHoYVSD3rzODCVZEDaEfg2F66m2xHEbD25MygS1PE7x8ngP60gcV21VV
w3bJWj+wEgBcGWnObbKuJP1yDNmxeGck4PRll8kyNecI9+xsWszTVMGsZnVZaUiYVW5wmZ5pvOtA
wsjKwNOXqEb6jg+RXVOJJ38+hArtqJPNOeWF3ONQzplnsMLM6AtYde5FaOEQKAicF64Pw227RM0N
QQBzrSTaxH6cNpWCY5evG/cY9rsUtsiHfmnOpyjusNDgcWdrjOEkAWyfMoMOw+BQky5x21BhZYt2
o2znvAthggh7NmWkkPhJDbDm1JCCiJgGNRVfjNcvHgmrWbN9BbeWSbxbZxUQYZaCvtSsfei7Ft5I
pidl6wfrApzinur9K6wd8WzHIzhytwDApFcPa4m6dAzgpcyU8UuSLPaFRmW1JxoM0i6S7Wrinshc
xGcRbZazJbDRZ6wxoJiMZ42n00W3oCkd3dQK+OotKtBF2BZ6TMde4z1LqqAUw9S317b3LK/lxM6D
qm8OoS+qLRsnLkUyhMktakKbNYVF59QvSW4cSU4URygvY65HwcmkNyGLgyyAsD3rFRpyZObiEEPx
P206rjKGB/upauYpjaO52nPSyBSU2zGTzM+NCBwrn1Zl6a5j3VxkFOtix4aEPBGkIyn8og0WdvA6
V4WlGdGrO/WlMWmiE/9cT7RN2cjLWpQzX9PIBq0A9cudT+DwiWa1WPgcGqFWQrcsauLLHk3kzgzJ
dFVHTOe2xLIXLVnkfTlCIKxrbA9JS8NdiZbpailZfQZeP9xZGYR5N0f9mDZDP2a6R+WZi0NzzNYJ
bUJVTSJ22hFRhnGfazzhs2DpiyuumQTX8vxiQFWT9XVD0xj1+LRZ+HpWmtmKqcAki5rRp7ZCKF0g
bcjU2lGnpefjTiI09aLoymRbkbXO2VTHZz4eyDnqiuka6UJu+mRA6UpZedwa1dYiSOb4dBoa8qDg
tZtlbul+UPpxYLG7CiFVTmIZZ3rcKkpz3vGzuCJB1pUFSsPefQw7sG0+NZ3NCSpITgrTww47uyEj
hMTrrXaGKxztAyyLdOjUdDwG0a3uub6QQxie1bGubhpU2GPcBdGDcyYqRYORF0GMZChU75tj5XBs
cl4mZB+a8MahuLrjLaN3g4mPyUojsfpJfmRVp/M48Ak4XNBna6iWXbVOSy2mTvrjqHPFLcWBTKvG
L7vCa38xxHLYWZUQLQpFVzGRxqdTbZqDD+vgNLasuELNylNUmLFPLRoiQeMp7IWrg3VjhrWqUpNU
7ZMxxbP1WgsZzDsiQ5Yt8VpdD67iuyEwC0oTiH0P5acuNmj2TmBp4ztXd3gf+k6lk52bnZ0ly92A
7BngP4ghci1PW1Wfy6XqNkmf9Dfl1K8inkN6LDUqL8pyDlJZ+CSzNJo/zYRVB7kWFKJ64LlrSiTo
3CMxN7jNJe4nMdixEUhjy0TJyvt1wHAmK5WocO8ztAa/NGuxEjFbHUCozLo5XpNVna60LTNsMd4P
3RxntvJK2K5zjZjCkee9mnlOB7krIwPhXfjxcYyGU1sns9AezpsE9NDOc5Rx1457FC98Z4p29hCi
VB9apUhuh8WeNr0Gc4RVOSNhRhIe5MztYcFSIUjrGBwqpP2VREbugJRMqULzki68mPYWjfGdHZHK
gymZHoOlTIADmI9u7Kq91UbdOMPXW0R4cljmEr2GBDljssSQhKMFH/uw66mIy9hXIp4CellVbtnR
NaD7Oay6k2LR6w7alTHHuGgzuN7osiEoWI7XsD0rOlWKRLp+q2AjecATyK1IQ0BAF7q3Izt2a0+O
47Hg55hyn899GQjzWqmg3tV7LKP6MijLq3YYlrOSTvxQ+bV5GqZQC13QRUD/+rFQLeTnEE+pIVg9
l+HSncaKz8ItBry4jvTGDqu+UK27VuVScaHjgm1UU0zPxJaKi2ReapdCwnc7Xih8SLo4uEQqrgsB
nsqOY3ihKN3Yn3PToKc6idnBRYm8xfH8KVhcdEDLSBtRREO34bRSl62L9clSQlKLdd+LvlgncMdK
XxGEozK1Ie0ENlVx7nV/OUco3GIjT1Ec9ZcV0x1MCMDbrcc7CutvaKAuhmDusmrsxutucipr6mDa
FlKdG0lvm4XNFwEqxsz6sRVFX46p5ExEUHCjlahTiNUlLXtwYpdExxOzLlXGqHNm+wtHoABUCn+U
dZfFan0ABrtkxVzJjeb0My9CcFOfkNxYFEDQVlSE7cJTw9prUrFwYy0vc01ndKyWgAqgaUGKuHe3
xSTZATJNl4cTCTd6iCrRmWZ8WMdZf27qSVeiSCp7vtJw3geqiM5dF5CURTO/qgznW6enQXAu1xfL
7bGd0HgdUlec97gKzmiXjHnU43IzlmTJVA91Lp4Ssq37ROe06u0O68DmY9CSXE5k2dRLTDZmGqJH
UiVd3kq29PlCZirgt1A3MRS3U1XPvRHFEgb7CA+LEZ0O8ARRg2maqLjPlqVDN8ms4sclnNtNB8Q3
pczJ3PHYZEsxuO2w+H5TJWzeED37TTImLEWDVtnYzMeSU9+KAUL6mFB/KteJpOPQxrmLET2u605t
tVanbcQb0dvYb/nourMggDyRVC6+IV7d1RZP+RriPvcsCvax8mZL6YxFJReVJ20cpXVLbKpGWog4
mC7nXtcbwqtKQHGY07BkTRb0kOJKTded7oJls0YqTMfFR2nSWQg0OVaHsSdS9NE07JLQJ1uz1NU2
iHr0tMgm3taOLwI5suRwpiIrq2E9UNyuFzOQgq7p+8cyVipFlf3sOKlEFC315Qp8ZUv4HJ3oJQI2
PCZnhsrzYAXuFs5yErXr0PWCwnMfSyk6XPapHpZkC4XBW7EwPOYjD9wjn9foUwvV7bGQC993ZgTv
0mgN9103JeEGFYuBPN4E5NQ3RVCJkNIEZ2QcpgNPtN2zqCUXELFmH64RPU2MJZPoQ1/9gphrTiiS
+qwYC1+ky0Lnj6MP+vvKrEFmsJY7vkJKGVwYpqEe61PVTushSdRaCGuqODOVW7UYxrC/opHtLhUP
gk8hkRalIO0U24m4UedQVViTRrhbLsayD64GCFElpCbFA9VNsQNO6G5pgZoSKNK67IPKRTfwwzt6
XvHYb4qa9lu436lb4evWz6I2SXIxcYN2LEDtBNXI95ej5B0TJC7mWrhuHParYuaBxIo9QaFY97Qa
R5z5uJQX8YjXrdfgeTJMhm3bT+x2muspp1JOWqBRh6clb9W+K3h9UZHOKIFHh+a0Skh9Kht6GgZW
ZjFz67FUvZTQ7jAiWI1lNkOrdBWEPgs9EKt4iBIhjbpvalNmyrnxkMxdlTPpbTrHfBLlWBViKekv
s6uWdArCGxWTJO3Y+GThUV4qBJxRL5CkoU6fDEUT5XMA3Ylajct7ltx7U695b8dhV1o5nkQlak/G
0t83gwrB0kOwmUdg42UAZL0Ap30afdSkpRqv2Gq2SdNDD+PR7bIwm+KpOS6HeMrHQfE0kX2w4WrQ
Yh7p6Vy76jTC6/TQxLY5a+USvYTchJdTWVYnHNdVNnQMSNlSlflMkNoB/blk3fJ5CWsrSDWWpzPE
a7bWw5QvUxEfs5CWx13vg7whEc6qoT+ZlaMCQVOa2TLSWxPI9czYodktbAxvCxpYEbMlTuug6wTF
/mRslifInY1YO5nsFIs22somR1xt2oDfFlZ9bOblWnmqNj52TVpXy8dOdxmyDolunG5mxZLUVXX0
yUxyPWhVswuyFN1NMPeFwIzcrsP4qVBrdzFQJqEPDIsUQyicGlNDNYeLHUN13qjwYVa6FfPAx2xI
OqBbNh7SSdXtpiarvUGBVic1nG2vge9u+rW+Bolhz+TQiKiZml/aqk7Hel7PQUEg2VzZh6VCD90r
l6oC8tHOUCV50WQNMNvjWjV9OtPmc9B0depDel1MwcvcgQ+u+lyj+ZOe9LiJ5+lCUb2KjrnlpCji
4Dj2SbFZY5K1JDTZWkg4flcsYgiDu3CcIMEE68k0JLVoxoZBuunrnLsGn5LajHm/Rvq4KYFNemTo
cdAkIFhEpt0mZX0GtDQUNYo6UddzkSOJltzEpdmvuK1S6YcTQkf9OGu2NKIZ0ChqGq4ZhyKXeT7P
H4OSJYdkHflnuFZ02ZjQMh/b8rhHGLp9Th4RVK7jqU0EXLZvklafNlTRc95347YGLpyCDPSyeDbs
p4X0wgf1Igq94k1RcPDjoTvUMf+so/F6tZEXMcenVcUPYzW+THR4JGW86frmGDM6ihA4ReUpP9Fd
cag01E1Qcs4kL7YtyEABqQ91P0NmQ0rls0v0Bn4ZfNu1wSHg9Y2rzHQamSW4MkWdpCHWL3FTbwaL
n2iw7kueyKwJoZPztDkbBjNlcjA2XZwccx+Gdz3idxXw29Tjfjd29GAaKHPJwEuhE3fcFoNwbQP0
fQri6xGKZAMOIYBafmqS2QjLm2hbztMvE+oyFYSJGKEtLOPJiqAuobUe9LaI2LkOaClwIqkgtRqy
1rcqS/A0p31SeWjp1xdw8BXmLAZqANoWar41JVWXhEfDNuDdcYKIAQGgvUFhuVVtUOeqijIo27eB
5ydmaOdjjIZn0Oc6AXh8arvIBUI68hEHxZ0iwXppavRJOwvpanK/hEF/qWn4rCJ113P+MC3lSx0l
J6OCzoUM0I3zl7IN94kB3o1bjEWpfJvOkbxaB38vdT8dpnUFbzNk2MSt25c+tr+YIPCChWFz7kGF
BK6IihOmdJ3TgLCsLWUDRNO1WdPGWAS25zuoeEZwp5Zt1MqMk0SgfhjTlgbb0ajj2ZGt1dGxAqlS
4CDe9eX61K3znMJ2nGj69VAX/ScA89p3cqeVPusSOeeyHTcDaaGsDvuqtHGqZACKQGPbXbvKftN2
Oj7vhiBtoU8T9RRecxyXoDONG1SZTqwImY2ueFoyc9UANy9jkoLmCW1Tyy58W2w1V8fJGO9tpUUM
XYXgk5KCx/Z4ltVtuxoRLNIJNZT3cU2giCACrG/agthU3DA/tWlE6aaYsBLjyMwOePxlsAanEA9b
WOUqXutzXFmXrys9i4p672c7pUvS3tWluxoNFMpCH+CCLUh5P2S6Xm/MWi5ikVWQlQ2oGS6Slwrq
lqia5RbP8hi1xXk0yLQoCdq2jRxT3vC9LJsiTaphF8em/Eg67lMUD5/iwh2gH+7F2KkojXUodwZS
2XbGZSGMY+C9UoIkrA0qxLq27N5aDD14U/PUsyBxadBgc+XMeAMiYbh1bRAey7JFqU9QtI2sn+s8
qZoJn6vQWmjINfKbsRoYSAo9yzDoxJCRjQQBcu1CgNCPnWnTpYnau5WXdp8k/Vpd2Vl118xK+Vg4
FX4CZSzatd2ALzgO1HAOxYQOx8nAoAC7ssdiLqtyzeHHFIEC3TEq+nSpaNGAx0D6DjEexg0Oh7AS
xNTuU21lkfG5hn/zCNoSNPhpa7tYEUG92XS8h+bbY5DyVJVMB+YI6fYLTYp2X9NaM0HdiOdtJ8Ny
AiWNV50AAc+VWcARaXMVRZE9m3Bf4jPMQndoFDhMXk9D5QXIF0SeG2RAWDW0qYRMOi3F4FUpRQv8
cOMUzn1nicrWcm6KzC4s4kD6tFx2zWzZJUiCKzpdQq9Ac7Wll2npbDtn7TJ+NG1bgnLHsT0bZRIs
oim7ct4abUBiKn1LDch4EDH30QCM5cDbxKKM134dctugPt76YEZnjDO6bJdx6rYyQvaYJh2+DhMO
SuhEWUF3QzMs/T6ZIrgkQNAmKAIHuCbRVPIDKXWUuSox8hlauHjYdohMvhQyVqEToOnaWtCqkfbG
JLaMDyZoHgoMg5+7lfPxRLopTo4juTZuFO0EMnqWJLVDJ3Mfj58wm3t5smhqn8B7Lc9BvmC9zFnR
SuDsM5LTZcRd5UCYaaNJUBOBEtvYqdhzuCPJ1mWtx4texQ6myijMMAateq7W0aWLatZlN8ulBufU
Gj3irgEdbZ1p6HZDKysn6oKQ8eNsQAhHyC18W1ZgqR32MbPbhRrin4ZY9Sa4VNDYHjC13ZyWFUpu
QwIakAbVfRCErMxv23V86uquvCgcCAyZUTBejQRaU98u60U0JSAqkod+BaigcHE+bJcGOZpOYRXt
oFkhAHtvZLbOSZjrV7EfvO8BI7iVWrOezNNTAb1pyru2W4CM8rD7BPcEll5VyJTzqW07ZiDfRC+L
Ggeegtwu+5PG+2rKAEx4aREukz3js6mf186reUNrZ9rzltogmxLNwkO9VGuUr1AK5RVuGT43BSIu
EQEKwwxuWvSYu66lbtPrtYWCH4wsWjfrOsy3BdDA4tpO9ThkQVJe1VWCmRQg/8Y6U1MAog1e7BP8
yt6ApOzgNgc4iFrt2VDLJhTYOfsLUiWUb2jd29sV0nZWc7cGd6pcJ3bXxVGtNg1crEzZosfm0Gqs
G7EoA16AuY9rYVjNf5log+0p6Ew3A371jykozL0qXbeeRWNIk+2sE8g1lfaNML5A4W016yCElNWh
fo95WC7Z1NY2pWCWm1VTqPnhsNKcmaH+BVFH70c6+rNgGgOyU1WJDejJTR8JXJQtE9WoJRCpvrtM
yhKlIJaFBWjIZTDgHQOPOpRwz5iFUGBLiAPQbbPXpmTDW79zfXBYUVyIqUWr3cgBEjtoqHUtZKmr
7dKq5AK680oYujglBjl5EMz1YiC8IjO3d5Mr5mYbTQ1SKXeyrvMJ9Jt22AJ360DR1b4/wX1voduq
47av0mbGzoL0GEZtJse6IlkC1y6T0EqqCtrJYTyVsA0vSBl1xQmQvcSnVMbxczG2DvSHSUMlaqF5
LVP4IXP70NIuWlKNcf8kKYvJOW502aUxluaFrmV4HvQoKgSDl13xJYYiT9i6gpTX1f0VAl0VHWpF
luYA8q+Jgaqa6txEURnlwxTw8biDXXPhi75JO+RBMKiLFZQGruVlNGKWyQjcXRDNyiRVJQna3GFZ
B0g4y1E6spXB/WQ5tdNe9VwFIPc06wBrmYDzjZtBq3mZNa/TzkKiYHSqMoi/lBfFkgVFqPZkXfyG
Byg+B0rntoH23Umoh3rj4TYxBXazXaXxHyHvEwDN18+O9p0TsysGKGdLXgwmlplv29uwb09XID6W
NND3VvGyj8LZZgFNeKrXeEx1P3eXgGYFUuTyS6CXJGPFcsn0iNKqBQ2gMNinwUAeQVAtBdf+Dkpt
dxKBoi8XGW3qOPg86JXC5UB46YGBPdkBkoWB20HPI7UNJwc3L7XO4H+ImQ4zsLhsnOLixMTkWlmr
0ipK9lFZ4KyhuBG064BYaSwatqRyBdomdTZrlogSzZnsfbpAL2AbIobSSVE2/WY1A/+0sM6kbYh4
ukZAHsB+5ONKpzJVcfJxLaMeLttAEtBlAq0dpDEQ2HI2jz5HZZfcwU9gui7tQ2tEPaMwrYcSNrHg
3NlmWcFRISN2FdBYq9furKpsdWdAwwE+bFx7Yvqu/0hHqk7lUt6oPqo2bDG3HFrMqUg5nQKWRg3g
K0y9UHWWFCxpJTRUsQGKW4T1q+BuRON4ma6Npnmkw/nCsGY8XjVoqR6UgK33NJdlMQsatgc2TP9D
2Zl1SYrjyf4TMQdtIF7uA+C7x54RkZkvnMjMCECAACEE4tNf866e6Z4+PXd5qlNVGVHuLJL9zX6m
ehJdlw9KPPJtOGLkPQVh2O9Grng2hcEj1L3Jlr5P0q4zT0XBsA40cdiliV37rJ79krUmedYt7OhJ
LnvLtiqF43sNZVJnQUUe5hADaaKjYd/wrcz0RjEv8ObXpqZ4r9dVv4SuGdNhWGm2FJ4e4FeGGUbZ
y7yGzUErUACgijaXRjbi6TiVERyOjau0RhchL31FcQ9L9TgmmNkqYw9lOKinro0u5UggT6g/laTd
BRhvTn2t3jnv8sWO5RFzDCR5AdVyTpTEiELm/g1m7/JB6x5TgB0MRqz6PRiq5qJZ85NJWj2vLf2x
9tpkdhLBLll6+H5LOB0iU+5Y4vbDuNGTBxKR0h67U1g8G7Ksu3BsluPE3XYYFJs/k7j4Q5oKklp3
Ph87OJstG94aOOCnZRLyHlgFpoitaq+tboKbYzrkbCpPbcDWPQ9hu1AB7ZMQuv3BylTvtqhen5Mp
+gLJmCK5Sb7RKXr0Oj4F2s6pleOTmdjSpMbBre0qu+6prl5nggxN8OVVCDJi0m9LOEEuSCf0DR54
Dbfccv8h1625Mh2pjCn+yWgHfcp6/SDJBtddVv0etzTaFRNSMbeuJN2k+oi7UN28ZBh2dEa8KLzF
9UyWLJb8BZ7XnzYwEBTrKjEhKZvHfruz4zyk2wo6YPDxa8DjFTs+QAikiJDuIZM/+obGB87gw3hx
hGkcZP3Kfyo3VYfaBC+u+Wo0vRqd/JYzwraIbhviP6jrrtTmm5phixFSHxMS7Igp93NoMbcHZ99F
jzTBbZ+obE++Z/TeV8VTR90vpV76SD00AdTRmPAcY8QlDNU9Z9blXgWPtByCY2c9Jg7W/YpNm/uh
RFKu1ndba3cvRtEdglg1yLPjX9TZXMbxkYXzUfX9q+vZ0al537WW/C5C+72sK/vahlEOgwtqtUl+
i8ituw6rkLHRDzOGzQ6gzT4UeGarYt1DYJ99y0SG5bg6Mi4eyiFqHzpV1sg1/Ha2dAmQi6wPZYWQ
sHDdmM7JsptiAvOF2KxmDedpqHiXhny9riZc09El+2hB4DfFtOxSS8WdqJPHbl6XBxrVD5FoX2Up
T5XidR4M3WmLZ5rN3B2L1f1K1IDRtauSXR+oe9EqzNqxee1tdbamyYtm+GCQgc0YTKmd9O9JkIMr
W5u25epgXenqobA0a6l6K+PxwMoBQIR9SsL+MhH9ENfLcZNJXqv2yGp7r/ohukzh1PAUaRk0kNNz
rkibl7o+8w7MQa+RZID7yWNDKHKT/rWS9sA0L55Mu3S73gf7beJnOzefytH7ph8vieMkbaRWuQoi
l4Ya70BbwcqQISI+tf4iawP9gMl8V7Be/GQNQlBXVXVWIJ5JEaa2mcLIlo0djW7WI92bYF1SJBzL
czKX7OQWgjGfWJAbZOyQf7pY6Hyk/BrNltxPHDsYrehWZKUo5sVnxApR1flivO32MXCYDd7USPr+
Qju8dknFEeuFPuEYhPWJVMUDRsvgYWmbKRfIupIGH6xdYNEN2Gw2J55b0bxJCP+sAnZ0lHORBppj
U9cIVbGO8m28mpFnSIfxGQ1tg4xUClOeLg6rrOYTrFj3wA3jGYvj4HGe25RNeoFJ2QxZPIvxqjsp
r60ap6xqlqeaF4cNrj6misbkYTPzw1w4eZ4n3RyWab1YZu5rIt6wyV1CLeKUGqimug05eBwSHZve
4iFYePdk2cIeR9eJDJffZbIprqoku3GujxhT4LK68dAUw6EazZKuwy9qb7aJsiQLe5nxTQZ5LczJ
xss1sOYKFuMu3Nipt+0b9iRE72vOuv51aBfASvPSw7OA4k59Ucg/XI5CZ3Nk6bxD6ic+F87qO5Vo
dYXRmtyVcHbPVT0ylTqow7xwgv+JGBRdPXZfTYKNEyFal3e6hoaPJ/lEoJOzxWPoBmKU5Nh+5P0C
9+/ayb7L/hli/W/I3u9+8KYuq7+fl/Bff/u/7v7zEIa/Ffv/8c9vJy784+8ehk/9Ys3np737GP71
T94oy//6o/84IeAGN/7XcQH/wkr+dXbD/wBS/h//5f8bZUkisMX/M2b5n738f2CZf/uBv6jKQEb/
EVPCokhKyiinBA3ev7DKgBD5HzhOALXfSBApBAc8+XeuktH/iAnQc3CYQuJohxCf4O9cJWhMtGU4
7Gi0VZGFxPH/D1cJxv2foEoRxsDfGXpRUYTaAaQ8oM9/hioNc8AadDXeVUtSxzmoL08eGj429Hdg
4GKkEAcxv9iYimBftEZtb/90rf4N2Elu2OY/sE58AnxvxuM44thKbs23//4J6qVuq8YO7tpP4wgJ
4kyUvPCSkRkWVVIN59UzKh4LgxAsuGUJEQeMxCwe4BK77XajqboCue3/5XP9d9wUnwu9aypkCPY8
+jefC4CqsGRpyRXAYTvlso9qbJbwz8B1KYQeaaU2E91PK+PTvgH7UuWSAaRM28nVkI6+afA+8iqI
z6KfZvJX0fGvIzP+3XUT9F8+IcEjBU8yIYJGPIEBgcfnn+8dYoUVhsjgQA0Evt+VweS/IJa9O7Iy
4WJnh6LXmUq6LTOJinaqdfzStfC7dqC0/AOLETC7hicnP/g2j0cepR3CjUtharpbqF4gDtYIgIp1
55Z3DCZ8tBzHMIielySqs9VosoNTdr+KonpxRbwggW6TArIZY85aN/wcBttqg0/XtlM2mXH+Smxh
fg3z5PaIIdtTBXrr3ugO9NkQHETY2DuyDjIbRGiyhBYETrjsREpHKi+mIfYgt0R+C1YhH+o+0Rhy
e46FuI/3IdLVq1mB29RBiJFB6bbBRaFgJEn9yiJinqsYc5x3XQMNI9Q50n150EX3ugzN9uQWuu4i
jDW5I3NxwHgbHcuprz6G2X7FdoOtvnAEbcnSbCkCti3vItscEmT72SiMSw64DCzVFR/urcSVIIEi
FaYQcrRMjekiwuGtIBAGwGgaidxcmw/TzPRQeIG5RRT9t3Kc5E3g6xxvC/klF+qr1I/G73xf+jtQ
nI8TuqNPQt70d4S5VuqqeXZ96L6cEmsmlUAQk8SIKBovFv3EGOFpjE+CEKv04ZQJDa4unaVkP0VB
SuxAYQJXpPfivA52g7tR2IPwUXKYo+FFdZqd+ypaYcgBHYv7sYCjjj+m58mOgO1A2l1oOW1XDFXz
t0I21Q/ldFvksFchcK2PYLQW7CEoK/fWcYKRtbrBYnMTXMaIB+laS8A1kBfEpNAr0Gwj7M+g7Wyf
wsLlUZ44r343q7hQMgE0gtINS5Xs42BUontBzoWH637lKyz0vvC/BRkEEvWJpK3yE0aVcr24hMff
HVjPNa1Mp45VEEB72Dq2xz40bxRJ+R/mBTkNcloOio0YMKLW3Y8xQIphUfswbupsDse72a/wfodB
6FfPtzrfEtwhx7d434JzzDoxNHs1x01K6eQys2AA4QVQGMqJ28G5Lzq4VxWyAHJVFFCqj/s/0djD
8xpKwI2+A/BTvXvSIDeSyu7jG6UB8ib8QWp5wCTPMlvOA2ArcJy8nh9A6y4H2m/rjrWNOq4Qu7ua
Nk1GgsLjqeMYoR0JoAOc2u4XGycHStVwpN3QP2rmp5doK7r7eqzLx7ooPfQOG3dmXOdLMETBDLHu
BMu2xcw334TgvRyoc+VOxCBt09i3g8sAsa+fbKgBDfVzk4B3Xts7UlnVXGS1tO33qina4EftfFfg
l0jguABuY1XdDQmsrz+kUORrxJ2jb5tm5ll7LaIcEYu191LRKHpPYlMXb2aQFE5BDVOwPrsopM2X
7J2bs4D6KXqJYhH+MbLtDFbn2WyPjkukBbSWU5izciLtPuxD5i86iGbdppG0jp/WiuNTTR5Kbl3C
JoTJsC68zuTkDIjYwCGNalS1zfk0z0CgEtUDz1+mtpBZD6+ZnxwLYC8Hvm7ukKHwOHMryOFrqcMN
ngcwj+YsgBAVOuubtTfXlbTc3cdYiTnfjb1ssYsRg3Xlba4a0M5dQWMQCeEMUo21MG93HOtolPVx
v/CrGCCw70DQjnDVw9HPOQ3gPX9uHu/HXTc0/IMaV4vz4KftVSd4xEpg/wa7VRSVMK/jsS6AmYwE
1wZhdeiyKWjteaP9ADOGFVGIFXfYmJv6LgUy0yLFYcTG7rnrxrI5z1U0bI9WrzL6BhOrb3eEJUsy
Z3g6nUB0KweZ4sYWVOKV5pv+1FtbdbchBKAnnWoDND9xQ6myLpD1Eu23EHcIoYeuE2P2dRwBabQL
ZXs9jeyZQZuo+jqG2vMoC9pxVN0daRF6lxcxdyzBOLSsDmsXVnlwtp4tIW7urEe95zRM9KEOezfh
3XeShTstQ7XmbmyaIUq3apuozkkTxn+STkkYID3xsSpBulgf7GI1ufggyrFF0lqB8s65480MDIkt
yAUYOg1X0ZKmPCdrzPlbssrFfHZ6wW0JZHjrlSB7UNgtAWPX6wFqUMlxV/a2VleqdTP/tMuiayx+
fdjK2/ZU9PyTdyBfWMoA8lqWK4iU8ismzAxPm1HhdsIiyafnssCCmWk9rljHqqGsXwcLi+beTX7D
larIyIof2niNJatA+Fc8j5SEnqdTNLYcGSY0DgANVAVG9VWPeLd1WrXajUEGOHHsbd5PHoZ56vU6
q2/BmFTvcanILqhh97UyGd1hnZrxVJq2mLJ5LPi9ZWL9KYBavxLvkvOgqyhbatAlsiXRW4JXGX5b
fcLX0/tFc0SeIMijtG+bS8SLpd2PcwjGaehAZyfz+jE6iyDR8PpQSCXvAtsV2cLBn94czlO0FsGN
4tWHjQ7YW1ZuUCCIe/wn1/BpwLoC2jiJH+rYsSwBRZaTuRJwa0dy6+1EIi2SeAbJ4vp9E4jk7Gkw
74akRHMlWrGwyH5t8s2Ftn0WsmxzGYCXTgMowzUfE9WeKylbWL5i7O9iUbbNKYHNe6KbK45o5pAj
I67aqW4p9nW1vBGPzglYk3JCjhWNadhxcXGr8WeuxIiJe0HEZ3l7cRpPtbC41tXQRzLVehC/4Aq1
B6YK8JsrYpmpm/XJathw/UbWFBC7P2GwnXZ6Up8cbYnnsQR4O5EY0ftWzAAO++q5V/h1EwyDV9Gi
u5FpLoerCbVmiOWH+EEtJoFKYPDzZ+CFWWIscZkIZve6LYPpdrXtV+x5jlUeA3rtwp2xC/lKikBe
FSDHN6DRnKagF9psGhB4pEmo6v2MAwdcugljEHFVBSheQr3Yx0nZyR8cTK26d2D1EVVj8fV45ieE
UEhxqlzf8tp00NJADKEnAqoT8mBMVTsPLzU26zO4M/oLQW1xadhCT3Rtbx2WpHQHNqD8nkpBETbb
0ge5Qbwxp8qZ+byWdnnvrekfrTAQVPj28tmOPXL0IYqbb7pT/Zr70tH3mjL5WscKPKuZ+mdbF+xU
rWE35Nyv0ykcVyh/Y4DpbY1DMFjXgu/DaBiiHWJnMJUzb4o/dvYJ7OB6lFk0D2gDzYHHz2HeAhED
HwcA3gjnM21nZY/4xbKEZxbWbT5ZPmfrGlsCbGguz13CknRgDPuWUz6pMkAY9ZzxeZivvjbmpwO0
8AJ7rihSgBfbOwPOhA1laNU+7teE3UsbhFNKwm682e29uhMNXvszSkTTq13G6QkLOpIAErbqwaxF
e7TzMuTrGrZ+Py1Aw3alujkRyDUBiXjAGIhk/XpXsqicjiqplgXX1wfwk9dGBCCMVXuhiAF3pNrW
j87F8W41NXlx85Rkjm0aVo4o95NZxcEUZb+fiq7+1uj2g/QNP+ILCmRCk2HvuLSjyD2ox5z2NYoW
4ZZEexRM/KGsJn0ZMTcdWDSXCI1jkF+raSuH2FfMj2MdLq9RHS8ay3EB4I9pe5ZqbK7N3AAb191d
gNz49zLa4g4JoXygrrKoa8AY5n0RdSkDTH4A13jGeYwKI1/DkUg3yly3UOERm5AnplgtguMQdeYB
tF3wgaw1WbM22LbfeFlpl4cs0j/a2g8fguvlwGf5h2oITHydWc67YGN8hlxZMFzViTryGuNYZyQq
LShFfI5SRedgwXthdA23dWo3oA3IVCajpztqWwP3aPg122aR+1UKkM/CkZeoGWjuuq46Bn4edtqL
T7EGVU6m7lLGM8zvpUiewoKG3yxmgHMIFZtRRKX3dil5tkn4hkW02V2NruJ3QOkIz5TDqhPY6tDz
hqYxH+KTCN1w6Pgkdmg6hXkr7ZgBob4SSSjUzzRm47pMme0pfrSJ2nMP/HPnR01+8EWFe+CQ4Qlg
GAicGpygk9MRpCKDGkP1kO2ZgKLa8IH2su7Q2wyb34aBxFQgPHfOBR2EDro9OkI7w4O5hX/RlLsu
Ke14WAlbfvuFvw7cNOdmisoz6BdQMcn2jMpk/IUZq39xmCPvFSaPaecjhOKIkIPlueAQyLmc5uGB
TqGO73yHtysNaCkvVbeGdZ3GRoo5DYQVLEVaGT3WWgTfBMYreZCuqNVR6Vi5dJC2+AntQ3Jpkw3e
X9Q9hyyk370Zp0NfD5FNZdlgKAOi9iYByuZWtKjX6UKgiySWdGuS9lT39Me8uOF5qVboqLFwj3oY
l7MHdoQ1GzBDEXmbFdAJL0UoXab6DoWKlUDSCSbfx8gA9mRt8FAr+gYHkx6jym9rGrZVlOukvZtD
rGHS2PgyVhwfAqjbbyxlUwrLf33v58GBeFzi9gRj1+feQgVlOoqCXSvdeg+yx1/xbsO7dTwB7FJF
Z1U0vzAaq6cGY0i2BiNFwGvxrGOHOq6aRvsyRM6Q4jmpYECMzanrAWB5EKMvKhncPYf8H44u9DTD
SRrdTz4Gw/dhHMd7HkqWkaEbj209Bh/a4Y4MW6vBxdO4OUqKthYcpA21EFaQL7Nwm21x3O5u6foO
XTKOQoOpo5Q0hqVYcuIJUx5WRkSe2uFhrLpsatDzRdbwSJsW7FvEmqxicHWrwIc61UFzl9TQZiEK
K8dhcH9q3hiLdBflmMOEkBaARjP83GKFYETUGFA19m08f+s87qCGPwR+LVJnX9/AWfJIpr4/F7e9
Fi3A6cL4KO9WR/m9QFP6CciWAgLYxRQd1OIC9hBJMqiUOMNUU6G9pQg72DpAUCggAF8qJfXDzEj9
AdQCL2C9hV8VDA0o+wLj6rIig6ZdWLwgpA7ve6DxNFuhCa+aU7s3NTDJjBAdnYHEoKK2JcuhRBfD
hQO6Qm0Q7sthEl06WbQLUozo9hPtTHGbJl2ugXgc2p5vKULW6OfUhPRjgxczpfGMdQx6HxdMIrw1
kKw7XIBP1EHehxIpZdPx5JlvZECnJq5hlHftkSwjaghjMx1AU6lTyc2YoQa3+tRMxF8DYBoEOlqI
d3SM7dPqYgdLRAh8hPiCkVa8BsavH9E06T0RrgNHz8yGKSoefnTl4h8lgkCXBkEnVmCfYBtzESHk
8LZpf7YbvPsfqEggFNkI0lmikUKnGgDo76Qr109sli6rcWOvkwsUmqhJKFOxeP6CPhBz4NXC/tqi
tosVEyDfkDFZLnkNpKe+wDIqymsRySKfGjhHv8KlHJDrYbGbc4xd4h2s8/LaNswsKEduVRLoJFUk
AtiC8KeY7fsaAdweo7QGD8KAuFggK0N3Y8inakVVeVoXsHYVeUcklaThwN8Ndtq70DTdJ7wSSI6h
DBx/bCwZ177IKfC6fsgihs92RnaAGQYV1yG6R+MFs2TlbMsPcGBsBFZnTbA1xJBJFzSW8G/pMAz6
bmykGZEBF/gnoJoLHUA3ig1U4hDGBgUu04fJ/TbH9Zbr0XH3rUwsv2ttoKO7YTFh9HPWjDZ327L4
YldErYzzuA6tPuhWBngDt1Hip/zYwkREQtIk12TEDX/2lK0winXYKdwTfDDMCPXAKn4Y/jY+Y+Eu
1t9BlQATS4tCjMWraXCIwJ7YDR9WLqXsPutkshsqEmELU2/YJEZMYHTeHLa5MxUQ9XJTl5JvLn5k
gaWoIbEKNCu8AVrhL5yMHiNUWMoRi+HahXF5kr6e1REF5Pi+FQxz/KZEUf/c+o7B0iw2DI+zZ9ON
H6NTLM9WBXR9oGzC4A9WgtHLOCApxNraVgGwST/1sCcGEJoYf5OCdY/LFgzhvo/5BBekgZY+jXPr
u4sMSlTEwmSJ+XHGSoMWMeiZ9V2USkueIeWcEEkPGP8O6EBRe4A0hVlQIockJ19LDAwNVjWw51z4
7hzCXphzjgMimrtFr736CmozYAhyUOinAXVKst/mMApAp/nW+q+NSIOmUFxuMvqKBVO9ytYZrNM9
IRWcGdb3uPAMMf60LxIXuWcRthRzqY02GO1Rwaf62lYoIlw6wvDf1jGk7Xcsxoo+QgspA4VMxifa
t+QDNEQkxrTDtGYwwzOz7hCNbYhgtwHHaRc3LRNGfjfWFuXeBAc1IKtkSRB9jVNA3LelSRhuXetk
iL/EKDLhYRGeg8SwgvQQT11cYBoZCsTZVQGJ+W0iRQl7ePUSZOq2qDOdKjRRTKGwSBFjN/Y0l1sP
ugH4kt5DJnu14yvVIg3KCMUSpRS+ZzX1DYzFjapKn9u6JN8LFVuPkme5iAo6blm2LMKjccQWuCRX
8H5xsGMSUcudRuiMGvjIN/qE8Dao0qU2yCuKDo3syctk36ARBBIJBAw+k4+TCzHzKlPeuptz1pS4
mZGkRO8KC0Wwr1m0dGHWKV3kywTGJFvGAdoKC986nrXj+Ckeu1hC88WhOE+L3OQZ6bKuTlA8zm27
OqrxgPK/3VbDVkNeaDsnXYZ0OhpPaOyHQJybwG3XYGoRjPfdYN3ez52ku2QDuHu/TCOYfLXOAUJ0
qL372fD+hI53bJ65Ikj/k4kEQe7jqDnAyFbDGaMm9ReeAKzeK4Ou7rGlcxc+V03vdY6FUKBvEoRO
3Y9bJBLYCmTSdyvXSS6mbkAzBmIfGlYnUXLFYDTWqQybtdsN8I/VWViKGlTBE/Pukk4XKc6sxlML
m8YmIAu3fvrNFUDwnHA3/vKzcI9lh1t0BCdmJlSVGG8gSnvc7rk0YHZw/jh9xwkeeN/6YcAwRbdy
+MNwqz/gETXsiF5M79HjQZ8PrXp0l2+sCC12tzcMS7TEUA+s/PZooB/nf/31clpD8IzK0CTjMbQb
DhlIDZ2W7agdeq15FVEYg6h2bdOZqk4s+xZCMdpbAycRodCgKQolk7oQV+o5BWpmdV6F5erPkaem
fEDvH2ADWlhtmEKKzhZeatUrzJW2JtKRXC+AtFTUx/VO4cGN97FNmjkrgXFcnE/G8hSHZPiKp3Cp
vgA9kA3OMy0ihQvH4eyMAWXxGaFI133nZsY7X9OxMICgwTejN9e3HGbXxvDlHil1uAUDuo7NgW5d
eViooWWOwrmVG3idZmwPwsa9P2NiRzMxpVhx1ZeCt9OgqtpEzZ1wUvU+x8kUq9n3tIOzHogh0vtB
Jf5t9NpfKQ5zWUYEEQbrZ4LqVHS/4hQLfEuzjGXWJHHUncWmwnFveR14UPUAB4u3Oq7EeEjAOAK4
7WcobazTOGzmoeXwxB4SdJD7vVQJnggKbpkd1tYhz6rEinNHsnZqAnyHoQtQ9mnqHpDZ1Mkgzhfw
cMeNJrU4kqq16oRxI3nl/HYwBt7gweelDC3eV4VCXN5t0/grdDXGbjuBitgTWGLfzSiLBSc3qJZm
f+0RKPrgIq9d1aodIDfyIuqoL+9wkUT/1HPU4lKDP2HfBl/Z6P6vFTMeaUNenQnRv11JWAscaEEo
Q22IM1cd0PLG70xiKXBeT8XJbQUGmHOk4LPQf8etPA0OLfjMz8xOfyJDC4sWMY4uBC3ZmujgocNe
G24kz0PdTj8GEocoyHq56TmL+2EBElqtcwSljJscQrOVowpwaIjFY0F8AU0cgMkbHheO+ALOp12D
Q6jrNXkI4HwCRO3LWf5shRTtHV+b6DdshtFfp8Bynitsi+4bFJFwzyWU7/ZYUMfct7icR7y+a+9O
/Mb1ALArw+3Z4PQ59y1C0j/DBsGTVJ8K1EX5b6UjH5J9HWKTvLBt8+Mn9hOUXXJcsq5uU/jXW3A/
hUhEDotqcZKP4NPNEAZFzUWSY4QucFRKhRZt9LvoDGpckpdVf5VGdKhfYJlCly4IZb9VOEznhiXm
JEGgsFz0CGDapUL2i4c7zzq3ixx2+p8G7WmQ8kt0y9QRDiSICOpEuAToE5S8g19aafeCaoYbnjBM
+PqAPFbIa9zOCwrYinYoehad+tEY9DzxiM7S3DzsFSnHUXejJPfwn7pxh0nPsnOJ0BRmu1GIPf6u
kUQ4M6guX+I4p6luNLauBv8nAIu3uOtwBkrYuD+k9lgBgohUAU6OgKgcfhq0Pzm8gMW1d6UKhvVF
DkNd5nU54znTUuOmhSrBSTqwLobhGARBaUBtr838soXQNMewxdRzdFscvCFomo7LEqLlxq0CewPM
xnmcsBI5v+4dDcrPOEb2+YGZNdDfy5iGv+KAqvF36EmCOXBZqwjnfCxjtUIDILOsQhQkgTf+QrN9
qb4vCcqkH8IXeDYK2JvJFwKWdTyirlC4k0HnPGdb0GzwsCtEERemG9bcTaB/5K4A+IO2OPysAQ04
XNgjm+rAgoeCg3JfgBoZ9ltnafMukPNjoW9aJ0AnVlU0tXsmOeWIDyG6/gApi5zEqRK9jDLtwUiC
p5owUU2kKnFdu0c24uh05JNb4g4eHxnc/cwatT0N6IP5S1//b+bOaztuJOnWT4RZ8OYWQFk60Uii
eIMltdTw3uPp/w9Un39YqJrC0ZybM6ZbEilGZWZkZGbEjr3pof2RZm014478HpqEiSpUe1MVcpHv
KyAv0lxkCafbqWpk+R76JzOzBSPpxtHOe55ntGQBIB9fcw1UO9mRTIOPoGwy9amTOBz3aSURm0te
6DEwqF6fjl2XZIG/KcQGtgF6t8Y6PIS1l1ufIs9QjXv6CTyZUgs3FoClaQGMiqu8Iow3vBlaWEkk
ciJfDU0IrQ1p4LStN0mUizUow16ryBUmfuqVLkA50gBkTnPdp/8JTIVQPChC10jWnZArYQBSOOGi
224mzNIudR17sgDlzM/3mTLNUDVo1Sy6q06BHRp36krvqmHX5bSAPzfqaNVfs0gt4u8DMPthB2SM
a/2UsEKvVmJx/Fz/ABKMbiegHFjbNE2WIVikh0gGiXT6CWKFBH6haMXt73vb76KpUgjmJ9qp0uLv
IS6m5kaKFea3kytaDgYqOSasaEFbub6lVU/AAs3uxpebdNomRJHwU09SRvu08knF008qiTI82VBp
KxbCFfxzAR+S8lFShUGWaBwZkuHQZaBeDmViksjyKYvJG9q0sl80m7WPvFti6gokt7V9qQ5N+JsM
+D9CcmZTH5BMEOOZM6cCCzejmvjF6aRlIcDZRJf6G9kzoGgqpZRyLJcxhZ0Rt1HxLdTLBu+9PgPg
x5ZWDYatw99LEoL818IqzUp6Fo3NTS6Sy3DbqSotKIqIm3SfTlpJr0EViTMCk5c715mZN0qIzO7p
+sdYeAyDt/Bb6PwVMFw8gBYek2ZqBm9HX96IQyQLx1Lp9Pagwi4y2WWRh/ntdXPzjzuda5Zdk/BO
C+QEb7XTUStjQVWVZ+qNXOUxj+y2AJ8C8YyVBcNveu3/uKwzjOqjKQ2wHXuAbkAWlggqn5oqPV83
fVUejlDQcPIUv6dQCnTlJjVqIf0MfEmdDmOTE46vj/LMNHvfMGWV+ZT5GOo86R8oD2E1pMWZd8dR
F6Ro2Jl62rsyeXz9IQ8nBvr7ilb6LU/665aXy8mRzL2EkUPhKOmyvvAqQRzpwYTv4kg7KnfcsknZ
6b+xboFObfX3HP9Dmfnp93T+5nv8CO5kDf73t/+X4NHdr3zmY6+XuNGTH/WSp/xv+S3/H0JLFZzp
PyNL/4/40L+RpfP3/wMshUTaVEFNmros6mTi9X8DSw3lXxZAhvkmyN3S4HX6v8BS7V+cKBraAmQC
LPCjOi73D7BUUJR/GRqIQm5UukW7h/VHyNKFB7ExMSCruqKJsow7LXZorhZimfsljDlUrbttLJWi
cWzbDMoI+tHgKPkwM/840EeC0HNzcDlbusmYZUWSZ5bzj1vFK6LBSMgs2GJcld6bP4Sj+qaTeWt+
CnT5lGv40EUAYniqJrI5mWENo9q8dT9sTTHMuOUmJU0Ngpg9NYaiv5ShHv3eF/8x9kiLM8WAsh2M
rqYyJFDCEF2cmlHFrvOiQHp0X92X7c7eOJu9e33ilgDcUxOzRMKpCU9qSpqCpMc79+3lgAHn+boB
ZXFEnxlYELeStykCAwNbe7t9PTw9bQ+2c+tgyNnf3Lk3jrNyDl+fNEa0iNgNTxS5mQ26j68/Hnz7
wd58u3fEf2Tr/uPiyAsfOBvYDND94ANpVNWqGDFz24e3w/Zlu2V9vjv7o/O8skY0W/GjPhxCZ6bm
r38wBXxbEkjaP94cHrYPexdT9vbmbrt13e2dw+/vXP7puo6951fu3Q1zfOB77u747dF1+drePfK1
zZFf8t3bw+HB3fPVO/7ygW91nAM/DRfjR/Lj52/Z5vz9w8v24XDgp9n8OHszf3l72DpvfAsfwXbm
P+HX/GZj287e2WOX7+Unfto98ONvXJcf9cafHDb2ZsNPfHXv7MPhxcbX+DubzexyjjN/24a/z8+b
f5hzyy/uGAmf6Gk2v9s7xy+b4/ytm+OBib53XH7NqPe7nME7fLrtZo9fbQ93LMT7Z9vxN5+c7/zU
Pd96vH/e75/naWKi5r/t3t2l9mz22eGPr3s9oXRlyeaI9WHJarkwvC7EOx5vtjfzZG3v3v/Lvx/e
tsz7A/Nw93a3fbt7KG0W5e7tDSeyb3d86MPT7rDb7Ta73a19z6c/Ojd7purb7e37UG9t536Po7Gq
TLnrPN44Nmu/OT46NzeM7LhfCa/Se6S55oGLi3YMYKPLcfYbForFeniY5/lgv8cke1vaDyzbj3mF
Gcjd/BW+8W77tH2a1wLfYn341RN/4WDf4wZbfjXHs8Nhd8+/98+M0T06j+/u/MBMzRuJhbp3ttvD
u5Psj8cjy+jeMINst4ftPNDA3jOTzAHzuHWZqRt+FrPyeod/u/sHl79zfWVXF3YR+k0f1L3BTGCS
MfLp7N2di6cxFTZD+O1bzoo/aYsD7iwCLF4Xkw+MT5sjwPbtwd+wIdhorMG7Wz3xH+wzafN+8m3W
//j3vnB6+293v9//3duPzytBVpkbV66GpMXRNBljP1KEfNy+srx3z3tnXhR+4T64zs3hwObdv+Hg
7F0CAEFjt9mU7Lbtds8S37n7OSi4r9vddvvmHh4ecA8G8/Dk2/ZXhrZlVfGbzZGN88omPtrvkfyw
Ozwcnn4dfPvX0/xDf7w8vIX2y2T/8O0DoZ7j5eGJ3/76xRQRnvbO/TPxmH8/7p83z/u/cTSCgP1C
UBls27d37K6vt/f3X++P+83nw3H/8/nR2eycR6KDs9k8u/b329mj8PtndpW9OR5vie/HPcvvEtzY
f+yGw/Zv/k2sxSKhZn9HmL67cfabezzz/Ru/PPPH8z5+dm8eX19d99n5ed0vtUU/yNJDpMVBHufC
QHl/9sv9nf3K7HTzlH7bbdl18/bbsCJ82Jt5Bz0Se/n01z+B9H7ruRIk3u8aH2JeCm0m9Nr4xMOB
/en8vT+ENis870RCwgOjZuPzW/Yz/7A5kdjdfPVh++K+HJ7u3Necj7yzX29+zBsc937Y2buXT938
4YkjT3iR87whDGwKe3P/PbKPOB4HnGy7j4TQN8v+vLmfA49r790No7SPc7haCQHqievDugcXvSlL
hs7LyKA/aP76h2F2ExgbyBqAKsoC/bp0LzkU3prN9ek8PUD+sTKrxKjz4xNS21MruVcXHi1FNYzO
kQVzAlyjsK8k3G0nelxiS1jJ+pyPShO5/KP7NrP985Q/tZdIk6EBX67oUrRU+Dz7YQtDlWRfH9Ul
K5B+GAalYjQvrYWXSq0ZRhV8z3akBvJXkdbFQ1MMk3vdyvncUZ8hiUWji8X1XF/MXVUmYgDGqIL2
WA0MyGGHvLXjSgOhlVtjDvKxhDD6us3TCD2vlyaJpM3IR83vqGWiwMpgr0m7EXKbMpPpfAKk2NVx
dCe2pr4yvAumePmpGNHoUtOXriEXqZhDMo8pkvF2Z2VQUYdt4dCVnhyvj+rCTNJeptJoSMuRYagL
r5grX6aQUeGlYhQd2jDS97oWNbdqrlgPPZTWKzeNS0ODGYWeR56wJr869cLYawuR8sjcL1XYgD4C
ai8hzI9hpa48ri54IkISioF4NgUn/f0Z8WEXS2knZzVcmhBPQA9L49foWgY0Y9fn7+J4PlhZ3BZA
6EODmYNCsJISMjNPEwHLxbIwvil+V65M3vzD/h1/312QTKCqgFwnXujG4pJAAaMAAsWQNIgfg8Dw
YfUcyy+jKcW3Q5JJb5XZvv75+D6aXFwDIMwn8SWLpQ1QZdp4aU+XSZVo9DO1/v+bKXMROgotosar
SJACUY+kFRuoTWPU/mYclF/XB3XJNeiI1WkAUBWRYt+pE9YWrB/T3NNThFb7CfxT5Ahmpjz8F1YI
gewuul85SE6teBo9FtBWl3ZewzZE+VDfwp6k/xduThaGfJBi6vOmOrVihZCRdx2xQsqaRH/MYNyr
6bts03rF+S5OGh3OxAhl7mte7FwSoBOwQSIFbaEz84vkFQIVfz1csXMpIkHJw+ErkRrVJfN0QJVl
AHYvaZ4QKkuBucVK4mOip97faVEHLxYRsVmxeGkP4wsEXEAZOmH31GJEaRhoKOWhhozcLunabyS8
ftCTamz+3CMMURVJN8+5fHWxVshhBOB7CBaBBzNPn9amqyZSs3IEv3/e0zBBvsBSzblu8H5UnY4n
oOmqhamKniMFsGudKb2jTUG0Aa1HQ2yfg1TVtZ3nxfGODiGIPkrIL6CbVIOV4CjNp8fyk1AwkGfn
hA5meecYarRk6EoBdRQGMdyPcrcty0J5ybvqzteF4VjVBeIbcS7ZCi7rDFSYHKamkRrr0I5CuXIH
OvctGk0pe6kiiT20Kmcf/3AmZKA04tqgtyT2Lf0pN+FLV+I62oltEv1owmraXl/w84CNPdnkMKf5
Xeafp/ZGQO2TXxI9eUlRvPFBX/SQ4YOgBxhufctnmMl1i+e79NTiIl7PiMi0lThfBwXGCjo/YqAz
bbaysBetsKzzPdKQxOW6qho716ehxU6hl7U1Q0sdYW6Uvj6WeXZOvYexoEtFR5fCVXwmUPi4Wv2I
eaHDSiGavWLD1piC6KFfQQET40NcBT4zfOuh3X2sIXQcVvbRpcV7D6oipTdRfn+yf3AWOkyGsqTu
ZCdpVt1A758fiqCd7iLqMTctGBdHjGnguj7mNaOLKJtVQGVGiyOeS7beU2E3acD2RGr2Zkr7B4Aq
uvamAcjXdbuXdsZ816QVgZ+MtNfpXA+FmZZJlbEzwAy9NgKo9Y1sddGuzyyxsINMaL5et3geda25
HMFZonKvNq356x+mt6UDJtOoP9mdV6PUAG+fq4DjpZQ5rF06L7grvaFUuqhWkGdfHl0AuKe419UC
3q022SD40m4Hmi7++CpNjVSirMbdVha15RRmoHRzVUZjAaA5HLsx3EhxZDzC40VDXyWuhJYLmwP2
EMDALBrPLHERWtQmg1kjgOI36cSaNkUBoYUsFY95qqHQZOjQfvaCQLMxWZz+z51l5rCVKTXp8yt5
sTGNeDCnuOHAnKAJfJaDPP1ZyFp5yCsYg+2C7r+VXXHBV94JUShYwqpI3evUV7hp6NwMey6+ktfS
GQfSuoBSG36vTlgJOhc2oPX+duWCrc+Py1NTZlGPteoXXD+CvLvR27I9QEeiHUMC1b7xjLldtazb
lRm9sJqkHMgDcGzzzlxarYJSnpoGq0qry76dhKEJa1heQy6itLAf5JGdmVbtlGG3tvPPNsd7HU9V
ZChiJA6pxdxqXk9jUcke96MZ0CRmypZLYHd3fbdftDJr/M3uCpBDPp3W3pf1etCJ2dwYm8bRfZq5
XA+ipvFPXYXhoL4OZgDmWLQOF3cs4I9SNTTsi5AuMVpa2hiOO4leQnhYH/98TMQVLoXI+mJvYQol
OjXUigYCRSsbCrtshemtEyCWXXHJM++fh8Sk4RpkBNjtp3MXAnY2e2QH8X4QLnUxotCTtOkBEod6
JapcMgUcV6VHUaLsPJeWPwblpvcgOktTTJWQnZPuQB9kGr8FuTju/3zyuBSx1SQNpT99Eb/gAgnC
gQYSu1LFcFMJ3ECDPihXvOFsX0FhzQHDYczkAdtZLJHppzECFAFJFNG8BTVEvVqHvbMZOoQySmkf
T0hJVOrh+tguzCLYijmvh014gBdjGyW/kCNwayQ5Om4voJw2+WBGjygZTd+um7qwrxSylYBzONZk
Bnu6YFmOttw0RvDX690X08iUTSZ7xZ97xYmR+UN8OKoNGe0TwY8LWy1bb9vENJjFShc50GGt1B0u
rRdpSgZEUoHRLJ5iUjOUaS4J3ClD6G54b6KWCR/DI8B+sNHoDB4sX1NhAoAEcnd9Js8fK/iKBkcL
2EMVpNcyYTSVsM72JbZV32KUUIG6AwwOjpdX7V9c/Jq50Y10RKhZO448CQ472BVCcFFurWXFNoAr
8+n6Z7q0uqyrrikSaVsuMKcTH4iUhExooCClDd4ApAob+iy7lXvLJSM0txD5SZeRcVzsEb3sIRVA
2ASungp05QiTRePWIrjDlTg2f9qT+zwTTKsQCSzZIrws0y4ewoEi5MewEkfQjEd079hiL8w9evus
EcYVa5eGZVI5t0Ba6hChLc61dqj1Ie1y+nQaDeKADgb4giDr/vkKmQY5Ho41TlBrsdWNBAaf0Sdg
RnVa3eZtgEKIpoR/vkRMG48tAiYLtZy5GNWu2AoJY2NvBPewMdLKFaIz9cdjwQopJA41LpTywtsQ
YxEaYd4Acaikd7T7y27hZeZKSD5PT4A+Eg15pgYHifQbDPEhmqSQcGliauR21HohvHCRutX9/gjN
fOagkPapa7PbAvk3fN3wbkiDH8E9F/vrYz275vEhJE0CE83rFHq+xVinEvadxk+gjtU7WdpA+pgq
h8hPU/Fea3tEzAYIEsIDvF9gqq+bvrANeCYA0ZJpT4OIa3HGCnkAED5FpGZMo7nHmBY1ty/CWwUe
cKetPf553eCFncBZJJNv5+IFZGzho61sDCmsYwQ2YOF2XyvV1iCxu7ITzg89aX45ktaaYcXcvk5j
lZTwXq4MllUPoNKjhzM/jNlkHFTPClZc6HwGMWUq3FZ5AXHoLRaPWKmLlcYM5rEW0hOWQ+VAu24g
fbZqRfsZ9PCxrIxuXpTT2AUERFa57amELzoeT0cX0A07+CXClZBICK5qldqXsu2nH2Vr0AEmZfCT
yOJwUwRKzoVCrt+uL+G5u0oKiRYZvk+Ty5K2OBfTDJnZrifXIiaV7ya68TOpDHh4SIgAioUsH1aq
6xbPnWa2yGuWItucGl3McY1scyhLZU7ju8xrtmzbPVslW1nJ2SkW0wp2ELg+YnXz2bOwIkfwCanQ
s0J9K6AIYWZh+FpOY6q6VeGpn8q4g8k1NhFdtA26kNfOiAs+q1Hf5ViCmMnUlxyL1UTLPgpsOTwn
XrnV/BhKBRQig5eZiSRamdELgY+SOtd3g9oD07rcIYosxGrfwAQ86vUnMl/xi+RZsdupVSK5ah1o
z7GS8lgfvL5utrLneQbKyHX5OeCiUfzpi9Piw/BsYeBQfpNoP3VomZbuaiqRwYtLOkJIejc/ep3r
fiYOFo1THj0pqICUfvDHRxl2qa6TUgPHCS3qqV0xtRKN9lJueKOa5LSreMqEKKQU1ivTfWlteZep
FikmmUi/eHGmWRZ5AFJz9AVa7zMkg4qxoYXHu2lCtTVWLo+XjNFVQV6f7A+FuvnrH860BvZVGpbi
HAYEXTwWaCbc95khuJ2e9y/XN+a8MIsto2PCImfGtQbHPTU10ChMO3mKz0bq+Bw10vjZbIxuB5dO
sudlXPy8bu/C0MjgA0amTjYXvxdDS1QBdoIR5WNaPE1XCHhVV5VPoZ2/8+dLRo8S1dp5aLjlIsqF
elr4dRPltjWqFS3o9EV61Doz5SBRy83c6wO7EFNN7lTqHOXgVxWV04mMhkxPwNYjypSmEbf8oIbv
CPoabvxmLf9sxqoTdyVnzcob55Jd8pCYhPhkvqCe2m2bXkpoecVuT4EamZhQvZdHNE0g/Ak+97lK
n18XCCuXuwvLOHeuUKqeeYd5Lp5ahSRDTWENx20akghexi4vkGJ26HbTV0LLBQ81iXNQmJJMptKy
mFgU7luj6/FQr54mJ2knmcbOzty3tMnD+ugLK90il4Zm0ihEmUUERG0shlb2Br1AJhxbea3qB6hg
ZDf1tfxpQrh7xUPn6LTYfNzYFAUQPSh7LiGns6jqpQzNGL2xoh8m9yqEyW6kasH2umdetMK5q8ka
JTyA/KdWaMGKU10jmpRRUm5K+H1uAiHoV1JyF6eNxiISjjQXAUU/tQJfCPnaWVS6pFcSMihRT8a9
GlF1c1EPE8uVEHnJK0hgze8YLhXsulNzojjpVYuEOw7YPHfN9JjmUM7q3Kdso4zKlYW6ZI076Iys
IlGtvrMrfwjIBRx5Oh1tcxNzifQosldbxNKNgzgMxQ2djO3K6C4sGREZHgoLISD5rLQbG3LRD/QK
2HA2FRRTA1HuXD+HoXBlYBdWDRNz3oxUMbRH8wf5MLChUCFeDdnHpLAM2OBBMLhGnJsQ3ode9Xzd
ES/MIpNICZPyuGVxWTg15g3SALkkfZ26FSAzQFm1/CurVFo7PYHXMLUHNfjz6MiJDdEs/S10KFkL
N5lyMx0CCDNIFIeeEwu+q8pUu+oW7RTVq5DVGqTevT7MS3PKhYS3C5d0EoWLYeoFGK5KZ5hF24Q0
edOTnEChFsPeE8bojP435rjyzol3slzLnj54c1G/EMgdGXVyhDM43sB47sMTCAnR9YFdOGoIv7zl
57sJz815fT84S9rAlhsgf0HCc2p206gJnyYdqQCofcqNMFjjcSaL/fpfGAWcxKOaXkESI6dGq9RC
S8FUICPpGVUIfuNzOuqfAx1NP1EvlW1fB+qKzQvPM4tiDRGTNkjqfMtYZkLHESnwyPBSgrAKVhWr
QDFs9ILoL1h30jctFStXE8TqIPfDP+II/7FV5PwVM7P1a/NrdG7HWuI6RDU3BiWhUbg1BumxRQDb
Rt7P/y54ZXuHaIS3qb2yvhOKeuXkmx3z9Dias6TsFKoCJBSWxY5RtuLcI0lp95TfHgXPl21zzNsv
1xf0fHgz4szULN7cc8VxMblBkwqBWHGep02YIioO8x3crRMy3hU1kK2mwG5jQInQodnlRWuIhvMY
hPUZbwSMj1z+8nTvjKyFIRHaTK7zwZs/BR0KY3mdQ/7rDflb02r+9+vjPQ8HpClxJE4p3vrcKE4d
WC+pvqky4UAeYuXA/7/HhQoLNx3u2+uWLs0s8DCJXBDPIa5Lp5Y6IRdDSeXCKxZFAEe/QLChaJAH
PXRFCURxYeZNvVsMYhHvyU1Lv67bvzBSLtucVzoPU6oVi5Xl7SBbU8IpiQK6kblwpliw4/H61DZ6
B6f1SuA736Xw3/CMYKCaxWZd3J7qSIijAfEeW5eT8icHiBv3UQw7sydtmibLdz5EB9+K3ih20aio
K258vlmwTird5PJt0E4+B8sPwbBpdT1uIYWDA7mC76bQRVtD3/SPt+RsBTkQiB/FuYvw1Ao+Cjer
1XNDRNHvCGHufWcOwuH6ul0ciolOm4otOjnnPfNhKDXPeQEoGRPZT8UnsOqIeoei2K0BuC7sPZLb
dEbLaKgiiauc2rG4N6Z9hhSXL6qaa5V0QFpS6h8A6Q1HE5LZP76SArMW52KHQYMprZen9mpfHvNy
XiIImJQNxFzJvUbeawPxnvrp+hRe8kXwn+LvhCWZkFNTaRRChx2OHMJGD8NvhGIRyQSY/Mcelpq6
Emlyb7RHuuuLb/Q3Fitb4fxknm+KvFfI59P9vVxBLYk7MCFcvr0BEQu7JKP4STUT5AaLMi4Hp+nQ
BUUBwB+rlYFfsiwxtXNF2aRKuVhTdPIKqs0JtCFTLn5jIWDFzGQ2otMijVyDTYzjJ8Bd2lqwuxBs
eNIDcWCBSUa/N0F+cNomDOvS73gAjBLKTrAkaYfOnIJXyWjjlXvrYozkWDiroNcABQnnB9WM08WF
KV9GbNGfC3h5O21n6YQ3xgkfXzb6ifm5FhQ/Qg0C6fiVdV3szNnyXK0DE0eSGEjI/PUPg/S6IEst
VC1dEVE+VzKTeiehL/5n58ZvK4yQ4fESoN371IpaiH3D3TJ0IYOeCV8hLW6bEgoB9EndIJsCyONA
0GrA5DbXt80yiXlmenE4ZlwBRFjCQjeiJtNYSet2/iRscjESnBL6mnuKqNkxVoRP3oDSXEmx9xHi
yrXtu3Cm948B9BCoDoBk7u0LL67gnAgjo4W01/fbo1ZC8yf66GbnaBL/F0v60dRiSfVJQdg27UK3
taxw0yiJ6cpDna8s6SLUzgOaKT6gl5wJIaQlxEmDxLIITR1aI4MOiWgLi/EYBk6gJUpCbwuHSMKh
nMFu4lxf0Qsei4QVtUUa3ukPeu87++CxyqiWlZZbvgtOwr+DMIs6Nx68YuXS8OasCfGGp+RZA3+B
doSn9jJXt6Y3VLiSpCDbNcrMbyvlqBffoGZh6CvOejY0qvlsA6qyYP05LRe+WnWNoQoe4nRa2fh7
sfJGRwd/uzK0M1ckfW5xpyDhxdODDMDpZkRZNJE9KO1gOFRnCfDJdLNIThyklasVV7xgCnCYRUIb
NBAn5MLrC9qeqhgRZxRZkB3wymxyB04pFzrpamVUZwsmyTymaI8wKBRw8V+YahMIpNJclhw/hCLf
GZUkf4jKwdpIY0A9CO7ClXPp0tjo1iFy6mTsyROdTiOyK6IXI7vpSGIeSJ9krejKL2HTyAKCFr5R
NysltcUFYGZ94clPRZ3/G2S2F9fBKNZLCY0+lq1GIxLa2mIneFPqwBPsP3H8FqhAtZETpYNy2yta
vzLcS/PLrZtH8ozbUZfDlVFk5sobyJCv+OZOmBrZVvWKPLQoKFwHcvHx+jY/t8ekUnLm7OXBAXbz
dHqhOrWEMlY8h9K64fimnjsJ7JSQh1mPiD1oK5mH8613Ym75skGxPfYiT/UQsYTeP0Z1BBrWoFlx
0ktWwOzw+ObCTVZ74TN9B5Y/1yXBGeXBezYlimcyFHp/VrLCUwhaxEbi11zbWV5ckhxGNp0/dpBM
Tb6hKJpBVJoVK4mv87HMmV4u8zPSb85/nS5QNCUtTL1W5BYGdLNl6zc7AUjSSgfERStzaoYrJ/mK
ZXdNnSt9UJgQV4/9JO783GzgKazXVv98LxPjwS0Bg6ZJk06r07GQIfdGBSUDV4Bbzw4CkYbTXkK+
yqNGft2vL5pCRBE+M1AVVAFOTVUTY/VLBhSFyK3LHihvFH8Me0DEZcXbzm6V0kyuQ02D5wlZuzNT
+dxeG4axW9aN/xekX+mLhnTQFqGywa3NXDj6pElXNtKl8cG+TZWcZwLX9XlBPxzPlEtLtWtnoZup
rL5OnqQdclMTDtyyvBVT577xzgnFIDgq5+rGqSlxKhGtaM3YLfop31l18neFlMXm+nqdTyIIFCAb
lGs4WvRlYKgV5KNV+kzdQjXGz/DSTi5aQcNtT4rpDnGGBIJjoVorSV0aGvZIKFOV4oxZBApPH3Pa
mzy4F6Vu2vcqaDP0BM0/9kVqicBsgLfRe8Vt4HQCc2TOM6kJIldsoUrc5X1Ry9sJtYl0j6Bv0xyu
T+Xs2h+yf8QlzIEH4TpA/7mkLsxpiNIgh8xVXDDb8FMaoxk0GgMM42oh36C5ixhd2HsKVKyN9/26
6UvzyZ7j/UrnOg3Riw2O3HYhCMPAK0DXB1dvZSRWGnEtX3TRCqlrwiEkhRAxnc6nFrWkzjwtdA0k
6bZKkcdbCd69lW19fjLyjgB7QuWQdnLei6dW4D2GWw7lAtebSnUHh/D0mGmo8vi8V3vkigZr5Tw5
39KAlihvv6erZzbIU4ONAAZTKrvI9UkMbrUsmg5e2JJEzWnMWeslv7DfTowtRhdAbCt0Rh9BZ8wV
o4GutyPPmJt73iPNtgNaftsZdZ2ubPMLk0pA1uEGmxm0ztgSIaOFeBxyXrduGlQoO+AFSG6BidGd
UEf2aR+reZiuBLBLYyUXTu5tzjNwUz6d2NwzvABisNBFsiXygJkWbTg5xlT3qE/GgzHAiWwGCCr6
bQmw9/qWuLCqOm3mICTIPLCqi/NbNfq+RkEwdTPuXw75JO9F7xtlP6E0/dd1Uxf2BdWjdwgt3XEI
2J6OU5QKH3hdk0Id7fWbIBNFWLitaSWarVhZ9i83rZE1atClLgB+NA+lTnOSyfp5fShns8ZaUVnk
xUuhltTsYtYG3m0UFKPc1WKhfExIgLtiXfW7YJT0r9dNnYVLKtgz5MKiRAM0YTlrWZVVfpakpRvl
mvLigcbyDiFaDGnt5l4lwgrvl70ZOGpPCu4t6lty4dc/AWXTs/ESxoBHcjmePwrljMXSqXJMe2Zc
bkbUcGdVyUlJ5ORTl0y1Hzs60koA3fUwnRLLHs2qjhJbNFNRR/CTcp1XbtCgkVLpeUqVMfgexuAv
1EOfmIXwJTAyo2i+erCXZ6hPCF0t/ETjTEDHUghFD42GMO6yONqgOiJ6ihOMSAGKCP9Q4o12jRVV
ygvKlpaAaGwQ9PP3B1OpfCuNIG3+lhqx6L9O8qQr9xWs/OnPMkbcx5FnmYlNJORhGSFV0kTpsS2Q
7xSNSI8oiEXd+DoE8LaiIi/ClWxsOXwRq0MDteshn+ZlxrmfjHLsRkqQmF9IsMjqDQ1CtfjTqmm7
+hzzF9Eiy+nIkjInNDvZ39QZUKzELSwvtW6CUuO9Tfk065+lEV7N0s6byPPclMJ47ECfalWfB1Wp
EDvLNUHZJ5blkZ5jLLn2rUygI59c6iRU1PdFiDKRvKGAgdwzabTCK8V9FdRCv2vSKGJx0D+SDZeG
lTA0nNQqrdQeR2Rz3DzwlPGJhKOU/UyKTJdDFHr06GtZ82jvXNSGCmEWTsq9+ya0JgDOrVSHpHi6
mo+qgyZ5lVpfpD0ZKHQ2PRd6AY7V8lVz3Ay1WDZOa2hJ9FjPlDSpKyhCa33VvNGo34oWFTQUOkU1
a5/rPCLZandZlFRoxwmeJe0DRW6GJ+RdELn5hv4hjOYI6IqCGtnobyAhp0Ow6H8ONROduC3cBbBt
H5K2a4NHI2gL2mWMgDTLY98beQLhfeKjbOFwahtc8MNRH/KvFQKZIhmrrLCaLxMqnYhIhp02CY9m
rfjJXyrnt+yjCSqYfu1OfRUhIBp1otY+5zqtDr/kaVKhOs/kugxEJ/A7FGTn5a6kGsb4Mq8auIfz
3sc8G9l6ibwxBafeFrqJRhpaiNm3Rk6lOLYj/LbnPE1ao38jinWyaDdo9E2fytYE+ghTPcSrio3G
UoUQYuw3SlvZoTnJ3i901mQNV/Z0NHpQfR0l8dVUx6mmi10dpqpzICEvx29FYE3SsZcLdfqsZsj2
PSuW12QvdC8Oiauhl9g75FcmA7r2BsnnLg9H8S6FX4zOfJLw05dEADFCO2+rYxxpAeM2D/Ky+sK9
LpS3uRmQqHeA2kEx7tJNJPnCvhwT6p12Vqrj+C1TUzbqNhVH3VRsIxYnYCEZUg2VeKNUclpYziww
mvS7LBA0I3HEwETFEdmRmBrATSvQP2qhCZO2008tEKhcuV5Qg/xBIGsUc3ULLCgzcxvhDcRnEa2a
sv4bqEoB+VT62r3sVpZ9AWQqlD9Ake0xR2bhu1ZWQxE6BhT54pPOLbuGh7wfPSuypwZYTGsTYLX2
rzQaoyCYNdasqoWjPO7q+mhIPHea+zgX0UQ7VE0SFO2uGugTrhF8rBNDdwtF97TbTIn0tIXGKAyQ
IWmI1hG4aMmiG0+BzkZzZFUQCpQaW+Rq5cOkpISvz16ijW37BOU6IkLEEMvopc+VB7WvwQ0dHupo
rkMKxh0dhMOA9k+PfOym8Ce1t3ukcKRNXY+AJNEV6aPqUxrBQLovYRIJI1CETR5HtqXJvfXTTGVq
HdsmGvW/G0KKcSOJcS2+GaFc5y+pAScASD8ASoAN6WHNf8oKMdmWO24LTj+EXXeD5ofhvYy8ztsv
YpNXCTJMvi7fcAkBKysOgfDDaFK4jsJ2LA6VNyW7Hslv2BwQqZBsWir8O92TgweLboOtnFjxA7U0
1K6d1LBq7cUMtTTekHOqBtQ3iyAPHvSi62kZLpRSFV6RIxqLvxhTqLw2elSD2KUBydrxsSg8SEHc
jk4zZImyA2ItJjf1iJKQq/dc2tFTtuTyVWllU4CbGlnh4lbQkLV7kuMwQfmOE9j7VEJZPd4S74rX
SSWr+MXPrNL7y5hCM32MYsE0HhtEbKxX8D8lgpG5EBpuIBXduOPuOjZ2N0CljsKykHq/cpo8q09A
VcN0O/gIPvzAZdECtT0JiMtjpSPG+9Py0Cej17BiHjb51FXKr1DtuCui6FfJeDU+Ig6P6N5o2dc0
ieLoORuncjoGYG3rGECql8RfPN9sxGyv9jUKPVtRq/xB2g889rwB7UIzqv7uzLEXf3WxWma9HTSS
2gpO3Qiq/EOuhqFVaKfPBh2F+UnsakTCmxx9M9uyglCjPyMPZiRqFSjlUDv6iMzxLwNdGzSPc7Os
adQNoF23vpdqJBZfjFBNQw6lHEcPbNBgk/4/HJ3XdqQ6FoafSGsRRLqFCs65HfqGZfu4CSIjkODp
5/Ncz/TpriqQ9v6jl1GA49MMu7j0AFG8WcR2OscxnU04Vd1kvK1EQJ4C4piFLrfecp4jd5iXDwKv
Qwx3oa0WjkZXuZlCfYGu0u2FTgNLHSe8tqpk/GoLyNLX3Ij2v6IbapqgqRdSYN6D++oK8LqMHj7h
Z9FI9833vOzxE6KupTskrVPax7Az9qLg/cpvaHEqu4zTZ3yn4WY16Uzp3seMkOep2fr6v7AKNM0T
vfUfB2PCR7yohf7/tfBRxHh9cSHO4RXZ5OXyzKQQA7yXQdKex514jTOpOLk+OlEubUZX2xRc7FRR
Q7vGc/vauxE/1raLy2naHPcAYlnScjMQf5AhviObIBgbOlXrMMhvnMDZaHdvm/2TToYquRy0N0rK
gmZzUddat8dpdNUpjImsP0mnK85sPoRSDJsaqBRDC1QehrbrnWxFKH6YIC6Ws+F6+/DRXzbZmHPH
ZPS08qNU1K7X2YqSVWfbZBZ1OVdrtKVyjVGmMZMk9LhV1qyHahOzvSoIMNnSmgbKC9VO2pItY+hn
cKg8zlP396/Klt5T6DzcJZfZ5PahOPjWsy7CuqJ84rjz3mafKsTUo43gj6yj4g9VBPm/EtP6I8VW
reUbEfQAllTZlQcnmqi9wJaemDSJZ4ZV0oeG8IaCEKse+37v5rMn53q4tHSUUGvra8/+UZjcx4Mc
I1GldTAblrKeRzOcE0r68o3mvIwqouH+93cADt8UNb86z6kqZEbpo4Ok3mhBi7i1XCJ11K5p2C3e
Z2ICSk59YjEOqJkrPoNjtX+uxD5iaKdM/m/PT1NllWnEya9m4qs64hNOYJdDh/auVV7GRtWeanqF
qJ4MfWbwQsVdmfq1W7xOqq7zC1lQjJFGTCrILuo46bPEbYZ71YRxeYo8yncoE1xCffL7mUpAJ6HH
M6V2qQdqWlHz0h3qlpJXv3WCI91yVHtGcxs8t4qy0MzQoabT1kbDnKpytPY2iIoB93XhUzzUFSZy
Dz2/50CZleNd9AVdTpe9TwUwf0hIpstocffUxw20pjrSHGbzXsnm1LWruPcQcPVf1F5uqYg5M9Mx
tBTolsXIf9ZXUaKOK9NvcxlGVVCgDu+i66SpI1riGs5wRvekUz9q9635CYnQeW+bgfukLqvKP3Rz
kkwnvRcOn4WKrYxpSTZpZyCwrnI7Ba9esM3xVZej/f+t1Cye9qjonJTyaHtt15zhcjWGIW+lt807
hL0sbEaIT0ICY2mrh230vL+zTMqbivIqmWrHLzSHYVJXWZevHIxmd+WfyXO2v6JXeZLScFi5T96i
SUsIkDa072oaV5AyNeulu+O13Ghx6yw3X5hXjnigqC162Rchh4PTe9V17wZLQqHtxP+PXlBVHIqi
jP0LfqpgpfKupOS2Zn54WrGY1MfcVvRiFbDE5UVlxBieFPIcla5Yl6JTrnMA4l3kbZmWvXXfpRG/
IigcnPXpt5nrmPgrWtPclvl591aHrJugKNqzYJ4e3sraN+kQ0yCczcXC2QUnHNERZbBFthf0+vQP
IHFec4BEWt3LMdIurjDBzsL7FVZiPaNSsvUFTeDTcM2swtam+FnqC0AG/jtUAQczfWmSUg1MK+Ub
xHr747l78R/l5OY/smDKT1Oo5qYLUACiphADjYYLDdq5oCfd4YF6X/zOmc+O8ruXSQmHM7N1d/8U
2bBhKHDyRBwCBgr/HLrWVZd+084vOaXPiFzY91vaWnXnP1FiFmxHXEfDoczrkLtAcGtlaGkJsqJ2
PK4YBjsW1LXxwwd/o16Q8g1S1k7o8p3pJKIpsn/qLonVpZaKcViv1Jnuzco9lM5V5+vjQI1nlYZC
lB91ga89xfTntC/1spmZ5r0x988cxdS9w1hj6/X3kD7DJQlTuddEByCpSP45k2f/UQOd/JtlwGa7
1vlIS4WzBFCz8cx9hqiuqVLptt4xD1jP0bv8ZkfSzzt+GmNwtxSl36p0Tnb/G9cfO5BOXKoutZj+
xHnU072zCf/Kx5Z+hjONqwyOexqJAQETPuFWUUNGqyT6C5oy3Ne1z1del34v/obdYO6oU8w/E72J
x8X3lsdEJIbePCYeRJo6wEkctTBex6qux5ORLc3miWvjPC2Xars1Y2OdUyON/YpIJ1VpIGjNrv2x
b8mX6fzwkFsvOjcODhmAm2L/nB1J0SfMUmcvVjX7X8bIJcLHs/WfA4fHfoyWuL71as/5h5ff3K1i
HXiUxjn8XIumfikDgjOwMTbz1RIWjEgB9Mqabqgl1gv6e6PtMJqq/WdHR3zRclp7nG/b9lz1mkQY
+jGb8r6uRgl32q7dj9vM05aZLVHquAnZgBTYZrkWrR0mFoRt/FeEMv+7+UPxuHCFP4RNqT9KHcRt
uvKtfUejnq5tSzvGIen4zVO0PtbNGiWYA5um/LXqyhkQ0ZEbTdFUMC13ycQantZWURDIPPu7JsRB
9eB6raVejrY08HmXeKPTOm8rJfVjFURnNB/uR6gVZXXY8AWhAgGvu4fVMgKoYoc/WKzsvw2MNmIr
hXiP4Z/ElhyNT2U8b7Ltr3aIX3kyHov9kU5cBCNaan2Oar5r8i9bHdJH5y2UEc8RD1m+Snmf00X/
Cg7avBhvAQdi8Vvm1B+S0UlzQhjCtA1j+6SaIvhZewqjzVzNxRV7hy+PScwQc5psG+tMLb90jpO7
xaU7Ro0+WZskL9zpfXVYg6q7rkNn1ZdT34R/+9UXt7YWO710cVm+FQysy1VUTMlTmeQUYPL14iuY
Kb/Ks60cx2PsWgqeR1d2dVbIQf4Xj75FhtPlzbXcJ8rFzDLojELRsMtybxMm3fhlzi1sqzmta7m/
Q6tu9obTImhPiadoW5exNtmIwoBxdihY7nI+PN/OlmzvwH7+S6D84llNmHvTSoMupYVgBqCdZXP+
NVXdXmPx+z3CQa/C07RWQ5ThnNEPkaaYOOUndPkCdkNvIZ6sexLYfAvhtNPQucYiHI8FY3uQCXrJ
LoPV8DETjA+kUNKfGKW8z/IbTjP/4wxyfpNI6P/CUWzXRbPUSAPLJnmLzdr/BxLYPEzL0H7Vwe5f
9nzMKYN8Y/21cEbEZKDzR4VmkvzS7+Ym5u9dNp4okWtzzB1/9VJX5iPfLGcGOIgXzE8NSSIs+x7S
CE7PaHxY2VJNSqZv7aLSEcHfdZuD2yisp8+mUvKNalKaCGfZ6C81V5RNU5Pk+9nc9iGxcAGVg+m0
zPFnXhiG5KVMihuKi+yUbnyJt/minAo7lV1uiBRlSHHcxT1sedT0WLlGEaYbe8eHCMrqI65Cyb/b
G7CBoN7oz3Kgc5wu6IkeohArKcv/XvXjOW+Fuc1jd28Y1QKr07H0oiKjuDJejkxNW5fRnFu/I83P
H7wlNGvash/tGaJLpjYY156SeVIK03UII9rhfEz6V/G0TZ9EsMmXcKcRl8tp7x77TsfU6/rudpmo
Qr0Muu6/NbLqW5wR1HlSsZXYtCf54p2dvdWpxw2M4b8a3adm7bgC8pKMS47YMHq0nRO9Lf7AKody
WL6W68rVYfoNp084Kdtcaaf2rxuyWLnCOr+nXL1zxXsV90TGsTPkLKSxJEdqZmq5afdO08Ism3FN
ecXDLyFMUxzL0TQXFOp2XFOFUvedzz4BDgSLfm7GvL6ZdsIRzrlI3Mt4VtFP0cruCs08U0yzMmK4
OrYvIMsRXWpdnpvMxiIuD3EwIGWnRpkjSuKVv60gn75NoxP6RnXvnYJwZaLvdL1XmTdN84czmuQh
RF6H6p0eUazeQdtM9Nur/hpisw9SyNPqmRQfPWSD7rzmVM0rs1dMZpWfar9on5eEsu2sNYNPL6p0
7Y2Miy3hKtTVU1xvY0Snpq6ikx8v7onfeNiZ3LA3t94sPpBQYXHH6O7Nh6AJ5psGR5y5UFBUL5Ew
U3lFMw+XY8lYTe+ia8VFUjp2PVNkH0WHKYhxpgcFh4wELLvK3Wa/nzXNbcfdluqaNtEpYAELNj9N
xDbfVybkVuuiAlKzWabuooogio67Csr3IB/2zzGxznjgN1Q3C/1m7iExMw93o/L2TQs1fCVtI4ss
ZEL5hmTYbuvI6PLAztzdabuJ5sEhfkEXT8kACHywva+nLc2Xavpw/a1l7KgWudzJ3CvCQ9xRhf6l
duHMtP1q3gIRa34Fh1GdzXD2lX9eqyTC1lxNyXcYVFN3HKd5Nx8mX9znGCLxYludkhdnX5f3vjXJ
N12zTXmK3a57JUddvi29qKfM+KL9cCpu3dRh4/6zizopWUOS/uROIU9pEi6mOYp5SeKjXfKhomOQ
ysLU66S73xRNwsyysxY/h3IGXnStRxqAD4DdHKpBxTYl87a3x5h2VwXM4bfPyhKWQJL63onUTqX9
0LJmDPUit4uObcM/5tCvI3+1jcdoPjg7lbwMz/SrdVuzjVkLolcdceS3yHHghD7FttIV9t3QQqiP
mzOOj3Et4vjoxchdMmNGqhL3KuhApqJFO5nYaAnmUhmmIethuP95W+QQOszvUHkXQWKGv2O+kH2a
R8voZ2DMrDVb5C8gPSLsaeeSnmgICvUpPsIEwHE0TUNJ4Tmd9Q9LbdTN6giDb0MbVqFiD0P2KzuR
KV9OejAnj97KCvlN4bNaDu0EMI6h76meForEi33t71y/Zm7b6t1pTzuor8zCrgof2wYNQWq3ZQBx
U210RyKeH6V6CJf/0BTZJQUMcYYDctZuOLSToDJxGpLigfJHxEsAJco5r+hmzYEaziLJgjaJJx4d
j973PJ+fEvpZ2e23vnN/j+/ms7Jy4ZiGn+ePV0zTqcjd9cXbZXI/tFbbMxL9+mHuCtc7BORCPOqE
NEditzUB8F1oPOgqt1yYBJzZc8VpSYCMXtuyLvbDXhcrjbx9V+23SipWtYBrsE1jzEP2OOyCUE3R
7Ka5ribqQqeBdup0QMPxUvJUabRETUxXKc7sgsO44oWq8EsUqe1nxSIaBsV5Kfx4P5AiPEBl5rUu
0phs8DwLl9x+yq7RzrlkS70EU/Xv+8iE/0o/kQvnVqG3bOYBitKgaXbnpPZC7YeJ6tkXE4hWpC6d
qDN5GLKJIGGqqM2GdkD2vY21tTESDH9HWHuPFFbdGWLVggwy2IxM+ya+hSSa/uSIix0EAEAhaTWZ
HdTP1RABlRl3tHP5jNzSrbibGlc2X6KsdkBJmagXOr6D4dhGItkywX7wkNiaySn0/KlMHWfewZm3
Rl3mvodUQltomTTAUtUdIibXKVvg+Fp+yb1nAbAymLKgHuRzMrns1S7OxycoHxcIY3QXBqFloUpV
xXBSW6SHh6Vi5D1QLaYuW1UyY6yFWMfDasr1y8s3p2HeM8NNrdrGvfR0Ll6mXfqPyH73Ng10noCw
Ot00HVvYvtu9DwDAyiLQf/5PMqTJmgw/3jLZe9Hl+lXQc90ck2msfwJfcZ0Oq92/zCame3/ryp+x
J7aD5cDP74etCzmC8t57XRtJuu4K+nQReb33nS8ceXxUnjF4UUrRF9tNf6NOAMzv+29b6xKXDTZk
4ltIU6uDI/ecvIdBm59YVfch84tge0eyIP52MBNcZElp57RZXFHfEl8Kn1TocX0etrjczpG/04Iw
eNH0MznktDCthz+CDEknYxmN7zzP1CC9k53/CNsyWZd6cW6b+veksWWZP3Zcnzoz2l2vIUdw3KL2
jUSaV7Mb3tpgp3q729rm0bob8y5/ZXfvWRGSdrhy38XRymE1YUx8GuOuHq/nPPIsBBNlw4ciaoAp
ybuOvYtlpEX+JiBVJThot9v+8Q39HlaMmiobgFNfXVMClqqFbSsNJLBHYcItuOASdMG12xwi3Nvb
/lH9pgucks7bbjj2/I71g/E+DWPR/8tFK2XW2XJkFV79/qm2yWwy+PJqPiVUWPZY+ir3cWIEcbIQ
pdbDzPg/cRzEJeQT5o0FN7x1SJ4vCxucqrylTFlx1mFJWqtou5R4837ioK5l2rqLbDMeku19XWrx
Urj1VEEFT9Nnp3LQ2pUIf5Uudh0eQpJRvydunnuQZveB4ODeexhRpuRAdq2iieOXIbZ1505vOcif
c679bXloHXdur/NQ7/Rs8nqFJ2yB8H+1+I2vtnDkx3aemeX9uEoq1D2UKWSoecuvToHNYtWcWGjF
pBQ00aDKBw8H7HKc9Dodi3yG4rdS+Xy/m8dQMTVO+KjgT0n73wtmhd7z+i+HPu762M0cxdlWW57Y
uHeif9p3tie5Let8PdBcObOqm9nNojWwn+DgkcxmlMjnkBzc8rKSaMh/rzk7QDVRsZt5fQFuR/SM
l2fAuvt7bVf3Y1NN7Karp8Q1Rvf+J4wMwDOR3WS91lDAb0sTrRFCghYOPyii8bKdBf/ldlpHRloZ
NUE2qjj4B+8RwHagIvgli1t8Vp2cWbNIeHe+wU6AxTsOtTVT0IfezTa1zp9GSIh/UezBb8UwLD84
cg4ZH5Xgvwfy4/onZfztyyJE/uADUdjCstF0x2irkzCT4zpTZU0I/xWAj2PSnkfomWmpQ0rm58LJ
+ngX/nlztf/hBF31ikS2/LuAzX6Q8OmWZ3jq9nWsq+Bn2vuShtsmccD84ea+hn6UtzaJRzMdgzVx
v1GPD3vq5TXGf5ydUl06qjFvHUVSwZVXdvl00KhBeJBJbv7H+2hH0MMRnrham40RD+XNeAyVKIfj
PFXyeiZhArrJdvIn92lOhgOO80M5mdCcompHW1gtgSPYGHoxF7dFULd8ZpgBkVme1+3UL4vfZC2/
3VXn9g5cMibMHzUY/Th0O0OtyOecxmngav8YdIGts8FpfOd6z5spTwkjCj6EZ2GEuiL29KlmgX2K
lHCHLAmE2C6rqfReKIUhDcBxS2aDqCe3pdcu6EzxOwekRZ4P903nDw2Hu+mexQQ9xi1dk0q8u0P0
6MzhWpyM0O3faGA6yqoOsDptRBFwn3nN8KJHG/yHeh58plNLH6WTxg0j3yXphe6tv23efqMmWYnU
Vzlo01oE0T2C7kEdYu7h/VDqeORQEsGCrW4lEeJU0OXSnPNmjOprj+MD5LkctXuUyVS91KrYgHsC
I6pjjy4J+1bpASsPOtwzb1vQE7tqV6++w+aQtmRYFPzxaT+EnbfrlCsSjmPhpvmZye+VBxgf9yo0
ba7wviXhVahiYQH0jX0u+Spfh33H2GzrpOop2Obsy9bSK0k77vpxOAEJFQ9z+ZvJ0ZjQfRVOubzh
auH165YcAcrWDnY+lDKeZVaIASmGzGPvcq55/z7RCXBA0hQN0eX5HLaKMYuXs/OmIXUrIAYCTRC4
kpU4s8RW4aipCWpd/9xo8pu4DaL8KC1LRCrVlpy6VYv6JiDANUxj69gqLVbSiLKmA1C9iLcw+BmC
sXzrOFJKvoRouexdRqJDjAZKPu2qWW426fTVDdNZeGMGJ+rOwUpPdRYELaIaJgfQGtdd3elAXYwA
gNkLHp4yCPqPdVv4IKNfFY8tS9ebZSfAB0NBeJHu8ZD/UXExbLgo9wgZEFdHfYTqna6HgTHl1IKp
q6wZtmnBMutPd+5i+m/RiKC6ttixL3BcL9/hiqnL8cplvAO6h/PSmCE3DqUx/JesbfXfBrf604C+
vsohRDqRD6T4ZL4qmN70yGh+qNZB3mvkHijE4GDJTvotss/1KhWuCDLJCdo002dU9xyCSwlazk2i
oymrVTXzU5iIR1/HQyfTrpzla4L06LNsXPvqjFG8pK3X2c+OfGr3UJereGSe2F91PfKPj+L2j5TL
9Kps7yQpZ7VbYxRCd4JyTE4MLVsxVPjJw25nd9tnnVaEvgA1ECcPzDVEU5y6i5WfgavlH6xIy6MU
LKjpHK/zt+cUHfMIS9BwyKE1L1s+ICNdvvjXFSNpmDWEr/ZoVojMJuDTJwV3HRBZ8Oq3w5m7sPyK
pAk0ydbb7pPtNFbhQaKEqQ45X6CboQmOeFdznoOs8vwKETM5YfDnA4Kt9PdMxh/DDyzTiYapmy4G
7oSRU8Mr8TbNf8quU4/vYG/uu4bJ87itxQCtBb3bHpJ6lfZka2jt0YbtmG2RknyyHKckvfJcMHDj
sf07KEd9shDg3a5asb947uYsaSxG8yKLrX7ytpWGEM81sHBcH/2QodeAmW5i3d+vOh/vWun5tFSz
6T8CO/kyG1Fe/d3QuX4U/dY+z6FixEYPXqMJq3L/tQy2Htf9Vvl3Apq7vOi7Yvws1/5XgcgOolJD
dJs+L06nRLouCfcF3dg1dBJk4ksYImqpSzS/qRk7/bPi9vgbsoIWzBs+76fPkFCAQLr7lpaxlWiv
ErWEmVfOwWMV7QH7U0sKdbosnvtofWMfW7rJBuBKWX+iomPx2PT6n6WGpk3L+ffJnWdZ9Rf7oLr3
HhL4twu8sVUmAAOcFL6gTFKAJuCnPVTlbYmlIMom6U3cvYY/dBpLuZTURpQA4o0jtuZCtjliobmw
+rGYc2QV9a/UPpXSlBsatEW8s483934AvM23XYv7YdLFA8YdQnJzt5OXnqvBfadfWRIvWRAQBKn6
JT5EAGmvAInDh1MQzHGMnAYsdp0q9w6dZBdmuEsAq9jRQpjo2o22jLMVwQbjVve4LfS3HMTo8yOX
Gvr4wGOPl6VApfcuSn+wB7/cnAsjoNw5twv7GQ9B/hIwufA9hWL5cv0dZp+kzooOGDfYWM6FKV/d
vAryK6JXzX03kgxz4vHnMEOOx/3YBwi5YV3XsWBa9ycwpnYIuR62froRkvMkjXSh1UE3ctxTEW75
Pe3i69PqxfprlVpOFy7pHNddA/3OtNbnUJEy+AS7Mxx50VRc9D5OevDXqj87ZkTNY6UYrvmoM3KG
yCvLbEO4+1NRQc7fkFsym5w2/DfIsgmPYlq7z98jgc0MnoPiA6aHyyi3LfGFcKQfY2xcHA+lX3Tc
SiIGkgGXuGsm7AVIYsL8bo8aCv12wDf0B+Xer4ck74uBMUhWV3vQgVoPOXp8QAsUH6dRbOpOJT0X
Zju2xuPxmfwrFcAzkW3j9A17U6ieHG3rb9Pv0d8SDTgizNJ33uZ9ZBEKGtJ1pC1R2BSeg7mwWJyc
UTxc/TeewvoGOf63zedmzGhjZ8KLKmbyaI89kh+7xrmovQENk90hNjmk67E81jFjeroKts+0hqJD
YJQY7xIhThkfSbTD9h12wv/sEMBxQvlcvXW3OhflPPJKAPYnD7M3+A8DqHN3yI1vPkaPm5KHT5ov
r6MLKEX4FF6vM3qvtEv66tVsUGTgUCa4xflseMIRVJbHBTHfRAbUINngIwVzEU6uc8UPN6HPUFa8
qMQWiNd+RYd9QFXVeR3XikM27z4m7LHvxp/7u86prH9RN4Nz6oTV8syBOqos0r0uJUoJYEBKgcAQ
mvVKdXCe7i97iI4uTnHg++uFTYIWjqGtwjmbhAfAS0MLZgci86G0V1/xPvEj5BPaJR2EkB1rfKtM
5TTgpkDit7jYQAw6q8KIZqAJTS5QBAgFd0Wpj+sQNf6JBhpg7Hrxp/e+9swP9qsyJHkLlvlQ6218
xkcrmhvEvdV1zWnRZpH53aTglflHIJGpijRi3nonb1Rc4/GGuo52U3/KUpofeD3+1knNKjmAVTXx
/SRbQGAKDnd2AHJuYVq7OJjeMN4NwXUZ9NUfhAZaM2Stw4JMphLoRCwWJJVNA6qriwIYbb7BKDzf
rojLlywG4tovKEgcqvIeftV6L6gq9i+GrRUNvI1kPr/qQmEHOU5EbUWXAvr+kzRv824L3y5nePi4
PyRswugqFkEKJDs1gHYR7eIjIfqMeK44TO7KRSUlCrAyZqDu++cZ6h4xlVM5XwJJRHfYKxXkRwQh
CXIo1tH2IGd0QbDbvy+AXDZCCb0uXscsnsQcMlVHqMtg95IX3Y/x4774xoGg3PmYeK/HM+pac7uv
8w7ktnMyHCBDlqcCofQCJ+SqERwzVq9VDzV1WPp+InMH5R+DpWo38OE54MiZXMWiHyMGcZGJaa3R
oohSQSsIHhs4W+Ia1bBH+cUInlwRf8RQm/WOB00I7daFJ/K+huJYE5kWn0DrFXeT70HHSaTjpDRN
tFNk3bR6EFW+KJ4ZGM16LLGFXhEa44KqOJ0QLMQzj6+xDlkGY91ueao2jne4Q0CeS9K/WaARmUTo
ufba/QyUpzAOd8Rlkqq6Knto/VX+V+4dZ6CoqKNJhd+CyyY1ut904bB+mpqx+YMY0R+ObPL2dS3K
trwUDNvwGdXgP0aFR5KWdQeeSB122oUpdN1bw0DzOdZr/EwscILgiJqk/NgkOx7S3ff03RRX3t+y
96LgUNfWudyDoh/up6SfHs3WBQ56jRjVev87zre5r6ZMOgtKMKZwgeW6C+e3rmzYbWviPznkEW7m
B9Bw+chxAG+EywwZrt81QiB4E8sDx9S+Zn6t0DUOtdAnM/7/HpA6WdPe6fUtRyPcMNqh/B33RXOx
yWCzB0QOUIJIe8aPDYfcfBgRuY1XhCQ5/wrbxf7ZEeB6GdCAy1XihPV24HAR8dE1PisnAeP6v7bw
ZsMQrYpXsnTXx62cVm6YISw+y7Ha/7k5bMlJTYn6Srikp2PIiwX7MNbxSNRMHaEF3RgzM554CG5Z
Ct4bnAsMe6zb6htcvvvsh6gyqUsE/CvMLbiMmfV22/cm+cR7hYIHljgYQf73GpmyL+L/mrrdvyr2
KT6V26BjW9polVld1YH+pfCCNXOqqPlbkeFKRZC7EyQgQedgOqtfH8e8JghEu35vEZw4Dj9+AVV3
NZvN06kTeWjricQSJcqiupiO8ZAgteZuoVMpLuReZJCw4x19Z852iJzQuQmKjlKByjVNf2ZmVG9j
z6nMEIfcaPEGjn5Eju03EtP6AfeuRltYea04ogLPHzTnU5kx2rusZlW/PHvow/8M8DUvAWWUn5Lb
8abtG/+pbnzZPY61WYjUSap1u/Di1T7P5TwTd7pPPnE/Q6Pz89b79dMy+DNok9kwqmzODsLI7EI4
6u7FKj6yGYnwWMmeFdHOYzgdPM1bcyx0ZTkfEzN1l5203oLp2Mg4AU8NOB8CX/M/l1h4vodqH0RG
qllPVkPtbvVX3COWOGNSW/Pblb0GERct8k8WrdyPZB3gp3YdQ5FTAb6eyxIJ2YbqBUmDdpovM9n8
JWe6/4/wp19odbNGchAwAx6x3/gfeEBQd7RYgj7GynKRT9pNzmNjFMwqrqD2wqLpfGI/Geg1rr0Z
yXyAIci4++hmc4P1MVWe1zSoSgBGDnmONYY5MooewKOZNgOcANf1hOTuUFFoGUMYLFxPCGr8V28b
qy8bo+bNmiZiysXlOI3Z6MT5Q1dLtEW9UQy5UK2lOvV+Gz6L1kO8s2Dbe5iFq/dsjPMFy2UcomAa
Iqd/8apo+ovUbBcnG23TucQavB/iYsyveKRkc1RTy2TaCL97dGMdP9Gs2H/E/hiI04qQ4GdxK/u1
ltBNgCy1vJt3oZ7mzfA9GZ6HzwFy3bJvmvFywnS1Hl1y3nX2P87OazluLFvTr3Ki7tEDbyZO9wWA
TBrRSqQMbxCUSMF7j6efb7N75jCRGcSoShEVYlDkzu3XXus3fC75QV+c6nySkgBADMnTlzaNwx9z
FSZPeTdrjzmP3pe+nvKYcixrzlW1XJrdEFw2ySQDpQ63BQf/LcuozihpHpDDzYeFgrxlV2dg7WvV
440UltyG1OEImQHnu72GStoubDrrpksMaeIAzxSDLGCSfG+qNH5wgtS5o4BI7mUMgkUSqa6pdG1T
guQyxTqPgJnz7plQggeICt7SxcKVeYRiFfw0I5IW+9apE92fQUU4IL66+VJfzBzpC1ncO4lcZ/FO
HyIStBnYDm2n5LZ1K16gBkdNv1y0ZRs2XtBjquOj4KRetcOiP4YpZ5uLkGaMPRGPlb3dVAQ5SDc3
v0dUYa7iOu9Uf2hkKuexDb/ARcJoGjyjq8PMHZZZ+o5WHTM/zQii2/GiPGiThV5LDQJTZf4I3Nwx
LVUoOGnh3HdpsBguz/aIUCJQFLaJrEqPY6wtj0E89ArQcJFxxhuhf9aTVqu9ZSQj4y34TwRCx3Cm
9Eb26C5nViWAtDyw3VmzlGuIY82N7YRAjy0lJ94PdWS3fSpG48T5T6FebWeKvsuUjsEeyKgenmdK
69xLRYTKheNQu/+kDSN1DQrjrR9089xCtiACuFAT3ZHctsNguSsaiRdqRwF+xxO2SCAkJmV5r84K
AAHQYy10moDlRJlk6Hf1FM2V38iTonv2AjXam+S+fx60URp3Y98oyd6JnJSdFjkm8RdQ1AUgXRgm
vkJyMH6ZQlI0u36RlMHLS3j4hGtzCvjCqdX4EvUxJ78eh9i+M+I0q31tWDIIWyVou1vIP5S3exgL
DEat5S9KWijtfo6WYPLnieTVPowIl32FUWz8haOdiCOhXsXAZpWkkB9Sg89xbRFh1BhfSEA+B0KT
mS38mhUTLusxDJDPZTejaFNjAnCNHUL3HfSsTjmybM3r2qAC7WnLXAEytqsEfUQ9UMDgcp7xZFeT
z52SmATN5FTB5I0AtP0MJtFLGVTzY5kpya0OPl0W0EGyyORlLZ6nZfXbDgaehGR4yRqSRyQOSwxK
N52VyU/EgWPn8XApCEyHxr5VKq1WzgLdXp5CaZSvkQ8Z5E/QyrSX0VA0kabJAGqi3RFekCKOFiql
cnELzUBTQPNrfUTBHXsDDzgQO8qaEvk+wvIg9UpdZsIGWTYe+rahwFz3JoXeVG6di1kKu/FsZL6/
LNzr07lOjuMiaSIq4dpANgmtsf4KaAR3ZwkO5YaYgUskk9tycJeW1MaZHdcN8AsnKsOHvHcoOwGw
V0FOFal9b+YlsFguofC2zsAUuwOj/A2s+nArnn+AcuQMZpgkle0djMngV1qRS/YGbeLdoU92BmAE
Q5UfToTCmhtW0WyB1MpIYuQJOrc7IS/4KyPthi6sWkUPkV50vIdlp/4Bf9zMSLcV2a9QqRvwEEFK
cslxSMiDTi+qB6UEC8BJCxJDN1A8duMWp3KfXTw/ObO5DET3GqiQkaStAR6HYBLEtJ591mNYDR71
KPOnYTfWPTdTq+3LIKTizdJtdnIXNgT+TaVVnjid572akPLZJVNHQtuwFyCSkZ3fCjTq7EdTPV0T
zxSteR5S2553EQoFNRJvtXTdDtyl52lZahc2mRKkWJGX52FfTpVy20ILfGkCebk1Yzvr3BGIRX+u
l4sdf7KruFBIz4eddbV0ZlZ95YUgfZUc0qIUgSoZdL6ZEO92Y6X8yIqFjJpCXJ/8csJkkFweYiAU
AwXK1FlVgxn/ZmFc6lBwcQqDg0EjSQbKNiQFD/wnnh/Blg44bDgQl/ZaBZPHLfsZz9iP2c5rgSXI
3Ih9It0AG0vV0eI7pDpnymw4NbAfysG6+oRRbOD2ad2fWek43UlSJiwMgpDp6no/S3vl7OPm13Rv
0Ty2rZDxbaRjzbVjCwzWpgO0krsQr3gYZQCZ+3MZjKAGt7O6pULhuIuhh5+aKQMU/HHjyprn/da6
KsvUHGGam/KK560rFdEV5WM3zYYEUd6O2kdPpbmB67XLutFAI8yez4qCt7Y6hgCvZx73oDUcNyx1
zkYKjH4KssQjg2pvfLqTHw4nQRUJAQVV6JUmRD1xEvY6D9IiD0l2wlYLgVJk5ALTtjRLf2MsVCb6
vU6JGAsLG2Q2BsKvuiK+/07CppDJc1LELNw0IOTYNUrAQZLjmbhLeWvFALzILYZw1EESxLwzYcvu
0gLcDbEdqf/a7L5//InW4hT//kAOywJVU1VdG7FUo16M1LkLzmHD/qnHlgZEDsqU5caTMf0MCDE2
xCFOLUaLooBpCJ1dlD9WQwDmqUxbavFQAtU7E6gJYa8CHreTpwsQdM5ZVcDfLjVzw/bhuGHdBG1s
inVIbdtZjf1sSpBFqgoyYCGPQtx0vp6poX0CI6GB3647v7br+rNjZOH+40E+XmSHLa+6bJfwH0Hf
UGxEgQ/CF4nouHrM9UYdLshJUVj/uL21XAUb3TSQozFkVLgRrBWf590qa2ejVGKd4wZnJPkyBN/K
lVuVG5o7x0uHVnAIZNnAyuBvh63QdKw5NWtZG5Xu0hDwNztXLinMj18sMNcb6+bUIKK4LSTBKAoi
/3TYHIaqgZNLrNSm4x7rSBV7ZCC/QbBRzv98+DiudRkfUyR/18fliE2CTmmT1DlCEKOXjHNne5XV
DsXGujg1gjYO7DLkd1gJawEoeGNNM8VcRUGt1hcESRC/4CrHHmhSKNANeeQNzbOtFlc6SQpP+zrv
Oe6qSBp/BTMZNqdLRAqzidI7VCG3dKBONqgDA6GHQgt6dfONFijaNKKLHfV7AOxRu1wibtFD9R+N
G5AW/YaY4Km1j9cReloK4qEIzx4uk7g3R4IXGlxqqwZg3TkAnab6b8ycg7IuRhAglzhNDlsxy8YI
Z5tWtCAkjzc40cVYoLTgTWFoSbs+I6bZ2NTimjy8OsBXqxzUSLuJbSdG+t2mRvEkTAqxKgM1VSaA
02mbnAFBd+o9DBfkAyAcQquJlD5xdh9viJNNaxabwWRAdWPVdOn0GdE37GdSP8qTeIZ2ZNe9hH99
breFcGSWuuHrHzeKGBVLh2VjIAu5WqoBgPWpw7qKjP8gf4cmlFKFSIP4ljWk/CTeAaQ5QkEMNna/
6MxqnBGBpd6NgwJH21qSalDjMrJrzpk26O0fKtTvhHhFGc6xSOv3IQztjdE9sWJFUIghjKZwIR6d
1qPTgfLLqKwBUPUNBDb3vaT9oUm68P3lJqAhHOaxJlyv2CWwF80A9+siEwFJV7GCs3Ymna7lyb7O
Apskk6af6RoY1o2Fe+LgtuiZaJ7DG5L04cJt4L5bUE3pX1pNl3XXWx7IPQNYvt5v6DSdWKhYAmrY
iSBmipbp6oqvM1ldRiNnzUAC9KUGjNlkNDBwY6pK9xV45e+p4mxZT5zooCOE4TEPMvBwXpskwJxG
DnlgaGN2oC834JLguARnoQxd4eNNcWKtOEKHFosNPG8wsDocywT2OekkOhigDOQ7HYCmsTa2ZOCO
W0G2C7kkRKgc7sG1r5o82Fh41LiySCgJ3KZjCrAvSoaNeOxEK0Iyjz8coQhRrd4FPcSVvDAcrlkL
sGilFAawnehPhY9tDEGIF1DG5kLAZ0FM3rtjc5KjYeKlgVsl6JH8tkFlp/TLRuqijXPjRHc47xSk
7GWOSByrDhuizKSHhYGBxDKijxrnauOBXNxQ6j0+nIQeJeqeCIlYtm6sDkUVxsY4FeQ4VdlILznD
4nkXt4BCqgn6/w6qdTX/+NMlhzQvQsq4REA4o2+H/aK83VsWCRAq+FJL+QzXTaCA2RJI+7/REJaQ
gOKZLtbeYUOY1OM1khEla1rF0yiyq301T5P/cSsnRhAHFyIumasMv8tVd/oSHmuZ1Nxlg9V68HOQ
GrKmFoxlSt0G7P/3j9s7sSxozxTGklwm+Bwc9qo01WBIhR2PBATNBcOh7FtO390ft4IkD9kwQ+Mc
ku1VPELKPZW6iuCAKpt9jwgFOhGQA84+bkV81sOrkf3DOc7NiOQ2kc9hXwIzQm1KaGlquNkB1EaU
BdLM+IXAtb6CcDp4ehMLPk0yhBteIscnO/YQBOSiwsINtnZDT1uIHPIEI6Yf2+E8TQyR3AIz9ZRJ
1AuvJJXn+x0hQ5VtrJcT82ejS42sLuetaqy1sfGdTCIVgUF3iDrpJjH03G2ratyIWsXaXo8sbklU
VNln6B6v7siymuDV2wCynMwuzuAYBh3F9N6UdzqIoGFjp52aR4T/yMeJEVXWWYhew5IKzCjvQ3uK
z8jnwZKMU3P2QktV73g9SvemYdZ7jSD34eMldGo4RfyK24eNPZW22g5WTPY4NA2Q+ICM7hT0l3Yl
+oYbb8UTm5z7mCCZ8Nzg/6urBf2lSkMsHZSwmVpuC5DgSZtQFQULW1PGMtvzj3t1avrEkxYJWk5K
e617vyBtUkLXg2qTRwY4RT2kVmhSNgWDhWrVRhBwsnc8uUUQIKLy1cMbqShwmkgmIKkSAOrHnpe6
RVs6U3ae5obcfl6g4jh/3qhwK6E5MaJHGvGLCm64WiC+zNimUSqCUzVzaJYIzWAVvrHpTown8Rs+
dNw3RMXrh3E+ptBe0bmBo9TB9vHiZaqz75CxrHqCsj2P6tbr6sjMg4WChYipitBYIQ5f7cApd6LQ
pELgOuy9fBcPnXw9Tkh6OXFXnAc2FRwlrlvKrpSkgc5SJXLD2aIulyNat7F+T+wSByUSG/FkhsBa
5zqiEdgkFk0lwJcm3OFmC74uVLceHqf7/K4ZMQ3vYqPE7LJBDrChCZZlMt2mF2pX+DXqhpdrTnfL
apYu5JEyl52hX1tliAEhY25jj5PIGwf8iUVNl8UDQWi+y/oqdC9RdwssnS6HgLm5R5z2tQV+dNtT
ez0fWl68H2/ZU0NMPpoLhck2yHAf9l03F7wV0El0LUOrEUKD0mPN+bjRq1ML2cLNm2cBaCr0aQ9b
AbarZ1NPvE5EF78WkRntDHA2UC/HeUNK+dQAWqDEyCpTlj16+wyxHNc1Ll5uaerhdziyxveld/R2
n5XoWrlmCv52/zfGkOeWkEiXqWqs5gzFZIACClFHg3m4HzQgBCnXRBsdOzlTEEs462BMEIwejiHc
pqBSsUvFHjiM7T1SRXrv88iCBf1xd05NFrchVzqlAHF5HDbUEPvaEFtpSOrkvQQ63bfKwbqvYA1/
+TtNYdfA+4pbY50Ez9up7RyJdVFNXXVrB11EecQG1gu6aEwe/0Zj+IjyAJLJIVmrRYikTYQ8NRH8
QOlh3/cdhpcgxv2hy/K/sSKICxk7dNjFWB4OIZgm3WxzkieaZuT3yFnYN6Y92BvHo/gtq2hJCCVb
IkHDpWSvWimywZzjhXVXtOAo3R7s6AXn8fg1IqWxr3oYP38+giT7gCziLUngu4onNNJrYW5SQENT
q/CSBYpck2AQhv9TtDFZx30jxaezKLhrSWKs+zYSeGctGGvBqAbkE9T3pd1cokpnnstNPGx07ERr
tnCN0ljvKg/XVcfGXpNwGaewboySeRnmjvSQOLAyyCIud8j0BRtx7vFeRsVawSKI0IVgeu25Ecsm
AH6phNhOdf1HJWgRuaaOnz+erpOt4G7INiaLQUuHq1CSBnNaUGgC4YYKqz6EzQ2Qzi2V8xNjJ8Iv
Ci08SkQy+LAVsugwpGxw9sUwD3eKEgiwBMzfSz0fzW9qHWS//7hbLEGVyhWJDN6uq25pZtbEYcRT
BJUxHgm5+hIX1h96U5Mn5B2CiRMHuqiJru9FVUJwolgG3nilhpJui34M2V298ABhQFKTmbON3Xw8
WyKnbFikNdATPDoL66GChTM44Puyur+yliS4lvsR5aePR+/4dIdiQbCMcSqnO4mSw+myc5A+QD9S
1DG6cpen+esiQGaNmWy5YB11CJMSnuEW1SNFxQNv9RhH7beRehkyolLP8Y+8lKpd2kVb+fFTrYhN
a+pcSxqeEIf9yXjfCMotqKEmA6MSN1p0pcdGvnH7Hr0V6QxFexywiJEoWa+aAX8KyNyimQbGb+2m
hY3qzjiPqXY99BUowaR1QOlByeeMQVSz/vNyHNeJcBPjYuZm1tfXl4xEfK+LDB7UMNt3tPG1AHS8
8YI7MZo6VQaZ+jx5IYCoh6OZkNefzIhG1H4MPsGIATUjhcGGqacIKg8uLg50YVNCfEbMhBT1YStN
XLRN15pPPWzkSryy4/NctvalorpkFAmjoJfhhrGx8o9yJ6JVKE7kjXWkidbnBlhFdIEn82nqL53I
vsqHnVoGXmYm/rJ8/3iTrc9EktOyaqIIz8uF59uRaykSMbNZL8C6WJnf0FUJvH7Mh08Syu67UA+i
3cftrTf1ur1VFN+UJe5hhkAFRsHoonxkf+Z64f6aumBjI5xsCisg7FGoQhONHs4dpe4Q4eEZ3UrI
VbTlSCLXi16TB4N9CyiyXo5v/XrXmPj+u5dZOCuWjTwedFSMvK6iAgLtMmjZxuidaEXkxOHYibze
kUmPYQaBtdSMHgTIEdZEHpyh4PKnMSF94TliYI2hg8E31/WtvlcioP5IQIJBMc5G6u7U0xZr//FK
OO4L+QJoF1RiSKMRzhyOGBSHJTFM2JBBXFW8zNtoB+bxT4/2t6zEu1ZW88KLB+GBaUAJARCzizjX
DzlVfnzck+OFRooF/Vcb7Ri2kLmKyaZM6tRwQa+tbAfzRZkQjchgAQvxCmvLDEoRd9H7E4kIhsZI
e1CJwYdDXd2KI0IM+jxQIcsXe750QhkyPHd1e4XGe36H3WrkEc5Vn1CYVb0pTtQLpHizPzx8ebNy
I+NCKJONlNX1Kzmv+6LNI+u7E0M5qNFy9CaTbPzHw3q0QEQjOo+7t8jzaFhztGXQKg5/pHOdOzut
1ozLotBn5+zjZt6Sp+9GFMwN/zGWRPEm1c51HUheDLWxEgn7S3VUfHB/yhWaa/2N0YfGWcTTEk7U
ZEBhhPk0pliOQCvuwwsnRBpLxv/7z/aFgACJbacS+dg25p/rE7Kwi7GqptFdACNfNVOKJlKrdRt5
jtXg/rsVInpqRCptrItEWmDFaUEgT9EcdptpDqbfZ5KycQSfaoXAjYcY0YjOoXW4x/O8HyhqRCgt
FGjlQL6YP+VzU33+eAZX+++tL2w7qOKsFCLSVZgd24WKRB9SFNAhYBWjw3tj1unox/DoNuIB8YEP
1wqxBjVWsJk8mOV1yQuuBHxbG8F7WWkc7TVHzTW9LFpKlXdjjS/TPo2XXP2Mwlv8a4nRlt6AA62x
mW99BV1B0KNg6Kivyyq6jrS/NTNvUdI89BCZkAbTzpYgPUeS+dwom6c+Hp96BXsgPfhSGP33icL6
TERbd+kFuvtbOZgTUwwIkxtWFWlfQJKHU1wrsxrNcFrhe5vSRcosXRH/9l8+nuKtVlanXj70I4AF
SHF12VmuppTaLkXq/s+3Hn1xRDKTaIjT4LAvDezZoMhYrv0SRnvVmaR9pSJj9Tf6ItJvHOH6MbbY
wcAhQ9WNKSyT5AnydXsjDZK5sSlOrFRubl6Fb2l5y16NGBCOsBpyyNtprAA7yqvIgmKihAR1YXcl
VwhGqH1VXWpDMjx+3MFTTZM0kEF1icS8vloSMLgLZcyZLI2c3/WkGOMzlgvSBYxy4y5HsA5VNtO8
A3i8BTk8XiYg8XnGoUpC9IwSweEESiOVKqlJkAax9fo6SYvyPHLareLRcf9sCpqUwyjb0sH1qRbJ
9WDKVT67sP8+y6bxPOj2Q7CYlwPiMMjBdueW3vwZUIZ9L8p+iBKQvRUp41WMAaFp5DVfzBBc0UT4
7lRojp9XihabHuq1VeQrdtyjSzIGlvT68XSunghvTZPgBytDIUkz18854DiR46Q0bZsgnLUpSHZl
FdU7bJRgT3TNVkJj9fr5T3s6Q8vbjtyT+DzvQmlU09W4d5DaCQRPQkFY71sWhsEekHkCh9KqzovS
js8/7uTxHSKqm8C8KWaQdF1XkzDCTuBfI92IVpLkpXIp+ai3d/twGfuNU+ZUUyboFvEqoX68Rqui
AbdgDIl+DaKEo8rZLafyLnDiIt8ryaKYGz072hOAOEGhk28Q3q/UA1fDOUHRtg0oHcaERIjUIJ1V
pXiy/eH4CUg+TYjKAqtzjXPSMuh9Ns4FHvTOylf09DWxlM7P62zYaOmoP2/gf4Nm8HvheBPff7c8
omWOZKSP0Ayd6/4CfZLcg/lT+B/352jR04pmsvrwnAaEt47pnQBM3oJcF5qCud3u5jFKCj8zI+MF
8pyNbFyV6Bvr4rhjpEtQGGCKuE3562HHECwdEquGDO2krbGrowGyaGAuG+HuencRNrCrgAXopE7Y
Y6vdBdVLwU4KRFAfBDKeRghzmkQQ2OlxXjuO9llSrY0o8KhJ8rrirsMik3KhtsYTZngJTloLcShu
G8WfkEY3PKfspDsF0aZbx+6EFN7c7T6eQXX1UmI3m0SDVL7fNjXFjcPxnMw2gn2HyZR6BqTAxVlj
p9wgwOLjRuIZO4pg7qfGvUTM3p2/fdz2ulB71PYqJCV6681atF35T18LH68P9+Xy7nmjFfFb3kej
6x6urjstbhQ9Ea1c17ufqffwapw9f/2y5fy4yoEd9WW14bJp7Ac5pRXstt3eG3flmXat+luZoTdO
1Ue9Eefmu43d2VrlRAntDD5RLfMV774t7q/Hm8i9a/1nojIXJcWN0+QNWfJRq6v9kLdFa6Fo2br1
DlEnj3SEh/WNZ/um/3z2o/Ufkb/ZOFsUMS8ftSk2zLuegivOZiV+axP4qYc4gfsV9c1b/F4fEfS8
2FgmW82tDhYNwQk1E83N3s9lL5/h6LRr99FNfBG42Vm/Ed6uMxRH62X1gE11WIAQ5MQ8Rl7OH91F
sdJDXGxjHE+cK+83uLO62Wwrae1CLH/b+N4H5zEKvBVemkaRInaxVcLcWp7O6jhJbEk1kLT6d7ey
W9T/fWuPs5j3GPux/xsCNweK7P7eHM/1VbTa5evi2BjmKNTXNKx9US/br+VNfan9DO7ILzWzWz3P
D8VlfKvdGQ8by2ZreFenS9hNsVmKeUQp0ofFz6oZzrkQvcC1vGpX7ELf9mxvC/979MRd93d13sxq
kWatWK6UtPbxueI/5N7ivgZuxfCWe9XdOnnWAdm6wdXBo0tYMkVUb12lQOJ8CGCClE1/OaTW5lxu
nNjr2NbBTZb7l6ZG7ycryf1VuJe/vS9fP546saE/OF/WQG2ETZJMEq0se5yVPGRXvcLb2n1bjaxO
lSkrEAkqaES/D85qtFa+wiq5DDZu8a3TZB2Yk7HN9Eb0RTrXvdGDb+X+sq6ty61H3cn9TZ0RGKIg
4Znq6lBuUzsvZLEK8DfeKRxdmu9w4eme8yn3cAe8b+8Qyz5rzvQrZ+uEPrUs3re9Gktka+bMGGm7
88ed+TXbR/txP/vpvr1Qz7dS4qf2NVUEjdcrJR8KP4e3T4IGdkISrnUbhOUxc0ehesCw7rUvGj9Z
7j9eiuu9RZgsYOgqhX1oA+AQDxszu1gNokxfPEnrtD0yTAg2K02Mfdu8bFwH4lx4v+ppCqAq+AEe
ObbF+/GwqcxWzUkdMOUKoL1/Kp2iAEmlZRvX23r0RCskbXQeIJBwyU4ftqJjgI3VJKpKHfTjW/Qs
rctmyDA1ndX8Nqny/BGOknL3x6MICkinFEjigaL4qmslygtNW2EDiZdltUPylWNK7/J7lPCzrbW4
vm7oIG84haLg2wthndDD6KdZHEuaPasYCsdDTKN9RGMOqabGKLX0IVOGDi3Z3EISlyRyK7lIMOZ3
WTIHX42u6Eq3QUdquKhzU70HpFJjX9TEle1WMpZMH4/LUZxNkVXmbauQaqLAx/JZzQb+HEVnWZhG
qlZqVL7aRE7iNcIF1J9aLGRRmDaGKdljnjo8Nwig/QpbJ7R9hXLgsk8qzdyiz6/PRfGR+CQGb3sB
DFpXzyS0oGJc7icP94YUDWNNdfG5yH+0WozSwVgN9uVcqURE8TBtHJbHm01j0kC9OWK/UR88HA1E
YqVxhm/iNZ39VIMJeezQOLpF2HML73qiJZUipEkeg6wCL//DlsJWuOk56oJqnxAtiWBP+eWcIEpK
der140k+3tewv1VHnMlgCbCPWbVlyVNeopjlWWjr7LpmeuHQCjfeqMerHrAE+QtKFSQQDXm1redl
GMOyZmHbKDSbu7AMpC96KoPyczp0bS4QJUaW5Y87JgipcKnI51MKXQXKJVI21Jjwk19GJIVrqY3P
46ab/Y9bObpBWZDQQKkU2mKuuGZW40f9TEuWfvACKQrcCRtWN8lDzc3COb+M+6XcWVmQ7VQ50a8B
JmSvRj4rGx/ixBw6wLRFzouEMJmV1WcYB7WI5mRANwarUKSVEDDGp3ujleNVqcuaRVlcMF5ANK4m
MZ211OrAm3jxWBXXmd4qOJcr5kXeT39apRMUKxoTiWYQ0GSBDzukznKb4XCL6vwSh5dJKS0XAU4v
3sdzd3yW2OB4oENQXIFB9ja17x6K8Hjhssx26+E6W/iyjJZOhlTQOYUpaWfnxoj27NQOF4HU/gfk
9b9+Tf87fC3v/n1xtv/6b77+VSIcJYBoqy//dVu9Fl+65vW1u36u/lv86P/7p4c/+K/r+FdTtuXv
bv2vDn6I3/+f9v3n7vngi13Rxd1837828+fXts+6twb4pOJf/v9+879e337Lw1y9/vOvX2VfdOK3
hXFZ/PWfb128/PMvSHHvZkH8/v988+Y55+fO+vm5eD76gdfntvvnX2hl/kMnE8+McLxqYCRYyePr
27dM5R8a6VwFtBonI3VkNlpRNl30z7/sf4DD4loVjC9y+GCJ/vqvtuzFt5R/8AMCeobICAl21bH/
+r9dP5ik/5m0/yr6/K6MsT/751+Qclh4/xMFCQIGyxE4FPZF0JKIug4XJjgF20wx/EJSccgRmQJP
UHgYqulCfNsMQHyFyfI0CNPZpYpQJSzevGiNpY6gZ0/d8GWMod/j9phqT21kx3ey2gRExeieP8zY
6L6Mb063bVhc1nJQfcaVDZdNiK0jkpXCFVeDGSq0Q/HKLd9sc6ViSe/7vjOuMOzDd80RvrpTGuOc
UC1FiWheVo2GZ+nCejeDFc8HFo68IwpLmCAHSfi9lfvuBmoOlr3tGCjdHu0jemQJP1/4GMHo64WW
1zt1kq3nRu/D+7oS3rxRr6WvYRsBcGrKUFvoYYqJSDJ2Bqnwtn1ucPRGoavJw8E1zNbWzyRhIFyr
AV7CuSp1oWBRmOi56DS2U9QSb2pzVMIfXRv21wOyUbjgvfkSD2E+30dKEeMcgsfuZS7jPuwTXEu3
zZudcftmbay+2RzztlQWFyUrY/CLNytk5gVb5Eo4JIehaVU3YxjpeDnjzfZDwRGIWsubq3KAOB5q
p6MwCemtIQGZwBfYSMRDbHht3bS4cXDvnFc4uBgX2mh8QSor+IwNfIhpd6v1hGKYFnxGWjTM/JpY
+lrn84X+2FmAo0LNWh7DBm4HurCRfSGbeYBcqVXbVF+kYMbdSo+wn2AMQahn1PN+ms2EcmJlGt1P
BRGaDn8JrO7PVRmLaKOLwcjZUjY8jCSbB1fRWyDfqEtxF0WJ7am9cRkX6bIbxzhALrh3qushHw3D
R2qIdTxJlvLbRl0odzGamlCDqZWWt3OYYZ8ojw6auwvc6toDFm0i2TkMyGGVsyTfJr0+v6DSXL4O
iyn/xs1bvjVxRcZjsVC1yu3kYMCQaswoZqVphtWhqksIOuWgQH9G5ojuUaOi/Q/rrh2ehimoMEPC
GcVDqAttsGLWl/PMNHF1XgwEfOUJHwy5RRbPG+2EW1ZdGgQgRyQhXRPfPyyWhpgnUNrpOxCaWK10
Xeb4Fn6RWAyEkaqjrZpDPDXVsmp+zlKQ3QSLk/W7JbLaiz4Okf3A6RG/8dmAkntmqVgCurLZq4uv
tsYnJdHyYBdWVfWgy7lme0Uc4SySqCauHlM8FLI3h2m+nJWQqu8b8ELJBe8o/LHMIkPfzZYW+ydY
Yth9DR7UKuqMSmneTJLao1qWLOOtolB/p8LZZy+dYrfNpwYR1KvKzDB50+Vpks8UE0jkrtMWKNXV
wlxgkYZIHVKw0WuqZsH3GL/bZ6lk6j1VMs0fRQby1utkvfqRRVIludiDD5Ivj7MsYe9s5Ig5LMhv
Y/UVTQ+2OhiJN2I4dAMKOYLRtSj9E34s2vOY6rPkR4kIMPKxwBpyWaRnq6eo6U+UqV+6ajIsNzSn
9sGJENy80Dj+oh16dsOXJM7Ge9aYRpK0VVPZa5ZowF8dEWlknGdHqvAEMOOvdiDHhddhzWa7TS2r
4b63ohzGV6lW/adOr3Aw6eVqnG6ohU24zqGnQsJsGvru0iwdhkOvmxqrGfzUIw//HKpXuLc15kOJ
IwZuRl1Vg9b09SThkAt69At9nWLCp1GWy/TGqDAphWkNiwIySGphoThi53ur5CHq1AmpDXQGosA+
wwnBVDH0kxUE4c1umm5rwy6T81pDke2qNJqy8GezwolPGHTcg0GQF2xFizjwg5mH6GdA/5F62URz
iSg6gqzBZdPn4A+xDTIVFGr1oZ7NCSfmIkbFs8GkatfOvfyILDhqszN6mJJX6NYoe1Eosb4xoyv6
GxV7y+YrkU6XvaZZClySYNEe93AQ8BC3axtZsTSkEAbAMdO/2VFu37WsRao3Kj/v55Oq/Ayhu/7k
+ZaABQ+qCjlfxCJlCuB594BsYLv4qPwXzj6pW2vaA7o2J7+do+jGkFNS7UWwfMcFl7AbJ9TkeoHy
gyKiPQDJTma8KzBDLKtfYRcuv7BBaW7LOk2eqnqyPkWRqXwL2NC/FFxOFxT0nQkMsDlbjT+mi/Ui
JPQf4eCWQsx0EGYnRdAjizoEeAxWMvL3fgPeiooUIKJv2jA55SezkaC14/rWTUB0GhTV7BpBd7Xm
yOnHJcI73Cw5bQTHYPExAykVb4BZTa0AeNwVaub9F9UEF3c+tpXxtRzHDAWkqZ8f1Spj7Q3YqmEf
jkIS9b1xRE857jRV3WNKki8+XkcMYN0sYX2pxOGUuiZYomivoKoCwSmasCfFPKf/KpuTrnkSxAAM
CBVMk91ssRH9BvefPMbW2NrebDmkATveWTwwrIRWE/RerxYnpz+cx9ggYJnOMotL9UntdexVcJak
7GhnCM1huu4YT2Zo5L+t0AkKmP5mhSs6mrI/ihI7REOFQ+5WAVawWL50DwTm6D/m+kS6NlNbh1t8
6tpfVik5F0PntC92PKd3Tt2XHBg67w8cTzF23kFeyO7nIk7K6Yzb1inkT1iuBF/7Nx/0FjYjlEph
j44Tyvx7EJbpil7JnE65foM8q1mii9K0t0Yh5eeVcFtv8Xj8jh1pFvma0pUPcYvJI0hjxGjdnmfK
RRwrFcI70qCRiA3s5irD/RUJ9jdPd0vGsMPH7rc7B92r9TsFCzoN6bwZuHKHH8OLOeLT5k9VpONY
aljYY2lJmF3Ik+BgoBWmPtharz8g6xM6e4S5kfcZZZR/PSmsiLmmBCX7FnVyL0a/CopIJVzotTGX
v8uFOXx35KLTdiEevTH8LE3D9UYzlhtSh0rvt33fXuADbOuYsGXJTa+H2XCT54mASvKMfORGkdOL
xEmVr5ZVqyMOKm2wj1qzzaDlyR1SvZGthjts4mdtr06In++KojEfO62Q27MFasz3xkKawNe0KH1Y
Erm6SzDRCD38QWUMTsM0u+JQj547Rx9e8j4NX4hm55/4SZdP9pLiUGB1IDeQjEWs0Y0tptpjz1vo
sldVyzY3g+4utoLosZ0ydGfDnnDMHa1ZlnkSp+nDmAgCGgQ28wdOMcunIoyNeo+VueNcVlanQLQd
gw7/yzhAuENGPOErilXlXejMZX5eVtn0gmhK1PoACqpPCjLQkd+AeBy8Juyx4YETZl10fYJjNRqv
yuW4oNfta21iXi5FmGP5EP8f5s5jO3IkzdKvMg8wyAMtluMAXDtVkEEyNjhBBS0MwgzA08/nWTXd
FVHdlVO7PrnMIJ3uDhh+ce/9LEtuSPom1J1ruOShaUrd2kxpl+zAmnA2ruzX4xUpa7pNsSBiO2xn
44UaoSYgvaVIjHwRDM9XEZ4EyTlJdmEpeWQEmwawCa2cyM09KMkcThQAXS9qmPI9LM26gIf3PfVo
A+h4bq2g60JsjoQht40Jngrr9ieLtiqNmpLSCb+IMwUQSYjhK+06u5/guROqq5T3WBNqix2jStIb
0H3ktxp6txQhWYkzI7Bq5qf9LgsgmRi5FRfcZo0FqcaCpwRCQ4N0EJIx1hw1VWIols7iHErh2k/F
1bYaqX7hFwAFT26lZfI3ALEAHykXI2WqZimrDAOsx+nfZjR/b0N/6bD+o7f9vQ3+b5vbXxrif9ks
/w9sg7Gl/as2+Nu1Pf1f/+erz99/aYb//LG/NcOW/wdKFexZBH3QZOF0+3+9sEGXjP0HMRBTp+sE
9O99sGaaf9DsYokjr4vUE6Zt/9EIa7b7B9uXAHcDPiz0e/y6f6MTxq1wbXX/sRVmAvunSI9YRcoD
VIG/tsKUDbgopGnCrDFqM0rh9mwcEwB5R4LROL2as+1CutRQAJw5Z8GLhRbPedLrU2fobsg3d+2z
W0+ijnqw7ZyZNiVmEVpVtt7YdjH590pYQRpsnBWA+0Np2708N4VO0r6ld0G/X2u32JWOnaZHaK8G
KfRGA0Qe1q6t5Dcc7WbCo7FprOuEx4S4ytNnGX5WzB+USW9lpoYfzYmWwjod1hlxer+4P3TIvV1A
qHFgpruymJkrbFaRLPMtLouZI2pt7ETGqgdf9KQ8+sBQmHaASN9f4H3VLZzyXdnQ0H0jc9wpH0zC
/uu3QRu8+yvsQL8HAGj7FKxi4FieW6+JTGOu5ZZMU9HuK9lL/3FaPO5GGG6AAcCqqKZ6q2GWFPvR
D8D0RkBt2/pQuLkMLrIde/MayU0w0QXvk1Os0VgzSAdPANglvSGIeKJY4e21y6uD03o9KgI+u0/L
zwJRbUbZDvnPKmuBoQRrrQCf26sRJN3GWcB77qHOGeU90LOi/5EBSRtuclfzAR2Sxq8d6s4q/C9/
GsZpb0wUu59L6RktEGSrzHG3gGW3NJO4bd/goKvcsSFuPSPpMZvhhwAA3nPmG94XUG7XiXI6JG2b
tIiQB3KXCeaaOdfhOt02ipQkYCsWWRC8QZloVLg+f2zOB5FXyXT993013FaTbK0bGTQBWCx49Tk5
hKws5uQgK9cYftizMSQvq0lm83cxqra9Q+EWqyoQu3XIH7E82SfcfeX3tCvHQwoyGfaw92JT0n8Y
bZmQvC/li+4jxUtSm1UmF+59VpZtaLtzGmVUiZROItX6TZ2mMx/EPFd3Rdp61rOF62t6vXKV1Aln
BAoH/c/6esiBPm38iRA4IEqThIIJdiGoH6u5JV68sIt2W8h1vU/YUW35UtGEa/Dm9Y2noRmJrCCr
NoMDUjWcjbxMwwB556tILKM4BNDZgyasA8BGNyUjGv1OaUGS8rCGDdBHupvnrBnSjgd9sbEEoPJ3
F/jymMQwuh3zpiyCdr2tzK40n73En17LajFjQXYrwbTjUlu7NqDG5OZKXvmn5q7opusEwDahNYmU
/y5BlfXuUUeXE4S63svxQevW0sU+NmZmVWzov7hncVfa2gt0jkG+LXUQqA/fHoI/pySas9e6SuUX
sXSt+dXriKa2hjblyZGIywKPm77QSK8zkPTxln1eO+5XbagfbMsuAPUsIjG46kRphesyAFSZhl6P
demx97M9CRtpguD4qslMZFFBZjjzmIlT46ZLuF0wp8MLXQM+z41CMDJHQVn6e69ZHZDDNhmXdlsL
NwxgUwVx6rdOaBITKcJ+guVVLjr8OQOGk3VK1rFe96PRQq1Ok5aOAb2gbxL13NYvsibPCQdrUJ40
q5d3QPqgAFhF4YIPAfMNONFympfJrNfPhGyBk+HmJK1jSvho4ZmwWFHuA7ivlzVxlodkwAN0yHnT
Bs0GAWXKHMpdXQIvIW5cYmASHJ38IUC4VpgaB0/kxg74mYqpSfnLam0YXucA5BlYPi1/TxOlPTcY
yG/RJRuEUA95XC3W8uA0frXrUAruwNYv58as6kcGbup+aNjQHRNv+CIMZOwRHTf2Vmhr99qtQftU
YGFdQn00zC9pGhWuWnSjRIP5RKqt9D0xWEXjkcni6m+cRqZf+mh5L15lulU444JFPzq7MSmARXUk
ktMLk9x3vtvXkh7lL8v3rK7mYsNsqDyDkvKySJqJuM0CzYtdlfiMHHW8eNfCfP6cevk09q7M4BHI
5sUmnfqRm9+k0rU1AD01cbuHCTnwh1/J4Ab8JBIdh/QbC+T0paL3/IEbZzXOVQt3Gfx1T/MFZfvW
E4V3z8c8H9w6KH8MHRbAK0R32kqfN8XMWLf7KG1S8KMzA+iwEYbR7TvT7Z8Vz3mGpLPpip1Hpt5D
pTHwGg0ve2l0T15S6Ws7PTHsRzcb+tdeR1CNIsfdKohxD51tDfEVW72XnnaEC55j9+4e9XIWN8oO
VHK7DFq5R9NvhFZXKxmq3llOo8s5a3XjPjdHzDB60ov9tDT60VK688Q44s0WXXM05vRcZqS9gIR1
xu/0AzZXvW5fPJuYxMWvHuEArNFiSHjvjHyiuW3hJeTJeWxNKDDT2N8TpdqegvVaBVidWb/myeAd
seJrD2pYQArSnN7q9MyRWWrpK+CeficgFsVCd7QvdkT6HEIsATXeaYCgZp15wqFb2nmzoBFHvT9D
9SUTOT9X6/SV5sVt4OWHRojkNTHMO0BswzebxW5c5L39LNgD0eh0N141XnoDAXSRdUxgSGjQv5Ly
qgnrs5PdDzrRjHb2XdN0mo50AKhb21jW4AGtw3AUgQaBTJccLBaQ2VDMvcksZlXJIzMJZ8tD78O0
4JCErtciMqsBwSKSPHWq2dK8FYDsh8rpDp2JPGcjOl2CsB1vm8GeT9Q3/p4DNTjXa6GRepA636mA
NPeHaHuZfszuYgQbvWrEQ1npjLy6SqxRkDN33yRFMsKcafQkAsUSiIih1VBHUkuwqpBb1QcjYj8K
tX2dUpA8GKuuvNcqMOQboAO3u855ln1eTA3DbFePtM74YtScL1tOufqz5HF/40/uc4Vu4LXuM87n
VqxhDnmOMQeMaZYXMt8nY8DmUM+hic5OxgEzFSb5vbq4VLOGFMjNu60XwK+bl7k81+DsX7g1NKC8
muXsiGFgQNZmpJK3lJnf50rm2gGPBsf2ZKSeGwL2mcatR0fzPhOozI5Z5u14y2xF7HAVindnbkyw
SD2QFrBTP+A41c4WPCBDrcEb4mKxu5jR161ZYJCM6d8AkUPGiDToFsgQDbs+JyhvrrNUYunUeoYo
INJt3TXNeUmcmcyspdkxjwbJ6jJf32oGLLek1DRzQ6lciQ2zQAZGrkrVdl7NKR4AtZwtZhdhl88d
UNm0VB8BDptvDSC5V790SrpRab/MSTY+QDVs4W7hVd5KffGf/X4Y91LCMp2n9mMFoLoXxZVvWuj+
hXVRfWmZkG89f60+gFVau4n89X1WKncjgqnneLRIApV6xjCzYCiRDvmDJAk/JI/a2BJ/Xz9hPlyP
jMWN58zrnioAidTEvr4DoC0/TUcwwK28z5ZLYCcJbAnZkGiEanuQ6Ur5QHEw8AjN7ToUInBCdxA+
MK8kOxSrl14Yc3Oh+nPKE1ZPLoihP/PKKTQ69zGIyGYVDz1foXUcBre+zkzqZxugUtQ2egXer8re
FKXjPlt8brOBiOKnwWmqnT3UzU2rJhsXWFM9DgXTrA2tx9XFyNpjN84d9ajXLNmtrXo4EEZB3lbi
jU5JUDbGUBgEgDC9aZYqdArzq8md6VAx9x42A5uwWHnXVNMy94wUls7II79U7BPMTrmHjl2esSHk
nkpBM+1Db9V9ETe1b7DsY/+jHX0ftjvDa3/aDWNiPtUF8HmuyG6MWj+d2N8kpv2imb3z5bhL9WaK
SV3yYKQ8XO3+B0JOM1prqMFhX4Cg24zwin7iwK2P0lVtxZTY1mPw8l0ktF7I+7ryMji37ppSww13
2HHtG1nP/c7QyyAmoHt8YJXq3IxMtUcS7RYHwkiLH9dOctTh5iRY1UxNfnTNFSFnpfdchFbvNcBa
R0BcF1GYUzh19RAas/JgTeK7A5lYlwzcIYdBfc/WM1Gxnn5puayrqFnMnnezIDXY6MKi6+NiVTfB
5JWPM7GxRBYvWdKdZqfw9pnwrQeh6cseQJxdHGXP0CkaHXt4Uh26nY0qZiA6g7044eRdidnAxIz5
eRqWS282IEbA5FUZRbWe7ZessWJqFufOSqS2Y3zrvjumYihUIee58zl3D/ZSFue5XtM3b8Ckckj1
1PRiIC59rMAEEjC+uBxSJfNWRn8Fw922qPr15LQOVChryOU28KbyVSt8qr7K7R/TeeAubCkUNxlT
+i/bJ1mP0IHiADrcek4nJ3+ThQHufSzkC4qA5naySVE0XKBBpgWHa8M+XLud1im99TnSbdgcbfCM
r+RasrLTCRd6gVutHRNWNZ4TF04Gim3EWspstfRugtZWPw1qyHhh9vMu2xZ/e1M4pOtXRdLfVror
D30i7DPW6eaR5XXz6vlsoMMOQVy7mbuxe+i6QN8KUvhOiz7qP9wyHWJiUN2DPvaAGnneJB92NwpU
YIn65lu9utfXCpogvrBljGZoXdyWTh5P7KV27Qr1iNM7eCols2RLkwqAkTc92wSAbbkiuh+OPumH
xU7K96XxirPIff+IVlztOm2xGcY2zlG4PkNcIheeM5KHDnBDl29LohWf7lgwug6s6SRaLscJ5Oy7
k7poQZ0hu3FhPj0YnIk8bPJJbQK6o/vMDCousnn42QZdcJ8nesJkNRhihHIHx9Wnc+XW6bEJnBKU
Mh9B2DSV+OaDjf4xjqK+mF1Pg62m/JwhVrv2aeVy43Alo3HfQ5th3z/kVjGTiuxYP5wkqU8uWcLn
wkqNWFhAUVcqlc1sGO02sIrc3XJ8Lz7oqSXfqSrJjwY7wpA9gQM2UvXVd7CgygpT9rCcZ1UbeTU9
IMd3bdxDKoObKbzBDV1c3FTtU1raoZGkKz+h3OCefXjb8XAFXwqvL6OZZlpCJY3yAwiY7u5HSiWG
5aZjs0/tZ/lT9K39MsH7fSL+qIZhOiO9iFNh+N8NGESSS2oOmMk6XXBiIZwXb2vrBcG+YDG7UeCl
rINtl2Le6qy/hx318Uc1SC9K9EHdycZ21EYK/0v3C/k65ICqTvPqT8VtazjMj3yqe8Dh1VJt2O6+
jcLVlscaLQGLGZNcvFKo9Fnrm+5YUsfeMehAQZ3PLotjM9XZ2bM/8EJyyVnqoJWAe1U7uRbW6JHq
yEwXNyY4t2dS6lzD75QI1LmBkQKbnYlbuetXy9oy6/UjUJbOh5vqbLzLtlBxYUoehMFYq1B5iRaV
WqV/usyAowoSbDwHHv9nMGRZbulJVxX3NYX7oXOV5LbwzeXMIAeRn5aK+rHlaVmFjSOhu+IstjdS
78TTzLoOtiLKhP06wyolN6Eyvk+j4Rynoi7CnF4y6ielvetESNDpWvT9qzV/y4rcPlOSWiBIay+c
a1O/0aB+3hvV2uxMZVnw+RrvMmn2/M0bm/KGt0nrpdXlq8tZP0C3h4/XD3Vdbqochp3WrumulW4S
8UyF8E5SXBpDcF8uArKvtwmYKSZhW+T5FuN88eC2CSD7oamCOFuIlgPJ1VR3robINZyT1tEvhPAz
BiyNerEoBAiLPE5rtuoQaQPJkE2MS3VitME7LHOTDXc+T+ysKB406xuK6za90xLS7kB36a6qc/aA
me1+2vU6NW9TWhfOtnR6MVbRCH+QBRHJPO333Ofs2E9lmRWE1CblnLyMzgROl0vQTbSdWctsCqKO
Tj3dkQ5QOlCy69U+JF5RjiF5z7QuY6CC5JSZclljXydZ4zMbHe/szJ3/pYqxCH7M/pA41UYfOZni
dkAYe5ZJ7d3RK9jFUxkoRDD2UuTDwW6RN2wzoFj+JaGTTe6dxErabUWfoA6r4pTcrmPJq+Zp7Xw0
dMciWn32tYjx2NnlVlMjBTQ8etl5g5EyDSIUDYkRJ1gxgchZjJzus7roqn0BWneKee1x63prYMTp
JMcTnPsx36qa58yDUJ5ct3lpEoajcys5EKNhmJz6slzsvVMmVkYa7FR7J7IOjWlnzSvjx806rQai
GN/hxQdN16BB8kZTcGjpIg9pMNTj3aKNuLwtv8yWXUEMrbYtMx0S6TiYmnZX5F1Q71YKGGvjohpo
94GNwupc6XNDgUzjpD+5aCI5c8F3gaTtCxs7PupT7S5YZ153HVemsv978BZf6LOXENU7wNmCYg19
L0OHHpaB7G6dRXhLyF6+1CAQ2/535TtesHWwK5yZYhU/2OJKyOzGIqOBYn2LasGONHhxD8HUemGB
cvwbhR/rSel5D0k7Q/q0Zqw8rYTJY5o3aTHcm633nRmlYrKZdg9MkHPQsb4VVVBfh3Hpdh43dc92
ch32qFaNSG/98aHK62bLdfZCLI2KDCc1Q5Ywcg+8on9tnHE6MAZ2v9cDizi2wRk6EXQKYcJEZVuh
bGDf1XyIZH6aWd/HsvdfuAhxdBXED5njmGykWzK1h9YQU4VB2syaYCN0kJpriQgp42wNsyp77lcq
EBZF3qZASMtqXuu3o73W+GjTjBSXQdt7sqcXtinJGhgzZal2g+W58egLREDOyhuv4cEawTixqC6N
O2eAmyLt0l7RHaQZVXO/BAdnkCLdEJpeMlq5bupQY8d+Y+Q/Byvztw6fWVSWGASC0MukpV/Wfi32
WeWdNEjm+8Jq6xj68LIVZvUw+M7P3IU4u6k58+9TPzF2bJzLg6vs4QAw03wcS7f7Wnw3uwEzq/oN
h2N1x+6dh5lwONO6drrgkRevtm6MoT6Y1YGaX0dvwMv9UMjF96TmWhHbOfuU5mL+8pug3TTOwM3u
5qXcJZ3hvkGLOMt1rr5XSNqeZae5Ed2H924lhfem1zmDSz7dF2+gEJFDln9bFjbYxmzIG8Oolrhn
RxQyNWti+N0MnKQM0BOlPXxR397qXfaM/GUpdqMhdA42oYpwMYP0QZvcbj+4+addNu4hF8utxVhx
U0rvyWgyvLol0SWOyHXGoej5gjn5siXpoQbSkLfW8QsQn+2dMOuPBS0/Q2a7IyTNeZ5cqLQEaWLk
UZTw2iiSk/T67s6r55/U+ahTCOELr0Maloplepf7C55Pg6Fs5HnTPUXZW82NjOAg4Ik0F3cV+xu8
K7naGmvWvKxt2SMQso0x7vJOfCvHXAEUKebqYW2Xe+I4E5q4SY9XTXUokFMtsiGFwrfUjWipcljq
VvmtyEhrTETQ91GiKWNXZlfcYak/rKP1sIzL01KS7NKwVyVQ7wVWdHsqanefG+TpoUvZZ4WlXhuw
pZd8Wo7ojNaYcL5kY2edvUuMZjwB02gvdePPR8Nh6KModole1WiGOm5GI3eMXcAW+iZXhB0I3/gU
wUh9h/z5Ogj2+40rXGz2Vv+ONp1ZD6Ouo3clNflzu4dbLUJzDKqtLijAgMPuJFu1KJXGHEk3VaE5
uC+cq/J16tTRriS5NGUP8nzCjxFPAi3+Bhvnfgza40JCYuRkXcWMsbYaRrEkh4SjKa1bMvpKOyIH
krREyWr9SDvXXDMvEkPtqgRqr5Uk7o3lctl2az7vA6uGhS2rZ1Q3PGf7xHjSMd6x7FvqiP1Sc7zK
tjZL3aN+cZqnPnVf0p4rs8zHOaqshiPdM55rk5RpvqxrG1fMHLHVwkwsH/w8pqN9NirjvXUzEZU1
yNrBdusd9UEdQ7NyznYzaR9BMmsbRKM5MkOvDdesfepKvtJ5Yt8VAsIEa1EN5tGVCMpsVDrPa1lR
DM7TsM09i1VeWYgQGnr9KlkgEnsN/T2VNXgzxBcj3WTh3FvDoHZjrvUg7REHrGG9pB90p9QfuP03
c8kByWHYcR1ztB+RLoEp9ZvzVCbiu9F3RuiljK+LZOam9EWzZ0GPesfytDnWU8fluJ92Mof54mcj
gg42hIuKG5Wfp9qdjowIb+cRAiDajuF+KQrnxHfYfNoEgzJwaOharqm7NkqSsyqq8jFrKUDQTNIY
hGaj3q8T4i94VF5EJn/7hLY+jyaaK2YorI6imkSecNWtibdraMq+9B1XLMpF5we6PvegBV0LSlxV
Qx+jdNMvMmjF1mVvGNXG/JYROLhGk9aTW0L6PgriqdR0dMWN7bY7hfT+OIPpQdiVdad2cYcw97Pu
nsV2E5Za7lGtM1SDOa+CjZXl2k9GGdTTWrmj+zEupjVWT2tSLFtrbbhcRf7hL2iHGU/dG1fQs1b6
HETJ7IY2YpWoEGtKPobOILsk898uslGiLyGBmRGzGemd/54XI9xh1hFJPOSuSKmdcC5thF0VVghw
HjHykjIQdp0sdFiixbad895so40ITFXMgwgRl9ihceegKxlbNKqsbDoshavJEVRUpoTUQvIyUe36
vrH9mQ2H1nzpS54zeteXUz4Y2i1HtbtbFp7L1K5a5DZudmQuoUWik879P4gL/i6z+EW4/tuunqgX
DFxERFzTV0iK/s26IepUERu0uDDc5Z5ubVsuk8Fyd/H+LdOND+uBzLprdN41WZvQvt+cKIlyVOkl
NCK91djiWLu5OZ8WBxngX5hRfhXiE4qIAsLyDDxFBoZS1/3NIZJAJi3gJeWxxSbVi8klH4sN65Xk
VbaUklHAh3qVdwfZo0Fskdz96w/0t5CBP18fx8FVBeeR8kYO66/qByX8gMoryOOcNOBqkzCRtUkP
QrRgZ57VbH3NC7oXtBOFJL63Mu70tWPqYAsniVima9k5DTo9uBjjNDh/87X8W6qax5YWsf7dL/KL
pOb/T3iz+2yvzo3h91/1P1BzQwzKP3yL/2Q9Of7sfv5qVbn++7+JbRDMII/hxENN8zfDCb/sD24Z
Is5xtDiu+Z8yG9v5A0CCjg2EnHDENNfok7/bTUz9D4Q1OMJIsCPnEwPfvyOy+dVwhcvEAVt6vW/x
XrJD/p1iNJnEP63uMN3JZWxDbUj9m1Zn3st94f1F8t31cv1PMc/V0EJsJWYV0s+J/gEX9+vlXHCH
MVSUxX3PSGC2lufGGx7+4cP+yzPon17i96QkZ55ybXQnJg6F8QyU8RDkyyut+V+cQL9/aJgYLZMT
zsUT5GA3/+2og0KpMjX2xZ11XblrT5gM404r/uL4+S9e5Zou5aDlZYcHSeDXz4tNgz8bwsvvVHmo
nH3Q3ljtX3xev38lvBFewiEW2STCh7Xvry9RtUFvKTct7pqzo4XuXwU9/WZchN9Evuz18CTlEEwG
L/Hr7xe6neojTgvEm+bFa4IjuJPYmeqTQ5tgW80ToqsfOmLrtpPxv74U/vmt4clE+M1IyHRN9/cL
u5ohDk+Vmdzqc3WhCY9G7a+YTgSZXd/AP17TV0O3hUqO0Dpkb3iFf32DBT2KnmrCu/VKFhNV0xgh
NuZ8P5rFvAe9PkQVM/4XsxgyHBKBvVNDYegbMwuS0AuUhxozLfFsUhEKGc+FRJ4vg3zb5Rnadcu9
K2C4HnoIeAkDWvNVZ80cThRNViTynJUPvqCzp/X9IVfKvNHpXsJhqpewR7QUpcjnTinKgHFD6daa
B0evKPsqQ92g56ofsyDvdgvIHTjfVvo1w7jfrU1XqKP3Jw/OkfY+KPx526tJD2fkSlGq9U/r3CNg
GGoMZBuZM/8kC2pVx3K1q62B7mFHzue6cX0EGKwRd5Kde8hziN/AiPsm526JyrTPw5b4b/hsDruu
Uo3Js4WSAsX5InZE1meXoRIYmCzZ3vqzJh48It3QHQ8+2wAWLqHXJdmZkbx4ssUsLpldu0fPTft4
GpogKhtVbZng2W954JpH38F7wAy03DmV730MyajCefD0KO2UHs9pjzvFJ1oRU55+8P3KOmippba9
v7zXeVnAs5KvXtbakV1OYxwgDgnJpRa7nqfxxkyzB93sXtKsQc09zO626Bok634xn9KBtnEUkgWV
ac1y24qKTyqxu4s+aE08ulIg6mOIM6Ytmos6Cy4tYQs3ArPPdnTQSk11z5/ZL4IRROWw4SrK3exR
Vam0n/ZwrrPY6HDMZs2YTgiA+Bt0W1kXYbNgEhWq+cCv/PtZYO1jVmMP4dogpBj1PgR5RECFxSrJ
1HQ0wAJLjVEXwcmoJvts9Eo/967CnlE56zG3/WDnJFm+dWWFnHnW/Ug0mDi27BV8+7OYnEvQEzII
qgNvAdKphysLkEtmsj+9hSdNnPn99DnUK1L7KjnMfq+OC2kJ5xVVM/C8YH1AvixOwHvUVzr5b9gf
+1Ave3c7BEEdWlk3b6fGGF4bJOs3pWKJ6qdutqdKL2O/nWkz3dngO/Ws20VULluGwdpmLUUR7rd0
46bCihqHHwvq9HswQ3lbBk69dpyzrWV49Rcx1+amc5ht1BPSoIyi/zRzux1Wo6+OuMntEI9gd8BE
xhdcrObGHW1nOxS2PLDWqB7maa7zMLMH654MBTfUJ3+lS4QX6iYks1Mld3G1OiN7O8SNVTmg717w
7KGB/tnbRhM31piHtHqM6HSG4UaKrJEPud7hiEo/PVn1V0xEtnF8BpteOSXRmouf/jL6cePo9627
NpHTpuMhS6f2RiM4+4BgT8b4dpx9SSTGwcpZV7qMw0OlBF+426T8Y9Y6RjuuEU6mfFM165xv6sro
d1Q06hQItPgLmOOtQY9Ntk61wWKTsTpra5jENf3nuORHMdiEECeMMbSoKX7W7pNK+BtGrABJkrdn
d/FR8yAC2pR2025TvjzmhENYNI++cqKgxrY/Y0WdhMpjaZUffZp8Gy131DgsW/uHmc59BBT8SbkL
A7AmMQ6IJshaGfzids0zEqRgtW6MYRmOTolgzlVFdujltOzrNul21SLGy7R0a1gpq41U5fv6RjNT
omnAct333fS+MB+K8Ar4d+yz7ci3ezvqrNGL8sG1Los2FwdYFvrGZv6xx3oVoOlMsRQwkAr9ppdo
T+kH2PTNXewrL01JcuDcIuZD/6m5znBa/XmIOw7VXc/oE69mwngXY/3+T6J164o6rqq625p12m51
B/qb35XtnYFILK5zq9o3dHEXKR1okEJ8sN8PzkGhaUcrRwakYxABY+M4e1mxMwaQ3YZoXehfq+uO
RKIiaObmHW8CmQUmoS5q9DkTcXK9zUs97BEZtfeGUPJz1bMS2elkmyH+RPmIbrg4cfqJg5XYzomr
yz2BgYQ82bLeUmWRMxk0HtD/93G3VjPTbu2bo4A4N/C5t6Vs+j3OJm0zWEtzpZkFu2yd5lhr2nw7
WUtxs/bIoMhRwFUntOA1X5o+xhBTH5Zg6fZX2eurMY+I6pBxQuSeijuFQjjOuwTV9zIbzCPS6WZR
OELRt+TLRpgMCdOuwOipdd6j6tw0rNpk2A/m9ZGXcLaFjq/gMmj1+EIsjIPQ3NcURzvPgs0yzu84
BvMtqylIQPiQvwVt4VdQWZd8mxuJflzFrN+M1V3LNLq41MpT7wPSmMdyDeBlFQIfsRAPQm/XrQWr
k6cjfmDwAp9NC2xFNVREfVG34Ywp/MJ4FPl4Jxi7up7EDJt9dkHBNe0y2nGSRt9rGXqMWqsl/AMt
v5s9663Nh/TDlErDjZIMjNmK9o0cVAdlKWsvUtRmlGaQmDmqnWrHZHc4LJlphEyiixObVz66iZoB
i9X7NNu1FfcD3qGodgeW1L678NmpAo26XBAj8dQWkT5O+a42i/RuCSQKI4BQ6xb483iDOCyLPbzQ
4cBIHt1P7+2qgVWSXmfvaQp4yJ6FeSw0+1kh7Li0bfrG0oTJ9jSAGV0IQmQCmfQ1C7dm4GmYsKdG
UpWFAnMnw6muFaGTuON94/1f0s5zN24lXddXRIChSBb/dpMd1EotybLsP4SCzZwzr/489D57j9QW
1FhrBpjBADOrS6z4hTfQ0K9bU73WojY9SJXivipN+tfNnAFNE12pwWxsxYUCPshtRlu5LXxqKGz8
5jimAJICvyqvm5w3XMqkcUOhBpumU7FXNfzMw4QsegKEG++hKeIWUof8tKn/VKc2OKhWIdcVDpde
BIYcyVcQW30fDm7Vd7XXN/HvWPj1c2hqv4bl34NZu2yc9qIPF2A3UAPr0gyGZxC3A7sBjTKUj9Ld
CK30F1kfiJdGcmIN9ZXa0nMBsv25x5hr0wlJYyNR9YfJ8nEENPOJfzSe2usyUWY3pzbmpo4R7HoB
59ZuJTIaTkgTNCqXktikwC3XC69R+9SlEUto0fQT/FH1OSjoLeP8WL9oxvxLQIzbAyAFOS6UkcIZ
tOUDamGRZ2XALAerfzFSm29WB24Q0CIZFeSO5xFcxbWVBubKQLDEhQE15gD4Crl1eutmCKZrIxM7
ABleLR7r4EkGjhdpEvACF+Vq6MV4I6bQcoEK/lZAH9eK0l4EXROs0ESxYECEw4Eoo9hkJDQrZlFf
TWCv3CahFgdHgqaTRWVaOLitmfgBXMXk3m41UQ8lBk6uCm6ea5WTBOqPZFeYqbqpqxJ0Ss0aQGZT
iaJM3ryuDgYwZn7kwuRFRCD2p00HVWOPxRqyJ4n6EzH8dDeBSAI/ZqHmlxjdVikzB691S+WlDJg1
PKxgbU1yk47mvBWwMqFKhP0mSq1XI267taHmFGRjLtKCotZWM6vwm+Lk2OAYxOpJm3T7pI4QpopD
BP5nx7kMFfu6dtJ5XeSz8hikk/A6JJUeIy0F8ZfDzcEuSAzZKs7j8KJDwZiAcLL408YRqzGtosMt
5N0E4h2wjzJepekYrAvRvuZ941+iayyuolQ800UZNxG115XMZuKBqA6KXSTTDr2CoaC9T48GU/nE
wwLb3EFzbB/YJMnlCPX1kqYXXYOs1O5qQfyqFR1KDTo4vLE4suGEiwiKvIlln9ymKDCsrLH4NoaU
8Y2G9t4QK/U+r43vpYRl3+qj5oE0/T0RF3nUwtilDvfP4glbrxBK6NwiE9NNWlkxdFoYi+ii9x4i
2tNeg6LerJEG0B+HAgCpUxgLXRl477pRiqWVvjQzNYNCfWL08NP62r+18HC+6gMzuOKem3Z9lSo7
34xBCVU93J86BXBaRh3bN8W4MwHtetUM0FvKuCDQmirdgTSH/gTdHqe6axrDfM3yJPayUoQkJWX3
kE2quEGpqN8iwCUfCvaKJ7WeB0mYJYw6KgL7ooF8r5AdXbTIem+bhlNYaaK9QND8LdcDy6tyMDFF
oIfbpgJyF/dGsCFEQBR3pB/mI/q0pqZMV37WiSwC9BeL0vDMtiiv4qitXaiA8dqsqmgzVtNLMiGv
EcfltAuKAPUgOV85Dfu9LUJnH0ZmeD2NZrIiJ8HgrSZUNESvbMIsn+lN6AEl7UZ3/VmGAQBgfb4f
o6i68f0edPw8Uc/uO8CgXeUEr8Y8thvDaMstlkX52iz9eIeUav8Ck3a+stQi8CDvd7sqzadbaYTT
Y5xH+gVSWBMOsHO8chCNvlJ8hax4EtUB3wbnKbWq+JuC2RiGN+04uKFCbT8CNYMJGGEpCip3Jjz4
wB2txZXDhzBlAH6vicBL8FUmSmorsqxiS6wWXpjSyB5h/hLGQTV/gr0RbLgy861pNIObN74BKzwq
1/qgTCCu8b9pw8nflOp8T7ZlgRIA1sjMTcgG9A5AQN9PIfJrw3Pe5JbXGUFzg2gKFGsLQMWYjotx
R1LjAROC7InM4uAPibVLjRggBLilO4vNs8e4ItiKhveKSDS+FqYYr6vZFBvNGH9kOpil0olCMB36
tHWsuvSws4EhsIgUZIMkCsRzGkBaal0MUQfpCxEFT51s46putd8Wde79wLndWihIuEOkZZuaO9Il
ET9GWjDswwXXn6ZDfbDUMdn0Da0KLjP90qbzsibLDa+L3KqP0DKMCy3PQf9ZXY5ihqW5aZPmu7pk
8aqYBBQF+B4aqtUB4aC8Bc+6cH6UYfQL+8+GShDBa6ZIf5Uozs82q/p1qonv1oQFTjXl2gokaXPQ
jSgksXQeSaWKVdUTOfVt6Hh60wvWBOKI3+d063xDeIh49K4lenMf66hACB0SVyqhfGkR85Kjk+EW
ttBXMqCDgELAK9WMByXSicNM3oWgnoerGBTHWjamcwGO2/omoqHfmgFQ8ciZ9bWoimHn0wdfx0nj
bEdHj/H3pe0tO8X8NrZQF3PMM8m3tDdfgedaOo64hFDyApS73vcJNu7G7I83bRWMWzQOfnV4k19P
pVK5MY4pXIrFuA8yepphze0eopl3KPAd2wEUGLwAYY11M9nlVgK/v29DmH99Z4unYTIAzka6+QOi
kNzjYZ3dMXEBUz4mr9UIidxKsp+iN0YuKAP84GRdFqmebFR4357emiZkIFhWXWEZbl2Qe4ZLp67L
9cztiqbddJJMrSpTAFpFBPqjTSB8QUtZKV3Yc0JIkMcWIQlhzwsCqwOQ3rfQimpKQGVnuQ30csiO
hLUhRK2dP3TBzqHp7XaBFV8UwZBsZBS7qEFAkNCavVrl+o6DgT6Y2IsuMW+MJMkeFDlba3Cjj4lT
+57IS1S1sHNYOWEUA9PASq/T0p5SUzF4ttKAh4u1J4HHrDuAH/VALqrAMpJ+k2ahtR4TdbgqhUD0
ZdSfkrpWPHrQzQY1zoHalqZvdHVQoPAU+rjFo54eIMgtJpV0eD+oILaAheZbQ0sgVQC79jDozdda
ukSmIRjVOB0y1/ahvWtwXSD50Cz0C50/oc+J9PVA2dtF99tozIWn1SVunUIZaKBKYFibWW4CpOWu
iImZ7ApX8HCYKtSEpmYLXjXfZZDJd1bVy00vHBhFTt9e8Qm5V40ivRLhoF2OCJ09o0/yowcRAQyg
jT1T5JMboCiwiUVHmBDaYhvT2F7HPhhGKlSk5xEaGGzj7NJpwvIBZgK0GU37jQREsNKqBJ5+D0Gw
HWoYMCLOd/ydzjpLdCITyqNePxT1tV5SjQf71NxGdZMcBtG92PyL643qCLYRyQ15y7TOewmgYZoT
IiAAuPsK5uMmVwZnlwDCOwRtnayGtoVq5DPdaVPFF7ae2U+4aenP7WwAZxlHmHoNykVNZdi7MuZg
0h+2ua3tSrmEmRiskZPp8A8lxxZl/01q+G3lVQwEq26RcGqmbG8zSzfqYHAOZFxv1bjSjmUrsZaZ
GyDmEGy2gxUXnqKp1gYhQGfTt6iD0DvgaypRbpHt63YWigsbIMU/KqG3W1Dvxi0CRaPnRJWxGXX2
7th24U1sRv228EdtCzWGd4pcbmOjEO8VinSWbrsA+Gw99XVd7HTY9UCOGCaDXHAMaB3vDWhbV7kY
Gtc3hmo/Q+hyZdSnG9mOwVYPYS74uMbs/RRsKryTxO0mHahHEFm7QAD0LLKu9NiT3IptptFgpsiQ
y7J+G/ClvQe7krsWGxUKNGVqP/Jqk/RvGNZKbWzmkILGsEUAyA0qJ1o3Dc9HlxmroenEDhVX/TLp
ISvmtkbSXwboE9RBnh8ynJo2Qac9QQCmmBD7ckWVBrWiYcZ+MlF8hGc66tO6g6ySWueXqFqOYD8M
kBrKTK3BLspLXbYIzKRYtBYNwh24rxVXc6oObmvjk4Hjk3YbQpjcDQGP+qzkv2ZUlPZctN2mAOK2
mTOwN7FIqNe2oObsoIX00Up/1wdLbojqCKAUE6WDtJduZitEoYY1gr9uiouoUfQHtNXAkypBshEy
VME1Ni8UxlXKLjPqqojoAFQp52A16yBEJcWvdack2haMRLymFZ97fU5BpIrqR4Ld2J3In7xpjAEg
qcLeB6gY3g1TvWo08IdYQQFCXBwfNVFO6wzpMpjkekv9jnQ9JQv+ns36eFkayoMFgs1rbJREymBQ
eR+6hUVvY3UsG8pQc/UqYMEAqmmgmqhwOPN4rm91LrW1gwHevNLt6dcAdein3uvdPQj1aQUsIdgl
WYfymKiU7z4ZwqVeU3ZEaJaIgVx+ZYyq2NTU4u7i5FbND0kslBcJEB7lsYZX2mqs3aD50S01yhBM
KWsrDGW6CjVwy0ov420DQ2M/Znb3AKgdHedI7Q5jpAoQfwGySmPer5O6qvnwdOkrtAvIMypduunV
um9sNofVRYehsHGByQyEbIRVP+F1Jw41Vc37rsol4msNuIkyTbqrwgS5pCcQdxWl0B/psPTokCzy
L3kBfMNCq81Fni7y/Ky4CEDfJW2a3o5K8x1CHAX+Ya7WSVj0LPBQX9oOdZJcDvVbUjr9ja/F1Y1e
kL1C5hm2co4e49kH2OWHiHSkuVVyjY0FBfgotl27GuCN6EQ6iOAV34TI9d/CV2W7bgcHnrev4OAg
7dJrzUK9zkfneULmYFvFg0YdKiUqXJDU5ojHiYZOiatz321jPe43A3n8mrIqdHllAh8uczK2WH8N
Uf9aiN3GhNRXiFdpNKcYpFlOUN7UXR786FALue5Mgqx2BNEPVxMdj9z0bw1SxE0aZPq96WudA2SW
8hg1g8ANQrB5EhjIoY2s4dqEE7+BbTJ/b9i5N61aonqCxL+8NIbye9XDcJVaXT4IBPGB+L4uiEZa
Ebw1hhmlzzJW9b3mh8ONRby1MuBJ7vxwBmzWRNpP6UCdJC38AVR4uKa1pv50xjl+jK2iU3ixeufC
CiRoVKLku4rS21YZ1AcBRGpVGahxlbbcaE4DnV/Gj6jNSWCwQ5c9qFAWFxxeum26eUZSvpyzbVrZ
KAjEtQ2YCuWb4hd0LFBLWVQ/6IrRXTm5laBW5rRbveTZQBkuOzR+tSRwE6h9CkVFOpJtzNG6kpTP
poamV1fb5g356Bs3aXfjGwu2cGzvaCyGu5QnhBow8QayOED0C+poFlLcq8nEXCmcKRUN2dxyUYv4
CF3jRR2i9EAOagGk9fsbMHEkrtXCNW8oNfoh4MKyGl5MmsNeaGbhtjO0voTEqSmXE80IV6Kz5jZs
r9t4oNbQN0BbTGMJUgK4N12mFZSvlOlFWzrrqSL0H3ZgvdqWD/jWzvrxJqotxSsN5MfA11AJwZZw
nSlUthsKqPU6C3kvgNeqv9GBgDDv6OmdnqTxfW2F4Q0AAo4CkUjvao3T/mil4ek2JPCfCihJbmRT
OTgop1IxGhdAXwzFD6vT7qXVUrGnDj3cIgPBXpaD4Vxwi6XrxK7D7zhdlhfG3LWHgTd1XcVz4cah
VK6KqbsdG63d6SjBupL+l0f2VlPAWgTKzCKf1kWpG4eyL5ttKSGulYaakjMk9jYDEr7uAh1Mn5MO
07dOk7FOI40ibm2H5d7RnRn+RKttkQOVSCMaLRC+Wv5Sph48fOEv7zp5mr78Rx4VytaJcMbTAVKR
mpY/faPVdpoev6FzMV/QMXwanflRxsVbbPAU2Wr/WMZUP1ddiIIUZPu0wGMFme9vsnPuEd1S2y0b
Pd1CI9bWiIM2AMUoLjxWiibe4kqfIrcNdHkJsBuFhUUys4isjIghCS4bxNePUzpnNL4q+wJO+DR0
VxEumlu1nJUr/rh5VY2xkW71DBUGxZbh1kgKbYcRF+on5Eu9RlkhMFpQkOO0bVmrreUH/Q9Qr/Hl
VJXVddLQwMm1vIL+b6FDQPPwmprIjIG31Qe5J2lPuomzCJHYjvK9sR3Li6Zw3OlBUW8i2sqbXsvp
LYbq7Aq/DT2phOGB+nJ+QVkn36OzW/ZbwMndvutkRT4Eb7AYNAB6ecK+pHdyrJJ+3MUUnr1MZMkd
6RykzUr0m9Gxhh1qaQk/rTteLIS9yVDy3BQZ5k5BzxXSpXPpChXtk3ZCZyTrEdKWg07OEIh03Qcy
WdsJ1BewmhaYQgP/Fqv7GcW9uQ0KmXqdCCnTGVVMou7UvyOwjuUqDsSCxtVVOvlLpGfkQYrB8/ws
qlp9oxyutvzWVN/3dS69rgtGFJ3SdhMmLTzKNkO+Tg3rq9ZP6U1Ng+4qEuK33djmwR4RWxdWqxM5
Uk8fm+iNLF13hzlOvGQJ79BYqyF+UPEwOhuHVDSgdmo7PUstJEHPZlj/y+MASSgxarQUu+ll0HTc
CGrVokYU3PNkikd0RrGOcazkOzOuvTpVBvi6rsAxoPZHiWMRzBDUqngVXlOETm8NmlJeNqYWnAkt
vZtQVn1K2mx8VBoTpl8/pinVn1R3m74pV1kJYaJqKTbbifVkNgWyaDl5t2MFoVsRrRxm7C2gESH3
A4aHPiWpVE99yCa+j0vg6Cqtn2dlQrZxg/qzrbutmuTumIw/B59jvprjot07jdVnBLnwBEbil+sJ
GZlViY4ENWmr3uhyaHcKMGsG73o47UNwIRxNoMdp609TCj9pFYfIcBSOPdx0VWm6hjWFBysw1J9K
KoizTOi1MEFGfc1eQ+gSaay9TdbzYJN0ob2YyQNqpWAQpFZ8d2p2cAyoEu1HpClqeIMuqUfD+R9i
9GpLnX6kNe7mqQPJqhj424DN8ZShaLf8NeN2Ujq5sVRf/V4jH7RSVV9cLGT0+1Si7xBkITlC3LW0
ymldgih/8cemWzVWjoNGqZZu5nT9ISybfBNrSGJQYEuOdiBRhY11Yi2bXnZBhFibgPDLKX1QpjR+
o4koX7Dyigkdxv53WUbFhvR/2GajBoJ+8p2dplbRy5gk1PprsiBqdAOpJ8DV2S+Th3wOhzuu1nbB
f1cCayn82xM4BupNtwgwDSqw4JUxR9ORP4gOrtpA4O/8KKIOMJBM9DWr1tkZweUkt6ZZVhunM1RP
UjFBr08xpgPVxNntQ5vWXicmxOPSayPO+5tRKc11WxtvmZ2rBJi5fz0YwPKNGfFVANItzapigeMo
5qvaZVRES1ulkmi+TKCUPTsc5hr9BfUXisLFapiUYG3A1NnYcF1nNV+FML/R/bVWfaaH5LiLfFWr
UDIqAj++D9k4qCwM8Rv1vK7bmIDjb2k9+vg3jOkWcNq8IjuE/sf2DteOpiPAa9ThdUrrj2r9rO7T
lGq6VqTOjtlujnnV6xkqQPptpBq0MUvrpidaOpqkexWYnBQ+CdK+m1kHOkLsrHq6alT7IkmhDtU7
5KYgoUCUgAvMIQnRTnAtQ2085A9hQpS2VlE3ldp8TH0aSFkVZhdG5xdvwqbaPk6KcbBQ5vgR4umA
mC1MoTJdgj7ClA39Atp6NnVbrbOdi1YDqt5N8lkYsNwIh6dqXdZcJSWi0lUchOu8839FAcc85v+w
U3NZ4KpNtma6MCjRzMSsZ00/BEhBakaiXqNUOj0Cv252uiaoVVhq5G+z0KC0X2vKdRJ1YLPssPaU
FsTsgIbAQ1GYTIZvTO3WhD7xu0cB+8lv9PkYw5p9dBKkXZQ4UChXlnQoYGyhpwnIhpC1OQM7PIG0
ESuYqLURpQINtYS5YELfm46Zy2udgoz6ZiuH7/p0xk/6oy2K/devn2AB+0qHpICaxzc6qnfTSGGh
gcARql7hHCclcf8RPA9UIDpaugW0VQO8hqXgx29RBqN18M3M7jJ1j5ykuvunP2/hbA7WFtQOdBm5
TOU72X3THBGOohNy14P5j45ARf7hWvC7GEgv7uZIvOAjcwJmjbI40+GumHfAY5AwXA8A/L7+hBP4
JzP0YYRTLKuESDG1CiNwI4U81IP/A1HNM5/x1yDI3ICnlxBloU8jnPNxnkKCPcMe0cix+Qb4POjS
rrVzUMyPzhwgQEGwg9dnuWmdSPMURz9WmR+pqOcdVXPwWurFvQoS4TGjH//1lJ0eEJQn1AXODJgV
5TxhnxyQuMMntafHcAdFyFGpL23+u98/PSJdLCsj5PereY/zRkJn9OsB/poptHoWqKwBYtZWLXF6
KvKyLUNZxfeDOj3XdCsT7TXT7F1kyjOf8nHhgWDTIbUWygaTBfbbPgGuqoqfyHkEjlnl22igxbpp
kzMI3I8fswzBxtIXEPBiIIXJxse9hQeCr00tKlazsxrf6tn1G687h8E9N8jJQZ8zKMG+wSBiouDq
0ssxIoRUztxW50ZZZvPddUI6kMZJNjjXur2eh2tfX6NJmXRnHKI/bl8mDLVLnemCI8B06X/UMN+N
AlphnkQfRvdFFHWbYByq63jqgzO0ktNvWZyhYOkYwlK5gTHl+fgtDe4MpapW8y0dh8Dt5inZYuSQ
b1R6ZReKjhnC13t62bP/gUhLDQi7uiDMIUrjYmxZJ3MXDZUWRGjw3mZowGcbZ0qCa6mW+VWJlvi3
zrbylz4ZHrTBPovTPzEi/J+xbSF5CHg3AbqffKtfgFATlqHd5vYuQYHOVMklh2d/4d/eZiH2evG3
AXRVEmBpk1CoIQKrxUOcRGfOwvIcfJwEyha27oAVN0xm4+S50IbAlFQAs2MRftcMGPZPTkNCfas3
T8jVAYAKz8z6CfR++fQPI54+H3TS43DQ8+zoYP4BszG+rB20mKbwLRkaunIl6Ri9nAulaA5Z2Z0h
g53Yev3v8ODiJXc+5ignqz4ZUUtvMMiOcVXDaq2eIPqvDUrQfRShfN/7FqLqgDin0rqAsPGgkD19
ve/+mC+dzjmxBfccYYAD0eHjRo9QytZaMrUjdTksENqrPkVCgnbLb1nMT1ZJv8oJn8exvipG0zVh
paxQ0qJSHD/HioVg3dK/hd4OVVPT6wO98n+xKRxkd3kfOfSQfT7+gV0fAJcGVXNMM+NooScAZM6B
306zAYqegZSKW1vtK9ClMxfNp5uDLFTj7dc1izf548hN2WjoG6XZMQHJ2CByUsPJR7/Uy8xvpflk
9D9lc6mMZxy6tOV9/GtF3g27XE3vLriJBCasSzaFjyBmruyq/mUcfk7B0VwUdccnZIpWaKtSxQZ+
fS6ewobn69FPpltFhwi0Z5YdlYRiwRxPt6ad0VnKABVa2UtvgVVvgxxnzxAcESW4V6oXv9LeujdT
e81jt6lm+xLnK5Iwcy9UqiCjVoIdql6HEMsQtKtvTWUCI93lXjkwRj1nt0QMGUkoqZoD11PX5Wbq
u98I00+oTWJEQpeMm8/VclByiGbGeRl69LWuw1F4Yp6fAIAdZEI5Xg4leObGzYpwM7U5YutsmCBM
UJwZd51f0rs00m9odz9YuXrrJyUBPP8YGDxK+5OrIaYoK83Lreo7ihaug/jQaswlhjqZlVAiA3wC
X2IjQM+vfRPjoQnniQqh1drSf/WVeAb2COx7gEuKuD0yv4eIli21XfAIQfBQRehDxI3+XWuCgy1/
JVSxUuE8WqLBC6LrUernuA/0JFEE0uhF9JdTIR5GBeWbuPIKOpFrCJZe2QR3Zy6Cv188oBAON69m
EekQHH7cdtwDMzV3Kz2qlrylThKtsH1AmGBQLsZA34YTcMEMrB9O7disHbTR/xZGw1qj7tb4+jMs
8CNor3M35N+HgS4wHGRrSSGoWp5cT0ZB1SUSRXlMqjeTl4B1ElRnFe1bFaP9YyFM9tz2DwaeyFO9
PTMlf58FqvvwsUxiDWv5bx+nRKXT1FtTQkiOePZhplGyMRS99iIUN+jhjurvWurjy+y0gKIQXbhp
0/mF6mF4Ac1W9ZTUsC66wUEEt5rAb0ZBeyHCRSZiSLq3r//W5S76eGmYGo6gDv8yDLjFJ0H9ZA+d
FvdtQ2+DA1Q2G9VGokI/81r8PSEmjGJ853iy4Iud2lCG6BZ3WAg3xxK9qybrnm3w0SigH40+8eK2
wYRh2Hz9YafhHvEIQ0pLgzjGJlBPNoAy1XY6agyZzIOOnJimHFTsH79/Pcoft8+P88dSC1Jgi8qB
oNH2caklSC96v2aBXdA+6t+i4juWC1eOg5aPcyuoYsfdVaD+pCu+Kqpr0pKXGkcqc84v6/HGH0D0
+b1ryGfk9NZ9/nukEpOiOj2iaJGnsPkgpAXG5aguurK4dcRnWKN/Lz8cOw1nteWokEmcPFVRHJSQ
sqbyOIv24OMHkkQV3g8Ufc7k2588igIaJGmLxqNskt1/nKghKrRapx15zFPgHwmVqzeq+umuVey3
MR+zm8gR4xWUv+kA2AUAUzSKM1vi713InwCtlwNpO+RMJ3+CZUfZgMZ4eYyqx2kw73KsJTJaIwBY
nPRVqOmZXb9ssZO9Ick0DLIAk5xTnm5BFaMbM2Fyg9yxXsUwp9Tk59QL7DbcmcWIYiQaKbTzNbBU
LeXPr/fmp59rwM9cnCV1feE/v48HFLWjt1jlJYdMhRPS8xgFRX4XtagQ9pO6F0Hudo515vL7+9wx
yX/omsuJIC/4OGqjhj7IkWWSw3TtN/hr2+M/D7A+jPHnUL6LdJCNLJW5b8uj0LcO5dZ2wkzLfAQh
ATYXYRXHQ29oP3X5mQ30yWkh5calBFoqZOvTsLs0NPgbvmRGNeehx+hODv23mQbd1wv3SWJlkj1S
d4UHDkP5NImsIoAbem7Xx0Yzb3Cm+aYUOINCYgjC5h4EoavazkPbTvtW1Bvka0lAam80wPo7WXk3
JOfcSZf36uNG/vj3LDvt3XynQ5lNdMJrAtobk7rlyM4BybFSmnozJA9ff/3f8cQymG1zTiW5hTjZ
tiNV2hlnCsCuUbRXC5AzXbufJapiEHr/8VA8ftzay2pSfT2poWC8FwcTnS4ev/jeMinF4svnbAKU
YgO89M6cx79PBi8SkhokTUhs/JW0Gc6oZMDnm6NR5se8F/cGymtff9AniaFJ/UE3QKob1LBPU3IA
FwKE5NwcZfa71gtEIl8d/fcoyQDRfQJ4IPLjDJgydsJ/8XXvRz7ZIwYgtkDK5Ylvyl2loeUhEVs5
s2B/H0DwuI7O7Q1xVVdPH5G8BGEIhsO8xcWwgnZsWFcQN7LDHKXzmZfx721I4Kaa5I2ELdZfq6XE
PWgsK46OnWnPxCiAF0IDrvA0hIVbVsl85tCfnDG6PMJh0YikVV3/e9sngWZhvdFPx34R1lHyrNzO
HZqTGDWUnqMGHQyLxvhHXQlKR3TOqSE6JrVdfVEr+Hiw/VRPQQN29lH6TbfxNYd8J5ySQ28O9gbf
FOMiGVCXP7NJT97FZVRKNRJNDgixqnF6jRoVlRMU7ZWjDpBhr9ZasmlbSFFdocHyaALtRrGj4Tv5
JGxhIuULGTRJtq6R3Xya7QTAsh7OGCd1Q3qMSihjGRJRtyiu8tKORXiBBemZxTnZDPzFGrvNIc6j
2Eo8eRI5lGqqd0FbKJyd52RCIMkb69tkOvOunRtlyWneXbMoy8yJM+bKcXDkvVqWxb0VgmXE51S5
xN7Q2Hy9Dif3EXVDPgfoPW8MUifYsHwcLlEVYwFoVcduWiXI7f+zJs5Sl/z4+8v47z6nalIoUapT
HaufLcSA8L/880/eCXS8CjtT+PPF5Nkp6JozF9qpQNBff/+yXO/+ft1UbBXwf3V05lv56GhHkmpa
RLiFQf/pAXAXEOdX4vus3P13C7NcFe8GRhF7LMpOVEdoOOjEld2ZLzu38CdXdYlNBL1I9BQrLjYQ
heeqo+d+/+RWwdxyVtSZlckXG6i7//UcQ9rocxPnM79vnrTVbKdr7QLc5ZEwCZTudamcOe4nz8z/
X3lkzMmIDE2e5o54HI7QJ5TqKOV9VWxHsdWa16/X+K/r/s/h+L8h/qRL79ZYTfo+tYugPsLL9OIF
ToHeHaaXil4Cij3XujvzQX/ChnejSZhN7TRzFCkTOwC1mz3E+68/6NwQJ5cXEHTHmJbTDuMeWXNd
u+zmM0N8vu7/mbOTC0uL6wAtCoaAaQ4YGH+Crz/h3O8v//u7WfK1wMwTiIXHAUOVzOvuv/75czO0
/O/vfl7DaVVLZpacPDDCq7WHY/FffsHJlTUkWWpFqayO9YM+cjudWYDlH3+XB/zPuZAI/GNbR+tB
nPx8SbKJxEZTH0c0v+G8hHG87ounxp+OX0/VpyvxbqCTG1A2SAbgnVMfHftGsZD+C87EIJ+uBfoT
1KQo3Th/7v53awHYaIq1Jq6Papa4mISj4nmT2Vdff8W5QU72E+Cn0UL+oz5aUbCB4XCPaiuE6fxM
4f/Tq8QRUtoaxQbLPAlOAEX1YgJEdJRbGQKrWd8a0342b7/+mE/XfhFoIbcA/XFa0zT7RpG5xdYS
2kXsH4zfc+taT1+P8dmyA2Yg+l38CE3nZNkzvULR2Ojro2JfwbCCO/Avzsf7AU5ePoDdLXpsDOCg
61z9jKr6zACfzRJFVKFS90FC4DT/ysw6YAbn8pg9N4OHgy4k77I4E7V/tq+ERutPB91DWelkmvy0
9SEdU/6wukslfRrr61Y7E4ouE3F60oWOAJsASUQP6+Sukk4qUVGlgg3h+UF3qktFldemuUhLBRdp
FM4rsZTU//nyvx/05HoJyw7paIWavWm/rnTn5etf/3Rp3n3SyaxNQWYMGdpKx0XHGP3wyAXI1nY3
/2IUQdiAcDQogFNNtjyQMZFpUB0nL4xuZPgqyFn0My/JZ+eExjplNonSO5nUx5eEXLKFPKGxAZKL
cmNYZxb/0/317uf1jz8/S3QEoKiy+EEH8PTIY9Wpm6/n6dMNZgHuYheTyZ9mnnNGp08XIxmbxONy
rrdS81fo9mDDs9WTnWn8qyn7v/FOY8amrK10ShgvJSzJ5vup0tZff9FphfvP60gObxsk0ssdeXJm
bFwBEerwaQXYOxj4cPvBFTXIO8BThSn6orXu1yN+uk7vBjw5L1FYAPKqGbDVER+/QYskK3ZfD/Hp
oXFs2icm7wsakx+3gmnWNOZzhkAaWxuxXK3eKtNe2fuvh/l0N7wb5mTHcezN2c4YxsezMGww+dpW
+hafUHzU4lXAwF+P99mTSWlHRWCSdQLE8PGzqswq8JcKS9wNbxP/LfO9xL5EVCU9B5P47KS+G+i0
Um1b/ZAEi1yy/I1ClyHOFKk+2wFY4ghqKWBW1T9N+XdhjGpmGfRgbkxpbKQFORnfgjM74PMv+M8Q
J1M1xpFTB2bGQUVYzAq3/bnL7LMt9p9voL/5cS0EigSyt2hTBDD1dLxJBI5GvqihQokzy/7pdGn0
gBbJTFR/T76FKvn/I+y8dmNX0jX5RASYZNLd0pRVqeTdDbGWpEXvkp5PP1ENDAZoDM65bGDv3pKK
lczffBHpxJS+eWw2Ekrf1L4VILb/+dH6//46/++/8d9bklNfwGgiTPBIlE/Kd4AsnYxiEir/y3/G
/c8R+d/vaK6v//e3+e/xkqMv9hpXZvOoi6ohSuG592VejeHSsZXbEzU8znTa7pFzZGckJwwgzZTU
l7Mwf+xUHrZQ9tjH4d8AmOkeFQgUwHz9beO/1MrsIM0B93krUYDBlYDYldQ8xaK2D83sfAKBYSGw
3X6R4jmPuZXYYb52nRWOqQMCMjOtAeiQ4R3qqhwfZnx4UUokEdglgDLap7fATSpuhgQHyDOVkCI1
ShD5tVRjsALyDMnht3uCCN/uoFLS5KIJki77ashrzWSGonzpBqBtPeS7nqhfts32L4Iefk+jAEZC
Ag9TKihLi3Ek/K48fdyW9VRvFfUvyicXZgnOAR2cCCQEJ+iTRMKzmUEClXmT2gcQJRnsOiXZWl8X
0CyZHBBbQAUyCtvDjtOhlrMgtdCs9qBCAasqjCU+2FbePhhN+W1WiYzI9zifDjn1vQlpbl936XhN
NJ1VfwNJgIwFEVp9mMPerYwIeZ91qlQ7BWlm55FmD9ZTb079WW/Jddcjk3KAWe2xqIkUGlknD7iy
mk9nSPq9NY9d5BgUfRgqdVD02HdqYqPhVpZapMinh2yKo2hS01cvExsz0Sj+WWW6BulIO3vVZwnX
0TZY5FuXEZRego1Mqpsv4pYcUW1MWM41iyhDVxtuXQI6X644w0dtIW3VATnzvHp4bQbsKkVVxy0L
KdlyV86pcWck1b8OKwMxksY9TvidfTIV9g75B/hUWPkR0TQDcDuHwJy5y1c2Ya9PgCREuhvb0Vpn
5qGVBIWJl6hLVmAQq2Y1HCxvJeUBqJ0P1BaQ87q/PB3OrjRW8zPZbJJuBrSzaUycY6cT50yQEEW5
Wn+M+TzH6A3r9aVzYohyKVtDbZpO93Hcxnsrj/PA9TYLGcH6Q1AEJYbj8qG4dRfaMFzKEIWlTVxp
rPeOEHnk9vVw7O2hjeY2vorsbipOWedrE8pxsiuOT1Le2JOVSA51P8sDC5Sw/aDdkKMpTXKWsywC
sxj/qVn76laLoa1y4n3sKOO+lxVrT32bcjyuzgdgKVjwdFhhBmSIQYtFbfu+VI6vmz1OD1h94ZSl
2kM9N+7ZwNqxuxka/NogpTSO2XKeoV3t7BY45pB2yaV35K/m6YRaXDSIoiOHOWGZ82XhYBHIWdJj
MSSgAJx3pRbrfjyI5SiyamFgYGYXVaTTsY8xBmEly464m1u/AYp6xWkSg4yBikumGRBrXWV/NAP0
hpTgmArCzIgLM0H23nTvsyFt/YzcHIWs9W1DzCWGS8Kv6Ny/MFPtXUdEMHALg5RaFTMhbFp1BkVB
219PLugDh2MduyycERNniSF9cPVpCRHo1W9JZeNG43/uTDla4QKxcjfhriQg2mzsZ2lkcvOYmKQ2
G7u2ueGb2hrx4ognM/PANWTGLcu8EAAE3AnEsmIzpxBrcmfzP+E94EI1xNBE6aba70Qjpg8EEKyq
dDTWC8ZuDfBJ/aY0BPykH/o96ew0AipbBubg4mbLi4WQj43BznUTnpmkCdNBx7HrDjcgD5KOzNqm
cE668TlhQ2g33GL5Y7s1p9Tl/jzVIGHsZuv8vkOkp4ou9vkn4gexgfXS0/YzH9GoF9RB4dhnEkuH
YoJrAtaDYzMAlBRcvdKUML8Xx5FqOg/D6ooTA9rgDnFyx55ZLf9W8aIHHQnJIOucL0VCPJBZ8TPX
/W9LhI/lyvxnsrR3sx3hri7mdx1X8a53+APIriXl7KJvtdi6cIy4xYA3gmpGjx1uI5urFQv6z8yF
C5Ld4KbqQXtRxcKP2aGLzkUqwq7SNyQkYPwSUuEkvxRRbbc29zaEGVRv3B9wLCcsnQJAq6cVYCeI
k/6Vf5BvYpkBspSZQmzDifGaOT0JQasr36a++9bWDWJQ/Id1yfp5xId7ngu9O61IQc4J0yGkrwLe
3JjxzXduLBbCp9q3TFwvrPCYIpODEyy9xDzNHnYlg8F9CLDZPtWJ8ytdVvQ3ov53vYOccJl7zWcc
qLMM2C9wKNiLStRkBpnd5nvEnjKacjqE2LSyHTQV+ykfUblQcfYXgIjDfdti0FRYfv3baO+OmWER
FktKWqax/nEYtTe9jMOxp6EHtofOJ5GQ79rJW/fgn5ZdSm+MR3weWQMhE0pElPi2NG9Rm3w7GdM4
h4iQjees0MSXbcaJCgg95vtMIxM6617+JpGTD5hnUc1rLdwjH/YfKmyp+Jvqc/KIDwYqtzERy/VY
9vUa94+X14PftQJMkLfJe+KzBdiz0rF9g8Q0ZGBZ3DGvwqJkfVrj+LYSRvGVWWZP8G0LmFfcCK2J
+4Ntr54Phkudy1FLHtB1FgBKcnCJSKYClPcE3eZ4QQsOe5rcYSakeYjLnM9gTSx1qjGx+2xFgRqw
kuSKaOm2c+mlO6eoF2Z7CYrnkpxhfQN81SVnAANnDJts1waOMwJJSuvSL4d6Oy3o53eGMvNjTwj3
fiokK9eJBEgdy9+qY+u3J3180odhiGZR4u+CRgdyk1KtvCHJnApKjQuUJYTgb3z08BVJ+JEwIF+3
WS/b6sJGGGVOVi4R01OFB4xHX68vQgJXm7XyXwsn1U9zRlO9bitwy1p2RbHEpMqakCPJfrsiweLL
0pt9ciftGZBWY2vn9bb/BJ8uCXnxxc/9UMp9YvVyP+jVEpVALIgeju1bjYnrMFadG/CjokIm/rAf
cIPwn9IGBZt98q7wKniM1877dhG7ISLURAi70XsAo+1GUp/JFi4DX9qSixTM9pQ4e/tm1NrwxyZm
TBCzWCswrLgoyVZvnPlGMUI5kbP+KHB9v8RjAo5o7JZ9UYs4TBA0R3bCcrFXbxzOsetB7NTwcG/D
mrzooI6eZMqbcB24TBXuMmE/nOKIkXr7Im8x7IIwVTSgG+RcLlmMXsx8Z+eTu89cPcdCMxHo99hR
y0f32a57gHQxd8l0dufGd7bu14S9v1/BEjzyZPMsCPtXl2wBdzVX216x6KzzFk78ciqav0CarR3L
vLpPNEjusnyrwnbd1FUfJg2ShMfv6qdlU53zTAwvnbf+sXu95xI0/sAGTC7rYqoLfjY9LHTxgzeS
D21hR8ZuDWKys+sGAwAccD9relgWOnPs5CJ11/KeZHc93KfspPpazZnqDtm2a5XFlh9Z+J1cxfIc
L2sb4Dgt+BnK1xm7Schm2j/XwERXs7h+IoZ3hUwRGsSZqt13q6cvZJuJ0C/sKjhcwfZzh550Blnj
68s87svEyw5LvhZstNpi16lkiaS5IZzN4jJyJM+p3Sewq1zuw+hlBLVEXg6nLCu7J6ur8oNWt1WI
8gY3t9YPf/jDr3tjKoiwziuOxtz5z9ZA1/MnWMpzBxQOpEERvwCU2PYzseR9TfMMuqoLo5qbCKJX
M1WwcmrxOlUgRwnMFKHX1u5FU26ys/DQcUW3hwdYehQGOg7Srz6nCNkVap0fWzg3OJPXqft0SnW3
LNYXsbuWbLqb4uU5DS1Y9zvIhbp2sTArfxGovz2ODPr8qjdNYBYW0nt7mBi49hZv965R4txXuWtf
e9hpF/KHzJVt6fgVHI+jNZARN6AeBYCQuIRsNhQCnEyRh9PuUGyZ7VtC+yz7gfyt6pqj27J8XnSC
gsatUvZGR/gVbnEzSVPpDX5cupkKysEsjmxNrNGEr/pBtFPOnnysnOc086B7K/k8ze7A7js7rBz2
7oOdOTcwPs2FTnW4oTEHOMOnsAz2BthadE8tN8CjOWnZrgM/c8xL8gcaV+vQGgE1s3TMrX/RrWBN
Efp4fUGXQkIkZuOigvfO5Ue3C7y0bWseERS+e7bDl8VVCWhFRZye88yv0/izjIc6QDdoQJA2cpJG
t5OQ+Ljf2nlK/UQjkQIvvXT9yv8x1L76pQJkl4ceSEqu967GjypKLjNgjTgwrXxFllqg+RO5tV1c
0T6gsvocgYYfZpvotT+ahKq10lP7mX3VZ2fRVZgCHomEKasdJhdeDuC3iT/zYJKaT9+4B7BDA634
x06T5dvR4wn3S27tLdHUILWG9B5iK2nQZLNEFXjOFHMuiOZjqAimG7VrAkVbnIOxpaavxSABuXNM
RyMbnWsRK77r9Q3DOtmKE/LmLVX9CqXLjb0rKzwAFq3+M3GcX61k98qgFDktc629e4ar7dWqNX+8
FXdxxkIqn4vZ4ocEdaNV6YA/JNbYYDbJiXMuBJbWaQfgGKwBsbfr69gowo5bwJ09wyLRTRfbLK1B
v6XGN/y84bIH4BQ5xTyju7XhPj7o/eL6jL2MSMSdHlgJVtGqgInq9g4bP6azBbR4jDDXzV8vATfU
IhoMRJ1Iv+YKh4au+VkWYFNgYKBMe5sZ6quEW6qby66iwIDIPeFS1C2eSbsNta1angeD9kaXDdNB
WSxFAn1N7hQy+b1ZWS6c0Gy8FpU17onVjl9oE9yzveTaPWRJSM6z1e8qpB8fKcfNGSRJEWIFByPN
s2U8cNUFdtKkkDK9Znw21Pw7zbhB0mHy+FnK7c5In8dyF7tQayiI+FyMQnxypZ04Z7gCbdsGv9E0
x3s1tE6UEkbEVmxYvhhaCkGF3jzM0rTg13S9D9nYYCnUutV/rS35XjNjfk3QoB8HS0MNoldrkx1Z
VSzbe6sTLXjKdLD/pYW1QPXDEoytroxKnc3xto2JkQhcMVG19s19Pxg/SmT6i6eo9bjlUZalAOeK
eOIA2FogOsVif9W2MxzMsqFv4khBh1nBlWhMlobrnH1bgARvnr6+O9l2qzVXyKB9yz1PK7W9M8o4
KCr6tnPNtZVkGvw0xOuBQlmys5mM+o4aeqgo2yMNjemsJ4RnYjdZrjCAe9iIeEOyCs97JuPkgHNP
PaWG6zzzq9zMgzyZmUuEqp+/QBdq4SIBM+jconw22oADDRNO3KKS72PWZtE6lOZXLsbhzrxBpvwO
DxPjy7IPB47R8yQJIJVDD2NMj98NcKqc0FoNLxFU1QDZNKxLZRx6j2cN4sjfTRVTBCMLfoNrcnZu
3rzLPSeOZtX+XSalXmk2wbxK1mTHuiJUR8kHi05OPtVO+rrlM4pCTQfmZroNHAri1LQhTV/a4+9s
OGXQiqI9pKOSnD18ZjrU2WOzWv2TNdXaGfyQc4avnt47stx2VeEW0QYVnRZuy68hbtW/9gmOubkW
zsJVdUAVSd1MCyOJ+WZa37xYfj0LQ8XIeljA7JiWGaimQ2IbcWTfclNJluHXTm56Cdsdr1kNGdCp
edehRsU2I+wUh47RRYnu/WENvNtpY813UrP6P+3cvbCNnnLp6uedIZvqnmvh9L7UEPZMFacIHXXY
gzxSO8Qt+F4Km6oAt1rxuYGd2NX1xEVjtaqIcgZxib4CsWiHMj8MTeOdEsf417UrUcN224IWOaXP
qs2/ttXxQHplcVq11boQpKpDOcykw5LEVE9dNS7U8eUAYlVJYNhkjnfulIxIueJ+11Z97Jt59ZeV
oJQvq/pJFwhTQE2EebJrHnxsyN83kIdPmqfZudg0C7/HAfNbII4Lmt4SV/TjXQRan86cnLAoDt5z
AQfyztmghdM9UCdjXGbwv+744JSFC5EGlA277JNvaqn2VuJ7eJxMkT6q3qwvXuE6H5gO6FI5bOzz
x22vCTtvO+hQ1kE6/RqC6TbRvkszsg2NqsvIh1BLRgOAXtNXn8Ngx2eopeqQpqI7xKJPH4C69mEt
Nji6fCzBmM/G2Zz4aBI74RzXOytqZgh8VZxv+yb3jLMB8ATep2h900QN4XkCK+TNJ6SSfrfV2x8t
HR1asO1iH4eZNT+CuCyVcV/biR4mS99q84GVZAB8bsrHUc4sDiDYPs6LPLht9tLZ4FnSph+xxQ5U
ZHqaH1ly7+49NAkng2bteQOQzFtFCfmPtan203aHj7gt07MAG7gvMP8GS5b/JP3C0H2mBSy3zqxp
Uo3Wbsn6GFqUvaBD5Qo1I2ekKVPoV4QUfL8t+CZr4ulR1ZjDgS+nuUN4JCOtNtqTppb62Yhz52PZ
3L9OvfC86Jw3gD6HXeOAflu02j1Kq2s4S7r6hSWJPjRg31O5e0OAJjD7nAxnuMvyvgyQ1ENPH5cO
E/C2hHmLSd2utPZ1w6qqQroTSCXsIY6f+TCwsY5l6wV1D4/FARkfKZscpOht63PdrOnEfs4I23Qx
btuo+vzKC07eWrzGkXiGfk1bGhOGE0+HdXJuuNcCfFQl2P2W8J6qlgrAovv+QyY99YAjdtV3msBb
qsey+kf3lXCcqzBwruNiX8y+nXZ1JbOw6cwmSCH+szoj4atKa3rKIRiF+hSjLPIKZwf9AOSL5BG/
gmNOT+wgox1IBhW48YpWmxemdRltWnObAQO16cVHrm7L/kv3a3TFfED6BWDJYkfxiB+1Yr8T2Eik
z229M4WZXgzVzOB9HTjqHi4G1Rny3V7lBzvFOpe29svCE4yarKMDALpqOMqO+Ks2L5ERx+OPWXki
obW7UorkQzucXA8qXX0jwA76oD4MFlHCSVXUTlaJgfXjxgCd+2ejkbwjhtr653L63znV/EmOtT0h
9sLTQeOJfuZnhqw+WBJcXzQQhmBRLBeVnQbEVhMcxNyBP3MHTJ5RweFjkTF/nkSjGBqAuQcB6+zi
vE4PcyuMoGFp74itqTr1NnvnfPcQmurlaDfAFkfv3Hqi/bS2VsWoGXpjt8rsdfRSqhRz/kzbmydA
LroZ8CqQzy49A4jrY5mFGIs2+PhVJYHFV2bs63n8tFBW3FvuBuKN5nTXv2bky8ddPqjhlU2EMdD7
DMFr16NH6VJTPwE9do8L7Oj3WOn9TU3LYrbdx8dk5VZheOlbzOA/qN0EM5Kw3H1saNqBIic+wi4X
oZUn86vboArb2K0OtKQv9/k4085DZn7jZFth57Z/K73+WzSVCEwS1XW0OErrzhP1pIrKeHwoXfC1
owslH6lTTuWUGlEH7Y1eb/F3FJyPE0Jweg6S8Yo2deZfiN3VP86pcbv5byIv/6KJ1sR3dT3Ca4d4
P5OonYYs2ys24+83zcYt38tsT1IuC1yIW35dKNpdlcAPglH5Zyughtcwd06abL7jMrm1KN/Ue5Wf
7W4nnm+/ADnwkBeHbZ8l7ETkIOD15FIdNx3cbM5uWNdJfqB4LUNhdmJvC2DaA+MlyHMg/hNbcL9Y
aqiyRu7tHQL+WzJp/poXr0IwnJNKiV1eutYTDru/q3GbhEAcaySJaDxFSJBo0JcIKBqvush5FYcN
tUzQ69kvZPc6qJyzMz1UbFxZEHHpeBqVzfW9KuMP1su8i1Ex9AmcVUv/tXIeX3Lb7b8EJMrQWwdT
+J7cxH2RK8+M4m5ortyWxjvXyL5cs39LWh2TRAkdeBATvTBHww+xNIoPuM4CT7acNY1HeksCqryO
rT6fZQOykT7x7DeZBv9coztdZ3QoxrpJaAUPapffKlQobMxMTOC/5oQxI0mNGb8WcrFS0Oana1Tu
rUZ+UJYRHUi7IN42rhOZrVHgwmvVZ/hzcoZyO7XGhE5lzHbg+gh09+iv65V1BFTbqE+Ysu9nCTC3
X5i5dFnqnHHDfHLeG3uHsUhgIi654nbIw5jUaYBKD+5wX7IIopNVuRXAEsiWybdcU8atQ8S7yS+r
qf+tHOoos3CbqOm5y8UCxfIwJ7+Ls6QR1r6tjhiFfOBwRxblMAHTeAZ45nVuKnDld4YmKRazdtF/
hNb353bQ4UJi6PKrisTM7a3Dc5uZP1JuLlMPXZhP4Lxr7slb2wVrPX+ZHFVhiaYgAI32x9XQJyjD
7tZIriWNw2SLq6uRuOLCJKe5WJwnzImsvw218TlP7BU+tQVp3vJIq/ciRZYjmNhWcUGpXn7qSdId
IAd5J5rQf4d0nOkG4/Z087qL+SzZHw3LYRqeO0+ncxsXCsYhENysBCBgOUmKHisZr3Wl/uDOMCLZ
ecQKc17c3OpKv4CFPUH7dtTKWGZ8lziL/dl1qos2qqo9V0ZRXXRmSw6h+2EBDj7lGLP4OLR8w+uW
6NW9uZTGtaWrH/Al4+aoj8PrLHru6DmS78xrb7IZ442vE3NrY56i0bLy0+Z4xcnWb5dvxUfAnJVi
2ki6XZcUaai8YdipyVEHRjj49bo6ZUljKY9a4xkcf7XuezTawzi3PkRdvpGSdk9O3KfRlsXGAe+f
dfAWg9tcPCzujuHl+jSZBKUHZzaP9g1xPvd9ddcsCmpw724hAaMVuDEkx0VKLdrI4kZ9P9kgDzz3
7CT8G+hKv5r+ZsYoBJMB3UgiFnqRSGkOw38FL9qk3fSYCpWqUI9tBXZYL5KLQszAtMYxfMbskPz7
+IETReLNi8XJFmVxmAaZHW7kcEodBOoi9ygX8BVFxQL3HkxAG8wrLS2JKIYXKwsIQAwUE0mnOkwW
+qTMBmGw0NTdDQkt8inHLgHUhsqzaCsu0MPCrCMpArSt/XlhD+usW5nxZ66QK6kpFvtZQTSE5dwc
XDmVj4Kb2j7Jx8cCLe4+tzsEObIUlyG/hbGlOYWgmbczsWh5sm2rPUoNAETjxugNVaa+0ixrowSx
VyC5kwabVxm8X3gRYMsp0Gfp07M5MZ5xZpQZSFHYYYuHPrLq7bbEJIhrC6thPrwNCpYxbjmv2LaD
5yV2NE0y3c/lzOB5e9+6SR1QGTWRM8nxiUT5yvAITljejeXBBOR91xqqPa+iBSJrTt1ja+Vgibt1
5Lq3MaPtkvzaq/lZcgU9aItJh2zQJLLR28xa6n8sT/WXVUKcqJ3BPvarsT6300jriRtG4HCrqSEi
wt6qriq13Ujz5p+ssOePZMZp7q/2yhFUcCi0c/JTTau9K9wspo6eC0bdOv/CdIOg1rN8pLRI/gyW
We/RXeJlGwpGvUmXB0XuTPe1gZUiNTYUaHXckW1LvBPmO++krziZkiJvyfFWz+vYFuhTeC9vfbHu
abOqkNt+96CKdr7UoioOjuuOt3uiRhKAwaHRM5ty1qK8zVC5Ka8NDP55TX07t17LdvT2THzUqbX7
m2ey06mDJ9gU9gA1OPaOvdPEgZbNy327JA2qgJurwPQaZGbeP60U34rqhKn1t8UyxtF2tfJ9NmXx
OK3rHOgqGSOTt/C1pl0cFRMDX8NK6lPuFdYJ2GS2z6viNZdOSUkq9HNvGQt/gAGTW11I32GAw/SJ
rJ89EzVkmLUeDStO3otk/amH7hPSSBoIznL2+3raZ1PLXUBKikANr9NNcsK2i6Nfk5gosucU/a6x
NsPHmGWEGafQpS57YGfrytjcXl5BZLO976UlaPhU3M92XMHvF9obtrsjAdX7tRHZjunAPa5dd7dN
1tdkDGlorbxqXcEjDu4yvfP4VPdUbOLeg2L6CP6hCORCk458jreLx9L9oZ8jgBk7DeOjwmNPxFXH
tUemZq7Wl+J2dwDRwJKJF8OlHxfTr9Ei7lLPEnwVzC83Z97XWqoDYn2r0jr9Y5NzdufV8XiivIFU
wIg886FszKyn0SfIyNIHQtY8Lm1uPmKQLC6iBR68pXBTtjTtIpG1GGRpvV8JxhU7r6ZOJG+V+paN
d7WcZEW8xHYBds3vM33THQ9ZGtL8QtcmeuuwxR5DeVuT/2Ld+c8XgX+fmiOIvRzujaP9ULc4TF3a
T28ZwX3M43gpOLYPucavk5j0gtpevrFekN5YLdthA1oe2Fv16M7b8G7zo4VezoRM6EZ81nDChsWQ
frLdA0Beso09ZU4oknR+iRvHuXYp31CroM2Uk/w9toOz7Xp7Y2lqemtiZov5jEFOqDHzJ9KnIX2w
OHDVVEVeKoajMZbDw6jHw74vsvrFm1IzxMBlBIRhkLDCDK2DuJvtL8vQ+8PkruZHAnfuVWvdJOCo
xbDK+MQFk1PS2GN5KOgpriI3pWO4dmPn5/bk3vRqxZNimPM0TRPcFdpSuFpuLG1RXEy76/90tVXf
0aGSTP6d+GWlU+bb3QwzN6lpzGYxs05GYxccdPp30bvUPBBl/m5D3H2Uwt0OS5o7OzOlOFVMIhtN
Bg2QQgMAHzf236GZ31MtecFSiNbntrazlHQGlRu7LKjZ85siW8Ew26l3Xc9AkQKJyQWk0KuVz+qv
PnTTm9CpfXLqXXwC6xhRqrBbsDAmKHo7u1IuJphFRicYizk5pADtQs8ZRZR47CRUrvvjzU3/Ikbz
l+RDTmx/cPaLYeaBEF1MxpDXJWMh8ZhzM/MHm2kG5hm8XwY3HjK5gN2ZXRyE2TLa11j3NeN5ChCU
QpSuVD76E5KID5ajjF02Oa9ubxtPpmyNA6UXOzt20XHAt7xZXCu+i/Nuoy6ocixT8XMGsfjM+LB6
HSyWLerVLe+EfWJXSiWUtPk7RiEnaPnjsFpG+SNd9syYVuhPZvFFgpjGzmM8XLkKBIovq07zOSuM
S8EOwPyWVzvBkhEzxUtXf08iv4+3FQL6Q1beQcbUjTMNG7+hYVAkP/greFXCFC3h8d9G/C5C2Ve2
HHeWrQ7SfsGJhc9QhIX13IqzZdGVvCbpyc0OIOQzxj46cG3PPVgdN7w7pDt4o7gl19Q/0q+yD4kr
ztT48x628mBXP57zSN3lZzqlQ39nqb3YqIX080ATtB6jTB2EdtHoaaEXcx4b/dUsXrb6mmb73qHP
Zx3Xpmew9lvNh5J2VK8FBhvfdXO30l/KSG8+3ObPI5PGchqYkNCZ49Wmhn8j/pVU/PZaiCxAjXdL
9TOChjLie3r9olKY81BweeywpGqXNC+J/NC6O9HmR4vhtS0fnc7b2aN218S3nZsmavnLg4UPURSf
9XG39D8rDQyrYMWRwkqf31Z6VH0SzRPbBlRGJlcvetzlfBD5Sa5nN80PnSxDSx708rFuX2q+OYpK
++IOdPuBA09DGbbmHRO/wB3csJl+bp+anf7biDXVOcC3DWdPZLnXRr3rnJdJW5wKYz+LMx6xY1WC
SaaK5mAY9e88xUbLhqroKSq9YJqf4wQkyUiDdfnhAPIrcXJGunKyPamZ9w7GjgIevF6/NfbRphWB
YNfP4hnJxCll/4gnhvdIyE9dpLtOPGjYteVn0jyU4jikPzcdBdCQYLb4A140Aw/dxatuo7BPmiyz
8+ghU+xZvnS+pXhZlzfQJj6zjl5eYnffMtMi9q+xmjPsc7ZpKisaxE/JVLXirYrmINs05IeXJr7P
JMo9NriKi8t73EZ5J3u92zXUuyg72AirGk0xxJ3ka4qb5kif949RGMW96/K92qisisuMPd5F38nR
PqiFBSn54FpaUJm43EuE3ix54VKw72KjO6cT0tvyUDq1P+NuTNvsMAlMYBAnWdxluHRLuC0XE0Gd
5MTzXqeOg9djyFbSUo19Ob2iJwjBVgYdt0H85xmj5RlaDAuuhzXJwBM9L4zdqouNjGvJZWT1H7n2
TtJeMe11zUsBRtMr1qAfrtbyqntPXbzPWcvc2n90KveaetO3J8N7Za1/K//NSGsYYDX4cKDxHfQp
Z0dtf7MhGRa+ivUz614zPLCTfoiT5WjPelBABu0aQGIedg7a91wWmCUcV5ZwpD7hG2ffp37uxVtv
ho2uHbjbHhvjpuBBN5T9SuQpJWOWhp+JRoPfTrVf2X8Xm48vv9v4tMbs2Cb0dNY4IBhAca09sGMU
GvPbQujJ837wefL2fXDsH1YCg4Sl2RuhTiCz3Yz9CB4157hdGcsfb7uREm9mevFWwY2EA5FngIIp
1Mo6ynrtbWIpDTup78aPhfWwpMWhML8MNt7XGgQ5Gw5J+9VMRAanl1ldb2/ChSYi21lhqbEW0Poe
0fO85EZaCdZVXnBX61SJiG/q9SIxz5ogI5b43UL8k6fxKQas7sT+kP2Atk4GM9Lyc4dw0LVA50wP
AlHzpBiLMzriysq534Vzs50V7r0Ve2pqhYn5Vjefus5fZKHgYT2gsfFN7Bh68oG92ElPg+MeQLmE
aJa4X4NxW05d7ot1CCst/ttPbUiXGbXdxV6PWvU+zt+WflirveDSVHin2vvTWA/w0YIMnHhhNhzR
J0WNWFv7GrfcjN+vEEDRHnmtZsWeDmM5a8Hi/B+Szmu5UaZbw1dEVZMaOBVC2bac7e+E8jiQU0OT
rn4/+vfp1NSMbEH3Wm/8Xjlzp+5bFS+ee0kRvbjtZ6I/UZZFmPEYfGDRzPs1R99+mIw7fz4QuDf4
vA9XTZtf9WE0nx2oTeuw33pfRv+c8KYM2a6q9lb+1o/fXt3uF4S3KA+YEJ4d0q47VIe1oalBzzmy
642qvpzk6vVtCD8LU0PI4XPfvlMSVNEAC+BAijz6vJW2EhoZ4/Ff615vRauBcXDlUzn/QYM0/Q+q
2wN9BezO1UZYP9VCq2ywX7pL3nF5cooPxOF7iBftfL9WL9pHLbs+SPfK7bZjng6JfIz/OuCSPwfx
tgTbM/Z18paPj2L5qBCKmMPZYMZKvGCgDtApEGtknEiSEPYcMVNER95wKul62/PtDyG9Z01U2zI9
d3Z5nUiN4YtPd8wvoZwexwkdoQYkrO7NAAgyJ2nqLZuoDHa/vfm3R4OS097uzqTAr8mtZS7iYQiX
/NeAgfCpghtQXE+ps0VXurjGHnSRaqN3FGaRjNd72sr2lWCtoq4SXjsyC6L7UD6VUn8upr3rk2Pl
f0AYsEqXu8p9T+NfeT8EFLVXh/7LP3bDg2z5gzO78mas9gPcHM7J45QeJd0pbSM26Xq56XrG5dXm
VC0qzozbAeH8VNxTMeWhcXr1KnI/KKhsnnxKe9qCL/mTQyygoJRE5Loot5KWd84WOu7CYP1M3Ode
X/Lgl26Vcjwl84Wm040c7m5vGtw0L9GRBqPeus/ap9iCkHe9iNJG/rXfpowWpjxwkqn/F4CGwaJw
9ahQJYTgZ195cdeiPSANcpWRJi/Avbesh8U8qp5VVhyc2duNXBu2fzINCIl+5+T3EpJkWh+RqqJW
v1/U0zJ9eSZPzGeZ/WekLmI4ZPZ0jLXGne62SAAihSpIjJ+Td16bqzR+GijCNiX/gm7eL3Afo54P
TXmsuhdhI8L8Et5ZOk/x9ErpWZMcV3en0nNFAP26D3xI5uo+AJltpocyvzrob7PhvzIbeAjOrv9K
WcvMLZYluFheXeslya96vIjktNwkU8NHLk8kZerVZ16JMoKneEI3hXwKrPvZemyB1UeX9/FjNR8C
HbHIoR355j6C9SawmqLJ+HeWVHLVF58OdbekYEWUBG3uA/Z8Z3hMCzPKLHrQcgeZxE52+GdQScVc
zuJWYXhXUd+XNEftPeViuozWf4mO96UVgFXTc6juWWhC6SnWnnozQmHMYk/YEt2ubcSYzsAMeF0z
E0hBWztbSXpPs9HG4wL26yeSzNCivtrL7bTLTzNFGWX/naGlrmpKHOpjZf6mo7fprPecA8ASORGK
eQj6XDHAz/CKyfSrl3RrZAvRXMtD3leEowLhmlxz/PigZ0VzKpMPmNG9Dq44LZgKkt1669Jk6Ji9
yGvRUstnS5a7bOqfdEJnyOpw0CRbFX/OLmr+6TVu78rYDY0O+h60anX/xr7arunz1H7FKdmtiDxz
joQGBFMZ20zAArhXVr/L0NKf7HBpJdUmNlBO83ufaCsPLOSKkkNPW69dyQPdlNRZJN+ODWuV/3Zj
DR+Blh9FDZei2nr6NJL3A8/NsUvTB3hzzT9ZI2+JaQv3wI9y9TyOH067l8MDvRgoMTi0452qf2zY
dhVk8J9/jR9JTapHHL8ik2EX746pp3ej+dNhCY8DKk1vCca6UscWBFTg2tlYN4Wv8WHk87Gh7Qjd
yQ3VT/5UTMf9wUTuZtCCtszcZenLYq0UBqoI7O/SD10ezZzgU7wdpP1mFd3XKuSmFH3o2D9d9Ze6
3tmlHSchjbQqPyaVsZwjfIMChHFeRwpHr63BpZu+ZcFrapmRph+tWv/NqEPil3r5CzpKC/HfmJ+a
1mjNR00Pznqscb4sbIil/C+h/1lt81UcRm+8aPkydTsJncsMTCn4xoQYZtsR6ofyW919ufZj1zCk
2RA1567ZleaD9vajPLoe/n8Kclw/QkMRDsyHss72mgbfCXmfJR4HddbOWUGOy/Snst1wBjoejKMF
TdoC4ubmq4e/3zD3iD83gj2K1MgwR/zImnnTB4TZbRsDtNFvs01Zjh42dvk4+z80FP5b6dVxKies
nPvGfkG4usmaGcznl/Pdie+VcTa9Y5XvdUHDMJ8N8txdnwL3T9MJD/pfql2Vvk9eTNQ8JxHGpJPB
4wNTQNXRBfLZdn/rpEUt+gJPkiF4Q2lGdm1e/on5TnQvLnrV+kIYCfwFT7K4ly2Sr4O6FSb557Zn
73EvY/VnS7lNKDZSYFXZi9RwSvTKtN01lq/F5Ibjcj90MaQ/I9m7ieprIevTA2Bn4eMB6OM7L+O1
q5+r8c3onn31NC37kcCY2keKT5ibOrklf6G9qv7TYntxgnOfiWMDVFIsTD8YEKvyjS7vhzkjI+eM
VXDTr0+ld67kR04/zLoMoScpi6b5L51OgsqzlbyhFVueDbBasU6nzHQi/xtRobb6kFBvTs1u1rDi
cnPX9U9AvU4JBZaZe0pYbWQ/XX6P8mnb5VTBJu1BZ29js2BwUDDX39n0FWBWTtEeGPZHbf3r1LhP
7WVriyNFMSi7eI5XXz9qg5JyYvplg2yjTKNBkTZijLuV6jDZ4cRwqCwupn8Oor5FFIRO6ws+rxNQ
Q7zB4vdG1VC4ckqjrS5OcQCub/j3GAnDtagvZbNAluN+BOqhBCpbImvsTz1p5vw+PMXCU2CpctTV
JsBVm8Zf7HRRFROM2zlhkYg/XyFMsubIcMRnkGAnAoetAx2OHLDIK07esBwGcpXErWeNVkFk8kPf
7wtLIJRev83YeoCxCGuksM4Y7O1+iDLz1iA0brvaOXQLL7u3TEe/ST703HzA5hyCdYx8KS5NQ2tz
u4YgYRu5lFewzMge5xP4/qfLcCiD8URJziN9q9tpWnZZm3Yby2vIupaRH4vj4BuXqkjOqW3saqj/
DUzGrzLkTlfzU7IIWHyIqskKV7c/9rw1WUA0UWV/on9hjqDhiptYbXCGhAQYP6e2vTWVuKvt7r+5
8GVkNQTuBmVwMrls0XyHQtubzrCjNTCC0J0KDH9/S/U49M/SGRmP13pjBbdNrvyAFrpOWbEzZ1wD
3nJaSX5BE3ctA/ghO9jXyoSipDLL7O/qClqvhqHX6jDH8dXKRnJUCaHXa3+vKYasjXFbwObFgv41
gGVK1s8+J/ONz7yiK7ybCeetE/fdaofNyIU5FBbeP9Q5VnK2k5J2pPzVJCl8ttbXfu2jgL8jkEfq
JQmDOY8cDo6O9td1WZHp0M+VBIgr1r3hmpe+qQ52z3uKppK4rVD5HlKt4rMz/EPRTHfKnMPGnV57
6jRhMyl8X4LpDXX/Qar5iZ6o92nUJ6eIt/ZKf4FJrTiZp6w8t50WJHFHphMCa1jUpUHL6zwI/aNj
dx9YBoUm3jkVbuRCLFfsipL4BlTt5Ilx90reXsKgzmnJ5F7gihukebXFGMn/dbfRYuD0WzRmYZqq
Q9cPdNUNey1m+sqosYTZoxH76FnNVmIItIvb+8Nn50ZG2PwbUH85md6pN9ct4dX3smFaG63peQRA
Grx2lxjgcQLUZ3bnbQkADyz1K5bgKSOFOHTHlB9Klr+q4fv2q6h1uaKQ13YW0jOb8ZHedxfYIF4i
SohQ1iD8mIb8WEzlNlDlUYgav2e+7+b6Eza53MZrikK4NXZKQcPclIdWvVzgJQBFpplyhHgHXexE
miTCNE8E2B01iTG3gWQntWR2LvyJIrJkH4/zsnUIneoBIsq5PTcJZ7m/vjpIX8eBYbgzAkXDJdTX
eGtHD0AChVBnxEXHYqGGCXNfHKQsI+q2Xx+RDWlWOlq7pf1Mh+aWmroHKuLKTY4VoVLJe8fDuyyk
ypv6sbY9mgucqt0ZZv5sD2/FyIbX45U3JV5Bfp0cGV377A7FZ77IyEG2gjjyMFcJXYaMVLplnsMi
igyyRnpWbWcIpdgsLwomrB04khl7eDxy7o9Otw8L2sk+5aUw69BH64CMFTM3WvCVUz7OKDjkTWg7
BgyWG1elpzoeNnncbusGThubA1WUCCPbUDVcRKS9I7kGl2+jVPkHC3CVBosoH2dK7ryNVdh7z6+2
llvfM1+e8P2yZTEQD0aYkIXtW3jalcQ2hPeSbp8wq8HCHDqJ4QYQGeRN6JZ4s4buFOTjprntaynF
6ZXZHxzGXaWrP7fHc1fZ64c5QbWNy93IVrgCybYesmefhib0xv5Aa0vNiSmxEdW6ANWz8PtZKaqz
wEdt24GsNOeeZZBqzdA0ph0nw9FGXLf0amuh0Aum8q3V+UnPuQhRzT6saUyPo1M9NS5iRdQTbIWY
2HKn/ugxprGrwbHYKGNzU9yhib3rfD5oiXiKuwRqlpHM5e1L9zi0oimH9V35FgFFsSpt43gOiRPf
2bG30dJHRUAjaylxk1EVPiEL94Dji9YGL+nxdw60jOKVn+DMUXnx5RjI2dc4aoncLtepCqXhgmnk
1VbiVW6V4NrFIpr6W+RaYTLfdvUutOv6Inx8xyYnS9PXKJWsTZDKHxuTSbgUTpg6EP/CRz/NVSpo
Ai0lJv6+/22YwFs+r7HC2sv2PEsVxauIbKC91rTvTGD/DvPGJhl7ul6Vda6d9cXO7QMa731r9c9U
nDzCCN+1/HLGWe61Ec1BAx6aT4eUNvtkkHuMU1ssZRGk3KMYGFXhIH1MggSTPpIa+dlOKEV9WD9T
rGwa+DFkCmscbP2eoZwZLtXGU2Czuk31cWBipwmXFlp31qdS3SrsMT9b3j6Y/zncXmPLjyZHfqMe
i0gzVsz5uB74U5PYhWxgFHaSFfG7870QvI3i/otnjwMWN7GDBnnwho/SdXd2mT9MgHPDnEII13i9
knOmuj32fuidIZRz8eA4zdHUOOOacW/J/Ak3OFgozCyk/VFI62g6wV8nM2rCC2w4af3cULdyo9dt
AQAn9ReJaBfdUosTO9eGUBr89HzIvqKpGKWhzXnkeh+LAQY/9B4BjsbnhIwwjMlDLPU8wwjx79UW
nFLwXrTxZdUY1aYBRWWavAT1fDeUGg8h4n+3HeqNxsGAOKvZgy7DaGQYBqm7znLYBe4GB4si6usb
l2IQLIA6f54a2qeXTysv6AUZ0fK4Hon4WLmtMCs1E/QgTnXawwLELfkMLqJuBbcapcNMkyCitZjl
lGbgw022uXj9He32e6L/z55e9AF27cef7Z2b5ZcZgBEHStQm8l0k407Hyrmfpgbk0CfboglYaagB
hk6OpWeGIx0hXudvk9vKWC2s8bhTBduEVP29cN1Quf4GpdnRbrO/xvZ/A3+9U/SetBRiOg62Bqc+
TYogDAJEZys9uUl5uAlhGHu3i4/y7IYBASlJcBjTUkAm87qx3YTGYvD3xuDSBgobwCeT231o4LzJ
WFUdtaA7Gtg/ipRpjkbOXBKiUXVJhKZhN1sBHhD6ZmHtd2MJ7drjMK9n1RydlKRGIha62WXudkBX
yFBYbSDxYdx7ZY3GUqM9z2uHOEQCaJ6MBcM+lcj+fdNKOlbygrPZFo/I/17aslIUYPs3lmi0Hk2/
af0d/cbDvspSzJ1j6X/nvf9PKBHw6+qgIEySxd9WGxbLci+cuHb8LgOrOBMYVe4nbFzbCQ9ZJCVC
IZuul0Ps1VW36ZriK6cY+aGRKMCQENHBsx9Tfzgqy4QucBaDhcf90KPTnWeVfq9Fr/c4DTNc5LWk
KFMV1Jqm8YNvmrg9kzXlubZTC+UdOJ5FfIXw39pWWR84/P2r5SxVAQcGEYjv0GbRp2nZrEEbijHO
T6PlntqAiAxH4aymox7nJcW4B7wu1V1HQsi+Xx38bm1H37gshqgrPFRNPTK9mU5urgZ7RTtUexuM
av1dZf1S64jKNqcb2/Y964u2YQRbI+L4pCVioM2T+NRn7PVVoWecqYEF84Sl+glRWnrMlY1cyYpp
OaAeLH/BsY/ey6cNl9zJAOjYDGySXSzsOo85uRw+oSbJdJ3azPuWlUt2yaKrRzX78Sufob2YrhM7
t/nWReq0PEP675KEql1v8ch86AOFy9uGxyZjpvqmmnTd0eRXbUVJngfGpC89G1OCLKoH1BlJH8BJ
uc1LFxU8E1XP6bmkj946NH/FOrDiZk3NEupYMkCE7ZE8Eg64+B6aUrWHSYtn5dNt7EgToMU17yq3
jPeOP0KPk0XyTswN9+3g4zd2yVy5Blnr4b0bgt2qJvMD6jl40XUM+eE2BVpI/Jxn1atxl1itcxaB
1K9Db0EBB9V6ZIfE2SPn5TEvjPWv7svyQyCQ3HfrPB5q2FIaDmTG+5HHMDpE/zGZT7bxI3vE+4Gh
X+zEgmYJaGU0C5y5OmO5wGHwvwe/JqaCw63IO0zMneA/bqfvQmCWvGVAH+zFfs78ztq7EwoSBpi2
ME6oVQTodA9i7SYVR5UJKgwgWL5hpkXwmay1u0Mzl13QxVhby4KjaHGnMpTVw3ykmhbZh9QaDrBx
6fllOuFKbF5FI5hRR4OTusDlIjZl7qi9k2OCR8bYO0hC3GHf3Hiedgq8f0GmqNbGBjZuELfiTywo
NeGnzrZl686gGQljdZb6oUnrMogtB1BNnPcz/wUHlAUF3ohK31uagOUNmTmQ0TLBZge6sO/H7JdS
rgyB8wQ2VBcBvoUOAiwltgu+o6VItmz4NKbd+/TiUJtcVgv3bk8AxJIisPXBQ/NcLw+GuoekwxOk
s+khM9UtW4oestxjvPCC9tA2xbcdry9VMWNpuRszefVT0vExaJLSEcwLUj+kNYdENRzmVvucM0xN
myHlMK1unmg3duvHYrZ9rqW6RV9Pfe2RzuRb1ITpvhqzBtOkyXjnxmCtRRxgE+nlch28qj32zegj
1AVn2M6W8TkG7LGaIfijWMwG26U1HqdX0gTSccdHV8esXzsOANBXxkLdbKvca+mnLpMfO0j+Y0hZ
78y5bj5K0CFneU1KogEZzVOyNmLyDbCbJyEGVI64Ko7/lOjKJ6H9+HdYpJnAisfZ0Yv9h5ib8Hma
HHV2DHSFlUG5M8n3ASfK7dQoVzOa3SzsY/LZmGsdHz9qqfrxSJYk1H7igIcw+uRuKNIpMOmhYuiI
elWSa4D1tT3YeItCSm4AWJdkgSLJO6Hw4wK05rOF2BH0KqzXJN3xtSZHI+tghcSIqbwucPithume
J+IdkD2xLlxK9VGpjx0Oku1EfNxd5yAkthjSEDvD0I4UUhlyFptiMJicZbd+GCt8tzMZNs+E+98y
87QMVhaNxCshi2VzocQqBss3zE2twLlau/9vuqWVEBvXhyMVzIchMGAgrbzbTWmFG1KknfiazIrx
G9nVkJkTzXYl4x0mCgZ1nH6UrgnyrNJYYsxF8cOLL4od+lheIV3hK4LrRnSdcRvRrI0qmtJ4zY+9
aSom5cTwvlaPRbsUOmGydYtNYoI22H6MJ0QPZR222UJykcBjEQe4cdHadWGfqgTxgnxMsI5Qxtai
mdBqiDcAXHlDL2kcq+24tnftNPwKKnfGJ8lohgwhzq9qsstjr/DpKXxLDjB6eh9k/UyRnhHEr4lh
TX8VFzpxYLb1r/a9H/CsIGqnij2Lsb8Igxj6L0jG0+j9c32JyKDqyLcWhmUgsaVjiHu9eq8713rE
6aA/CAjChXsTyk++9d8wNLkdZeVkcloPpJIlJJ4doQ2GI7RLwe8zV/fdTf2YW6BVHktO5A1FtSsT
7mK8WtiWnT64dqWFkrE3z2Ux9zdHUovGMutAb6SB26YtP/y1JLLHb79YYTXipKRoef2ZT0ZFF3UI
PUBEk5+nxR3BBUwiokTr4DrLQ7vKv1hntynXnb8R+f60CyqoufMeAmnMd3Ea4+ylFKQLPdGNQ0Ta
ncOF1sqeBwTnFXgVCP88y2ZvrebkH1OFwzme4/ZEfgvNUEtQXbFVupdK+6S7TMGUQoRicn6rEMNG
JAAAItCEbtxZKQJIf8rELWgInhjfRJgL8gsujZR58JglAaS1Y8y8dRK034ApkeS0JHPw2Q3oNgmu
kDvXzR4SIO5Om2FifcQDOwWIS9xQ5znNgfVblO6TcqenztEghe14tSfjUquie4tjN0f70IEO6NHm
7ss1PEg//lRWLyCPnddpSCHCvOqN9sX0zkkT/erOAcknYga1tbGsU1b/uLTNEyarl9LHSeVgo+Qu
5zTdrF33PhCpfF/lzICONEg5ygjaKZxm+hSWXwncyngq9yu+wepBtOVbl9wsY4sHrVVPhukhf8+R
+CddFXZ6hSfwuTN8gIpNNQ5/ZV39CievwaZQCkkXNrojoYpXJk/0GLa2QTaD4EGN92YW60j6noOu
32bongaHMkBm07DrjHovM/2fNVa0u/WFf7cMya1sMkDH4OTEuqkUHHFhWwqJ8SJTrbetg7YbVPzZ
GDTmds4r24RudUxKBfP+z7C9KioLZpxyRXtdrt53BjC3q5vss21rbCQLi1BbGusmJ7Ul1IuH7hKP
JywGIRhRvaTVd1uJ6osAtZueuwCkjBwFc+YlHmp86bSc3NYCEWlrr30yrdxkyedQW0lfy19AN1hA
ucdQJvQygQBIx+5ws+MUuzg1gFdzfzaPTV5PvP+xieBQLTEROwla8Tf2EHlUbUvixGAiH5ybuY5M
Oab7Ans6WY+rs17NZNLfJS93ERm+8T4t8l9VQPqSKlfvKMwiS8ob3d/RLnUT1tb0MI39+OaaAQJo
2SOVumUSVwUlNKyL/QtM7ovAOLktY8Pb1Lk17LoSRp/xO8XrIN7slLLWAxoSJ1oc/3f0uSZYejxS
MVikEYF6rHHuii249JfqoV+A4jov6PlLLlsUEc8QLHF+lxb946qw+jHNWYxmRec8VmkNPVEtAr6U
6WlT1OS/tvgyYKP4TtIRKVLWDx5wSve6yMl/NCho3Y3pWJ1jqa2I0aYD9qQdznepEdx4ThrsujhQ
v8UttQ0FCiPj6BlXTdDUj8r5i8bKQ2xwLmzRqvpR7wMdzNoDJo79+p90VmdrVGJgMRH6wpvWhKXD
A0dy1nSQiJTuxkB2x8zP/GOpFFi5k+NrnQa8nijbIT7m+kFNnDDVCOAGdGnfQGRsR4qsEuA9A7Hn
7fwgAmr8IOhGhoWn3fumtrrPQvT9qVNB8djPeXxn2WP+Ljw3wNtr6HAqsmUXEGctolg7KSYUtZwc
V3yv6NQMYuE2oqEbrcoD4zjiPz84iaUjF4wszD27PQCUIFmwBGe5zweKU9s6TXUmv7Qg43dxswl3
wEBnlpG/Fv8v7kIkiH8BDx91oDqaMwOkLTDjnTmav6sePuSCC1/kYvnPB8A52zN2brj45kR/XfG8
ClR1opznC1puOYSYUqCd++pldTPSYCRIpWMgJDNk/q91FCMSU9emDwbnzxtcXkfm6DC1x+UJ+5YV
ztBVG5xl5gY6H6S1OmXBcgsUMtpwLjK5c0zh680qrCHqNYduOjObDTH2oT5pzZ0/B+ZWCAhW3S8t
gQkgWS7KlsodIl58wj/i1jsrz7T+JgvHcz9rtqMhM9ZdxgD+U5DOdF0IGiclpmP+J8jnomfzWgrn
l/SyfqPSAZ6KITdgbCgkGWxjHe9mj7jMue2M59Yr3G0hZ4wysV1TOz9Z0v+Suk3fGDWCj8niAs9F
5qoDJsnpXVVOvm8w02D5w10MINQ176uHWaxGKLHtCSzd6dGUf5l8cpriEEt3euxKoiR3VQJJ2AYJ
F4W1qFNnGzlRAcLAfcm4TcZa+eFMHdERDb4JYMYle6fAeGEDwRUZolFtN7BNanuLVT2LxVzOnrU2
EQM3+zagyak26k+i94rtZPUvZW+8C/aBKO8X80J0lXpF/9zfQ0jb+BATICyziM8BBj5sgl3yDX7j
Mr9gT/HbWH13SzbuLF3EGw3K8Nk0qwDBmgBZVuVeeL7aXd7Zv2WnXNwDujqklbNaZ9dKmuFn9gyZ
4VD1exLjEjMsWis7K8Rbp8xD8VSNckLPlJNxM+Ao9cplDlW+ADZx4qTL3Tw55lMfu5NzxMwUh51v
lfnOiq18DnGjIOjIPTWWuzzTBMiUKM+IQXVN+9w52B0XApIOaxKbzw68Kcr7vtxRBE2bLb6DCy0W
UJu5bAggMEyaDAMiUQmFj8q1Nbar500eEJMogFmW1t54viSvqRAugtvFfx8y8PjCspNiW9vrm73a
0EikSdmApnGC8nNBkNTGbXEYTPOrSLmflnaBf+i7ZYX+zFv1sRaZTsh5bRAQVHNKYXyrCXMCm7n6
phqB3i3nPs0BpmKR2dt5RCQzaxg5Yr7WiGpytefQvP0Pwas3lMM/My2zvYuKcmuhOttCG1ThoJ0g
qtai/FmDWF2KNo8JlIvLSYa9DRuoPGk+rE7r4+9W7q4dcj8q2d9OVZsO8H/QUr2sGRBS072nSjh4
7ISrt4Ec6LMzgOwm5HpLllqXeS3XVzJ5m8PaTObVtA0ZBn4+XLFr17vWWokz6s35AA8ADCWd+F85
MnQAVzIyrLbYY4dFwtFzvmd5Rg5XPWQgcaLcl35jht0Evo6NHMWW75u0GbsCRaf8cZhuLnldud+E
CpDm5gLoV4Q/rnxk+L517ox92ntpKJkatmqGTpWzWd2t7YJ8wS5G9IQpFxpMVMZxDz1SL2aGnz1B
6OLJ5NXO4eS4MQz7TSijOrpB258H9/ZEcS/sQe0o1+lFtcvm2rzyLtw4KIDNKgUUJQ6NpsGxCggS
0v95CV91v9bTDdUtI1Nk6fvsLeJUCa1eKs0Tgu6iQmApC5YfA6a0dISBfjNtCUYlDNkn8oT0WWix
olb/mWnW/UwLiUEg8vqAtaQ4d0nV3tfj/C2kTO4ZJiqeKzTNgeo6bFJrfQhkO13XtpZnXMAk6EFE
buXgEjtjJzX+QSxyo8/p3ipYjwa3OdsPDF2QAX1lQ2JuCbfBntORDoyob51QJJOkTErxZljrZbMQ
87BLel42E+D+xqozWRbJ7QHmOFsWwIwBl836USTaee1T5rUpxZpRj4Mk/dEPdqXrVAcBhLXB8/Yh
y/RW0qIycjqkALig/XRLI1j7Os8FFxTTCpQQqTBZY897hxTFvxQh2aZspvggKnykboUKbyTzAy6A
xcbMpoXJu8CQPgfZDn7M3uuJ0FYCkpqH2+m18XBdbmpu3YiqHji7sSG5Sqv/FmKuiDCN72OJsz1e
6nyryJ1Cv5L+cQYRjmvOH8uIvFip2D6kU/nKsDSEvjCeS5u5bVNNTveeSDHfB10iLmud/Th0aPIh
/SS5b/xC7OZ54vkO0unK1ujsKNXtP7q2BKh2bGRyrQnhlWa/1epDE2eDfmu5R7YWBZdHoqWMYxI7
Pb7lFC5IOMTpeV51IsUPKUm6JtbteuPacmdf/GOHBU6yDfQqTM8r5BMFvqlkbuscU+79hk14ss3x
Lcnr+N7vtbo0WT1GbEbo+qYqe4bfwDWu0AdnhBmnmxVb1GZV2b+gyprz2KjyjDiDj06iEgBAglC6
0YN5KYsWnMUfXCaPhFBDlJ1O+UwgmX3Qa20+wgeh8O5rxGgjVgV0O7fvITFzhpB1ICtrnDv7P3cS
9T3PHOkLafpLnAZwamY3D15sI5DIGmv9y7LB3vY2AKpyAFumAWuN2xoWUHLNgE7QdOxXdjRjx96P
HeXaSadgW70GfN2qu5Bvlx513ZNOk1jWeRXobGxSCTYoOBGEDQ2mC0RKm5k4Lbbf4anUzJeWWT3P
2rmWOmkjQTL3ntRP8eXdJOXNzVnI28PQ6LgKia4r7uRo/DPLSe2y3pk7wl9bFeW5OZ5IIpnoCMy/
sFvHYVUJtLwWBTmUc4gdLVLLOV1JzkksKMJWFJ9Z2SMJdkjM9XT6ReBNtUvQWBB9VsyXpm5YL4YA
VZPBArBNnZZpXiCnCKRV7bO196JkKdWwQ5sGQ70Gc2hLg9XRQsTlqxk+cx7OARbZ5eIvNclesROk
t5O/uKag/v9oQHgFsDIfx3It1NnGLSeuRTmQcQ6Hirof7q0/WMOgfs1+SB8z6fvXOEVKrGhKfqAt
/pZWFauY66jIR9zDS9OgW0e0i/0IW016U5brvGO2ZK9pT3E9pw+mjyWwBlAm14RkLqstf0UKzwqW
jacPdhuinORIQgict47W+0NKiMkeaywef5kIIkgCEJuWbFSZrKxSDOh7w8IP1Jtgt6hn5daxk68S
WeVxlaa6EH2YbEnfNvFwdFn4f6Sd2Y7cuLKuX2Vj3wsQJUqUbnOu0VWVdtnlG8Gj5nnW059PawFn
Z8mJTLTbaDQacENMUWQwGPEPPVF5HQ+ufddl+D2rIfvsJ7W5812IvvGY93CFAmfbiNH8WOUTxLie
FEtoTbIzxn5GYvJZU5m/Rb4DLNjRWM8dW8oU9U8utbRWJwNWDerMOw3RkqPRNS57W59pCSDx2R9o
GPV1B4uDtMeSVI8TD/XTtDEb1D2sGhMPiurg3VwdbrLvYU6jRTbYiVTBrZDxRxO+fLetp3D8As+j
Xrs1tOcwc7uVZ8/a5mIk/6sccBYmRatNn8SQQJo+unXNAUnkrD32KosPJvLxa9VrdIdRlDoYqnPu
ewlHYCXzkuZcmdesocg3BprelW6Pd2nIhaDvhuijV6Q/Ccdonmf23CfKo5d29IajlbY5MSqCzeko
EON2YHwZUWW7l8MYk+2D/3FJ4Tuq5uGnrIzQ7p/Ad3hqCHaBTm1f2p4O7mMy8z34BNJ9x/3lq/Rb
g1gzUyTC/YSbwl0xlPEGd16yvqJCdzboK9hfXQhggPqj/slHm2KlRvC+OvLaMG8mf2MOtnBWES2H
jV9OISVmzWzWs8CkWOsmU9ZMyjjC8xQvZhoBBjF5ThR+pYDgcrVOu03Se+QHA2wgCkbeYYJiAAAY
VN1QUMjTPNofUUefV8eQbqIfhztGFXxNNJsmAkWzg6EN1a2LCd8GDAa46gzFx1ssKxsOWa0Z+DQk
uH1nxPeDhqR70NXWjkkKdqPl/tLsAGB46bt3iVl1dyY7CJ3xYrpHBEGjoOsmFUmAh4K478FbpbDd
jXdJV6K6H+b+XnAb241jB3lw8Gc1EOQn6DFHJQrefr2VZp3vIyeyjr1pJ8cx9BFaUEU061eYK6uG
eOn3NH5a8hVlcMkPKuOtq5X1YURydteaAgKyJznFTLnjBuAZv5AQ7TYU0W0k+WxfHP0hqF+FE4PS
hOBDKb3mAgBNnOawBixCb9rqtpJa9FE6ZMxGY9qUTdp2W2VAzjS0eH55WhQ/542Prien+TcnhMAa
d9wX0RRHqbQHMhDL2kByd0T52gH6l3W2uac1QJpcITGJ6s9AQzAanlGWFreabTXfvNKiL0XHsnrq
BDoh0GbqtUiKn1QZzF9dKwjudOW2thFxkXYQcpi0GEgHXAK6WdJeeSU3ZtEG6Tc7ic1t2w/Nl6zl
ioE4CRl37/yA6AuyO/DMHQkFqBfHqijZ10P7HJQqvMtbiqcC+NpgdjPFxewDYpCI3xy6/NziATA0
Y6k9lYGTfkgcu3w2qGpRWJ0Lw0LC+LEnkJnDaIOUj0N8GtDXhxbCLt85JhdCOnEtJhe92gS6MT26
FokF7EGKPnRXgDnhGtZHJGwoYLUGJb9o+AXUPDs4WqNgh5VfTU3PPnYlhgM6gK1vidH3E1hsWR9y
AsZGTpxjmhzi+xGGMuhY4a3rCPF6r8RMO0moZ5ogPh64QKMq20PIQbGKUJiLX+RBZGxWMp/JVYUR
RQU/yRGoCtSOMbx4Dkhc5NeCJwHfHM1+pNxuWjNy9q3q08PU2eXeK6cGIQ41fqtwjdjBlidSoBXI
MQCplXZB84rjBKpaMrVpB8wsE9KEg6Df9HFoAJLrvT49DCWOsWGKOT1asIgE65zDvTC0R8OR3Y4r
mHHoqyb4nhVCuzE9GsJTPnzvLGGznNPwd4YWH+jHod6JqC92vYglDOLQRNrKN3diArpLu5i7I0YB
O4lhBxhVEGpBLmq5T0aqjVFo7AekulejCU+78y26P5HXbCezVqBNcdTIm87+UhU9lbo5zI6w+246
U/NunYEi+Cocqq+xJp2vcqxoKeZ2kd8gCVxtbMPiU6Ah4PtvaQsOEQxdtqUP4R1UBPvGw0Rlm+l5
hE6E0g5x4Efb0G81wqqfbc0RkHJpOL8bqaENNauCUexBxSeI0TMRqOo0U0nJEN0N/pNCAy3PWnvx
9VzeZWPovBhlGmyRZo/pbYGVla0lbryYRl5vG86z2XQY7zj2GymGcY9PgHZnIzdItoLc1NpEankD
ZfgXbboZTIVX8jrUFTJMdY6rRxy36ELGbnSTWGC5E+TUbBdpZioBaK8nX1SmIc+Yc4ZmHRycwJ3E
nRYXxWerRXzGhnq2bVlOH0xyodsIMYB1ZQNOSaLIf1D0pe57Vj3HU9MDgYAbkMVYeXU5coKB9Z0G
kfkE/fwH0D/Kc9Pg77vebjYlN929yzXwFncKcecYY73j5C32yUTYi6rMhfmZ9ihHyXAXxrX7Rk8O
074x0leYXQIrtTG0wC6yXocVZRMW4BohM3uL95KPkgNq5/Rgou+mUaOMBCXggVyR9Wjq8M80+oVD
noPA1BC1RCxbPpPSqY8oBMCTQD0IFTpUEeG2BDM9fQz2gd2n5O3YPke29oPjPZQojRGS+miSu8hT
/j2YV1CBE6VS4jAwW5HLnaGnnyl/+duSuuJ67AyNzFML7yjkBdtRUyROaaH/ngL3UwXz5ZOdaGwp
p2oVTAZDvcAyrnZuEpJbQXqDUm+qtQeUCUEL0H3YsTubavKz+yAdrINvgDLxUVSo0PhQNGIfaUM6
n4WPnjS3kw74DqtjyqdiE0QTAl8BvMFM919QJDlMo4KqYpc07LIhJRcbE0phMBkNLUv2cQrHmqQA
xkCt6ehnIRIcKL1f53qm31DvRZ0iCYs7XRGH1u5sxmP2o/qg6YCDGipDaILB44lzta/NpHxOiwQh
oKTW71HjntahoEzg2mF+cGlkHADdonAgSGR2qYFkwBBmr3VGv5xQG9yYSCsq4P4j2XOB2OVqcBq1
6bGu2ZpZGX6W2YhBCKVD0JtU8m8dzTI/g3SydvWcT6B0Uewbgxo0FTF5N0EoP0RV5+7SAURtGHbo
bvTAiAeZ5q9xqLIXzYJ5y9V5BLpFDTxOio/uOBg7ogSqcPRfDk2sq+dQr8tdiDbzK/BOBD0Sh34U
CAVanrmAwEqbZkhapOYRZd5hNEzJFK/seuPMvSF7cs0JfdcYIHMmSqAetUvp2Wk4FnpsjsjT+uDB
7KMCWeug+qSlAzpZ9AofkY9mipsifUbXHXEOibJkPRX1hiJjgT64ThU+rpJ7Lymmjzmp170VhE8j
qhWbKGt/EVT61eDiKAjff9x7GJ4gLEJ+awH6WdmkiBhoUGxGdo3aBEYaTdLdFGgG3nsp1ZuqpDbJ
ZAI/HkwBprjR9whufwkcjoVV1gYoHwMF85Ku0DfKin+jBZqzXBEqgC5aglMCyos8h3ge/P4bFJOv
NToXN/0UjK8NJfMNfdluBwKNIkXWuOQCgf1AXy3f117HFQW+NNIK2OjUmgFaNM4LeNJosbnULtaI
y7irOKa1mBZ2vjZru0R+mCOoGlLnR4wY5H3phHQQOzJZXZ+Ch9ygXrymnZC+FE6c7p3OlRtvpEzk
OjG+AiVOGkivJR9A/fXrnthGrgz0p8udAdlOapp1FgIOzz11PxgFAIn4fiqfax3tE7T99TeraK3v
oTErailYQjbXyXWEFOqD8Hq1ttt43GWTZ+8c3a0+R31NXUFxTbbHWKdKEwz3YM/FDyIA1NMoUXjT
xPhycCt4QM+Rw9Twa0g79KKTzE3vgZKm5FQ5iQceLz8Iw+RaCJLA19DdfYBG+h29vnhrDGb9wwva
4KeWI0wZxV64E2XYrfxy1r+MO7DRYODQuDYpa3VF+xrqFc0i0jUQuVBOVUflauV6GBVFRRt8ojHs
kZAn8UuP1cizi0w9mPuxQbmq93a5Vdq/bQn0hn9Frz06CgcLiMRN2VK3XMdab4OJTxKAsSES+vdl
nJWUTsr0hmg1fTLMQrs16OHvk7IlxJCsiJakCXAMt8RIwcDz9G/o1Xyudf+5Rd0dqXLqTIn7qeg/
5Yr6nqCY86EclHPngzwHqDFxTZWdAbcMqGDMOnqIbDUzyJsMwPGU6zdG2uKpQLl2bxpx+NGYaWG6
EsE9JbP4V2rSiYap36HiPZfXRDts3WZI7rhg5E/TkMqdhhPaDoEWfArs+DXUzDJf14cox+YFzTiX
Sq1DgR2TlI3lo6l8SJ2tCeJR3gTpA/xVhElaj/ZI0RjwPCLDvnMQ/JklUprXsJtlNhy0Tqs+BVkC
2JNGAHi+wQyntaGqfEsgCbcNrhEMgekFq0DfjFpb7LLKrMDb5970w8sTycefcR1ZWN76tR+BddVQ
atfnVlHkyGdrmkw6s0O+cWXj7h2TL2VXKBLoqB7RPctfqTDr3/A6sg52lL/oJUGRiu9/4XOQtdFp
XonBxfooHt6c3ike4DoFP1oRdA9iojRHUwaUXmm7ZBNonSLx1KZPlIXHz11OKKAFi1F6oj6V5VCt
KjW8CXpBP73E0+ksuVx2cF6Td2mjfxm5e6/MdAr36PY5s2wbRDo0U1lUDauFfXZnBT2eBmVM2gMj
pWV3SFQNZ9sVqlHFnQ+wfhXapFgu+qstgsUZ7NnemJ1iGjSAXUqa60Y9dXFQfsolmjyrwA/8O3eI
5S2AvmJjjyMNUN0cH8oodTi7G+dRZJTLMPhL9n7rItvaKRdYEB14uoKYcIxudV9SfH6irxEiEpt9
B9fjbyXX8yc7KMVh6BCRi+gjgi0y0luqrDBwUyPfdyYSc15b+R+G0v6BTH12K/IOeq/ZO6jte9Nq
5L72iPMUoRlkOeGCa7oYcu/FtgFN+qqguJKh7hjT0DxmZUUDicvO06AgGoSCooPZo0TURIXzWHU1
R6gr5xQNAkg06DHFQz7dqMNkiuMRr5D5/oSHZHgIHeBV3NmMWQE6O7RsR0RviVV944abIISSYjVF
/WKNKGESUJCC8bFjAs+owckRFGDbMeQ0dYrv/pw8Z2XZ/XJQafyR2q2/S1xMUKYESZZA87o9Nczs
qHejj02MbOhxoUAbRcB0lKmPVK3RH/SAmdw1Cta1J+C4CQOFAYkDcWhUzV2tIA1Yrhxf8ccyKDJ6
8hZIDgRxW7w5iEpEkeI6bBqNhYZbEyDhHbi0qfT8ERmvEHYWaA5s7/oN/l4t+IuCiloColiDTy08
mGZOUmC1kHkD4k9I+TRuouObKORtATZ/Z5ude1OmU7HXBECadtKqA7uPhLqm3t5EKtz4RurcJaBj
N2R2hKSm/VKALDzUQGdeSmfCq7XFTDF0IIfZCamdJ3Fnofqk7ZD/ZPeqmuR91J1PntBfVGL1mygf
5f2krC9GZyE1n3DGNhkdC+CXzksLx+4+bjj58oaVUlqgtROtBXEnMQ3owCHsR1fCkC0BZdF0ZbtQ
QyUD00wkbWlCPWCFFWz62ISQgxg3FxzY2fVYj0T+Or8TLuwBsy25oHkGXfUuyw5IbOkgwdvokFlW
+Y3slZwHaCryMHHSEhGl3twgucUSRi5IA8DERTb9LmWlox4YlAcr0sIHVph5g4vbdOA6034wAh3q
fZtnhIwC0qxqijeskiATd1qrVoJrKvhFA/ZJBRyEsh63dGUKQiewoyGuoCjFcGk08OgvJtuMiCjk
xp4gsnSygnkVevXnqqrqZ73G/dEvnXjvj4PYIL1mbYDrfgMNQI8QCc77nBNoazc+iuxFjRgDpO01
GB91SCJ0BczWJfaPxtd2UOV9TTsf3hH9oFqAavZLCv49YOFNL/pvmKrpe5j3zs5JZfsLLyP7VrgR
rSRX/4FkX7qrUGF9cXv3W6AcIG4V/Qm6aT9B+4otrRxuq9TZKSWh+OYUPagQ2WKw1dmU/vR8b0ny
NQE1nNqq5e3UCElQ4uu1kfiC75WLV1c+GDl7vzDTQ6uZ/pNhNemL5PIIkLwZuh2ZU3jLovpRNjQt
ijTnFuEEnEtep297QwdfWgt9pZSWbQZ4vSs5ZsgVksythwmeJvjAfNv6HISNR/sJC78Axlw47Act
MOAFUY+hmDM2GGmhiegCtbuNsMLY8Cm4jwf6uHWS7LeBx+IGyafkezMW/bOlWu1b2VMnSg2zgZQo
X0rSzEe6bUhS6d7wldzvDcSZTc0VmgymqMOmaqkb9R3whSjKf/JybG5qQyvqc8khj2hNOUVQ3w6J
lMgJl9VzQAA6BAWamaD/6FfQZDUyWO2AcXBcoa1hwJCLrejRmkIuFCmcWhlyjVKD28Lc90bvBngA
JlCtGsEYU7bUJ5RoWtxAAE6BbqpVNd26bofQceDEnxsPAKVj0IKoYw4JS++ZQwph6ybXNEpvVYWK
flWD1enfMKSkshwnCq0RHY1/WCXDkB/o2WjrOIYR2QkTy/Qk4/zUIVboPWZEUwaZ0h1soAFdY+IL
XkNYr0acE2g83sFF+RDFMZHFzsZdbcWUVAN2WoLIB5yuNlg78ajT0qGvFuYtOQH4e6g0OjhkpdX3
VmOX9CKA39A9kNw72rHwt06nfvtu2/k0Todhvv1r6FtBpYJbY23yfqStWHogmNHKRYwussf21ga/
7pMUWm1TYYDlE+/W+GYE3Lpr8Rkw0ufyHpfJFiwAVj81wuGgGVyrowNroc2ozaW/0K3jt75t0A61
NZTQETYEyeZbt3XhU2ABw/EzGDXrd9QIusUSBWAtKX45lGj3QHOKPUZx4/zz0t+QD+SmM2nyBwYb
HQkJNAZnRVOdWEykRt87DVAD0j+WSGqu8sqGTJ7IflPaOuJfkHLvKClRx+/J51Y1ZzCMOBUfKiyh
EDtF+ix0oLO0roFscGxX93S3plcb/4Qj/y8GB02gbdM21LayDUZIfuCTACjqP7UWYCYFuvJnbJsh
N4fY4M5aMjfmrIwgO5rVtulw+GemdadsEH011JYbbqkdvIOovokxqt0gNO9sDVp5yIiYCs2QyLo1
RBxiHzrszBKSckHXtO8fuk4zXmltQ5qUBkVKW9m30iPN5LCA7iRMf1ukY/WAtri1raa0RDoC8wBV
hTDeKghyg4lekMVDvIrssshnSRBK1aDSwnAtqxZBG9sC2emjXeSIDsX4LqGdAAkeKmbVf4x6r3kz
EO9CapVK03NpgjnLcSJaT4WHFrPJ+qtCFF6wpHx1aJDvlPfBheBArjc7l+gTsNdSA1ljcR+9p1iI
IDGkMXCgcwc1a+VXn5zhS5nRKJu6RL/vg8x6ApE+V4B960UvCvhrg+vCvQcfCDyyojJv0eulHw4j
CyS4soS4s3u4lJrXvk3tDKA0EKnVQ3jm3CfbbdOEb5JDcZV0FC4osMs9C57inOwl8jRA2BAYj/ao
3AGc0BFqm8VaNY1cJNJdWrDkzRRedPfBqhFyRAGkeuVGLPYdpHFo0nip3JZCsFci7Ok8EQ0Hg+ML
bKw2PCqK3PphKMEl40YWq+I5H+D3eoCsiEbUywyjclZOkiALUTh8thTCTehayONbWfoZjPmramwC
TpdifxziOmy7cfULBV8AUFyCa6Rl7XgzpSM6Y3gWr9wSyuwYEMu1AfGyhh+6jkrNepmApALTC6vP
OMgYe6dI+mMcWDZnCsuuNmiu0kab1nUZ2dsA76VbwwDhzsktALCYLV1WqlpSqhINuCzfT43p/MjZ
zWsLQd+V7wGiumwRfta53XQcCRNVKv787/8UJ+bwgOFwWA4RMUYyDfFC+/M/fbxlGqZrWCYtINRf
xfvHt9KXXLzH/Bl+9Ed/Kta5GL9eHuJPL3WGsFxydtOwLakv/NqpuSka1l3+LKb70XmFOWfHkJch
RF4eZ56J907qvIRQrsFUmTom2O9fJQyqyRpTN3suog+UL2SB+RiBuQ3fSoiHl8eaf/OlsZz3Y1WQ
ncLZO/F5HN4y/7eLiKxLI1xQgU/Sh7q+Ayx2ecRzs+iYSgjDNfmXOa+Tk3UgW46vEoTVMzhemGhN
/khuDO7i8ijz7168l9SVsk12sguO2Xw/Sito/Vqhlj1L89bicEfBhovxITEOZf/z8lBiftalsRZv
5OPYyYJnrLxHigEyQDs9w68F0vgL0PC61Sg80+7of7rucYgpuNZXXvbPrcVqdJRrurohiIbzlJ9M
KcZYqQuckK11q8gqs8PlFzzzxd49frEeXdrJlTnG+bNe3IclFZa95qNd/nR5FOvcLJ68xGIlOq4j
HKdnlDK99YPNJG9a+e3fDbHYwE2X4jMRMoRh7MTXmdYVbS6PcGaqOI5Y3lIKk/7eYoRkoJQHPiJ7
/p7kXzt4kZlLLnZlEGH8OVVwyQzqgwJoMCqt77935FujrGG7Pcff1OoXd6ZQPTnJLdf9VruV7SNI
jsB9vfxmZ4LS6ZiW/n5M0CNmitZT9qyQlwc3GxcuYCW5TvKj595dHuvMUng31iKWR55rTCY2MM8O
VdgeIqlErkWMXy6PcvaNaNFIAGfS1a3FgssmRSnWYtsa7ussHNdvtA5JAgt4yvT98lDG2Tdif9oW
a8Pl9Hg/ewCjVa83vBEJNVYtz6j/7ezfFi4n64+l/GiZ3rZrPwXWDb509GppOkioZh/c/IFUIvQo
eXxIUNIbbvCrvPzT/ogdytCVPiPMTWHN/7z/ZUNSNpoWuMaL1dVfKuMTkPnf/26E+RecRKfm/49g
5s+Z+/Qvn76YWeq5LnR0fn8lwB/FG43s8vLvt/l978L7Yobmvz/5/ZVnU9XWGUHRlcixJlsl1l18
bU+fHQV8m2HPAZx7xftROgEtCVM284XSC0gopHIMDxGkzsQBrf+hGSAN/frZGJKvgpbiYJXHGVfq
R8nedrj5d7hTrrgH7i+/+5+rw4bZCfvF4Sh1DXcR+uPcG4SuFxiJup9t+1N0++8ev3hpieRj3NMv
OlZIrKa79p+ei4rJnA9EUzdI3IxFHCnjsAD8Y1HmnQ7tsI+GKyvjzOzwfAckj6t0NvVidvChxMRb
E94LBfdsZTt/8fMN21YcKGj7S2c+Bk4WHqBVUSi9Vi/YpVQIH1+Jsud+vRRSwgs0dBLNxc6JpRnh
nTB4yGvejrtq+Off1rDmnMSStiTyLQ4pUeRWEWmJf7QR+jPYOP944wNNcQwHFJNJ8DIXzzcDCUxN
U9pLiBogkvSl9vCPF+fpAHJx4kGWF2OGTTMidCAd91l+JRGe5/d9XLEpnKOdIYSybV0sVg9IOwgi
Te4f3RbuOiSX1Wj9xQIFkmTr5ApEeGdeAicrqNCLCEsGADe1/9N9MCDMX56iP4MWKiumzdokoTf0
5aXL0ppGG2msHYlA2MsC3zOxFDL++UJ9N8piHwhtrJrKNMNjiLITMmLZlbc4sxHePX9xBCKPDw8C
q+ljU9004Q1V4cuzdO35i6/ALyd5DmV4HF8VUobllRh95iNwXLgOnDjpkqgvgmho4fMECiE55tkG
VHpyxx0Oi7XL7zAvxsVi5QCgkWZLg17hMuWsyyoBDsAgeot1O0XO7B4wVoUqfHRlts5sC3YEiilK
6QK89iIspSHGEyDP6mPqPHITBSch3Q+XX2YODYuXeTfEPKMn26LEf56oXtbHGHzrDhvDFJL9WOLK
NulPbtwe69pCIxUxKMrQKfXsfz489wOdMoWwpbNMBukUBxByjIqWHFyOakJ/2sba/rEwVPMhKrAD
16cwAhOE4WhN1n1/efgzy9E9HX7x9lmgT7rURHXclcOXWPty+enzalvOreQPF3xXpyKz2EwW2k0j
+NzqOIjXajqWaDpjTIkeh+u0W82/uTzaucUiMddCZ8agLvOfq/nJl3QATAG0cCqMzoGr0q0trV9m
kV75YGcWvysdizN+ToPs5eJPmgymWm5VR3h3fibXXvc8YWOBuDd16MsvdO7jWBaQB4et5prLKhn4
g7J0+qE6QmN6qWz/trfMK+fauTmzbEnTl0KcLZZzVmXhMDlRhashWhgvSEAaT7FoEJKMNP3KEXdu
MSjD4HWAhAhdLhIwn9aJHpl5cwSJmtOG/gIO/tDbqCw1oBUTJT4MyNhenkFxbgoVaTR5338C4jIx
8LMWNCqDpiAOKNTbu4C2YPIbocidz/hd233uo/aphxjRuejihYfUlbuyUS+Xf8m5iT75IWKRQDRl
XwWUxptjg3id3T2POfIp5efLg5yLZaeDLKYYacwaKmjVHNtmM2kf4vHWUvTPYZ7rR4y+62v7++zs
mvN+c7mrCDm/9MmOQ2TBiouRl9LB3lTNc+R5V46aayMs4pPKvE5I/OiOgOx8CueIywzelW32n7lf
hilWP0Adh5oTh83713CVq/fSGutjrT0BiMmB8oTiyS3fhJkdpHdAz2yF4eaVQHL2Y52MOu+Xk8nz
VJ1m2TjVx2QA4dzdZPLVQ+l6QjCWZlybrEqwIZfXh5gXwB9vapmKxMC0bHN5wffAOiP9GjRHbPc2
urhJ+7fAeyq8PXp8aXDThWDXtF8gpq+869nPeDLu/Pcn7+qHSMUWfsi4gfxAr/Szh9/05Xc7u8Fs
Kje6cliSzmKnB3lT91rh1UeT+4v9kCJJauwuD/FncVfZLpkIbkdKlziULs4z5CqgTRBR8GbpaF66
SDM82/WT0d4LV61F/TtX34X/Qes+BcVjGlwZ/twkOroANSo5DaxlMuSj/jFhHd8cUfvUoY+VV2bw
2vMXe82Jxh42D88H6glsRbZXLoHnDoDT37/YZgBM4iSG63lsR2rjMCPyTSl9JBOVaNbpDJ4MkjE4
ahP9vMsf7tqbLbaaDNAaTBzeLMfmZsIlL81vLo8wz81yY/FhuPdQd0fqfLH6xAiLLUV1+Ih9m2u/
OjUpDh4bPy+P8ud7KF3nBqekRfatlnUhepIuVhyyPoqdhkcs9JrN5QH+3ETzAK4l9P8e0ouAPiGc
AVy8Y4ABCMXeQPyMvPcvxpiLWgDrSNfk/JInsQBH6yE2Ar8+9qhRx9tkdmG7cmr8+TV4De7RJJ1U
fdzlueT6g9ehEFcfc2cDz0L3OQ23cXwldzr7NU5GWeyXFMRw1eJzekzll8j84KbbyxP15wHBW7gm
sea/M7X4GO1gkj4XFgdE+YU+INkLpoyAppP7tD6M5aMjrqVL5z7/nJkpRzB5zjKG0nBJJ9AL9XEE
Nq+ZaGrSyu6ufJwrg7iLTEh05lCPiaqPQfEBBzYXyWLxcnnm/ow0XBdZAIKSlu5QeXq/xLwoKkE2
sN8R2NEaJHPXHQ3yCKV9pHOvRLXzr/N/Yy1iiz44AapEKRlKs1cGrapd5FzZlfPPfR9c3r/OIrhE
kT5MsI04PXHFiDBZaxWNJMtYGZjeVdW1K+mZLOHdePbiCw1hZ/iQjptj4L94RMtQu9ULf1WLTeNg
o12hIHlXDreDuLKhzm3bk89mL9LXyCsH/pBOmuK+i3F130h337RXZvPaKMb7xdFZbQXCk1HI9obo
zY/ug+qFs+jyEryyLOxFqgBCPWxdxHKOAdKosxgixpRXAum5+HM6XfPfnwTSwS4h5YwsCweSFZrp
xpVXuPb8+RVPnl+1QzN5dckrDJ8HD3LI0+UpOvv8Gdpg6Da1geXnznOZ68iqNUd8R9ZB/jjVP/9i
AEMqCmE0JvRlw0KLoNX3pUn1KPqMPHLx+hePN4mUHJiK28PiE1eDHrVdL+oj+npYKRpXgtjZ6Tl5
/Pz3J9MvaXs608DjdQP58RutTXeXf//ZjQCOl146p+UfF3JAxubYCa86KuTDsum1ovZEtWHbQhe+
PNLZADZX6F0KAMYf98TW0UsNjh5pRQ9oyvZ3wkZlpjJwXWpaYOrJdLg84Jkr3Vww5LXAiBlkZIuQ
GTcoWEW2xHArwQhX9uto7FB435vqNlZ4mM6C7toKDuvlcc9OKe0Naq/zVeQ/rd+Tb6ZAcSKRSjWv
j5FBRkVAYiyfvjnWzeVxzkWXuTVIEdail7Vc2T4qsCP6TRQtY2760ttianwTD/LKMOeWoKGMGVAC
sOCPnpnmWC2QcrM52qiGoFrd75Nwcv9icZwOYrxf5wVk4UbDrP1YUhRsAcqC76/Lt7zbFdWV1OPM
BY5k6uSFlltWlVBDIsVY2VPgfUR5AND3bsTwVNOPurqn/IO95pjoSEp6mzC9csCdn08XKNdc0fuj
R4j4CIA6etNHC9zhVLcPEBXfLq+Mc0OgoWDojiUlqeMiaKPOIGKzTtsjZb3VEwq8V77WuRV++vz5
709WeIDduawlz1dmsE5w6NLKR9VixLm//B7nVjhoNy4JJMDOH8XcpFQOmPC8PUoDQ2zobSmeYUnb
7y4Pc/Z1LC4hc9PT5QL3/nX0sUZ2VUPphHvEyrfx8FwbuJZTo7s8zpmMlDhEXwYDGAPlz8XCw47U
9H2Uy465LNY2LPFJ3PTljQofjWpTXstJzywCpCK4H1KoNkjjF9EPH0BIsmkzHm3/Z7Ousm+XX+bM
pAmgMoZlc3BQRlq8TAWwvLMCNRC4N12/m9KbZoIZfWXK/lN2W6S9DEPJxYCEDD1uERhQT1OJ1k3M
GR4bpv8pgoebWS9a/CzVo+HvrDyYNTRXRaTWmD5uIHSuJWBbVBDx1gR7+xdvLeVcLSdjUcsWcC71
3C6bcDy26R7EPFpwoIOjr5cHOfvlTgZZrsdYdqLXo5EAla4+5dNfXL6FefL8xZwixRTFlp+NRxDr
PWJwKfaFV3bu2dVxMsRidUBUaCzoNrwCpo+oht4jRx7CGf53EzVP5EkcigZtnLCSGY9BfcDhNKyf
Lz//2lss4qhsBuE3dsJE4ZEI87d7mNx7V23/3Sjzrzh5CyjNporCeDyG1p0daGurg7/l3sprvZfz
y4rdSspggWpfvE1udN6oB/mIatFGqLXxz4FjwBPk/z1/8R5gGgQ0O5aVmHaDeYiSK1eFM6fBu+fP
CebJPOHclAI6qMajP209AZEKIsXu8qc4O4QFfsSm9AEofTFFpuOnSdAiTYV3jFlse4x4xfbyEGe/
wskQi1mCYjGkdeqPx7R6xG55Kl/+3fMXsxRUWN4FPa+A3SOGeey7y88/N0XgWE0brKnJkbx4vj7Q
K+waYzpaNmbDP8aig1J6Bd8xP2MZ9C0WEyAGTkmAVO+/9AitLhvCQj8CakU0+uhnKKFEB6Vuw264
8snPfQ9r5h9IUnbeaBGpRF0Ead43OteSu1rX1nU3XolS5+4hXBAVsCeakMo0FidxhdhL7nNHOfoS
xTt2eRYLfWU1CAwo1IUjDBmN+nsbWrdTdA1Qdy7n4L0gKaBzY/0BnkDPuUGZNBJHt55x4E50i6Fs
IncuTDPvyouem0pI7WSGFgnBH5jWFPHNiYqrcWylvmnBKqKSennxzR9+uTBOR1gsjHpqOsSiGaFH
4fMx2g2//fQv1jc9fWXRGNNZ54v10I9ZCjVfiqOebjDhRfou8q9cEM/Nk8OFlBYcTSquxO+Xt/I8
OSDuMx1zpEFSlFiRWr88T2dHYC3T7rakpZYrTou0IpjSfDo2qGwGTbT6efn554IA3SeLwgFpEG/x
/g3QeDIbSMcjbo7RFsVdL9K2WvcX03Q6yPySJ/E+hJAtRVOMxwlPHnNlGH8RiU+fv/gMTTJOUeny
Eqa/hyKONP3lSTq3WE+fv1isyWhgOIFBy9HleiSQGMRGpLHwDDWvhMtzX5sWAbV6LhUOda73E2Ua
eML2cTce4wgha6NmZ//zV6E4B25QCNpaf1RSyLEGhWpBTxkK79tcfzCxjkkGaws05cr1+Nz1HA6Q
lCZMHVAvy92RpoGJPFfZHwevzja6O4hVnkNelZmDSrSRhmvc2+o1nnt4JsjCfW7rofxo2HhSDdTD
EZfSh+5KZDvzKd/9psWnHC0dLEzDbyqzcN2kP/8faVfW4zaudH+RAO3Lq7z2nrbs7iQvws0kkShR
C7VLv/477Is7sSl9JtwZzMMAjVGZZFWxWMs5nXJg+rOrSt5USzfFhRzhciWDkjFVq/rAwKjfkL6q
CcApiT+UX5j72imbvjmZALC/rqfz6RHH0fHKRhLWRVF5VlO2NOReqxSsSimYv8DiSvUKSLxrTAKW
w86JqD8lGKzNj6DBqIxSIn3hrtdRBkQG0sWDynUEV6J4tPcU12kDzftPAtoXdN1hxjovHkJLUqRZ
PERMdqA0i7gC4cWlmdSAbcK0Q94Fk/6bAnmB98SUAHYGhdz1DV2wRzREqrwTFpcVnvyXghJaT0Ct
a8FSVW3BwBxPEse14H3RYIvryUXH4Dwt4hhMcQtASQctWBQRMu8mrVpVhqycvSTGgjYgekD6ZRY6
AKslK5jJhoBk64xgFP6gGcH1nZKJEOwKnMcppocgYvAA4APy3HtHlkGQiRBMykgAqDdMEAE28ZE8
YNROk6nw0nmjIA+lQsLXQI3h8rwBPlwAMqweAqDRqIAxW13fJMnnP5zG2T0Y605eqgY+37+55nOT
3v6sQhLn31//UQg8+7xpN9kQwofiLgcB+EMOuPZecpMvWd65CP1yg4CS3WGkFGcQgXHjA8CpBW+e
5I6SbZNg3tPU5GCWqIagBQgeCCWn5NffnQP/AWcbRbS47hxuD+bwXfkBEI1PfJ43zSNlh/4e0T3F
TQmqOuBnBACNpS2GRTEQ/3cShAXoJmDp6xwSCDg5QQm9+czn+TsDTxyedLzcn2zUzRwo3n1QTmyl
kmwlq1UtXRXohP2fAEewM+bSzjVD3I6u8wzsHQDgghk1WyuDX7iShvDFKATwoMjyocvXQV/25WIw
xT8B6WdsA1oFmrWJujsjOXnlrtMfgX2wafRdRBimsDc9xnsT5+36Vi682ngABOeLuXU06QkrLSMj
L8C1xwId3ABex/wexMLcTcaAjAFs9SQ7u4WtRUYTHgx45sgai92PNqAO8AevDLQMkBrh3oyflApQ
fSC1ABaGRA/5rxdecRfC+OrPDIm5Rgi0ObcMTLzri/y+a7dK/RrRn2l8clIgsw6GxIUu7ef58oT9
pAhxWoBrlUGY0691AwS5WN829XhvmDYALMDxOfWSq23BHSF/xLv5QViBh6SgQKT2mDeoWhnkuj/+
LCRfX/CoF18XbM0AckjeOvh690KHt9G509Kdl5+ua+FSD8iFFMGl1r0HtBwDUsZx3wNl1CTvdUTW
rfe7Qg814P2UYRfW9zWY1K5Llm2e4KmsanAzULmUAUc0QarvE1fqxcJ40HCmgUoNDEVAw5cBmg4a
AJnIKj38/xc13MVcDJoAETkZ4kBHGIOuD1X1IrDcb4Q96u59lf64fYswBYjIWeWTMYbQn0PBBUeM
mJYBfQRGvTVILGbpBM4/L6iv6iQYUhqzMgDWXdd97YDA/YnfDwZhxOMqpk9sruFnR9D2qmYqilEE
o/ns1V/CypYIWHJpLqYNEdwgCYK38aWAfKyNzsJTJiBF8TCQZNskoLoDQnJUA56n7CWP8CWL5L0G
noPhRpi7EGciN503TYw5jc49KAVAywu6BnagI3lbLGiWhVZAE/UwvCxmo0LgCSijss5ZQH4DTKD+
B6Nd189lwVVi6hsXgW2iawKXweW2IcM2Kc1EWUCBXeVXinlf9GAYA1QvyHLXFSDHUuVmuAp0aJzL
FMw9dS3PA1cLC1gG2H5lzSl/rq9qQZ0vJAgGn2nAMNV7rKocQS6bbVNXNjO4oG4XEgR9znpQ6iQM
a0gBwx+TbQtguWqHgQFHBmyzpALIrvKJIFzXujh8VLuKM/RhxAJrCNzmCVS9rbW7vl1LiQhA2/wr
QwR3AJUWAyEqLsyqvmvqeGUpJwrAM8/+YoYvWQcurC+WLrulFw8JD2ekA2wXyR/hllaLzk7BqoG4
wAV1zw5AdNdXJfm+2HRKABiblRW+T90nEwjFw6/r319wAcDp+ff3e4LHiTtSaXZklkHc8AKV7q7T
9BGb9XdS9EsDjeKu6CNiQEoG/uQ7E8QcDWjeJckS2V4JbiDVFUZbF2vpuuYrM4rHsEz21xciE8H/
fnYDoHrL/rtdZbypUR5uJFeY7DgEmyeKXZuFgY2aatSNNgqAfBV/klmjbBWC3Ydh2KhMhRQn2mXg
jSjXf7dLwr3SFq2u5hEPhfD09L02ah8H3GRv16Useq8z1RVC8qoGU3SXYRUpW3Xqo44henWbJF8S
WUuPtui9ziQJRl6gn8QwMhihh+oQAUdlP4HHzdWatW4Qc5O6YQksb30Xqumdq7S+7tXvlKh7cBWA
XwFcJF3sfLu++OuKgi5RQRELDTgZOba4yDZxvmrqx/Qbxh+vC1nKsp55B03M0k8sIypNYVEhgJ3X
CH6oH5ZRu05r0vtxSSdQN1iHFIe9AVdw5YPqdgCIIehFIswiSxz8stai7GkCUwyzEYJWabHtsZ7h
vReCn7rYgnleslruH4QIGKv9I0BQKK8stQkxfBkkRnVwgIxGTGAQAhaD1drG1IGJbHrbbrDue6xS
B30wcpi7iqmv13/H8tH++RmCtk1qOqGajHusaB+dDoQq4PtERzMe0I7kfJct6F9JYr98Hhu9bVWQ
BCayKX4o1C95vC+iB+mE1rIB/REk3DKeE1Zt22FnO30NfIWa+DCK67u2fP3/OT1buGPSMO3zMMcL
nRXgPtBOdvHMsmeiPpklMNB3ffRjjMfNdaGLgeeZTOHG0Ro7A14uVBITwEeLA6PHKYCiI4C3FhvN
tY+9HkusQLaV3ErObqBId5sSOSUEHN6jUT9nLvIBn7qt/5wW/wlnIpyG2XrFRQD/eaNV7atlR3dj
UW+r3tle38D/x8P8kcWN4UzWFI3ozmAWIoP4udF/ZubJcd44C5naAMSv/KfTT974nVo7oNdItF9i
Z7bgTwDc2tHOgFLW2g7M76p3ysNN2kpWuHheFlo0gWqHRKDYF6JQo5zyZsJ5OWC7ecWjZCXxW9wf
zNzWmQRhHW5o6UkW4Xayqjuv3ZvFyiqPqbJl8SbSHsZaUuxcdMNn4gQvaXSVB9TXHtcu0MCBvH37
zCPvY/izYYL7K2kalcTGhrF0997ILhHJZokpCPR7pOCoxmbF2hp5tOoLiX6FxHeKx2j1meaS86UY
gtujAEfVDL4US48x/hb5seSqkCiXIfg8RjWztgGxHCh020bozn4ZurvrFio5brFtIqXdEIPtELcR
mCYOXTJIrHB5CSaSlkArsWejyaWeJQPQ58vAqPZh14EoaxcB1PUzi/gjRHCa1lB4Bm14WF3tx+RL
b+3/7vuCx+y0rG7zAt8fra1F7oBve/37i64KfLr/2yTBS9YYcERYgE3S6tdUuXfib3q0c8DMfF2M
7CwET+J4KE+4Kd+maJMAvNdGGCcRwT8xd1YOHCH6lNCTrF/6e4DbN33PUCVwh43S/07znQWGRt35
Djx9iajlTfsjSricOxSDSW8h5xAl+9F8b7qvLfABakfy6lzetD9iBN3KQSPTOxmCqDr6CqIixX4A
R9/1c5FtmqBeeguWmtxGmNE3ID3aYJrAN8G9Vrsr2/uUR/mzGkHTRpYD5esjUQPQdzAuZSspktTi
udhgADQ1/DObAcr6UhnwooKDB8VpZDy6+VPBnuxWAtuy5LgwY2GhjoH2otkM0OBkwBZPBjhfsL8M
O1V27osB57kAQZUdb/JoEuIiBA91mv1oix11Wp90h8Z5tep/nI6ui06yqKW9O5cp6DQzDX0gwLYO
bBCn5gD/3+rOJqveb9e3cymCSqOwFKdgCi0DXXlnI+hq0Ea+JWBpkQFTyJYjKHbW2ElV0xqJAi8M
sgbcFazaUg3EfWk+SqLapVj9fFGCZjtOa2VFg0WB/QVRepjeTwPIs9a9+sXVT9c3ULYuwZFqQ4T+
jQ7r0vT1SNAzvZ+GJ1BeX5ey5HnOVyREYnmr1sZIoeGYBnPKtTEib/uJi8fE/A+agjCRjmLrpbvW
mDp4qYsbobXtR6ssD5rb7wgiS8BZfaJhzTqTJaY6ixaMfxqPlqq7aK+iiRrcvJKCx7JP+Hc5YrZT
AWwNqMCQNXGzndY8u+Yn4oDzJQguoY0IncaEZ2WAK6Sy/9SA9L9+5rIVCA5gGhpQT8SQ4ATG5Gvf
/u7rguG3aMxCswXiyazY2fUm/8yVfL4/gr23WZRGdsTVSd0r7ZudfqnKHySWNEIs28WfUxYs3Yrt
FhRrahlExZcsfVPJQek2f7dRgoGT0XHQJQvTG8ZtZKxkhfjFjOP5RgmmDYLttPNCHHObpmuWgDMq
fYvRVZmXD0r2xRyyLTqdfdf5YQ73nf4Ue78McC9bsieyTNsE8y9qIG444CEIWjRxNNFWrYLr+7js
KP93VOhDu/QvUVm2RsQfMLr2Oph7km2H+EVL3q5Lub4MtMhfSgGBYTgVGaQYeOkZe2OUhICy7wtm
r9mkp1WJN5LOMItxR2XNmYsKbaCZGa2TjmuLfRkYjrJBOlbhmZd16K81fHeofoSlLgmYF5dxJkZY
RkE0fbQN3Fp19aUi7yEoBz5xDmcCBOdFRj1hAB1BHAs2Gaf5ZRdf/04AX+F5Nslt+qYbsIJsWGsT
gOQl3ndRXYG2poLtRMNEtuC/Og3EkiBz5S1Hq6QCgdNOUza0l8TgMin872er0EGxRnrQwAYVJiEG
bdNb3wqE/NSRFS9lggQv5nU56eIQ2wWuRL+OjiY40AEUOvZvnzgWhA+mhXSIZYhjvWPfpM6UwO1P
ClqXTegvOraui1g0kX9FoD/jcs+KVKUknODzVQ+pHX8K3ytZfWDRPM5ECF4kc7oQYI+wcuufCfgP
v64vQPZ1wfhCR3GHYcQTv4kO6M5LJY5W9nnB9CqlMpme4wgUZ5cbgGWX7P+iKp1tjmB5YWPoFXGg
s7m9c7fFt1dDVoySnbBge1EJokKbV8ItuhqTZxSQC9lttLxJAPl0gAWta2JyEBy36FqysAgUw9N+
lUprFItrgAG4nolOePjySy1lCEAzmjLkiUAoDf4Y3+4fiP3cx9pWI55vkG6tFQen+TFZ92kIVj1Q
FHuPaLeUnJbsdwj3utE3jNZdid8RfhnBWQlaGZlCLO2lC+xSDrqv67MBnzwJm9zq+gy9Rdreo/na
rH9dt5ilRZxLECwGpLcZSPa6LJiM31HxbLI7A3gYN8pwkXQD7obuWBxeTJy0tGio991YF6e0VMg+
LiL7Adke564cbU9yt2j88C9SYx+yLA95MTQMz7ovhxSoarSYilNW66skwRzRsAJUyroFK2P92FLD
L0B+BQbKVdGkBzBpEHCGaiR/NNPSDx19VZMUDfGqZAv4JSD+LBtRBxqaDI5pIXoO2k6jUnbsFNXg
tbSbjZIcC/QSa8mvxpW8aGdeBFtwLkvwIrSrXOZkAzu57nvspT7oXldxovucN+32gz2XxJXr7I4d
VTtlDOXkkx2FmzEGDWqfbXrpnNLi5rkYOsR7GE2P4pgFXHpmtQVjJzX/pQ4lWKZfSAQa8klZ54WM
Umdmctg9TIBDTW3816z/mzlhQgCNVJ6ACP5mNeQB1MYSJZWJEGwOKMm2qaD4cwqb4kcKMtw2DCV5
mgURwJmxAMhvGRjL/XganZ2MOXbMUrK8PDWpuirf3byWrGFByS4E8L+fCUDBQdeUpChPehL6aX8P
r7Edem9jye7ceXET+CznSxHiqwhFBwwLpTiQ6cUC2ziIcn1AnPi0qtdTcQfmim3SNGuDxrsWfJRp
dWupDjgqLmhxLECp4F9xqItZhdMVcV+cjCm/A9172qqSl8+CfvMee/DhIZfvAY77ci+drNSssYrL
0zCEuy7RB9AITmDjVdC2UFuhX9SpROKCevD5es1ETgrNJSK2uKu4UZyEkJgrOm7oH4Ms+l4SAK4J
A0C5fN5ZhJxwwPJpJpZVnNrm+xizTefJQLAWFNADyhaQWFyk1Gxx05q0awrMUxcnC89d9dVfa+Tt
unfj97fgsyHBA3wF2OPmCGnUAur/UKjFiYByz2S9b5N/cqt+aOiw0np7pbmbQcZEtbyqPzIF15AO
jUExa4arEqS6jXlo1CMBt6U17K6vbVEOB7uAxjkIpfjfz8w368oWYA4tlBrdVv0wVZsoQTdeXzrd
KgN+5u0XhYeBXt4gjVFTjNZciovrllKAFaanqWcot9BNjyYopt6MiQicMsScsFXAf6oohF6KUdo0
V7zQSzh9FjhnZXORS0p9/nnhcHQQr7fgBUhOJa3yl8oyy3vHlqb3ZhEZIPLR5w02Gz4/MAOlAum2
rmDAID41fbxV4nwD0pVNpcmAWOeBEiZUbYz+mqAWAFiecCSVMRTgGxqaE0bO1omxH9PvTnxvWQ+q
t83pj+vqNt85OAML/b0cbQNIGIIPr+2snewIEeA4RqsWbd43k5K4YKcCrwDyIi4a2MW5i84p2raf
lBJ9LubW6t8K+piYgDeavjv9reldQZRgOkNPyqYqnfKUgSM285lshGRhrzS0QoLND23eQAsTboPI
oIBwQwPuKcnC3ncVm/p1ld98fUNrgOIC1+wiQBARyaBWydioTXsCXY9abu0KI/QrV4a4t7AUTEbw
qBfDxIhqhBdSjW5GjfRTfArDXn+uhjzbWC4pJZnquRQHqST0XyPYAUaB2IBn4RE2VSELj1HVWGvQ
OFS1ub5Vfy9FCI7FVWOl14APdLTiQzYE9f7vPi84llBJR9YAOvJYfmgtTW8eq8L7ERMqHq/g8oqx
YOxmbmXd0DD3qLXlpvsS1TdT+goCBKOwDYChVlHlHushB4QAMm631mwFAYIHqUCxaeK14R6Hol6j
W8enfjoBhG26GboXwZ7OHxtgrdFsjMFf3iEk7VVQR7vZKR8fxjxOfWNEwlu/XWkvxQgaNQ59MQJj
KTvpOxYPa1OVgZDMrQJtchgVQoYVL06kSi7XYYy6OlW9l54wcOy7+07tb77TuQCeioSJI9ITj9wK
w9RolfRk0RcMiiXad9IG1+2Cf+IyAsOFARhvoGXywRDxPs9rrchSt0txFg1GbleFuWriTemlEm+4
sFcXcgT7S7SQjmDASU+h5fnlf0giQzmVCRAOw02duqxHCCgHPJQHc6WRW4uygK80kfTgbFkG4mHh
NNKIGaPW2f0R6GV4K6/dSYZfNotLIMFS+Xw6vzFm1EeZ6xWDS/vhaLbrJlpHzqavJFHpbJsuRYi2
h6dWktsJRGiozL14MsCDmToJnxdsLmlCJ3J7fD7U7tvfYYLpg/K+uHlug0uBi0UoClzlGZkftdLM
BpnGcCT3igrSWkz032gVEMDfoShtwlPNJgEHdaprYkzdcXzt7LsuPIXjeyujhJyPAOOqgIvCLCsf
M53NZOUQH9purwP0gG3G3nrIOrYCTe6XqQXbOTCVFSXcmqP5u8B4mKrIbtx58fZDvoWEGbBOOJbV
pf/K2RQlLst0IIRQv7S0tWHs6TiuUMNb9eZ9GT914yNpIrAB70LggA5kbzeHVuan5zrDtwG7bX2w
MYgvF8pivACTTg+cIlo1gJGuY7p2MOOXD7cGAXzBGl6cYEPHdos9ogxzEGrMRj2w3tVur1q3pjGE
z3PbO3vxTb0G7o0Snzf6YYNW/riRsQ8uqwz0BYhUKvK9Ii61xZTadZmFFfR44fWFX2B0PCQb08M8
xAa9wqW9zXvHL6UzGHPfhL07k8wfO2eLC6c+Nehk6kGt3lfTUx89uOT1utXNfRNE4KGM5ekcLlDQ
Rwx4sraIdT0gtd85q3RaX//+gqLpKkwatx2AD/GQvVwCgFLCqETMjqrGpmF7+lAzsC1ILrqFfQI2
NJKbWAIH6hMWYYaKERMjNwOl6u+I0j0SY3hibNpeX8ssc8JR/THb7eJxAT4mMe5Pq1htNLUy0SX2
rTXvLON3gxGc0Hup9S1l6EhSZcPLC6eDBisNs9EwU0w2CQtjzZTnXm5YQUHiVaW/DkySUF04HiSz
dLgCPDRRwhA0bKqcamBhbAd1/Np3k198r9DTWVrH6zu3sA74W46ubAK5UTOFdVjG5DgFVayg87a6
sjIkq5B9XlhFqnsMWVt8vlZfLaRf0klSe1gSAFpz3rAP7OkZDWzFPFKpYWgFdlX4P51U1vywoMA8
5aeCpZ1XU8RzTr2wq/KW2kE6nCoSAiNCW3vOzbEUyAo0qDC4loEiMCMQyiYUqorBDlS00nvFikY/
bz5lB9EBFEoF3zLwQS9tfdRzog09cwJT27bx2pSBMC+cApIg2H3V43QEYsEk19XeiJHLCzIM46Cu
uEk2ty4A6OIYFoITgRCcxuUC7NZjdADqaGCE6zpfMXrzZXXx/VkgGOKiosgnBKr20PyihcQ/zY0Z
PF3oPuF2DA5bQ9j/3Otrp7G1MOgz4jNvevaG+tnpvjsyMp25ul4K4n8/u5fMyo07IMKHQRJtintl
2MgocpdWwgHldQDMGnOU10F34i5iFF0nXr7Skm+2eYo6X6tVycUx1yjkoiADTwwAasxgghoMbGuJ
WUbHyVzl4UNsBjcrFL6PkpsOJhhgWQobRctBZ3XbREdkBtNun8iAyJZ+P6IqZHGQCIFhCwrr9tik
wiDRUenzg9UM9ynALCVxuUSGqLQ5cHmiGiR6xxEzvL269RyZ3s4loDUd73nXsWDVCIsv1cnLEk/J
Pc0NmjWarxuZtnLvf/HcRpbg/PNc2c601dBJHiMp4gZjuun1YWVk6sponxvDWYWGtopuf+5BHqIR
8LYj3p0BfjYRKVmnEw8wz+7WbrytxI/Pre/y+8J6bG+idV6GWM8Eip512D6pt993lyLE+3qkmaGl
EKHbW6XxS/3uul3w/188Eg6FzcHPDHt2n4bTUEeTkyqBPg2gOUDcWezdaN+Hz14Y3RzhIk90JkvI
ggwkpdUwQpZbH5AW9nJZu8CC+qKFRUcdH49H1B2F93fodI5XKlYYuG8JKAHU+GY8Rs5mzV9r6OVc
gBRVIxMcK04TBvV9YXqbyeg3149jwUIuBPAVnllIha6KugrrMNCSdBe1zj14aqxsXelrW2/2oeFu
r8tb0OALeYLB28pAqZ1iQdRSf8Zpuydxth8p/XVdzNLBmGg60DgZODDvBENpB5ZXJMOyEvoKxA9b
krtd/Dy4T/CugSbPQKmTzCRoFihDsDV8yzHwn99c98O5o7sIaE8gSEVUJShWT7Sa2W4eBlWHTqkt
02+OasFiDnJPFDIA9TNLfRGzHVu79qzAqNadtqJ0fX3/l44ZLyWecAa+/izP2RVoPIhK2wxolD+n
Jn3UjXYXMe/Wqj9/kp2JEQ08roq+xfMQ2D5r9R9VNpXItUTwVRefF5KcFoDNgaromUEOGEhG0tXk
JKvIwkUlAy1c3C8gBsBbuaiQitW+BghVSZEkFoYSpx9q6j3VmAxqkmR3/ViW9BbFPjy68ZJFW4bg
3LuyaR3ga9uB1jWrutj21PnMwXvIcPHKDO+kuvQnwMogJSCdoFjTBCIgBvzSzShzIovLOBMiLMNU
M2r2HYQAA9qv3deM3FqA43p1JkB4VZZJ7qZRBAHtmGGcIvE/EShcCBCiN7UuML3BtwnoZWvvyfFu
f89wzDNgYfPyNLK2gp9VC5qYcegYgVFMdz1RNlMpeXkvqOyFBOGkdbNrQ07aFITK+1hvKrq/XZXg
XA14KUADaugjElSpoKWuNsQOonC4U0BgUAzM17vtzSYBhgcTUxRoZATEgKBLek04jnhoB2X8aL6A
3+72zyMDChoJoICh2iAU3zK7DodOz+2gT97cF8V4/8Tn0UOIPA7vHhbvibjQirxvoUdIFxvfyfjj
+ucXHKCjobcTLOF4Ws6aPCPDy+hUKkpgf7etbqVRe1Va46rwZHX1+dQsusR0Ddc1h/1HA5ewT4Xm
0GmyWiVQybRR+02eP6jsmQw7oqUrx1irSIi7heT6WFDhD6R2JKk9kJY4gtBJr1SFpZMX9NE7s62N
WZZ7Gt38EETHGGK3/wkRrvLIUEH3xoXk1kuxpTf3xgKfGBuHlkiOAz/T39FQlXgCwm/gpODfa6un
NFY3dZc9AURW8mRe0AbkwYGgbtrIGoNC8dIgk0rxrHKiYeCxtdH6yq/R2RFZGya3N+HORYcFGobQ
yONgGFywx7Sv0om0oRdMmMp3vB+2fQjpnfGWaLK2+4XT5zYDyCjNQglQrMeoNmkq3GB4HXTjrsJj
TaswLFfru+s2NL+sALtsc3RTQHdiLk7wxEA7jyszHJtjbNf+oQcF+e3fNzXQgqO/Bv2PYmpsUCxr
KrqsOebGz2xnlf/c/nlOqoo7BPzjgPO+PPQWdD/DkLv10Ru+uPFKK/7y+4KXD8upMKoa34/clXO6
mdPWs8GAw/cdvx8PNOGS6r1pmIbQi06jeldZ2/rmOAFkAth65Bh4u6u4914Wom/KIdWx2zt2tvEq
GZLUXHk+3gB4CpgaUrdiv4CijyFy6hk7oo/fizdqeHNa8vL7QgDdqJEdmhZlAAZKnzKf5EwiYG5k
2HnANiAniBS6LtYA3VSLJjdvymPhlf9p2nHldXwiwfx+XUvnrgm3BveCKCSjTiP2zsaYH1DzjtbH
uv+WmsZqRKdxiK6EjMmqWvMT+bifbAewdx76zAQn6FVV3FtlA3PudszzmQzqUfZ9wV2QulOI0eD7
RrQeHJ/8vL5Rss8LBjFYLlgo+7o5Kig0W99BT3azO0JvHBBp+EWO5kWx2c/u65KFrtocMyCiV3da
LyuYLKwAjhSPe2gULEKc2i3yziTTWNNjkn1tNvnNhLMIc2BtqPdiUoLzEV/6u8l2Rzsry+TYuusa
NBKS22DBHi4+L+w/iRTIL/D5NbW+s7u8/Xbz+V58X7g+aVYbodLj+zrgZv5TuvH2+veXfr/lIZqx
OdsXMtyX2zOOmj5NSpocabwxx50WbgZdkuScp6TQGadBi3gPLx6rwo3QepkbTWqSoDHu6JJi1VTx
qkkA4Ow66DTK/V42vrugUehORTM3vBSobsTHt9kVtJrcODmqvern8V3VHa9v2lyAB0gblKfxHkIF
VOxN7esQM7CKhTHa9DX0zebml9jl57n4sxzeSNIE2SR8fkqGrTWMfqE14KCxJUcvW4VgGbD4ukD2
Ij8yv0jWYFW6vklc8y8Dv8tVCJYxAagRryV8npqjb5lvymZsv6Kj+Gb/hFQtyvh4kCHkR8H1crPQ
YAigDEKHY1WUvkOJX0muooVt4oVEDIoi7ThvZioo6BNbfWiP9spsX6l+83OCU/OgzgrKXjxbxId9
rUyG22Vqf9TIY5F5qzjKbz9n/mJBW4jKmR7FuBglk2oca288EnIf7WLv5tQjf7H8+bwQUMbJEMVR
h8/r9nubHe3NdTWaOyjEYYDxwCQI2AIREV+eb1WOTLHsQj0ClV+5L1Qt85FPc9Hq1FRSAFPxrFEp
Bpkznq22BWc4o0syKR53GTOmI9PuvlBtf30pokV8fB3hHZjPkRpEdHO5FFsb+ykp2XR0s9F9ASJ/
edAUWu9spoKdmqYhW10XOF8OluICzYUX8dEbJOxd6zoTpkFIf4i/Fu4mYpLn9nw9l58X7o4Y/flJ
UuHzxgiOrOarbmKseRvLKkyyVQjblqpxpUUWxHTmqnT9yZNomOz7/O9n7hYPjsirCb6fe6i1jw81
lbwqRBVGZIn+YNgeWp0xoyeWdrUQT/hu6LuDxo6at3ZVGPnrzSd9LkJMt0RGrKQVcqgHTfcrtpKh
0S5sEafDwFCPx81QDAITz2hZamTdoVV3bv7oyeq6S99HswQqI7wbAa2jl0fQKpVWNCTuDkijAo8u
8W/fHrSBfEwSGrAGTQhBdAA2uQbYDw58dJFg4jj75/r+8zDs/LLDEaN2hMc6Ln4TXV6Cjjakq4mF
Ho2DVd4pIWZN/dC9w12XKsfrghZ2CrOKHO0O0SwnYrrcKXQfU1h02ByI7YfRWpOEHrLP87+f2ULq
uKCLK/H5nr4r/XfzVuiFj306+/ncVM6/P5Iu73t8X1W/adUhOVzfnQWPhB4KJH6RZucz0kK0rNhW
7Y5p3h4AD/OdlfXW6RVfaZ0tyBUkcceCUV+IEq69zMgMVCyy9kDYVut+Urop2kgiQ7YcQW0Lqyts
e8BytHgdJmuFbjzmK0TyhBHj848z+bNpou8A/QipMI7fHoaq90mh+MAG8ierXiXkt8buGiJb1pKx
INDjB4XRidn84GiXYKGMquRQRk74XXMHMF3GZWrexTQcH4aEjfdU66kM5GHWsI2FclAOdP79F+dO
2E6lTNDkUTrJoapS8wV07XaI2yR3AM/Rg7DG8X73TdxuQ2qzxxJbH/u50oy1P7h2v1WqFgSBYTLl
YGips21lOZHknvjoDRS8COJVFRlzhIRonBfua4+yjCZxlh5YU7Kdg4lUsLw3mn1f5r2xGXUgwTau
CehENrR75mLol2patAWDzDc0bKq/OjqBa0splaccT3Y/oV6KVtCM/bpuZQuqf/EzBW+tYfYoZJh7
OdRj/Nya+S8FTB9659xdF7Pgi0AeBa8NJCwQv7mCmCRpBm/U4SX0V0fb3Ey0BW1wQFTDB3HRIeOJ
geVEGsseKr06NFslPHrl4fZfj9IsGpYwnDCvAMe6ljGzZtWBdiuLrq1+dfv3UZZFRIFLE+8ewdVl
feeorEvrg0kekn2bfWLzzz8vuLcwqa3CqPH50Tpa2TuT5AQWzpZjuvC6ALohZnOXY0aUhihqfaiM
tZtsIkeSppR8X6wEsVrJSRzi+326NkO/l8QTCxZw/vMdwVDzhpRFD8CYg1nXd7QFCaPXrMbJufnB
oCFaVB28O5GTtj+KbGe3ZcKqsSlUqzrk1n4ilj9VB2JVKy/5cV2XPrI8guNBJcg2ASliY05RLJrm
RmizSGvyA36NsXIb11hpuZ2uvILq21gh3qoE6NOGwnM9xF5erW06dPBNQMb9iVb6KnDi4ZsRjtnv
aSTJC0g0+mPBYrLTush9YYkzbOsEN4oaDZnuD5XhyJz7womgmsHn6vk7F2Xqy8CiVzJTjdycHrq2
vzNBcL5nlEzrKjS+Xt+rJUEYvET5F108BprRLgWZWZE5HqnpoS7z7stYet0D2MfS10krZUMKC9c/
Th3NlCbaTufwDoY7UJKVSn5Ih32b3kXlY0dex1LyilswFd7ZgXQZn7gAr+jlgpDNB21n5uSHkjxq
7jaVjQ4vbdj59wVPwsAHabsFvp+wV917Ysmzm0rMUbYE4WI3WDtgBBYiVG03vtjV+vqRz+MVjKTg
2QDABoQsltgD42WtHje2MRyI6evmN1QWVX0TxT+mn9flzJfBR19UzlFrGDy7eHkSzUQyxwJwzKFI
9mSTVhJvsvB5NG5x0mx0aqKIIxxErTPi1mY9HYb2d7yvbh0ZAPMFD1lwkaIRG7ok6NHQWV2qRl53
qMGAYLznNzdn/lcA0ILQZ4r8zCwe6ABaaFu0P/T1T935SW++UNFmjywcHoiIlZDSutz9apxQl1NG
JEuicJXugGovETA3BAjgIS+6wpDTNwQt7Z00Qn8pGw5WavlRdXDVIMxunePFJpkAr0OrEPrIca8K
LRAUQ1qJw4h1aEDsCf/XSLKhc58EVj9AziA9BrAUFIQud2lqaYzhn8w+WI+1+uaWdJN6xcbS3q+b
wqx/hK8DDzhYA7aMRziCnNAMm5gR51DFB+0f4Dgr5rb63Y0/gQW0jwpJ5L1gGpDGgYbwop7X3Ps8
RhJzhLQ2BmLpocg/cSxYDOrWKKThkhUTEFPkuYU65M2Barb/5LFbEXyxXfg+qh6o4qBzRIwGOzCP
VHHcNAc0Nq/0DZiYJMrLncNlhMCLaFAqV8eYO1pkL88DKEMOwWxyc7DjHq2TLw15qYsH96S8lem0
uX74C6dxIUvQsTxTYq8NIUsp/o+0K2tuG2e2v4hV3JdXUpIl27FoZXPmheUkMyS4ghsI8tffA9+5
3ydBLKGU+5DUVKWGLQCNRi+nTyOZRSKtvRcIKrYLLBOAPwQiJJRHaNtcs925X4aTo7+MvbX3CxZy
zwCNiWou0NpakLwGTw5g0qKnUdq3rqwQwnTIbL0P7kPqPdy/VQiPYLgCNFIhUX75+RQBq5bmhcgQ
hKO3dfu7/XSAds6+Lx1FY2QAcSX5eKqXJy2PSk8Bp1tTK7i3aNtBJHCdWKTUwvApVrBTbv/dzD/6
7Dftfpb6XxX/xzFUI4euqBfFsQNej3IzHBJw8QgLfeZPO0ybFrAfjqeAB2Ftb/V837/OYJMc9O9u
GQXloS4f6c+2jegcTckmrz6jVxfxG1o2b5/bVSey/FMkvWiaIBhNzRpPs0cx5vuFaX/N5K9ceylK
MfHBGU5LdjTJl9tiV54gXGBQVQBGCrdSJiYFJbvVVUUGM/TW/wU0AjADtwWsnSdICVHfgNKIgtPl
DnOqW5oNsruT5w3bluy7oDuwpYtMe18FZNf4P27LW12QI3DpIH4QPSiX8nS/JWVvBP0pcZxjpyUb
Tuev7G76DXFaCC+QjQBtgrCCl2ImntetSRF+gUlAow+aCt0r/n/ZuqKPE54ZPEwkOyTXwF5AT6Cl
SXfSu+c+czfTHI/+s0uPQzvs7t8xgOQCV9TSBMTwcik1tZMxNU0E9llrbRe7McNsnloMtvRUVKfi
sKVVgZZQNCUj1QKHUxLlJE7jEj6NpwmMUW91wfutkX1vksnamG2qIgVf2UMBCjNR6ELdH07D5cJc
gCS8CjReJ60FZpKAFfzRN/fZAsq4uyMm7B3U4aNTBM+h5EhnuZfZbBEJ03RbDkPEfCe8fUgrr4b/
UW5GGRKRh8zp0BsJqbLZG05Jk+Bh2mSdqtNJaJR8NkDbQA+g0NcjyIO8zHmj1dNpSKsdeO9CL+cv
Osv3bA6Ohdd8cq22DfVUV6jf2sqA3wN27IOxUF5ZiT6YlJn+eCo8vv+hufdyVOCmIoT64Kg00Q4q
F7uNiXf20nB2Kv7Rsp2uQrOu2BtE4iC/QwwFNL4uGQJTT2fM5ljYiSdW6I1vGHccpbNx//GLEAqZ
T+DMRU/SpSp3fEiYRZGaJN+Mn8v7vboFVDFacfEKoM/tCmIuOjd9ilLnibHiCT7dE/Jwilf9epcu
RUheydj0ftLD3oMccoqWxt9jLvgnzFFSIA9MYd0vlVgApJGKwUkjaJbRlGPL7dkqe3Iqk77B8C/O
wAif2JG3jC9e0Bxs4y1t+01vplu/c9PnNinm95Tk9U8fYxZ2QeFOIQftyEMyWu9gkQEfSFPbm7H2
011Q2iqs1fXjCE5RnKbAQ6NCJbsfqVlO9ryk5ETy6iG1u8g3HuplPjCfH1w47cA43j7qlYoHJMLG
C/Y5kUaUFGlkbRmAsDM/FaVuRLZRhI35HG4GGmxynU5br0yn0NQCa5P7LnBGqfWra20OD6Rg22kg
o8I9uL79ggJPcAfayP5e2TUtb/OZMj071f2hiWhxuL3elc/70GvQeQDTCUdOWm5tL8TQs5Ke2um9
RLfrz9ufv1ZrGK6zz0vODcjvadZTfL4gUZIHUe5OG1dlYa4fTRSoUAJHk4orWlAlCwO9YYnfs+az
bm+amm7A8LZx8v1gKu7o9V5dypEeMZsXtNJGyPG6zxPFMIjftzdr5fvibgIwCo5nhCfSOgK3KpE3
K8jn4ZfrPiHUuv35lW2C8UIw7QO4e92pO+bepDOU3JEr83+4+rzLYy3rHvBq3e1hopMASQj0/UNj
McLm0hanbeHPpBqTU6/F9bhLl52b330rQJGFlDLgTYAQoMn1UoTZWAGniOM+p3xLfzYqmM7KSVx8
XrLGdm23jRng81r73f9JB0XuZCWUgZER3HceILbi8l3+/KVvgVZAJ+Upz7/OJUq5+rYtnprk0Z8+
ZYMVloa+HbqfgasqwV97fCAYgPvywQ7rXlEmZIs5La1XFCcHFNQL5d9BrjuE2eR3YTFYr7XVb24r
3UoAKZLxSMdj3uBKAGmalFYYx56fMD4znPunhRZRFuxZ5mxs/n30d7b2CTPhNpb5WIJkvjbeggB0
ws4GxW0yR2b1dvsHXR+t6HPBpHRkfNCgKddtigpMNEvCCowx3/XpPlWlra4t3uX3JSPRgoM10Iux
OA3ta9HXYT+2YaHkXlatQlIgWjhBAV6K4pQSZ0vbd0M53ECxDlsKE3k1u6kz98Vp9qOuOXDzwVPB
XVcXATJIEYQiDJEvcWohf1R1c3Fiv3N/FxiKRMzqCs4+L13iHuFvUIJE7IQsFQNmGiyQKoaqKx57
cO0KSAboGaFS8FSkc5gct0xdzS5OZH6cAhoOzq5iz/jbs/d1VWyKOvLGV3t544mK33LlKoMPSDRL
w49Dxkks/ywzUzsmdzqfFiczeHaKHVmqyEPwph/R66OIQFZFCa9aJChQXZNE2SZDedJucVB0kyab
sQiTZF8kIWV316At2PX/CpLchdF02tqmEGQbrz791B/uv/uu8BQEnTjyWrJOTx1rzaH8uPtjsZsU
Cre6Ta6F40CjG1IS4t/PTqSbBrSEO11x0qwIc9m1F+sdkxpr1eTJNb1GNgplFwNFF1TYLsW4xG5p
aePxmPnGCzYmC0FYcXujVlfyXxFXVfTGqEzmuvkprbc47cZ89UnEkm2pDKqvnRKc+Jkk6SHPkzmZ
MjfIT4ERDvmuZLsZQ2nvnXgrrum5FMkUdLRv/Zr5+QkkxtMUNqpS+uoqkLhBigOQz8CTjqTQ/UnT
3aw4JUtkISfOw7o6OI3CgVs9eID0kPgFaB8NRpcHD27xBogHB6eCWeNu+s3jBzD+3T75NZsMukJB
6g9QFURdykC8M1qzQ+sTRqoZZMdUyOG1nTr/vrSGukOL6GL09WkJvjogACYoI6To1ygC1VSsj7Sc
FOqCSxWpa2TKQcIpbxetqoR4ftqc8jLrQ2+yf5SZj/k5ZqRTdHCMzd4Fcq+wsoeaDuHQ2mFv5dve
u7fBEMqHxlRM9YbJQZZXTvCS0i58N0ep3Uy2nbfzVb7wilrAEQYDC9LU6LOViV6Kgo9t61TVySzp
C02SX0UwHCpO7o5+AN1AuhC5NYHhkL16s+qBKs97iMl+vTsqPM2K3l18Xfz7me0kS9ehS7WrTpkZ
F95J1RKh+ryk1hYHeKpDIv8ULN+DrVt+vX1r1o4ALAFwA+BRgp5b+vUT5rul89DnJ2eEq/FFc77c
28UrlOhcgrSABW1sZt8KCfa2srfT99sLWLmWF5+XrmXBLEKGFvjSoN33fDuwT66Tb7rGDW/LWcnn
oC8IqUzUOYDGlvPb3bD4TtHn+ckdnnOeHWqNbiYMOieYmlWd0HL/J/IwDkXgUCx0KEtPcs8wz4Nb
JD+1VRaC2PjRK76bPNbcbUIP5qTKHq2pGW46pqJhgg3qHlLkm89F5fAlA1w23yUhIC+3d29NzYCD
EBOsAD26egBSQ2cVZyVe/opuav+pr18X8/NtGWuagAdM5L6EcyEDavue2l0G6pQT9YaIYkpzwr4A
JB4Vhba5Lel6NYLzE1gF0ZcuMKWXV57ZXYAwBs+ZWXQPZv11NA0MEfnntpDrE7kUIinA7HYDxjbD
kwEqPCqtL3ajyjyrliEFfAlPtN7mkFCyCTmhYxBEbkMV+Q6VEMnBcPu+dusUPp/V7TN6WJonXUVx
vioCICEQNXzwvEqemDGnCyh5cByetlsWI5xANxKYd0ffOI4zIZIjxtOAou4FIVP+nWS/u0SR315f
BOIicQWRRJP2acltp9U59kkzi6irWhCmABAxqPy9lQSOWMd/5MgNAIhTRoxigNs6vOVjaBebun3g
w87fTV7Uf8c4alPVAbAC77kUKZ2PY7KFgIchP5G6D/M5Q9PPgVXPGrKqwEg0xq4EOXcx3G0OLqVK
B2bxaRkmDqlMcC1u6Lz3ytC+H/KBJB4anUGAiWmSV6PL5m7w0qHRsJ1TGvLkxch+3W8GMLo0QHAp
INRyCVezu2bMiFYiNMtCI4mTTGHM1uwMKk94ZIBYATJUOp0lmZBgz9vqpNHHJNA2fj0+3F6CsFSX
7qwNGwknyQAdEayzJIF7s7lggHt5GodNaZeRnz/T4XHJSRSQ+xcjylzIEyMUR3FLipOrCp0kLp3S
U2o0Wyt78hZXsZiV7bqQIC0mSJe5HDRIaF46a0u93e29kswAOlZE8zE8brD7gXhIjsTHukfaLfNI
jKcn9NzHjqahV9y3S/8rREDAAYoCf7zcDWGzbOztjpF4sA6fnWT/B0s4+7p08XQDnQS5ga8Dk/A6
+/OL0WgviZ6oED6SR/bvKqBaMLsgWJFzIjXBDFcU9EhsZA88f0rLQ15j4KL21M2bzlOYZ5Uw6diz
llmj1+skdu0fk3PUFy00S5ADp3pkO38nvQoztKoHMCr/tzhpE2kTTI3mYnEFczdJkobAO0QkVaxK
UuZ/txBFVXFbUO6QfIyq9/IUhSkSl25XfKXoQXj0tNH4elsh1qRgKg9S6WCMRSuYWOt5hEQBqbad
hMQO/zzyKPDue5o/VnH+fckdW6xkqGpC8rgy9Vez+jGU5rfbK1g7jXMJ0j7pjcVBZIkVpNUBODKq
P5BGkUCUjOS/ixBALbCZoX/Yutwkj5GWVwwH3g1fhvopKdC3apsY8khDu1fNbFk/kf8KE/9+diK+
oxl6TaDNOqqac+NHs+LVWrsuwAL9ZzXSkYOGzANawiRxon3mzkakfYKgDiuabwzAdYimSGCuLQgs
GeBQR1XNvhpCYyazUSfmmMXJ4/yjVFka1dclBQORYQM2YpbFwLuFLxT5ltvqtXb2579eUq9hqebJ
CPDryZiH6bg1m78K/Z2lR1XWf02PzwWJYzs798WuK58KQcdJ++XvtPL99kJUGyU5sblWeyS38f3a
ClsWqXIhaz8f9VlgGpHrEn2Clz/fa2pntvwyi5fe21jZvKkxvnqxVDQ/a8eB3gkDY6uAp7gCLkxz
mvopy7I49x+C4NHQT5YxPWAKZsTz37c3bOWeoKrti4YcZGCuvP4GDSBZYs1pXFMnzJJpNw/mo877
rwat92jsOFRFpyLpX9lFDNoV9RA4MiJZermLRlLrbRsEaaylG+2n3z846f72qlbUAMUdLOgDDoCd
vJRQVP6gIS9WxoaTfq2sg6Ev8d0SEOmjMQtuEggA5cykZWmTRuwmjRPQnDwGXGGMr7cIfhH620Rz
CxRNbpMyOcGgS1sbYwoEv5byNvJ99iU1K4XZEobjzDOG0YccePaiLxqDlmSFtqvKnUyvY3FT+NZL
xWu2QYa7BftZ4z10JlPVeeRQ7F+B6ExARg6jfeS+F2fRmd7xlMXIL4eJ1YSZsfWHX8R7HuixAyRB
G5ZoMHb3nhYaKNHWAagexntcQbfKEQ+o7Uwsrr1l3zX1Mcuq7W0Rclz7sTIRigky1Y9K1qXO+ebs
kZlwFpc18vJaSPomMui+QRRd1kM01k1IUh9zubzQrlQkVHIz94d0FFFBuCMgdVfERIigkIXPyBD7
g/uJk2xTdP7GcOsdYfmjm41NGGACTWuhsbvWORqCxiF0K21rFyT0KP2bEtCpuPqmbZnCwqypMpp3
AJzA5oPEVnpbtH6umsVphzgFWjuqnNx5yjLfD/ukuxMC/L+bAIPpBsAAXaNnch/wPOA3+ji3Ng1G
VY7LrjQ2TDWU+tq6oF4lSN4QdqODRwYCZv5YEi03+7hy+aEpDcGro/CL1zYNGQl0uH0gdeQkSeax
DkWxaog1Z2uAQZr1RVg2CpVdW8e5EMlK+pmH9E5QDnFQPjPzkwp+J95a2bYAuQJ3EiVElPjlg8fM
q4zW5hgnjh+O2d+8zMKFvDe299Dqr0YZd74q07O6ojORkntRLR74RHRjjC1qfEcs8KWy7sy3fOjY
+aokD2MoqqQhJValL58M57FWcRkrliBP76XJaCduju+n9d+V9Yuaf2AK4d1/dOvBk5GRcgMuaW/r
BYuZP0V5ifQb+xO1OpMgHQL443tr7HIWF+V+ORn+5rahXd0ggRjxwcIGRIXkg5Wl7rTu7I1x3r0G
UaJqzrt2iEShDiUPgJZB1yCjoY2+82z0Koyxm5M92rzDoRsR4LPnqky+Zlb+XhiWYkWrjyI8IXQm
AwFxzXpJUtvNgGCGTBBq8LcyewHFQ1ikdojxOVsy/Cjabm/fySL/oclowBatGUiKYdGXD9bkepmh
5/oYY2Bt9s7n1/vP6fzz4hzPXP1sdox8DBZc/3KTD+9FryiqrplIuF4oqSLkQouoZL2GAI0G1oK7
bnbfyFiHI8hI6axovlg9mnMpUhoExDKjMRvYpMSfy/dSs+1DlaTOl7bttJdmMeoI1ZEkJEv2gwQ9
mqisuVL8hjWFR9sHwFKIy0Um9nIjbeQTl2Fxx7iwWVjuHMzZu31S6zv5HwFyztLHtHgvLe0xbtxN
Dm4V/+GPdO1sDTI3nOalROcct8oeyNbstQ39+/YaFJskc3ohl0iyosUaBu+n8zOx/uTzaPEAWgDp
o6txwl1OBm1xOKzy3jDhWPgqXto1R1w4R6BYQWHPNKXH0nMKYmjBjMuY/UjndFv5xYNrHqw7+SU/
Lj0mUKIk/tG1JNOjuhNQMO0I66knL+RRV42HXbOeZ5+3pPS3ZS7/Wk/drx7HqXzozeDoFuZWp/NL
6pjHbFQ5fasnD2QPSgjodAeh0eX1CMq67owaxjPYk76Cz6dyKq6jcR8QAhAagmsA897kcFVfmqQr
3YACXKFHE3vNu8PYtgd9BAy4Xu6/iwbKOGAdRziG5Uh60NNl0ljSt3HQAKpA2YNu8me00SnErGwa
4m70YsG9BGmjXKrW28wc52Fu43E5ePkX/04UuFCzi+9LZrP1uzGhI77PqqNjlGGu6rxaM8wI59DK
i4IFdkqekNdnKZ84o20MfHRpsdDhzYbrL3qZRqX2qcVU4qn9MdfV5rad+aDFkLxaVEeAi0KcIQag
StY4AUDfKoOujwlYNBuzDkGZFrZJvs349y55WlKwGr8x96+E5mho20/ALBk5hgR8XQaUz5BDL3sP
A5v/4SU/VCACo+0nmymSEysG/fw3yga99xs2uOPQx7TfUm3TePt7Rw59HPDZNsgGPSutirqc9fFY
fm9IbIFFsde/3t5r1TIkJfLmzs46C8tw6ldkJCtrAEJI4Q6vGCxsFeB6SIHYAIFJzqo2zzkb27yP
9SqbXuZK1475SKywwViEkKXE23CmfZ2rUsWPsqrA55IlRTJpAKbZgfSxV+VRa+9t+hLUwzYrzTC3
Y2/YFTResrfbW7p275FWFPht0QAiI5+zsu1qw4FQW/CrPxn09+3vrzxjIE/zLF8M+AACRcg/c/om
BqfPHE0a52Ufkfav3nJDru2YioheJUeozpmcITUwwtKwaGzbO90NK/eZBA8GUWTH1hQQeUrwNoC6
Df655GJSy0kw5nqicTdGAz2UyzZpt7c3bE3/kIADi4bI2ugypYIGKEbXJ3hcSnTEOcbJb44F2/Du
W9YciErZ107/XJjk8Se5XuqLD2HgyKZGVKhmoqy9lOffl07fBpd4SkZ836CvQfVjbvdp/7s3M1Qo
FfmRtfNHuxd6pAQtDAK1y/MPOpuaSaD3sZW9e5giUzt5lDsbq/t1+3jWdgxeN7KkSPXgrZRWZFLO
/Yn3fZwMWhiOhYrBYOX7qHwKHiMkxJHskb5fVDr6h4N8jtmbaTyR5nD3zxdsNkghAynmXrEMFVC8
qXabOS6fMxfjfL//wec/al5A1gH5JDkrZEBkSXOMdknJ95ZgjvnyJwLgqAK1DdTGFRMwF3OrjAWo
QwbUhqZtea9yhD64cKT3HA2ruuA9QyR8xZPkYyoVr3oXGfAxMHbE7j63Sf/dytoXjrH2HmFoQ+qe
k1kLgSh40mv/94zMtc8RmzfLPi+CyCzdR1J1v6ntxk3O7g+jz3+f3EyUpSAiZ5nFYhvJcp3SMNjc
f4iglxOuLWzc1RRSe/BcDh4LFnuaFxboZhsKxSkKNZC3GDUSEWCKtjE5X5qDvXMaO43FLsBx0ey0
n/2x2rftEHpZgZ5TtLDdXtKKdcBsFTT3GEAtoUlKCgl606zLgJEpTrrR3fTj8nPyWy8iXXHg/fTP
bWFrV/ijeAK4PAaAy2RLqUkxiNRFqcYLu/k5aBSWbuUNwjrwYTFrCk20koWwEofmdu+PMRgR63w3
aRslhGxtuzDd3UX1ALi8K3iUZdHBr4wS/IKzcfSy6nXMp4gv5Yk3qirJqihBLwjyEfB7yzmnvNf8
3l0qFud2/tYuZDPk5Ref+/thtPZ/cC54t30f8GzhrV8+ESnqDsmsLyxGE3W4pfjr9vfXHDgL9HCI
AVASBgm39JoGNgxAMk5TXDS2Eerj9Inr7SfDSveIrpYDApIdM4oXJ7ceMBb5D8yCBe41PLdAU+Lt
uFxd0ZQTuOVGHtvmq+uc7myMEO69JVpZECIKGXKWuPRyvaumeYp7rQub7F23j0muqHGuXRy43Jiw
BSsupo9dLoF1fT0ji8bidHA3PzXUq24f0JqunX9fCh/oguxxoOP7ZpcflqGK66F4nwr2JQAY5Lao
1aWgewFxqIchLZ4kqqFjmS5LPsWO9s6KvalixF8zAqLSJErCwBjLjD0kMbju9wFu6Phsdk8WOY79
HyjUmQj5nUE7exfMBUTUQR7aGQaXRrf3aO04MDIF1GHgzAFFmRTvNLNmaHxw59hJdn71Mpsv07jX
FZd+baPAqociKOBeglzvUqfSwh05x6CweDRfzfa1Jw+dCl24dtaw8qBzxnZhsIb0uBjd3DbE6edY
I1+1aOSfb2/TWh0Z4RPssSj+uWiHvFwCt3qdLWWrx4vXVm8TpsQBs+qlDylprVAflnqLwtb8OCwF
mJsYOBuqumtfOx4YivuzslD0fwGhCeIeQEE/Ss5nMVZNrVkMZVtiY0aWOxjCqtveXqs4cskxuJAg
GTE+9pPvckhou13fRan2OTGeC7g4Y1gVz5OuWJDcUC+s2oU8SQUzDYDXJHeWmKV9NMzf9craeQ4Y
YpPQyXZJlkXNfEqHeTfWaQS+KpL1EUbchbrzkDL+UJdxo6sgRSvXAlEM/GcfaIhr5grPrxub6BQv
otk8V16zH9y3NkHzOy+/3d7ttfP86H/EmQIF4UreOvRKdyrwccVDB5K5amuTUWEGV24flmIgHYfu
R1h26UXMAqsEyT58lVTzo9b8VGovetcoTnFlGWLkJm4GIhq0QUnLmKwezlKPAibP30v0777dvUsX
n5d0Mue1l2OwEwNwMI36B7TzKOzg2u8XnSIoMcLlvgJ3dZxxhzTBEPdzlO+M+f/5eaFvZ7fWy8FN
3FJ8HhSjoX5kzp1sYeISfXS6/N/vl/a/pC7xaJkMMVn8cP6x5KoK+IoWCToAwMLBMAkcvSRAt5Gi
mng2xW4WcT/M66eBK0pqqyLQU4p6GqbEInK93KSZW800Fwj6OkoeatjVZdo2f1AzEvOvYHFEOw04
/yUhhHjEISmPWyfCcIf6Dw76/POS+5QO4B1fAm2KjRTUPdGfXDOAQ0CxIlBarpznLpk36pNZwMEc
6MbAH4W/sXYEKHWJAVXCVMgZHC9rFiBBHR7XLBrSsK+iRdXBuHbTBE+pZ2KeAzI40imzDMwR3rQg
PeEY4Ra1EIW5W/m+i8AZ7R7CFAFId3nAzE/tkbkDj00ejVqYZwotFaZGeh4xoBIVX3THogvaE/LP
rjJCQjfnJU44ST8tSH6DTjOyyCe/ecqrdFNwRUF95SW6ECdtF/LFC++TZMLFjn7q7z0LqaqHdXXH
TDG3CMcOcKuksyXrmO6g4Sceyt1SPWRfb9vuFX8Ck0zEtFYBm4IHeLlhA6v1gtctj512KR+ChWgP
Reb3f5sLtcFH5oPyTJur9CldGhcUlG12d0SDNBviGUgH4+BVthCN+FbCRa5mIn/rRsid+3HglwKk
I6rGYXASzUQy6HU2nzJ+uL1/18eDz4MuTWTv8TjJRZ3aMOB9FghjvAm1Tfu76Sg0Wvy+S42+FCDF
SSOrnCnxkZjBWBnOtl1+BDnOn6wBLMLI2YtavfR6TCRr/aHzgT5qX1Lt6Gxuf35tBUjTIxTzYLbQ
i32pYprtDFPFGhZXNnnmDL2EcNcJ8mb87rwPcgpClW3w48DMSFel64BAd7p+jCu92XoVedDxh8+q
hMzKkYM2As13CCxhauRO4mDuSW1nxhAPR5cHW1O/Hy8HqtkzAdJ5DLmp15h0CAGTt5n8JMwshVJ9
BHWSVsFPQIIbfgkYhWSHgaVD1o0BRORNtp2dV+p8Kft/nOmtmve6PYYpJjfOQxHRvgzHudvMSbfF
pJHbirGykaDG0QXPD6KlKyQ1ElC1NvvUP2rtFPq+4OFSUJ+tqB4iWgx8Q0s+LIzstJje2PNxHLyj
Sa0QCLtt3Zgnp6wVGr62EAFqhfbhYbvqcdCnMbBp2XrHynEijBWKSj7c/XAiNkeqHZU1IIORM728
RDYoB7MkyP1j5dKwqUD5oysqd2uLQGIOZuyDIkvuKbVIMOmaQYLjNIei7+tOtiU4weAQOPu+ZMg8
rUmcgOXB0Z6jodz03+9XpvPPS54F0T02zQM+P9GIV3VEfBXOZHWDQCeBBgYAs2HtL4+gTYeJls4S
HLuqiqoKAF1Vo7dKgvRWdd3cTK0JCRmoFr4hzL69RdfOEd7YADUz4UMiwyttEQiy+9pPMny+yz/N
tlaELQlY6GruL+KPoALXDob9J2s6FyrtGpoI9KbviuDIW9DTa3pUq1p/1i75uQRp14bC7ObAgYSl
3KV5RPoDud9tRQ1GtOCbCEqQ4pVuH8/you9Rwj/Olh46OjoD7k404FxgjMEjAKJ072qCjdXAOxoT
7zhFDf8ypJ9vn/y1n3r5eelFoc60oKMfn69nIoBFmbOj7aFQTW1Y0V90v2IABRpTsU9yZZ6klgUG
3So56k1kkhenfr+9DNX3JQVulhpAdWT3josVBe3Ouj8+REQjmI1AqIK2fRm8YNcLXqKlS44eP+Vh
lb/e/vkrinrxeckC5imyGDXD54MkHMfQXzbW/d7ohQRpg0rmlPYyQgKan8ZteX9PEPYHbgNyDVBW
NIReWkCGmnNee0OCd04PD3ahKx65FTVFORVeouhCNa+qaj6IrpOadxrsX92FdepsqqaOe1CUojqk
cBZXZQFDIF5T1CLlYN1wwZRl9RPc3eBnP/5wrM/M/KGp4DBrGism5v4rRU5omLnmTX0FKYtfbVwW
oBz9B0eO9wiXDrYdkYhkXzkao4g1TslxA2p9TIYbottKu76C/35fsq4zzRw981lyzMFlkT5Zyx88
EDa66RBDAcYP9ZIiUIAttYKhDepYa+9+9q5il1i7dGeflwdQ2BiolUwFTLfBn0rnZ+r8NDWFN722
RahqIC+JjgTBn315LfpyoL3FaHIss2ZnLPqntDG+3D4FYaAlf11MjULOB0830MLSKZul15p1FgTH
tkDb3+KlUeUaW6cJHjwTVOgdckG3Ba5dDzxDyCmKGVJXVKPcGZ2UGViTodkRqF9DjGeOrDpuM4Xb
ubqy/wqSa0NLxcuRcQjSyMmcXrOm31gDDbUpOGqJysCvrypwML8NnMSerGumqzWzbUCZrWHrbtm+
XJ5m7/ftnVvVBmAF/5UhKxwAmKmTeuLCJD+ScQvuEYWVXBMAJx0VbF3YLTmebpN0THrkMeHv5EgJ
hRQA2ttLWDkTUHPA3xF52OuGpzGxcl0rG/do+V/zdt9WWphlb7lGQqdRiFpZDERZgCTj6oNXVpzY
WcKuGQs/7WrmHsdPvvnZGX/cXsnKgaMCjK0C7g2zGuSUKYg4MX2py70jTMSGVL+qugHrdRwwqjiU
Dz2Vbqgr7BfiWEBjIfFyIaY3WKVPJ/fIWTOH9ZI/FVn9OLruJiv4Tz5N+gH7+tV0ps3k1tv7l4m2
cCQJwaKDWbOSf5rWmKdJhsw7Ml4/ZvY+ewmaXVoF9xs6V3RaAK6KJuurBDTaIOxubCBmNB5S8KYq
dGF1D8+/LymDg9kgvo/xeMfOrLcFf3D6w6TH+vzYtDRMKxqycZ/Uigd05YG4WJS4DGcauPRukycd
FqUd3eAbcGrTt9uHs3KbLgRIXhMSblxjFgTwcY5A1h0NyH5lFNNZDRv//eW2tJUL5doA+SM5JYZK
yImC3O2SzHBxoTRydLW/WqJKqK4tB+wzoBZFmu16SEZdc79BR7Z2hIqENPnqpFPoOHxnlBi8XbS7
28tZO51zaZJKFDnGzCFq1Y6paYxhmYKgIi2eumBUbNuaHLicwKxiNhG8f+kGVTWGEZeJox1ptxxG
2j8TUFUUpap8v7Z5YNNBgy8ecbThSbnQNrCmJe2wHJOUYYLO8yPyLNMQosdLYZBW9ABwcuTQ4JEg
4JftkeZORdnbWhbPdot0XlQECtO6smM+xuUJrw0pEXSXXt6bMSg90thVcEwxPBvT2uatMT/cPvy1
NZyLkA7fw0wvh2AUztF+zdyHKVfo1srnQXklODxQiLpmUtKXVrPHxvePQ7McuoZuqypTJCCF8yq9
CqgHopIG3w1oePkUFvi2nGWImAJbiwL7K3VfG3dnBejw/CvpX3pl59Xams4Fin8/s2akWTgmnkPg
8NanZYQ3QKFXK8cOVjiYJtS0LeuqDpwik0D1oQbRCkiOtH1QhJr1+e5jB7Qf+ULU73wA6cSmnq2B
TflUT5YFopDHxQOwZH/78yt3MIAvYAuPA/wWMuQCYWW1pIORxryrrWgc/LDN+J6y35pFRU/s8uW2
vLUjEWUC0T8I6hPZtLQG7zkwSVk8+U88yk3F+7X6edCpiGY+WEp51DmqzoTbY5fFnvc3H/IwUPz8
tQPHd//zffPyNHoyU39OaBa7VTVH7kw3JGHb2WCqwToqQZIH1dRgoGkrLASVx6GMqjLqmSKqkSco
iCS0yN0CHo83UgDeLhdjLq5PvB40QQ1Pd71Hn6ui3Y/c2lS++VzWYJtEvW2DbsM2rFEdyYwAqd4Z
NCC3VeIj1SrbhbPfIUc9eZqO1sKSNLY9rT/2VuE0W2qZr0EgaC9Lp9iiqkGfbA4n3B+cN8x9GJ6W
aehD2s3mb731t7d/0ZqhOv9B0vvXFinmCzbYGDxeO/Q6hkP5RZuOaRqbgi4PvQTTooj8VvoIRLsm
avKYuIyBW3LjZgNvsvZcXIwAJw/+nL+AXwo9o/3MQRcS2pT1D94EclvDb9PdWGDghdkQL1rGkYVt
V/GN3tN2Q9KRbBAx25s8J+UTKlfdLrDv7gJDvwMK1SBhQpVHh5d/qTjpZJNqQQNVnOTz17KyP7fa
pHiOrvT/UoQc1+WIxZ3RhV1ysueg/qa5UUl+3T7lK9MniZBOmSQg3Z4aPQWTBajq+t9jNm480O+Q
N2J7Ch1fXY6PYSvoBAbmUX76PLRTJvrQp3FjoJ+zfvwf0r5sx3FdWfaLBIia9arBds0tV88vQvUk
iaImatbX32Dtc0/btI4F90YDaz0UoDTJJJnMjIzQ5j9d/OcfxnNiQ5yNJzdFDdSfqVd98qGblKCY
B4+MPypee+3wMOlbKC4RbVzsWTx6BHQctNty+aSjFEwpozg7nDESMudsyV4SMw9ct95ITl7MnTim
TkxJ4yJDYuVKR9MPDYQRrOQtBehyU9Jl7eIQdSDAPoC4Ai71fPLseVGTsV3il7bUfJMdqltFtd9P
21MLYkZPlkeJJzOuAV55GfoPwxxS5/P15d8agXD3k+93PKcps/B99XdBA3PYCBS2Pi893GbVKrqS
4/NljJKMb2zJlK451On0SGeK1VJVLRwSv4zWQ8vmfWdA155GoNvdcKeLbQ93Ak8KEvbAJaOOJblT
GdO60Jw4fjHjJ8W9GwkNnJ54Tf4SG1sURqu24FHoXUIqH+Dh8zXJ9ElFjcNQMKj0yU3RC1ZHdTd7
bkVCzd5AD63OoCCSFVBgCyipc2N1w1QXt6XyAlK+sKZFCPHcL2ml/BqTZn/d11ZN4UEtVJBAZiEn
ebOh6cvMUFH7aDNfTx61dg615JGh8fm/MyR+yIlTgwgddbQFhjR2n6FZnnV3ldn5k71x/a6dMVAs
gX4tUmOXlFy10Y2GO6BwsCjpHVTTnpLZPLRzsrFEK+B8YJtP7EgOMfZ4pcaQi0dRzf2Y5tnbmKFj
rtfcUC+WJyXT/Mpud1Wr7zpV3Xf6lgTbmkNi3WxXSB0D3iDdeYmpsBLVLDzBIP5S1iP0oXNvVD4x
pH/LjZfLe3JXviNOjUmDraypq7TZil+S0up3zDASRHP2r5o6/b0eD9m+qTvL15tM9aGrjtbEEgR+
B5eL4wse5WlDV3kjYFQhCLirX1lqf1FI8eDEFoKypX2MLa3w3JlpjyYBiIIjU7vrmGJ6gwqehApN
ZL6CUNEzl84NCoSQXl6XydHK8/iubrn7UMxQiHIL8O0h0nH9Mm/jA1djCIkA5/6cluB3By+r++Am
xVudT/xhAYAuAJkO3Y+T4fj5lI93kM2qnmdraMO47DTfKaz4iefsz9Rnuz7r+8Izx4L7KrWGZ6Vr
a5/ns+2B1yT25rLt7rQehTC0Dxjz5BXsgS7uAJW+WferGJXpxKJJWBlJcciH7OusdGlgqwQ/2Fp+
IFrmXpHNyksMLlwoBxiuN7RjujeWAu3ZIJD/Y2bOGFzfkhcuJMImdBEJFQw8SWU9aX0otZK3DGGT
2/wE8wGU0/s5shXytDTcz8p+47y+uHgke9KxZqlTvJA8Sz7YWRoaTupn478EgqIZHJEssPuydIhW
U8WCoiVSntYXKAj6XfFgAhS91EeQaV2fvLWDU4ilgjcNSZYL9rSmV0tKFQdBwOAZS7TzB+37dQsX
J5mYLqTTkJSAdu8FrkWP4dN9B59wlA/j8B3UjEW/sbFXV+TEhHSDKg5AJi1ZlBfG/GqBtN+toYY0
BCkWM2YUbzMT3wf18kP14fr8rP54lAdE66V4CEnu1FFDmXU3Vl7ULO29hdlPisM3JohcLLPks2IP
nVxbS9xqqINSvGinYvQaOy13qPpBY7Q3UKVKRlR2nZF5KFDXflXQeVeqGt/nKqW+Sersp1p3JNCz
wg3NJc9nT2ncrWamVT8Rbad4+GMi5ESMhh4VCDjiJyoz6K2172Oh7Ro13ri/16xAkwfcFILA8YKu
VZ8zB0xUCIAcouyT6c4EK5Vub0QjW0Z0abaTLDXEugKLlvggcv3RZtObComj656zZUZ2+2xYarUR
WXHn05x/qJbnYgu/sG7ChaSBDQD6BZvygKcOKCNQThjqgfqz0h/INFCvvr0JBw4KjSQVWXHRWyIH
cIYO+I1tAFxi7Sfzc0k2DqE1/ycWUkvocSTgbZX8vx4VMNP0OFGH2X2GRNshyfT7bE4DdTT8f1gV
gDRx6EH4+CK1jzMdNEKxhf1Mvlnpr9g+pDeTKYvJQm+dimKFKCNJo0lRJ+9SjWM35/s4CwwtTOrw
H0aBXDRBWxpa6+TGhqYhxgSuIuWlrWl6Nyd82lvDFO/LttkSLxUPtbOoTCjzoV5poaItmuCk3cKc
adS6Cp36pJ9fc7cwvb5Kvi5l9oqUy2++4JUyOWSLn27VKhK/wDgL4K78OCnRr7qYeUde6j4NE3VP
y8kzm880DpvlYQHX7vX5FEtyMUgbMs/AiKABXc6mmU6cKEPlQpG1+pOUYFbIYqjQ9p5uPzSgW7xu
TFwZF8bATCEQz2JLSVdKrM6z1UNo+SUvx/jB1vEmmrOB7TgBq5WhUFAm22ZoFFbmGdROguvWV84M
VKDF6xLzelnVBysuH/OEkpeBdL6qfeX8GKebio6iFiePEW8GhH1I+FxSGSW0Tt2sJeTF0SJIWXv9
eK9VqpcMO2pDmDZEEODmP66P7N3rJaPAQqGFSZQ+oIsphn5yjXYxXiiMNeaLUeVNONnQxFN0JQ2z
plMPhdrqQV+QT/lS8MGz+dLuh64r/WXp2t8Od6bAyiry7NYp99za7r1ctbq9xlP+bdDb7rWE7qGn
N3P+NDboIMMtpR21Zil3JEFkoM4FHLWZsojP1rdpborDZE8QsFT7YYe3BSR/QXrCgoplVWhxNd0p
Sz6FbYP+SQ/sIYk/4Sh5iRfFeu25DYouUm8BoVaWHhgHA0lY0FSgVisVUNNuqp0MXWovnV089UTf
kZw9W0u6u74O0mYSgEBwJWElUPgwXSR8z5cB0X6pca1lry79pOuvafHVZa9WFsRb2kFSbCYMiTY7
GzVaoCcBLz43ZNLWtEezK15rBa8mS/Fse+OcXbOAySJCLwp5ElNcXCceNRh6ZvWGU76+VEzxpvlG
Pqb3EZx+X7oqancwFFbH5auxhMZ4KMeNEurW7xfH7Mnvb80KeQrx+7XpkE+7rcKH5FDi56PtCapT
IO8QhGLSSdaQRoWQVsVeqfPWgLnDpDkkroyNE2tlEKdW5Lp/W04lL0jNXhXXq35aX65769bXJW/N
QXZTFVbJXnsnWLAhjY0wcPX76BUCwEi8suSrZWhGrK+bsdcl8xoazMvG7Kyuwcn3pSXWSdzlzEzZ
q22EfMCr3i+2QoAtE9IyT4sydplL2atm7Nw0yBxQ322EZVIE+B9P+jsKGfhHBwYFCIZR5I49/Jqp
oR+NZp59s63jEGDn5XB91aX44j/2kNbFJbwmRDEZpqIszM1fzWnyoDoaJNO+Mn+3Zo7a5Ve+bEHc
Lr1APPEEe44GroILZrFciwsagxnolStvWTsCs3LbOxWjODcgfsDJTu97UGRqyOm+Ljyymrtmq8C2
NQDhIyffB0gpqeYJWz1eDkt5Bx3D6wty6WPnv186aauENguo/NhrUgS1HgzuM+s3dsrKEHCG2wiX
kcvEJSgdtmVsjvqsOibUbdAej0awDR9e/T7w6qL9AfqIMireTpOqSIrEOmr8uT5YbOMsFz/vJLoR
K4xmvP/9vAyHX+qaG2WumEcU6Z4dQ/nt2vQepcMAiqZ7Z6Abs3W5IwWZGWA3iPnRtCDzjLGG9RPp
4/nIgvRHne6G0p9v5IITQ7JAx4QkGoJu1LGlC7yAyJTbmoN6BPfoNIX6jVzNF9+X3i4Nz2yNKfh+
qh/r7gMEja47rTj4pCWBZB04SAQLiYrskLQpqFBkZNZwLKtIVxN+N2X8uXXN34AW/mkmft8bXXrv
pq/XzV4sDfjzLKBIMT6QKgMDcG42JYMyL2BUPqqArFSGZ/LUU+3PyZaUyqod0YwkhOxQu5GGx8H3
pThq2R8zt0FZOCiaoEZWPLo+moudj1EAxYyWFfQOgd1AOlniqQfxEK36Y17uhzpIoXRV766buNiZ
MOGKRRKs3Zc56BTwx5RMTXvMFWfxsz6YkTHf8IVVG1CPd9HEAHyMHFzTwWGWMxrdkcX7ojt8vnkE
yEwgCYnWIbB0yxAKp62RdZ6L+Tjfs2GXbNHCrvz408/L8AllGIaWQZXtODqPZN/TjaNr6/NSjEXL
WLf4gM93yi4JTeP25cWvB7cKCvEAVcqU7IzVfQxk6nwcHkl1GJKNCG7FQc8+L/16plkx2v/w+TkP
HefJoE/Zlp7SygRpaBNCgAAopTgRz3e0pUDKiVaNesza2CvuZ/dGeU0gLpDFEckN7GZsBLlm0VWT
Vo9zqh5LM4ZalO5N6LQexi0Y2to4YEWA6deauU1X6QfsZ/VYWEE9Bc6NuJj3YZx+X9g/iUKmASXr
dML3W/WlyD6U1W7JNiLDd+mGs0MdUwVaSrEOAp0rt5NWlOKRHOvL0ULX0JNJFhpoyM8HcTskKc7a
NkpbSFY4/VfcLeMv9BxTBBOj2uRenmvkmClZCdBXToywSuz02HTAC7ltS+9oClRprfHyOW3T7Bde
re6EPII6KjttdJegt0fr3lnsYTekWrmHtO/k63PFvk9cYy9ZOdaTl85L94xqcOu1ChijbMaq11zX
2u6+MOvAtZug02cwAFnqiK45u5zbXdyqwI/MiRLhrazvegb9WNOsWFCrQOR4elnkuzTJkh8aWJAi
4E6+K+2AdJvNoMKqDv0S1q29hKOW+CqZILLj8oV6ukbJY52MitfxBXUJrhj2F/C5lvsupfwAeEnn
85S1UV3Ny6/E0IeHKh3zIC8WtNplJPUdpUUVcnC5x1pifSkcmvicVa0HdlDkiQqj9bpCIz/V0bZ3
RWUZx0mHXoFHEjP25xnoPstdyM/ccSbq12xuIpz9ahIkFp/Rhp+07seRTnTX2MkPwEOcLZT4yrkA
dLIAQGvowbmg/tC0OmnUPF6O0BjJxrsEEpDFBgBg1QQYsFBvgaAcmEXP/T01y9QgzbJASXyP6QfX
4yaJ2solD64oSI1YgOjhjSodPQmoE2tAKJcjUJ8+4btceTa1qLyVhOF9657aEb/jZOvy2KpQm7Kg
0MQD69dyo8Kr+DyyxTpwqSCERyuRdEhnFdWzTOH2sWr8haGfcyNpu3KynX1fClWbyelw9LT2MS9C
MEx5E9uqTMhVQDEEkBQJfK0Kov4LdPiEokGaWzQ+TmRJ3to8jqPCsd+YpuhfiiHN/VwHPsKztRxl
/F5ZdsaADjaXag9xWt4NmuoPjfKbm8qrNjsfr8cfl44okJtQwBCVJrTLSpE0Xxh4uYbMOOoGuMXi
nZGFsfXzuo3LKT63IR/uY99wbsEGyQL3Od3qhln9PGJM1LnBy3jBFujotV5Vk60frUm5b/2qyTdA
QasGQAiDJw0aGJGyOvdwxah42SU4phIEyY527Ld6Li63KiboxIC0hQZjUhIymcZxMX8zR/c4TYBD
K71uK+25agjlGw1tUFAclc+EwSBtw+LGOObO6zjt9fjTPH91tBuFWeHwyL6gRCAEr0Bh5UpOZQ1M
G0fkeo5V2Xopv6doVqf803Wvung2CyMo9YEVSF+RoGhy0GVzPunHBUj1xS68anpujDvSf6L57+um
1hwA6mDoIkR1ByhXKb/eVurYqf1IjnrzcVI+DPvrn3+nUDiPTFB/x3ehoIvoBO+AcwdjkGklJB7I
sWeQl57/5M0I6azKT/N71/mltfe0AYtp4iutDQLqh6n7NOrMayweLuWRlM9j91w2P/Vl32y16qwd
D39/GW6S81+2tL2jJy5GDlHyZvFmVDtuJKZ/dxao8EFfAJkC7UIWCbT5tKAj144qOajzw7KRP5MB
9e/fR2iMDWahAA0yr/MhoE6jagjf4PO66tuV45Ua86fmI6EHBnERbWZBozzZzi7VkmAYd6x2diT7
HWeun1Tfq/Kg8YOy9fS49CgNvYLgwwUv17uA1vmPsq3FsVokHiIVtJeCLX/j0Xq50c+/L+yfXMo1
NAZoS/H9ufkz6nZoaF04szun22oe2RqIdDayJtYNNPgakY4wbND8PNtiGFodigiU4B6gnZXXLxVs
XQloACLDqD7QZn7t6voOlbrvfKr/YdYcbEKcjqA0uugY7pFoiLO+sqJxGJ+tLtm3HPwOrct8TUs2
jq/LnYW+5BNbUtxRxblpU7STR2n3FQwx3pg81Fv5pLXFQeT3Tl9FBEPmuRfk7jgacRabUWMDKdh1
3hY3ydoghGIaBKzQ+wYs9bmBMqUFW3DfRKkxeSpO+ToeQ2ye6+fj6jBMFRk54KctW5OuR0WZ5iUH
YDZyeeqrnmLd2L6HIwLyX+IasYC7gCHpfLcgjBCb3YJh9CxsBzXIafuxV6YN95JRvxd2pFjW1gan
5DioosyJ/WLBYVqQUG9e++zAWTgMvT+DRqktvuo3NgUIy5g3gfYQTV4XaQKX0NQkg6VGTSI0paFQ
cn2JVhzh7PvSeZMm3WQ1E76v9L7uBkbuZ1+uW1g5Bs4sSL5sZ7mbJR0sjHxHnG/QU0l+UnJzpAcc
DBoCcFuoYJ2SYdHAD1Wq049qZNvgLXlR/2GW8KKEs2FXAqIhlfQAQm7SXh/UyNUbvxlC9HF7dKt2
e1EBw1KfGpGSyPFYK50aYwwZWGmU+AebK9+2PpBmByHattlYlrWFP7Embx3O7YGo1YRlyZoXu7Te
nLG5d3gaXl99cUmfR0hng5IZRWduqQ5kJNRoGR70eJ+1RzV70tzUc6qtVNeqKdNCcImS0iXCZdEU
kuhdrkZW/mcuvixaEUAgcJ8lx7JmGzmpNadGGA7+NKHbZcgn25CabTunpRqBQico1bdYhCW4ccjb
9elbt4NoA5gK9FC5kuPZhVPWAL2oEYOsoJ35FWQGjVed/rpuZtUZRFDzP2Yk15uNGZptXatGfZL6
oGBqvdJUvJEkG8NZswNONZCzYouCJEU6bbBzqZU0GYls55BoQb3c2t/7fl6eWhC/4CR+MuPYIMjl
kaizM88tD20c1PPGKFauNfvUhli0Extl6S5lscBGbnj2HBTtxmG2Okt42qNAgmznxaslAUvVRGJG
osV4Q/cUohj3xmaw/0wTkJ0iNYO3t9wDUCRj5Q5pSaKaDd5wcJDZu+5Rq3N0YkDyKA1EzGbRtSQa
zS/9rms38KmauNnlc0VAU/9nAO9/P1kDg1m80foG69yWDw3qx12PdJxuj1/tZjhYgn51Kffx1H0p
ejugShogHAoBGfdrKw9zwVCRl66f0ilIdaRo2yxg+Vbj4+ok4IkE3gokwKBDdO4o87hk3KxdEg1p
6CRBkf7LJP/9vnyGJ+XSzHFukSgje5rdNVsn6urvB0YG4Fyk3i9qXKhKgKIk1vD7rU9O9/HTdRdZ
O9sELBBRrkjYynS21uKymZcJ2sT15g5ED/5s7fsxDcdxCK5bWrtZwZorqOAFnbqcBtD61tSTVsVp
PdM72y1CUpp3M/p/RqL03jw1b0APb6zN6uhObEoho1k44BrIYRMFMg9tikv5oOkNUI6/r49t9bA4
sSM9R2hsFTNrFjWa0WStPpvm9yT5h5ccesX/zp/0WhhI28HRYAMv8qd+nAFVRFGsRs0FaOrrw5G5
BP5zMp3YEj55srGLvLfjeZjVSJ2yoDRfqvzRbsLMcgNnrsOlAnWSxYOSf62mz7WKuOj1+g9YWzcw
xyN+wNMUGR3pxu3UcoH2n475NJHTRZudpzresMXyuuaRYLdAsIIiPv4nWTGq1kRVCqMc06ecvvDu
SRk+tulHOlWhukUm/C7UIx+Wp9akc4g2YKWfRlgDgcg9OH/DbHZfJqPxEcOEBCSODbqNq6wOHI4+
N2f5Pk0s6JrkoIJnrC+WbyD58bum2WgMkxmy3tf65HfJh/hcg7hbF2tt5yChdX/r8V1uI/MB8C47
pDna6ggN43Hjel1d4b9zL/Oipo6WgToAO1Mz5qBOjc8WNPXqrA0TeqPk1cUApc3ZARBrsRwbB5JC
5fihHoOqOehb2O7Vy/B0HqX9OZbz0ugOniexkj9RMu1ii3l1UT0Sjh7FhHhtYiLBMx/NkqHBEiSk
k3U/N/mupcWOJqgN0synaR7oCZS66cT9pkgO1/fV2hsaXKiCrRnuDvEbsSwnG3vMarcF5wBcnt1X
1cG2lB0x7iCtOXPqlUX8mDaIPcvGm1ACvW577R47NS1eDiemnbzPLLi/GvE2zO+pEl7//OpmFiRy
IlOJ57p01Fuo1yp4DuDIYn9cBOlF0XsZRUW/+65Pb2m6hQ1ZsQeMr2howaMA2ARpJvN8cFvFpXgo
xmFe7dQ/9bSf9Z1JPiZbIENxMkgnBx5TQgAZ/IyCh+185lKWAzCWFpg5a/7DQUIORjavdLKjE6sZ
+nsLNLnR3aTMu+tTunKrwS6Ghzcxalsy75sFZgoeF6kaDcneQjdx6uv5xqqtOMWZCWlvIpk0mL2B
oSlj6ZPmC5B1t7vdmQVpW2bqwO28wDrZkHZ21dyrquG/NCHdlqxUxlGbYSLOX9v2PrsZJQvtH9Al
iSQUNpCtS66tJUnCCsrwpqZaMCwhMDHB7SvtiKYsQSsGjg3hCSd7sxvMFGQ4+hKVjfE9H1kAdODv
chOht+ZQYFUQmDP87yLhSXlKuyK3l0hx711r34D9cxm3iJBWbhbAD/4akVZDgZAUHgEYi2OD87Xq
oDzgTRC0yzZcd2sw0pyxckRne472Y8UIoVDnFnvQUVxflpVkCigv0GKIRnFV1ALPlwUNZEbVGe4S
JeRunu4Rcg2fR/NmMAXgGoBrIncritgXYAreWak9qEs0kz3neyBV6i2g4Vo86WIYyJ4AyoiWOWmu
qKq3uI7mOaKadojVxMvy/qUHWmegdjhUwJsTbV+0/Z9Obx9savgDL/xO31qyldMGPwO1W2j5giBK
Lter7qA4RqPPkeVTlvsQ/favL9iK750ZkHwvJcYAyLE9RwYwyAzUIT9apkKx8TbSVBHRQLmXoLUE
kjFCAOfcL+I2qQdUJ+Zo6XyUJvKN02AtSgCBFt6cUE0DUbMpZfRRXOs0y1VmhDKDDxXaQ6MLJoiH
XFd2vLO9mTxbMfO4+UG1f16fwVVXEXIYomAF8lu5p7asS63Nl1yPLNbqfqaRe27aYJ/o0IMw8/yT
ajphQqw7BjUxCCj8apfpeXHHz7mxJfy1tpjgMwBoAcC3S/rdPtZy5E9UPWqtXef8tOsUSKadvlFh
XdnjKJ6g/GNDaQ9YGiksGgCiXJqc6BFlj0XHAw45hXb6U1auj6LW9cldHRFUkvGyg8Y0DpRzv9FY
oelzrxuRM74s8ZvVvzACoBrdQjCs2QHgFLAMFP1XUhZcM1LGJtihbWiY923l6WBadbc6cNb284kd
GZ/bziAxH9DLFY3Osw1W2j6Prk/YlgHp5kUtAPAVHQbU/H5Mjmyrm0AmD3zfyZYuqANQWQLUQ1r9
bEzHpalUI6o0pu5bs+deTfoMlHVO8agnSFnFS9vsG6t609qReHjF1n6LUq8HHqQbhUP/82Ow98Cs
hisa2eFz9yjMWK9SZTSjqntstENTPpJu47UpTiYplMWhhesf/o5+S1kZGMQvCYrCtRlZbf3GjOTR
cSuoxJgbF+fqup2YkQ5IdPKmS6fCTGa0IQF5y/QPqdWzgYgtcBIxFZnTZZZVmRGjH6dw0l6vO97K
6wI9IKBD1VB3vHynZWRJs7ImRmR1gRk/GBnipR3NHxzV30Q7rK7JiS3JB+d2wq2F+zIqe81j4N6p
Abndyl6trsiJEcm3+p7PFI3PMNL5v9XbgeIAagq5WwvJEBH7na+GRVF7HMBfETlYa71SHjV7vru+
Iqtn2okJaQD2CAU1pcmwU9PKeUCbb+tbCnrh21Kpvdoop93t9mxUH8DxihseignnQwKcprXAcwN7
nRE4beHp4FXLyz5ob29DwIQRUDOJuir6/KVDzp7rSXHr2oiU5lDTw+H6ONYWHlcbbgI8wyBEJG3F
XLdYUZAERyjzlLdiS+pjzXlPPy/tw7LqrTkTyzIYoZn7HX90jI02jZXnN+LWvyOQnMtJingcCowg
KfeA7lclihWHUgmdH3XlTVvinFsDkvxMMYsiqTms6bWDZPzzSAhwV/vriyI+Ih/DkGUE1wcqp2jK
kQIByCcYXalTI8ry1wGiXQW6lBPImOifa+dDjmPgurm1vSOQAWhoQ+SBEuq5L1fU4a5aw5fRq4Ju
gM/WoATZSMGQEV43JD50Oa6/hqTJiyGCyKBqAuAW2gLvWzq99KmreHnKPhdIrAROo2/FOqv+bUDH
CxtH/JP2aeW2I0jNciOapg8OSBX6jZht/fsgYEETDHp4ZFBFlU+I0c3FiMx0XzPPHTembM3fQEmB
EwDkIeg4E38/uchQx28cVtdapI/gxd6hOpKzjRfm2vKfmpD2KEtH8E8wmEiheL4Ek3Zfpf6tSmHv
0YsDnWTQK4DmG/W+84H0S+JwwQsT5aDr9TKiL77bNVuYrTUPgxCz6YhqnIABn1tRs1rXpzbTIodA
mX6x7lzmBvqs4Lma8p1uN/51j15bfuTeDHRMCm1NmRVlBAOLVRHU58zCT78MW0+91aUBgzh2pVB3
eC9anK4+5+4yk1yL7DmJP9vFpIe84gVUWSDm57vmaP7DdYBsAxKZoHyHJJe0SuOiVAQiWRrK6o92
/WxubcdVdxZYNBDroUXXFPN5MiCOTqiyK1QtYqQImvRDnP4mdOuMXp01nJp4RKnABcp5GW73mlKO
FmatNj11sQI9VndG/qK3G+HymiFBiIMuU6RCER6dj6YdLHd2Mqx+PxDm52b+SRu11tMIoE96Dqaa
68625tyn5qTF6UzTokUvzJnfUgec1LuY7crhk+5+vW5obZXwDNVF+kKEuVLIQfAIyHVXQU27/2qP
3+Nlx7MNZcr1qftrQsosNxpaUZYBJmx+l7lhvdwZ7R3J9tcHshYbnA5EOg5I2Tq0qDBjwDsv0y55
SGtvtPfgSdL/xHHwD8bg1GC4QqEemeBzb6hrRet0BZu1aLr5TrWY+UrV1sYDoSB35uSibNM0oxUg
xUpVL44ne+MHrM4p+DoQOaA2eyF91DhOHqdOoUUk6Z8anv+AUjlKRUggekO85YyrPnJiTPyYk52c
NEDOzgrDycdD/qukIJPeCEvE7pGjBdHHLepFKK6YkrsXJlsqV5ytg3nMsmer2ngyrI/g7/elEbBc
K6pCpVqEDBuoSn/x8jDfKKXwfuudjkHyiWKmSwsJXC1q42XyJ3P5As/XvKwavlx3vq3BSKHV0Cc9
JRb2E/BAe2SMQck1BJmy4WFbSyIFplDNoFNtwArO98zjrQ1xJudfDlXwhuI5gv9cQOKLYdbrAe0q
cKwgeYJ8LH+atkg1VmfrxIY0W3bMa0UBTSpAO9/TadeRQz/8+YcFAXEKsGnin1ydY26Z5KTCVIHU
uYy/VUbmqRCM/++MSKdo3WmMdHqMcZgvKnch9BoambVx7awu+slIpEOU9k1W6CaMaMoHQd5xe3YA
jINokUEyF0ktCIOfnyRo9B3oNJpI5FZIWr+N6lbQcTkAXYXAKNK4gt0LWetzA4uqAWGgIIc7PSy1
5ZUdvXmGcOQCpQUSdMRpoF4/NxCTGRKmuYlHAFVDZ8r9dNl45F4e7Sgto0kLRC+gggFd3LmFZpoW
3k1IROr1nDwmI/mEvnzAwFh1dPlWM7k4lM4PXqQ8Ual3UXHCw0aTFjyBeqaV94URNeCBzr/xBQeJ
rybfwdpy3X3XFgY7GTYA5ETWUTrhWw5Gi4x3RhQ/AWyxqfO2/nngQ6GhruPlIY1j6rR2MCneZmr+
MBRe1r7+w88XFUAkaLD6ci0EIoaQD8vQHtTOPhv2nbaR3r48pTAvqC6ixiN6WGW+zNRmk0Pd1Iwa
GwWxQ2YBjrlxgKxMEcQ60KeFovIKUbBZoT+4QWdyRIqJfKyhCP9dmSAneH2i3p9dkkchOtbArIhm
GgQm0gZxS+KABngmkTK5QKFyD6xTb9NkIy753JiG50zFnmf37fQyg3BsqX+xfmMDrQ0UGE1RL0JH
zwV9Jchn6sQ0FDXaxYa6rzJtf32IKxuUnHxfrskt1ZIA+Ae880zmXdK24VSmnsaVMI5vzjggewnw
PqSygEZHduH8KDDrhStVibvLgB7Bc99M4fWRrMyURjBLBioNqoVA9vz70IOnVQb93Ehxvg1Rv4Ud
XP08Nj1cGnX+C7wsaDYKAs0dPQLJeT1+Nm6PuFA9/vv9i6JTAk0nizs6UIN/5uoRYEHPnTYWe20M
uFA0gckQWTNpCbhZZug4GvUox57MvrfG1gv2cuej1IhKOIDnOFew/c/XQO0mvQO19hApbFcAE5N5
2Raj6uUYYAL5eAtc8JCPk18rSRqzoTZAncHopzilftttBECXOwIGMEMgyQJyRZVPR7s30TdnK0Ok
swp6xZnfVEGr7JizsR+27Ii/nzxEakDoSQ69zShBGM+VQAcRU2weis0Ot9VFQT8G8AnI9V00fndE
K8D3pw3oZykD3qk/h972dCv9eX3/bZkRC3cyHg3ZytmkZEApxtjpPL9jdfXD0dnbdTNr0wb+DxTP
0T+hIlFyboaUePsvdd9HlEY22FyrqvCoOQctvx1ZjqcggiOE8ziuLuhA0HvYWZ2td5Fp7UsTigoH
K+k8J/84Jm8z/Xp9WGuzByALXovInOsX2IvW7HIkB5UuapZDakcsP+jtxlWyagL5cpFYAOeFDFNB
I6LG+ibvo5QaXq0eRZHeuZErGw9HTJqQZ7NdcKioMslc22dVDg63LkJiyZgCg3imE9w+VZZIXiLZ
hyterjKoqTKkigF/ZvXHDqWyUn0xtopXa17mAFUkGBOghijnRynvCQNx9YjTOL+3awMqxeauHnhQ
m87Gc/4yakUEiTnDrCFfcJErzXK7RmqGTZGz9J5d3I1ZCJ7fQB8/Uu5shE1rLnBqS36ycLeD2FEx
Rcb4yXE+8wqUFtnH68uzPnXCyZD4vWTX4mmuTXGDqUum7yTbTfS+XkD8vzGSLSvi7yenDSRASkI7
WDGUaU+S4b3Tx9ae1XYDSLN23yDxDwyF6JK4YCoYk94F93s7Rcj6ewvyUpC/uj5hq4tyYkFaFHOq
3Zy6fIq4/nOq7mMKyP4WrmAFe2UAoaNDPwVROQgNpfkq4447bC6nKKZfKuVzod0vuRUaruhxp15S
lb6i3XPtkfdbclTrpgVqAm9xROxyqclJnJQOtjYC8FR/HWz9Hmzsr3ndvCyOHuqL5c+N/oC+exUy
09Nusfi36/P7f/wA8B2qqEVDDFa6Mmo0lw+jBl9x+LHU/pBhCHixa5Q7tf/i0LCvDx15NPSb80GY
cbT4/X+rUjxazt3cFhaszmbtNQiJmmDOfiTmxvGxthFOzUgxXUNZb9LZGqPG+WqV3+pqVwNUdDP5
N471Uyvy5T5XZqoKK6BBfVcETzea/tZOQRed/gLMCWiXHNbxYgEp7TzCSTitfXVqg2Rh+/9H2pf1
yI0j3f4iAdqXVym3yio7lWWXXe4XwatESiKpffn132EN7nQmU0jd8gCDxgDVrUhuwWDEiXO0wN8S
Pf2meenX+5tCHqrrlx0GhGedvEHe+Mav/YcFDzVlyQwGNjDJmdWDUfKwGx+MwdyYaE4p+Pa+vSU3
gh41eERJXgpqrmt7QWlRkLak41m80uTFXmNzkg/Rm+FcfF7ZBQVJTL/n+LwuYtZBhioFtacZopgE
wriwDPqNrr27/CpbqPDUkgw5t+8tq84IErcpP9v8JRhMqCdsSWpFgnx578zJRIiD/gRQc6DEp2w9
cByyDhxJ7MxDF5TwwSot/O3Ww8dRBUMRFzHFDcEIuF3ZSOeJnbNdYGzdPwHEzYxt8W4vL628Nf3q
yHGpEQXaLbOZ9LCSgz82tKBbu1YPv91iVxbUpzzP+8LxpQXD30kyQSd690LgTQciXLA0IvJWFyJr
rKYTaI9G/PhcQljwfP/zi8uAGxZa16CqAi79+oTMpTMPmTXg894E4TQjzPtvmrYxgg3H6+i+rdsr
F0G2j0ouIOoAWKgJvHEoQDWT5Qz9IZ88vCPYFgic+yZuHYyUCEI3PGB2KKypHLJ173h51g/8rJN8
Y3THZn510DmAfqUtYTtN57v79pam78Kemj+gbjeKsWj4uTIhLluAvN8hnyB6b4S6KA8pK9dCiqU5
RFM/0nDSC9xI1bQuDRxm6+xMdfLVHCkCJKgiFcHKuJZ2tcx9SewoiGZU2QmbMh+CYx6OP5gzHsDL
sLJOi8PASwLxN2qgN9o3Wj+Vfjlo7Ay9JMBgvN8GA8PomAxrHUMLyUTkEQE/N8Ahjf+jwpWs0YQL
yCjHFVeErXjQqgc2T6HugotbO7juQ1N+niF2GqB3xRxPBVu5gpZ2yKV9Nc60oXfIZth3c/G9to2n
MqFtCNDDLq1ZbLNgpZ1gaWZRUwbOHfV4Awoo1wfapAn1odIJBtciYl6NIGs6VGssfUvb49KIHPTF
O2Du8q4hI4wwfaNVYfJ8/1QtfB57wgBwzYC/QEb7+vPNZHUoQZf12QkJalRrfmjx8/i4KdNZ+k0h
IQsKiPaySQDFmIZN/5WvhL6L35e9VygiAFz0xr57MTu1loCStcb3E/Gl3Ov05f7sLKwwEqK4/qVi
L7RZ5d8vPp8khpd2JRXnoMt2rl5vc/fUrzm2pTHgQgCSHVkLxE5qaDOIpkKaTJxp+r3tSdiuKYit
GZB/vxiF3jdOj+hJnE33a2X/CYxP92dJ7vPr2EzWo/4dgDJLtOkz6OYM4jyVSdg7+zHZBM6jLl7v
m1k43gAKAp+EZjtkXlX0EB/KnoMui59LvUZrWm1XISiVzygsfk16/1VL25Wzsbj6kE4GgEzS4qs3
HDpBeNH6Bj87PUcP5IgiT5V6j1pQrwmGLa0Qaq1IWYFYHB1WiueauKggSWZWZ0km/5kNK1fA0ufB
NwKcomSivukNCpK8KH0XpyQVhjiOUzk+8y57f08qSqAXVhR3yLKpBysythnXtWM+2B9Et4YMWRgI
EPUogiCKBcJbJYa03cTI+tRsz/o/Y3Mc2btTIagaXHxeWYa5goPJCD7fuZssnvX9/Q28+OtRAwFp
hkRAquVuSIwhoVPh8+k/dvcNUmIry7ywX3GHIxRDsyAwdqozpMLXqmwqurMOWLKOan3BN94acmtp
EJLQXELQZFu1UvD2iK711VB2ZxCER/k2IWu8LQveBJVbZPGRWZBZaWUROCdl1jlJe57cx1Ecyfg4
AZ++pgK1NFdA3CCPaxhw76roRdA2VUo1zNUE0uOU/W7M3yYA3e9f8AsjvuLZe0BZuNtjrhrntYo6
tnL5LYwBnQd4cgO4K8+1XKoLvz6i66judKM5a8memlE9rzxY1r4v/37xfUPofskdfF+0Rw3s51YE
UeL7M7Tg0/Goh44VsHEgOlaXwcwQv49+3p4brHBtTJC3fG3Y88ie0+7rfVMLGzeAoAY0RxGvLTCy
NrXRjUzU51cjOBfTylzdfh0wAxfPOmib4yWvpuC6JnBak+j2GWDm5pC0K6HmwucRnuEKQmugJZEm
ylLMpiMyNlrw4GlYg3PC3b53dvBelFxwUM3CK0utnXS65o2oMgFakv4+9tmv939dtuMAvIL6MsrL
1z+/6KvWMGjvnKcPRfMxESsByMLsSIQSOk7x1MUbStmotlV4QwVw8TkozJ3F5i/gUVqpLd16Jcii
4rULzRSM46aIQZnTEJsZwAvWYeZEdbBJ6oPTraScbk+cbB1GzVfy5yOklcfl4sRNJGv1shuMs9+m
28LdUk/fMff9xC6wggtUUlfBPamI/8quRj/RKhPwlSHk3oM2bcV01u2VjOfSlIF6AU4cEjOIbBXv
x1PXm4J0Ns/cYAfdwUtwTgto1Q/o7Pbf36KOzCqEcgCCh0MHEON65nw/zQotabSzF7L6a5Z8ub+B
FxYGrR4BpAll1RyDuf48+k39yqiEfyZ9+9LlCYxY4DPVXu6bWdjIV2ZMxUzh2FPpVf65NHlozGE/
rqzJggEX9RHkAFGquG2L6NwW2oEGDqJd/zQ/m/nK75ezfP0SkGz1gMDILBreMnIaL/ZvYlHTZdx0
zmXxM2134lXnT6O50+cdGf+8e6qw3pIPA53r4GhVTKGPsCF5BRLgaqunRzoc3v950EfA56I5Ehl7
JcyZHSube11zz8wMKeona9nSpYW4/L6yoXyi00k3iHc2PtVJHvrpWlPywulDWIPklVTYxjlX5gcs
OwHzeGqcGeipBtB55BkNK1FG2hqd6MJQANtCTAvmcOTJVSIsmmtlM4lKP4Mxvo+TaaXMtPZ5ZaZ6
s6JEy0HvmYdeAkL/6N0LffXrlSMnLFLr5YjPE2dDs4i8nw8TXUKIZdGiJ2E3juLSK9o5M03pfC67
586FiPc/I32/c8LVLXvocOjgb5WlnjQBpQ5eA2xM/bBBK5U3He1xZRnkR5SjjSgT8QcucACg1Egt
s/V8dgsKzkoTasXjeWys0Os/31+MRSMgOsH9B5gIiiLX/kNYfqfROtHPojxBlSKBSqCzBjhcthEA
awgwmwTrXdvoaIMUoQNAoGse0xwMGfNpMNuVyH/h9Mk8BUIqlEJwMJSBQA4roUkOaiOd/eHmU5I9
JBqwVi/3p2vhaFxZkb/iwt3qkwe9hioDNZ7zm+txnuzuf3/BnUNHw4CGDPSrZJL/+vtZQQELL0AU
7NBnm37RmoegfLCmOWydKmRrnUdLowEnMRIgEt54U0Yf0jzw8g50TUnvbL0h+Dp1a5t4oVKORlrZ
BQQqJckdqwSiSY/yblXW+tnUpx/1YG670smAehCHAkXszKkO/mhvXe5uTfSl1bjNVjbGwu5D+wKQ
fQCMI55UsQIVBEp0TVIT1dqLM32wsoeif7i/akvziGoC0v1oEZNrd71qLUmEBmbSGbRX3pPVtx+T
oF95Sy1tbymeIWUcYUX1OEZiuGldSBPVD7MEAX/AwgGck38BU3IxEBQTkRxB5K16nRar4IhqgPPX
+RwK5tmQRpfS6haJhBi/3J+5pcVBaV4+U5AXACfI9cz5hOGVUbm4yTiJnB4JFPIpIdnmvhU5/4on
Bbz2XyvKjeNzojk1BAHOpeZ8KHkXtqyDte8aafeuvuIibof0FnoD7wkNIaRp5Wa5cBFtXac1GbP5
TDuBSrkRGXa5NbXX+0NatGICSiqDfYj1qccqc1HEKsDfZCRaCoqVOZ4HBuZYnq7cQgusmxjPv5Zu
asA6mQT69GDJMMOy/JR4X4Pyj0M+N6B60Dt08mX/H2mK2/2OBg8L8Ge4dEnwJMd/MYtdrul2Aa46
0D+CLGcLjk9Qq85r9eelWZRdC9LV4o2hPvIT0x3R9TbiVBGI2E0THvpxQH/eX6pb74ChXBhRvIPT
VY2oywn0a51+nOvhybGalQ2+OA55uSKhIwUNlN0AhoJudhtnOnvBvpxP2nTq1sSLFkaBWoCOvhtJ
XXKjqjjn6K9qaMOfT35th3iIrLjppe/jYYGsFJDecKTKLIGiEkjjIOPPTsJC38jD93cmoagMISkk
OpF/hLDv9Y4ya4eWeAUziC9tJrbLXu6vsrJh0UGHl73EWqKmDKZ/S/79YsOmraVnjd06J2pYm8bY
ZTxySxoZa5LIylJLOyDYRGpKAmTg1JR5Kjo74GNt+CfHP3DjkbOdn+3ePZQrEzJIuRiKQKhYFhwm
NCO0+sgdj9n0oP36CyOBjmKfBBACFn9thM4izwfS+yc//2QbB1pFHCqbYC67b0au6oXr/890XZiR
2+5iLG2VzZ1ewEzhlJs22BjW7wwkS9VJCEBCqm8+X0lbqURZNxblAl5YhNqfxhve+qekQKd160ce
NbZOQrZtwMOkfDSnnZX3wAP9GMtt5z7cH+/S9pANJaB7Bbr0pmV0hFamMLXCP1XEeRwr9xHlgs+D
v8q7LV/j6ryicANYucQy3/R0ZvVk554m/FNe8SgYt0nVhFoG0VENmKrsu5kfmQ1G7LVWjcXhXZhV
bvIyn2mdD7V/8vjnvt7j+Rhk78sIvq3f5ciUjUlmMG13KEydypT/tKb8Rz+S7ViugXkW/AVgG/9O
oLIxu7LhnpFiAq3xKy8OVQf6an0/WNv37wcZJEhVTYAg1ZvBI6ZoxGR6J7xkQ2E+9+Rz8V7y+rcp
swClQ4QdoJinnmW9zmovGzPvZPfWlk1BZM1mJMrvzWrOcWnWcPl4KH1LSWc10na41TEKmbDT0JQt
gOC+F4l57l+sMsi2E27xV88m2i4x9AlVfTLs9Jxlxzp3qgdAZ7M0xACyXaJp1nEgDGiZVIioszy6
FQBvHWldsKNLgKQb0A4QzSAh/Oa4fIzcSughaeE6uhEki7TywQfS6wNLAYqi9XPbz+5vyHxVj6NT
+LvRcsCWLew09jzqbBrIWz/lmdtHU0CCPeXe+BGyxORhCiCZO6LD4WM7memO6QYPReNqH9At8M4e
h7dFwr0K0IZMWyBLde2XqE4bZxzb5OQEp0H73XdPY/8XR+fShLKnM8gOe6UOE23wwTKei/aZ++8r
y7yNAgw9KFbi8CDsVa4/mxIwYFYkOZGx+odqIIT0vbWmX1XI9T9GwOovFXUxV+qTES08zczcIDn1
/myEdhlmxiHKe5BHULA7aDU/NoXzwAndJ0YeiSl4cLV2CyWCr0Vh7+8fYDlnqqNFQyreYygbGDdt
IwOz9N7ihXZKMgPKrbT42jQsum9jyauiwIzuOrC34GApXlVr6yq1mZmcNAd1bEAjdlUHobdZM1YM
KemN/ziKi+OrRBY2+jVnTYOjqIYXu97bzVPtWmHXoJ/jPJR/EcagLI/qPHoU3JsaFfioBtdqWuCH
KA9JeSj5dxyyECKX92dvaYUkikQ27iP3q7aPAQZYU4rGR+TPIOVp/BOU79Qufps2yUQkgazgi1IB
i6XTUTp1qX/KorrL8NpbK5svbQDA0WSyEd1PN4xUZdJBX5tniBqK0M43ND/o/l+sxqUJ6dkvwiIr
yAUYSmECIj95Gnp6lNCndOVVvLQUwPJgDwOJa9/kZZ2CTvZMde9UO89aEtOVy3Tp8wA3SWga/ncT
ew8oNxtW32D7Wohy8o+ptobolO5LPe1S/Qe9QUCnobp6PUs9OIspCpXJyff7SPT9L4R4D7wBh1KG
xsRatCursmZPOZBtX+pdYw84+UX30artPUs7SG3R/ZAER962Kw2qKmD1bSdfjk95hNVJkFpaPSWn
pBV1NMPJn5PM+21zje2bqQ52pC7qMDFSvtG9+k+vsW8JcCOH2Zug7WJl48v9swuS0oUZl3yPeLGC
jB1iE9czDjUDIx2aOTkFvUUeK0HdnemTYl8MyVdTjPNOF0ZEtdr6MFpatZsnqI60XQ9tmcRxdyxr
6q3vVM1mNnrQ+oocTybb+WnlY72Hon16ZLPXbdrELEPNTMqtLOZtM1IamwlJQifsag22hBt8cwbu
xQULyk3W8PpxRsC1LzydoFIMloC6LepNZQL7U1QGC8uiDh5Z0PePBRnJQ9AGaO6uQRmOig13N940
11FPJmfHBGfHNrUCKH7P026sxgIMxw4UA8fC2DWov+9zjm2c0mY46Bn1QuTx5xd/8hDZ9EO+H2vi
HChkiyMX2e9waFr92fZ6Gs102rkNSkRCnz7qSWo+oIv2pcS/9bHpA7advXneN6X9zXOLHw10PfHG
Y80hLeiTrZd7uBtv342zDhh7JY7DMBaRVQ3ASQtLD9s57Z/IRLVH9OyAUsJPwYzQpdOzXiE4E0Va
R7Wgycb1ZvwBicUty7Ju05kZf3FYVm86g+ubzuXFvu64HWncGiNkPduPGrHcva117rbz9fTgjHzc
QHYrCN1efA5yH9TFM67ILR7ZpRkNbedGkH8RYd6I7mCkJP3g5YJsKjLOIOu3vbCw5t/V5M1wzYa+
HbhZnQKzbkOWI75EuaL72DOub+0RAsSTlRVbs7T7x2YgRlS6XY8fmfzTgQ/wJaG9cQxq5OGjAgry
XyqA1/MtQ5vHximSl6AFGhJ9B8GuDLo/Zd+PIdrzyj9pp303h5p9mAvEt23AyHM3aTRsumGI/CTx
Im63eoSyTP7qB7vMOA7Jp5H5QayhuW3PQNEWzuCXekzb1tqkaVVEaTB37YZ3s/OUM1J+gLLGHPXo
1AinRrQbk5XiJTO9Kp79ApsRW4k9jDg1oPUZQedVEkSxBhWhp9VmGLi9Z+x0ojsbvc6/2UX7x6vr
8qPfdVaEDh3zj12l/s4u03SP1NbwVNqNvdEsM9+NNhebomVTWNhecyqqluIUpWLHqqY/Elag0FrN
Ddu6TadtPPjLx8YZ3KPpoWcgG0uItOnF76FOun0/ZOSsUUIi1jTpSyPAhBOCDZGZUZr2+oPH82lf
iroKrdTIjgbVgoOpt07kzVn2UCaGv+eNMW64MfTbStR2BO3YJJrZkD0QqxH7fv7Td2aUYd82oMPf
WDY4MO87qyVnjVZu9PXiCgCcRHGe+tB7g8t5cuIuGMZKgdxrw9Bh5Op/eNI+uXX/677BJd+I/1qW
Hy10ZaivrTHtLCSzm+RUjcHBqrwC2uvNgdcJvALgEveNLV2ucDeyhIcDi7jt2hHzyfI5alXJKUs3
gY5aw0oie/H7aASUGomAGKjY4q6mJqPESE6l3W1N1G6bia0FagtxFJR25OsKmTmkfOXfL4Icj0Hh
O2iIe8qLvU72jG614f0JnisTShzVV0iNOxNMdHznAyphQuaXvVPvUV7TsgNHx3Xpo0dTrdgWuEQM
K4MWfBAK91jTlTBgYSmkOCle8IjNkfBVx2DiyTTlDo1LP3I3qzLPS58HYF1yLLzxUqvPGd2YRenP
NCboUBq8Ogymz+/eq8DBYF5QVJJjkL/gYp1LQ8vcbDJI3KQRtKr9bve/fV/ZR6Mh2gbFMhJ7X6kN
vaSVPbTgSIDABSoTG9VBk4hy1ERa23g1cxILJziS4Es+/qDg5GuhHu61P/9iKBe2lKnCZedAALUh
8bib7E+6vvL4WhwKMk+AguL1chPxj74GdOLEadwX3jlxd/inTfgOAfqGrYnDrNlSti1hFoSmEL/E
Vllm0ZjSVwCWQEnduhCOz5kTCmp/vT97Cw5Fsl4gwyqf5Td4AE2foFE8URpnjOz15Gki/EiSb/eN
LJ0X+eQARB5uC5viejcnnjXp/RjQ2A4+OmVYeCvHXc6L8qhBMRQweVxdYNlR0ylmQCyKSJ/GSe2F
IwIsEMYYEJBPghWs3Zoh5eD7PfHBEI2Dbxm/fP+VaXaY1J8dvnKTLOyDq/Eox6dktcEI0+Ff5n94
WUei8cJyykInPTfm9/trs7ABrmwpx0fzRZbnhknjTsQQxO5FTIb9X5hA4U3evACPOsob0M6y1jYF
lj8nr629pdPW1Ve28eLCQKUHMGdUEAGSu95hzlS6LPMETmleTFaYlTT7nFk0e64aom8qS+grmciF
LQ1UuIurGLgCsFIpW9qbwWtpzg2Na3s7h4O9/Yspu/i8Mh69A1+MntQ0HsxkF9j0I/X1B5Q2V5Kd
y9P27yiU/ZxkfdMOaUvjZg795B9BdhkInZKVpMmaFWU7kwmBbZBUNJ61o4MeUvszb7AFov9typSN
bNhY/xaSjjEBlldAu5HYT81aZ+9S8Q3rjiAZqw6nqSvrzht3bNF4SeNJGAUeC8z/ZRIUowqAoT90
HNVMy9/k6S4o7TKiXalvbDi+TZnmawJbyzvw31+ibJGg5iAyyPBLvGRjTVtN392fz7XvK3ujzTKq
oVhPYxPndTPVm/ufX/RxgCvjZn2rNyvLNQy5ZtIByzU25zL/YHbPSR5b5KFN13LCiwO5sKTEOjab
DWQAetw+2u+pD2e24kHXvi+3/0WsVpeaO6c1DlFQM6SWbDuPcnstNJBPr5srDiEtgjJEtqi2XRuZ
eq1Lmh6rXRZ46Y9Rpv2Yu2Tro/e6SfuwK38172xTljG6pExA+x9iA7SaK1tdmJmTItWcx5BkByib
2fH9HbA0b4AYgBENDQtI+ijrUvI5Y3Me5LG9r7rTnL+P9fzt56O3A1Su6FzHPpMzerEsosmqYEzN
Iq6d7zaPhl1g7tzk8/0xqOjD/1hB2ITmORQNbyqTRT4kZgXxrXhCaqz+NNKNSx+LdKM3Gw3ohqGd
w0mLWuud/Z//sYvORtgM3lirrkeHVhDDyYcZdpun5PNQrwTwS2sD0K4RgGB3QaUwKZg7snooYprG
I90R8uP+vC18H3wyb5wicKXoJbn++VMKpjrfIiROumf7W1WtYCTWPq+cljyf2EADfB4c9NQmm+y9
rNZy/i8HoIacvGStMRRaFruJfWxq/dM4oFTo1GtefiE8A+4HwFLonsrwSXEuplWIhtklifWm3jT+
7xZZS7Gy2Gs2pKu+OCklmK7YXOC11o51aPcsdAn6QPuVIH1xTVD9xkDQDw0+mWsronbJgBidxFWF
gEn7rPPD/T21EGYgqyADQAkzR1vatYHUy+y0SCwSO1BWSZM/eVvtbO2xbsRKpLFkCCfPwdUFcQ2c
/WtD1Gkr3hkOicv0lFl/NGh1jl5kA933/gFd2lHiZrP2AEaYMSDL+MEgUk1+gi/Sa9e6c5cWBsIa
0NWRD8Cbx7re1Wlpz8gFAA25SYIs5OCV+ouRgCkQCHBkZW7qi7NR1LqbT1lMBAANri4OPmUvlqcd
NLEmr7a0m6VK8/+zpUSb5lSRHGjIDNeWGYRBlSYooGvJxnSSeXt/WEvRILq+QUuLNlGpgSd/y8XJ
0Qqatk7WZzFyi5sAqVLC599+ox1NxiESnf0xG307oqQbJl6w7RP9d24nKy+RxfFe/AbFQ7AWFe/J
x3h7o3ejmvnbhrBzQK217PDiPrkwpGz7GU0WfsJ1uDzffUKorUdW469ply8aQTJCFoqBSVA7DFlT
lOAwtbO47qImArjt/oqtfV7+/WLBPHca0zRxsRH9jYG82l9cawbSmahA4jEKAqDrz/u5TaBIW2Mt
tGAIdYc8GaOxBlFbdD8XRpQxdKyujGHoslivYsv6nrnW3jTLyDA/3Z+rxY2FUoCsdcuyj2KHZ1Pp
NNJO4D1M7R7FhzBA+e6+kaUFAYcRVhoAaRRJFSMe8QPWVjnuHusPwE+pvhIFLg0C7+LgjWMbfbjm
9YoMXSCagvpYcLblxSbg22LNCywO4cKEsugZK+eiLWAiqLZpuvE292doeQQI+mWYh1tNOXYUjWgi
nZAqFy4NS0j9Tu225CtP9IXnRQD43n+NKFcN14uODi7SgHiNOU2sk6OmPWnikBffu+pH26/EZ2tj
UmLzNq+aFB10NOb65ySTGq97x1rJbSwvy3+HpCYdGR/LXAdwJi7ch9zbr9EgrcyYGm2U2sx83mNZ
Rgeldm08TGQ8VHq39YvuQ2OXz/Vg71BQXnFgciGUd+DlQqlIKlGl9diMOcxq/6RQEqZJHJgxZcN+
bKow0P+3hVLlKYJh6ly9xCSmk7bn2pyFtjDRsmmvafut7AhT8QNDl0C0KYMhl/9KsrProx97PNw/
SUuO82KTqy0fXmoadW1kyNmlW0IOlfgQoLlkDYe0uO+kSCEwPKDpVHn6aEqI640oGGgl2aNhcNPy
9z+cA5DY/deCcuMbmoX6OGCqscchsfWtLtO/ccoXBhSX40Jc3Pc1bLI2P7FDn/7FxYJ4E6yib7H6
jTCdx5BydDUEnBBvJuO5mr6y5P0pdMzRvzbkfru46FMorbagRCCxEfCI9b9n53PToWsdb/M/93eV
nIybE3lhSVkNy2vSwQERLPLm23aGaLXmAHvfRxRAhiabd/etLe+uf8elLE1AW9dKG8yd5h1cIxzJ
in+Rv/beaJSLAP0RDjjWfVTTjCea/PDpFw55yj7/eX8Yb2DgWzuShwtZAORPlHuZ+HSaQCwIP5ZO
Y9j2Pf8AITwjrEdPRKaedNtyYjb45YBsGUTQRj2ahv4xOxu9dRp/NfXBAnwIeEj0koObgJX9w6S7
v8cUzzLCgzLygtbbA9vqbcGNICJfo+Dbz4C2pXk1pKFPan8D3uY8FDkoncH1Akhcb7Rhbzfzzi2h
agDSg2ElGllaPRTCQKkKgAAewdb1rmRCo045IaVm1zuk3PN65S2wtHqX31e8aAHSgMRy8P0m+ATw
kp790fWfbr5yttZGoZwttAf5aZuxPB6a0/TktCuDWLriLgehHKi0y2mJAigG0T4NGgkr+rsAWVva
PeLNKNCMeH8rrs2ZcqK0SYDou4W5sYsG6H8kz860X70V1qwo5wq90ZORtHkeO3YT0uZbZvvhzPde
/uX+aNbWRomsXK/LatJgNL74U4N9dAi+3TfwFpGrJ/died7aOS88K9MlOIkXeZx7waHtH/PgUUse
tOSFk19UH6OePbf1Tyt46IydZWjHfo17fmUqVeIWwyNzW1D8gEREaBxOs0M674z04f44l6wACg2G
GDwfDPD4XR/Vquv8yptHlD/KIB4y/ggdo7DS5ojm9koBYdGU6yAxhkQ7+MQVX5hWaeV4fUDiuUQH
B5pp2ifizt3e7tgQS6LXFR+/GGtd2FOGVjjE1mgBe043hIkWoqsq69boEpY2omQkgt6YVCBW0VA5
tNqpLnCR+NnconqtDaHN1gr/i0aQTkTCD4rtN3InY4EkNXA+JLarHxRtnaz/cX8XLE7VhQHl2Fqu
yV1am7hTUu/AfXSjBe4nJ0u3980sjwOJXgNQjFuqLlIUNVhnEXBRNBQBBMlWNvPa9+XfL85sTWab
Twlu2xwSYJFnrbjQxc/jGnc9FPN8wPmuP99kXkvqpkRRNP9qt3s8UP9iei6+rxyQEdX2vNVQ3c/n
KO2hovM3AfXF95UDYY6NcP0MBWp/2ATldi3ptHi+JTUJ2FbQNanmi2en93jH8FQM5l+mM0UjA9Le
/cpmfWWeFncrUh1Ip4CeF07reh2CxkoFUgh4GBhuWAKwDbR45AzD5v5yLI0HKHIoiNsI4UHscm1G
dOOQ5OUAcJrnS6hNabrb2dl0jbmyr4ylAVkggNOBgEOlUOWKsCjU2NMRnqrO+n2WsM8aKKKiXqMl
IPzAR/OKRmAs37BsPxTzpgMNflV6H/Jk3PPK3nvZ6/2RL210cMbJ8gKgefAL1yNPU8CzmI9S8jQc
vrXvJKh6qyldfl3Z5har6r5PcOW0r9a0sbSV2VyazMvPK7vcBqlQneYTwEvZjjVoUT9Z7UpwsLQz
UNGHIPMb4Z26M2Z/KoehwqsryCHX9Nl77MporNfqIksBoo10IaQc0A1608OSc31sWw/nKUnzsHM+
tt4hyw8DfxZBAKT5GuZ2cdEvzCl3QO3W45RTpA0M8oIUnNE+399U8rioARUAeAARgccNRDly3S6c
c5C5bk4SPwU7rXWyumHaZAlqSY01HAUoNAMAs9Kk+9b1a/tt6eUK/gs4JhxiZHkVw4OmazQwKBKX
OjD/w7ixuLkbTe9gmu2negi298e5Zk7xTrNZjr5gMJehSU4M4y53tQ3ArxGeRCd/lZNlaS+C4x89
Z5K1wlGzDHkvSNLPJENZi36rrBzdqDlgm1rodGzFIS6dLKB1QSoObiV4KsUhEq0GWXbfZHHubvpq
P9M9ugXuT96KCTXq1gXYgVsPlQXBvhn8S5P+HINf900s7XMJYpByFmhMVZ0txNxKJ0hRBp6qx7x5
zYIv97+/NARJvYdQTWZ+TOWhNZKsTH2H5DGrkCGxx0fbeBb+Wqvp0igunieqaA12GfLkvnxoJT9Y
+jquvT4Wvw8xEcwRTqytstVkhWdqg8mBVXL2NqD+D/cnaemQQIjyv59XbpiyCerKRK9IjGZS6uzy
3zUImY09yVY89e0wgF3T0fErUfjgE1S2bDYFRdnPwBMhUA9tJI77ldvm9viBIwKgW8cEwgcpD+W2
QR5i9DK/LWIQBIQDeW3aba0fx2LtnXG7q8B7CR4kKaOKYahXDofqu4bmqCIW4ls/PdfW0XRWEhJL
JmyQIEkaMzRcqZ7EBq5w0OuexExr0bwswjVKj6XFuDQgf8DFDTDYE7M4gwFetiGw3q1YK4ovWMAr
DLQx6CeAaJ+6GtTw+3bOyjJ+nMRLPXy+v2kXJghoSMnuDakjkFYrmxYp7yGoNA1rXTRIz7Gwb4ow
YGsF6Nt7HxtKByMI3nrebXesm1bunDtZAZDvuUy26AI7F+Q84vYvm6PdvvtRcG1NufY15tZO7cNa
fnA+kjXamIUFsVzc+Ljw0YF2Q3s/mkE5VikRsQaCx/HZb4eV87dmQPn5aK1EL1cLAz6Fzuhm7Lb3
13zhfF8NQHEgTBs9fRb4PhOvo3Mcyqgdj9T59H4rEKKAoAs6s2zc4tcng9CxrQJOqxj5THHorYc6
PeTicN/I0lQhloczxD9wQykXk6hBfhcQT8TOzyr4Ypsv9z+/cDrw8//9vLIS3UB0PhquiEXRR7yJ
ym7jJ3P0F0akEpXUCgRwXAHUeZ42E2FTEXvdsc6CsEMbP1njbV0ciQceB10WihFWXa8G9wjRMm7y
2Kun8ZCTov9mE9q92EMVbO6PZ2lNoHwgxRdBbXzDrVCKynEoyUXM88fY1FawaEsDufy6MpDSnQvX
yfH11jnWRISWLsJ6WClAL50QQPaAbwTDB0iMlBOSG0XGS4ElgcYdutwepinmaJ2d352NN4CbkLSQ
gMyAeExZeUebEs8D2U9sg2OVxfn7F+Lq84pv13Dxag00upBtjR0Rr7mphZUAaQMSFuBUMBF6yr9f
XH1ujT7BCrIHQMygDbgC+NtBkXYTzEb7cH9HLVqSYiBIw0hTSkDi6LR0LDrzGHsuzIkVGv3/kfZl
y5HyzLZPRISY4RaowXZ5qrLbbd8o3G43k0ASCAQ8/Vn0f3b8LlzbFe598X03jiZLUyqVuXKtPNZg
k/razLyqx685LMcHM/PG/jAgiux0T22YKcUP2Qzo4gojy72l5Mow7mxDxXp8+9riyYHN1LropEVW
YkneIdu6VunkYOmHKhrsZOS3RnXGD584jkgd/NfGYvKgYUR4NdvIm9+pPSUqeP96ECcOy/zEBm4K
JL7oCF3sg8Dw6pLpKb2zxG6a9kbdbfKOb4k+JwF3aiQfDS2Ovl8VgYGCZHrnxDmoguvhXOB7Yjnc
WTMCApMgCkEMcbwBep8JEOGMxm1gPRN/rewL5xzM7MRkuTjyCN2BzvpMPDN6/YCSVW/cWuHBKSD9
6P2CCk006dXXi3Jiro7sLOYKRBBh1bWw43hQFWDP8pzy9ufXDiJqG520gOfPvOaLq7FO8xEIszQF
hkXipASxSK2obc0Y+MnIbr4P3D02t/DIKEnQshbUuC3Lp8a9DumqzTb1OR2aJaEp8njzOwGJ8Bmk
ATadxQ5QvHWItLL0ToFlUjfgtajWptMhrH8c/J8+ugPK+oGK4YznOblawNb+pW4ETnNxRksAqpAz
EukdGCWq56H4P35+Nv/BsU1WV4UyLFNE322cWzNJxhkPPa/2wnVi3v47gIUPaF1ShiHYbe/QHcYS
j2+M/Ilk4DxZ0fjrjX3yjIIBG3fmnKhcovcRxZQFQxXsllVkbxphdhEMur0w63+ovGAvfLBkHc+a
7XOQVzSwFEBFpoyZOBPJnFx0OBoXZERgVlqiA+0hMDtXo0ujeSPDJhfJ9ycKT8ZZugmJtM/qJbrh
mVMCtD+k/bNSfFXa4RV2/vdjGFzJ/zWz8AOq0o6a+rk3wLCe+9w5gCf8H7YvwF8EtySCV3CoHi8E
9d226WqV36X8amy2w+briTrlycArCzEARGFIqCxcS9vZBefQZ72rITbtGFbSFGFS8Eue5RemfeY2
PrV9Pxhbds84hIOdm/tAAE/lKkvdJwYgVa+d96/HdGpvIU8HHXnwxaOrdjFlYC0yOfNhpleX7wU5
c9pPfx3zBW8JKNgy7R2kwgbfCZDeo5e0/bXR/cPWnVnh/+f7i8vLGlSNdxfg6o7ah36zAa9fDCqj
M9vq1FJ8tLJ4O9apG0iHYBQuf1gb2ZPnnzFwamOBUHgWoAKPBWDGx/s2J3nftxxHw7fAAdNUVy6t
9ooMF0VorDLU8c/YO7UsoB5zkclBWg2R0rE9XYfC9inOCcK16KbDU/LrTXVqPC7oGoD2npV3lgeF
VIQ5Obqy7wZ16fXXgQkim4iGSf77azunFgZOcY7350tlSXTmdhNzOkvCTlBBW6vLtpYhrgO3PHOV
nJwvF4lO5KSQoyDz3z9ciwZ405pBYr7EruyDKO+8MxN22gDI2sBNBNflL3YYD/sKvcYD0BpNtgq8
VV84Z4ZwKpxEgmJumJkfEX+xeh+GMAGM54/BAN8F0epC06hz7judJSAmOjOW05YQ66EnE8HxEiiQ
ttD4CdSIeM+Mbb+K+qgEi9Pg/dOA/mvGOl6TyWFlGvgwk2rgkQCokIDN87bdBOfkBebTtwxZIE2F
wg8a2z6X9gWY9sDuruYANlL21tVraBSDwMPr8OKPaXPmtj/Rbopg4oO9hUvmlI8KLFXp3YhAuUb1
227WIAOqo3wNGvs2yQFQ4v+QYTgyunBBxJNZkQHmemezWLDEEGd2xamjCgm8mRki8JDhXbgcE7yN
tsk1JjG8htx8UssraHP9H40sroOejF7BQHZwN8mH3m9iTi/88dzj/9RZRRoRyG8IGKO7dTFTUPsb
dOnjccm9Z9XvR2f7facGF4AePeQYbOTAjzd2F9oWDw2V3XV2ftsN48WMEOuFeP/azIm+NqQwwGPv
QIIZzzNvMVnGaMkA/ImwI4w2ShW9TCVd20Z5N7lDPI4zys+Jed9Frgl6Y6oT6Aitvv4Rp+by429Y
+D3Pyl2I+sjszgjXAbka+/TMjjh1E300sDhLmePmYWPPzVr6quDPhlOv/clLSqisOuSMrZODgajn
rGMHyPPS8UHn3hea+gjT1XYqL/yLr+fq1AlCX6WFixtimJ9wMvNtGyC3ld7VZnWvB+/asPR9i0aU
r82cHAVeAqA/hZaFuWx3lBPCchNIJjQKj+26LAz/D1QP8nMvzVNOFSTLeJsh7/s5H++a6QDOOMTS
jYOQjZubWlyELItS8CNnrk5cfujcc3HWqavpo9HFbjCUVSlLmdldMNNp1hkwRc8yo3FGzu2FU4uF
TNc8wFnDZcmy11a0BnEH0AI64NeZgZJZCG2aPOzevr9aH+yEi8QweqWnzu7Rv5dqJ0kHM8nOMd6d
vI5CsMUhUW+C2nRZOXFNY6BWO2V3A/GuxCQOtApu686ISJ/egRjtAdyqAKB5d2XZJUYhz7iIkzOJ
zDeCFxwqIIGO3SEJ+pGSks5rlt2g9njX03RDA/tfLiiwLPsztAkFlqU7BOnTAGCdzu5sMaLM9WdQ
7744l5g8MRjsanC9AUgyk2IsBsOLtHeshqFjxTJutWtcTK3eGOVwxlWc2Ocw43mzzuKsMLdwqylY
MSvbwpzlg49i9gCaHC9Ojfu0+/319js5HnC7zBwVzlyaP16cXmQ65wrMBVZTXKS9vVGmG1utd6bK
csInIegGBgC8iz40gBdmKtMBlR2oBO+MYJtmm3Ol+ZOj+O/nl9rYVjYUyhrx/BKQkvZHFQX+W2+Z
Z66Hc1YWGcMaoLk0L8FX0botIpMwMpAAG+tzMdCpzCQYV0Aw7UIrDa+VhR2jAcfqgKzrXdE9hQZb
y57GzBFJ4UKYFMzsZnkwLRk5+f3Xe+HEVXtkdxG3pDzUrquwSC6aFDOegZP2kfKLegLFLTQsvzZ2
akfYGBwI57DTP70wx36YDNlr4xblnhdW1XGb68evTZwaD1BzYJrA/9GkvjhEnfK05TmTcWuqn03X
rAgaYcJfAKsmBjvTMnTivPpo9ZtfzEiQQXb3+BhJv+EAnMoUTCyI8oMr16SrqUP34vQPJeTZiUJN
DxoOJnoXjy05qYNcPEcqoxrbVTmZ2w5gmlC6q6/n7m8eevFmOrKzuGlrT3WCpzagbKNxTQ03lk21
Hki7yeUevJob22SxQ7u4R/Mcyk7bNhDxwM9hi2e/8NWvWPgNVUhagyAYt6OyI0fxuCpRMR+uyukp
pDoqCYiVpv3XQ1/szFmX/qNC1NKZlFRinX0oRGXWI3pWvOzhH74/h38zDR6ysIvjnYNK2ywCs9pP
gJNYoIbiZ96fpwYAURQPlJ5ot0Ba+3iLWClowce0qvZl1NKfnL989/eDcArZshDy8WBZW16BE6mF
HwxE7i28LkCfTOpzScF5b31Y9TlKIajMWXhnIrP5KWCpncFUJjfl3u0Q2UU8vCrMiFS7urjQ+Zne
6c+TBVvICCMFAP6sT9KDdp9rwYlq9szcifFKojf0+9MFEiI8NnHBzj5isRqZGtHR6Mp9NpZJ5UFF
pD0zhIWf+ztdALujoQACfUhuLTZUByzXRKpJ7pM2vAnDpOtiLzK/mZr/jxXksy34OEQlSxdXET9H
D20o9g7o8ugUxtD9+4eZ+mBh4XKGgDl2McAC6+oYeJxEy83XFhZu+j9jmLMkgPrMbE3zZviQQwsr
3y15SMRelpcVX+Xptu0u1TcLsrMVPCKh8j5nAD43eKRj64kJx3zfKrE2g6h2z+nDnti0MOKDrRMB
LxZ+cQn4yPQMYRrIvZ0/1vyuvfh6mk58Hm3r0NlDlgfZkKUIn0E5uIDyvNqPFLxicf19BxWgyIN7
Em0uyMkuU0nCRmNAyCjbq0wm1LWBRtx+PYITCw1Eq/mXuG5eicWhA+3T5I0g5N13zloY115zGZYJ
k9/LYM4LjZ+Pqh6YjGbulTlg/LCdqGcyFmi0UhpoEn5/L8O3c87jxDj+duaBwRTADnjDYwse7mBJ
xICVsC9F8JrlD7yCLEJ3ZrpOOFxQpKJ8gQ7XubNtcS5Kx/cHV+HKM9xyV2g3MfAYlSrEhR8VQyTb
n18vz4kNdmRvMXEsk7RvCtjrM9BWOmr13ef736UB/BQ7AFI2qO0uRtQTMFmXg1/vqVwHFIQYQYRW
o++PAqkclC4A8kC7uHW8OLbsmBOIju+tF2gsfF9jGqyONhLJs9rT7NqPv55yM6travJ9N75Y1vt0
LgCf53hxyc5UzAhYZ6Z94HmOv2+iZtixwKr3/sFWUdhc5ezMe+KkBThaQEYQMAEleGyBFXoaWkci
kCqgzgHNhdDl0VScUy06dUZmf/7/zSzTrbKESFzjwgyvVsA+GcXBMaNv0pP+3U9QkcJCAyWI9ojF
agBHIoIK0ht7Gb5Xh674hwMB8Sg8+GaHiDvweKoa1vuTDAi2a4h4R7MVWqfP3K7LZ+V/hoASCICO
CN4QIB7bIJY0grYw631AjMjstm5Ak1S8F0WxqiD9kmkSaUEiMZwD9JzaB8D9A/sww6iBtTw2HLCs
btrJrfZierfDR1P+sMY/Xx/FEyEQbhOEimD8RS5jSenlZHmXVhoxtVeFscntFz8tN5Nb/w4k+LBS
dcbxnxrRfC7xcEV6BmH88YgcBQXctkWJt3e8yBY8MqS5sr+p8fp3wbAfULFEHgiyXIu4jhdZD+0g
WJH9LvA3/ZBY9MxT4dTZgbYRMNVzDeFTxntImVH4EjdYN5es1SqXVdTqG8jSnPGVJxYI/CHzdYn9
B86XxYxpC23lhIzZXlXDz742EwSaEYFohaf61aD9p2/vB+ROkOxEAANiziXQOpTKHtuyZvuwuifY
b8WjsOxoxH/kHLnsibsMNX/oJ8A3IMX66e4cKoTfvYtQw3/yot76vmdwCdhd0ccLNVdQGB5vNTpO
tFFYlj17yLu4O1deObGTPQt+DQ4UsKRPB6d2MoMSyfleWQmjiesno7n6ei2Wdap5H6ODAl0UGAAu
y2W4l3JAUv0GcX3h/Ur9uBqKTaAqcJeuFYE61tbzf4TtL17fUOvco+XE/j4yPf/9Q4TWeH47+TYV
+8HQ18gHJf5g73hFL2x67ob4X4aJsp9nIvQEEufYFuEZk46Px4VtqjgtbgLr2umvC/FcdeHKC169
8MEG9It6CrW4M+d4vh8Wlzm6hpA0nPPrM6Lx2Daz/dRsvEDshfNbNVehvSuBQ/DHDZXbVJ/LQS3Z
Rf6zongYYMv7wBsv4SENOJtFOmi81KY734H0QTBEZBRxWlYxc9+9dOvIVesD8wpqXyHvQnvFz1Kc
nHApyFDhVgGbAUpqy9R1LqRfOpZu9v2c4qM4GhPysSCqW1up/WBX1rpr7Z/S4PfBVEWVTVa90a5T
vGmqUVWRquvEzCs0+dv89esd/+mX4ZWP9M7f1UDm8VMDehUgK4ZjddDDLeB00Wium2blZBuSflsv
HaZw8YXAaYS4K5bAFnsQumuaThzAxRNvRHoOOHNqKHimoUpOAM+BnzveWN6IKjMaBPF9M+JgngWV
R9K+tfI147++nrRPfhQjAbAFfAhzrIBBHVtiZaHsoXaagxdPw6o6p2Z+4vMOAOtzRwwq8gi1jj8/
5LZkqJW3h9wFOGKQsdkE3z2EeNRCbggrD4c3N2wfm3BrazSnxusPrv2nrA/5sCHNRht7KARGtXPm
hjsxHjTQYjwI6NBRsExuW52hG9vjzaFutga5NO++vRrov4C4IJILnv9JrAXcRLR3WNYcGvtPurLr
M/HaqV+PkuBcnUbK6lOP0qRrLyg9qzmEVvKmzgVO574+b+oPXl90UNTzc7s5yOo19uwz+c9PVyay
Lh9/+yJWdwqFGmCA3/5SjHvjRXc/vj/1yLLBp0G7HX1Vi51qtJr1eHLKA6ufVd3Gnemsv7bw6bZA
/IXQFalCpKkgY7x4+nFXQNM3x+Jm4fUwIPz3dtr5bftX47Q1oOX4tbX5jj26m2ZrwKZ6gJLNyaTF
sTAc3L0BL5qDzpCWrFRc1WvXf6TG93APuPlgx0X/LxKhSC4t3wDEzEPep11zMPMVz1f6zOn+vKmO
Pz///cOmGghhbc3w+a4FufsjOyc3/dnT4vseYLyzhBXOxXLTOmGRgUGiORAVJANPb6UEXbBZxQTd
96UdPHy9Kp93MWCXCFKQxIdR5JaOh8PCVvnpNOiDln5k6vfU/+F9k0hvXhGgUACgQEyC59IS9o5G
oRLdTsVwQJcr8CBNYn3bCcIAHhWYMnz/U1t5SluWeXmnsZGjNgNM4/vfRz/rXIb/G74u4amYOjkG
pHQPat2GIjKn7vtnA9mJGVMHxgWU+herMFUQQrL8zD2E5YtbHPJqbZM1P5POPbHUOHs46MgtAPC2
DA47l44IoYDXb/e2PSSqrVbZOTDnidNxZMM63k698hV2G2zkuZXk+oe0z1UHTjgtEJV5qKH4c+Z7
WeVwOCARuQkLIksq+wYXy5rV72S8MJxVSfrvzxlejcDzIq2HPrEliIp0PWc1cCCHYCLbkiRTHhkq
3Xx9BlGemU/1wjmCdwH1iJkNI8AZOZ432XQT1dSzD3nv/7CyDvqtOqu3Q+4UUMem1p4Wit/SQtex
BYW2TWONHr/QRi8iZhiok5jUG6BMHHpyM7gV20mlflloAIoCg1nR4Bhps1KZW7xNZpY/ZowaVeRQ
2wENWzFrtTrafvOcob4bKmlfyLL28ygMoZBSNIZY6a42NmHjDXuIcwx7Ywy9V7BteNA4Zr6xVqYw
I0LSP1ByWnd+kUd53heRlEYZozIC8eHUR8ovHMyLnBa/CqPM1kJ5kGJ0SgbewUy+l8Cq7cA+lF3V
gUKSFjRuLxmke7soG0cLO1XBI7LUWU9N5U6xzNyXplLQp8v8/GcjlVdGUFg6mIH+wXTLE+gNl09V
6POky81+7bLQXouqBhbSpNM2ZyWBgrBZrtBghstOlY9lEaa7djTIyu4g1zM6QROBhgGtU34aVH+M
cUBzk9fnK6cU3o0YzUeqSfnYCGFsTdFYceB2PsRy2eQBvOUlmb0C4bMpn7pShT81Kn7tCuB2sjFF
91rK/skM6yEy+WhdBSEmPapDAvlIJYbnQnDIVPrcnSTkc6vHUXA8rCwjpBejbaMn3SqcOz/XDo+C
pq5YUtd2cA8AvUYFJasgYat6KNmMk7zybT6+5aR/B5tUu5aifaknZPaizDZSM3JIhqoL64MfWrAf
Qxs8WdM0ZtEwVuRe+SU2V4H6fmmM0MgBhbaIqh4MX5EHfekm7gyj/u0FoxuxlKZx39J6nyPLtHXC
5mHMsxfXHO5TcAhZiW6HVd6Sd8iwQHSJe8Nt2E4alLtB5/Lr1uDdBprFf5h2fLqWymwykMm6D14O
gdOYCr/MEhOyPDRKe2DS42AY8wMEMH4CnlDjRjG8AUkdvS+b/MWU/v1YKCC+jKL+qU3xNmTSiGSZ
OXFdijzSbqpj6uR+lIssWLfCay5CKEDboJkW9YqJIqsS0tPgCiQcuYyELR8dLwVOjYCjaOV5Rb7h
gG9GvatEYnql+CPKQVyUZfXIoFgQEV46q5qnT11r2D+82uLoJm9/S0+1feSJtL4UDDJDnXJfOrTn
+onhQ5thW+WT+TsUnhFZzWgVT0SVeSxl2EWVBvXjJEqOeCaHinE6442U96PJB6I2hvTH7nLMys5B
4zKaGKe2mQCiVzwZKLrYhh76wz7L/3hQ3E78tujUigcui1zVcbYOhn7CBnKtyNJkV4w2qSMH+kjy
oh0rJ/I714y9Qsu4TiVIeRl3dr7Jyi1JRRojFaYSMpb3VibLSDnDr7yy5cZjVRpr6rhxhjYrvW7b
xnXidgx+25PRVjsNLt2SN9V1reF9sCGaR6uqdhD4vmegyTY2Uy/qKkZnZh/1NH+gA3s2gwLuRlpk
cBNIXvP2sgnyYuf2DaBQXV32ZmSYsxByUWQ0Kv1UXkM6XNsxRKv0Y02qVF8o10i32hXpYcz80Uga
sxOIsaB/XhqpvQkmml5IVdX5CmjZjm6wOW/LhmwUzfOos8qfPtFjhDu2STzt6bj1BY/trElVREta
3MgqdW6bgZaJ7vterkZXX42pHCJ0ZG/tjlzmGTYg6z2z39bDELxZuC3XQ0bJG23WHVv3DS1XhGps
/3xIb4fCAX9703hpVCsS3DS5BRXrkrvNU9DY4wPqpr+6wiRXlervaoZVqetq/CldDpZQM2+zuJCV
2a4mzYaYUcvboQOKrZlLhtdOQbjZ7oPqkRjD41QXz2bRi4vAku7OYp69CyR2B46wEfduT8EB5aio
MEieIMFLAb6px/VU+uPOKKlRX9neLEHOqumXQPO+sTHB6U0PoapGbF8Fpj/Wp+OroxwrKfWgk25m
mmOZ4yWoqTqAmEkJGjXlTiRmHg8jrZ0wsgP21ktbx8zo4VprfwwvGrcU6j1UE4B3lZu5ABq3RQAN
98o2EyUhVbce6olGyiK4hiz0QhsKrOUg3IgobbEK4zMfWZB4VZ9HwpoqaMo3u1ZnCsTWEAlkJvsV
BshXZSK7Vf5kJW3f2CvXzYJHoiGy7eoeVNeOMJ5xbfwZnTwnseIcPCHW2NTR1CPSi+qOCLGxU5qb
Gx+3X5lMjA3lZoTKNPZslvKoNMMCvdOowGP/Qil15wfI1dmKDglQNdvCN+KJGZelWQNKBp3ZiNgV
NhbTNrj9bWuVZ1YQ511QXNtDCZ3Wjm2ES0G1iIVRPX4P7ufuULQTAagzreMq8HBG6RRM9ap2TbYW
I7FWoPii2K20PXjDUCcNFfKeAlgQI8E4Ri6bICcHWOXOcsp0wwZoCoD95s+IGYxxzYKqG4W8O2+0
u82cmMTJtPXKdjSaDXKL6mfJzHxNwFwFGA+Fen2hnuH89DMrRzDnISl3yYOs3Qei4vANviNj6uvy
xmLj9DPPGLfRamjql65yrGhqGjvOa5PHmTLpM1Tj38zWc9de7joRKXMrJo0eYz0V5NJrMR2h3/12
bLUn2vxhCUcCF2MEh0AU9jroMq9BhyGwADZKK8jLeHRr2k2bUJHxOHVJDlhbaO3GDCyCqVe3F/DC
c7AUoK02b/wHXGDyRttld+mWoG4uLRyPzuJ+EVd4bW106XQbapX6KgwporBsCCzEp2qK6qCW1x41
nWe7L56UFWQ/tCp45A6BBOG9lUdWURCQPiJaEr7EgRlI6d8FkwzFyugHO0oLu/7dKuIn+K24xVvo
8CC6knOedXRjz8r4EJW9bNxtZXRtbHh9qW57x8zeoNZuR7g3nprQuleQKtu5kwhRkpXhVG5MZ+qb
eOLNjuT+vvTAsF13Jos8t3lOA3UnCsm3RljlEDjONojVAndIGjWs4XI3Tdv1F2AJdBIAzb0LNtYq
LogBoT3SWz3ElsDc3pjTjN3CdW2PVQviAFNcdm51k052uqJO1qwGw+zxL9okTF+b1q/iPmTmigZG
TFSvk9yzk1yIIhrCYELRYPhjj+YvLfTa9NP6AsieuCrDjVMEiaQu2C9qEk0lVZFrMz/ymxy44KJC
Zg4cUWGhMRBPqBivu+la9PlB6Oy9aQq2HkTZoojTPtmlzGNmec/T6OaXpXJvtW1liQ/G7orXwU2R
ku53OwqyywPaPUwBpfB9Nb93DV08QjuBrypKxm0qPHA0jg4jxXXaFTIyqjC9Ipj2NQtG7yrwNQ8T
q+lcFdncQOhVlK6/0iRcATlvRm7dccRuhnBRmKuLn2LExRcRaWcHh6DDIzZyab8OKa2foeX96hv9
q049GldT1iJqK56zQD/QkQ972SgEfRkczY60qhcJKz1G4qLQQxMHuJF+D8EUbIag6F8RO4CNytBu
VDk5qjKFaiR6mA25cikbV2FpFVehlTW3VqUJKOC9fC094WINvLKMi7StIBmfj/SxVAIIR7QfMH+n
Oh8A0dTpJyi/+Ya1Nizyh2bQrWFW/dh4XrWC38V7geRya9YeZYAeAT8F0pn0NW9rhQAVPJ/BKmxD
YMjhmGINGMOLYzT8Cm8GH67CyAa9gxSftB6MSjh8m4kALUMeAtuY9bRYl0yWSZlnDygR/uYlQjzu
okHP7Ub4wA6PiXD6E4a9gg934XV8/PoSq7+qyqBEB7cd7CZhFauhyKb7Eef6oKArGjdcqpfcctWD
ARYBMMQC9RX60ENIxy6uW1k50DWq+FrUmfmAKnugNibw6gWNwCiXGlfWWNUZi5reCDtEpihNqE5K
xItTvU41sRGOGd5zjwV6pix002tXIak8i1psST5w50L05g1qr7112fQ2YLJOR7ascO1ulQUNMjzp
iGoMWBucG+lBVavI2JtVuIhl61HdgFdLRzLX2WWfAnAUpUMFuihathfIuoBx1HIBNwfVWhipoEn1
pePkgKMIVmZPg5cGkeEzzAOASmuGf3/BetPmq9Air547lSR2e8S/zhDcoQdARG2TScBGpzwu0+KB
mGMeF019qIh65CgRXDqhmBI3BR35GAZtTMGHd8sJAOIDKqFPtVffTQJiRB3p/NjrwDwRAqp+YeLm
2OSmCDappSycZUi9taKpL0nYk2bvNNh5gUNlfZ3qTFY3vEMp2iMvZMKNsaOpcoJ7SkjDsPs6FlHJ
3iq3eyA2e7TgT7Ffnf4pI654DFhrisiwxulJON1wA3e7C6rUS4CnK7Hrw+Clz6cn0MnUWY3bUBhk
m3qu8VLUBYkYAtYiatIACYWsdWs/Qb9Z9+Sl+PkO5/6vfuoCtPba9zQr3NU4ih+86PK4BidSVAXt
e9sHKY4Zf3L0gNc/KMPBDC955EvD3UiPAUhv9+6qG0LygCj4MQsc8HNYmf8K3oPscnJNibu09VnE
BspvwqLx0FXgquqSUdNbMUAOdp3FMrI2p5TueVCHdTI1qhbbyen2be2VepeXRW0emIdHXRaCJ7bT
9N3sx/dSdVe9LHjSetUr+B4PZga4/Ir79kTWiNZ+2RRyIZUEvhSpBSS+Ijl1uAK9AKigwK8logx7
wPHiCtqduJAm6yJU3L9tLEdeuJz8wivglxN2RczrsYrcivyy2pJHFnxRNOWYDNSyKtSVhwxzJqn6
MQFVE4+BSXGEWP9Hoh8gYq6fxmMDPkrkG7J0p+q+uxS20dlRqcWOTqkRh33B86t0KN19mXpPg2gQ
Iebj3cA8P8HLHi89nRdwLOFDQ+iTIXIj8l3mbKacQfFgstl20kG25gXt8Mtyee/puscTXphWVNGi
eQFdiEryCcE2nqc0HtQU7qo8TWOiwTZYTqx/MKAd+1qGov4pi67ut0gGNbcF0NeRhZunj7XvHCZa
BI8SWiZbXzd5EVsZKXcjnMSjKNMcJ9xrFBB8xGMRIkf7WQD+dzGhBbZLKDd8ua555UE3Tq5dUZMn
vId1UgG1ddMXrFu1FW/DDULsV8ZVN0JmCLrdeEgB8ZjOnoJ0UG9URMZtEE4bMQQ/MfMU7EBsFm1C
yDpO5IEzR4OIDo9/v99mprkOcxVeksbXccFo3t0oVTbOLuTdtOrc3LrM26CJUbduEkerH8iP2lsP
nCNhhifVwMPHrMfA7NKNvMzd0YIcNFWIwMv0zW/FM4IzfzVlELfQjXMrQpT9B7/UB5FmCvymDWFx
Q3TDYoOQOpE2zZMmwNNGjfSX36HZxjVYFdsO21bM2lrS23JjrJoYYbOMfG9ayXbYhh7b2s3PwN4q
r43M0X23hhR6MVKYV3aWAaWJvOu7i8THK4j38RCvSdqhATdk0cjqW7w7f1htWq7Kvq8Qe0IXWod+
G5Vdy3aORh51lOR5NHJxVVVgjks0Fa+mMekN/Gq+bbLJu4GItb4vqQCFSee4CfGLB8gyvhUpdzdl
HtQTnjkW26ETnaFNQ4RGFJZu8NCHww8hFUnhiikybizvkxLHIi6VGV5IZlToNOo5jygulrdc1+4z
LmTNt1NRvCEb718xwHyu89STyaDBzEXgY66mQFi3yqwc5Goqg0ChhxKca+NnaOk7Z5rMTVM7esUL
le+0lRZ4OBMOIob6T5AZ743LQW8bFAe/ZKCdRtCcBDn5Rf8fZ+e1G7cSbdsvIsAcXsnOSi21LIcX
wkFmzmQxfP0Z9Lm4R0011NCGgQ0/eLOaxYprzTmWnztu6qN88qfI2gdGZpqHwTTsFx1OqgftobS9
sNfr3yKobdszAqV90Ot4cqfAKDkHOFJI3DSz3E4R5U5r4vJLlAc0FVpfhaOKlUht5anvtfI16ioB
sJ6Fk/Vwmr6VbAfbVuN2uxm4Az7WpsrF0TTL8nejJarbN9VTrbTqZjIpTeO1cdi3XJ7y5zwxhwO7
LKk7+L3DrUgjazOI8hfVNSg3r3fxSIyt9r9WAT/UpgzqOqgl5z7MK5mi9F26iq2YLbv2s4EQofOD
CEDsBW3WfJ3Qoj3wkzA4hq2pEZOeuHBxWbDXJhQNiHm5b216f+w9uYv1DYnwl7Gpo1eHkOdxFP7X
jq1oJxCuer7dU/+qHiRtPfnmV4WYXcpi7Jmt2Sp0UPK7q9WWV4jBxJY63J9VX0rjU6I1yas1Kxki
v2cVdALtR8u980aa7OqP382fXdaP/PhmNdT+yCmbCNlKdTqxRs1UPfsOd1pFOE+qwLkr9MJyVa1g
NuZZ74Id0b2BVWcT18VAXLNU+WtpaK+2nllfEd7Fndur0XyxkBKdYaQNA+srF2Gt7ONd1EhI2JAw
o1coiUkdJs0ctrqczVhHyb7T+0haUTIz386rBDVwemdaxXJuu6kjCQILcIrdQOst7hUJnstK0ZIr
2dcL6RibSiuUJgbEK5NdOA/5l6Wu+EE/aidLfJ2stdB2Rf/5vBUGWBQIMEbROuiLbExi2ZwqskQj
8bZS4h1hqo8TFxeyPTaSk3+SLuW9gN8gWqWFTa6dMmndGJ4SeJ9+/pwpRg6CuQFcwiJBTUlI30ka
xz61xi/WTwbgx8+/8AnePn+p3zQbqyfExvPTUhAd2un5PiDW9nEjFzrprJFFakepg9EOcxpRolv2
EOlK8ujS4xFOYJ9EHTgTcc+HkUqAp6VosYXa+fAa2FfyX++fjgEV8Tl6FhuyxNIEZ4+OJmlRp51Q
k0l7O9t93DfvNQHnj1/0DXc3XW1CHi+XtxSuFdO+HymzdU16cO0tFvOAqCT5DanVTvn0exqeo18f
v8W1xy+yt2rZlAE5Ye1Utjti2tqVL3yxk8hCwvAl42kai4XCFFlOjXeDXy9v7MQdS1d/LZzPObPJ
0RuIDZCXkoVU8BnMU+WNrMEvlTApCTmcsoFtEdbKVT/zpV4CumPLVF5Amm3Pr/mmhShu8iyKHeOk
E4aMdMriXvG/XWtgzrG+acCMiykuGxoApOD29sqXr+m9L7WA8B9sL7WkEOkvPjRGZY0Ik6qfXoiZ
uaZ/zYtx6fmWpf6rVIA0f5nb7h0b1G3ZmaeefZDjutVfKysz98F5npnsP+ISZMQo/+Fcn/dRl+jk
S/XWOon+fgqon7Tvt/WTk39+Rpw1s9BGSVmcBI5NMyXpglWQXtkXLswIqkODdwB4ijxqaT2tCmId
YVhYnI6Nu2RYGdkWQ/SmJgLz8cx+v0EA7kHwiJwbbgVGnPPuak1FE1npcLHQp+h2NPIT2QjjoezE
J7Fe8/zDCjdjFRH+gA5btBSEJKfVxJZPivI6qInXD1wFyTYTwL3yThc6D1kZcmjELAaKrMUQ6CN7
4I3N8dSOKneBqq/FDZoC9UfSR0QgQ9v/tIbQsIEtIi/HL4M4a/FqZNVGRG6tfgqbdSPW7TUWxz9n
z2JQI0mFt+dgpJ71M+dfqQaBNxQFxxDFIUIXSEbqZVFqIz6um7spmyB6Z1mpZCvSOgGiT6Xfc7Wy
3HZSqptJsZM92cboSUFG4AZcnrdEmKx7jqzjrZaNsrQdTbN7UEjI3mvDj7G4jURr7hLFaDepHPTr
vMbUFMmllbu+ETcP8mQF68GQpV9NmihPcczR8+NxeeEb4r7FJ6TjbICMulitHWsMZXOqtZPNWuqk
z6OKxmPaEsP7uJ33YvbZ5ktTZPdm7PdS9zskWMe6SNdOwohcrT92VPQkpDU2BKdIdQfDbddt1WzP
HZAg85WT03urEtI0Binllkz8IsoScqDNQafclv2T8tBYlKHJAzr4d6l/caLCk0pP4dLjfI5uykRk
qM4lUGCUcGJe+uH8zixsayj9UxiAp5GkzePHXfp+jefIjDJfgxpjm+y554PVGuU+Nf0yeq6K/h4C
1EFTPi2APG9hsdFSlsRpVIMWOhKq7VoyP62A5PlIyGYpGaRLe7GAJIYZZp2WRM9xzCnBu+pIvNhD
JkYkRpxuvvPYUUKro8J9wldXUcFkW7X9L5/gTQOLBanxB70cKxooiUY+y+qVBfb97+fCghIbWS10
WZCW519YFq2vFYTGThgRk/LHcM3nf/H5fAELtSBXx6WtIFECqS16Xzpl1k2ubHv7yrR7v+mhO/03
7Tjv4yRZfF9VaimepRjJsz3tc+c5Njf5+OnT5nkTi/NBPlSGjP4leTakFWasLPj0JIZTS1ICVx5n
2neTLLClKjFyO3nW5X12KIJPzwAYryhCkbPi+Xq34Yg+TPtskuLn/HeIjll8fgDhuUffyAIxl5pb
9E5SZWpWjU7yrIXEONzi62dXoNnS/3+PX9yqVVGbrSV4fJbf2N1dbV35+fP4ON+Oz56/rHGhk0JM
hM7zlc4r4YaiPyQ0T9Lci+z0ygXywlglcoLMG+kk9u6lfHmITTNMnSx/tswvRSfcYdgq12xO7zdb
rDtv2pjn45t7RZU1dpRzPHuW1mUfuWKtzGHL9ac/ylkji23BNnNACD6NFBq1AeKbKf/8lJj3Nrin
/+o9Lp3LVWX4QxPn+bNsJZu6lA5+2m3/wzu8aWKx8PWNb+a+n+bPL814N8Sf3tacWc/PKQ9I+/tz
a5KKegjI7p6y5BcEIE29cta5sKxSkQwVNgWrgG79M7u9+cxpgfpnKHzzNMiraI805tOdc/b4xQdO
JLy3CPvNk4iGTRqdimS8Mu8uvgCwMLAsnFs435+P01SlDrWYejqoRtsIL87or7Qw/8bFzEY0xL6m
U7po9nGetxD7jYKdzbZOfb1B3mYmG19sPu6mC5MNXhF3bMJ+/2b1eRMFWh61ILl5oqirp8f3hXRT
BrWX9lc2uQudxeURsy7wbBAwy0NMyQUh0uzOPgVxeeMfsqunpAur4FkDi0U8VMOwhm5mn5K/qIpC
Z2NEnpViPL0y6ZaHZJwV1C2yAEiBBeHys/QJCUX3m3KwpOcWmH2uIjBQD1L3YmFS6Lr95IwrxF5k
JMIrS+8/v8Cb0TBbRrhDcjmY767v/bzg+TUl8AfteRzQlaA9ooxsgPjhizON2jbKSejWfvEStUb/
6mdq99oXpnOTg1b9mzlmdsh9+QVVRrHJVLR8kkY1SNcQyNE0iatFWzXwOsY0tJ/Ctgo8p1PDB7tp
+syNnBYR9EFoHn4SYHwZsIIvkp2jTSibtRPVzhYFRLlVOg1pHZLDfYNQpXLVZECanjlJeovINHzq
HeMZj6i8+tQQ/t9+oa4IH4UhzC37fAgHKhDw0BLac2TcfNsW+W3y7eMGFmP3fxvQQb5Tie7C8SNt
mtaR5U57Bty5QlhfC/XKK1xrQT1/hSZr8fSEvILefZe2/n94AWiqc8SR8+ucBDl/fJgTRisahcfr
0jaKw92V85m2WEXmHsKdhwVTxxIJuX4RMtX6iDiaXWnPQZ4Za8tPkvvAUsovSlsER9kA+yQZk/7X
KfwY4QVqR0Slxh3ZaNJZ1OJrNpbWGYdSTcwno87tXUcNqd9m39/5Y5rtZLW3Cc5I8aqKJWi3U6Ns
Y0OSdlObpUjU5XA92U25ES2KKoHNAGFdCIk5wgDnkelvKPXdyX+qitHY+fgnpnHQbpAlDZ/b8+du
YHmYK41A+mCoLPecGMdoaA76s6b+dX4G2svH43CxHcyP5wPKAPvZld9bccrWt53M9rVnYopgKGNv
GA5owT9uRJkXysUyM3tvMPLA6iJTtniJbLLaIXEC/dkarVWRbv3mm7MVRG/0HwjxEH9rxSp5nTXu
5iob/5jKo2n9EATKJXGlO5V5f3v3U8BJga6gBgYHqfNxqzqNn45joT+rXXFXV+m6B8ColBP6LuNG
Dqd7zUfmBJ9BK5S1WhRXZuWFUT3T6f5/84tZiayo6+KI5kWDiDJxcetI5U2gT1f2xnfvSeh5Nk5C
lyQQOXOHzt9zajrH8Jm998QKHyTYJmbJYt6XyUZLq3jdx8lDZUffBmmtNMlR1qMrL6rO8/NtR8MD
/V88CCFDIpXLBSLpNe7oxNYe1G5q74qOCgSqJCMXLMrnrJLTOyA6xT6ME30O56l7xk6LShMnTkJE
25B3nZ0GXiCcv1MbG6s4C0rUggP8hZrC3Mjbr529/i3qy1+sk2ydv45mI4E/7zIqziaDGWnhQ9NK
xjoalOopohT5SsQOZyXih/fUhcgp7plbbhyaZCe0flMieJVL8SfKu2uVAJdjhdITTJW577gaKWAB
z3+PFstpnWZUXO0DNd+XfdLeWUpkeGmHGnmKzGv5o4vtkduhRYKwVKc4b8+Rmy6rgyJ+DMMVZrDa
fNQQq2ufS0cy7XirN60sZkCsluNUdLSiYJWZwFVd8y8ul7RlA4vPWIt0aPKIBmofj4P1RRFPtVhf
WdGWy8jcCBeMmdCBfxGM1HlfsfOFNeav4DHqx5skKu51SdtaEnresuseBk3dKIa/8iP/aClYDXL7
y8c/4NJLkkyEJ8TpbS7vfd5+29qUAEa68ZiG3SqItG1jPZTjlUPKpQHxtpH5iPHmOmVh8tOUTAke
1THHzRLj4yPtJz1K4vk/vA3qAKpeGcy8pTm3M3oHeawTPqJv/RVGxR/TxPTkiMePm1luQ/8+mm3C
lgLVShJt0WlKPvRFlGvhYwwR0e1CATMSAV2knMq0Jwml/a2Ua+vgpTZ1g7g7KAyOS86iTT5PATE5
Dh8d85dj7OLoOYsOek2JFKdxeyu5MjAvjQsdc+0sSoHGvLxJNAU2tKCvwsceIW39HNcvHEs+7sX5
q58tkwx9oAikTikU+75EWaL0FcE/O3jE72Qrpzz+XK5pXiAsLsB010y65353PupyJZxGB8HqscI3
q8wb9eeiBP8aILI7l7pFlILm4ryBNAeYrza6c8z6tbyxrq0NF/oHXhXJRnh83OKNeUS8mTWKXVqj
EhjOMRX3t8L4Dz8eKAmCDpV6BqSwz58+yFquyIXlHKWQ6MDXPrsyRy7MeRvqEDUn2AA42i/Ga2xK
sTaGffDYGK4f/9ZMT3UQOX8ueDx/grNWFitL4AxR3geC5SvNt3glflp18rlY0/9rAlYF4Ves3/Ji
nxGyzxUOaeSjOY5bNKE3Nd7Hj2fC5b76vyYWfZUFUGGngSYC9aBJKxuvZL5tr2WzLkzpGXCL7AJ0
GHyg5basibIS0GOOaW24owYGc1+dPn6RC0OWbAerL5cBZsSy3oJi++1UQ6g5tq2n1zuEhx8//0JH
UW8Y8RHhM+LhSwlSJkd2MrYyM654laUeZfehFKrXf7rSxzyqQCIqkG7oKHsx9YbUNgKMcs5x+t0m
D+lLJz49+2jAoPgGWy/fRFvMPqyXeW0Etn3Mg9toX5mfHrNzCGjW1yAGnVH355NbkRpyfqlqH7lQ
jndGfOXo9W4kgW0hnfUv50xOa3kkHwzJ9tOoUo9dcaO/qv2NYq8//tDvBhItQO8AMgSfaSYhnL9A
TXmSWhob/QifaaU36K+nzymEqKsj84nhbCgMp5l4et4CPjg7rGNFP3JNF9k+s68M1fe3AL4w04wi
dgTEuAgsdgdDBKLJ/XI6hmm3wonMUX/L7dWVokOOPS+x76Px1MvfA2Nd+zu/ujIE3l/c5vbBhhIj
56DyrlSqgBhQY+qbjorxpNfqKvQNKFo3E4YKYmIPc63uv1NwZWRc+G4EonC1Ur4RPe3yVtwrElFW
mH1HE2OpdJO0VxaYCyOPpyL3YVBfULF2aSzpWVeORxmsW3enNwcp/OyxganDpsidXuEA+S7l6ee9
o/m6PBxT9Y+iRTgYXz8e20shxTz0aMEgOj/PfDK350NPDVCDB1U/MLhrN2p7FCoeF5i+fZCmI+iN
70Zsrg1qgo9NsPu47Yv9N9MI7Zn2ysnivGlS7IVcROVw1DrnRYz5t2Q0T1p9Lex5aRioHLqg9XN7
Zys4byYbURCC1h+PnaqKdV+ExS5N0muq6fkpZwdI+pGhjTKAoYCwedGPkZNJjYil8WhrmHxa1iL5
VY5Hz5AzbJxPH/fcxVd609i8Nb05jZkBjpW8DJjODa6BbIUg+dqK8S7SMb8Pmfx56yFvs3wf6HPM
Z8lgcDsnO8WsZKbbrvpeKr1bq6GXjYGbNRu5uXIOv9iNHD4ASjMo31F0BI7ZhNDeeAy7hoKbwnwe
kKMkZuH5RrdtUvnKynSxJ4mOUIpsRlst5W2JXBl92Tnj0cKtloTZ7aQ1/6UJ2E8wCi3s8sujfznp
SmCW2njsm/KvXPsHK7O3H4+Hd0eR+WO9aWIxxDl9xEFaq+MxaX8queJm+cOQp5Q5uzIqLvbWm3YW
RxE5Smy78Gknh6PhlDgj9SshvkstzEj/ecG2VU7U5yM7ZDGMcWjRQqtRy13P3MHqrlHr5zDhYq6S
pZhlEqyrIB0XC488VmBEMrU/1g3mbI6fREyrAeNuHjtN4+ZhWGFOLdIbJ+60Yxom/ZXvRVr43eJH
BUYKTSkQ4GfJxlJ8KEp11DDoT0dpaqNN4ycjyIbMCvB5KDU+q6TGAcPMBgVwPyV5ReGzNF0VhtN6
CUkGWKKd8IayGdzW9Kd1KaAi2AEupSkHB4CdKAvdtGyqnUBM5qZa3p2CTsND06X1LspUex30jX6v
j73yqA2dtmrB7dwVgy12qRK8aGXTf810bfiTGJmzM4JIeklG/Y9kAf9GqRE/mWGSrZuh0lcWZwtP
MXpWBDv/VXYKPhlNpgjPqiuo8+fCWPN3k1NmGwnb+b6KBnMX6LVw286cVq3ZZzdONI7rSjaKL1YD
XUavYn3dhbX0QD5UXmkquJRejDhRwrK866bC2U4EiTcUJ7QOvsDuBmGlBKMAzQVOnQzGT+7XU1zZ
oUuyLUJHKilemJj2k11n3WMv19GDo+PQ1PXgb2HL+OaMOn1IqTLgwbWm6KosRW6QFKQt8ebeZRro
nBIH/2qAG7OqcMWtu7r9GWuYs3UjU3DojcqKnbxwizDzb63AlO8zNZefmky/DQg4lngHx3zAP+xn
68hJTBfseLA3g3bEqJfcEfdWNoFpEWyL7T+GkU2rKK4jF9oYkCPTKcEdOdW662Np7XRN8i3Hk7sK
uiT1BiOXiZeROnZ1c7CU2zaKnmbwNMiSwX+MY+eXViT9zk91KkvJGKsyV9K7EKxJ+N0ZazZ3YLnf
FGr49iBD9KDz6nr6PtYxhcRyxc4eJFvqV5rtqL8oVNvoq565+yOyA/m72rbNGtanFHvSaFlf1FHN
f/lWpjzjji5u5YzRWKnOay3n7ddJg9NB15wYGOPaz9rXTBqk01RwSBsmcE+F0CJ134KMmi3Wtbmi
vKbtMhbVYkf086/IY/NLNtItIYiuVWaPAWgZU3gC19YublPlMZdju3QdDKkvjtQ0v6IyEp4shUT7
arX/6Tcgt0mlSSufiFLgxVYISGZIrTut6k+WNIQ3dSSm/KHUu2CLOxpg1dBAZwqc3i3MYFrxa8dD
VLb6WmnZ4MN5pIwGQK+hH49Y+sVuTKLfiTbGP3IK5T2E2lS6OT3yJSarYe59nPYbHH3mafT5AC5Y
jODRAvxxLyl58JxW5Q/VKrOvTal+T3yT63EPuljok4ljF0IwFuBvkzQYG77U8EAHO1+1sVU9ZGXK
Cotxu0IcXGxQa9mrIpG/YxkzDLhMDYqtqCs9rmP8pyZfHaSt86LjrmeSZPlKDrRmbQ1y8yNgepae
Y2XBnV61HS9qp25r41Mdf1nxL8EBAKCDK7TXIKXom1EmyUrps44vXfIPDRzqZmPFWyWLG8/uHbGa
TL9YGa0Tb1pYE16Ot9HjBq1sNFFXe61wdKyFofWl0YGkiAhsVxqMAWgCTfdGBp7bTz42v2CQvdIv
kEMX5Errrpdw6JqYs7HJ40yI4MLriVZ9bYQu/cIpKNxJxxiYWaXw1CiVbsww6rdTamdeht8T+paQ
PUrEZp7adGhGq0hvTlYKy0z1I3tLoarCqztr+Cs4l97U3J9/dUWU7kFtGPiKCzh2agIydMRMtWP1
kb3CCPtVKgvlBRhKU3hj0Ta3cLiSX4bEsceNuMl7WlxPM7ZOHLS4MrZlL1nrOLea31I7YnEc7FJZ
SQLIQzD29q40QqqdFDHgXrA68Dfq5Jk6o9G2jsgyClOENwL5xePgdyVruYT5F3OcFyudfN8lsbGB
xNc8YU0dH+O06VZda9OBOVVqOzspjkJqzYOk2M6u7aRpDRAk+Qa4IdvF46jgdYRC1aYy8NWoKA5q
nHSMGzkWbqjY6U2b6TpYprEmxxr8hMqUe7HvPAaS4q+wgP1BOgbtqM8bV0/Tr6QXMrcIJHTvYMZX
AnjHRpZA00hOPt0nfYtj1IYck1QVuwMMhrumgrHAlVy4ajqXmmzh49W6n68BflHXAERBfHCA8riJ
ju9fxG23idqku5tUbOFyYddrDanfukrb0dNHqViFBvWUg0BWNhRQddYDGX+vCpTuB1twuh7DOFpP
A9dwSyoxekZSvC4TxrQodHNfQ3D2BlNH3CGlCVwDxbkzKyWBpt6E68bR/6aOOZ1qO6ifypgidI1G
s5xfDGq8gC9zgmR4ydvUWlU9wB0bYuU9fBF4Ul0s7xPHb7dUSi7XodUNB6eN+nWaCXNTYwuGTiAb
+zqRB0+qE3OvIxk5dVnXe1KjQNqQg2pllV3rNYmlrq1QmKspI8EvjWhBPIyxMTtXE6yCFkwe3Bn9
Nh1taYezQ9oZvgWCIIQW4BQUzcp6Fo1RSuoDOD1lDZwteWpiJ9hqmMef6iIt91k9dV+qetBWymjr
jzXEiTW7WQrBXLQ/k25G9dlj5ToK2vvYaHuIQ073t8vD33Wp5scYh6+rOkG+NoDWuknp5PtU9bUV
WMDqppw5C9roYCNnMDO1o/akD3r0Oza7eCVqTPpqxGrsq7Ai46n7Uxha46Iyil1VYbgNSaHcMHV9
j5i1upkpfVsLR7o7tva0Q84Avsa3g1X874yZVZOrTam+b3NJ3HOPNPUDacixd8MYHovWmKckDsrD
AIIA7oPM2DWnkGIERbFGEG4eykATmyqjlrAt1OwOQ2/gmU0JPq8wMmRFHLVCi/y7NgBl84P8e5LL
k+vrkw4VZMYK4kvb9LbeQapMbXfMzQZIfVdiqDOcdTmANckr87c9id+1NVjfhaA2gG9ELH2dKm9r
UQDsMJHWjVHp79q61G/iMQygF4bRFg5U8ZJMku+pRtdukzTXvKwBnkOp0HglowfaGHJRb3MEJLeC
UyQdLwp36ABs1IVw1mgLHrsgdAxXsVSIQ8BGtpFfoIYqTMhV47zpxK2oV/EMoiSmpD+VkcF6HcEw
wAGPb18XEazGprHA4bTMu6aJdjnuyuMEXWFXNF1zn02IJaS6Ne8rwclgiIPgoWgS+b7OqfOJaEra
xIrUb4ue1PWIusVyMxahFRG1chMnrd+uus7qTqMavKZG4aWa8VDNjCOlC/uvph2JkYr2Uv1Ds8bm
qFRd8oeKr8k3ZzKDtRHjse7l8HeiJLCApJ5f608afA5H8xrBuValBsquMISzAU4nr1EJQgYRjbUy
JntYt100eH4GQl+UerCJJbN1p6rXd44C0jCVFAYdUQM85cX3sXAUFg4ne7D1KV5peYhITJ/wdJul
7Q6E8NaBXkjrAYpm7HE4l42Dno+T2NQ95RNyMfiuHgZfg0mnlHXb1tAkytBY6yS5j6Eei1sD+U56
iJ24LDnUomMixd6tYp0ynEbtNPdOYP3p66R3y4LxroMV24BO5XDaB/bOd3p2noydMEoLcz3Got2j
3+kw/inhxgqK/LumgkoikdY+W62UHpqmmI6mFESmmzRTU9zUwWTIJIf9youbZuLYjTTjoRlYE0J1
GryOoBy7CnKNdEwgPqZGcmwQ9FF/MIet5JfpJiScf5sPwv4C5MsvvZgr+oH9JYnd1pd7kKSKH72m
Iu+OumRlpxSO3U0GxGGlF6Af3DY0S6/ikLflqCBtnHpkUTAi3PIT2J1JVfpdWlThjoKyzUpPrB+E
btpDYuokUXs/exkqM74VIYiJJJsDlaOIvoRxN27wM8NtnWzN1apKfrbVksLEgQQqyIhCbkRVt83E
KK1hAlXPIq0I/0xwYpySQ3ruAAQKyHkcwhbSXRGUX6WmbrhzmtltVJn5qSv9r4okKY94aqsHI62H
k2VWwV6uY8YHUId9ZcR/+Z/iVdhrHZpKJqQRjmLr4Efac+GqjlVZOTupVmxkMXrvr8MkEMd0LCRX
6q14raltCjKLS0YWBv0XzYdSbNaG/OAwm59b2SzWYehnqzzuw1UkZ8IthkrcyJDkNqMpxqdIz9on
PYEOpBHXcPO+azZ14nt2bO8hw70kvi6tuhhdTKD2kLayXNyrA7elhjXQk/W82cD80DezI87TGrnf
hoZQVuBRXv2kBvliiupQUIH0vlChSqQA1wZTBg019QIFk93eQuVtf6Y5nnuoH9odTCbYCBYVe5K+
or5NMSSHENIpQIqwXCWTvA0VybWdHCbSpE6HnkTzuvXj6gDKKthohl+7wRS0T45G8gZjG1i7ts5u
NNt3NjBXA0iCvX2r4EFelbHjbIQZsafXRfOsK/mfOGrtB1mDAMcNjTNLD9I1krR0PwaR/VOtlQwh
hd+t1LZuH8ws12+U3GkPVie/mlbBqtzVyiEetMFtcPy7BILTzWSgXg7J8HlO3uquURcUoeuALPmh
ba6lYVC2cABBN6V2/FdXO3JOWgDVy0ziQ1R02SYByeWRh+ZM0oPwYN0Gg1CzG0RGA1hCpqCB5qDG
xR1ZA0A0AA2DFXYxWtsrYjyQVpww3eOsM26GmTjp92XoGlFQfm+reFzLve9D6BGZN8npdHDUMfmJ
yMzc2LUy3E41GMY4Sb/omkRfGslL7zTSpuj8313TZKdai8tjm/oIcwdVPRaqJVzOosFaqGa+5RQO
YEhR1BURkh4OWKG5Ct9n30UQ+1Szkg5dEEGXJnYi31O6wfe6FmBvquT3odIrex9Y9jpwRulBbwlL
mLFe3JD5KO6EHvePWQRTFOjNCUUkquRSzpyT7+gwS2Tpi+REQDmStIjcKnbCI3EfkD7hcFdoTkGo
y//r5El3YxnGcFBFle919ikvgujmhlIydZ6sTvlLrgIQLOgcieY72dqb0DRWSRxnbpXHpZdHsu32
TR14fmSUN1qlyFuRy7ZXlbbYZKGfeJVmvBAks3ewmvK/iYBkPI0AhIQWpuvECAT3sLp6gIMC21Z1
JoMS7Mr0ZKKN25udEnscd+UtVJ6/dZo4O6GClBsCk0NZ1Gg3lTpZm0xSbsOyzzw7KOVjpYm5C61x
3zqSs4q05GeWJdE25eYF6CTtiChA7AVBOjOdweIhQaqNA1qa4UsxmMPGn2Suk0OcfUskqf7qD5F5
gEcMpS6Wa3c08ZpJHKJcoJ7Byq4qAlwiUwCL+NO9kKzBDQujeKoidHNcW/0b4ozqOisHaYcnHFRT
D43BZaUON3JQAxpL0xZyWeasc4LubtBVrzZ8HJDjkwoHsgTUB7HGtYZaWk9lWT5yWp5cCSWcW8mM
qMAxKG1cD8qd3Q3pbZjV0cvHEdl3ccw5vIe5mBT2XFJsGVeuhx62HCjIY6fsTfV2Kj4bieX51MaY
KyQoHAq0OcT5JgOQN0FjItWajm13P8T7UL2S27r0+988/109NNS/thLxfOchxfD9ScMGOgb+kO+k
3hSGjXde78Gy2eMGfzoCFCBWeKCqwBiXn40lLxpZRKsbIzN6U9BIEhI7c6+5gC910dt3WHwCB7Fi
M7Q83iLoWDxWwffPDyFnTizi9aUGxlIUM1rVCMObLFzW/Dg22s9PP52STAS/KZ4zYy/mt3szgPy6
b6VamPJRqtUfKrEhYmCfzWpbzj8lIck9BiutnDeBW6ZPyqY0jr6cPZB6JJ8zan8/fo0LYXTaQAtD
Xo8LyFIRTObK0VCpGkfFeVCaY50Tpnj+uAlzmS2YX0ObaycZsyxxyQfp9EJHr14Yx449slGtk5EK
ovTpDytXr4F/5iF5lpmY20IERYMQT2juvMtGQo3VVOYGG+SwSzJxmPzuETLKMyy23/LYEZD8rBaf
iUiTpg6mYIaHmIsm5VKCqKpXxrHAPZgewuDPx933LtnC85FlMMeRpyGTWYyCVE04z4D9Oqr5n6nd
ZtHoEr0Fk8cBTiEEFF6Z9e98R/MLIaRA6UWzWLUXDRql46Q5GIJjLixlXam+QYqkPhi+uSX5CyQZ
TNqYPw+atO5zwIYfv+6FVQEJG1d2OhXd0VIsQki3laifYx6RBnF/O8TmJw1789p51sIi0yzY08M+
Vs1jgFouY0ha/2HAzyZithdzLrG1WNgKDsuUDW4ZEXhUyLL0Ojmc/yHtvHbkVpYo+0UE6M0ry7YV
u+X1QsjSe8+vn0XN3KsqFoeEdHEAAQcNVDBdZGTEjr2hNvYa4W8na8LuKEwXkGMUio3p6F04oUEi
7u8MamxVau38wRZI4q4vxxLyZVKRord0Ykqx5tsvHOVSrItSdkaKZh7vs9RJy8428vsxh1IS0jqh
Tj6JrnqqrPTkN/FO7X+uf8NUs7w61ECfUEfVEF4DsWfMe4ETAa0JyD3BOfAONfTQNhHEkOGGU6Rq
10ZbXRKL5rAiIWc6EZvM9kdYkVWaWDIdBN8OSvapbyo7JotaNR/VbAPyeHO4p6GBHDNpBqcCPZ9d
A4k3Q4IHz+l78YOsecdSRz1Fo1SArx9COOlTqLHj79JobizsomULh69MIcQNJrhTlbx0JalzGhpO
usZAhgQ9iPTOVR6l9gUq6p0LG/T6Qt54Z0ZLB8WEJkIM56aXwG8RSWols3NoBUWbYkie9SRHSqLY
Z2at2wM76pDI8hYxzpJZmM5ob6UmPm2j61OiVlUjWKXVOxoHES5UH0bbUJB5XEh7/jfLNxb1xoUx
zAmVg9MGdXhz4cWIqJBOVNivdDAmJGW2AHXTDpwfCCD+E4Me2EYKm9cDUmKULRAwosjPy8a0fEQk
SNnVf+2Kp3FQ6ZgazWQV7qBrMxwBqt5y1Tujauz7UXsjReXd+o5YnCqQHRNinDht3trsDwLZ5bLt
nSjPmpfBJIdHUOi9XbeytAEgtqC6JIO6Byp1PZDEcktNE7LeYUtShDprUHIW8X3eILirnfv287q5
m4CHebs0N33OhVeum6EdArfoHcmnkt7/NOV36Codx/D7up1p/ufbwEBHAmMT5nEe7DRibvmelvYO
+YVXzc0f6NdFY0j9YFSSLU967K3xnACo3nAdtxHCNECVhn0AIOhTzg9UBok07bvh4AQZ+ABX4DkO
cbwGC1T3o7DeZwQInvJN3WoSWtr2tAFw39ELcAuCFARLq6tAAo84vocPnMTOr1z4sT6nS/fd7z51
CZglW34Oh9XFgAoSwvaOJ77R8MByFeyE+E3j6pDFQwQ8vujpWRGffPmX0N39fSMUrhivzL8I3zLG
6cBc7B21y8pYCUTZKVIEVsi8ecFmf/fttrkyMbvfzLqYkoej7JhJZffJSZBf1udw4QK9MjCLSkpV
iRvNZwxSSNJeOfrNXYemUBh+buRv66YW/MeE99W5PaeOaWnmosSRXuqQmoxj6N919+sWKHHj53+3
M16sBu2pozmkMT8P1XJojxDbrn//wpY2RGIMdfJ/xHKzWDtoVaoIgUSaoAQ3XAyN9L4ArHEfdZL2
97cSZAI8hwHy8uT7fagvxlJGyVg0WQeEWPpVI4KRbjEvSNPHzvzRlYXZYIasSkcpE0caBixUij6r
yuMoBEc/+6D6P5A5oSZSnE0ATOrGQ3nBv18Zlq8PTahFitdrzeiUofcW0PLBVz66nVPLFbp+5ybe
ACQu+T/s0RzBzgNvPu/zy4VUAfJWjU4ue9/0SPyWy/mBcgUJZt+zgzA9IbPyfXSLR6UF0rC+ZW4G
S8oBqDtmwePC5jQBTy/WkfA0GaVQ89nyFfzazx5p/r6pn2BzPmlZ5+hbMO2bQzAZlGn+JE1g6Ddh
AKIkRZ3mpu8AgN6TkNhTplgf0oaF+ZCaIlRapSZj3AVPsELaev1z3cDinBFwQoto6ii4K9dzNkRK
3hF9eI6UvokpuvoHT9pDZFR0p07b2B03R3qargtb02Av1ifvLDEMFdFz3OHgKQ9GTO19o1/9xsH+
NjGdZYhBKKnMDlovC35ERdlzRro1wmMcPYn5WX1jqPv1abvd6DNDs4PVqqXnwh/sOSl4FbFp7EF0
QusliB9Tsb1PjGZngt8L3X/ZD2So/zO+2XKhDOWprqp4jmK9jPkuTzZuja35my0RBDEZTYD8fhkc
KEyX+o5SQ/vTEjai20U7v0+PqPDM++0wL7ZCQedvk3kJ06cb3tkc3A95r77H6dMfMNTqXYiy5caF
smSS/nCCXEIX9uFsa3QwnedG33qOpaXeMzTPHpqVqHbEAZLoYTtaR6uLsl/r+2Rpy9O+DSceeTdS
YbNbuKxUuSr8EaPCmzIvv5GZ++Z6G11Wi0ZoRaHlbWqymjdaVFKV1Wo/QPNRfaPKYof9+56M2/pI
ljwRaTzKMvjX28Zcgular4bKd9yQ2EhDGnLDwOL6kAQlUQg66ebBn5pGJbSoGjsouvQPgfUABiTM
Pv7tXc+mY8fRB07bPjnw2YIYpKCULEx9xxQ/h+W9T4vS+jwtOdQLA3OCdZyc2lGy8p1W/xEYBw85
jWhvpYDMANNueKHFNcFp0xrCiMhIXjtUALqV1dSe75TCvXAwt5jQl/YVdKvcKyRhSBvP5gohGkDW
hTnVfxW0O5CJQXo2f0TyZkvheIp7r+IjVuXC0py8JkOypPYyV3gDgGc3Vi8twEcVOYJY+9uuJwxN
zxfynOTsbm7sehCBAQxcQQDaI9sTBvPBH6X05e/3wIWV+a2dIL3bJOilOoYZf5aVFs0l7Uyk+9aL
zLOmKDsr+rFucWmpYDJHhxNuRsrEs3uhkElEDjrXkUEeHF1HT94p6sbcLS0SlUcddDcZlpu8mD5m
EW37vufAUGJLYNBp2ImMykbRaH0wS4amtkVSRTwA6OS93tatEHfQ0mHI1fJ7N/Nc2wds1Ncg0TOE
i9aNLZwhrtPfNIHW1II5zezFTeRZeuvFiRWAVpB3HgOSdv+bgWm0FwasYKy1FhFyB5KWndfvs/Yf
3ABDIH9HJsoQQd9fWxhzzxUyTw0I8iEEAw26sbkW1gPBi6lKZdIsCB/E9e972gh/RtsyRf4ABpsj
CrRiZ3jtz7L6uj5ZS3HV71ZOrhqowW8ykgnamiQUqsBxW/fRLLOfGnLIvqYelKYDXDs6NIjcW7l6
qDMkAteNT/5s5oUubc+9kB6jPe5l2B6FEUzlY1L29Fw/1AJ819rnogx2SrfhKZZ2H3ceWDsdeS7C
k+upjSfOBS9OA6dA1ikbTr0Ybmy/Bc9gwoal0fXGItIGcG2hos+zJ8sXOIOhIWkDl3Wn7WMr+hcz
tFCZ5BKJduYPP97vfQCWK3AkRb+XGmlnmu7ZV7ea+5fmi4wA/LPwufJan80Xd5SO9LUUOIpxBnOc
NRtbYOH25q6DxGWqppDtms1WUrR5xa6MnDFKdlpxcgEEI8ipm3aWIQWu/SVxLHlCChx0QgJYkKcU
/OzoKgnyZKjJRA6I0h3YJltvsl0qnw3fO5fGYX1/Lx4usmcUxMj3yjeMTVntlsCPisgRM88W6NWA
SNb2WxB1AI3kILOt5k1t/Uy0rWfZ74bo+dGiRXZKSJEW5Z/rXRj0huFXcho5qK4aDyT4aCEsS/WB
YnSPaJKY7HXY6+69IgPIHGT1Kc5RpGy1brg3dbpNJD19dIMyLEFgGuFrPpDAsBrdOhSZ+RNhazRV
O7U/5MSvGwHj0vnRpwqUNJWjKPpff3kqm40Gs13ErRe9y9TBKQSVawL2x43FmbbWzRT9MTQPGvQo
y4c6YnEKwPF2JgZ3VRE8GrxgszdV3p4lNX8sKXpRQtlLXnaE8/+ukr3j+mcsHTCDdMAUU0pUNmev
JD0tvDYXtMQZuvrU+cLZDzd24ZYF+XpCjT5vxsbAQpzZlfjQqKf1ESwtGGeXcBJgCAOZ3hkX961S
FkrMcUucJhnvy/id6bcoY35fN7I4CJ4PYBtgGgTccG0kl+QoAceZOFor24Wwj4Mf6waWHBF96/81
MLtzg0JV/DzCQNkXxwY5wm7oEAXv+1/0Edx3JaC4IRH8/brV2579iQWER6hOBk2bqlvX4+pB4hZm
aMWOS3uSElo7T1eB1v3UAlp1jPvQPVjtG12Pj0bxI+jrfzhrl9Znmw+VylSjZSR2AqQoS+uQKN7R
3OoDv61j/B4jSeUJ3Kbe3LlqFJpSHHoJORR6h5r0bHj5nYs0qu3G8l1HXiByAd2q5j1I1I/pID+Y
MDtnjfdzfbKXwioTXQHIrvQJTDQbba0IfpNEKRu1UPkQq0Tr2qvzQ6Abje17yhawb+FgUFsG1gfR
Ici++d2GyJxSV1aWOjWtVJpuULV5lbaoyRYGhXsn4yHBGYbjnp1uS0yTfui5QCsUfpsekVoUZQ5a
Q2SqCxv5xIVDeGVrdlmPUa8lrmtGjpQcVXqPtlQNFs4gw5AIA8jt6vJcc0dp9DrQej92QuU1kLSD
mz/W8a8ifmqSLwatZevb4XdFZnYBXJqbxwJuU5YkFTFnyi+S8EDzIs2RXNFPEyI76p+C4WipX3OT
XCNKNt7r0Pf7VPrWd19b91eqHwXr1/oXLc7vn/HPk3RKo9A4W8ex07fH8UVq79Z/fmN6f/uiC0et
KqMZl0IUO5aI6Oz4UpuvYvHSZq+e+yEWv6wbk5Z2/8Vi/vYKF9aA8VetbgVYCyaR2k+l95APX0Th
Z24+VKilC+5DDE2tS7trFr6J6zsT+G+qbsT7W18xTfnFVxQS4QtXe+wIFU0ZNoqfo/VhfaSLJxB/
MgGDzFsphcHQ83GsWLVIaw506NKFFZ8jS36Dkt553dTyaP6YmsVGjRVRVwAxDU3Nw9SPOwR3df15
3cZCWpBkA4wdVHUkwG/TN1zMGOQyeZBqeOsczgJf/2IhczY8xrvK2zC0tNuJw/lBFewq/fTXhqLe
4EIzufri8Jjbm1RPS8ty+fMzx+irdFTJwF6g6TsH8V40nyp1V29Roy+tCBgirm8EJMlvzoIfNoVV
K7UcObm/F2NUgM9Fs8GjsmViOtYXCxJb1ZhnGSayQN3HHm0yxPLJVkZwcTXAURjQp1CXmut4ioU+
qB1CpI5FQ8Cjt1WoXPx5Tgc3L48h8oHXgxDMEFrhaCDYzhu7f4aJYiOcX5wl3gyaSU6OF/5828Ix
oxVix7PBS+g/F3dx+6jqG95kKVwjRoSJm2f3REQ3syJKMuRGtKg5eW4+NlJwl4ntk6mNu5ymTfJo
O7kQTmrlSTa9tm9LPd3JlrtRYl7a2AoxzJQhJgmtzm7hAmBG3nVJ7KD5Lh670tXgo1cSMMbRcKr1
Nn277hAW7U3A/uk1dksl26pWqpZ5nDgBMzqQmTm1/icKVetWbji4eaWiGfjHzPQZF9t8asBQrD5J
GFZ0n3QpFCjJM/jYQ6oaDz54bdGP9inpId8Y75VcvmtT69Cq7VetDj/XcvzcBPkhV3TauM13G982
uaJ5pADrHc3pAC5hM5pN+ZQik8XBjR2yvt/1oq6JXAPFboIsuPcisbVbetbpRxmCUyqFj3pVnHJv
2KKHXVyIi6+YztjFDEmiO8p5yFfEg2cbH0ZErUehsiv1/T8Nd+JZpNTBqs8Oq8/1nCuFFoNyDZ8E
AQxBLJ0Un0s7TPNT3PnPEL6/lsbwJkrS9/qwFagsD/S/9q3Zoyj2h0I2POxb/Vulf/UUWyx3CBau
D3PJY1BY45aj/QZaw5nrDrKkKGo1ShllsVPq51QX6UM8/m9GZs67Ur0iFuMgdVrtW1qfhfb7KG9E
5UsXNhg0ayKLRdlzXmctqsEyPE9PHJkyv1g8DoK1E/X+TEdvUeob47lF1nBML63NrtW6rXq1gALF
MfwvlHZshKp2JMlpaIP4L4RMBO65PLlX1ae230reLQWwl7ZnxzAvVLr8ZGyHjUbr69vWohsI0UCd
w1eF76nNbVwqSwm8q9HOjpxBDkD0SzNxXCk69lVGm+FbiDEOTfNiQpkwFAdJHcEs+xvTvLQ3AXxP
rFaqqKG/eH3U2zLzjJjGRifu9Z2p3A/xVwlg9PreXNo4JPzZM1PfEM7t2kiXG1U+eHjcYizfjpr1
kKTSPY3DVLN64y5wNzEcS2700uDs9qxiScgA8vIAL49BYUfjblT2lXkC9p2TfJRfYv28Kd25OJUg
NSehM2B5c1GqQYNVYzC9wDFiqGHir0LwNlLv1mdymqn5/TCFA1NJdVLMmzlMRR+bThmzwKlpuD3B
NPUPPw+eYboC4TyeQ/OsWPUqWe+pB42pneRPRfUP7woqHzTZkF+joDDbCbFeW/UYBAFe6rXN7qCY
ccONqGVpin57Wh01QZIwk8+/uLzqrO5DE0VHeocekvajEWxEyUu+gWBouq90FB3mXpA2VTnzW4aQ
erABmNo+bwTarZS9Ho+OAsF+Miav68syF4WdignWpc2ZLwzj1pALuLqwiUxrGu1ooTh5mbiH0+sQ
weXikUlvknjvmcYRloKjqwd70s4km3lPmalTxCOCdcbRrLPHpPYfkzy8S7V8z2h2fu3/CNXoEMjN
Qw1zgpAUe7Op77LKelBcA+iifhBhFlsf09JpYQ9THqPeA1vkbJnMdkDKFr4aR23vmuxgZHTZ/MNh
4ShCU0odDuczOyxEyaFmQuXleM2eLJKgb5yWxSvqwsC8PCtnlLDbgK0Gz76tKXdDOdDHEh914SU2
DlX1UgvfS7qORXNr9hY34Z+hzTOMijwUIlwHgdMIh3os7NJ450HHWjmQV+zidGOtFo/UhbXZ9kvc
Tpc9OQ6cpG7f1j5CIFG09axaTONcTubsztV7QJeIH1If1iOoXqBlKDU7ojMoCNQ7PVHvinT8BMTi
vSoXxzAxX+C7sYmgd1AqHZVO/7C+P7fGPP39wo20SDyG5lS/NYJHDTZwN9jquVo8ARezOv39wkLW
u61ojBxqqersAbbD+lUpNm7erX0yO2V6LQQ0drFyYdbuXPXdAMGLB9FE1B6j7LtkbUS6W5M2iyaq
qNZyBKoCR2gelISOo2Ij2bdUbpyIf6d+Ru13Zf160rwwDf3RYlk8BNba8pMbviNhIbrPPSx+7bOp
vQpjBUXb+zb/mEACEGeHiX1bVWo7bk9Z/EnKvtX9MS024KnSNJPzm/nyw2bOJhggvisGPizSn2FX
2ptyYXulIw53cjXsc2WkexU24W9j/kNMv7bF0Xd/hdVdutWI8/85R/+ZIUmcvWmm7hgpiPF6MTw6
haA/90AI7UBKj1Du2WMNz46C+JBaojZUn0bU51Q+d4jCM3qI9wQxP9YP0uLETDINAABBEMxfP+1Q
jWEOz5NTDY2t1Hd96p07wd1X2sbFv3ieLgxNZ+HiPI1do45S3/l02g33KbXvKi0fmqHe8PpLRwo8
Jih0Fc0wQI3XZvpQAPEec/8PmraTkpdK73a55tk6VGJd4J1ilP7WZ3Bxb12anJ3iEWaucizx9nHV
7oLmaJlfenLdtfUSBeKuF0fSAv6+rz71wVEuyQ0J/UHvnquMkN5Str5m2kDznT5RLRs0ixIizpEa
kgVVTV7iU9Lx45CfeiuE/u3c5G80eqDa/Ktaf+ojZ30KlhzLpc3ZDEB3GUvt5Fg0GN5y2x+3GoQW
V/ViUDPPlWaVK40Rg4La+YA21i7NP1u6YI9VvZfUt9B6rg9o6UlECDm1hsoor8xjk7pqwt4Y2EVl
Hpzaot93rkYRqHvSxerNEMnndXPL8/dfc/NIRZHbsFFldpBQ73Jw8+3GcJbOHjoQk9QLiCRlXhxM
I4G8pDgxW4Eh1tqT1kI1lB7XB7F8Di6szEIE9rLaNGAnnLylwjK8qvpDmkQnKNv68m3avqrhG1d+
DBWJVu13OYyfbvXa18ck2QgsFzfLxXdMs33haXK6fQW35jva8TH5YIW7trJF5VCaj/qWYMiiO7+c
2Zm7qRpR7sIQW77/VYhfWu0H/jMI4L2HsDb8UED7MJz08ItZoCMIxVEQ2qqw8eRZDHThdZ+UPmgP
JIV1PeCxTkchCzkdSvoi1u/FodqF9TkMNVsDe2a5tKgbqq3rL8hfbqz59NM33sZAQ0MCtILyy8y0
OeZjMBHXIXPRFYdalczXuh2+hFqe2PAd/dR1iLhFX3KPml7TuhiHv4JBLt82QfqtC6utRM3t0ssU
2JkLcEMmAchs6U0h7KoknRyRNthK8GqO5slrC0hGX6Twg9pvBXC3t+e1vdnyh5ExelXGzBfyS+q+
8zsaT61jA/fK+jzfOgjs/NakpigDYntWI/PdtoYmBCRo2OyEzHa32OZvHcT178vXO0gQoT22RH6/
MXde9+poubcxgtuVkSb6JF6+IlQXIF2uLRhdbyRV7eNR1fJQeKLjB+Ze4H0clNExLqN90269y3/L
aN9uzj82Z6Pifiyt3JhSPqL2DMzt0EbyIU7LgykOR6Fu92oCjWFSfe1D94xuxZ5LbJ/XwWOrbKnc
bg1/dk50s5XTbnqjqYMB7WawC/S7yChtPUDZ0zyL+cf1DXO7oNfTPTsIktBCfUrDNa0p3MhDddRN
/9dgxF/XzWwNa7b/zdbvxLCZXhTlGaXdfdx8yGvuFpgiPZEyK15g3eAUp68t6SzS0NKiHpKImzLw
0rdukf5I+v7OdzM7HerOViH4bdL2QNns/A92KYFMYg+0uM0hGaagdHFtMJ+13zxJcUW3Wf5Zhcw1
iaMHUUjvgmiENT/e6DC69S8s40TZQtbPor1zilMurjIk+TIYxF3fka3ojJzvXQFiE+ngfa5pGzO7
uGMuTE1LfWnKlzIXGlIukXg4tJLwKo0NkqLJBtRseUSWbmjIUdIRNNsxSV8HaiFiJkprtBofZIA0
yaHcwnjdOsxp4v6Yme2TdGjkXLAwI7uwFwvqrzAzNkayuBUvTMzXRvHcpBvxaL1nPvmK/yjnUCAL
g9YCr6QtNS4/jtFwyKBh3liqpcFheOqZRoMJzOX1Unl6GrVdNYSOViI/Gfi2W2wEjEsWuG5IygGN
vu0E6fImlFoVuLeR3tXPefg//vzMO1lIC5A24ueF5MsQfHW3IF2Lnz8JccBhwzNwXhqvO4HPH2ko
gBL5OfBK7uZ/qcyA9PividkQ6GqMlUYC3q+ae7Ruk3bnb83S0ga7NHGzzFkdNFpDPF27D5ZrwQbe
2i7V1mRodpIa/eQafSN45W7d1S2dUHjtpxI8Ck7QaVzvrgxqzjL1RzJ98HrRgnJQFHQXuvqxC/ON
fXBriioGARu9MwAK+e/aVOrWkUauMnTYgqBegy8FMWLlGi9ZZur79WEtRMlTyYQHED3ylE/mmA0h
SEYrlEK61MthN44/AL/AwRnaQnaquo+iBClqQRZODw4hLFzrxhcHCh8EymUwwd2gu42mHuWJl9nx
9Y7uYVDsO7HLlROxcykheW3Axrpu8dadM1qgGpPGHYjbeeWw70DL5zLplqIT3htFb1NDIAW3kdRZ
HBfNryi5Alymj+t6AV0kHIpwRCMtHeBTbbTyEEvqfdxYj/KgbuzL2+PAiC5szU6crgujpZXchZER
3oca6m8JlLKDdYQ1ah8kyQFSsJcy2ZJSXBwid++0YyzYh2ancIz0XC/bhvbYRt2XaU+3stfZVgC7
dNFv9UovrRpMuLoGCJy6yDwbN7p9rmUoyzpy/sOCXhvtiJ0hbMQyt96R+ieJoUnjnnbC+ZtNhmSr
8CtSftowQlKsFJRdi614f8mIPHVvQD8I2GtOo2TIzdCpiNY4mfmWPhtbS7beREtzdWlhFrB0nRa5
hsL9O1bFLs3AbhD9Ba5y+PuDJP+GbkNTQlZhtv4eZIPdgEKIM7r3hXCX6vYmdeqia7q0Me3Bi9hL
DjRPLGui2gHi/97aV+WHpBz2enhymw6m3Be3foZH0kZleH1w0xxdh9NEEBeDm8UwzQj/76jwLAmV
EjEk1fbFzz7txvkYUWBuob3Y2hfLqzYh4f/vdM5WTaglr2w1LCIp8A4d91PRxggNkI5fH9lCNup6
aLNrzDeQI0gGDCXJqfDeiSGk7dlZkn/5/jf4FvdF/NCpH+hPtVXlPtF5PKC+pTR3hv92/UuWHMjF
HM9RTBk6FdCQUkgyxNK3xU57ldPmPirjY1PId+u2NtZzTpQZFJ5pgayg/mI9S8MjhRdLjGyXbLQ+
fja2mp+39q0lX+/boGpRNtB4/o3Wmyj4Kcol7WRs2Px7I3i2m/pkGafOju9S97I+0E3Ts5snUBU6
7bppVou9mH0EKR/kPzvLaeGkFdzPyviEKIGtI222bnhj/87BMhKNYhHU4IFj1Yekfcmlu77ZGNt0
6FYO5TyDXwT/OZRERR8iVb7zSv8c+hISHvG+geh/fUTLnvq/J9KaOZ/R6tEjNZnJVvrVd5U9tJ/W
DSxd3JcHYOZkTF9AjqPEgwoKCmmQidu1CU1sUENC4j9UgvncqLXTNf+A0p1cAO9AEoKMbw7X7Mss
FJKY6EQx/VMk+fYoIeDTtrsuzXZjfozk+9gL9nVyDJUHs9uoOS4uI/wQaLASS8Nfe304RkmqEFnF
AVnic+/udVjgs+GtLrwbgAWvz/Cyqam+qU0dtHOgZuqFedvmvBQ6/SGX0XvbZ97J1/faVnVp0b8g
aPz/DM19mWoEYh9OmA0XGiHpQ56hxgX8NPGQD/llZK/rw1qA3bGAF+ZmU1hoSRhpKTtnsN7GKajG
JLNVkKb5vaj8qIynJDx3xcazftFdX9ic+TQvg+0hI2vmWLJxKsxHudDsqn7SrI3UzuKxu7Azc2CD
4ou+klI5oMGpMz8U/Y/1ydtaqsn+RUyhhryNC6gCnbIvD00uo29iHIzW2g+QCpUyslklaIN1m4vO
8WJM098vbHqDZaapAWpI089+dwTdlCj7dRObe2LmrtJCbcQgYd60cXyTmsHeS7WXSgnuDXjAEt6S
uSieACecJXSF1m0vOjIIu8A2TJCo+ZsqpUlajCKOmZCiYJY+eiC2Uqjo37phixzYt2zYcCGL80lh
VQW3qBq0TV7PZ5dQWQVXFsCaIh2zxPraJeGePN3P9XFNW+Hmwrmomsy2fB/WamumeKoYMYvO+pob
GxWqLQOzceRS1iIHwqVZC8lHdBSgvPW+/f0YeNtP19jEuTDH/VV+wmNkMIhkA/2QkcZHZmbdwtJi
XFqYzVIzCI0fDSa+D2YMi0IJfMUnyprrVpZcOa2xk4ot2pukYa6XfGxyI0S2DFcOn4hcNoeh+yx4
FaKHCoJbG+Hi0rpcGpvdzBlvw1CuMEar/xH9VMFsDuvDWbTAY5N2X/IDN6D0usitMjZ1govQslGT
FECM/W8WZsuSB3GdFEhBOe+s8X1ofFj/9aXbAAwAUgYUzyEenlzChUdzjTb3PTCxTmVnwnnodhRU
+60+hyVXrZBs5d1Plv+mQXhUW73sB7ixguRnDv10B1FuDlNEREUx9Wwl3IBrLO4x+FxBt8EKAh/X
9aCswusCo8PewMZyiy+5pO5C81MmqadB/7w+gYsbgCQsSS/CMPIO17YyANFan5JsKKRPNXifH+s/
v7g+tHKT5EX6AnmA658vXEWI44if1zvtINT9HmLoXeMGu6LbsLS0SDAzEEnKhkn2ZG6JqrXciNw7
cqvtEGHahcJTmj3kZTeVup59P/qHjY02FS3joiqDzZ9tvWYw26Jwectl6R51ii3STnlxQBNnMdRS
cNLOWXesLHbdJAsjJxwakRaGmNqoN5KNVDQqaH037vMANjsKfB8lQO1fUDRK0B93i0M8dqQHvHbc
dQgvnboq7A4CBG+IuFVocuVD9ybQ884ePfpsXUv6oWZDRjNenu8R7KFTSbB6CpKKuI+Fxvzc5iiu
rG+LpV1H9U03gWZPAObJl18c2xzRUE33gsgRfP8sixCesz+2yjBLF8KlkZmrzvpYKODfpSFTOBcI
2Zkk7P6efRlAx6WRmYsejBKBJcJgR7BT89hv9a0uThTxPFA5YvqbxLSChF2f+2UEaYde3YuFltv9
KIQb9//SKVXhQ1YnHlLUaWZOQB1K1QNYSNenGN6LMVJ1bXqgTcke8y21+cVFgS6LFihqY7A4Xa+8
YaJzq/la6IhqPpx7Pc5OQeEatmjkwXl9k/1Ob8zjJoB/kPgbMN/fiM4rsaFHsaDSgVnTBIRwJFdc
byhvNDXtd61vdqZtKinqop3bHKrRJYHXV+YnpvqziPjXTmzVbF/BfXRnCK3K3mlHW9RyhSycVT5z
G5V7RRQg3KnL7lMcZNFDUJbDPZ3UCNxRvfvuDmKLeGRXqm/QB/sstoP/YPUtYn+6rx7MGKFtUW3M
J5NCwG70TcNJuO93+pB9gq2if0XBezxpSvOJBMDXQRyiV8mj0zIEZvQwmHqEqp66h3yJ4HqIvolD
4Z3qMZwocUB4IWFJgkXu37Z+GZ5bpZEfe0Nz7VoMEDeL1eeu8PRzlxmItUyaUPTdBHbdxp9Fa/ji
Q7Oyo4Y/Hv3oQ9K/M8eXDPQgXCcnCM+GY1Q2qHumo+27Idq8oJdExChRKJ5UPz1t52aqjRaMecqt
JNkXFZ2WSqbQF62SdMqQI9hVcm3ewyzOVUAd5BjmWfEvDoAaLKA6Or9vGW+aLB4bRM9CVE+nWA3x
PPVj1m64sqXL+tLI5MYvXFnWxHIVe34IpFrcocXzQY6tw5gM9MB6R1Z849ZZQLRBuMF1zcObPm24
sa7txTVjreM6dEK5RsYvgLXa8oXsLtMt9yFjU+8kf+gPhiBbD8hR+2+rglrGLhf77oluWP2oTGKl
PU+0U+3Fysbr/MZf0feKcqjMN0IXBovL9dc1Vq6ZSSMOjqzZbm5HfxutXP/8PL/RAh0bfFp8HWCh
dgagzfy17jMWv18hXoH3nAfkHFjqVUEVml0zOIknfICmBWieZ25BOaZJuPJL0yj+GJnDSetWDEWr
KwbHdzGQidlrGmnvkQH80fvoJ4riZ8EaIdkwt26TG+c7GeYqMaF0J2KZV5bKEjVCyQ1HeiY+kVHX
EQs09+sTeHOVzExME3xxHNRK1/u2SkYnMPbq11I6JOW52iLMXlwlgnGoQYkfaIi7NgKfuaxUI0aA
4mvDLt2ap+VB/Pn92ZvFHQQRTHqOVl5+bK0Tj/uuPstb5G/Lq/HHyixirWpzAAyFFaU4iIodfFK2
xrFogcBBRTKIlvj5ZZvpEKfVvjw4US22+9j0v+CsnqVSO6wv+oYdTbxeD9P3K3UshsHR0CTq5frZ
QxjX1vxqw9cu26HsymuCqHhetHRT0MtqY2Ane0pbJI0dZK7Xh7K4tYBC/8fEzL1aXmnQCo4JD7BQ
FWW2tgUbWdxcSKCY5J7B8MzzziD/mqwKdRYFKRRAh5QN9L2b33fyFlJkaSw44km7TOPGkKcvuTiL
UW0GwyCoqDFyxYOx3ZiqpdW4/PlZ6BsjwGQlLT/vN8Ze/tm+tN1WK/LSXFFFwVnRTwv52vQJFyMY
KkEJhjADjVrsKZJ5d6hZ61saU4vTRPBLoAjBG+0E10aMVhjDrEJ40xxROhfr3A5N7f36tlocCCot
JDbRRbhJTZq85QJPAlZrGt3BCstzCCYysKSDGR7XLS2NBjZJMlQAFCykfq5Ho0aTmJYwoJFZmu1J
iuVk7xGLb2Q+l6zQ8W7y8p2ecfNWZ9EQNF0IEO7oqiPS6eNhfRBL08VaQDHGYwQc3Wzd9cTTYNHQ
RmdQWlv2il1sGIcmO+t/zazHdUUXCRgIJJHMGxZLuUo11e/c3kEjmDagrymK4Wmy8RCZvnZ+318Y
mbvHsjEqBaVxjGTeLi8+8qywzS3prUUjJArApUgqMzY7jejOpC2hSs+KlLtE+IUtu6jfrq/L4rIT
4MFnQ3IKuPj15qKKaITQ9faOGbrWPYRH8sn1ml/rRm4i6mlNLozMdrBbGFC+6Yg2JREyesXn1Mvt
XPnMylhbMgSLpiaOdcRtqALOt3Gntok1Gt3ghP2Q2bJYPliIwbfZ+JSH+vtScvfrQ1ucPzCDaLDB
40DG9Xr+8rhUy6iALJVnpG1KiBwpG0558eT8sTDPGkU8hivolwbHMk6hsB/jJ888u1sB2O0rZFoj
+BnhBCOAIdK/Hojbpnleq0xc6g8VkcVTp8NKH1cfPTq2H9ymUHYjKFVUEBPz0/8h7cua5MSZrn+R
IhA7t1BrbzRut+3pG8JjewCxI0CIX/8dPF8806Uiimi/F/aNw2RJSqVyOXmSDLYMSpSCEX5P7nEA
/wc4AHbMKYfj7f1dxKo3DU3xy4BjlIFQlrn8WWNd0JwMmXxuyu7vkmaPVjOkAUHJC1j3ofe9UhuP
bbU1HWTtWN+LVTRWJo3AfIhUPneWCEAgsG/lp9sLu+6VwIYvQyxw6bC6q1lMjpcNXloSdKmjnxzT
+wD+qaRbHuBs2/eapPyejJn3hIK2hz5KDNyeKlLuWZm359ZrGzC9AoFFBpNtRGRrZsdCNyPG9KJr
5IpV1prjOq1M7DgT9+m3AWCPdH976asSkHsHC4ADcKiaQs7SYnSzDKpGkb/L3c6PyWvNt8Zjr90b
0HMC2KcDj4m8+6XmtC4yIqMHG11MdFfNQA92Z95HrNhic9kSpOhKggpsPzIIQnLomWj1DsPWw6mc
Kp975tfbW7d2HWwT3d42MhQa8iCXi0I/7Qx7beCWEvKoC4DdPdCeZZicTTEDFdMEvmpa9nZb5tr6
lnMCTy6GlYDE9VJm0o5p7Hbz/FzEYW1GbqH5SMaTzYmCSwymXvV3ctRHFUkqpncSXls+Vbs6owfe
ct+biK/lX5zi3qifex0Xnt2NhXZu+g83DOE+vhevhKClbOOY6HCAKrrjMujmrzW/o9YOMErN2fAf
1swL3kNsJt72a1qzLJ/azB50BIqd7vmN2SOVPWQbD8earsAFAu7PwOTwK4wK2DCc2ktwboi9xqNB
yPxgtEkcxAaod8ccjBzMFPkLL0FgcVtjViXDcYGrtzDCqE6+UVQJMl3Yyo6fOr0POszAnPXPGTUP
nv1MnQ3XdeXNh6e/tF+jCr2EFZcK2rmZ8IYYJQ2LRAjuSwmA8j32FRnM2+taMVxwjOGJoTF6If1S
bp/Z2xMvGcP8K+IEc/eTiGOffrktY0U1lkwg0oCoSRuAP18uhmtU5tIZNFAOfY7ngyXOf/B9oGoX
Vx+RpIquRZWzpOPU0mfuBZP0W3djj1Z//7vvK79f6+akGsBLjgYqFuR08tstzMuqhAWujeF7GNmj
+sUa8h9lIQ3tGbyEvr6bvS3E7JoAtC24KEPjDbwyeI3LRVkaDn12HyUzfEKmjT1aLKZi6aCqy6fx
9oOjbdGzd0EwUjcFj81RfzaL3NkNXnmOGYqpAiQhk3XqrD4POuHNoO3Iv90+/RVbjiofxtQv02Ix
flmx5UOVaxXpcVXm2gfLuv2FgMqx+vQnQtC0h2YWtEerSR0jjylzplQD4wZLEIN5d0OsxUEKuIBt
lBsO4uqKgEpH9QXX8ipKMoWnYxAMhA3c/jQM7CVJNOoT9JlKd8tnW7Fr6HP+T9by7+/OjXBWoPyS
I+Yf34rijXYRaKX07HXwvpRgWL+9i2vGBmN90b2CLgjMIlL8F8PBnLDOIfPz2CYBXDW/NxHQpunG
K7Gm7JhCgXaLhajAUT0KPY9NJ54xx7Iy+sDzeFBtsCSuC/AckOqBq/eqnaNLTAutmzbyxwQZxHs2
bbWgbwlQLA444DAiuzfmZ7M92OJua27k2jkgsIOlWXi50Ox/eehTJ5xeggzjmf0ltTvXeI75nxyB
hdcLOoxxymry23NEOjNvQLqq/NlUvoUa/m1Vun4gFywu9AgZ9gXwotgbqscFQ8nQCS3wMVfJXeJ9
y2QSGOm0m7agLtenAVmgnVoy1IgoVetcV7KxaCbtsKZ32X0Wf1ibLj+vXMFM5DadK3y+enDrwNvy
mX5HBZemGeBhWH2AmBcaVPXne420wazSW2Et92lHd90cDkniD6Cot86Nru3s/ietMMSA3NPG2dHp
8+2juta2S/nK+jwp6yJxhBUS77W13KDL7oZyC728KgT0q0tdD4QratJn9ETVzuCmCmn2qR3CFiPq
cye6vZDfrYTqTjogBcL7hurb1ZTDekanI4MLHCI33x66ER0fwZQY1ks6ZOwrdtkIyrr8VFmj8Vp7
BQUvQIPOWlLQOJiLZrwzeo/fT7rTPQmGfLg/xyz7OgC/cgSB03BvZpib1ldDecYrUx6tpMuPjVHp
e01ieja6dPX+BFcEZFNWJae7Cb7jKUGiwee8EWc59gVYp7IkQuVpwlxql37N54l8TaSlHRyZNs9j
WghM1MUcttguwHeaoEWnYjQPnFI6O5EPtDri4QETaz03T6xm41HUpvE6Me8FrIv/ZILoPkm1ggXF
nPXzAXmw9NxJmfxVS3e+76Q7nF27zWpQZrf2P5M20l+FLsnu9kmsnfbyEiPiRi7x6s13KmbWWmnh
tNuwSA9OdgIp420Ra5f+nQg1dDN4jAZWdMiHoOLID+VW6++a/UI+AvOjLHQ8XjkUdY2dnIbEDjVN
HDJymlug9nrfjO8Sbascv76U/2QpF3Bqe7NIOsiSI5hMtF8YifNhcw/6cECLYSXx7OpquYjWSWW0
ePlDOh6avZWcbp/FtUO0tJctyRsYYbxX+uV7hREvSBcm1A3p9DIgBGqtZWL9ydzK4qxsFDpQl6yn
7sJcqglDzrKkJXR0w0x7G+8r99vHl4F1oGcInjI4ohedeOdrIb1PAAT17JAa3I0md6ZfwDNPPs+F
IZ4wZrDYQEzpy75c2iuwvOBxBPMDUKfAAl8KjIcB+Lqiq0JLtm0kGnmmbqrPe8DB5gCZU83Hhf/L
1Zp8L+acPzl9lYGWG+iXuO+0nZYhXcBd7r3UMFHu3rWL9gAYVoXNd9Fr3ej5dwvDyiLZu3NQk3r4
fHvDrq/5YtEtjPzUEDkCiHf5+5OC9iMB12o41sA0jT5KFH63AQZZk4HcMBoZEAcDwqYcSgpf20yp
YKGjtcEcE5/b6HP+8JRHFzNollwM/KEVd6Xq0lpng8NCMt5TME2L+eMmERLgkqJwt0z+Uh/ANEnk
ZGpVHhqlBsqm0m+0wRfTP7dP5PqGLKzEwMSBOAL64aqeYy0tFO/qIpSYIxnJbHf789dR5OXnF/Hv
bgijvUiFhc/H1l9zBizuw17EUdsfWX+kW92da2sBVztS1kAooY6nnDyqKY7UJmiXXhWPjgseSfHR
9hw0R5sgQFjKtsbSRH+5HCD+HAY6Xh42+o6TY11v2MXFcF/eb3wfIYgH5LKNoQbK/chMLc08g/GQ
6pw9jpqbftbImN7llt09mPEozgbRHH9KxYcHry4rgwYg4w0y7CtmgNRsACjrWx72P8fCZ6+31eD6
ZC6/vqz7nRoAQ8hzjXU8bFkW2P15/IN8CEohmrG4D6CPxt+XEry8aME5kPNw8omQ/sIn9/ElwGTh
VJAtxE4pF8VIqFlRE0cvuycSP2iYwbwhYMnMKYcPrnUgu8G6SaHGyhLooKd54iZ62EPWPqkEAI0d
wHSBVpQYFpTMQ/YZcV4d2Ji5ETQEUUbg9WOLqDuWmQ7bYJHvdex1Qa/FHdoKrVdoDAWHajJqfpXa
w4Ggjhrlo+7uUoD2Dq0H1G2lS/RaF5igNRn6SyJ668mNLYLe0ipN0NZez6+TZ0vbp7WeYMxnxZrd
IBx+0Go23wu9Fa9ljzdc2JkAtIQThwS80wBF7BpnI7K69huA7wP8HelawGuvqjIVA9h07D0ztIxR
7nq4KE86ykBHXJTqIZ1QANw6lOszQQIPY3aRn15oC5RTn72MzC1yraFe7ECosTNzst849hUJy6O4
RB/oUFIVN4fLj0G6rRk2qRFR2X+aSbXhzF23RQOGiimSMInI2WroBb28HGiz6uMWEM4Q/i8qMJo5
/ahLjGoRrAJnDCLJeysX2SlNW/0vzCpJd1YsYvCSW+3GL1lUWFFxB1VoJEaxLABfFPsWY2S90cWG
EZrWYW7u5HyQWzM1VkwNRCCYg5+BQEJ9BOYMbUcFt40QoU6d7lC9u31e11N+4OKjdO+g4QPvzJUP
1hZCdg11xjCNY37ojLh9NYo+LXyvbvJPRp7qn+fG/iFlXB/GcqLHtBn7J2aXJfFrL95qE1o73CUf
gzQA6qHQI8VsaL1DBG+JCMHlMuyaQSv2lTuiYtnVk4tQDjeR9qiMM4rZCqDdARlhzy0/ieEcbuzN
dQxkATYFCwxXeAnbleNNc9MpmsSioaxhhFK/8wb0HO+5tzO1j18biIKpB6UtqsBquoh3JrCYgB+G
hn0u7AjDzzeOeeUpXlrTkCWCzb+edMbKvk6bqqNhp+XlncaQuLOGcYxiu6f70S4M6Q+8zDrfmmrt
xEdh3zHpoiBYJzoyL9J6sGavP3SMGqiPy25fY1j758R2skPT9vLDxOQIO99rgZJgtPKk1Fstn8K5
OxPvkBgPhvvxLcfBgs8T/Y7op1RhJEzyVIoOImT1ZMjMJ+Pft/d8xbq/F6CWrnLkSCgc3im0Xjx0
DJgnZw48seFirdiHCyGKC6dbAxFTDiHE81nnY8jz7UWsmLiL7+uXttbGpF6u59UUutob6BPs9Fht
dcBfO9VgCsc56GgwgRFSXRGMWpo9KrQ+7ArQ6fh5U5YCbZRa9bO1veQH5rUnftd4czA5tT77eCC3
nKHrRYK8YCmagt0JNAoqG5gxizTNemMIJ6Gj7TVJQto5TzFgGR/ezQtBv/u+3zmOcp5nEProQ0jo
jjY7WRww8ub2gV0bLTzcQLksQfyCw1CiBsssJ1O4eR/CbRxz4PAC4K97MwJw57agFUt9KUnxghsx
9/VsZH3o6V/ovLdAczG96uB4T49uznetfQR/VPHx4X3AJb1foGKVibSHklsQywxrPpepbd3JchjO
t1d3fa9sFOsQR6K2DUoutZ6u0TQzR4pMbQyc4cy+lsnutoBr63ApQLFwZdJNc1fwAUzbpA3yhoBW
fazKV1Lm4pDHxni4Le/6li3J56V7FLgE96of1nUJzfO8x4Je41daBq485oFZBUZ17MSGX7uyeQuj
OBIioATBKJ/lvr1T82zq4Gc6uR7W/QNrj6n38b1DsgL8dvABF0poxY1tRF7WjtnooeAPjB08J6D8
IP++vWGri3CWrkGkqOAGqJYVgapdlakepvoOjviw5XltfV+xrFnXCM7tJT6SL6X51bS+3/79K4YA
m/Tf71c2qR8pq0qT0FAUmfYsup4/UsCZK3/QRgz5EKmePVVUazdyCiu2FCkLfcEPLryh6rNKaprM
FTy7UGqnlt2Dvs7ZqndtiFAfVp5oNbfsmIZ54WtJgFiRfrjDElw671bhKIcvedlXXgkRxnSfv43s
DPLm28ezsgigKXQKpx5/IcN3eUcw14XUBubJhLnGzV1V5OcKcxN82+pe/0AQ5l6gxmaijU/N6uZ6
QTyWyzl0u+Y86/r9mKBHkUn74+4yYHJIHCM3jYQPbs3ligYLwXTccawom/bu/MoBQNCz6tFM0W/r
7W+v6tqfhaOM8RdItyM1ehV6pXHKRW149fMy8yIx/rHiaOq/2cM5q+PA2YTYXJ/WhTi12jIO4CUu
W4gb5je7ONfgBALO5vaStmQoOjfLaiosndQAGj4W1ckUL6nx9baIa5tzuQzF5kyThSwImKSfiXUW
rvT59GGjeSlA0QFm07bXKSp5cmRH3h9ibWui1vW7CcOPlAlqIEBNX6nzrI82M0vQJTmT0Hxppack
AR1b0jiH2Cy2qLhXNuxCmuLjmH088bEDIUJmi73jsqfU2sz1ragyRtMgJbPkEJZk3OW9GQdMcksy
B0wV5a52n0ceWSwYUEXikUw2jIGyHuRK0GkP7xDAB7T9XZWhWcwSLi2ZPDt+OsU+zPeGEivH868A
DAyGHbDRFOIp7ucw1jGGSPLkmWGCao2xMI6Ldg2n9nPreFuXVf/zX1GABMKKLk+NikH06niSk9En
GPhBTx6bjlMa3zdus0OY7ROmoetcRJ1tfs/7El272gYtrHJdr8Qrd2lIhiGbsil5tqX712zpX6y0
P4pxiwFU5YL6LcfDYaH5DL080JFL9aBDaXYSYV442g2m7DXe6Ndlfkp671Vvh8juAGfj8mxPNEiI
tVGiWztO4EkRRiBCQxJKuc85m10rc5o4nJziwIrvTZ/vC/mdzRtVrlU5DnARcFjQq6Z6dBm4BQYM
+IvDtpLogX/1tMIfnE9m9e220qzpP2QAZ4jmGwBXlUNrZNFwm+dxGBd7I3/Mm92Hv78kAlEwRwpr
yQxeHhZuRAZKcYzBHspPrl9tTntY3oB3GcdFGfB91Ogw9htFFRWhBrca7GNxRsLeznRoxGgEFTGS
u7mrksfByMedxkvXT9OenyYgd9FAP7knAM23KmErGwnSdNBdAJyHlJIKoBLzzIdKz6GVfOc8WlNw
ex9V4pZ/FwrPiMLzXuG8qc1OGJNhxKHs02avZzYKuJY3BlaFpm4G8shvUlTVTq9a92jbThN0Y8yO
TaZZvqzj9Gev5elhAh1L4PCWBQ0diqPRzH+5XeLuchobB5ByS7+sSbIvmuGfzLPus9H6NeSD+Thz
fRkLkJVgQpJbqbgVu4Gk9QLYWjYQIzwvVcRsaZUxzY1D4gDmkhn7pHAisLecbu/g6gHBDKOuDlTV
1asCqmd9RssOCQ039msAYtoNAbpS4Pn/R/Q/CapPJJKmECCeJGEci12Vt/5k6nVQGyDgmK3A7av7
gRO/06tdPtOj6QzPo+XeS4Haj12dbQtTXtLu6IJSgbp8n5fZCQSyG3q0utkgjEAoaoLVSK1AUgtl
NAAzoKbNo+3uEJz47RaBnRJo/bsP3jLyBXxmQAIoB1qgX0k2GiWhHD7F2mtVFDtda30QeR/KD8Jh
f8tCMQ09IQh8NUflzrZzU1hVViTPWYNTbX8QUMin+XHIjpLoSyny40qEpIGLG75A8NUghQ1Vyy3L
I+Eknxg7tT9vf35VhZCpgnqCygFPm+LychcIjlEXJESxj96T2NaC1DIw2akB2Qib59Ive0+P5rpj
D7Hj9kdzdjBhto+/gesp2c2DEe9Lwyhe7LiIf0yFQwMQPI++cEh/MNrRuTe7Nnm5/avXdAq5Nfig
qGrCcVP8tVYMti4KbErvviY2MJ164XfxViFt5UXEtKn/SVGDXEuSPAd9NAk1hNJDwN4Gcc+2IulV
IYjSDfAioTNcPd8eJTF7qioYCW55O4JeuF2foVYWdyW6qtsu2XAn1q4Ksmkw6qD9Qw1dOe+5SATi
4ZqExGbg3waVlPdPkT/1bYqsxKfbx7QuC0jIZWLXQpV0aWcNIwVAvMbaSFoG6ZD4tET5ZrbxFhDf
QQn5tjjFi/99M3XtP3HLv7/LeRVmrTdWgaXNGEmW0KMne9/xvvR6lHW6320VQVfFURzcMst8GWl+
Kc4Q1GO84QTgkGObwoL6uecfTQvk2/WGT7OykfA6FjoahA0YAq3oO8pEaddS+GZDKk4kyd7G2DgK
ku07nh2bYt5oLVp5uN6LUxW/E1mJYv6El3/GqNCnofx2+6C2vq/sXOHw0pE2vo9+jDT1S7ahCHTZ
D8VHW4Z/4T0AsTraLVUfsEf3MK0GLICbP3VnlyCBfMRAwibbw0yjgSYTePrEMtHae9Exn1YrR9+i
BZwN58skxEOL8YggtXm+ve4VjcHPAtwNdhbTSNS557acdADm4FHN8WEkmEXb3hGMSMxBHjclyAd3
9sZGrOrNO4HKPlDJxhzEYnHokvHRQktKhfI8QQ11lHI3E7rx1Ks48uUGAoC50A4t0JmrKg4Y8OIq
nwX2fcRgPKcaHo25OmgcCZuX2sfoBCmORjyemtk85jrOPWm2xnGv7vFSVESJAs6ranMk6VOAKJcw
JgNlGXkapuPYHGyUSLyvRbXxDq3q2YL1RgQMwKYam3UNOh3zJTZDqWxnFtbepQ/J9LM2Mz+GHShd
zHnZCNPM1TOF5UYgikmXMOSXZgfYUw1zIro4TO1P9YSZGjbdoXIG5lYMvOwjZ/qGugIAiz7+734c
PH/kld8AjMdpHSyMwjlGMtcpYrz5MXe0nYcxIx01n5hrH+vp1HegXZiNgFtgdIlPROgBM++d9j4D
6Fh4gKr3YY0kjxYfXeuJSeIn4inLvlvxycrPtv6deF+ldZ7bczqJDTP4mxRMvddQL5hcHR3UAEZf
rp2ngPC7YxaHyfTGx30pwwpzB5x0Btz0hy2RWKcn3R6RW3uqBPNrAE94Kfe6N/kNUlW2xsD85p5u
32p97USWn6SDrwSOmlqmQM5L2rSkXmgnj2AN2k3DVw8ef067oG2NvZyJL+mhme/r5s1AM6+DEchm
+xfR5sCy5r3J/k4wWsQEMcw8RWPv7szKDrg8yP6fmD14tbmL262cxm/+lKutBO8vmKcMgJFUtxzw
HWfA6E4MVMCvAQJrn0Jl2uSfCoScOr0j4ktl9gj4vvbNY106+9zYj33p6+nR0A6lyQ6dpgXUqvw4
vqekOBbd0+x8bsbjaIa8jrj3RZineXpDx8HZxvw8DLedM/fUpOfbu6+iZxabs1CsAOEGQBXQTsrb
6Lpz1adoLAzBEYpOsSfC78r8XnaRBX1nzZe+/WVm5yo5YI7OhnldecfQXwDneeGcvUan8A7oBZCV
mKEdPw/NYxPdXtqKlwvCVPjlNqDm14gUk+djOjStFTLbfPSm9IjZpkeUfP9kFcaygCWPBxD95aVy
OFL7TdtZoauzXR8/9B+F0f4+IkQD/5Ow7OM7x2xKhnnkfLBCzYwSiwNL+fX2Tq0dBHpLdWuRYlvq
tD9u2tU09ejE0MfSBwZ8E0mJH6hcFvCKombrLiX9q9yYUYGdkSOpG5bc70/ljz/49e++rmxP13HP
GHp8vWk/V/oTqEU33uWVNxFgPWTbkMxZDkMxm94A+qGkau2wGc1HdBGFbHJf2dR8Znq8k05ymixe
bshcU17kPVAbtlEkuipFOUIXdGRQ3pFxvIjc6V7qcUr21WhuQSqvROHiA7iFXh/MBr4mcWI2MiBZ
OxSRZtx11Rd7PMzDRjl9S4R+qcE65mOOY9MWUVrJ8TzoRr7vhrQIa93d6oC9ek2wGuQul+QCqA1B
/3Ipak7qiiUpRGki2bWiP2qMOb5ng2WtZ8bPIamOt9XvKgJdBIJYw0R+ZsEnKNpBRWsZsdfkGCP/
NbXvaPq9wwXKtpJVa+sCOztwznhvrhlWkjLRgRHx8siWXnfo0/KAlvN7txE/ELOdrN755/ay1o4M
Tcs2UubIPAHVdLmP7WyIJPbsPOLS7n10zX/mCTCxuvnRIgS2D6P+kDvBA0QB97mUA2IyhNrznEeF
l/sdh7f5o+037NvVBVZkKOrHkiw1WazlEcLDn6aZfJ0N+y73xih1+h96Uj+hI2OL3XNdJtp/QdmB
wofqIMwoesh6wjQ/NLb6PH3BREHgo99QBTHHe5dv8RusHtfSbfyvOE+psZBCjsASG3kkxmRXIjDU
Rgz3/ROlQHM+vHXYJhzZoqTvXqKR5Ek+FF0RFTqAWZMTWdKLZrGV81y7UqA5AV4Yz5FxdYdR142p
wZomyrmTfjKT2frK2vQ4Dp+zGCb3tqKvCgMf6sKZBvSc+n5Lq0IXFIBykey6XW2iLlVnZ0+UviRb
+II1UQCOoBoALgWUHhRXoTAbIwP0q4kGDmskvsi69vn8A3HC7SWt6R5YVEA2BZuOnmTlmEqrHnLD
ICD4KUBaSnJATMhsHVxGf9o6e4HL+qD1Zr+xkVdeBG4Z2lXwToLRDCM0FYuREsY1h0Fqrz9Q8uBt
RP9bn182953uNXk2VJic1kRA/rCds/Xr1y7Q+1+v7JkN7keio8Muct/qFkHbCIrJDVO3tYLl2N6t
gFldMdjLCpbGK34w/o8bpLx8gpld2ZX4/KCdyBPVj7eVavnvF04cjtdzflMim+ghUxP3mqDpCLrU
JurJfKzLu0kcmvIbA2vxdLL0Yyu3BK7cFjx4iE7AXAU8uTrDbegmoxpYV0WV1vL7qk/Ig5N3ErB+
newS8D5t6O+qPDSXWHiMUKxWPYepm2vMjJkgzzuwF9Q+f1VbiG13TQZFHUezgS5ANULRMkvSzAYs
r4pKu2SF706MBAJ3KvDiwHWa5y4le1aLgBTea1+SfWdlYZEDIxJInosWfNooGTYZZT7M9PC5nufp
fnDRpuTrY9K84Ajp7Eu3MM6QM/l2A5K9Ziy1h8awsl3T2tq+qYCRt/FfznFlgv2ZD9k9iMvjAKQV
+TNvbXyrIZjD2JCONICntYz7aK/EaaPTKQF5O5Km9jzvK6RPMPGimArE4Il3SjVtfkBAR85TY8Q7
HBMLk6Ks6MEQBpLXQG74qEXEzNfb8k24Aw21lr65dfxXkxHJD4D4gzM4y7W9II6eAHgB5IpfOmiH
NZj7DzXG+Ava7XTweyU23SPq/2w3PP9UNCaLgHf10DZlZ8gdzWl3BhWTuzdJp+2BYo2/e7muj/6Q
MC/AWEA9AAO9dVcWjtjZHDz9tCHlUzlJYyfqXDx1Zelge0S3oWIrFmChFIaZRNyrATOuWABnnAoD
8RXezeHhV8npRuZ5Rb1A94peLBTv0aaqDpa0ercqcwCoIwx89LP5jeaPmbgbsYG3bcGKsUSWEjYA
lXM4AmpExMQ8dHGfVVEhJ9/LH5rOBYRjo9SysllLczWaOpf9Qt/75Wal1IiF1nRlVKbn+MWRW5nA
a3tmojtmwSuB8vWqcoRuvJnTlhSRk7yKPPaNZmsm7doC0FgF9PVC2HjVfeM1jZaRtKqirA2s4Yu9
VUrd+L5avm7KTJag4Kwi09t76B3fMPhbn1c888TLY0uT+LxzbyBuZ7vbOrSYOuU9AYUlOnSBrkYC
SDWFXIIxIc2bIprtIeDNcEYXGlx0WLyzRrbQGGtreS9MuXiuKKwyxyydSNJ7AIjRV3l7MWsXbwGj
IU2AHhDkOi511czLyXYBJ4j6ZF/n3B8Yxi3SXX24LWbl3lmoPlooPoJs4IpveUx7A6WfEldiTnYG
rUKzs07xpL/9iRgAdMA0uvTUKa8U/MSWWGZWRqkxRCg0gPVLPzWW3FjNikeBrMoSqEMJwGKkuMOJ
N/PS0JIukkT4ujfsbcH2Jn1M59BmvY9eWT8uNjIRK4qwHBFc/QXbfzWuiWHwSI5Bd12UPpOy2nd1
vb+9d2sCkGNferLQOaBbiiaUDutcp67byGiQr/OtrZrJyrUBH9PSP6otl8ZQbmVWewaaIPQmsvRd
+enT9KWbdmwj+bSizRgfgmop0JywXp6yhtYcaMGKuIm8Qr6MzV5mLBQDcf05/5PdQvHXhVbjbzUi
ctDB3bIJq5kwUG3An40c8NppoP8BLGIgxAZ2TdktyXFEFRrdI5kWgdxNcmurVgWANgVNIujSR77u
8uJrBBbemtIuQjGo3RX483F1wnuOeBHmC++6soCC1mD6KjtskKOfhj49GPR8W8LaYb+XoDyzvdPS
zk1GRCVJ4SeOvktpskcrYe1uOA1rW4Vx9kuD2oKtV697ms0STK1mGyXf2/TkNRvWZPXzS2/4wiKG
SpJitDCbCbw+tt1GvP4i20B3thoJtwQoR81EDhZpAwLM8ki1Y7zRdrLyedRckb8BY8YyC1mxhubQ
lqbdkibiWfePweHc69XHXR4EAKA4X6ohsB+KMrlFMwOqJJrIGIBoBtpt44RXVOni+4oqcaoNaV/g
+yLl55yIV+RwDnacnZDl+/hpX4hSdsuYOHJEKUTJzteET19vX4qVh/bi88thvQvV62HW647gUjjd
CXYvRnVKfNz0IXG88N3hIV8YUi5FkKwr0z7x6si0a5TaAeshnmw+bsmRXgUGFUQiaNNRs5ClM5Da
jmuciNnuZ87fuGkehr7cx0358ZcV+R8AvKFZqCaqSSc6OSkQvW4TsfxhPg35RmizeiLvPq/cPltr
U32wbXye52dH23O6R+/zhi1cuYMXa1g8lnfHTu1ynJALb6KqPLjF4YOtzoiYMD70vzW4SpIW0YBo
C+Y0kV0FmClDtsAba/cPKRMD/EEgVrvCNuhx3+RpDZVqqzF7mrj+i2QxxvnmiXY2DTFvPK7Llise
PPwPUIpDjwG9UzW45nKcDESakSgq+jj3Thro+YjpehJDGigeq12cZ+4biPX0LazaijaAjRbUI3jX
UZJTq9a8zCtWTm0VSbMMiv7UFacEILkPG4GFN87DrBaAoIBRu9SGovSKbsjqKsq7X2XzFounuPl6
W8TKFl6IUBTOzWkB+RDRZN9tIzsX3tGNwbHs7Us9OQzph0uZC9wdI+MMAO9XeN7ScnYrnSBwH0nh
97MZmLwE7+2460bwnfwg7OMXCuqIJxkP/wLBVdYnTUkMG5WJSFo+Ghd2jvwDfxvFffQeLQzF1lUP
DYldYRtpW0dWfEjIL+F8/M28+L7yprHGzPtqqmGmc8PXp1/5vLutAis2B2qM8afoG1m6ZBZVf2dz
hp7p9aARFjlG0GGXttyWtauyJDTRMoK0LbyLy+8jnUYBW5pZlHsByE4I2bfG6fYStkQofkWXxJXm
JROLhGj37iAiOrRh1jrHj4uBKwwO8lV2v6yxM81BaWMJsj1Y5/5Ymn9w5d+LUK58Onj65KUC1chx
bo5uzTmAdize5xxjcP9vq1GuRgt6XWtqZR7h3J7B5vtkT+d5a075yosAaBUQ/b9LTo5KDN+Orjd3
I9IqvNoz4zTbvtYF8d+3V7Kmwe+FKJ53MyEcTjw9j6Tt/ZwJl35MxcbZr8lwAA8DBR8ygXDyL7VY
n2ZaWZQVEThd0Y9Xjh/7/jIjC01JoPBFzRFxtTrxsSnc3Ox7u3im8isJ8vj19hYpdl79vEqYXdDU
tOYUn5fZXTvdxdbBsQ6IrI3sR5VtWCzlNv6WhTlWyHF48MWuoGkc9DdDMZbFcwFcVeIkj7ZM90Ox
VeBWVOtfMZiQgra+37NVlVNHhiuhg9cXz4aV+Hb1d9WbIDGzDmTYsC6/q8rv/IwrScqlBOywjC0x
QJKdhGwAEnEg+jkWXWABl2kCdpUDceFxcTKceS+8/inVja92OgEw25z6otwBhrkTYmte8upGI3eJ
LJK29Ngu//7Ocqe6xkHLJYrnzvlhmm/e8Mtqft3Wm2UTr5f+n4jlEN6JqAwq24bJ4rmU33v+knih
3hzi/FOC+T7/N0nKcSZGPNeig6S0eSyKcBwOzuTLOOBkI07Y2jXlNIsEHMzgqCueLRO1vPLcT6/c
Gzbs+LpyLvXcBUB1lVrkc1bPRcWLZ81u7uJpDJwm+X+kfVlznDDW9i+iilXALdCr3XiL7SQ3VJwF
iVUCJEC//nvIVH1j013uyrw1c5eZPkbr0TnPEjH/0PrX3BWXY/p8hv4baTm43s2QQcyOZS0ijdI1
47DXXVww7RxtCE9vMwd2w6y1KZDaMDsG8lhd+dBLo4nUYWEqI7E7UxEgTj6FcyiK+wnyQhWYE7gi
d3n5/PniuPSRf8/GpV4fnIGBqibj6C4HIJG7pGqimo9fws5Uke4CMIcGl9zltYTNIMzcbwlpvCsf
eWEXAFmFFAZgJDRN15WjOsu4R9wa3UnP4uh0klvIeqM/50Gfg7w27jXm0poAgRMH5XV0gBfBV5Ql
16yuzAmZDlU+pQzaYRDAuiH01fCtbdGnIVDgWb3p6VcRdpEv/ozuGDPzyLufgfOENC/CWomAVriz
gmuA2fNbBGhjgnrBAtdFRr3Ks1AONqBCm81QPXlVJd8Q8XVmTpT5v3XvHnn4+Pmsnw87hhsNfxRO
HWBD17T+SZDSMFxzTjl7HOs3UX+rQky+VSam9ePzUOcL7EOodSsLtaoONrV6Tss6i0K2DYsNVLSi
wH+W+b1A4VZsPw+4yieWGQYIxwO7JYQlLrqxH7etVRk2LTyq09rZFiqhV+7giz+PYiQAlR5ES9a0
NA6rmXn2Kp12eQXO5h8ne/r8719rB/znA2DIAytRVIXP0ApV6wngp4wZDI07dwCK3z4Y82sXpOWw
7d372v1djXh1/SPaeR12zeUH86T1OEj1aQt8TPhIDXrlHjo/uRe5XQuldNQWgKZeTYxiXkV5ASeW
cuhiF7wJlsWuszO6lysD+Lf29fHk/hhpdRERMkvKyqK4yxqgShyrhKDgaL45eRc81zggwPBoyVd0
c4pDDYjBoXQJhFYdg35vMt29+b4QEbqVWWxOEF8dIONyP2Dat7XZv+Sj56VIynWsWUk2JWy1nvMs
/1VKH6xhpr3sJ6wOZnBFpx6VJiG/Osz/UsjWjkHvb3baNjKE6VW+AWSB3XWtbcMbIFf9nsDC/sZW
un4OKtxmXJJwG4xZcMtqPj2Kuu4igxvDAw2MF+qX4cNkwwIwrFpzh249bELypqTpmJNuZ06Ft4Au
XWfj15wHsWKBOqi+9GOfUCMK4FdKo8qGl4UClX/nqJIcSmm4hyJ3nS3vM3lT04kfCsvrIni+6aNL
xvzgtrjsCj3QnYEFE1XIUjeAyVtbVQkb5Fc7u7fgRA8+TF0fbBfGHPnQ97HtsDyMpGcGX8emNu5o
0c1wfxk99Taig3s09Tbo5B8I6v5wKYO/IUT9CyfxGRwhaEG6m94EpNMY3F0zCXkoSDttaFu70UCZ
mYhezLHiYGX4XebdZYp3qURx9ptnM+NX64/Tlk2FenJDw7jRodDx7Az+d0EKcL7YUN953dztSjIX
mGFLz7EFWM73TlrBQ4skIC099kt7qEL0ujJj8GLZtuaiB3uG+lvNPBiP+Nl4zNQwJp5TZ/uRhnw/
tszf2PY4LrCmKbassjjYVUHwK6OKu8l+k23Q3DjZrBPtBTRBmjuAh5SgxPZsMisujal8hOZo/QyO
cfBY2m1xonMDjhK6YTeNn1t3KquCHQMj9l5ZsttwK+evAmDiHYBCflwR3e78CuaglpOzmA1URlB9
RPJn9+jJmbqMq8YfIsur/GPlNc4Pc3aMP9aAXDEsap0A9e8eurqUG9WazY5JE4M9Qly1CNDPlYFp
bIK5HbY+hP8T2+vlARVpUGQc2e38vAJQJWt0ZMyWiEWfqdguCntHXIHMqQ68K+f+eb4E5vmiSQ4A
JvKJNdW9lJ4eLEXo3QS+UFv3x9DhjxoaWZ+fLpdOMQjRWz4MmEEMWZ9ilvQKX5UevQNcNybYkj15
FhBi0OOVO/pSoPfH5aqK4GYG97uuLCBQ7m7t8KtgO1Rikiz8+fkH+RduaGhkLCw9tJ6RESwD+y7P
9TuWT1DRZHeTQ8kPSDAXdcRAfDhmDpHY06rZSDcLNr456D0uRoJvtcOEE9EdfQvU3qkujaRX38Fy
jL0hNE5TV9SxLb9xWFQ1wh82kjEdgaADK/HaHN/gqIbFQNi2H8Ci60ElioU5uncQzq52wTBPm2KE
PUwBRG0iuqo9DdngPAaEiZ1hLxTRzBXJZOvxnknDSHhfvc5h3+2Zp+bYcAs/gXAR8F+hJLui5vJN
DlWzrUn4c254j+OM88jXLIwhEuyc4PTYQz832Nqe7B/NWY8bCEsIkDJLop6EU1b7Hh2dXW/OdNsH
k7cFNsPBC9SUO4UVgLTG6GhcV1jhE/r7G8lNPFQhkwjCDRv+DAwScGahxl3Wm3xPy6rYCEDt7mpL
8rjpKewlmtm8kllfyFOwHf67Tld3oCiFMdeWS+9k+FpoEVXTNXj1pQjgyUMBHhirc4X+WYSctIFE
Ogy5McMzI3qt63ghKwZmE1LgAKTjGbAGpYc6bPvCZOxOgxNsBTqqgXfrDCMCwzYhpIrt6Uov6lJE
9OwgfgK2FBQ2V3uhnvFWYj3H7q4C/wbJpX+r4Vy5sRoRppSToIzMCph/Pdj/bHMRYgyXUtVfasZZ
emSxtjI8ZdE73EAA+dN5azTzP1t/LUFQtAMDGKpJZ+QjO8t52c6a3tlj4qj70tvoIgEjuZDJ56fK
pcXxPtDy7+8OlYwVoBr/DaQgU8ogN3TlXXEpTYaE/2IRAKmBc8prQ625pb1B74SjUzrT50qOak+L
8Y9m40NGvVhR+yRy8xbs2N9cTFdezhfeUGDr4LJB0XKBJayebJAy6lUtsDiB+zxB1qeJjMx+mX1x
DJtql9Ps4fMRvfjB7y+4VcByEnXTmD4WCDTLbgl0qW4FCnib0ZP2Rjdecczx8gUUtrXDO2cg4Y3U
1DiCswBg7ud/i7u0FlYZ9t92E9Yqrg60Zz5Orz+pwpUFy1Jft9CnpqQOd5DpCJ49u3Yi0dIczmh9
tVeFNye99MVtV1f9ZuRjfw+70eJbRql1goREtoHFVRFrwvPn1vLrJFRY/Z2VT9ssM8N9lwUanCj5
ByrZ4gQXhf6QDznvkryxqm3pCfXYVJo8UD5ksdVX8y3EQ7sndDVxQjB/SgwI7zEI3pTTtxkr8iGb
lf/Agzr/k3VB+yU3keF/PjiXJip0QxPvamsR21o/EUHYKaGhpGGYYIl5V4yO/VwDAfTo27o+hCKD
KlSV0xuKj97mBfY4FSzc2trK/3z+l1zYhMBCAwCLWi7E6M4a98EMqpecnZRX1RHSFcdrBdxLAQDw
A8QLTpGwEF3tcls0ZZnPuZ82t5Z311T/BpxZnqRgxf3351errB6NifWOQdJBHatq31zDji7//9Uq
/vD7Swr27pBqlVtZvsafj9Jro34Z4Z9ebD6fgksFJ+CicH3hpsRuXDcB50VKfq4ZSblfAYtMmOH3
kQDjRcTQbfTFxs+d9mEpVs07wYY2MY2eH41Miajv8kdYVkRg/DvbUvntQ2FY5kaZ0/gDkhg+i6UI
3a9gW/2zvc8y8O/+6NXAZEQVValLkvr+Y3noun+b10UFAzIYuGYXK0CUOFfzGjRuPmWAIqaynJK2
6G/xCnv9fNxXU7uE8BYCPJQ4sTDPuV9Oa83hXPspTLtkFA4GfTFpNiLrVPJKqNUmWEKBRgm44QJn
B4LX+biKwOw0RpxBCu/EPKyjirryDWJ415KhC1+EUwVaSBAmgCvG2opS2TyskRCrVIoS2nCYfPVK
rWtp4zKz77bE349B7rGYOmFHw+jn48cwgZcjDBIBiJicTeU8u5JuiHk7yGty8xcDAeKBVwfwLGhg
fwxkdQM4AHoYU8uSzYHz2YDBJin3fUC/WdgSyT+vh6Vn9v/DrYpPovUHbROEg+hahGdQMul843q/
Po+yekr9Z/SQxaG6hSbdGYvSlo0v4fk0pmoUMAMgu2BOXVBxiuJHX2MZut2pacvt50EvLQzgCxeZ
LAc+eGtMLxSI56npJgSdumiy70knIvbPFDQscnBDF9sc9COgO/9xurDNBqcnfExd5kf6Jeuv6W5c
+or3AVa7iMxCuljjY2q+0AkkqK1rXRMrWGVsf2fnfYjVbZX51VxVGiHyPfROauMXPOtQTXn7fDou
LWwoXyzKkCCE+msAU2MOQdZKRNEqMsLdFA1kS/6n0Voe7CBkLhSL1esu933Zj7RUKe3DLQrS0Yz8
0yW/P/+Uc31XzDpONdQGcCYsZPGPs06GoBOlVau06bExtwxixgrVLRr51Q1Ec6fwZc53n8e8dJq+
D7n6Mmbwmjt5q9L55LSbsdn/335+VVUZkbUKO8DA9fnDADnwa0Xu82Vs4dWIpYaHAQjB5upYE6Mz
ZEYtR5zSLG7MtHO/u/qat9P5MQPiOWwp7cVNHRf1aiEHhcdlVbTQPQSP7x51uCmeOxMK7Xhcjkc6
tMZrCTL8o0NqceMaHOWOz0fxP/DS9T0RBC74EMhM3DOOlWnkuTcYBlh9pMd5E/p1vy3xItMRC/T4
hr2B8rLror5RVDkKf1Q7CZzjvGhEzyZutG4TzcPpSzPU3p5ZLEhgiTa+ZFASiCW3+1jahhEjdy+e
IFvVbEVWNnvfoU4duUHVHlCZ97YWs/XtzDSkVwfbgBeTLxNdW2+sCfsDqN8kASQujJU7vSiczQk4
ETyB95gRD0Xn71tjbvZlLeAPn3uQAOua5ww/m6jRtKI2pzZAdFYnI1lmUzQVQAyhnMm2hDd4tQAP
feMjX9syv4ZKIC7Up1nKLvXHUCW+mL+0ZQP9J8sEwdXpwNw8WDyrtnTKRZSFhbHnfDKSaeQ/jcpF
bdwW/Ys/GgqCPNOQdIEpksIsg4MddEdKUXqLKGvHI54zv3HABw9UBbC8JUrDfrEWB5x741dWlD3e
f4r423m2+BHE0SmZ3b6tIlV05RZb/M9ceVWM15GRjLZTbfsGukzC6/unlpnTdhpUkVZtpx44z0tv
i9KePsyd4lHTVs7GmUh9DMM555HTWezL7Gpv40qQuqaK/LSJIAdNRL2ZUdI7wqIA+hJT4y/eoJMT
lfjfnGg1m8h/7bmMIMXvYWyrCsi1uXjsWy6T0bfUxmn56EV1n/2GayoFGBhWxe4mYHXk4NkE/z2O
RnxdJZM5tvdz41u/bdKUMp5M1L8j1PEXoqhw4exM/IOGyMttbttiWzVocHMDpn2hEbrQJp5agUZI
k9+ERP5i0Op8CAHhPfS+dtA0MorU0m110A508iD1We9CSIBZEQwWnajPzIXeC75nWHK1n+yJQ5lK
eZm7nYOMM9TUa3mDo0DDESxDGRRalgSy0cEM1TWifyp0X1ETEVYZAZM2uGjyccC3NZi1EeWMR55N
0TkaiQCcX5e7GRjDvSOIjHoZsmecj2JXlKiRIjHNUzGYoAoVHTsJ32s2wlBmYtdN/WB5mf7lFY4Z
BUAQPHDj29y/DnClsPUuqAJrN3WUPgcOvze69pYFZazqrD4xkEBRzquS0Uval4b2zveuyMunHJ2W
nQ5zeuBWPR6lJWkajjyARaMJFRYU8TAzHp1MGKL55IbNA9+4eSte23bQz40Tz7Xu98CSiT7yaph7
MRivxlPmTw+mr1z0r7JvIJL8zHqHvxldkMFJjUNTuYHUd2oAiRabpedEoc6tRAhs+8YxIaJlduMR
dRFQfDvZzHHfSL3D8yDYdUJmVmT3SWFvqi4hhbJfAzVZCe7ouoqAPEOroAsZmhShAbs+jXLwdjRL
+0TVnB9zYvzioe3uir75ndsY1L7Kww3+hOyP1xh8Oxk59FyNTsYwdmQxaj9/WDUNkFSzyb6tTH9f
cR4mysOpbNsGwSwzsjEay/4S2KKMRzL9IJkUv6wut4956bMktBr3ZNCwuzEg27aB75q4zdpRbXg/
hrdAo5AIoJA+Gr2xRB/HKJOAWX5cu5yPgP0W+ZWC6KXreNFDhU4z3hwAhH3MAHjQwjJB1jLlOG7o
0iW9JutzfmOaeIQjqwxgg33uytiRAHAMj8mUFs92TpJKfa+rr5/fVxe/YsEEAIWLpvoaZqJLf4bq
dSnTPkJdN3a5caXafvEjQDxc5IjRuV8/m4Yx62swklVa2+gDHspwO1xTI7r4De9CrDILiQe/VUhL
pUN/VPN++OcvWKAGQODgP/AuWvP1OKCkQdERmYZDe+Qw5CH9Y6P/ObmDQDRqtggESObZG3ZqDGY1
wzSlfDgCRIXS3ufzfJ7h4/cXxVkIWuDnyeoRYY1zKaXbTKmrskSRPxKNW6qPmas2lVtdQYJcDAbG
G0zb3UUJfvn3d9WjgLoGM/N6SrFnD/V8gi9APJssMgcvMvv/YeRQToQCcQhvDNBAPgbjcoLLHB/n
NP/BnX0QXBm4C5n+YoZrg+ODKu258rutHdj8dMaUokl/79hyiPoA+vSB/ahyN4d9X/jsluUTqHjH
wRmfP5+2892DTgT4cdCkgp8ohvLjx02qy13pSJlKy36puPmF+8Vvp8+ufOT5DvoQZg3VdUmnDegE
y3Ss/T/m3L1qVMs//5JlE35MixEC5i9o5MAr4sxipLSEGuBLL9Ncfx+cYIsmGSRl+2Q03OR/iIRu
DmpPi+Hzuv2Qw1vesAIu09KZoUKq8ljBQ5Z2KG1UU3/lFlgDdfGeQUEIjlkAHqEOcFaxy8KMC8ef
+pS3I7xWPTHGZi26h9HK/ZtwtKeNhD66W97VQhURnLzyY0E8DghIVz7NdQe4hs3CiHOiN60kLijg
6pog/IX9+OFvXObm3X50dWtVjVJ92lXmpqQO7HfH5qg5vXet5nWu+ebfZ4D8RZaDB7N4yn2MB7hB
oIAc6dNc2G1k58beFmozjeQ0VOTKbP8tIq4XFuSa0WzBcxyVmNXJ1kkPWjkt71PL/q3H38z46jvP
ar63uhvZIKU8mqVx8Dq0TsSvyblSr700su+DLxvr3ch2eIqFVIo+7ZsejW97/CH88XkqzTDWDdlD
veX350N7rl2K9eaDN45+FzoYZ3zWqdRB1Tl9n1ZmA40a4Vt74TAvQbMIujGTLG545RR3eCQC/Nt5
eRwig4q8zpIx7h7vykxfOp9QDccbCort52W9QVR1pSgEv7sRJsc9N+5KVf0GN/zKHXzp9HgfZ1X7
mNgCRjcBHmjEyZJFYlRGXFQ0HiAN9PkALzN2tpxQn1rkklHsDZYvfjejQV7xIMs6SJhTI3+bUYOP
yrKgvz6PcnHc0B0FjJ6gdL1GtRLV64nM1pAOocBDbd77fNqwnl5R37oYBjgEsGCB7T27PnAM90E2
5vgY0uylPz91cF0cg+ya4dbF6YFEA1p6wGbCwfTjoBnAlPjhLIdUhLCNk20LV4h629hiBvfmmv/6
hRrPkgxD6NKG0eeZ8yxs8cJaT8WQ+rWXwG7+1I3NfT7BHTMLgEJABrQ1m+AXhM2uLMJLqQDkQqGZ
h2wA2eD6NoYBjTfMkHVN3fDJNPYAQmKLNUmGt8bcJNR47cYcJ84VjbNlba9XJJIbEE6hqYPLZnWa
ylJUPvrXfVqjRgMsnwKwvqvwSgcHpfLCXesDgjNl9OnzJXppIyxYD2S9PsTK14l7GRZ6NATCKhws
tCRPqLi9fR7irzze2actiDTkpMCdr8t1fTc4tLIdDKhWehOOjd5kFvC72WA4UYMia5IDQBjnDq++
qKZayie+TgzVWbGG9COqJSgT8AY5M5yH/5FPsdzscHcDaHGhKoKnuMpiQV+ahpmVfdr4dgQYA2os
R8M+Ku/181G4MNCLOMHSpICCCtp+HzdP7wFmxRTiKPN1qn9b3TXlqkvr9kOEVYo8F2NfjFUNIP+0
XV7DIBRGCkWjsH/qrClW4wtaJRGx9ZUNc+F2/BDX+fhldQ0QGETfcDvyF+HmcdAnJNtDvazIXj4f
w0uRwIkGZ9nB+XOecWQNCpvLPeyVP1ozoVOqmt89Wib68fNAlybrXaA1s1TametUs0QqZd9m7JZt
/28/v1oLodnTws3wHROghm6ogLe71l68uBref8JqNQDEVdeOseQsPJ2Revrw3hy9clsPLxq2T1gp
cWkV29m/MnQXLiNcRNhOIS5W0NhXl4TtZYYEmrdPHQ6Bfdm6w0bYPbsFDeuaBMSlUFCX8JYrAvJ6
6ycA41MVtigwpyGE2nzq7ml223lXcr9rQVbj2NQjfMzysU9hhR7l9Wvv/2CQ1ft8QVxa2O+/ZLWF
iN+HpgqQutPgkC/oN7J37WfP+eJes2e+FmlZ+e8SHzF7aoA3WJ9qmjAfSojwc4jz/lQMV5KSS1vo
/Set1oFyNHgopsZ9ls03Zu49+qXz9vmoXchHyPsQy7+/+xY4staZY2DUCJ7qefPGHCu2AWS/ZiJ2
8VNg17xczSgFriHP9iB8yG5jK5XF7KEq6pnJZOhrdP9LM4Nu6SKj4UCkcy3oVJdI2AhbnlOQZ3hU
HQigXWm2QPw6QRIMerx1mVNd2a2XhvB90NXqpmMBq9EGW8iqboEcpA4AYbdG8/z5RF34NBC0IaOB
ShHQsmu6FcTwgjwAjy5laJA92FpMe7Nqg0PgFSgPBPPwUITyGrXu0hsKipTIvFFwAx9mLeKhTOyk
2cLy0MYD6X90qMh3bNzIGrjZQe0EUYlHTxktTlk2JZ0+fP7RFw4OqOUB3QF9GlxW61XTyhBkmmLo
0t5pojFHdX96sZ0rQS6MLILgv7gVXRC8VwdHn1mmqEXdpdQKjywHCpt3txINCFUdubqaYiwX0yqT
C1zUd1FDBncOsKuPO85l41CXedFBRrR48KrMjOyi2yla/oDBNOhgZcmiXLnPNdRNO0LjqRbFv9+d
S4kMvD1AjaCHtcqTVUWzbq5DAUxf8T0U32DYxK6cxhdS8fch1pQ9vJ/zlvS+SEtrj7L/CX7cUSGe
bHRiOBkeXffKJP51Nj0bVqCRgW0CiAoVpo/DWkow6sBaEgBM5tbRR6ckj3g2jDdVN8gDwKXw5tGu
hi4sKyPZwLIpM80y4Y0Cu6Toq99SBUt/WVETPU/pbcJpYvvJhS2LUKH1OIQgFVUOzMKiTnktjGba
prSujNql9Q5f+WUhQiwOUsAfP8KpnBaSOa5IWcN/EDk9K9k/occor8S5cGThBMHv4zGxiHGv1qCc
PLvTAxGpVbgohZxq+UUOD4R9+3z7Xjj0IXmJs3WBsOIlurpcVAjys59jTrKHwTsF19QaL30FyvRL
EgsE8dnGnRs5Yj0JjJaxGcWNUj96H4SwzecfcWFOgEoFPBmlG9QH1i92pwm5OQN4nNaVd+yNPtZy
2OlyuhLmwobB0y5YsOCgKZy5rIBEVTYQZDeBwJp+c+p+y4bw1yCD27o2MvTrMh5Z+Kf48487j7pg
G4E0wlsdAhrrFxXzh3Ce+Gymnp4L+E3qIBG2EUHIGTrMZR7PsD4drflaift8YSxh0eUCFcICX2il
OlNNehRGU5kptxL3WVm7z7/q7z75eBh8/P3142CEp4zN8fs10FoRMTSPZ5oNiZyqNG9R2a3dnRzh
7sDar3iX/eg6veUGKqGWbqCu3WeJtgBcmINUSyMKqf3QQ4alyJx9EUwPXIXYK3Z/qrSAIbEjn82R
f5lyYFRyvmsDtbFs8VQ2HP1vBdZ/Pm0yFLsHMPgcSV7Q1z6ioMUAwBxemo7sy9GLqdknTlkfS6V2
uP+vtJnOjUiR3qP4CE9lzDLKaKsNHzYkKEg5YsA5Le90Gcjj2Pb2qZksBW0s23pkYFioCJTC9g5u
MD8By+me5rwMSUTkLiMn/X2EX1KVGOjwn8KMNAnhwc+Od2hMDHK+shvOF8jfPxP5jre4za21CA1X
tj6AO+Q0B+DYfs2TzxcI/BvObuG/bmKLGjYuY3QSP560vihnOre9d2oCUseCBRuvmL/2UseONW60
0QJ+IWARkwF41zhb6AscvQ4u04NoDijfvZEhQ+rTZQ+GHxwmt9g3TXfATyWtOW/Nso2DiiH5nAc7
HkLgFoJSJvOEEgLUNO/MYSiPEBHwIq9yf9tzcJO3NiCRdgenq/y2rsIH0cKcdGq7k6Qt2jJMbEgL
tmjBdoUzyz+5IwCLyooecAXWRtxvSNRk427iwWtTDAVw4VNKp2aEUVq/Mazqxl7SJ+YIJxqpixsQ
8roHwWBPVo+uHamgGjdTyJyElWVi+8afgBfxBFJuwBqQdduYDoaIfGUCQEMIi8qZDdsMDRkgkWj1
bQrIrWqGVwab1bEJDi4Xd57Vn7yiSOBU+jgM9DBl0JkbwpuMeTEr+qNDnFfo1ByoS/ZgDSeiAvKq
10k5VluL2Kd66vdFK774WXfQXn6rabVtUfzVw7e2tZKx9zbKN06UBTiTx3Djjfy+yed9O/tfLJI9
VlQBaAglCvgzk9u8M1HmF+MPtzFfW2dM0JBISW1vxBiC1lqlTTnSQ20ocJqCaWNTrILA3lDmvWWW
Ppr5IOMmLHLgzsI8muaKbuG2zAD6YKl2CpT0x+KRTdjFg/tmNJ6/dcuZJ6i+wgV2bL47ud8dBSt2
RGZJj4oc4eD8OnMCyxR35+X1wfVrUCC1ibEOQOHNguxHwWh3rLrQAhrMBOQYgvQA0rkRyOY0ljn/
Pg11AA1N798IqijoBTicAdGFvQrqEGs4MMuoCXCoNZ0gqRj3U9ozNOT4U5DTK/v8/HL9GGiVtYFl
5PmDo5GBaEDpfqOXSv+9+PA+BIDiH3e69EZl4FU7ndgc6+ILF1sx/HN942OI1XXDG1Dn+TJcZb3R
atca381ruU6wYkthSuBEgCYL3M5BuzuT2wCzj2eLUuiJdH4DKqbudnYgnxqwTSzqxCGYqE4oy0Sb
etyGQDVuba4BAjSNn3Y/b7gjobdI6w1S20grBZxnSJaT/gDbnkeDNF/l1CXgWo8HPVUVjoyc3hZD
CZ77NAggh0DSL7V4ntrRORCjiOEI/c0UkA41TGiZjI+wtXwAFvJ+zt1bNo4lzBphF+fz+ZGEzUZJ
d2fjRJPc/ZqV1fewpq9VXnsRqLVWbHWdB72I6UdTqO+eNdzaJj/NLqw3YWvuV/yQjzouaehEAVuc
G9l3NHFwL3veLUM7eDvn8KCtbPt2oFZU9u4Xc/ZwOMP2UTmx2XVblyrUnoCep8q6yVx7zwr9ZFUO
oKRFeIta6dPn98v5kxKTtZgTQd4QPat1QZxWATotTJGTNyg8Q3zBIy7nR2mzx9Y0ooxc86K9cJ3B
xhyNj8WifbHl+rjI66a1RjgaeifXCL9bbftK1ZWd+rdl8zGnwjf9N8TfYum7ShFDdjr0k/ROZtib
KQYx37Yo7L3ORgvAHKQkkEh4TmKZW0hU6jm5U519MFlhbrr6D+Sxd02VSKOMsum3ELBCZN6plT1w
QoAkprUJofIMWFtnVpu2FjrpaqVfysLqb8u5Lq8kiOdp70IGRhMcWvm4Yv4+Jt99SzmXba1KbZ1C
vQA6KQ2y49xMw9NYhiLKoSqCg4jOw6np52sq/edTFUB/Gq0/8IOR26y7RWYneOlBzuFUIuG/R0uy
3DoBGa88vchSdfo4XbgJCBR6UAi7QPUJbLR5fJmNJ9oG4a1wOvHs10N9kINwYoUqHAyzFH2G6J1x
L0aDvFXgA8CfTtoPTQ6vPwZ1qqNn9MELtEG8244N5TZA2ROi9T4FUXMSQJiCHc+e5qaaNmXuvbWd
nT/JueVlbPM+v58KUz2iEuJtvCqHyhVaVeaLzR3zZ59BzN1VAy57HE73lqdBFHJN8i0zvWEbtn74
HGQ2bgW4bKEcKcZbX/fZrdtzdSMCyk4GPAmBLC2H/WwJH8dLNkDvyGI3sp84CCylf9+rbP6SZWR8
Vg3HMkOm/duye2ix4LiIGbQ4skhQYtRx2MLlvshUt2mBMd6VXnOtNr1sv9Vk4NRG/QwXKmS41iT0
snBHvMMDdXL64Wtn043wVBwIJ2lwdNee2MLW+RHo4Stp7oVlDk3P5WkMyxeUDZfb990yD3rfCJjN
xlMLLJ5kf1r2TIdDRYEGAPm99X58fuqdv8fRAgS0Ae8LeF2cMZcgqCJCo3LUCVrCqBLCDfimcV8t
49fnYS59lYcIDqqgwEOuz7q5MKpg8jN1Iq0fZ7lbQ1K4/upP5U8TKo2LbMyLhtjEP5dMACQBaA7S
Pi7qAWu0A557gQpQZEKmspHyTtWHwrlxr2USFw4HVH5A4IeSBu56ezVjwleC50EznwrxMDd3/075
ASwPZjPgYMGYByq/HxfEqFg5CBOJSr1Y2InSNSJL5q8mueree2EtAIy7UHoBvAGmYpUSOQWcG6fc
mU7W9BTYW+yoyb8Zr+EMrkVZDsF3CxxL3uLjclD4DouMvtxVzrdh6f14z5+vuWXcVxv4w+esBs4Q
tJxbE4HM9g/eYE17Y/4/0r5sN3IcWPaLBGilpFepNttll+xe7O4XoVctlETtC7/+BI1z71SxhCLc
ZzCDAaYxyuKWTGZGRuiv/zcTYmucjWU2wQoCGSoEkX6YzI+dHWqTglzxOizB8osMgGg0Fe1YlyZ6
asdGX4rp6uC76WZIfzR92AENlSku2JWFAeMG1GhM1CvMK5bR2pgH3jNjfKSOO6IvQud7GpPslOWW
uQV/HXpcb8/eukGUfZAtELGXNLSCsdYeajI+JkUCHhl6sDGsCuiqePbD26ZWZhEAV8BpTNQlHChv
XM6i7nB7KREsPI4dMe/4kPF9VdfN7zL1509Wr+ehO0/oH7ltdcUzAGIikp2AteEGkQZoxTMdoEc1
Pjp222zbRdd3o7toinVb2ecO8OHA7gjQDhLpl2NzrHbwfL8eHw2wfUbNvFCkwxJjuwyWCj72jsaR
zhTKzqjWifISEK9SzArm6QQN63SEog8ahsYSomQGOAVPA2k68Ixy6xdderQmuU7y1HKu/chTmh3s
kUyAxJbVt5572T1I7YttHac8rHrgZLViyF/80UdGgxkx8nBQsLfQKRaQ0jGHMOnLYltAeS2YixTk
YnPv74aGNbt5LLzN1PLkiGgG8hd+rweICqZDOne/+toegciG3B0ZWLNdZraf9RkP9rGuw8mq2o2F
ICRYyLxt0wJkGh7NEGLNSQBMcljnTrKzZ4i5T2Bzv8ssUVHgqbkxIaN0N0A7LyC5XbyC9OKPAZ3t
P/4MtYeu7vttbxvDvWlM8TZLezTrVA096dUAUNqAgtkfdJ5qj4XXm0VgGTkI2kjbTc99Hk+VYsuv
bQtsCchEEODUr9JxNeSFuY6O7ke71+PHibHuOwUv3tHomUp4bSVUQlVCXO/Y60iDS/uct3FtpSOd
HjttqHYcfN8nGo/xqdHosgXFpbWNe1YcXbOI/+BhkP7DSEH+iFYo3PbQ15YcPe2ohu6Adnr0jOVX
O4CIhOTt1zIpVE2eK17kIsUijRMaSqkFksb5MY0DcKt4ycYbn5f8NFa7245jxTOCrgfBEoGsC5Dl
kqG0mEAukKPHr0+BXklO3PmeGDTkpYpK/soQsPd4SkEsF8VNoQN86TvQ8+GTZmryk+0fbbRB9m8V
oDLutw8OB1aIJRQlUI9B+Ce26tk1acQgZKAEwpfj+DbTCahJI4g9FwC3D+sMC0s2Hu8YDXoK5Dgz
p7WNOkycnXLHusdy7e2RBUPB7gviHW4P6sq5wxQqZXCHeL0DsSmt0TA6HG16JD8t5YO7q7ni3r86
vvi8D6wpojH0SF1lBxazNuMS8OtTq6EL1qWfF+Q9SccVcJX3suGFRxd2fPTzCgwmGk2ktZl9HXmi
uc1OvlVurHpnV0hUf8roYzy8gMgg7z/VYA5E4SfI5xcQGiquyKsj9W4erTuin+Ea3+71jJa93men
ZnJFhvwTumO/Dyis5HF9z8GfcHvRVmcVr7b/Z04K2ACsrYvUAQcbNR2QINLQcN7SD3c7SWOSplS3
56l0ljE7VVMXuNa93ynO08oosOssF1VzITorYwGSFPgOe8IomswO/dJAG+DXkt3dnqqV/Q0jLpQ0
EX5eg9816qagRvVA81Z8i8lXFaZiZeGBX7NRJwKXARpLpOODfac3uNnzU60jGaCh2vlQJfb4A+Ry
ZJMXLkICcKBubo9pdeJM+AU0bgmeGGllptJL+GTAPYCeJzS9Jlz8uxQ6cretrDhVVwesVvTL4EUt
4/OIA82vOeFYfysNBvu5mr/mkFBQ6rxdParxaocVAeDFP1dZKbtMzSJzXHrq3xGN3qzv+jr2N6BU
/OLBr6PnHv3Odl47+9sDlJmugOKFZeCmPWiPIWUl37ha0wD7Cq6gk9WkW0Oz96iS7zTmfZ/N7m5k
9Z/WcR4p4Ru7qY7m8Pe2+etVxGvbxghQhXbg6aVLC2SlhTfoGTvpz90MraAg+TDYBvClMwtyrbsy
dTTWElhA2dh56Zum+jFTc1RtlNWBvCf84OKRt5cGgt7q2II2HzvN8676PQ9/iPd8e6quDzF6LsXt
hFcPaCNk0Mg4+EXD26o+2bnfhflktxu9nlQdUSv7AWYcAwlSARu5eoJYs5nT1mihj1kUT7FugqQz
3TL/q5V/qXL76HEDGoQEbQSoNPal4lBfjRFAFeBV8BfePyuQkol4vMkNfuq60b/rcgixo3beKcrx
Yi0u7knJivgVZzGMJsQxSo/zUxXvswUICxAolou3bco7Vuxt3ge4PG8v3pUfgUkkYoCUQd4b3abS
9mh40jklxC5PEJmOjxXeRKdyjvONCRzrxrfaXLFZruyBzQcsHGARNpGoQx3kcohC7wl0GkPzTOIu
tFDHr750/pfYZgr/eLVg6DCx8Bx3oPuDCpkccuhmn45am+XPzAtLEi4fVFAAOO7y+2KcZ0vFa7dH
GR3fh7IM93b+vPUrRWPk6hBcgS/CjkeOWNoNs5NXVPPj7Dnt3U3X+0HKFOXcK9+AQQhsNxp6AHcA
id/lIEpS6ym8Z/bceA+oQKMTjJYfDTElE+J+OZsn6LpTaMGV2fMIIgMWghQ0Ud3ya/N0PgppCy8u
aJGsFKMgyOGX27Le3D4iiu+/V2DPhsAyMMMwUmTPdvE3KdHzkdzdNqBYBjm5MrsLaf0EA1iyV1L/
Hds21E3FeVDZkDKiXlND/a+AjaEJ9QX50Ht7UcyTsXK2sZ1w5IRYnFAlu1zrJV/SWmu09NllyIsY
dTjTQ0Me8+puiMFSCcSLdWf634f0z0BAiPinyg7psKOtiiRzfaz//Q7pbPrW2MWVEafP3NwM5g70
52TcfXzJEFoiISlENa7AuqBQnJa6z7NnD1y3ZD/Gn9pcEQCtjeLchNiWZ9vObcfRpTTNnhlWLEF9
7oBE0+1RrC3YuQlpweIUyVDQS2fPmftmlCAPOYBPh6giubXzc25FWg7cBkailQnmKt5CbanR/2Ut
RDvM+0MF78zLicoERDGhVvrM9Lsm39bVHiqftydqdQhnJqS1sHKvH7vCxM7ug6YKvQ8zh8FLIl+J
qiwB4xoagS+HgG572vQZSZ8TEmh62FHF6V9d6LPvS78fbPUDG1N8f/CfkjLIqycvCxZV69Xqjj2z
Im2naqicDCIJKdDrOzN/AGuSqYo1VQOR9tK09KRtSxcL8eY5oeeFfn5fTYoY5SoMk1ZDuhYnr6h4
X2G2phRpEWR8aQ1VC+fHYG8H95noUcFe/mF/nc2cdEtCChxYHR8zNy+72N3mKte8un/Pvi9dkaMV
Vx2Zxfet0LMiQhW3vOL7Mqof0qC+l7n4PkgCuj8FV/gp1eeNy+Nh9bnbtjkWhJtB80Z+/p8mX6Y/
MSnINOBr0+e+v0fJHWwXt79/vWdBVo7EJDri8XxA3/Plr09T4N3REqhHegldFE7LH4vv/raa6dBa
6Om4bex6qmDMBjIJIS8SULIztAqgGJZ20CMkBOLyW5moBPyuD/mlAfEDzq4lloEYhEOtIwKn8IQ2
n0wL9Z5ubo9i3QjSkmBLBaPSO4jlzIjpQSGE9L4eLXa1aXgfcu3F7hRG1qfqPyPSulDLap2cpUYE
Qj/QNeKM3x6E4vuutGvzimgDB9F41JExqDaAvP2LAcgjAKTvgrpHziA4ZHTA7J8ZEbU/ZdmvwvYU
O3d1GZCAQc88EiFXKRgABhqrAxwhSrOMBF6ckr3peM2GjRbZ/cNkeR7a2ITs+BWdeDNNtTFqWAyb
dACBLaFj/ctsnVmQfCy4Z82EN54etXr9Kc3ZJ8eArNHtUbyTkl+84EGihKUAlQqYOq8baCwdCEet
dzFjJE8CO2++o1Hz2DTdFy21AteAdnLSdn8YB/IvTbPDSNghro0AGYWANKqcyZrnAZJN9AWK9Iwv
7UAzG0Z9mEczgqRI81Uzos6IGhUv1to2F739oFQRrfeyx9GXxQXMyjGi3ErLA8AK5aapXRWT26oV
JHGB7EEOyJf5lagPFSu9040IPJRBAioDFVBAZUCaK68Ga5BgFI/c/JjND/9yVp2z329eus3WdhLa
LtyIeAyg/Ya93t54ql8v+TLwFTqQUcLnNfcw1ndMBUJZ3UnAGqP2Krp0ZdjOUM8VLQfbiGo7RMW5
80++cTQ//lIAid6ZFWmS4qb0dRPqpRGkKTfGkG3+3p6l67ZVHE8MAAhPwaqEfXS5Cqnm5ElqZXqU
la+O8akidJ86UWo+oeHniM63wOnB7VbMIeOnUYWyWVsjCFsAJQbaGgjgSuExaCrrNm08HnletcmS
anO4PToRlsq+B5lq1MbfhV7kNEJCGatBTMsjOrM4C5CuhdStRoevM7p5diMUlO4cwGgVxb21nQF3
DegqtJCvET1VbgzdYCAemCr0Pwys4I9OZ44h653hHuWLQYGpX7MnqHhQEgBo6bozbQH7Vpt0uFUN
si9779BVdwXZ5bFiNtdW69yOtBeXRS8dtjRiXPEbp+2hZcvXjy+YhyQlUPtANFzlSxogn7hvLDyK
F7Z30Cvt6IBw2OP8WJgOgGTFx5+BmLIzg2Juz8KqIjXyFIzuPKq6N2e8Z6TZ1MvnESTytwe2Nnc+
QUSCvSigrbI3ggwhSq26HpkgbR3ArApG5n+wgA502wUPh4dC2OVILL7UCEQXPMUEn229T42PJ3gR
2ACohqS/iaK1nBjP6ixLHC729VSHsRXVxAhy+vP2MFYCrHMj8q22FH3r5imMsAk6VyBJ39alO4Cg
19z9iyG8PuAa0EgsI35zMse0FM8Cvz902u+4f2inz7dNrCw6bmaB0RN/Qwn3ckkoLbPM1agFEdG3
xP8DZu7b3185+AT+BVkY4eNwE19+nxk9hzyXyaOcPbbdG0iKKXSYyuXltpmVJUG4ZCIKBSAC1520
d8emMdiiaTzKQFvWn8hb7SjYqFYtgK0BkvSeKQKny4FAecVZOmLzyJrrbVZOj/0cb5uWvn18IBZK
H1CGAb8GLoVLM7XR2t7i4a7j2iO4QkKXozmnVlQQVhYdSHJwLiGLB70qGf3M5opbwNvBhbEnSP4W
f/5hDKC7Ea1mvmDwuhwD0XyapF6OY16nO60do7L2v/BYV/j6tRUBHvW9+UJ0WUthwTIBDz8PE7bW
aO4XbdzRun/LUqoo6KyFH4AMoV4PElycRZmzzm092pIqgf/1faC7TG0JrSK7s7t+B+LvPujz9FAl
xh2p+bFq2a8WTGnBkCefbs/qSqCAn4EdiBnFy/Fd4vbsGpgJ6KwdkJNFxTjvpiJ90pzy6wBNbCtO
keFaFBvxunILcDE2iBCHE2gFGYYxzrYeF2jqiJwpN3e8NvLfQ4u2oAzh3iZt5nG7+LwIZ6IVb+3g
kg2L7akNwMr2Lz4E9PBovYJbR6O55EOS1kPfm/glSToHrZC2QE9SUtLQzRWH/JojSgwabV7A0IiO
dtnjLk6ZNl3h8MgkbHhME/oKzVW0o3E6pPuCMPZUaBaoNVu7C/uYeOiBcv/hyYuDjye1YF9Do4nk
y0hc1G45GDyau3RrefVzb7mKkvWaVz43IV3E1ZRX4O20eISUQEDmR+jgbtqEhnmiIrBcczXi+YH+
ORTgwah36QtS7s8x0JE88i3g4AOo5d4+FWvfR3CE1cLBcK4OJ504gCB8WaIpHJMnV1fEyeL6k6Jz
HABE/YLYAKQ50lr4Od7Io5mhqamoD471PQORbGN8KtFzNCcvxvh8ezRr64JWMjFP755N8pwmRzNW
BTaX6MF0X3ehlrx+/PuATwHsLtLKoFe5XI2hARqhov0S9Yek35D0iZtPWaqIWlaWBIfIFL1KHvBb
cv4Cj7gZ7MOLE4HdN/6ct19uj2H98zib4qpHHCbPkZ0MRKO9E1Xl98q5y3xVMnZlzfH7/zMg/vzM
0VZWp7VFBQNwBfvWbDGKceN7n00HXL5JE46misBgdUhoMAUfFGii0Q1/aRFkUBNowgsnalMIIOxL
xXW/clEig4ZOAHQ3ILTXpRnrp7GtQDnpRgw98zgnz1W++fianFuQpoyO9Ug6p3OjikP2XIhNuYrH
iWoM0mU/ZIkJquHWjQb0ARhbvd10irOxbsEHmTXIo5CKF4t0tuxWbDkM2EA3Srt7pGYZPZqxwlmt
HG8sxH8mxE84M6FVjb50yLwhze9DbUp4Q5t+V3GLre2mcyviV5xZcQrP5C3HQDL94BZ7U1UwFNtF
8okePDoIodBBJzCGl9/3CUO7zFi4kZP+IOzem/d19sP+1vKPQziA3HpvkAegEIAayfka1eCXXsXc
iBffOu2PX388KXHxfWnF62YwCPytG8XeGE76tgPeKLZ/16omiPUJg1tHtlWMQ1p29Fmb2ThiHJOx
H+1DnG5suot/+sP29ilc3V64OwxBsWJfUWSDfUFbkPAhkeb8BE90h14LO8y/3DayurvOjEi+qokH
s7K9mER6772mpXlw4+HHbRNiPq432H/jkNY9X0wdumIaifAM+9aMdJdU4xLM8Xy4bWdtKLgN0asE
YVZAXyQ7M0sKD2vuRRoLlmaTfBhTjCBdrAN6bJD6viJma7ifGfMCXmTD3zvo1f7tJh8fAUqTgMeL
IiUkIKTI2LS7sZ8s4kRDcd/9yjLFhlpZCMTc4KnAP2h4lhudSaP7VTc6uAnrMcxzISZwtMbPH10F
6OKhhCRyBEJpRBoDmfDEs+fcjIDYXSDlM97d/v71IJB+BqCbQIcFrxj59YCeI3DXgTIk6tw8NKx4
y0wKMWaiCKmvDznMEIhVuCDkR2ZQ2kxe5nSsNTQzQkNZ0Gg74j6XxrGne1P/cntA18f80pLkttKe
gJGohSVt/uQ39yWwjAbwRoVK8lVc2pfH8NKOmNize6QmuVaywjcjQ6hKWaehKYK6j2b0DrbtsVcx
s60NywLnNMJstGoh6L405/mtnRTUNSPXTbAL0sBJHkcXYk0fpjJGPH9mSE6xsKUuPF0YisEINA/f
W2BFbq/Q2l5AOR8eWOTYr47llJIKErGNE9Vls+E2BftaPv2swbkAvuufJp/ebtu7dmRwAHAy768U
8+qBrDVJPA7GPEfu5P4uCFyNm38YKyJ8DFQsUSJFAl9+GBsWs7u8sOcod15SMLC83B7ByiGFiq1O
xMNHvMClvdbXXW2mCT7vvtLh2KaPhaqfbXWOzixIUYvjDuUMctw5iin4svpPiyq4WzMgWEDh5/Ev
+LPL/aunnptZZrVEOaiJ6p4EY6LiNl2bpXMT0hEpE49AoQ4mLESOoNuYkB8spvD2UqwkfpB6AJUp
ONsQ7l4puSdsscxxwG4auzsrhqIa1Db2JNknWojj6IDCmmyIqsixMnuor4GRxkJASRArXc5eMrYl
bfseqW5zAl86dP/+YfJgAYl0lL2R4pHvgdheOmOwGDA2yU8P2qhzsxlVTDQr+SOA8ZG8RUeFyH96
UnRUFFZcDCNqNTUoj5xlR+Mu0MHmBlG6ZHhM0G0IqomafTiQhVXUO5C+BywcubrLyUOi10tnKPhF
HdgG0H/9a4I6ol5BaJQYigzZyhbE9KGCI8ggLGTDL02ZmVMa+sCQdPUP1fhnMp6go317A65thXMT
0klFpybg50ODfGuvgT5ueew6qogJVk2gxoUsBVq+kGi7HEWjlUZDtQy5zRyMTiPrn0x9UthYuT4R
WNog/wCiBO2g0mFNqwlMaB2GoU3+rvQLCCGhp7scvxdNvImNYgyyrlG40dVxoXiAtAgQ3VdHl2o5
nvkVVsfqk8BBhvL37aVZWX1sJiSOoI0haseSj2MgvclIHS8Ryx51iI7PLIegwsevGnSs4eMIa0Fa
IDvSKZ492iVI6RVc2+QtD0vVQ2llmi4sSEuzdBwt1AYsYEW8b0Op8KDif5cCJ7QboXMWBBZ4JxNp
A9dAoJuto/VR6jT3rMzsIDdYUPXLU5ObT17SkIAaoG/0VYmetXGhQQe5UID5CR7n0raG/hBLh2pA
CDWFnWgQ/zg2CTgIPCjAdoU4AE7g0oIVk8UelnSItH4KnO4Iyop5Cix/e3ufrd1BsAMxMzRQIxUv
58BBqwZQhAY7Vj3dDWynd+RRKM/092jpOhh9uqFVtU8gF+jP32/bFqtztXqI23DRCtlD+T2CehXX
EosOUZV90TgNi+F+GYBsKz4OjsJcnhmS7ooF1JJ4ZxdDxImVh5QFedGoSidrO8ISEn4IrvAykaEz
KA9lLhqbp6gsXsHW5hqKs7o2WWAjsMBFC67uKyqJwhzmpKYo8TVgrhTseMZA7qzE23AVL/9KTC0o
aASrMkpxgORe7rwk0Z2pLKsxmroXnkxbWv9INBQv4mSX1d9ub4E1N4dHCLC4eP0KHMGlLdsuiV31
2H1m6h7I3LOwzNlvTdf3t+2sXBEoXfxnR9oBvBuNabDzIcr+EihOtL+s7/3EHptfCoe0tguQqANH
FFQpEbxLbrtneVlY9dxHdNxAIrpRnNa16ULHG5hmcNtZYN6/nK6JZuVYdd0QDUsRzWgZiZv2xfWW
fxgFUB3YZmDPBN7MujRDAFQwp5LgvNB08wesF5vbq7HmtgXLvSAFA45ARmLZLCuMKYuHSK8ilv+1
x1cE8MZwrNGykH93P8zkAUgZtjLq5EgLgoNMGo6nWW1VFPAzcQc94/RbW/+CFnIwqNIF1zwOkiGx
O87e8f4kxCk7Yah8srp8AzXUI+fxwSL1l8YaApDhnmzKdmXuVtBX/51DcheLrFi9lTI6xouefpEN
E52k0tXR6bXHe/DdRJBHA5Nm/ziBizgp9bB1CMDo/aYvy1eQ+B+7sfIDwEYPmWd9vr3Ea+7KE5pe
qEaiM0M+2DXa3ls24MCZA5jyiwNIWlz3jcWeYiu9f0i+RNCGbuJwgwT+6rExksKZtRgexJnczZxU
D2yZP9fTiCahFiwnC9mUub3JqlevT37OQx8wp3SR6qjCVvd+mbq7MRmUVz2UNA26r63i5JbGtgOb
8O0JWTu6wP0Q0XiAx7ccpA5VgpJ7hgkpIE/dHCkaJT3QsNw2IjaYNBkQ4hOJA0cEDjJ0Bllc3wFo
c4ls/bEy9saPj3/eAsoELcMIuLHJLvc3S81ksGtzjjLWBfWrs3wcZIwHI9wbLlFw9YLF/NIAn1Iz
dir8fgYmqAb5MEAmbw9hxfUI3nzBySRSLHIPZqnTBGQX0xyBcBESuyXS0c/98styPqf6T6gFec2n
2wbXluTcoBSiJjXzoa6DN36jHbXODLzy7V8MIKkLD4d1l70bapzgxUn0OXLsbetv5n/YuHiFAtWM
SBcIJlcaQGO3zjL7ZIwS1w+ePPNLaiiqpisBh6C+AXQdvEQeHjuXq56YvcfA0z1GaKd/0zj0uzlY
/n0AIynr0mB00sPtKVtxTucGZUpe2wadY9YaY+QWelDMu7HJwjr7pPcff8Jf2JGim5lRt2sL2KGe
/6gv3n2bDp+hL7/7vw1HCm5aAzJh1cSxQtClH8wn0n6uxm+zqwg+1nYyiLCAiHKBX4TDvVwmkzSp
MXSIQMcs4M4x7j7fHsaKh0QPDUFZXsAXPRnMxviU1006zJEN3YwOLEeASM4q2p61QQj5UDByII4C
S/vlIIi9/O9xrHgWQCeQMUV1Ys0AUnrIRyO+sQHIuTQAddJWL6Z2ioYU4WWXKgJZ1eclF9x61pAz
3k3gGNxwN6SqCHPtLJ7/fOks6hlwdnzC9z17N0Ems9obxn1dbydVyVlhyJdD2ZYRiOjAkAUthiIo
vGd/CQsHGVDFK3PdEHpvfDxur0sEldc7mpeyKSLOGPh2FiZkCaj7ovMimIdvH9/DLoiD8WgX1GHy
22liGv57NmP1+beafvL0Y20rnMraDXZmQp44dC10s++NU8S7bE9xzvuXzg1b9lDUR6EwMam2xJq3
PDcoebG2so2Ochgk44+yeJiyI2u+FapLYO3049mEqiRqiNdUbtri2sDK6lOkgeN0QfuSnWpBh5aT
2wu0en7OzEjnBzXuuAAWGNuOQTQDpEmaKhu5uj5gbkU+ygLlo8zgUgJ4P7cJHEDT6tMDHcfm0e+h
eBmbbfXgzi6YwgZ9PLjd4h/Ajuso7ra1eUTwj9Qk0Nk+0pOX/sdZKPL7kAyJWPzJ0O+teTOqGjdV
JqSIoGMgIAJAV48M9m2hycbwP4HpavPxhXpHMwLQCLYwOS9F5qaC9piJIoL7rdsMuiKUXasfADQg
+BAxS2hkkXY1RKuXuOaDgdw3+PeboIOm0HBcil+Lk4PC9IftVYGbqcBVYnvJATpqveBGRMXyGg/e
2PY8eNZsRIPxbfTabW1Mu9p88CFb0hphD6LE27O4tlQghYK6MiJDsAkJ53j2ImVWupACHKRRn/hT
iNuveJqJPZ54rWmKBbtWkkMIhzQ8hOTAmQ6WBmnngaQBVaEZZR9vXHZdd8r0Z5QXdkhlh0676Q0e
FnD01tQFLZLZmr5z9XuiHfi0rco4sI2f9XTsq1/6gG4legd6s+3tuTDWTiaaboQMMqL/q1SnV/tL
1VpojeL2Pu7dkMXGCcJSIZ7pIUhZ7WyP3lpEwkGs/XDsO9o8w1mE9owwxHoexzsEQJu6UKXITZF+
uNoTBC4PSUpd8FxcrlHnVjH1CnQDIWtgl0c/84JeP+ja9FwyKOLkz2QA7z0LSvc4N48Z+8nTElDi
MaihZRJb/v0w1IHWJlsvP01D/ux1BlRVJ0WQvr68mD4Bu0CrrPyi72gVj5WB5W3yr76XBgt/0vsX
3jQ7If5Ve0jdxRD/+1s64K88lhaUA6J0TvH4rzam0W7bgoSOO4c5iwNUBZ6JijprZa+LFgtRB8Ae
xDv7ch7j1pvmGPRgqKZ2y8vCzOSYVBYEoEDAq9hKK8cY+RW0GYlQGNh9acnyZNSctsOS1VpXH2lX
Lrs5H5d7ME52ocfr7rNHh/ql1Xzt7vYmXrUMACjy2ejBuap1OSZ1jBw1nWjyQN5D9I2xPHXLU9Um
u0kPNd4qTrWYtIvNibw8so0AV6EvAF5LOtSVAQ2GOi/7KPMezOXh7+3RXIUW+Do0FsS+RwUKR+ty
yRau2ZNODdRvmOOH1UDTAHjgIXR4nB0qmyaKDpOrLSLZk28uqOd1kz/10QRaBlBZm0GlAwGBbKBi
2q6CTmFIVKYELSQEYMWZP/O7AhhK+2keIgMsjWFHEu8BYBLo8GjZF3NMlz3mW4WLWp1MQS2FFhpU
jK58vV+AdpnYfWTMx842oM75wNkXKMXcXrO1HYE23f9vRuzQs6EhgulHc4YZq3I2OiTR0vnbbQsr
q4SiIU6XSANdE5x3xCpqKAq2kcvTrwNvipeq5gZkmmLj7ballSlDC5gJJDKenEjXS+fYKwmwlVkF
SzH5AQqYk1b6d/FUbMdiUNGwrYwK3H7AWyAmhMCCnOWoMm64SeM06P97ZsNzUdzp7ufbw1GYkPMa
6F9185LBhKHdd0kSNMbTpOovXrVhokBEcHBFvuly+UvUU9Osieuoy9wJuZlyRBADxsky5q7iEK2s
DlyCC9kfbGngIsV9frbTzKRZQI5dtygeQ1PuzuGHbjzMxc/bk7ZyVAFOQLe0gKIjcJb2QBnXSAiC
rDzyx9IpA9Yb82HQGjMwkLp5YH1aHMjAMwWQ5MqPg7Ua2qE65F6wH67o2g2qFxq0NhlwEWVYJ5AV
Y5FOdlDlgMDeQ/LhvgdhDhUwAKbQKIic/OVUOtgXdj/FLJo51Fe6b0WpSkxcVx3eL11BW4lSPBLN
kssDv/iQWQlWqxjv0fdSxw+1e3INOKCTjYJV/0azU9zclZ7CW6z4I3SII+jEBsEhltNGfCimRTNZ
G5Ge0rtcc3nouVA5u71Lrt8LIAqBT0JBXrRyIky7nMHGLed5IpxFydB/LgzzdTSNcLSSTVxA+NGH
JDJkPjdG4yyhn+qKN//1oYMuK6qKyMCiqwT+6tK4EYPqbtanMkrycUP1BCQpetAPivN2PZMXVmT3
YVslaxKdl5Ff6V8mJBJj7m1vT6P4oZfhxKUJaR+mDgFf2GSUESn/LuxlQKkfhDl7e3gcku91Grkf
hjihRf1s5t537ZkPSWsLitaFWUZC689wA81QgXdXZw3+A9sCPcsQBr9cG+7XTQctiTJif9uHQuEm
VB83Lz+e9x4UUBd8nJoPi7EZ45fb63HtYjE9Zz9eOrSFDnmULsN6aN5983khhzI/2PXhtpHV3UuQ
gfPQ/Q6ooxQxJMTXEqezyih375P2uKQPxFGgI1bmSSSm0fQBWmyEqWKcZ8vcVX5FSZ6WkQ52uGDM
Fdt2/fMoiAMrBbCUDDlvcwbub42W0WxsWqE4m6ryUte3EPyKoDj8XwviF5wNoDTHEZDJsowKk+zm
Aq6lTA917u6hyHpcllKx7msDAmoaIHDg5xHhS94szQbI4qJ+F/XMCyaLhtQIby/6dTEcThJ5cPHQ
FvTJcgisx8yb8nnGiGj8AInct4SXx9gZwKGrP2i9FvYEnM0QakkNbWvwOZwb9piR/vn271i5aC9+
hjSxllt1PqN6GXFnpGGWzSfAbrcd6/eu5j+jZ+FP1nLFlXTN9Po+dvTKIkgCF8sVFwOIQz2tG8vI
Gd1o9otD2mVHd/Z3LXgfF15unTF9nNMlMPx6Y3UQ6ZxzFOHzUwp2S72l2wYN34obbOUUGkKHDbcX
kP9Xd8gw+B3hpl5ExtICmRLVvNoUtaqCu+LgYcVHMdIB6/5VBbp3mTYtrlsA03WEPnNsntL8Ja1I
WLc06KeXln69vb6rBvHEAvWVaOSW83joX9I4aPDLqK3A0d0F6QKlDj/I0sfWdoMOWuJaSz/u0ECe
bSFTbYPb4ardSNMYlJd6uAOrOQzFdjESNMor8i2ry/WfDbl3ImF4zfUE40qRj/RSWMi+Z1ylprNi
BRBJaMLAFaBzRw7aPI40NindKkqq17l5peUXan65vUArrubChHQAM2671JicKhr0wx/T39/+umoA
4s/P/GaPwxTrUPYFSdWRACltOz+0fFD4spVb8mII0u3CRjM3rAZGeuO118u9BQ2gKV3CRMUTqjIk
ueWmbdsZd1wVOZDctTYJcJj0rrRU21fc6lIUdjEe6UK2M2JxWsEM4UNI6W+3KIPaSaFIvkP9YOsW
P90GydDKDr2p2VekgAzYvprikEPkftDCAtGvftRLyINpx4YXm5x9w2stnEY38H16WOi09cwmmMF1
Wt2Z5c7M+s/cWHYcauNNFfjmHzCvBBV9LbplU5kVcnSbxjU2yaJvoN2995zf+viVVklA85dF/zkj
U9MzE5CQL376qBuq23dlj+KoIVUjMAiAhki7KBtnMy7KqhYgDWKybefkijlftwDeHMAxcCvI2VPm
LFVNHFpHJrTsJw9Nliok78pJwBj+syCFigka5hfmZnXEjM8j9BHmV0fb3j5sqkFI0eLQj67vtUUd
Gd5PqEa3Smm76315MQTJVYx9q9c6xfcn/bGYADq+W/gu6RWnWexuafdfWJEWWyfOMNsmlgKiOA/I
1AVJvEcsBGH5naZNW3/4+Q+zBqwBSEKhJgYI4qWLWkwLr7akrvEGPuZu0KsgcKurcvZ96QHSL3qP
rluGzeu82cVPRhWx4opTAjMjKDIFJwyen5L3s4qBz01rYr5ANMugSGV+LRoUG1RgfpUdyfnZE+LF
LDZgBw4hc4d9MzzE3hPPFW+q1fWHFhoeIyISkiuLWt5REO6QOqIkQPWn44fKCOr8VWMhV7UNrx7K
M1vSjjbKzPIThrmLF29Xl3wzjPRu7LyPx3b/Q9p3NUeqbM3+oorAm1egjcwItUaj0eyXij0OKFwV
poD69V8yN+453TTRxOi8bRPRS+UWy+TKnMkz/7OkxZWuFC8hWIwlEXrwuB2MVdSxLZbptbVgv+aM
4f9N3l3e45laUWstnz97UG6UfgflyO7QsL8mPUCpCqBV8NzObV/Q5F2akYxTz8oz8YwjCvI+9tKT
5d83kxtaW/XStRs3N5cBmEQn5wqz7zrUzKldiOfJM5PAMPO7CqADBgWbtEj+Pg9B10af1aRx7640
ZPHfU54JKJdTDBHzaCh3IJo3QaetYuh7/b3HwVgkki8b3LZXvEaTw4S0klw8e90XDd9b29zfNjA/
xaULPTewuNYqZQZRlAkQJxHoLz7o7Jul7W3xi5sb8d2WpcXNFpTWGtWwbfbnfIgwHJ/Ue9rfqfH1
AyvC2O08FT0THC2cqKByKpMpFc+JiSZ1N2jHrKCRk1RoFqM/r9INe6tXz8XcFSrcs8rkwh5x0kKr
JdaVmj8q7Yeu1ajnfdeTH7eXdeXrwKAHPkPEG2hSglxguX0dBj1swYtnpXuPLvychiI6LT4PtD+k
BXlg5hYnNlS6lpcDNpFPoCSL4VZ02xdRAnTBJsWxvmeDgVdVbxw9rFvTOtaOWx6ETJwdKaokTHta
3dHJLcJ6auqvXknlw8AGFoEV3L8H3X+2t8pERRLhaljloAEz/YLtDTV1gG5L/F9fhs5YuZHVFl/z
ZOh2PmTpwazlyYBlxIw0qGl/ltxNdq1qO/BzN8NOWoO49wTSbJcSI+jHST9MjnQC1aXVIxqSZGdk
Wf/UMShwFijS71htx1PXGWGKi87zfasXIPzogqb4XI+P+pC/NLV79zXdqdS58yAQUryQO1IMJ4cY
d5k0ip2ZumrHlQTiW9d44GK6JuwNuwwzjReBwsuL8hR/r8+0BsBHF5ygTfui8fEXk00f0LIVIeOT
FhgGCkNpCfA1CPnMA5vKKZRq+GIS0kVEmMC6+y3ft1L1WFlihFnX2KFAe+VgsOQ1r5Szz4jyQD7b
ehHv6RBCTPiX2xVjJCDguyN1VwW8NAkwStBX7TLa7InMsgCKv3AjPWFRm0InfDIbM4B2M9TJHYD7
a83/VWdOFYhysvagbaRB61np3cAQUzUJtSIzNyFNQPs+wOjHdOBD0ew1a0qD1MiMEMoLWahJmR6I
yOzAq1Rx5OCGD0wbK2QOIv/cKYqowp/8DlbV9L4vAUJter/fZ6ZJYkyZIEOmnsJYQ8bSgGTOeGj9
rtlpoyMf/DbleGKOGTCmrCObmnaH5hbA5XXBsudWmD+m0da+ASrYQSKFDWE6VDwYUenYSgOu/NnM
Fg/3j6EavBBABC+/bgqUc1TqEvlq2zzaowiM1D9x+a21nUdAsANWkxN3zAeXPXH3UKjy0NHuZRIH
TVORgc4kIoqgdBhuAP1UAu/N2iEUyN2qdMBVAjJ3yqMB3Oq5owXeiJHLn4OuBYM1hgpuprrnMtn1
XoFC+Kckf0oGG46uCCz6mgBwQ0VspHZgtYcM4sjcsl/0sd3YgivPN+/AjL2FKDLoc5Y8qLaVW4kr
h+p5bPDpeKntCHjl9q9hcAsriyiiqEan6Sfsc+9ScATwADwRUUs2QvurkOjSyrJjwis1OCXBWnIR
YsRYijdqbXzLN7brz/zmWYHD7OzBcRVMiN+6F+T1I+kjw9v4nm8ZMS5vpefmtV1MY/VcUDCK7fUs
LprQ0f7H3Vp8GFRZtak/9NUzAcKDhdAtJ5uUClsnsjh34Zc9mKIxV8YazdrlFqlCfO94wLhn7jyn
lQEqACOwVFqJoisBgqGDS64xH7bDYN2/Ii9/6Kn37o8u24jRr/Z4VhLElCOmukH0eaXs54PgR7GG
qnhsygzzwvbOrYD24uxHX9rR7c/+1S4sbC3iM7+uTJOiDRkTjvDSbA+yGV8ctSX7tG5m7s7PA5xX
lMOEJ42ZQWI0LsRkBKrpwmIEbFI0w7+317Oyd0g9HQBCQFkyy1te3k9rFLqa6ERi03hU/GvePJnd
vy1LN7btuodt6ECBwDlBRN2ZOQsu7Ziiy0U/dPig1MaLa45gI1U7Xz1UgN9ZZRNiln2m5Bntx5TQ
9igF0IAedBQ3rspV1Db/GXMoCuVp7OqyW0/GqbaKsiQx8KkYGtwl9U5mNCD0c5UD9if2t3d35Rhh
DoA2Hb2aa/6E3HYI0BdYdVbcM+/eoF8wJvc/mVgSefsiI7ZFewKl4SeSvxvOobXubpuY7/RFTvJn
0/6zCnNxR1Au722rGUhcFPuh2udbvCkbu2Qal3fDy2q82Qa7JOcBcr8P/K4IjOHt9irWjn5unMzi
vgBZLjtHllaXpCQejTvzR+oVoe4/D92dTh78SQXeplrR2qaBdGweF8Voor/EjFUsRXXKN2g8qG+Z
r+PpbvHEX/fCcC7nJhYRD+iieW8wmOAg73h0SvMtH6r7gdlpTNB/OraYLgOTeN00yFPVs+EnYLvo
p3/N0Y4Id0NKzRcEly1kRAGwuL3ba2cKqk4kLGhTQr158d4bk3EroZTGhXqo3Uc1loHrb/VY5h9Z
Xkz4+1k91gBwajkTkjcFCHEmzYunJFZ3r/TBbDYqWtDBu21jORQi0zqzWjR8Y2P09HgqpjyspAZ2
pAFBbushmCtH/gP9ZH8vPXN4h7QBqtyj6d5Jx+ERwFHf0owZYd9CLrsFtWKktzpakSB0C23hswjY
KAgiwMa9wUoOkUKjvwNZIAllLps06AxXHojW1ge9xBNPZK71gQcod2AVSXpnZ5DMFWYDUb1SNohN
df3YFVyEhpVpAbWzf1zp6KAIk1WE8NmJWoHBPMccorb3SGSB2MNIQqEHNdVeBgdaS5OsAYIBvJgr
Pyy1onnKWUKCKalRYW0qvFA5GE9mZoEBxNAxraqbPCj7sXkcmF4+GoM7HLUx0w4MLJuPWeeXKG36
5BOpsndRua0b1N5YvrdyBGfZmBV1VCT61AXt1JCDULzbSZPZuy5P+TNLdPNoZrb7tYR6ygHT0GY0
9Vl3PzQ0u6+gjfpJ70l3TzzCAq3MpofW1do4TTELokuehFNvs0NG3Lc0g/AoHVy6mwy3urdUy465
bzeHvtQ40lvRPqVao0etmTn7umyLeMp8GmYoYoUQyMZ+lk4XVQRfYppLc9c4ZrVH7w2i5C7BwJiH
CuQ4JsMjYG3WfYa59DDp9fyI9gffjXlv3CGJnZFFtX9XFqMRTb6VhhMfx2hsehtQT3d65NBPwwH1
wyP18jIYrcE5aErrXz0CBU6HuTSGagPdD4CExa3rQmolG7KgQL4Y4CT1yNKIt7ds+mTSrti1NG+C
BjCXUE+1rZH8q3QLGFwU3oFWnEstCCAunXbh+KLNvMaJx8wOU0yf53Q6EJc+SjqUQZHrW5/uFY8C
g/NkCUyilbSIcXW9S0aMrzoxA4y/IOrVItqn0bd//7XjmhnW4LqwKrzOxcdO4xMDfQd1YsMSBLmc
8d4bZneoDfuvwTvzDoJrYpYwwCTOUv1vAPlQW0+GE7esC1xq7v3J3Q/I/G8vaNVJIv4w59HJWa14
cVAAlcqZ5j1G7hi6aZ6EQIlFuhzfWG98vW1r7RuLCjPgL2AOui7FZp7NEVEmNPbHykPZ13qwivwT
MTDoUXn1IUcGrRf+BvR81UNjJB9bCJjiVQjLi6zPZdHR2PjHQza6u72krV9fBCeN6asaxRsaO3UR
GoxFdr+BsFp5SdgvcHUD4YYVLF+Si9qTr+yRxnpZ3CcmOPqhQVX59jNNERyj4HL8+xWhgIiBYGBJ
ruFDnjswJaseh6TKXz1Pd+g0fGBJgAei0QCp9WuUzkQco5fmQOMqo2FnaY9uPRP3/BR2t0uJv/GR
XvEMKMdbADMjtrtGxoy0ogBn636sGyoiqnvKbbYv1LRxE7bMLMItFK9kMUnlx8qNM/TgMd+I+G/j
ta5dhvO1LLLsrjSHucqLtZRxPdyVPDDHRz5ERruBgll7qmeGloQ3vGdqlECpYE7rMLinoX5xSlTt
oBWo+O/W3qi1bOzd0qtCUpM0GeYyY1P6KKqyQ+dMDxTfzNtXe9XMPI6HIQB41j/IubOSTpsUCJeK
0Y8nFdbsuTQjsjUmtOZObWwc5CAwrnWFikqHnlueMrCShIZSowEHfXjNQkN/ub2W+aSXwe08bfKH
EgCzlPNaz9ZCbSErVNj9mBggqv2dIZwzs/sGk2AZYk5tl4Op6n+zOC/9zKJBBaQiUlj0W7HnNQ9d
fhrtf3q/C4b6mBrorUEr6rbN1Wt4tsr5PZzZdAbEzM0Em8JC2QjDyVr55vggW+Dlvi0AfBmt8LbF
1QMEKTsQHRpaKM4ijkALz9KSNKUxAj0FAqYEJd6BfmPZjw/YwVSfBkkEXJZlPXqSXZKXxPdjo3Wi
UdmB4P8kfruHAtZtQ2tfqPnrgdv4R6XEuNxCncicmBr1Yw7ouuHtsl5sbNk1lR0yTbCWYcIGXyO0
oBZ3ETM+hdnI0YkbcChXwjqUnvMKrhcck/3SsmkHEaUiQBFSBAIgI5+ZP2+vceVhg+Uc4SaYCGdW
yEUQQ/IhgeJs6cT65LZBKZM6nBQbIvSb1O62qRUPDFMeZgEcxEuYkrnczjxvwQ2K2lvskK9qPCYD
EpbcOWbG995QGxu7tiyMLAHqiOF8pGaLuwhhkJbXXuoA+9XGrWbIwDQTay+tNDncXhUGcfF3L/wJ
TtAEuxlGizCnsThD0+9zLbMHO248Wp8m4kIkfaR6kEEvp/GebClDPr4QWYSpaHbCyXbE8Wu0Mxr+
q9Rk/TXL87mr0jX6sfJbMxB22UDYS7dOAj3CB0R74x5C03lUFG0fJsXAVYCgrQttC60I/FW/JsAV
P9E669+KQue7fEqru0H0/C5LCydo/cY5OFbiP6aCoipoY+ITHKE0DTKoTjwlxDefDfBRhVWC3hVI
AXPU7ZR9oEaXxrTu8t00dMnO4GmDIK2WgAEodLUBvHkpG+rciapxAtSuZcRr9LQcu65CZfXqU8KG
71WJvwBK4sn9AM7YEHOu/ktvaPSI/k5+DyoxN+R6poIhafwDF5r5qQPY5NEt/Xdl0uEw1vjYJDbz
HoDhSA9pQjG1K9T4AD7wuUeSDMZXlhyVtWfgzqp18WCjPIP2n9cDkmMSieTUc+95rrOjUyPlR6V9
etC50mLwN0ynshn8Vx2Al4c2sbUdIVoVMCPXAtC6mHecJwwEbBQryhtT3aeVwDHwtrgXA/bKzX3/
FdTEKP9MRXsoKsr3niir0JVcv8M/qQBkkUnY86yPChMNSYiCJQGyuSQwvVYEbmI6AesEmqJWZ0SF
i0DepYA4IrOpQr1mXaQrIX/3o0sOFUVbWTMz775Muf1JCtu6F00xPDljnoaJMN1HwDFB22Axcszl
oL/lqdbhZpnjGGTS079URbMF+l35zsy8NBpibBA9It+6fNWD7XGrbB07pqnaVcUX0v+SI49mIm0O
WvN2aybxeqoJ2d25wcXH1ExtixDAVWLZxE35bTS/VxQ6RUfbPKHgGbSaCjHWfPuRr7mTc5sL14V4
KvF6ApulOiYyauzA/mu1bCwLQrk24mwww2Ea7XIfQbM2K/5RF1FJF0lkyJRveKq1RUCZdFYOREEK
p3VpIU8McA47oxtL86dOzZ2rwFri9Btxx7Ve9rwQjBYBNwRlrCs2jxHseZjKttwYcF2yp5LXx4aj
bU76GmR2vfXgU9P8WlgOCyeQAYb2AL2eomHVXuUuj7CC9oTpbe/vA2X8WaAbA8WJDze9+CLYQ24U
I8X+2l5QazIUcNPdFqPq6hbPpP6onWIuczn0xnMbXdx8XrtwfwNDkzyCL5ftzLzOPvCBwygMSECg
jAH8zwKhSfqCsATyG3EifsskgmCXL37dvvQr4Q+o7f5rYhEacF505ujDhP3YovuejVus+/OFu/pw
glUE+QQIRvC+Li/kwGhfZCBDjLWi/uYMVIW0HqeAZtqb3bSIytnmTOmat4J+BEZcdBQGQKpzaTJB
NTlPlfLixGMiSgc17Hspvmp9YYRa5v5sp7qMqFG6O08MZugJlh+6ivUgsjYg9OdbyZPTY+QWfQ4W
qqzO9snUap/wMQaNe2KMOznlIPQuc+2OeAzy8KJBmR5wENQwfWhQZ6V+V3OLQVXZdx4Sp3UOfjYm
uxFfpTfMSvCdQ0i/t5KjVna2ChKUeaO+qvHvyIVQF83HU8fG8g7V1BFVydHa4aui7aXmqshKPYLP
AJBB4FtqAq8xt5zvxvYtJzyc0TCngupe7A52xAb6dZAiyhwjCTCkfGggkaRXGf/AVccM0EyUOfNT
LcdYa7N2uiGxYFROjxOv3xzhvCbMdzfsrN33czvz4s8yJj/RBLRPbS8ekK9PQBBZyt9wjispEkgo
/7uUxfUz/AKj+6iCxi1/M4oHYPZ3pvU5RTx2++mu+qH/2jEW3sHtpqSyGiwlEW89VI7H6Ustn2/b
+BNDL5/v2WKWqYOw9KlA8OnFvEbxLqteC4cEhtU+9W32M6+cz1itCJiwjrmZfWJMC+y6iyZ7S7B2
fbGz5jZkGF0ASC/PjbTVhEwQglaSFCHhIKtibYSpg93Geq9AgvOHDfS/8Lm6O3NLXtqxx7TKCzJ4
sZaDo78S90VtB1K3jtZkfmts62fHpiMoAe9cld3dtr22REQFM3E/Bj6uaAXAjGtKXhTzeYbAAVq4
my8fsQCdXHCBAxexDD+MplZl7XMvdqonTG1jD1+qdoPWbu2BIfYARyqCEKhsLAIQjXaaRHDrxg0N
Urnvko1d+qOVtryR5wYWL9gmPm+8bkIVUTwx8q30+qAdj7b7qOVPHt31qMEN/nHoZdDbn3r+acy7
oB82MurVAPX8r1g8clESko0Ky9TKJ21kAQTaQwJgT/2v03thlf7S6UGmv2+f38beWosXn49Gozf4
CoAKuI6Hwnlri02Y7NoDQHUblKdzNd1fJtWiTC1ppMyN2ZjHQoB5lgOygDGO2G4AcsyKf5F3f+4a
+oMZ3sau/mHOuDpbtI5AkjTX1pevPHU12tp6jfi4NwUEbtwCEr+Ktndeb/VHR/AsdLyk+lJkE43b
FElrDznTHdhSUEKkSRUQTn60MsEJ5FJGWULToy4Nd++pcYiKyS133Df+nabGQSPZ93e9D8hiKjTt
TUIlbJcwUuzzyYPIMKc2qselO0W3z/APHen1GmfWR8xmW1cyYZXXArWUum5s5HCU/W+nJdWjHBzo
6Blc34OpPQ/72klDoWrE7l0zD2gYmAEBRSjuMylPLkpWhzLt5WkQFMyKhXLJNy3P7B1re9KGEy39
AC0EekwQHsGRONr9ONLmoKPcEGJegoRANIh7ZOnWo19mSE4xXP5MaV/vOOC6j8JGJ7VwJvHmNxvu
4c8HY7l8sL6B9xyq8GjbLR5O0nV2DnoFlEkrFCSE/72Z9HdlW29lV7+4XY4GJT1pXhcj3DrppAEs
zXzydYU5iEKhDmK+gyv5rjOZDIQlHlPvdyqzMSCbgPG1x4axMZB3gI4V7CQLR+Y4Xc9sG9VwMgES
jFGM0+2LsJpDAT2GXhISJbSTFp8ajeu8M1LsRFWiDhQOQLtadygSQHrUMiPxTav33ATWOdSMneo2
MqW11Z0bn///WRwEBzo13Oz8GKyt4rsvumIvmGdsOOs1KzOBDTIMZDDoZ11aGVnXqgZBXJypemfa
/c7ZAi6vfjTPLCzWkXVWNdk6Mj6tz6IybyNSgrOm+vsmKQZ+QIHnQ/lm9k2X67DTlECQwnBjj4tX
o6zvlWtsmFj/ovzXxjLZAzM9iDh7243rntwXPYZbK0f98njXBmMuY0tnu3Ek95WsgOjPvt2+jGsx
69kCl4rNVmf5JYOjjEcrCRLz3XVONcqTVbJRY9mys6i2KwG0pF5gkdDdgcCf2z3VYhs2vJZzziAE
1D+QB4JY4PK43DYlBRGVF/dvNTRpHXTuBTD7VcQ2AqrV+31maF7u2Sti3HZkP5RerKzQxDlt0dJs
/f7CB6UNgMFZh99/7+fpBsjQ3z72td93UatHpQS1jKsxewwmYPosr71Yb2gflH731JF8o8Gy9kJB
uglwEXBs6DAvKgy6NaZmkuOFVm2klS/Je1d94BRQj0FPCng50MYsjpvwFGKe0nQBBTECp8Y8C4Fi
+0e2Ct0bzURegPGAxTKAK2oRMOkwIqujMru970QfOAwwgGIcClBstOMvL5ORp5lR5j5SLcySme2/
NNkax1x7F3NMPmOP5vLIwo1pQssqUad+nGhH3/iOXGTH8nurUce/ZzREHnVm6o+3O3sZ6QRaGvTw
0EtOPuluFbR90JmfP7Bh6EGCxgXCD1f9H+FrNcShcz92NQgiJvR56tyNj/TqA3HBG4u2HUiulukv
qEmmRLelF6caiptNoLKttvGWBePy1HOm3KJJkHDyMmyz4AMYakhWoPMIWlBASZdfrlT1Qw4KPAhB
a3ej/NVkR0Mcbh/D6q3yAFjS3JnRaultKbiCdaekMCE0qFgVPr4bQwEG0LKGtEvTGwfXyPXjbaOr
XgVjuOhoohl3xeom7Q4cqgXqEjlI+aX9UMuH0dtIt9YKYecx0sKvlJZXA0uJAM1OraBXbqD3zz6m
sosnnTmBn25c59UIANK38DFAJoOif2FvQGIlMKOA9JwaAvE+EL+zI4pS2+2iJm/0wCva9qHyVXvQ
DeHdIRJuXm/v69phnv8Niy8aSrWtl8nei+1OArAFYhdh+fhUY0ouN06FvUWnvXaO4P3D1ZynzyCa
enn9ZQ2KaCi9ebEl2l3FRJBRGjXJtOG91/cW3Vu4JR+4ouVXqIO4gyEp7ECK5ymxJxpooKbvfLMI
pJk+97X7b12P/3TUDq223NjUtTcOgoX/GF+8cYzyGGYN/uTYVN4n1rA7n5UbgdXaiAha+9DAwQg3
MJFLgGcuMFKUN64Tg4PXr0AiT++H8WSoOK/Rdy13Rj/sqOGHOnRcO32rJ7IW1yFhN1D1nDVZltvr
e12LwiqsA0a9N1X524WaiLJpVGKK/fYNXT3Kc1uL3cydCY5f+oBTKDRX0bU8dIn1alTqteswY5mM
NTq6/d4dtYPqzL/W7PtzgzSMv/xZ6zIOAPSFdgYjTpyOD+0Xs9tIA9auykxG9/9/frE4jRaNYil+
3oK4JibXt9ox1+8NxHpwL0hncExXvRF0KlDRHwdkGfxn1Q3hWB5t8uv2CV2vATaQ7rngEZ2Rs7OP
Ofv2N5ON8hyA83EeMPvOsDZc//Vdu/z5RQHQmYw6yX38vJmSb5XRPSUC04eA+AmH/3X+ClNIX3Eg
kK1CUfZyJcxUhiGSyYkVUFysSIP85+2tuna3MAAxckTHQMtccayD9Tm3K6sHXKaEIj2crfpnRNIv
+YPpbbna1WM5s7XYN1GrDHwvgIAbVTKD9CN7i+rn+oN5uZpFfInR4W5MHayGtafUjcDDEbaoWaEv
7PS/Nmv1a+tBkR6iXyihXBO/q8LtUndkTiyZ/iiof1DD6+3TgXQ3DviyWmXMM4R4MjZiqKt2QEJQ
C+ysKXl2ak24+9wzq2Np8D4CE4PdYkC8t+8goKZ2pTE0r4Mr04gBwn3HWwzpST9RzyMR9p0mivK5
qni6T7zc+soyNn6uIQd7gAcbvmKUxH5BNJMfpU4xYW46MlAK8xNCg1hfk2GWI6Cope1yTRe7HI2f
z23V4gxpCsGAMaWPohPyULuFPBaVUUSe02Wx2aYeZkddtjclBN2Ulqf3eZE3aeiOfX7PXPmtaZzf
Lqw/gDtAe+6cJt+XRu7vgDL/poQGFpUCvK5pk3NM91pqP9LceuhrAcEaKiRqU7Ke4mJ0ktgu2zxU
wFaGAu3mPUZdv49TC9RynYL0n5t9ZAlKniB0MDzmfpbvUMIHPQfP+R7qhFaksqGOHEvVn01mFYEA
CUVYjz0NjCxNdz5l5n5CefSF9mkZpjJ33yhxwLjBuvJoSZscaqBXH7hgTghkrnEnXOudo5kD9JRn
BVOtkhNqyzIkCRBVegsMqNfo5QMR2vdk0NOoagk6dL365fONyGPthVuzLBUSbOOaNsbtnMyyBj15
ptLe+0X+gCFPjP5YX7ypPVS63Ph+rPl3ACDwCQFmAPWqRTzVua1uD7qdgLE23Zek2tM2eSjcLeDp
qhloCWEGFMDJq0nQpNOcVFNO8myNeo8x5fQRhw+Vh78HzKA44UMcE/4X3fxl/iVBnWq6NQbhaq/+
YdldGXQ63Qid1vwIZEhgBeo0eOsLr9WAI1cDCSWJjQmtTZOBQeNvSyAzbhCtbYxXzBCq5Soaoino
0mT8RNp3MnaRW790AIfddlZXy1gYWUQOY5N6GPhi/OR3O1EHBgn/t99f3KwUGg6DZ2MR0CqObPmS
Aw9428LVpZpXAHAZcEsgukFWd/m1zcpSlmXi1Scg6qZvvA3y7x8x4IJbC9hltDQWS3BNXmDOT9Wn
XoLVYuL3Xlfjy1F9vm3m6jP4Zx3/NTOf1Fn8k0sAh4D2rE+aqQVSHpQDKpGxR/3uydK/Zem32+ZW
Dx4zlCjXYEAJkqOX5ioQcNWajlUNWReCUTMw2o8s6MzCYt9obWuihfToSa+8o4/BRh1jVwkPR/fZ
8liQbUlHrl4EPHm8Scyao254uSJgNFmiObw+KYOhK6Z+T4NAQky3phGufPN8UGd2FuFdBmZfbou+
PrlGPQWFIZ2d3k4irMYeMZjbkZdSDVsS7euLwywZKKHB5LfsK4Htd+Yawu0YMOknDj29T/oNj7Zl
YhHpZaLWOelgws9I4Nwnr4x/6K3ODK2AK6C0tKxV2KCvMbuG1CeG0EX+8sVTtqU0v3o6ZyYWpQiw
0pUEA1b8VNcgIrZPGSZeHednmv/UWXT7Ca2ZmgsuQMdb0HpcrqaiUGQFarY69akfGnXxiZZ1BCa4
Fr1V66te2tYHXB16oMgoMJGJ6H9x88yKaJi+dquTUeu7LM3A5oT55nyrm792Ec7NLFzDCJetpy7W
RYyfrB7A6/bDNv75wN6dLWXhHEpVT6KBKtmJYLylxZiLXZwyKYIOBBGOerlt7Cr3w4s9X9DCtZIE
AJakwIJ8nI3VvEHYKJIgRqV84wmtOVUQlKFqgwrjtdi8ZpTANGLM/GRU9gMBxtNM0w0Ta4eD7q8J
LDAaCleCfC70HlmS4Q7kfh2YU6zIW+/vb+/X2jLObSz2CxKshJrSrk7lGPEmSPQP3OPz35/XePap
syfHqlIdv08y1PghV+RLaKRuUWisnfpcXoZWCKZX0NW7tCLR+BGOM5YnfTQOxIqbDuzk5Y96C/21
ulsQ7IDikQOE1NINtDTLQP6YlydKXjL7jm4xVa6uA0UX1F6gQA6/ebkOsxxaP2ud8qSpA2gGgj6t
EWweft4+87Xww5ml/JBuzKrYCytWOiajy+v6RKB/lvJjr/4xxb1MZeRCFsRqtwLPP9jMiyQZjxLX
eOaqRHscykiXy6pNdDAap6hPI7PVg0tsFTLSgOdu1MmBecAGOlJ+oRqoHbhhTzuMQ7CdHHoNgnt1
H+jCmcLJNBske+A6zQy/vqdo9kW3t2XtuWG8dQasQzfsKpVAPWoYps6Hy63ecoMHynk3+g8E+uc2
Fv7W6blGdI1UJ804ERE38wQy33jSq8d7to7Fbivk0EkJ8tZT6/N71xjAB6S+1IZ5LxhHKx2SkRbL
/zarnE/4zObCjZS6IYvBw94176X71JSYXfiIBeB+kSNBoxHZ8uUdAhwSrWjhI+Sry1DIu1R+r9DZ
+cAVODOyWMYIET53mjC/hdnQ0CLottkgNmSvH7CC6A6NSZSpEZFfLsUlunRK6eCA6geAzw/KcEMd
Kc1tK2shC4KvudyuuwCTLTwvJKnNHooGiPEkiv3ZK60Ppd9ANv41LX7eNjVvy/J9n5ua3dqZk2cY
wdOdHrHeOL4N8umvpxNxueDaAdXHGKZveItH41Z24ebUrE9dUjwmnrHXh+SOpN5G32B1FZjcw1Zh
GhP+93IVLhUZd6TC24RwIKZDCLRlvO+3d2rtUFCnsOcEFnnL0vVysKzrROX1Cd6rBEQg3WvpweTg
jNjdNrTizHxQSs0cIjh+7P/lYpo6qSgx3fyUdz8KthP6Pnc3Tn2+potTB/oNARAwgsjDlnmKXzMC
1giSnxz+e6DHzvFD6OWEQ3WX8RTaurGYNnzAyufxwuIibclzJIM5LgHu2Rjk5ieRQKVTOSD822oH
rm2fZ87z4ZDJvPY24PQotSz381NHQBTD9k0mgtLbiO9WlwMqDwwiYWQOD+jyjMyyTJXbpMXJSN7t
kh8wBstajPrVW6qfq6vBQBkAsyZAF39ImM7eZ9+IStY9LoNFvrqOCnTvvdtSK1+1AciIhowZIvXL
b3xiODxRKc6mAqEeicw01oZft+/02n7NCb8DKVeMFCyrM04tMs9rrAJlEzv0gNrW9DHScoRJ08Yz
dVZ8AUD2KDFBOM1C03nhognrpGr6pjhBd719Fk7/jyhpVQMWy0oGYlvyDFYM0M5le3JiGCkmhQ29
YJRxaMrJsVN6+e7qWr7zO9UGgqPqnNuqei/plB0HZeS/CzMVex9EB59ypzHvpUymg6dIs7O53UYu
xv+OgEyNJ9ryKmiGYTzkxGIRLpI8oeg+fPo/0r5jSW6dafaJGEFvtiTbjFVTmpHbMEbmgAYAHQia
p79JxX/P6UYzmjH6NtpMiNUACkChKitTDloet/pg/qqo0B7c2tDQmtRZwU+97kGaanK/j62+N+N5
boZ/hF20kVVPw+921vNXwpziJ6mq4FiluXHvgLwt9nsqD77tvxaSy7Ai4JTPNXc+6FVm7wUg1JHU
shmvX4g9G6ldHmmZ89+9xZdWZhTmieuWezR4aYfby75yZmITQmMK7WHgDVK7taCBBiWk0iyTaXop
JNr1oL/xbo5LtANC+g9JP+B4fVd1ra6wS5oDLp4IENZq4fOogVh/YxyrPoUBIE8GLAwAQ5fbvUI9
ymoobLC62z3rvN3dnqfr7YEyFOYXOD20VmCLXH7fdRuN2x12eTpVv2fH2ImWfhky45FB+Ou2qeuh
+IC5obXeBxWIDnmFS1NONcpcAvafpAdwmm+SgFxjFdDxDTlGYNzQQ4mHkDKUqkK7MzV6TFW/NPNC
hCpsmtmK2kru50Hck2p8GFv9+5T6j7ScD0BPfNWhvX17lGsTijsazKdgKkC7gXKH6iVvdQZoUmLr
QTLmxVGXSCo4VXf0nS2lnuugfRnxf7aUGMcZq9RycqtM+rndV4aI3fmunMW+bj/6LTAhW1fC6goi
u4R2KRMkY+rlPfStZ+MxghmW6b4mxqMEteXt6Vs1gQwWvBIIeUQ9l05ilG0gfGQzk1LHcUR+d2yr
J3DVAjhA8KYEdAbYkksLMgPpnRisIpkBtoTSwrvv56WsDzAkcgomXh7LlXd2bRKtNStHjkWCVgqQ
c6LsWZSgGfaKl9b3NoLPNV8D8BI5DFzPC9T20tYAnekyaNIiSZ15eJglHsCt142x9CCJkQVNndxe
nOV7l8EbxoYkBl5TAHtc9RaUckqDYCjg2+ah9HeaRCpuf9vE2uosRD5Ix+CRcyXr7PYQp63ATJVA
iN7bE1Rnd72Zbsm7X98OGAjiTPQgotSIh/vlxFXUgOZGz8sEhe0d2G2c5oc/L+T9uI+2yGBXbUF1
Y1E7XFHM7ETrgmg9K5HTZvLFRV4zcvDaRi3NStODPgXeR1Pa75aHx2GI3PO/VpWjIUDgYaQMSyWy
8bhEEJFr9UYEWMoW2nvVKXxUbRGLrnCYELBvll1BysSpvvGxC4vho+lucJet2IC7gRkIJMWYRfUd
P4y+NbVZkCc53nGzjANuxvZWZWDF9S6MLH8/37n+gBpkASPszQZMpkDi47Zvr45iQWL6IPW0rt6K
+lTptO6bIqmHJhZC/1JP9Mkk/caDZ20cAK4bQGIhgX7VC+UYBrpoqYlxfDa7Vy3/dHsUq59f4GpL
cxHENJVr3DelQFCNz6daGblHIDs24oS1ixyvT6w0GtlQIlFjknFiHaQbxzwBof70SE3tU2A4DNIK
DPIODcJ3b6x+tODUeHLlIHccMg6g+6LuYw3Mzha0bXW4QEAGKOnh8a0+Ubg2NT4Ir/JkNLVYjvIp
G9LX2zO6co0Do4WS5JJGvK4TTUNrNJMGx6PWZ9fNYqrbh6x7bIogNjIzrrcQ7mt+iAc42NjQ9oy6
uBIoZbVLJfdYkRRp+5E57TMIq4/ok/96e1grtxNwVAAd4qmKZ7F60VrpOPWitvKkTVtQn+jfsyq9
C+YxyXv7221TqyNCnwSUJhBcXvGQ+l0OzvLczxOviT0dSIjnYasvftUPzkwsfz87HZolDtdrLBLI
cap40ixkEAq65ftbVpaBnllpx5bopPFw0JVH03p2huPtidr6/rJmZ99nQrZV5+P7s8diSx9PTkU2
gpI1E1h1SEQDlQKONeUV3DmWTPHuxfHDd6yNty62lesUvfRIsqCPF/0ZausBsSAZg/cm8mziaLoP
pv8pyL/o44O3pfq0No6lZR95ARRTrxKuSJIWYgTjcSJnbS/R1WtZ9L3tklCtwisVlW4M5TqXAxyu
CJYnZJK9VBBx/fH+tT7/urLWNJhyl+T4OsTLKv7YbWULrxnolJ+/LNWZM7V1N1GnW36+0cQVC6Ky
MyINzHMVHT+4mTYtFNS/Qbr3ROzxta638qJrFwWgT+BtsOBt1xgrnPlUTH1DElKaHxx5qsUPrvWg
xxigvgvUYGE5By6MnWUUe5cYn0rjL/br+S/4gyo/mwLI6KSNzfELOtc+6VX6KvNg40G5craBtRX1
JfgI0NW2sozEtZthaE2S6MHjqEEFJ5mC98f1MOGBgh+5PhzXy1Y4G0Xmu41HLZckubPv2P1s3Wvp
7rYzrq+VidcDnuiQX7jif8nRoA3GIJJoLODfTA/sL1CjkkfNF1AhtQNysB3kiCoIVUVDgLRUhhaR
0JuIdlda7VbaY3VS4b6o/i4vAPVuGurKbHUIMSXCOFH2FVpupNp4CF53FCy608DCgzMK75gr4FkF
gj5ExjxPcN7+QtHyZ0bsqBS/RdPv0dr00PP21SpNaN8K8Ondnu6VwwvJYcQs/gJhRmRxuaLCz4rS
KiEm6Ms8Gr/MeRbdNrA6gWcGlChQaycwB6ReltTzo1E+5jXKkhsUwqtjQPszoBlA1V2Fy70+pIbe
1Qg052Y3CCNkzcvtQaxbQPVEhwFYUgIhv+y56KD4lYBtMI1Ka9QhkcW2UDlbVpa/n+0uUdgWrwdY
QSt0aAPD0jfmxnKvRJALohUQ3aULCcnnSxMgX6kCD0I7SHI3HQj7JkT9IJRuH+Y5g0BxbUwfAnBM
xZY3bmX1VqI8XPJoikYRDG92tTjV2HMRgI8xR2W6v3dHcU/9+cUc5CuZ7A2HWPW5M1OKz6Uj8K68
gymA6NJQ9ln9bII0J/L1Ysu9V9cM9TxwKKDsBk6NywmdnQqEyBxRP4RZ+adSbIRha5MGclFogqFP
GtGKsl5pXpI66Oc8mawDrcZn33o0aB813RbSecuQeTkOS5/ttvJhqKWvKQj0tO6j4OMdhU7G+7eS
YehAo4PDHO9OBVyZgpSh4JWWJSk9tOZx2oBArK3HwsiPHEOAmEl9skxg7GRzjc93wfPwmjZ/cQGi
uAoMB9LSyOYrnoWyUW0UU50lvWOQ2JtJ/ToSZ3h0W7Tg356o1YvQcFDBQ+oWEC01l1FPdVfUo5kl
U6dBuIIDGziW0HjyUjGCG6Ywwgx0vaObx0hRydgpIJlRl7r72xr6LZr+tR2FFBGCClT7FwDLpXuU
vJCgufBJ4o7+g0FB+iLTOKOH20NedUIPs7rcREiBKS+CjNU8A7t9luiV+OkX1QFc6r/LBiUv0W3k
PlYHBBYYwK10Qwf+/nJAS9+nM/hFlhjo5doNzVR/6KHBfj80wxZb5dqZu2R5lwoQ0Fcqt9ykgf1v
yrGO6E0aP3QUMBmnOTno7Y7JaJhPLWmgBNk208ajYdWBIKuORkEUZpfKzeUYA6gPoCV6zACM4qc6
C8CA6YSCTuFU17FAIZB6IAz2QEQUgYY3HlAbSCdwxd5e1LWZBjQLXcVQEkI+S1nUIqv8eq4peIMa
CBdDR4d8a7be3GuOc2ZD1RKv09ZLTR82xv5QDTJ0oJHsTnfWUGxsyrXjBRARtAsjpQT5cGUwIPwd
jBI9ToleHj2QGbFPtydrdSBo1wHgCDckWvMulwwEdlMLknOW0EweuuYrioahIT6jy/C2nbVFAW/1
QrRl4IxxlHOMmKU2SQjRJFY2hymKr4BPa8Dv3LayNho8E3CGQRsDmUAlbHIswklQSpa0036G7Kp/
BzYZm/2PVpSwqRirFrp+A0vARR+2Dohex7cCzYxc+/UXw0G2ArDchaJMff1I3eacEZ0mhRV7bSSC
MK3eJvHu5iY8B5CzWF5yyFFdJS5SYBBat+lo0hsQhg1a9lxZ4nvvlBvvjjUfgA3QiSCFioeTEvoX
+WhBz7EHpmLu8J6yCEhqguows+719rytHkTnlhRvA2BBtoEx0sSAsjfIa8NC9x8HDfpm1LnLcxeC
0voejKmfZtcJIQnzalfGxsZa27hLghFbCwVDcPNcbizSFZ2h0Zkmni++Q1PxBB6S/cYwF3dWql54
t6JuvWDiFg7FSxsGOv74lHOWBI3zYjdzXM55PDQYXllFuGwATbehUTyMjxaAOOUY3LOquBs7M779
Q1YXFtH90rKGopV6jfrFbLIgb1lSmY2AumsTz72fQaL4Lyo6KO+ikL5A5xCjKKdVyUpoQvc4rYax
LF64k5O9rBeqoJpCre72oFYXEBhQ4PSW0EC9Rcu5JcIVmFyjOwTPYqtHbuvziouy1EudfsQNIg0X
PPF+2H+5/fuX3XTlHC760pEGQjFeBXe3Re9KbhKWkHr+5dX3gRtpjN9bs7MbOrG7bWzVA3yU9XCU
LFSGqicGRIxGALChB24lNLRCVo16zsaKXFNh/vk6gjVENqBwUrn0uj4PaMM6nkAkiIZBNX9wUv/g
5wW4heXeRpttHU4h1AltMzZn7QnNuKD6z45dP4jo9oCXe1edXQcH8wKqQ5xqKcuHtu966AVDBw1F
6wwgMiLKrLneGz73Y5ABMHCJNTTsefAKuc+tE3ttbVFGM8FWBfDlVQKCpelAuNHwxKfiGEzGt6YC
r+OEx8JuBEl3D0n5v1hgFGQgTAo0KcA+ys1a6IMsUxQzIAXxuAB+gvyrbb7dntO129vBCQLYI6g1
rnIFtTsTIUfMqeUfzHJnZHszOFjy7raVNVddMrIBonAwHLnLrzhLekAjR8so9GMSFBAPjWCHQTee
Z5pvnImLA1w5CFJcSA8t4bBnXprJUwOBfhCwhBnfArBbpuS3DtXjzPvauyzsjWljc6ydJ9DW+9ee
skC2hd5h0/dxXNGIOv+YEFe+PW9rBpaCgI4IAcVV1QMqid3fOOUSJdzl5MF5f3Fm4bVCOhLgFPBb
KYEuYz4oTmy/RNQ+hC6op+pmSz9ldQT/mVBT4si1zyXxgfDlmWB309jQZzMjm9LXyyWkrjxiNbTW
oQCAo1AJc3DWTK3eAmfl5Mz7NqVjftRyjaE1Xw7HsUzLg2SZcQcKyhQQnNze836iW1iiNS9H2hyl
W6SSr5UXiGx6KlyJWEubQYDAv5ZQp+F03DgG16YU8RwoB3EuoCCleJ0HZkZjZksHXJpCnxJw6a2s
xJaF5e9n23UiHc9oAQuIfkHYL5yNIGr9+wGa3tCyDm4N5ftO2vmZV2k0AVURjftx492zdk+goL30
KaNGfyUcQa1KFh2kVRJpP/pQbgTpRiSBdMHNlGmPAaReHWNjRGvH6LlJ5YAjCPTzKgDYVxAW+tUY
sfbORBXPksfbJ8IfhMGVp58NTvH02RaA2jGBx2nuHXlbHrnt7npW7PvcuR/ciocUEjl+N4WBJr5w
7sbc1176tNhIPKyuIQLgRZocNTf1aPKIB4mnAQ8Le+xeAzpASmbeGOuaCbRSoDyEsHOFJ70B/UbN
AOFE61f24qcsffA9qGLentG1SwNMAEvQhp59dCBdOrusgJmZ/LlMRgghZOTVLpB9faqcRwEKEk/7
eNvaWhSx0KIDiQM8i6W+lok+k25kQLRZLqTUahkcGQ3uspI+kdJ6CKjcep6v1WWRzPjPorLZAq1D
/bwAum0quidZsyziensPmUR0JbD+AUwye0264dRCrc73bEgJiSG+PejVhTz7CcvBeXaemGya53xm
ZdK14WjF2RYx2fr3EQcjKYzKmhoJO9Ly08BocI+Rjyb9OUOK9/YA1k529Kn8a8C8HIAjSqEVLVYt
Z2B1gyzVXa/Tn5a9xeqwdoyg6xBAPcgKLKJjl3boiOpQpgGnR9DjFzpz/9GAOJRV0jc7dzYWZXVM
AOIsjHhoq1QzAz7PvB5thGWC1NGTN9kvuc1iz+K/bk/dqsOfmVm239nal6M/MbfD1DkuyPqJCbkv
NN8RbVeWHGyw+9vWtgalRDSGzrXRsTGo2gWnoYBENgTvcvf7/2IFklWXY+pxwjJawZ81+eCTvd5+
qLz3Yxzhb/9/dUDjcGkCNAL/Z8Jrj+Zw6H6ZWxm11XPvzILi03XLWgGOf5yuVv84ZgZUDpq4ZQ76
ytIPHhk+deZWG/+6e6N/AdACPJDV/Iyb0dovgrFM2gALcyirfQZRub8AjaOKBjD3IjO6kCJdTh3q
LIPmN8ClB9rX8uRXX24v/uog0H2BHOFCeqquDMQD+qDK6jKRtYm8bSrviO4cxx7NNy3feDdt2VLW
aOTCZy44rhLPiszxaA/h4OyaeaNMsrpFz0akTFiT+YCeQhYw8dKgCJtsjEVrP8rZvwOt64Oc5q13
0+qwkFgH9gMQFpSJL1eI+aKe9BaNXpm8p0szyxS1noaU7kbyc/VecKACsDRjgvJUuXeIVQnXbBhN
/PHOyI90IxBfPWzQWbI0LlrwhsX82dHmlS5aTDI8n9rgTdc+WvVPWXz+C2eDzhqqwrZ5rZSR1nUH
aSuMQLBodu4KMImyI1rub1tZnadggQqgD2KpcV8OpCIWlWRZD8HIbzDq7irN+XnbxOqSB2hYQ50b
N46peLKW5mBk8wqalFNUORGZQ6gJZVvv5ZUzDZlfUB+A7BRlWjX/Bvx+qmuIdROjb+4wWhPaFqIN
m8H52I3+k8e1z1MBmYfbY1t5b1xYXcZ+5gcVgGeuR4B5B2bpGc1w9zg8ItvpwaA3/2OO2psGqtAq
22pbWHE/0BICkOgi6kH+Rlk1XjuQu/bRQeX7D21dhiBhcwF1uz22VSPLMwrgXZRsVeInAqyzw3w8
rBvrMM/PUAbP88NtEyveh1f7goGH9+G9phw/tegpr1sXFxGNukhO73fui88ru9QHJWJppvj8nIMd
677x3n/IQNUc878AmwHbVA4zIbOJchv4aYHmsiniG4HA2uycf16Jn/q607rRxecJ29HiFawbGyu8
sjNt5PfRGw+0EJK9ihuhGR6UvQXALXin4+lKwK+THaccr4Nmi09g1RSw/Esqy7WvMhc5G+vGhKhV
4tmgIeUk7sx/9JGEI7Tab/vU2kEAIA32BUJbAAyVODAti1bnWZ8DwoFGeeoedQF+pylAZbLWdmaR
H4qh+3zb5tpWwc7G0FB7uq4+zRTK6V4AhJpZ0NMYmA9D174O09blueYQUAHAUQ1D4CRVtothVrVv
5wVA201C5mfr/dsFzdFoV0YGFdI5KhhJzrlZ894ErXO797/lW0WLtefoxffNy8OS+UPjQRJ6TDTn
rnScfW0/j2bUtX5osHsZvJD268zyyLLj26uzEuSgDQZZdEA8kYZW8xWMBzV61awB3Yo0dIaf1Hpg
2t3Aj/WWetiK76GChYzPkolciH4uR+gxaXGdkAE0I4nWP0wFBGzn72Z7aqYverWl/L3idbAGkAtO
aERTan3GYtCpkpolExZkT1rhnjruvOZC7m5P34rXwacBO8bbdCGEUJZtbJzZ0aSQOKRlOGWfg7/o
U7owoLh1EAhzamSP1vQKmpZ7e95Y/5V5uvj+MsCzS7pD2zSSwfi+z34QLR71nUd+3Z6jlYW/MLH8
hDMTReoz4s3DMoQXfchj6J7iqHl2dbrz+UPN9Y0hrbj0hT0l7hCpyAbHHSUeOl44mcj8IVLHL9iX
4tT6G8aW+VHyjsDxoU0WMQf6ntTURB70AwXln0yK9pNzMOTL++fu/PPKpul73U6Zh89PNGTlAXLV
Qf/cOVGXHZr3Uz8CQoz6LCLEpalYfYaSAEzCflPJxBqeDcHiZv5MNoXjV+46UL0ulABA+VyD6UwG
2iy7NfskdWNZgQrIdsLeT8PJH94fP/l4hAA8iqv1ukKr+WVh6jXpkyzjYW7/nDfutbWVP/u+uvI1
1yTab2mfiFNnxGW14VhrG/P888rKD1bNSiLw8y3ARIqHebzvmo0QbWUt0LoDbJxpuKgSqbQJXTfq
wiNUJOCpwN1CLahrPrMtfNoKRxlohIF+BiYVtTTA4S/3/1RSZhjMFIlvSzS+jiCw/srTH6n5eaCv
ZRt+zo5ItHqn7LfmR5m7R3+MQ46399F1fWCp5WGbotsbXnclKSebxhfm6JYnb2rufPFgkv1AHiEw
HPH8qFd837VfHcQlxWPtfTKCd0MsFopY1FyAbXO8FY1df+Cj7Ex2Sr1Tb+WhhFTm7RFeuaNiYTmF
z07ZvgQZ+Yzs9YlacTtHYit03Pq+EjrOdZVC7w3f18FLPs9aaFQbG/bKHS9HoIrqjn4loIitsxMx
77MAqifAseW6FQMB9t69pVhS9lY3WXK0oPh0ArPyrjLdne1UETWHjSVZHxCgKB6oDpZi0OWSAOgF
unbXYqe+2zcyIc6xSEPqbkSmq1YQmQJoiL11Ra6n90yUGvHoqYAepVm9tePHSv/VTx//wr/+qEYi
jEcxQYl0QJg6iJIF9DR/1YpIbqUoVt0Lby3gC0ESc0WkZKek62avxlyRTwV/xgJuLMbVeYr/AoAK
EqyAUEHoWlkMHUTwbZAKfsqCw+Dvpm6ntxsOjCZ1NRr4YwRVP9cyFmCYEurwqZP9JEt+AhLDfPC1
Kg1BbGGHbq6P+2o0lvq34GEvhlc/GJ6LPEynQ/sNRdKYOu4dmPgfe/3NpU2oe/3veuwHaB1R5ILv
S5bv9zOdn0eLf+8E/mOeBGZ6BA/dEJt6SaN51Fhcd2AbReI1jWjuZaBTGnjoOcWbXUA72pu1fDeQ
lkHtUjfCmqFVvAPcJPKDzIoocCE5/TpP2RzzwvxFpolFqQ+6B5+Aclo85EX1U8ytvmeTRsPZ8iDa
Wn8ywU8d9ZkN+qA2sOJgML/41fTTNpl9DEove9ZoRnddJemXruDsyeqM/li04lCeihMylEcRkMeZ
PRK7jX0oZQXzgyzJR+AV/YM3ADbNW4OCi2rUdjMhXxvQbYeiHv2Q/US+GYjCe4sePPNuglZSYO2L
DGzVKM9P9s++5PWeZSAQ1rth3I3WxCOH8zBNd4TgiaNpseYVTjiACGcc3LhqtMg1fxZBBC4kpLmh
7j6P4KTPx7IKm64yjtxAUQCFQOufWmvbDwTQwhhccPZXrdXeENmkEfNKe2d3OkSyyVwcAov9Krou
RRIqNXeiRbV9smdyMPXRiOxUthGXtbZP5+qn7Ec/nkkV7Jq86O7BhU3j0W2asLWdIa59Nwt1rudP
IDIddkNlc5Akt2DFkl3zImhbfOj9zjvMoz3GpSazx1wi1jVE+ZU0w0J7RX9IqrOwLGi1FzLNIlMW
/X5OJf0KfKyxQwsowLYd3Lavm+8ULCYhn3gRG42YHq1h9HYsrX4Y4MOL+sn7xinpMI0+iLuawNwV
Fh8jT/TASVHnExYP92pHyP3AHR416Ps7eoGXTE7HI1oDbNLYECiTzlR9SkuPHMYyeMXWLfc2pGij
tDCNkPTcjv1h6O7nIU9Pukj9fZdN9gO3B/LNGhxvJ/g8xg03DBG1TjBD4rDP33qXeLtJLk7eQzLD
a7gb6pD2DvH6LHY9mar7ouPeXcdSijnoAEVsfCvsGkYisDraj2nB/DAd2zHMED+GeQ0pDGjF1GGl
9STESSt3edFwJ2zbRv5DahficaQwdiBnZ28C6qS7ckirndHpAwrH+9zY7+UAXL5RzmkMLFT2QcNi
7nLIgcS+ppGwzP0sKmeIvJt4sew7DZp9CNdAgO25POpSlu3tSlpHCi25SNgTqitt2XylmdGEUOcN
ol4X3cEEE+yD0Y3tzoWkMEV7GwjKWjyFoqqCuAjmQl9UTelOZqOIgGKB9Zz2d5lpdpEORe0Qmh9k
J0hl3Y1ByyNNQup9shjANMSyw1IWaPoh8pWPdR3l0vrsUef3xKl1YLr1BjL6PGxH90spTOMwVoYX
5V7+j2eTLhYgnI0GByPS+ukDb2sNDKAk3wHebT9nHja0zckQIzcADZM5KHYGkHkhsNH+Yao0P0Y7
fvNEK2rdtUExxcCqYlMaI4S1ZGrsQNyG7tCU5ve84tguHrjdW0Lm3cSQ9u0bbGMO3nckOScSuix/
GzQH6OvSq8D+DimIEm2ae19v+dFMqbxj/fwNASSPCrTbxrqcs1gb2xKL2pIYpclqh5Zu7yhN6kK2
18w2rqnVGwQdT9AUAK+vryvXLJ9oDp2okZ+6+pcFER8Gzdl0/kFwjgLDcvtKX70Sz2wtd/JZyOgJ
gtPUG/gJ7Cpmr+OtHOXTFv/b2sUOgqd/B6RciZlmpzhyYKRzvnj0U+d9uz2Ire8v4dHZIHRh5LrM
8X2Gkjb2fzC+/G8GlMDBzViXmgNWBFJA3hxCgOj299dXAeyLIMTyQOitBNYWHmbobzP4acgiHKfa
CILUvzEB3hS4E0oJV43OzK792gskFjp9nllSW99a8729h0vkc2ZCeX6MQp+gOgoT2dKS9xds53++
DxAh2uPAVniVp6zmrMeGRC+XW4ZDWoc2ZMEMpOVvL8aqN6HJGU804J6ucL+iwaXhoan1hDN5V493
gCNthOt/Os8uMkbLSM5MKDu86wn6Fvqcn0yrdOOuRa+W39l22Jqij7NBgrV24q8IT4pIzPUAFstF
KG7CJW4WbYbIpvDD2ci+eyUPwtmpJTpiMz1C2wFiwNyoo6kZ810/ze7OQzNkNPrpFHuDjXYaqNSE
qeFtFcO2Jk154I92Zuewzk+4aMKh+9B3G8We1S0C0Xpgf5Z8jgrI9WRJx9Lz2alw3gTuP7e6082t
svX6KP41okJyZaPPHW5YdpqN0gDsFzxgBFHt3/gXIJ5LIwQ2onKY8LZHFqLK+CkFiu6DLraenKvX
B5oe/v/3lW1YQCGxqDs8QGrsQX4Y/X0aD/298TeH7pkZ5czSrXSoeoJh9OxHWjw6wT+3p+m6a+rP
Jvl3HL4CJeJlNTRo/WWnMq0ecpbGpT3vZqv4yBojdka6Q8/jfZnqXmTO4y5zxS6wq93tH7Hudf/9
BiVL4Fm96NM6RUalAVELehrS18HZghuteh3yfEi5AvKBCtPl9ZUSaDtNLucnJ833tklDC7zofzGO
MxPKDWnT0sTR3PKTnufhIoaUevc44/5HK4pne0UmRS0xkGBoopazCCQvBzLub49la7oU/zbJ5KRm
VmO65hjpjs0e12Uurg7ns7lSHDuYW9GlQAuf+PilDBAs2/dB9VJu6UZtmFGbx7iPPv3BwzBKBHZj
BV5nUoS2+WO0NjDfG/PlKD4MSL7WDDbG01opViN/bGbt5+0lWd0m/02Zo9xneeraTldjLK1R72SJ
JFebx6zwN9BY62YAuQCIBW1Xan2XwQyEHjt+MqqnGVgVar4YeXJ7KOvL8p+NZTbPYkm3HIQFHhV+
kqYbFuJJ07wI1I07e9gK89fX5T9LyrbPhUvqKcNo0vlboWtfBAi+NzbklollsGeDIZABRvs9TFTT
PEBAvf4oKu94e8KW7XC9Xf4bhrIduTEF1HZho2HeK2lPljfsRvtbxh9lbkcBGEesYaNosXzylkll
h2qArTSDhdMMydAHFvSxg4yBXvtxoLHX1CWg8TLSu9vDXPe9hSYMNNBIfyq7aOrn2uwIblU3BdHq
PpcH+vt/s6BsIuDf824ycHp2bDf+ytq92GqPWfNtUD4DXgJ5Gv+K6zvlI6lKEydBaRzSikLw5Tng
O0K3OiPX7QA0g6ajAB32yj1QBwMJXO5jJJ0I+55FaP0Jq+mxzk+3p2zNv0FG8K8hxfcgui16p3Zx
FeiPIPSN+LSlrL1lQXG1cXKRgK1gIXDuR4jUuX9xpJ2NQC14pAvHPDfxfeH91M0vVvPQbvXFrO2W
cxOK55q5weqCeThnqr1kMjSb4LHDxdlr35Dkj5r+118sChhuvIUOcIGYXh46M4qA0utTnKDyi9O7
SOx8v21gLcDFOwDd3WhOQbep4l6BFFrOAladuNGGlXOQ2Rs0aeM++MGrrdhsdfIscEaDXWvRW1Xe
NcNgoIbs4GVueg8FNJvzUHsjB+vNNP/Glc8MLY54dlRbeQEQjglDfhsi0Bzn3e1JWx0IpNSW+gdE
Y1XAr5k5SKtVLjsZVhWnFkEOFpLIP1A6iLThqGWfb5tb3TfuohaGgmcA4OzlcEzHL42KByivWWFN
Xr0tUZxVHzj7vuJkJXOtHCIRCMxzCGJEiDXHYF82H+pyY96WH6reNSAM/3cgirPZ/WDR3MFAqnyC
bMNH9IWEVbbRMbZlRDnHzNwPICcDI+3UvkrZPdPJiQxj6+W5dlUjr7GwdeESuyL9SU0IlTYW4yc6
FfsyuxuqX/rM9o2HBsAAKWyH76Yy3Xjurl4GZ0aVlcrcom3NpR7mBqdsYvFE4trisWN18W2XW51E
9AYBggNJHvx76XJtEMhULh4ujGenQ670kPcbm3R1LIDLo8Qa/Om0vzQx2qIStW5ATBz9zGnw2DYC
8qsffP/l9lBWd8+ZHcUfArdAyFlN7IQ0+Zdyi157/etA4EB+BVtThYLrZEp7n/T4emM8jvb0ovnT
xptjdS2WZuP/M6Es+pB7s9GgrRmVYjP75IhHoO9uT9GWBWVf6nIC7q6GhZIkzDnJ/tFPN/KZ6yYw
Cog4AOWtoq97D93QlSbZSQY/9ALaW4dcfLk9ivWl+M/E8vezU58OrEo1Y2CnwUB5962WG1mztR2P
JhKwZYMKGCTDSkypZTp1ffQsnyah37ndEIJRDEXDz5PzTzW8Zs2z029RRK3tkXOTyjZEBV8ThYng
PCfNoxQltDbqePSN+3YsXm/P3toCIZpF/wf2I8D+SnBGKkNIz5sRnKF8OzVvVmehvBTfNrK2RECp
6aC3AJb0ignAt7oJTXqYQh/KdXrt3hEf7al/YQOgJEgiLc0yakTjkr4vadrQUxma88F5N0MzMmk2
xC8WHgOwoakJJsGkiddmxk5O8OL0H8yNzb42Q0vqCmwPQPZe0X9IcCXInmOfdAAoLtJhfzE7599X
DhNtrGlBCU5Dh+59HrpbNTD19xvI8iNOXXhcXAuYRGWTIIo0uswdxFMGTIPn/6hktru9vuqeUC0o
e8IqxsE36lE8lcNRr5/d4LV9LJ3DbSN/+LfOQxVYWejMsBLe0tKl8i+NWjAFFlTIn5rB+GDWZD+l
5MWw+IGWb4x8AtXtiQZLCcC417TPjvVNzn0W9qzcuPGvMrfLDwGUEHUatGegOWvZt+enWg6gxOj5
/VPaBAnTgzfB0x41bqBg+rI4gJftbrTtIyvIwWv0H1ZWZujodfuNVI56+P35GXipg+gevwdH+OXP
8LugQWUTP8MAHQ9AiQfZ2VkspuF1rIGosUvd3vkOy0Jr9snGqfEnq3a5GKAcBOsGGqPBe3HVeE2s
lAKY3rdPM4iyDqns2b3X8ad29qfIy9OD5mqfa1L5T/XU3aeF87215G+btL+MsX8FfwDwqkH6SffR
bZKaTH9ODdHuW8Djduk0fKS1YcbUGHiUizluc+3u/5F2Zbtx88zyiQRop3Sr2b1q7DifkxvB2SRR
G6ldevpTNHCSGQ4xgv1fJDcG1MOt2eyurkqcGU1jQBiR+cby5wdcZyvSROu8S1HwGctd50LbKxrb
wJ78Wz5XFWAN5DcY2O6cHoreIDOiKy9OtzNzdikpduBkTgGJQA8vBSLHxFWhd88Qu0pWGsl/xNCP
Wpiyy2OIYASRFZgTRO+GDNf3u2i2vDmv75uvRXxjxQtJI/kMIukhFA/gyO335KHkRVjjJ6CEStqj
DQhqbh9ospnbt6pauHHlUQgz4EpAIwcquQJMfb7p8BuqXIv9BmhtEvAKLdZLOjlLFqT3/GiyyufC
AorRoPBgH12H9xEIBj4b5GZIrki3qlYSXunUbI7p10r7PVZv193UxaUtJghz8w4FvuwBMXle90yn
LXqB9na6qnLgGxY84cUM4XmDAipY0gQ1xkWtu6ftBDYzroXuzu/ToOg/nLoVBnyAeVGIFNJIkoNj
UaxDQD6LwvyuiiEGuHDhXUyR9Hlpq3JeFlPv4PNxvoZGTUC1X7FzuL4Myjk6GYIUP4O8DGKfEY3C
qLMCRxRtzYVrQGUBVxGcL3rOwUQsWfCtJoZye+cj+fwWeZsCLvf6EFTTdGpAeiW5oPIuTL/1w6iu
9G3dxFWAbKR9x0DLsjBbKlMAyUNuC8lGMNhJZ660tJFysNaEtnFv6NWKg9Zq+DB3M5adCIo/UH3h
kS4nzsDdnNgxZ1qYki7ZdEZf3ealVi4cDtVQ0J0PgXVRR7kgJe2LLOsGUJscvW48Ak5xSwZrZzT5
+uOL40ESVSfQsAUmWbp8Ux8sCkNqRiF6wUO/B9AVWDi/dBY22YVXx5zBgOAeFyw1FyfRZEQrLC0K
LaDevHJYOW36ABnH1UzL/fURqfYzFKUhBATsmUionnv2vM6B1sz8+FiWpf6cAxnw4kS+tzCgJSuS
97VmA5i1PkmOkIr/aTU/PzGGd+8LuSHQ9Ulft1FRd7lRx0c6jd7G74kLvGm5pGGhWhQf5FUuaKZM
vJuktfeNdMpa4sRAJ/9x+x9V+43p38fyx/WxKKygZx5vcxxJgTmVrCBF1tHWyyHdgPyVEa3aFqoB
TrVu6VJzrljZ01gOc3VmSazZSTzbpXM26uDOPzZJdAf5gGNvAiPn9FBRcdItNclzwcxfnxgd4mgE
Q5BevEhyDyl1TagIxsfJjFcp2A3wXtCnewAqFzbcRbT+ProTS9K+Zt5sNGZN4mM7ZlA+8F2hB+Oy
TWNrznOqoSWimRhdpUY5r6jusNuKzUmQ59zagIChXvLqymV1kKYUykU4b9Ky+jQri0Rv4mPlQ8Ws
fNLmMrDsb9YSvkThB4EkAuoCUivQ5JOvJ6OdTGN02vhouFG8stLC2Jl+F69Klrbb62spTtXF/jkx
Jc1wm6PdoWdTfJynPtQmYNAhV0sDE+IMOfp05gIgrnlYg+Fq4WWu3LgegMLIxJFLTbaCsskcbE0L
M6eIgzllfwBpF93sj1HifNWn7rsHuuWPX8uCUV5HrcEEAZDMET5yQPwHm0Ekx+K7YmDQjeTriBSb
65Oq3CfQ2xYpGdQyL4qMlVXY3E3iYz6iSWGeGuMhmwy+6fg0rdAq4S3cm6pFFLw2oJRADRUcZedO
wOejjrAPTo0QYPMLdB1CKmmqHvruXhs3lG9KA8L2xlgtSZGpNiquHMEyC1k1RAbnhst+Ls0kN+Kj
VUa7ZEqzgLvzxrbjhQlV20HT57sZtPmc24m8bEDYDI9jOluwddTdj3apFKlaMwTmf02Iv584UsRl
IFoB3uXIgc3n8c+G3PvOXeZ/ub41FHco5uufGSnybJHOQ9JIQ4iTaE0wIv3RZ0u8msrZMlHaEisC
Fj4pIsw9fbB6D4oQrdduZoKHvbMpug/Lq+AY4Yb7a8U8nzDO866bDKyJVdVTCBLo/FB6IDS+Pl9L
Y5G2dhMZM0OzB8YCuvpgsvRNX+GR3IIc4roh5cKAvIvAuyNHLD/xbQixI2sv1n/0j4OOZumkWXB5
qrFA0Qnki9Crci/CWw4mnbmBSlHoMZMFRlMWm2SYHslo6gsXp2ow4IYFhZIYCwgGztfGJcxLUlLi
ERgnz4XthlNsLvgc5WAgTiUknsHqLAfRSTc7sdZWUVjUk79u7OnXYE3xLZSfl3gCVScTzwEkDi28
1zCe88FkQp3NZEkEyEbOV5ZZO7vKiFeIRdnKzT1ve30jqAaGSAJMxOjJxUUv7bh6zHvkxuC863Hb
Fjxw3X0PMoj/zYhYwBNvMwMdYk1c3BDo9XAfsvo+6z8xDuTvIOhrC0oQ+RKyxipzJyOFz4w27luU
bZ3fHx/DqQEpdJjwtoLwRxwf0clmroqo4Rt7dMfA6Upv87+Zku4ZAvC+E1UYiw5nSfKd7fzWq8Mn
bOBcgq/ZhJqOfGbQiuiY6LHTwgS3dX5rNsfmE4kNEe/8NSHdMay3HCArXS2MfH1FO2SY4gXMjuqs
nFqQzoob14YZjxjEnG3HwVilM9uUUbmyxgV3qQo5Tg1Jiz9782yaHIsPycgqu2H9g5/foMZle0GK
7q4Po99x2dguKlDIvSJH50szV1oe2IY0jKsIKl6u6biUE1B5TOiV4+0sfNoF/sCMtHoWkO6wqH4Z
7OcS/Y/KqYh6MwgskHG6iAiHzultXMPIBTBtHc3mQ96+VOkSuE1MuhzMow8Rqg/vNUG5et5hxds0
LRFTlwxoqijX3R3XrDaoWs3Yj0My7fK0H8AYPnjFAk5EOYGCiQpwJJSl5Yq0k+l5a7i5FtoZng1G
FTh0Ycsp51CUi8EAB/JzOdjMKG66oc60kBEXckKVHt3ktLL2aIDKF3yn6hg5WCZEyii8mY7kb9w2
Zeh8nbXQGZ31oL/abr9Os284vwv3gHLWPORsQKzlQ7dTjPnkHmjaavY4xbazkg3p18kSXezS96Vz
06A/sC7iVgvRxUwgcMJfrjvNpe9L/sZiDmIAIo7NsPZ7GhTet+sGDOWePpkhydHUUeO3jbCQeiuj
CIw0oF+1n9ZR+2m8/+vRJo3upD8WBC3Qdm7to+frv0C57XwTZWrxSkUy53yJtNSbgOfq4bS7TZID
y7UyyoXtpjCBdKcH4A4ShsZFddScjREt+4kXiqZYbZ5WKDc9VsOv6wMRayF5hzMrUsA+QHZRn2yN
QF/H+gqQIjr+4zD1UeWIi+G3nX642QfSzujoEySbrnh0S4eI61DDq93KQzNRtPW7au/0WYAu52Q1
1tbBbEGtc32Ais0Ig+hRJAASI48sbUaHaFaZJLUXEjq8TX6x1if+33UTqpUCQxiIGxFYg8JRCg45
/HjrzRUJSXQP9JA1PfZ8oQilWibcRCKoBhPZBd1eEw3zREvqh65W0aDMjQctgR5oZxf/OSTqkXCi
h+uDMhTuDtP2z6SY2FMvZFo84mnqh0M37LS82cXoI04K72FAJ4ORgGqceruEtl+7vnnU0dE0sPzJ
nZI7auYHJ6kPkF1ceMFcKu9i96AwY4Cm3oImqrx7mjGZLT/G+8Ia4mempcehyDa0L27aaF6zIfo1
xvhxvBzWVmItnBSFzwEPDuJmqHggeJZvmhGm0Ido+6EFaYid7UbtqjVztoM4pr9qhnT4whL6A8rx
/cIOvuTZE6PGl8EGBOuufPHQPPM8N9L80Cg7+25GEnM/NoV+n3LNueu5Q3fVmCV3XT2yp2Ks9U0L
asMDlAV+L2wJ5RRARg+bAsxxuAPPt8TokrRNa9T53NRyVnXW2EGMpqC7jE7GPiVZ/73gOVr9jcG8
izs6oPe8iDaYuXxd8tr+EjVmtY4rWq4iNvKdgbUEY0Gt8XsobWev13/t0o+VTmVnMAvgkshHz6qT
rBLGAIdFnP0CPEW0YoAX7YZGd9Z+Ui0tmMofQKny7zRJJ8fgA9IGHQgg2slae8lNDuVIbanqrTye
J0bEjzg5nmMyRG4+wkgBDJC5Sbxt1a9msvB0UHlPoAJcgQ9AtC0nQDLidNqQxD56seyt39fbMV3K
i6pn668JmZNsAN1ZiQDYC4c5+1qA1tcAweswLMbBKjuu6SMBYoNQBxqK5xNWDp7mum3ih338BHm5
gI/2Nu5+X990qvnCJWBBTQ4R9wWjJzU7O58NOM2SogqQoZPZf7puQbXupxakzeXOjW5GGSxU8555
e+7+KH5aSwg21dkBlQNOOVJf5II5lPhl6dS574V6RVZ1BdyG/93ofkGnboPzAjzQ5vqglNNmg/UO
4Q4yOnIlOTLKXK9Sww+5BfqVLQhXr39fufbIRzkA0wCrI6vCU9+OIjrofph7trNx854hoqoh1gEa
66U7SvgVOaJCd9lfW5KTLJACY7Ux+OFoe7+dxL+D+PO97U/3VcEA4nGOQ5O+uZEZDJW+bxx/PfVm
OBJzIXxU7hMoRQKk6QrCcfH3E//QJ402NdOEndhZZR3YueX8rPA+Cgy3nN9mg7KFgGHJoBRoUVrb
s+/M2Jgvs5UHlf2W6gHfX1/I91jqYnbJe08bsI+As5wPq4zTNqNp5odNR4aD0fGvMzPB+RKN+T1a
7quN3mTTuuau8+JGYF/JixlSGDMEonrwX4dp0pfrOfX6fTIX3c5mvN42VteDZMkfVj54RbdDlkTr
qufmXZOAwBRFjmRhEKpgDjEMcvB4kQP8L89Uq01tPZMozCy6s9y94+wdnW/qIYNM8/r6hKlW5dSW
OOkn28AYUg7eaR/QnIqwJ8/Io303xckvL6naFet5tBCsqE4yQSYbWkKodV207GkVsHlgqYvCcdga
31m2cJCVn0e6B+kE4BqgpXc+HEdjeVk1QAF52a0bGtkCSF9VWzaBhDM9wf4MOID0rvOa0YCujh2F
WhpPz27VZncT8WgA6iZ7ZdXJWz9H7r02OST0SOn9mDRdj4NCN/ojKSj5zGTaQPGA7VgHtE3a7G0c
lTMXtQErWevOKtMWNofKzeNFAd0DW/A7yun62ato6/AE2U2t+s6j4WvJyk1bjUFDoIdRF+wPILCf
sYkCtgvqABEkSStIerNsWYsNOWh3Sb3u7P8YL0DchMfnG9eTBRClyvETQR6OJwNo+mSIMUMpJSbQ
Cg2tOZzBk4ZsBBjwF4ak3JQnRiSPr1euljaOJwi/MvRagbDsE/vAA/7J9ZF6Eoiu811fUvR4dyli
vWljWAevWpgk1e8//bz4+4mP6IyOIebCoUpG64+XkkeU7RamSLUOpybE309M8GGgURHDxGQ8ojM1
Hnb2Uq/T0iikC4/4WTIzA5PUPOj9c50suIalEUhOOwYDKiUkhmPT9Zu4ib7Ppf5AdG8hY7pkRvLX
SVQ2zhTDTFruImsddSsQh12/EpQm4FFQBhLsR3INyG9Kq4x74oeTBzK3fe+hULcQCyjX4sSENIoS
Sh1t08BEgleWBSjOwhBUtxrqV7hggFcXuP3z7VRkLh3HvocT0XdRjBLDtp6/83wBGq20AolTaHIA
3INI6tyKRQu/JDrHZdCtksfCDprnYkkIV/m4B0TzrxHJH3bwhWAdYVFYl+VDYrOAZ9Z9P47PiM3b
gHt4Q3Rz8bsDbWDcNeiCNZ6ubwdVNHLyA+RLZhTZ2rbGDyhKZJZifjuWzt1QWs95PK6hAPOJ4j0q
6uiPQR0anRNySY1mzZi5NvIoIASF0hL0NS1tYXsot5+FXn4YQorRF38/8TaZD1LwKsbTv07INgdr
ETqiFkyork4oUiALhesFWCVpB85mCsQGXoBhXtbu9zhp8i8oHptbnbQGOPqydo+UJF33HKIu19dL
bAg5AsbM4U7D+wwqeZJlKye0SDz4ubKnryjtHW3I27MRmgRZtfGnwkS/wxyUzZJKpPI0uBb8BoTD
fSDJzye1aa3ZIt0M+EA29ftcsxAmIK7eja6mr5CRr7fXx6m0B3kHoc8OMr737qGTRTRaxGI0Ra4v
tb7E6Z/Ef8jjLzV7uW5Ftft9S9T0ESFAbUg6fgThap4PphcCWrcxEPoM1eNQvVCOqoKxELwu2JIz
HT1y/FSjFnLf3Y88fhnMgCETBcbogX+7PirVATgZlbw7zVgf3H6Apd5cG96qXnjjLn3ePN8KoJV0
tRZpg5B6bwN//bBuCfKdaI/E4w43FCJEye9qWY5UaOQiI5QFcRb0w+Yzs/Pv+9Kag47Bmk0N3zfK
1wi9kSldqrCprth/I0C66XyCYsOLh4F5XuhWD5a7c6KNvsTvorw4Tm1IfqAeiYV3pMjR6PGhyow1
eiZv8Gx6aSrtCUzNt4ZdPBlZD5Lg1nzVyyX2a5UfOrUvbYK6sVDbxc0ZgkMryL2XYt75NQn6/oHx
JEiG4zD9ur5u79e67PrQpSZ46JBcRYbtfFojeIO0LXMv1HQOQhtWQ5Ahrub0qasj+5ePZ+ejQXtk
oFkaJfctmeZdU0cURZmsC2KWvPbTkO3RZwByNCTLNz2j82ORRBCLzZP/qrhwdlrl1sjUDOPHYwkU
ch1fSEsJ4RVpTxdeZ7tTZOPZOCChVjxsKvwHLovrM6Q4mKhOi8YPIYtzkbfTJ2oZfWKQcAAR4KuX
LxCZKLY1Uv8oeKJnFkhZOXKca3eC3B9Kkgwk2k6avk2O3gSNXuw/PAywPfxbZzHME9dfo325GWfq
hU53M7CgixauFqUjhiCSkPRAV4EMHuu5X/OYxOL7fIsC6G6IrGCudnZRrSGduhAqKBYFRdx/1qSl
xxMaOJI+88KsuKHZAVqpn5gtaK6BZBTKIxca2UllcaPPSy/kvnWI6uYFGro/r5tQ3cV4eP41If5+
siCNOdU1J6kX2mAxhVwuElugAr9tl3hrFRvMBHkhSqioB4gC8bkd1Iwq8L5gKKhI01XuOtqupuW4
Yb6WH64PSbkH0K0gutjR3yeXA6iFa6CmcJ8ma+5ZV2yRDLnp8+RpnvJDP35YyVTcaZ4ucuouJEXk
J3ysaVaeuLhzRnKo6X7xGSFc34VrRHoA4nvIocPHnM+co9W6k4LNPqy7Kfs9oSa8qgikD4JRH7Sd
0frmzYwyywwUMzYg+s+wVWjvugGnxhQkDdMCSEfqCxGPcj0BBjYEmzKanqSDnGtV4/YuytazaW+j
dty6bF0v6XArzxcIwtC6Bxd7ISahkZg2tMn9EB3cwUPLuo+fL9zgAomDtBV6caVNWdhtz/UawZT+
nQJYtKRmpbrILfADAkGAogHSwtKtxqrSbECJjqvBGB8dmvyyoN7s5hRc59qXJAd6mhTNxiT9Ey+t
u2pekutSVdWF0IvAsqALHipH53sHZDcjZ5ULDIjrBcS6t3K6atrnrBDY6n7LnXaVlGSlk4WXjMKr
nNmVIojZHGOm5R7skumHX02vzPD2ox1DLMGiSy2wSmOoG4BvAK9O6O2dDxINFmM1EQBdWrt1Dwmd
6mBOwG5vk+GrP1J3wb28PxykAwnIoA7aZABecR6F/zlxmTE3O9KRAq4MTdxfHCeJH3OzM55IYRl/
0tlv1zozp4cxj9haiNZv58o060BHiHOP8jvmvm+M+sC61Lv3UmtY05TEB57o3YppIEZhtd2tYq6P
QVtnZJU09XCHnnrjONp1HPRF26yIH/mvYP3vRYIaihx6amw+7ETf1XLBVwCE5IVAyYB3ldamthd2
A35Cf2uDtXG0j7r9hyULV5DClYAHTEeqmiAhfiFT4ltzXLgtbtG0X3cNx0RtMvLl+nDUNtAIDzw+
EFfySawQk0Tcw/XjdSDR9MdtwR+dxlvwJ4qbByNBDUsIWEFnVDputR51A+eIbqy5DobE3kex/YC+
1G2SpZAoItpCNKV0MKLtEE0MSLdcNDbPXmo3ZtyJaq72vU+tZzdlt2NWHKfZhGJDkeD+iwK91iAS
YT/l/od1TxGpn9qXAqCsjDI9dQbcfW13A6GU29YhCyls1elGTyVCawCkCLgAzk/bEEPkxcCpCqOm
NG8036yfx6rzdtzNvIOVjPbCnCp3io23KRgHHOQhJXtT4VcmNznKkNY9bR6ofaTF2/XNqLjW0Cb6
z4QUc6EmHlXQ1wReQYfUnP9TXyJxUxoAMb2FzlfBsyN5qNTse9tIkIgz9AcH+FwaL8EIlixIC5+z
3tY44qLQGrdQrFqKLpSfBxwKOSLIO4Ek7nzRwR4y+mVSYYaAa9amLvhzfQXeO3JlH46yGEpVINTy
L9D/k6bV1eCNgMCVOze+6f6QEq/qTeoF9bQZfkTThkGDi6y1b9cNi4hCtgvlA0E7AU93QXhmerPZ
VhxP61x/KKKvpvPF7iHnAwqUqXod5h/d0vERC3Fh0EHUDsU7UVeVQpBE8yt9LBCnlbTYokxzZ2rF
TVV4Y2DVExqrssjZaAC8XR+mav0AMfxrVVo/CLZApwLcI+FYGF+KqXvtGAru120opxJMYjbquVA6
kSsFZWTTtEALUWjP3SqLBtDf0UCbvxXtsbOfuoaup/ETNxXIhCAZic77y6axgaQ94YmDW6S8tbOd
Wx/yfHN9VCr3c2JCziTythnQwa17YUzpD78znmvdB50OhPqu21FdVYgIUW/HATMhhHh+wpwitVkG
2H04pOyn5bBD2WfJClJivw0KnGPEbH133aJyJ3powceLDPoiF/wISPxg+/fIkZJoRMN/O639yEs3
VkKLld62+iZGsLqe7IgvzKlqrKhII93soWrgyA2SUc6jyYQuxDGaDxCpGsG85Ozq7EA+rKuI6xA3
FErSANWBblS6O9IZJfkUUNZjTb93xp/pE/kGNOFjDkWV/bI1bu5bPepZnRxNbzVYt7bzcUwggjAh
ioyuG/9Cfrn0nKbOpzQ52tWtlq99d+HIKu5yCGKDhQuilyLNJ8VH4N2w4h75mbDvx13c68FoOJty
RLv/x4MGoLYdH1kgEF7B7Z3vbpEAMHg/uGHE4qAy6EEf5wMQtvlS9Vvh6NCdgpASfYoALsv8EqnD
bb3SWyfsqBuwNvCnJcYHhUNAKZfgEWkCqgm97/Oh1MBmDzM1nRDCawDRZV8GrYbE2ofJokDCAY+N
shrojC9TTaOddVALI05Ih1sB1y8+fiOI4A28KKboSpABxik3CjQkpE7YW+ts2lXt84e9y9n3rfNp
onHGTGfG9/VhU30vmmzT1HTjgcIYrOyB1yykP1TrLtQtBQYPt7iMr2lNN5s9gA9DG1XqfZkt+Mr3
DSpd22gcxssLiSXw58nvFW0GpJDFgx0aMxjXxmj2v3ll3gStzfubuIILI4Nb33klnk2g0dVRiDf8
XYWM+c7rPEQUNcj2uO+Od/6wKGmt2pLIrqErC/1fgofmfK4BtIQ6DWntMB68Z4SBeyeuKoj6RUuU
OgrHLWhb0TwNl4TWc+kYF7lOWeSWdmhlfQAjgYOO4BrPRCOFyCJdX99CKu/koBtQNASihCvz6s+5
P7FiKuzQ1EKwhq4t6Dl59stsfmKr4mUBslDgVQX+X5o+r2zsOOFOaPrPCSkCU7+f9ZfMvqu0WzCh
Xx+Uaq2QoMNe9dDBckEOwJKscrmfO6ETD/1KEwQYTtq5a5eTT3ShI0f5z5SU9PEiiDtXRQYXMj7b
7Ml3lyI+5XYAneN7Zf4yZkECtveGGoduyD00H3tTus6ZPh0oMeim7x1yJ9qBFo6i0qgvXvMu6Pou
WvbcIu+8Eem9EGngdZTHG0hqIi9y15ZPCf15fbEUIRJyyHgYgKoEl4otPQwdJKzLrPEckDqXf+yE
rUpSHvra+Gp77ds0lF8iDgqe6zZVGwS5AwitW4DRgZ3lfDdqJrom/AK7sYI4Iwcpu7m3SLlwtFTu
El09NrY7HvHA95wbATs6JBW5Y4dN+cDAg+eyhQtfOQobrLhA2yDAk/1xh/4wa4yJHTJzrVdbboKz
cnt9ohTvDdRY/5mQvB410prMwFCEnYbew0ILtJSs++ZPTx76EujReOePr9dNvmsuyNeAOFGiLIog
QCbJYmnXdIWPawBoqfZxHvvkJk0yd2cb3F47DKAG10WjzUxnfTX3bnNbe13zUFfQTkwy+psRNoKV
et24ybYC2B+JgIjsoqZDNjKxKJKJntcuCTypDgyOInLOkChBRVHaULbTWzUZxG8eNxpemNbeRwYR
5eMlvKlyUyF79l7ru4y27Z6WQHTDX8ecBrRAdc92Icd3fQmUo0G0KkpweEzKAZ6pV6ZGeGeHs/7f
ZMLrED/o+Q+zRueE8Qm2SIIeNASsUM8Gf7wUH5s58sr6MNuhPj965DAuFfZVMwbwBl5BaDQEQ520
NE2eFLFmIkjSWPpSZ8NDri91SKku0VMTUriaJKPeak1kh1ltzoHfa9vEhbNECLuJ+2J9fXFU9Q10
sUDaAy8ucIvLE2ZZWh7FyNCHcRO7q2rK15bW3ia03Ayd9V3Lrfu04BuzTL92c7mA51SOFG4Tz1aE
Jxd1fzYXoEuvdRJqThqtvNbyNoDOwI/axrB18okvXA4qF4eUMjhR0eIEZy0tHnPsts3ZDHtQy+5i
azdMJrp3xt31OVXtERwq/72aIhh/zl11WpWW0bgNCV0eRtp9fvzE59H7LIonFt4C0hU3coskOagn
Q3va8XUZH65/XtVFAtjev+9Ls2TMDclsiu/nhQM1IbumRcjnyX30qGFTAR+xwJGgd1CK1u3XJtIp
nrlFFAwk0VZcL/JdbkLimGRAcGTo017b+tC/unVNj1MHqeKkirKbaqr8fcyRm7R85n2r8mQJAyR+
puz4UZZElhiPvkvyg5gUVQyjKL9ADSObraDOj4IpevTiG5v6C+dItZXBHiQeMwDkXcJhTaqDs3QC
+qPa2/7X6TbNj6a1v740iv2LIp3gnwavBzKD0sqAhdMwmIkSTJE/5+UQmD2WZwnKuGREcj96nHV9
TvEoMpNiZ8+7qUepx18YieKIAPGOzYuoEEVjGVlYQFDKbBjKur7ev0w+tHjyj+ulAUlwYkPOA0Yx
SALA0E3CsYyeY4iee9n8cn1BxFzIewy/Hw8svNguWa7NuDH9NOFeCAn3olzrh+JV41BMXUUfFl5B
cuHEkjwYQCO9xMgbL/S5dkwi9zly2D4G6QE1l5Bkqq18akq6QokVaUlWMJACFBWYIZ317EE1HcXL
dPpxffoUu+BsUNJzx4DwCjr2cUQnZ52yQFsqsShHgiebqMCaeH2IrX5SZp7KnqNPH+elo86NEMbR
yaZrnfsx1haCZ+VGOLEk+2T0fOujOJlN+1aWRtD7Pz0bWvbgcbeaX3Qpxa2cuBNzkiPwoqRKSxtY
v9w1oSovotKFA6rwAgQlgb9TJwZ8MnWOHhWTP8ELVNl+crfm8F++dNEsDUK8Fk5MxHSi9dDARDE8
kfaHbe+u766FIciYbLidniQJJon5L6PzXU/tgORL+WRVU9zpRMn4kILXXt1M4OywGvD1A4Jt2/Mr
9eq7vjLA+N8+2x7/zSJtZznpxgZHYmX2m88MVCTmwbh4yb+WD3HZeuZIgDz0Hygnu9iPv7FBX4jj
1fP5z4xYz9P1yhLLRt8sQCJ+B5pH86dt+KhcmgtHSWkGqinvCADrgtXY8EdmelpHIDnzX5V+Z/Gf
PF1IPSr9AlTARM3f8JGlPx8JTUjpJj0gjol274DV33XQ+Ua/mPmX6wujAhcgtfnPkHSKMta1g82A
q4mmes2bceV50arpH7mWBub0X1wc244ETVUepuL1um3lNDpohUAfBuRQ5FeXmxhZx1KgEsvofi4O
UO+kS9ywygN8YkLaEGZmuGnVwkRTB06/gwDR9SGovy9QBAA7YmNLF5GVg/Y7jgl2QkS+Mdr/Z1pL
5NbqFQJq9x2rAPyTdb4VnCZhhpWbbhjr3+I4GQON8XbVlKBkc9Nmk+kWAtT2WFTaoZ/b7QgahuuD
VO5FRHUYnwgjZImJHHJxQJZSEnY84M7afc1RNa8WMlSqxAvSb3+NSDMZMb0kmg0jg6kztMv27Eer
2eV/VUuGJ83Xu7dyjocNnRpIoNFoXnjnKXPxcByCYUDI78kZshwgLJMWjITG6N4kVbZDa8m6Rf+e
YdZf0M+8m5LpJ4vpL2tsDiBSOdK8v/GKHtzc/U3ReX8+M+fgrRPgDtFoe77owxDPXV9FLjK6RR7i
reY96rSZnprEt3exyZaSBsKfXISJwJIIGRE4RRmLoYHmVx/1DCDG/Ca1bj2+RqEYmjlzvnBrq9YZ
7kyQMaLgcdGzDLbtMsePcEMTkVWQugwNXnYX0LJ/mvtZ30xmtYXYyz4ZP9Eohwcv2skEf5WJcsP5
lMa+l+r1jLpkW35v7Z+ADbuAj7v+fnIW7geVVzi1JAWNdI64yyfNBWJ8Z0VgdVlf3xwqbicMBWBW
3A1o1ZffJnqUz3PeGW5IclawoACf2dqYanAQpA17mxP+Fdc9tL243mwGaLLdMKhh3A1Ow47d0PeH
libTnqcWW03a5G547h6v/0KVaz/5gfJbANL1mmt2WOXJojdthXd42QTM/YT3PbUirWiSGZkG+hMU
gAvUGtfWUlpQOQrc73DuaHUEPvJ8x+SNrUeJhXueRt73xo5uINP+GrVLCS7V2YNzB5ZdiOaBWlwy
A7Siq7kIjnyoCRQNA9nR9FC70U+jHF6tmi31Piq354k9aXuS1ndabUSXSTzr66ioHiL+CRgIwWCQ
fIRYxiXzJsoDrYl8twsMzYpG64ZvB3eTVYFZ31pLTyjlKp3YEtfXSdDXg8lvckq4SpZ5gVu9uQZf
mUuRuuoOhLgEjhoytkjfSmtkZx7631MkzDR2qKIkGMt6z6kWWP1SY4NyOEDFYe6Qrbmgsy/mdpgK
ZwCq2hp/sgkVypk8AzPwiacHbPy/GflSh1wSHXkNM4Y9hdxO98glbyx3Kb5U7jUwjb1D4cAgKv5+
sjhpmY11CuLy0IjG33Fe3Zm5vdCapTw+JybEhJ6Y4G2J1lAuTEBr2ll52UbT7upxxZZKuoo9gGwN
wjxB5QAycSlUdlMn7uwar8E8eTHLry15bsuv6fN1z6mYMKTNUJwG3A1FLjkhoLl1R0GWi5QQRmOt
PqydiIwTSvpI1SCiRPuxtI9jIM5nr6/hmMegnNaVu3D1Ka73s+9LvoUb1cAAAnHDnlXbkhS3fTM8
jWWx7i3wrnjzG+g7voHRbcGsamkAaQE1GAGuxfal7oA+mcYBVTE3dGkaTDiWzRbVYm6/XF8cxVbD
8RdNFi4il4umgNQAb3nDoC1bDPoBiQk7AK/fvTF1Wytp99bMFvB7qote+BtiwJWiy1kuqfIk0zvN
q8QNZz7Z5n+A5cd3bj6vOXGTp0iPk5s2h+T17Hcgny6MsCiybeRSMD3auf7WZXpxQNNZ/PF3Nsq7
OM7II2PC5QZ9s+44MwEaCU33Vou+jRoETVD8+8Rko9lKIIMFd4p0+ybUgtJNC557A62KortpN+v5
y1ySr1iFGwclx+v2lFv3r70LairGvWqmDHdWnCGwX3ud0LpbUbKaQCCU9qt6Plw3qDrqQncG0GRQ
EDgy6KtAbjhtyYgwkaytJiif/rfPS/M3thkpdR2fd7rX8Ub/P9KubTluHMn+ykS/c5YE7xs780Cy
brq5SpZkyy8MWVbzCoLgHfz6PdROd1ehGMWVOqIf3FE2kgASiUTmyZP2Z4YHYTNa2QB3grz/qdl1
CtZVqoLhqX3tsrvPlF0ixPvX+NNZPDLrPTxZUYcYP98Rbc2T9eXVmdttkCEA6zHlfcHIdzo8ujkr
Kd4bJprI0sbD+ypIxvoZVaCrou9WIAV905zMBLHRktM6Z6qOBUs3otujUd1ABOAfaHLUZ63fmaVv
kNfeCYPLU5zTL2BWACIFIo+ceRJZ0RsWcC0mnLCnVD24Cx7EwvCyB9FzWvSEY/hUzYDXsjz140BV
NCqawu8wfDDt0hZZNWk60fb63rArx68BKt2YaPS1IGVuP2Bfp6L0ifNPjkI1cYRHYanoe0I3+bju
+ZbUW/HhLtW4nBCEtYH6Bjj2TN00p+21vGNkX5qhN+j2zqEk8galDpDHWjLPkyMiPeaRTgBMGTeh
Prlep7qdAms9gFuA7GuhR6g56NE+yP7GW/ZcAQ7u5ZYbeRXCGZfVbe5EISmLeaKmTAMm5FQqzYwI
ANNBB6i9vOZAaDolihH09EV0Su+3Cfuuu8iftLm7xIg0p4nA2U21gTbQH/ItiTrADAwxkb5X2/Yh
pu51NtKFm3jGK0dzVdz9wGlClAw9KpKB57ET6/ui3qKjlhcqQRs/X17AuW2bUKbImk+t7OVXPWiE
gAhwGeBNUcQSD23aX6kLhj9SWMXvBN3Stjm4XIOQoWHOZcmzs8NVDn3BvXeWtQUln6mXKs6AVg/d
j9KphientPKgJP3of0LUO8QKqejzHur5aAliK9zYhxm7TRy6zbT4KmTpQvx8ViX+EiNnVpC7H6oy
riCGbnjhZ+WCczK7YhOAHmU+LpBo0hHTUrtmg4Xxx+qWi6s2fHG0x0+sFPr34gmNegbghE/Pk6MU
6GuNt8C+Y9WTafRbNwl/8db5e2Le0TdH9+yI7GPYV5aOe1znASOxuxa48RFPiq2Fl9rsov01o/dI
95Go2FLbMS4cfV8CYmHGiP4lnm0tKNi08rLxA1Duj2V7z4YdCamRVEhUEQFUnViceAgOKFtqM2Ml
6jbzVTogJKYvgq7mpobwKV7sqJRHex7J+I1oVzEh0429SleKsY2j2zRbiHbNigAKCRJwoQMOdaoP
ZSsSY6AqkMtj/r0P+Z2e05WJRnAfVztg3v8UI/l1lhbR2GS6sRcK5Q9ZYiSBSany3I9auyRqem3K
e4XyagTXYFJRmiC9RgdNpboeR+Ye7WMNr0uMbl2nSe1z28xbL4lSdkNHIdas4Cxw6tDyy1IZ/Bp9
UXGwBaDOWZNtG7RkXQ2RZrZejz7Jm7odmE+YWl85aNDnpVbTe6PdJlcW44cUlfIIpVcZ+kCZ4TZC
IdNaBZFrIFjr0QyVJMLSYN4r69VKnD4CpKBR7+GL5J7b963fxyR6UygB9pSpP0xFVb7jsUhWSizq
m1oM8IOR1QVbgoFqbWQ0NDTSVPWvZhhpXprESWAUXbOrTJas1S5cCiXOOTOwSQgKA4WLnJqkI4wn
Q200AE+7qhvoOkiwlAqllSCHyNxPWMBjUZKexFFscLePzX3kgunjtsKTc4kDee4oIzAKGBmIDVDi
KlnAPHXHNLdhZFnX3Exx3pKFEXrFmV+KzjHWhbnE3jh3a+AII52ngnznjFSkNZqobhVD3wPg9GLb
Yg3Iz+ETx+tIhLRsbhKFXZfrcCQ0LRCaee8O2rYqht1lMXO+xMSV7oCFB50cz+wRywalaG0dPL70
qdHKq7EaNxY1gMqOy6ABw52XZ0v47Nnlg7Yjcmm4EwfgqYUalYhkXQIP0KL36NtitgtrNzO+i2zY
Ows8nEw5KYYOvGbWWqW+FxZK45zEq8JkQatnDhD8SJD1oh0IbJJskdgQtgobcEWhT/1rRBr1a6vT
ckVLxVgZvWYtPD5mZ4SMI8AEU1Wh7Fb2Td0NbYciG1tPVyExA94tOK6zEzqSMH3B0XXYK/no9jkk
tHF4X5jutlXi66odfbstlpyi2dmgtwbIXPDKQS3yqSxXYe04OUt7u/O4raxCU1tfVuvJfkkXBm6C
PyXIbh2a3+HVTOCoijR8iSxgP4e+/OYMsHKfEIQaYKBw4X+dFUmiF1df5WGo7/umfFNCLfacUY89
SqolSdOinE3pSJK0QSUKD0cioHHK9yZdGU9TawPbb9MAXM6jWIiTzq4fVBe2DSYOUafTHULnahRR
jHCOjLp5MtJs5dACEGNnIZT2/miWJzX1ngEqAu3lzzgyDDJWTWL1ZN8Mau4JlQJtalATpXp1u08a
0wwK1qqeW4/6PYpp2wdTHYSnw0VrPKtKBy+0bK57A42qXxQYOSAdwm5NzGb4njuDBVLd2rnRy6re
WY7CHkBCmflaFJZfsW/ZNR1hWw1wOvtC5/G26ULQp4SC0jUJjeI6zJBs8+wSnDh2bFhbWjXVFzAw
5dduFMaByLZj0+4qFOI5UeDkAcrONxGa0w1ovaf4QxQGheVcpxE3bnGFIyRJyypQwUtzH6MHpc8U
tbrWnM48mLUT/Q6vxVmZblqvq7Qf15VwknXRsRr1dGrvlz18ldbiiY+6EPt3wezEc1lKPFK2SmAY
9bDSQydf63lrPCKuXl65IamCplPHhT2bO7wT/xLSdrDeADedqoZSMtF1dYqjRa5I9RYV5YJjviRA
cvbynupNVkKA2gfhlSUWTMPs8AjkIeoBgPNZkW5nGSWNCNOBb+S/t3r3pWVLdcAz/sjUSBDdu0GJ
5SAyfbpEI6fa4JYagbsabsG+XKr2lhWPojoo6hKUba7q4Z2TB/YSGwJ+91NhrBPoeJFTPJZIs4Ij
9AAalDW4uDbIiG+1tvuSoiOzYdHIB2Ll4bL1e3cP5PMLLIxloW0mXrgyocTQ1BmAU/BSdJ5Vfl0Z
103sbAjMYIoG22OdmZ6WlaiQcpRnMpiWF7vRBv764NEIFd8LXzOp3tnXAPAPSDkI8nC9nC4Fids2
HmEP9lZ2VQH6EprcK6Ofrt4EIRpHES0L4vI2UX9eljtnLFHgD9YgeDTTG/xUrMKoqXFNkD11rsm4
i5qruluwx3NKeyxiur2Pbuey08rR7AcCap/H5jZPFi7/peGlhRtxxXPdhRmO2++6/f3jMRZkLv5a
n8kHPfp4k5dah4I8sidP5tAEVqQHlzdg6fMlf0I32lyIBgLosLVU7sG/XLBJc96RgUQVmPfQY9OR
UV8ay1xDAUIZecPW8vqEGptGaGgnoiqKx53mE+TZE4wPJJ9wkDWUBZ8uGaf2WBUjIQgjmkE8ChwX
1e+y1eV1m5sVUu1T0wS0cwW/x6kUGhl6UiKuvk80cAVq945zS4sfWfbw98RI2xMKPg66gJhOA7qS
3Ov23YB3hRbFCwZgzu6iVHvq6YF6WYRfT+cD/tvCjpOS7FM0WhUcYJ9WQ/Mk8KexEZYgNDeXJzan
d0iOw/1HGQsKvyR5WcSo5pbQu4H4fZJ6Bszd35LwXhJ6dHRopditECrZm93XoXkEuPcz4yO9BZ4S
F/wFkp45ppFws9BxcoomGMzkrk7ThWDeHGISzjwBGsIA7coZuxLoIOum5bW2F4llPoSDG61sxtTH
fKj6gJVW9qSZthWopVE+dIqIdgUI83y02AoDShEcqeKkeiy46t6CbC95vLwAcyqDujOgKPAOsfGg
O1WZauz0qE9HbR/r2SZxqROopL0lYTV4aUmvm2ox6TKnNLgscUGhlsM4y7YhJJQJwP6gNCjkWDft
J9wz0NBOhaO4is6IdRyKomilinEHFoBj2z/jbMkWzi0ZiCzx/RbCf2fE9NR2GyOxQ7JXhn3KfmiR
45cA247GVdt/gugYGJe/ZJHT7RHUrktLjTCb2EfLjG1Os4X1mvefjkRIEdmqLwYBSDHZV85IEQNj
7FbhJMTamQTEREJdm01RbFkqSqR/UUCq6ewT1L5g0ECAE+BtlPjJ6CclI1EW2SjFLbWVCKLyE3Ye
7hDa1SFNjkyEZKcqdOxEFexg7nl9o8YHxq7raptQ5xPGBGYQDxD0zkTUZVKcI2OVlRw9CyLd3Oe6
j1bwpbqwVdNZlN07E1EdBCwR5jurFu14nWa8r809Le/s5nEEf2jyCYuO6wMVoxN+HZ2LTqfAG2Dz
6xoEGdT4Sm66dMHPmp0BzAw8CTgSZwyNIiopGUJq7pv4J+9NH40KA21cmMPcrQ4/FBAnpPPhQEi3
usHHlIMHALXHqBC951FQpKvgstWcFYGiYLxtJr6jdzjS0U7XYRXDdQjNvRWubMoR+048mr525ctl
OZNinu34kRxJo+yyimIUOZv7OH2My1Vcr9DSPkt7PxlKTysbgG+WcuKzW3QkUlo9oM11xmBW926/
RpmVNa6jbn15VvOr56igl8GNc+am4MJNwGjYQQtUpBESDihJrG/HPn1WjKXeNnO3DS6aP2TJ4Asg
11OBlIO5z1QNvfCSVV88XJ7N3ILhbgeZDCI4wGBJe0Q0eBBMH7FgaMlrsPsJzo5G3QtCJissa8JU
/YPsPUipELA+PZj1YPOcOiBD0PrC+tIUNghowS5gekQZ29Iz+/Y16spiO4bq6FFhRX7Sp1eZedvr
Bkjf+9wIfYtT8y5yFZChki40fIQ8K+4xoaVwr6j+pUZ2ewU6UWSPEoGCGVBXNF6oIQoGN8R6Faod
78a4gzcuRJasxWBZ30sVJMoRdYVvGoKtOp2T+7JLOy8iZdV7NgvvXHiFZVv6UbRRmk1uq+1bLMr0
QMbkFzGr6CkutGJldkPhs1JnnpOL/BqOVOb1I+vXZBg7z8WFu1XDNP95eV3n1AO1yxN9HJCDCCGc
LiuiRXbDyszap82V414hqnZ5/DnlQLUMmXLfLkowpfHTTuuHwoAtChEGqWoFyGFrl+q1f1nM7DSO
xEy/H9mjXGN6k5jQQZX7rRF05cKJXZrG9PvR+COpsqggGN/EpdDdmeTQfoJp1kUiBnc/mHeMs0io
UNCMtSqRiKmy9IeSpN85nrXe0OgLt8N0UE4PkgbkBgqG4IijxlIuItCUoenzHDwpuR7ZO7cF0iYG
LlWMoD3IG2e4Toa+DaqyN1cf3yPE2+DLIzDmINt0uoZEBdBoLG1jbxnrkn8NlxDFc1b1eHxyOr7N
+iEzbHCNxOIG/ykgYiNrNwn+3iwkhY6N0dCbaRbU8ov7dgnLOqdoePKD3R54NpCYSJMYgMME1hCT
GBsP0bqmeIz5J44ksAfgX8KbDAgsSZdp2ro9JwPy9mNkejkZctTJiUDV4wVNm90QcIQCCwVwIcIZ
pxuilHh1m4B67V3wh97ruZmsuz5MX8Yoih54NX6CVgrPOAAZ0TUeOiZfdWhBMDRUVDik4YN5q/fP
n9j5o+El/dXNRu2cAcNrmqddk6U0+ZwJQ3gJKG4cSoBSpAvOGIXLTIOZeyDGjWqbLtUozY+PSjDV
AiD9jPqXWEWJ9BUssbhiCmB90dsnlgfcyX+ML5lgtA4pVKXB+CZK029dtpAAnT0YR8NLytSoDemr
6SLpvjnCM9VNvkR1MycBNHwwTvDLcCdKfgxu/DocRxy90tmV2kYvs01blgtnYm4XjoVIu5yGwoxM
HUKs4pr72bAQaZ2dw0S1PLUlByusNDwyVWHsWKW5150vhN3UxBfG6uP7PL3wQBOM/DpknZ5qtS7B
3Nk7Jp7LOzhK7DMzmJj/0YUeSSb5qRqCsgcYzdLaq0UgkseE3Y3DJ5yFiecAVnaqJpdT9+i5YArN
gM+DHlLd2micatX3FdteXqc564d7fMLXgrDyDFiBkBNF8Y4Ldq0I9P+KEd+Cr22jRu0N4KHBJ2QB
6oVYLpIxCE+f7ok+CPQGBBhsr3RO5YMFl14lWlhtxrwDpInosX64LPBcz+BEgJEMTFco9Ebi51Rg
bg6Ohk4bJnjQkGSJV7aVrhACuizk/KycCpEsyphTlJrlEJJWG0r9yFlw6pbGnyZ55NQ5SUn1cBpf
/b2rvmb118ufP1OPP30/IA7QZBWrJEVdTCvnWMAUFwZ6mDHV8HuueGFlI2FQNze01ze4hVUPzXpc
X+uKn8q4hIs610FIhpY5FvDO57XqYA9T2rS3jL1alTsdCQxPJHRdFfRryJsP2wWAudH/AYkegr6R
hmQ++yRDO5mx0fdNvUuc7ZLfNadxAArA5EDLzymw0L8gNmjMjP2g9z5adwRppK3dcSn3fB5wmCDp
f4qR68MSqoJxcyzhRCp5Y2+4GdK93mvF0xAXZB8lJAPuL2+S3chKgTYBQ/x4WWvmlBL0tqgxgBHH
SZWOck2VGCRlAK6EiEQXg1/UIvh7EiQXs1O6GDFvPDTiB5Fsc7L7e8NLpiFs/phAOqbeUPp5scSB
PWmS/II5XiLJLrASoGp1tABZI7Gf87VW49G+NV7QcvzDNwW0AX6yM5HsTQ+XUwtRCpbFRYe3kun+
dHax9uPyUs1kRjA+onTIK4Ir9xyKQBGoe6fjDclD2zyBdhWkDeAO9ayI+lQIVJSNXgIMSopwV6et
Wyv27tKP55jwFe8IdVBLTQwvp7OkwhS8ihGOGl8LA++N+8uznNNohFMRiwRDDWq8pUWMXJ7QsC3M
/aDulfSb9nEwGfKjU8kFgJjwe2SHJOtrO63hT+x7ZI5AQLOgz5PLJGkbyIiA2DZR14EMmbQ6jJvo
xGujHW6CCFKu/xy3yg/UB3m5gR5r3VIGc8bMgUUbBe+w1ojHyL6JUhVmTjI0g4l4GJThpnDKdR8q
H9drLBUypJOLBW9XMjKqKA2U2KJzhQ72UiRG+4/nM8DVgxg9zDWCdrh8TlWKx5petkyhB8qfXgV/
uKxRM4s0IZdxp6I/LBg/JS+3ATRWzwpRHHTUvHRBof9wuwURM0p7IkK6uxmlaWT2EGGuFdwA1QKL
zIwJwxN8gr5Cc/FglTbAaQoQujstPThJt0M7D9/Q9mBZRObAV8cFN2dJlmTv8yFBP1W1owclXiUE
0/GVFxtdU/VP+Dsnk5IsvwaWX0VrGnpo2SuOlFejGlfnt4mIrizU70Q5cJGdKCdMnld37hIf+MyW
gQoBh2YKZqK2SzqodBAoRIhqerDNL6VntwtbNufOnYwvad1gpJSVTUUPKl+b4SNxbkwOyq3t1Hyx
iXelsTKTWyNaePfOzgpVKu8oEHgFkiLivQoYI+oqDnF/Va5svjD8rHJMsG8CDCbiDtNRO/KBXS3R
W5IW9JAqt501Isf6kLbgeED/xiH6MIYJtSKIywATi9QaCOhPZVVM42WUgyiMDr4KUKcZtwt2bcYw
4BZFiBHuJ7Kcch1AVQGqnQwODhLYr7TmtkIUTTGeP2x9LERKpjTE1CvKkKaRq1XXo7lafog7P9X8
LAnGpSttbh7HIialONqVMjErkYKx9gD60iDtH9GwokKq4/I8Zh4HJ/OQtj7jakE5xTzCPDAdD0Bi
s17Dub4sZU7BjqcyfcXRVLhDhywURo4u0a3Psl/14CI18pqkG8tZ2JjZE3osS7IAqnB5qSSQ5Ywc
BTvqSgG8Fw1mPNGVb3Er1o3TvpCIB5Er9kqOQpu/N1fJQtggT3KN1MoPok78DBG8qrkpq03Et0a6
YNRnN88wUCo8NadAPux0WfMEVaakx+YNBtDH+l1l+722Nq0FMXPWB0Taf4iRfTeKxIqGDAEUMSae
m3KvIQvooFlVN+EEgzDlHelxOpGEKDGNOcGaDT8aEDMJ5ydZqg+fXawjGdPvRzqoU7fJGkC7D0Uc
JLafInUHuralC2JmJraKljl4tiGpe1b5q9ecgdM8zw8dENE22hoX44Mbfzg8Bhf6SIhkGcDTo6oo
8M2B4bjLkl8DuWJLhSAzgJhTGZJhKBDkBhQL7kjZbCz7RnU9+Fm1to6BPXevHfu5XuJpnju5mBZA
xOgjD54ImXKtyvWiyngJPUPGFTQULLxqomsxZv5Y3Vj2c6NuFTVQ49XlAzudEsm3PxEruUZprqR2
GEFsDQDnCA1HynXwifD6dtUQlOYtufczmoinBDzX6YWPG0S6OzLTzTQEfbIDyQPYCNQLpKNvLXVr
nXmynEiRlKRxyqQOhZUdkNIhYmcbu7p/qdwySEBEVY8/Ly/irN4jfayCrA8EH3Jer7OtirNUyQ4F
+V1THzV217MFz2FJhLRPRc+03GQQwap1m7ymdKUuNfObVYWjWUg7A7RhTXMbBwtPjq1W/DDSJxed
Pcrul1l8y9OrIlzwvJbmJG3SIJwOJaZpflCZvSrLl7reFWq/cCPNCkGvMOAAp2yfzFmhaF0nQmeA
dTWvi3DTIdxY2J+ZyJEMaSI0r+usaUdY19xHpVjDAjSg+riK4amK1wXYSTAR6bYrtCxxAPbIDkN8
nxdg2/nafxyTgxg9ghOo5ENu4Kx0AFxqBE3J2uzgKqCg2BG+Zd2XcFhCF02LIVscYCYRDEGYdCqd
Pr2KlCzqgKXpsoPZ+bzbUvX+Eyt1NL501WVuOZU+TuMP37r4WWFvTvNhDBtW6kiE5GUlhPZmn4oM
r9Ugbe9oEnyiOcCpCMmRsmr0tmC0zw5jvYpczdOzXZMs2eKZszFxCSNDgwj5ebpYt4RGgVrhh8IB
CZhQg9K55mQpiTEnBZk4Z6IcQXmMfLNRq7Wi0Kz5QWuuuLY1+E7ECwdw5lKBg/aejdGBWpRLeDsl
LNFLoa6gul2gG9usycHv+SsWm8u6NSvHRXIdhUYT3Eva+Fjp+cAKFDEZbuU1wvWcpEXPDuHVyvfL
kuYWDa3ukDwBg5qDFpGnpwSpdpqGrVodeJEFZfqSoHCoKciCcZxzdMAk/JcYyebzoSBO3PSYkFYG
cZoCjslAtdP5kb7KRLulseP1XPcE//b35ieZTFEp/SiUsTrk8HB6644axCuWAvGzizix+BHUJ+B1
LxlNm5uRxUZsV9UNV13Sb8bhMaw+7o/inY107dR/FGw0khCjaUrHsJrqwJ5UFVGXQwg06OXFmjGZ
4FJEXHcKG8C9kNQOUCLdHWyod5+JnWvmAWo1F/yLJRGSvYG3pLeJCxEaBRV8NPwiwPhdnsXMbiAR
7AIdgSsMsHlJ18aEtNQpY34Qab6tanpHBF8bzlK46D0cLV0wJ3Ik1cpzAlQjXlSHPM/EFUplflWd
Ddo4RvWbzE60HfBLxAdazl4Jsw+9LLSd28aw3/RONQ88Us1tGffd4xiBhTVVCjQ95Ea66i37TSnT
FgziaHBRqWV3bYw031VG9Ja2COqNhvJgcW74tZ4Wfj04T0nXwabaxtdRTfWNwm13W7pK+DAyldw6
UZw/GVqR+FbtEq83BUr0BEl8vQULj83D0NMqNUGApXX9wh3ZNraKas3jogfBl2NsBeUjymPNwYdj
EG2JVeoBkgwM7SqS+IGlWb0bKVH9uNeMJ9fImxVYSuwH4B1rPGrU9lvHi9YPLatdRXHl4ldX/RKD
Mf3a0UoQ2zta9M1VIwultaLPPAOFoigPmf4YpUa+YskqZlfol5ZdoSLQBEuW236pmFFcZTkHPwh6
M3mDnSLINRBl06pmvdIrpfVFQUBRmHPQ5rSGs7qsYzMGGifQdZCyQuoAZJCnZlPjzcBKHrODzZ67
7Es9Dh7Hq2nJVV4SI1nnoQQZd0YjNt3OlHpxdhujXIetL0/mPY4mazKeMfCVgFScGmyfzkbEUaRA
S9iBGqO9DY0MDQmBZPALXqSeqQ/KZjQTJSC8AAi444nnkIF6Q2JpV41VNYe0oclWb9rkhoLL1G9j
dbwerCZbjWilct9QPfWHUjf8RKjAO+ptFZCoyX3m1MPj0Jjupkj60SOcYyd5+VI2yVvXFummH9x2
pahgfoy4E/mVa/JANdFyrxTIBiNL5Hg5JYWv4cnkaaQ/GGEjvKKoHK+mXbwQlp5W4WyV4MbAqICO
3ZaR+KwVjoP63+JA+x9pu0MrwFXLb4yYrVEFtOCGz1T7QsSRMGlLHJeqxEUv2YMhftTKdQhCwkx5
KoZJ4R+Z+0U12bo2fu9Uew0WtzRaUIk5xTsWL5npgTBwlYYQ3wNjpm/xKsuzYOwXLoNZKaAkQAdP
pPvOwDR9zkKe905xGHMUoflauclaz7QXzurcfTB1o0aKDy1zzwpKQQcbkaE1i0NNV6CtdPmafbwr
MXbrSIS0XOPIHKN1rOIQ249Z9+zaC3f/3EI50DiUWxs6akCkuz/OyhqJvpodzOSLMWx0fxw2VbpA
ZjWn30i8Aq0FsA9esZJNc+M8QncVTKJ0vnTjdYiOpyl7yqOHoVtqSj2th3yU8ABE+25ci6jmlLTb
aIleGJkL8znFqFkUDOpD1F/V4pU1W2r+WLBv05efiQPvBXIhCOCekS/yMclAsAFtzsOm86y+JMgn
FGa1xbeVXj6gjiE2wUQ2FkW8HnSnDjTH6Te0HyzQTin51lUczQOBfrJ2ehpfWXqbrzPTyX1gr3Nf
iUuEr3rbKu85b8SjZo3RKk1d+642eXGv1vwBnGAZ+vg0P02Rtw80T+yHwrLSAG7xsBs0hEoTsy7Q
y4M5LGgjt3+tkrTxC5WHG2GFNdDpHfOqciweKOnrpbfyuX5Nb3F4fBP7OJispf1o+tqxhS7iQzb6
Jt/Q5C5pvUL/trAPZ9twKkU6JUMf2z2pdEhxfJNuQze4PP75QT8dXzolNZocschG1V097rp9SndD
v2BKFtbJkQAWLQNZSd1jBr165YxIsnhdjzZN3z88j8mlQGGZOpWKyw9Z3mTgXx2i6NCgnzhI08vN
0CzcZeduOJn6UuMmw2mfyiCwVUdxetE1iVHGrbKP4f659i+uDuvLk5hZKiTcUXSL4cHTIJejqEao
ZkTTQ7Bd6eBvuXbTr3a/pe3Sm+XclGAmR3IkL1zTFacrqBHuc+UHHjC+4h6IywLLTeBL/CBsYeHO
jeSpuEkHjxaOONFA3AjiVP07TfdhvBH0GS3EU10suADn2ozSSzz4Jr6wGb6ekHPw7GWhujetLWqs
7OKuaRcOzLkWTCJwMU7V4ufXihXFOuv1QkPba9+OjFUTp5vLWrAgQYZ1jU6e1vRdQvIMHp5+6eKd
WyQ8h1FRBZTveVG91lSJUhQDCt4ja91m5j0ayW8VttQf+HzXHRTzGth6+BCIWUpXY5ma6jhmjbZn
VrENabNRqvKXFvJVjwanvG4Xzs7srNAtGEAo4LPP6kbGchBU1JgVVborNLn1nEL1VPX18t6cn5wJ
uw68KojOQEkgF42YOkcHh9hS91U8XKe8v6/tKscdOL72IWLY4/jViZccmfOFnMqu/3qbS8fHiop0
dAu8mXn6VuCSBIWjit4gZb+L3aWo4/n8IAt8s+8sNVOu8PSoRnatqTwNywMBON8SB6580wGUBNHf
LnVvtI/T26JHE0C5KDXWZxieS9cYEyw4O6QVorVacpc2Szyg56dpEgGkOyiBERg+qycac3Qdt7Py
0POxQ8lsqqybInU+bBUgZepJC+QQ3reyc5ZWCUtQtMkO1S6NbrBUl9VudhJHw8tXTx1H5ZAoGN58
uXGLn5dHP7928PHvvj4qIKfA/+mmx4mmtGqLpkpR3aA9qM2oh24klcdC5QZ5/IWlmlNndPSGgQYf
JnxmSZ0NhGkSpY8hjaXIam6zKvIaFZG51FdweV+e2rwwkF0DG2nDCklxLSMp9Dqv8vJQ8F2eP5oI
oEcuaBR45dXOYofKyZWRfWbYhj+lTdt4dNEpcEAcxYK0HkRocTh6kRI0zrPDD5H1ldPnSK29jr5c
nuLckQUHzxTDnzZPTnBqcQ+2uR7vAqNA99VuV7XUCw3Fb4ZtMmyotfTMPje0EyXin2Ec+V0lQmKP
mgjxNITHroibAe4K8sWXJ7UgRL4Dm6hqWmWAkLhWr40o3fWKdsvDcalw+52hRt4yuIzwGEB6jMeO
pI1lFtFIy+3iAG5EsOTRJN6UAl0yWGKBbnYIRX+nZcxZ8VZ9TruM+kZoHdQ4zYNe7xxPKwplB/KY
OKCF8xXZwSzQ2ygNFPQ/uu6i9tHO2RKOZ6YRKl7OR988necjNdMIrU2N4nEOHMSmaJVvbhNfh1z7
5uKxVemdX1TCc41hC7aVmzQEMd+4FL2fM0jHnzCdu6NPEG6Y1UmKZVPHZ0W50sNowZNbEiBZPLND
3DSe5tg+mbbHs4Xh5/TrOFYj2QUUkNGmRID3wHgRmONtSe9byLmsxLNzOIpHTb8fLVKVOijFUCEk
pb6w/HipVGJpEpLuJqxkdT5NwnD8dAwE9cl/+j381+vw39Eb2//fSaj//T/4/1eUhFRJFDfS//77
x1tRJcX/TP/mz79z+i/+fZu8Vqxmvzfy3zr5Rxj4P4KDl+bl5H9WRZM04tC+VeL+rW7z5l0APnH6
m//fH//x9j7Kgyjf/vXbK2uLZhotSljx239+2v36128Ee/1fx8P/57e7F4p/5r0UUf7y662O5X/z
9lI3//rNJf8ETgFAUXS8AR5Inw5n/zb94jj/BNAfFxpCc0g4AQ3w2z8KVjUxRFr/nIoREUxB1YwO
Ni4cl5q17z+p/4QrCXOKoA6elQ757Y9PO9mcvzbrH0VL9+g53dT/+u30IgdJmgtcFyRPPgg+ROaM
B2+ksGLFTbZjyox1PYh0g+eK7VtjkW8iPTPWR0vzH/nH8k5vVxt1B0hPmiD9RYIX1Q0u1uJYwQtd
y+quKKLthOIASLwOH4wupjsxdumtcGIVbdLycOFUnWr9/wnV8MifvAd44HKqitROj5aiRrRt0Pvm
ps6zONAKS/cU/HFhfpO3+9fl8C4KYVaUJoJmFqBtuV616CoxlhZJtqKl6Y2LJFIQI0Ln4ZmerSuU
O3pofFRv3v8Ug7L18fLySuJBjoOkIqrVQOKs4c51JPthZsbY56ZTIWXeghMeJJrrho3KnsRoDo2w
VzV6ThMbd2ni8J8FQnCby/KlAiBgwIBVn8KnWInpTWBIoZus78ywRR/CLQpksMnZQB7bWkl+gB2b
BrGYOtVPVDvXJQFoFYmlDXrpmI2P576V+F1Ta19tqx02jtb233uh51Fw+QMlfX//PgKPBzjnKSKq
St+XMBNWJVf5ljtxi7RG0QW1OVhbJ++GVRMVyv6yPAkI+L4g4F0COAZ5fwdunqTwStU4Tde06J0y
QqxnaC3RPMwM1LhqyIz7mPH0HqT8QabG4Yo6pEEKs7XhJLEsWyppfC/5PlJPRHD+l7Lv2pEb57p9
IgLK4VahcnW7o+2+EdwOpERJpEiKkvj0/6o5N5/7GGPMjYHBwK4qiWHvtVeAS+w/Bw4qPx/Eo9+3
3zCnAkO7hh9soCNXwI0IqgWbBvo0AfRbi1Cx7mJlLr60s/yR4EzZ6yVxte4hyC3mJmOPIQxp3iIR
KGghVkVVOYZt9ErNLI9qY5B1UZnCR3I1fiYKyKrJReB8uQzjRI7gHyx9GdAeVERk/F5Tf/D+gkL/
E7D68SciWcHHW77tw487UBrj4yxsh0MsF8DJbpx0WGGqv770KuGlSOX6KvIJk8xt9vM7r5d8Byce
elFzpPe8ic1RDI1+t35MYFqx9k99PHtva74lh812/VPHffk1E3FzTPWMVGS/N6VwJvg2O4J4oXU0
i1dOgQ1fI609dA2j09dlsLaeaN4//fv6+r1gQH45Xug/UjsMXUDI+YgwEvhP8Iyw/uBmB2+nOeKl
3uK/yas+7hp8ChR1N99s6DZAvfvQ42cxT+cV5+AhRev1hTCsnAaqWKtc/DNDfPJ/O69vPwpdN0w8
cZAhhPZjd5muGMM4hY8LB0GvXLQnfLG1zMPV/uU4+HAd/b9PwjEJfhxsKtKPrqTDGow0hD3aYbGU
Xvt8XF+6xOufHJn0aQ7b/mnwWfv47+/s4yF9+3no+BMYAoCchwHj75vw1lV4PQRTB4PUhXfTLVlW
p5DIgZ4QCz8sUpaEr1u+yq8gPmETqZj87YV+uBH/+d0YQaMugY8JPPpuL/x/6kwC9kNnPS4PSqSk
amNPYN3MY7uVQTw0f2HE/2H14E3+I81LwN35ONG1YceM4VQdJEn7p6hdcNK2S7oXqDYK1hvz/d+f
r/97f/vPpoAEMPADHHVYtsGHTkDEXtdO+SAO3jQ5V0Y2jU3NUmF0ERmBMZsj3H3yUzpWjHTNLVgq
ay9boMaxsKzNuqOAxPU6Nq1+nxFL+j4E0kYFW5pwt7QJuTSRkV///Uv/8Y0kUCzBoR477ePNHQwJ
B0yYycPWwsSGE1QmTdqPMGaP/qY2/NOiT5Avh9IR3T+YSL+//DFrJz3hJ6EcUs3VD7R/neGAcSLI
tDtFECKeWWiTw3/+fTAhuQWIIv74Ziv9+4e6JZp4MJLxsGImuUvDsblui04OYwzI6N8/6g/7Cygy
wDV8WIhS+ePrZ9vUu02KQ2MWNu6GpOsuQ+iy2kaTfpiNvx2D0BhaxrOIL0s20L8s+D+8yxtUDjN5
CECQafahVZw9ly4kNeNhiOiNSYBf6G8yv0cSXP6XafKfljqSO6ENAyAKc/YPH4UCPbkdlsMhwp11
WoFdnXTicDdnngtfaQApcYV0T30i019f6R+e8y1OHmQ5fDhW7od1NGW8h4V3Ig/t5Nk9XOnaRzaB
y1auad9cO7fh7GqXmx3TptBDFj1FtfXvr/pPSxmWAnEKCB96mI+v2ukMmTJZLA8R85IDDeDFtpjG
A5tJPwyU+Dc7qP5vNd0fXi9OTLiboj0DdvfR0ioDMu1NGocniFP5XUMsKro0mAZocZLmb7qo20P8
UM7c7JhTeF5kCcaVH05qiQ4p40smDhNqtbt2UC9W/7VK/cOHBLfGDNNpHAqYUP++OYc8VDE4djgR
6Np08KEkSCokVP/NsukPTw5ep+BaY8XiV318cr12lkiyyMOaTNErb7XWhZTeCiPwcJR/WRt/2BrQ
M6LyhlsX2uiPrYgSC7fratQBZIVgDyVbG1S5h4rWQbx7ZmQin5pZ2LZcSPIXgPVPzxPGNTdw8OaU
81HMRjqUAOYWlN7zhFTKRu+kw633n9d+CCIBFj+wvf//Ds+JN6Wrlw6HicRYhvCPeHV01Sdqlnan
4SvbFm1O/1a8/OEyx17HdAm/DFfVxwbKRWxlW98MB2LG6HXkG/mUuXV6zkLRHbpk+NsOv2EtHzcA
skOAtcL+/OaV8mED0DjxB2QnikOHVK/ksG62QbJZS9gvbIb0BQdDToo5z5cXJ7PmUz4uuS5YKywc
K8EH+QXMrn9augBdgBq3dE+kCbNqW9g7rMJR+/PYLGGJsoAVJpvysA4ZdAxiCvQzChf5+d9f2h92
QATWL8zJcfd6MCz4fadhxqFNNHriEEhCbCH7JKxADiWfTefbvwzR//BZt4MRFwPoueAf3P7//xR5
aZDJbAs4ituE0Mr4yGBxiuh9fsMi/vPPAvcAN5CfIc8ZyM7vH7V5mP5swQYKzw3x0LBlK70mQ4xL
w7rDv3/UP4Ox309E+DCAng2JJZoeVDG/f9bQUrJ4a4PNtVJ01CYJF+AFidz7qvfeRngyxlWEmDl3
b/oNlw8IhckPj/H+SZNl5GWPdfYJYiV3MRC4vkRu9RF77AnMXwQR7//+bYNbR/3h2+IMQqUNpjcO
vY+zqynadLwxACLDMtKzXEL5rU97cpF6ZRq5Cy19nz2mnk080aXgPqwxhArcA03ZdN+5iJbM98yD
EoaXA7IAHkU/24olRp+S1mYP4PWte6+9OVw2yXBeElCK/v0nfFAV3MppeLnghkdBc7Ne+ljOIKiD
oGDNxkMcTAhPm0Uuyy7STRH33o2LSuI7MjIgGIYtpUf99w2+Sce/fAk8tN+eJEAL1HMw44P7FExd
8Opv5cj/LGfEbm+ypb44pEaBE9apibL7ZYyUX6pO1pACzvcpTqfCmeU17XgaF7FqvSpeWfsr4OJ1
VaKbSsBx5mleMfdwqjMVWOGYemyqK2OPJefI9Pd2VBVxLczRabwnS/y+sLZoGAjiPp6yto8To9/G
jb0k6W15hesRdrngUndjMRGeFkkzjmXIzx70Y46npZfPVZvLg51YHbHxXvrqQpNur+X24q1DafO3
YPUq0uvDyLuHbbHnJc3dUbi+cmxBdPFU2dzdbwAxuioZk2PWpWnBvRlQynaE5e9rdlP2LXCvizN4
5LUlzRUERl6JIPnamGnX0f5o9fBzbkjtDWof6e44wuYsTu3X0Ogya1ENA7wAOxn4DS9NR2qCkHZE
5RH4OE/nFUwyD4y4OlKQzuZ2rLzOhKWO4rfZF8ADXP4ceU3Fx08hJQVHu+T6lReC6bvW+LAudeSy
xewxUqAMjf34dexg5j13OH+b9zCFjGCLSuDdXwBpIH3X26XxBRrnH+1A8BBhr7nBVyQK7mTqdv50
T2lwhjXc13UDwJLMgKb6pVAL35Mur7ehLX2S1Q1t6tltZ0VW0GqRpbWY+CRHuW+nx0WetRd/sckP
GKDaAq5n99mIWdj2IxIECnRA02Uig1MivZ/Z/MsF4WnWW4EDtUJw9r5XceGy+Jh2cZ2M+tzmUNZt
YfYK5dIAqpfeu0Vdg16kaC75yZ/8x342hxQ6d8Q40udgSnZYxQVhURF6IytAQRwLL3QlhUszMBx7
38/JC8VyhgX9y6x0aQZZJQ0/Ds7tdOJ/N7TfxfDHq/y1uUvVWDidvEiufwTslvWQTmVPaLRPETcb
ws1uHfRX4kESvK5eoTYkeA7iLtwsut+G7CN5p9V5oQBpSV7mcixIR46AfUoWxhenw70bcc2OyZma
5BqCTzrCnhZK3+40qR5hsyh8bf6SGq9suugJuXRxQfoRtplaVJyvpgQ9vUjbtg5D9TXi4jtmEVcr
2XmUujI9aClJMJzbtIUDSaRgQL3Uqz+0BY7Jl85NT94yPPi5/u78ae9Qc5Wm+amwuaTya99gb39v
fX6OYsirbIfQ9y9jzkuObdJ26x7j2ddcjweS6/cQ10bRRlM5TOyXzvSxwbg1JOIHs8kFMRnVoPAQ
1rbyrKqJtVGJ+OvzvMHmcLYHmjRHwZUqMTtQZ9uxXR+aK/iwL/mYVquIn/vYwoQIFP70doLkE/6N
YN/1PT7DPo64FYsBFu8GXBzhZVWwDMUYZUcPmKw3s0eHBygnfu5xjsxZC0kaKEOVtVZ+BXHUIKhd
sHCAHAWwI6pmOU871chrz+KvCMuGUWlXw526QFjgYxvxaSsSEFemrUfcTljrRMI9UcNFv8lQe2BO
UeRQiHOTJE992g7ltIm7Qcl36y39a6anGh39Djkl39LRXiI1P04gRwPNTFJDysEimbkzVOLrpfsx
XAs+mssI3+WSGhxBZKb3I0ffX/Dox0D859zNdzHDF5b04OLDPE0WK4qLyoFpi3q5aCV78PgPX3Rl
Ju0XnZODnteHzZidHNIvHY7VJo+RZye+C4cCQFDXVH7qVAlHyPhz7FL/uAVRI/eZOEul+vt+jUdQ
0U1a8kFPugiRfFt7EPg+U6smhgOHBvcdRQNdbjqdXAkTX7Psp8WI95j1HalEk7SVSfMFWz+ixey6
9NTkPH3xI5Cc0xk/z0UCcptpPTTBzblt8htTNkT0T21PyY9MNiGqlK63P1PtHh0ff3m+CCq9pa5m
q4+oAZ7PpUxoAFR1dt+8VZFj3HlRYbhI76B/cjUS6uRz7NSPvMEOCWXuHYAt66G4pRm8YIv2SRH2
LDkGubbXKYOF/L73XXZscMzeUzb1h4Bssi+WsSHPk9jaL5AHB3EhvDY5sHglv+JAyzpDEootPI7o
30vc9vlzO4XN/djrHqVLNIo6yFQmS2lkvDNSx64mrougmpUtKCSpNVfRo9ECEN3Yb/kUcm9nbcyg
S1neEBsev28OH16YeNi+qjVqj7qbyFwDkII3bROyvshUEtfjortHACi9AT5vv6KMHr77q1mPmO+E
l37o5WtO7Vxs8WyuyZg3tOABl3hHC/sGluqTTrHhh35YsLlcHu3gtSYSqL/89V4vw81+rofk021u
tkWU6zys+rYXO+Z5uly3lleBC6IyE574RKZRX1o0c5/bhMNVGsmrp8w04kjC0duBE5tdt3wYIxyI
IO4kEVFHp29nD0lwny72S4pAoCKBDeIJlqY/OmXjHRKEwsOQIHsZjcJTtIpvKWymYO8tyZOxXIHI
DjmIBlG+mAOxhoVQg70bZg8W+hS+1rX2E1xnagregV7pB0T9TPCEifgJU53gSKeke/GJTxCjGaiL
17A6Gbpn19iumtvFnDC6U2OZkKVHlEbgisR3Sy3gullDOegYGNfrhIcEdi/bqbnbdo0/JQXPuowW
lGGyWVBjZ1hKeKuccNv1ANOyzTNNmeW6L9HP7H1Dsvd1ajlQryjbJSNzcAdu4lKOzC+lg9qIu55e
ZgdFV5oye2UsDBG60/a2omChHh04Q3C6mbzsDIY1KccW9vG+jbM3u3So28cMYl05z7rEGvePA4pA
UuDwJa/ZBjcw17jPat3A6l5b/2cLod2vhsb0hXiJeHfTQ0PSAC0fiui9n890B0vv7n51jbykY8s8
HBiQFJYAv0QZJxP+O12QB74MOFzaBXEt8Ex5l6pdDyOj62lBjfyoo56iHCJBbftlPG5ydafIJmmR
qxgd0SJ91I7GBj+TefBK1KsNWqXV7OIx+Ky9EANTMk6YS6vVuBxItLedeRotrLjFrFRcCDmjJpnS
l2Yh8+eIA/GjYxLbOt7icdgBSbGH1QTb9yxdRw31ChpbvnhTX6fSJrgDOtw8E93C+w25FEMRD9H6
MDa5+zy3gX+IxzWo1nS28lMbjvBWnaeVvPvd1u57L2B119rhVTLchnAuGMtJYa1VkXUrDOsahYT5
ZUEOgh252bOxRaovimwYBfkg1+aNfiYxi1UxQakSYxEH8hNiuhgpN2b9ueBDE+2oZzhuc+3SEfkX
k213aI3zyzrkw86bHapoKsPnWOYolfCe+REvL4DOaJZ2T/kw/EiAWz1ZMOXf9fhrXTimzS7qf2JM
FdZpm575cjE4IKu8i+IHHeLwXVN41TFHRNn3Xvo0QUF/NmbOipQmI8e3sDjMWTg13xKr83sju/G0
CDudwAUiTQEXoPlLsgzr1R9MUoKDdEb+RX8Y1s4rRz/ku1Dhot7ydCn9SU17bNt5h2ymuXYuwm+N
g7lae0t2/pBEx2kztxsE7eTbAkIJLydMap5aPef8C6xdUCyngTn40TLUWPjyRrrcfsZEzley9tFx
6zf5NUZXssdwG3EcMlZ7SE7kUx/ESz2khP3YotG9yqXr62ka9yaAT9GcRq9aMVSfZFmgPrvVhyxY
N5xeokEVPPMOv7QB0vo16qPoOmcxPQ0hQkUgqV2gJQw2doy3EF4fEuM8cDJdaM4yUu3zOMDpolCa
8MutWriftkQJZHIg6rLGX4ghUFwtXgI0UQ8u6iCWVXNSD0TgZkOiQIevFLfPwZJ6u4aG67MSJNvD
ENzWWQw+QRrIOxJZPy9SSTH0HFuTPblUJFuF+VZDij6R2TNL1+FBmEaCAA1zpna/GB9AhU7Dn8xT
dBf1ofaqcZvah8SPWdVDbOwXkgmKSiOXR/hPiApPv79EHjlsmDy/I4c+P66Dhe9fH8V2nzRLripm
VX+xm9M/WDMxVjoZU1f10SQxDl+A1FVIxArqFXVQOdB+/NWT2b+TCYtfbD7GQWF8Sy+2hxUbSqGg
x2Eq7FzpGe7htRiT+cFSGRxcJsQxGKgrVjCIzxv8BgoKFs+d3MLb0p7dWQ34mURD9wfD2sRHh+Qr
MDzDbxqQUJmhMC83ohvctqHHqyXp0btM8fB4E3bVUcwkqDlycmccWD9ZmCOOGdXKWY8w/hKdHb/Z
lWLBp7SSgtijMXleRNlkLxQ1J3rOsL9HyUVrjAS3MlsFEp2j8L2zi/rsqRi9iZv9L63OyME06asv
fVdmfAoKDBQ8UzD4ThzbNUcVKwZejmPeHRInWE3tAk31GJNDu2zQG/tjeGlQIgTLAv6xvSUQU5x+
hY1x7yPDtCk3HPtPYFQM+44qdnWmg9uxje24m1Ib3nPOwseQL+6OyA3QxZIbzITS/FHJRj8pUDNM
yYPVFmLwwKbxtuyItS8+MyifK9gsNK9rN+kHsohOla1IxW64PSKd8g1YSTdXaZuoQ6oWWof8C24/
nOJjQP3nyOcOCNCGxhWzQIAIPh3bK9XJ0cdDPnnafctYoIpQm2wXaO7BwEdYuCvBJK0gylMQEdhf
CRnEm3Uj+hCmPs/Nqr6mKn8HrGDLLcUZ6OP8XXjcoqXx3xpoWT+FOBfqkQ7uMeXmlSxNs0OoePvA
YHfTFrKjG8zdBmTZBqODoViyVPCvalCEAGNVuRmuHtTtyN4F576ZBnXOchrvmOjzHW2WctCdOkZo
8q7Ao/YIgAl40YSbv4O0nX5WGaHHbQAEEA7P/cbQN2gjT+grt3KNmvGSh8N82wOmmprofW75rbZb
kzoP8AeKzRoeo+3XFoq+EzrcqPJV0hy6zIlqciyrSafJDgmMgBWSARr7dtV1MIy3QlNdt25WxajM
a+5ZNCphPJ/goSI36CKarPT9FuZ2ftLmwB2apmojkrx02+BgzUOmjhWpLyNsNz8vNad5DQZtcu16
w0rfQQVjBwLtdhtKXABDeu2ydbhfu1h+l+OY7OGp/TSLJt75nfN2bG6Hz/NCLWTX0VoHYnme8jXA
vF/Gr33b8quidKk1X/iVkjyvvPbQRuN26j3pHYN+8e7UbOyeCTEf/IlmhRmytpqI1CeHJu/70obe
ziSdLumUojibs/Ulira8xPOHjRs0lCfwfeZbQtdbi2a1WsPe1b1ZsMJvFvs5wGk1wMWri1vcin4P
CMKQdrzLEQhfcxXPdbBM0X0mwvTos/67r1vzapopOuBEt6dGGUyQOh9CzDmm78uGiM9kGhkoMSF/
BVYzf1MkEQ95m7RfAkQmR4gP28NLIjybpdEVSIOqQCyXPRHrj/mhHQEri2iV9SZDjXcHi5FiYHb8
Bbfxtgo3qXGg7NmMiWPrHbxAsbs8YVMZUVy6HgHiRdg8ndSGappZhKmnvvAqvLK+ZJIolODGL/Il
24d4poCI/AxsPYtCSZuStDyu404VHcSCKD7XrSJbr3aw8unKUOfyceU9PcgWZ+EycFVLEKWQV4Cz
J0EPU3X9IK4JX9eaexl65rzl484307Qj4JrtiKJwootQ2LfF0nF73fqp/ZQmNjkDrle7LQkd1mly
UumWjVUeLuLeb2P/fkQFeCCo6o4Zn2HCYMJmpydKYSbVmwIfsEBFkCmEx4+KFdmaHXqiMZj1JLAO
PXlF1rhLL9p3b/OSu36K7MPgujs7osC3xP2IJtOV6cCvWTvmRbAEwS/BLCvhZbE9IL6u3wVAS7+E
7UbOvRBwmtug/W4LL5lfGhuMl0mAu8xiqOmsfcN4WBaR9j6PnNt7cosnh/0iKQKZmFJ7dDn0vu7R
yxr+IK3AvY15aOEZ/1vUyxC4XhPNJ98GLRpzKHW9oGXY7SuvWdTkr4sfdHXftd95vLjLpDG6KkXn
EHHfYg4eWbPtY8eGHxa11c6A4Hb0A9l9WjohqiDAmZt6KFYKwAXGlNMwRW+R5V6xDD2pGzDnXwhy
VM6ZTrIdb5KtpJufgEfSzEWw0u0e7MH3jMqtml2LlHDF0nc+SVGib/IPOYui5zlGyzsOcKD1gZ0D
bhm6sGiTPsX10bm3dMbbQvQftB9RS19EDtUUnwFKp4vYL3o1d33mxhfk2Y64UESDMLCQnxbQogDo
bB4Q+SB5TiwUzGLRxzxiyV7kVn0zMzW1p9Y70UPeSkYs7njO5QOs2OPvXj+9BtEyXuyYSjhGrKp0
2dqe8qFJdl2q0wox6MGyWxM9X1Qj9NPGzVLOA/rHculhSVtAXsTPYbNx5MCxX87DsH0eCK39PvFK
t9nh5DUYsQELk+vOhCzYecPqqm7oDsIfbS3hNVIGJIQ0fdZA2bqZHxAz636tqEgvpEn9enHNlbSh
eQoTDqTNAbwZwsyrtJ+KH1AQiDKciEZ1gJ2XsyweihSz8k8dmGIgd+J0/Jwi/GsfR/I0czbdGboA
Nu7Xt5yrnwxqhF2qMFBYYrXtPJd7+3xZhtNqRRIVvUzsTww+/LEkVNiXLt/Y5z7r1I94+gXxGXrN
WHiHoMG0ANDbUKaBg15HTDf7sGQ+wVQ3OvFptZ9csOEKWZLR1EGT60PT+RngTkOTvTf4UbneennJ
qACUlzSPdMHh1VDXH1rIzp5wu8LBUY4NAiI4LRvJV1GEaSR2vTDYSZxAvwr4WKNgFFy+NdDTA1sz
DZAozmrYhTA8Vn87we7oXcHJ56SWvNnD1QVjA5A+77dxhb6Jdd4Fboj0sgjk/4G7JvKdaifuoUNX
bNkxdBh+gTKa4B6NpViLaFPc1skkwLdAVGDUlz5VHsUXmuRSadgBoToGG0NXArYjCi3IMyDjcScw
tDymnH9icRrWgqIEZ1CwltHGMdXhbtp5wvEj6KMeLo5MvrpBbCukZdNKoTvueFgGPd12iVF8LWJ/
9jeA1cyv57Z9BGaF4TAHxCShn6ApZHwoo9ekChPnlxQjmR0+ZrlrMt3s/a6d79am98qAuajuh7T0
QcpFrCK/pnP7zY5uLqKoNQfMntqdn5N6cslU+I0HeGLK5/MS5s2hX6JPahFQvymF8pMF8sWzkSih
9g4K10C7VoulWT9jTt6WQ4xOWnjJ9GsB5+GbwPUIq2q7AXPvKDREku195MlfIVUIvoxJynEsoNIO
i2EIup+SUn+PSLi3XMqhXnJYiM3QEBx9j/fHlPhnKuLPo87GYzpo2GNO84vwgYv3UWgP+aB1FU+R
q4c8M18tnNyy/dYsppZRhPNXj1G8X9ImfgJsyqsezkX7UPbzdQU/+SSbdtuxIGJvwPopfEUVA7Ks
rcSUo9F1mmtM2bK2vSN2yvbotGyVoOI7zVilZ1QG4iAkHJN0REmpTBKdhsF5qGFN+AJIARBzJoKz
Yom+xnZNP+U5xex+ybEKRYY6fAakvUs0tizaqWBH+9U8uKZNPq0bTHYdA6ITUzXfarH4rFcLq4iU
h/M3jmmeKEy+Rlmx4hk+eSZsSeFByfyjBcGnLVC/KEizV1wYCkMmg7rh1MxUX3FZY3iXNel5MonE
1Mon6WEO+HAcCUw1i3QCvjPFuvniUiaOXWq9Yyao/+oDY9pxx22OSoLNOFqtQ4sM0uObakA271pp
dvBuXOs2NYOADmGJCjGm3Wc4rKonX0XTHZ0Vau6+WxwtV5xkosgdUUmRU45ZCe3G9hsVG/5tldiB
VhsU89cEhIgqxNztOyTmBJuH9Xu+3QZSjXDLvSMEtmYND859M8rnzqcc1cSIUA6CSUI9scSeebJ4
iP/szMyr1OWYnzju+z+WtleXji7DuzckIi9Zsnaf7MaAyHsO9kmXwYwoAjL4pl50ZkD84tOMVKh0
bYPPUWunX3rmypQbYoHOQZfhYl67NCMFGYPm07i0M65edNwXbwZR/KrSkcCoZoEmf5q89AdCfrqL
w7n4i26CZmfUYckBwlrcqyvxWVPOuW+9MuZqPMtkjIEUaTI9w20JVln9YL57o5RACxvaZTjDQJdZ
cFS9zdqzlRssvu4M15ELnUH9ReRi+NrnfPoVQdf9hpcM4/+gzZGpFZComFknZQWyCkLC88T0c6FD
AkYoeObZTqOlA37Pg0PDwuBJ9krfbcwLB9yM7TbCJ1xEV6YH0BYWz2jUSxFA8orNN4VITteX0WXg
zk9igGQj+ud7hY2NSy07r9uhwJy+6m2N86LlFn/Cwal9RNo3fomf5vchmIbXeGYK8EjOmsO2puuL
aILe2y/Dlp865dxUBMnMpysdUy8sQPts9VOHyfGBNh7iXFMEuPyCzxnTTzBz5f4uGrpoN8A2jVVW
hP0TZpWUH/usgXeywQA2rDxMw9rSDSNsBZs8ArIRYNc3cxeqSmtMW3EhMPDnh80PizxrhnO66P5p
yjqzl/OwxrVJZzwQvcEGDR5TFrB5EEs/2mGVdjBpxuw0LgYNFg/H6GouJAW6UTap658AadAvgOHR
QcPbNtrN/uK9CZ3qE/DzbpcPXf/qrRBhFshzXDEPFWbfjJv5rpfZ3Pnbup2SGOLicw7mzx0AWfzz
XIOz6W7klczkWKfo6JvrKrAwS0i1wMnOZ/k1GVGZ5F1HrylkGrtmst0haxIwesZ0o+8+od0l3joN
8S5sNWz9f+ydWY+dSNau/0rru8eCAAK4hT3kPKcz0zcobZeZp2AI4NefB7u+Lqer2pYvjnSO1FJ3
q1quNLnZMay13klJBk9RntIg7QuGllPUQkNowBiX5t6rwPWjjJi4ajdkI6sRg00oK73PPyo7zi5G
RuPvmQhkWaSyVnFYlP382mDU9ZDreviUT0hsGdHZxqshYOgTX9w9MNU0aO6WRu4yv7C9ELGLflSm
rZ66gIFFYdX+e3oGeeXZybwC9QeXjcJsTHVlL7nkawNAsee8gkFDPR6LjUBXtsl4yNMc4nDvisic
DerKgYP0in0wVNHMcLaI8rGEzm5bS9LvRBsDHoy2byfH0dPmc1vifhuRRlXeM8FiZakpd977TOjr
MO5svogudwEllFnyZRZ5ez5lKDXsRfXxHWQ77l2GwdV1htBh101+ehmUQXkTDHVcHqyYuWpozGz6
le+bAWi1zHvIbEt6BlfYfW93GEvEQKEvpRjkZ2mn+UXaJoIx5KI5HswBAvxgOF4V4mo3A6svpImC
MZhsnrLZKIt5uzrjzi3d4CFNDZa8F7ACsdrjS6hRziKkc0aIt1Pu2is+mD5M3CmwqhNmVPrR8LP8
BPczNiyAwX2SweMoNQuXayG+TD1Z3i+u1z0UgZ/2ZxgWeZ9pdnS1a6aBvZENqFEoCFYDvYJBnHI6
wKw+Ukcn+aFxYtFEK3PE53JZBXVW04r+FMVpesdV1Mmdr4o4P5XLmJ8o30tgorA/qkgDcXxIS5Z2
AXp1BQ9lOC5uUxyatuTULZbkGXSK10kU/FJf695fKDrSZN2bIEb54SuHaYSL/KU1k0bsm3jiuMfD
kCXc5dv+HloanSt/U/zUS18cNl6jS5Nd12JvFZrznofwl2JJ+FTaAWNhHQh1P9iLBoqK8+GQbydz
zQVATNo8X5Aqm0RB3bR3dVbPIEfWMO8p6rmBCskfM3E2j0SBLJcYFCveARKQm96LG/dDgcA/o4VM
JUNU5urbhIovaa7K4djUKc2QqirpR4sg/OA6Hebp2A1dc2oabXMaNIZ5Nqwp3wWXXEtqrvAZcnuq
tw/uzP/u0hWpMyd8Fl+XruSMzFabc86NGw4RszPs97SUBH7mEHvcxEjvFOv7uiNX4lKjVMQgxp1O
jMQCLJupqaOqWXlJmElWw7k3NQSoeTXGXlFt+LFxtlRmuYRNw4ITE74W0bTk01EIMNddXXQU2yZT
0mMKXAMDZ1z9MLcLTpKaKIYcxLRE6TKM3cPcWuzFWsngemonUohStn7cYR9d2JXqdiRKKhCR3j1r
wBNA7H0YpsJq3QeH1X0sesJqqMsa97XkQqFKtgitaBN9mVeQpi6AQrmyBonepHYgglM85CfBnNsn
Yz67MJRclsoEQhu1PsgHxC7uCzNd9KNjDpK6UXFJYbAD1d1eynsKLSMnXCFh8Q55AEaZtj7xador
uTCpDsU5bfx4vXTTEOo2hRSR9j2KrhzDF2ZU16OFRy2OL1YoYUxEhjGjhmln42wcdX/GaIJP46Z2
3EeMxo2TuewoASuPtLlw4vi/HWmOJkbUM3YDecB3d7XGFgIaQzNj28+4jRmXMA8ajMuCFqQ971b3
G/n/t6TW/1FH/UZ7ffyj2cTK/Vc19X+SZD80Ff/58V/5f1CPjSTsO/bgpvd+I8i+fB1VNrxSAX8v
yP76Q98U2Ybzzrdxjwkg1ENWRYsM11B/lWQblveOGC6UdAGuNlANN5O2/9Vke+8wnglgIm8KLaRw
/FH/TZNtOe887jj0zHAU+XPxW6Lst/Rxul7L2ujOBGlJGxqU+IHyLOSwAT/Zh8zXXDnezAAeUC76
7p3cfKOgfq/EfssO/vMhHqHctkN8g/sjE9mp6CrNOfmg/SI9oSYKiLfCl8Fk7/6CQPqPHwcDENIw
cEmwvxI7vyNuJu7K/bwEL9ZSFm1o6WC6G5a6KX7B9//7Y5AVYOTtQBSVfHMbf/S7x4zanbK+cZ8B
vC0TQm81PswwVJ1fvLe3qpftvfEYCPfoyNHf/02QITI/8/3OfmakmCPYi+2nxM/BR0dh7YLUGA6N
t3TRlptyyjn1e6KGb09HuGy6jMFZIz+aj4D/mqNyzGcbP/GdDeichYa52DvHBaOVRSV2IzFA5yCs
xd3P18s/fW6geZRGmw6FPfP29TZZQ2lprc8dprL541w5OqZq6FcX/F0Y5smArkvs5IxqjRGPGLx9
47fAwz//Lf6+arEG24KBCTTwBYzzt7+FXLK2XFvxPOapw+wpeSAgKYmKovqVZcrfH4TEB6MpTFNY
ULbzwx7UhpEuXmo/G0PRHeLRhbZJfRJB80x+QW22v8b7/cUR50vF3gHVkI9Wgcwyaum3H6qWBoz2
Lr1aFzuBLOBkKThnPLNZ/Kat7jN4rRaD5YLuSiB/OPOCZBmYtQP80DbJ1YaqM0Fm6dG7QcZo4vxj
7MVcV6OS9mulB5jJCSZuNbZjHYNEuc5Fs5/sblrJr1uFHwqV+W5kmEkpz+2uNj0AgiloQ4UqiOsz
7q1P6IbAq3ImGYC9cW7D+bSKZIsj4woO6872jKMhbbs/j21rvfTddbzI1nWZD5Vb+NlBUyu9+hUG
cJe9QZNw6wdG+sRgl0l9ac+bJCInWjN08py5SUEjeN12En6jo7Q/h6sMCta6bzn3EidCRqICEea+
XWIIGpVeiyAyAVs+U1ZCyS1N+HansSPUwzJpMwhlqyC0lEXFCAcWeX/axi0knxUkaobJ4rYydNcm
O0mShKA/PcY0DXhxL9ODZxarfb7WErFqRe/2IaUZ/qzMmoixWJGfiyW25cn41VK+CZlfMsJdJ9cY
rqZRxmM0z8qXAIVyhklmHk2qzu6sG2AsmveOn6e2uZNcNsZtQ/ksgc5iuDvBCptOdWtxE7tZoXQe
VUZJk+NBtEXgboCFtWoDVUi67I0rY3UNpV7atsly+1asTks8oandqr/LTWWNDGKJBorlvW6CZpiP
gerUEg32WAzZeWWpojMPBDtPgqTWAvjfhR5qM/WGC1hBUxx8vFQT6PYAYqsZW+YBIgNffoTAjmJ5
Z+B3VNrOTorE655Q5NkjPheON7YJPVSDj+Pp1JJ9mQIku+7wUM4EIWE2ABP9y6oYM4a5YCIaRBNy
rTa+IM23HpcbV2SIsak+W1uRrpZj775xlkysCB97QoUbqucYjRIsxq61293mSwregECk7U6Drp+L
aBw6s7pKUbyY59MUS/PY25n6ooFKViy3lX8ZUMe3p41V+U+2gl8RDY4s/8jLRiRf2hlPgKt+KVdw
nS5uvWuRTMb1QIZ3fJw59dL3WJaIjsFAbYqjp+ZqvaG/mG65G9zkem4TYw0t7L1f5mbIveOkUAbp
cHBWi5ch9AyXgAp6PKZo0uyLQcaphNwQqAkD+RmDhrxOcNCjLu+eZSHooqq1r7O9tUoLuy6L+S8C
hdlrPyYpHOsDg2MQltnH/IuNNJvzHAZYSiXPOs4ndRgC2J+Pix4m+8Fapzi+ppm0yoO/cXGe86Vw
7YdFVmb6OaiGTn7qYX/iWFUyurF6wKNKNE8dIDiF98x2Dy5zs5MF5r0U4MPlBD+gtKPJBMb1aezo
6h+LNVPlGGWgYvphsZvaRRIAbXfkrEH+f2H0ycp3mSYObKlcIstpy3rvSwMGVq0ncqxcWejQykxO
nckVEJotg74OtQcdPA4OrbjQZQtlEVFFeWsRk3gzqjwfQhqxJIBY3mYzlyOR7tzVmfVl7HihB4yo
Up8k6gnQwm49+EKmZck+rPSUXlacLBT91lhkR3KnuGGzaq6KIyyE+DaBPv6+n7vFjObaZbtgsReT
nVshscLHP4OLUzvT9BAnnvvYGCteUU6CDHgXNKvShymXmcTInPlOKOoxg9DsQkxJGi9jsqdtWBZp
Pt9YTuraEY1mQexeHxs6yuoEqNyv3epa22SZhdaSue9rLZIP/jCqNnQLI34xRd58GktzovKBlIKT
AJhBiieMFaV91n+Q4FmXbefiMm4NGVyYcRzIINOmv7w0fH1q18E8bSG89fD3wcmDD25QQ4dFZVOf
rwvc/yiBnPvU6z59WQDcPqZCw7tFOt99ZJRtIAnIdHPaznWTHVMp9BW2oWt1WhiOOR4gRvjTLrfX
7KPrVe7tBDMdoupov5IQPsto8heGR9PQZfdWUfYfoEc7jyO8tE+cUHm+bwi18HdccxbDNE+JImon
Xx70YgLUGGvqfZmTmYTplceMGNNqm8xhU2lWIN4ORrgwO7ljPkMM+TQwtgxb2bkmptBrWdAJx5ax
kQPilG0WwGIs2RxV2HrDotmJFfOfahSLA2fWhiFmw367Mtden68UpMvN4jriy8ZauejRsOAaohu9
k1ysdVgXoygv2TrxFcg01jfSAYDfYiDmnIO2gxoGWo8hzcotGYQNDJJPCGK9InKmOWNWjgLm04J5
GhyxIAUR9xaDs1BIB5heMae5KnvY16G56vaj0m5vhKk18b1gd1W9Sl911q6RlBkHe6ld1C6dV/f7
1UyKdpesrQYKm1pcSVO/n4p9UTWIHQp3klGV9XV+6Iy4eGbL1NZRxzVNtoj7iogISCMFsGfr3tl9
Nv8Z8/t/obu9bv+o7wf1xx/D5Wv7/0H/uqWW/Wc/McY7+LC9bV63n/jWuzreu4DCF0mzRQtLRB3y
x2+tqy3ebR6L9K2S+EyTwOB/d660p7QLWD7Q6pnCcSx6pz87V/udHRCIiRibP0Dkh3TzN+zEqFip
Vf+qZT1sU+HZeTgC0CXhc/KjfWaO5JJxDZyhpLAa72yqlHvDCumATlKRqDM0d8zX/bJuZBUWcNlN
bzcVq/HSK6X6UOXUbM8dwyqMhQI0EWnkTaNQKIPK/MWmd0zP0tlOM6AllcmdWSq/2Fsp5cXp0OVl
dqbgWkFdrXLLIYvQi188t41veiBlzO4KvHt2BvHwU7gKq/o8tHXxoagKy4PY1asEoY613mcdF80u
U6YZREVdtBuSySnAVElnt3ZnDzdxUqYQAGTiIr6E8dtAF6dwCtdOt8UuH1p1LoIhcc/yZfWoOxNT
uUdyPVrrkbtHt6cdeNMSlktQou0rapoKFJ4B3A4H+tdhrtiaZ7gMEOFSO4uhjhUT4QT+CUO5cE2E
jzgNyRfzO8tAGkDezGzbwXXeDCtgk0a5J6M+7hb6L5nLXENrGlS/b+Vqwrur4dvne7dRreQoqS1n
3nUbXw2p7Fgk672XN0n/AAnGctdTLLPSfsswzeZ5PK9nYzAhonp9WsYEvhlpHlyNGlqgvhNGVa/o
qvqUOefpPM1uv65hNjrQ/+5WmYtijCY+FDKUoq/VFFEoUuxgPANoGpq1CrxD0VRw06TVoH+qZGe3
562bM/bMxrL4YBngi5zrXtr5NxpVLRmXqNHH0AxUPd0nJftl7+TeCNNlFlZ913RIUC5hUSIvYS6o
dWSXOdxNWfsrHnDdiLmrr4JYQsBcG3dnZ4x3Tql3Gy66GHKzFzW6wx1vgad92tfj3O/GAcI810GT
TTuVu0LvnUTN3kEuCeXyyjVtn8GINpvLZtGZ3HN+1w9BDYAVzlYx3CTTxE9CDbc2bNVzdr1RIhcc
ktW/YUI5WzvQYLor0g2mC76h/Dpzi7o9gcg3WDAXs/mZLFYN76fx9bZuZQxRXgJzzUg8gfuiTI4W
g130W3qv82kRx9kdXKSbeUZg+Vz6br2D8jKLD8IAO9jB8eqBRe1p7M6hIk7bWLUSjLctokQVqjvl
3QVWq7OTeTJ7ZvZrHMfQbOGhWo+Gys3qKNJMu4eMtd4eCmCX8TQp41ScxkE5ganljAnyS3fxep2H
WRY78tm0kqZOIlumSFTzwfHT56mYvOF6KUFVj0M+lM6HYU1Mah2QFq6ubAgMD9SR3jW+XudJ25cu
m3+6SrsqiaOmHtzmk5XXKw1dksobs5vqILLTFRHoVDjcWuDjWLN23ZXRWdqJrMnyb7u1G0uk5O1k
hE5DBkwaeOsU6cZGUpsVY+tEHQISRCBuYd6KxC2tvclswN35STEbIe1hlew9AMP70V9cJtqBQo5q
EbWzX0o3vU1muzjyVFi1tHUwxEYH8mLodFU/oJPC/RBeFAGNntM1TlgU5JuQkD024xG3oPajm+RL
sM9iDUK3mrBfIoSZwZk/Wnayq1kjt3KJvbs0z1KJdQEbP5wsuqPIacCIQ8rQwtlXbjPAjWr85DFv
puUVsYlZ7P1qI5HrrLfmQwdwNISqyErcMYNKhYWxoN9BbensGhNsSA5U7Du0bf4pxWmAmoX2/yyO
TT+LOsS2aB4X166J0Zs7Yqj61AcECmIx0XRPNFtCpubZmigot+yQ6otn1OW5GpTzONVll56aaxWn
zVMRdPpeuts5sljB9AezIM89y+weHUGCy/hDli7OVUt/M+/lhBossrU10vMgU7mSs89lIEYTTgVu
Kr1/TDno+jCbpLpdgXSweE+JUgJUVT0hI3aQrhfk4hU3deFB9LTXmg2ViAl5s1MG1gvslJlzwhkX
bLRp5vbLksQO/IhWjP41tAmYDSF+lQmwumnCxV2hRw9NhD5vducdBBS+AlXRqiA6rBxuOl/q4Amm
Dz558cDhFXrCAGO0Bj/F/mtR6CGiTiNdC50U05xwMaS8zfIgG+wDjWmRcme6QDhln5tPjDSM4YzB
RNagnh2EH2lcaj1AMcf6LExl1Ai8074+a8sZBprJWK3dlTX47t5B0ki9h6nc57o3V3UUKhjRlM8t
3US4FFk8HOwZxzwGD3V83hZMjqBE+mMGplTYl51A8U9QYus0E9pHGdthl9HKP+rAGe/jFWvtsC/L
7oYtwGfFR4eJVaBQC1RZzMfG6KN5WgVrI0TjjNTC6skqxak+Ad2V44pXVOhmnVt8qdPMQ8eYNu0a
VpYL2adFMLP9kvDPXASsGwmFAUz53ivgEITTmI7Jg5Eii7kys8HpPua9mfN2RdNUaJHjTVq5pyFm
nIkyts9wxWjphXdCoiuLCGiEvMNKMN73Vt9vQL3o76ZE2+lBMBa9atLBWqIVzO2m4M3BRW6MLAmN
eLBi+N9BSgFtFOUr/97yHkVkcLfk9IGhYOrxoM3Ju4L+4Jswjrvu2bU08rt6nj37bNUCBIwuMfhi
9PkKka4YYV2bOrsPFme4EUHc0hUnyLWCAQpYiwDlJTfUekkn16BFVVl7W0q8JOyppTNlFlCMh4ps
S1SE8FeGbX2RpUJgG4SIKm0CGc5o2ewwRQHJJNFGGce0ZdN14wXQMDRiykt3CGvzIu41Gm6rrpIT
rlOYoKucioPMuqSizXOGs5qP0kfQ+tSd4c50XMnY5Rd2UMhmDzOzed/7Wl1NSSx6RLRtfufnbf9Z
9717VxRxBZsfbnKyX5ildzgodBR+Q2rER/Q1qDKmWtfHtdLaO2VG7ULuREwnwwxbgvpg2mXz6JpZ
ewafWsHG7HX7GYDWtUPmAeqZ8mwUVJOp/YnTdeYeRuJShOCtxJjB71LXqYcqMQqwCJgjFglNnxXE
sOVZSvoEWgHSaG31xcVit4Jq02/NT5CrCiMkhVIFGPQFRoI+eDEZEXayfqCzsuvzuUpyoGtSEkvS
0poBvo1UEv+V1F9o0NQkX0zscBt8Awi8uEjZnYw0ApVz0hsjvO1qsJyWNg2mxm502rraexZ8VzRH
/fQyCid/zm2r46+t0oUTb5UFIjyqlz5kF1XjDjQ1gTnnrcZnhZjcDHOnyoBwiXMoQ5Ut8YAHeZ/g
Gzks/uP2fIQHc5wiBSntDiU6Lufx4CFLJtiC66Ib7VCDVwcccHTAJ02i5+pQtKu8nhHvCsZxHTGB
4Dy2QjxWGZeb36h1NCgFs6MMVgpzqIay3yXpaJ7MdbxCDu0rf9+UKvYPVWXoO032TwL3gErR4LgG
9u3hl6w2Wcz56P7R8JHMez334w5mwly/bxxrhfQZw9MMYP/lNBEg/at5Zwn8rh5U7wTZTjZFfxE3
CO2iahjaW4PZWcXH0+op6ODM20cGC0l/WODYcRwTaICn0hZhlc2XnRYtthgop6n+loItPzAHyAA+
ClhDt2oN/OtE4TgaZek438WybxuqqdaaYQwyiQtNakhrZwgSKznWzc1BIx4qSoXOwS7JqfpgPCRT
u7z3kzJrz+sCStu+SnVdIhuWmE7kTZu84sW6sDyWsqEu8eOSeZQuJIYb1oi+qlKM4r92nf/tv/Hz
Bs35zw34wzi9luP32PHXH/gTO4ZJ9w4DGrBhzxbQpTfL1W8NOJcM2LEpXEmizNaZg0D+CR0b7jvp
4H0JpgRMzG0X/NWBG5b5DrWwtDHi5sfwuPqdDvyrZelfDfiWZmWbpLCY5CdjcUyv/xZM6j2nHdzW
HR7HMi6jahnl+WzH871bjc5JNvb+ad3P1VEmqrkRk92eOUAhhxIY6QZF7HQ+FtCwy7Q+wupPI7/p
iosgGLoHy5prpNFmR3c2JyeO6tfzzOIe3LVQYC+69KQQgxv/ZnbE5vmFvyHlwhbQtIUbv/047BZX
QvNz7kkBT3YJmQn73Pc/mRp7ku++5H8AxDffqL9eHDbs25N8xs7g7phUfjUi+x4/Zh/SmY/uvahK
d5+ms39Kl5Ed6dqr8w6c4LId262KYUTwW6jm10fzRPBGyYxmA8nffkhsP5vZr8z43s0CvKjww4Ci
6zgXmJ8t+59/yre4Jo9ikVHYmnxGPqz94/vMWTdTMFWQY7UcDil81YrKPDJm2EY/f5ItfnyhMCws
Zk1sCFA30/8BQvVguSeVXGCyod/FpuAUxsPBX/EI6cx9x83hBh4gzCmM0mhynjrTuMUYI8rz8yR+
rbw/HEIK8Cs7SXEsWKobU8FBnZzTyqkOVXkP0fWR6z+yK++kbPvzvMrOAXBuBmiS4EzWL4y8t1/2
zeqwmZ0xP0Dwb/Jg/weM1serVqbUqw8bV+3gmX0TETYiwMeo99EL1oefv72/rUbwYMZ4buDiqgYq
9sPLa0F1Cuo158H0TXlc43klHnEuz3UV14zXdXBbGJ4bCfXLFfKWR7GtEMBo/BLZD/RPeOa/XYxe
ns8S30DnYfSk3ieb8qQXcfWL3Wb9fSES5M1LxTbOwZ3O236N77Ybqt8mh3QlHsYYCU5upMWJg5bl
WNDALJZf7oRb9GGcYPiSKInWCWwsVA4qNvhk2VU71vbeWI5i7F5/880jEMOaEs88Dzc7GpG3v1g7
d1ic4Qr8mG0CI6hz2IpZsDzjdlKhZc+4O1jpneEZ3u3PHyz+9uYpvLgbHJf/+sQo/rDGrGGVqOpc
9Tg4+1XViDXSlA5R17ddvzwpe3pgvLqQIReYITXWxwG1jYZm7WF5gm3XeJNiwECJYL02wxbyKv5I
LCw14JF8bOS6c/z1iF/HfjanXyxWa/vN3uwO18RqkxUrcVIhcnQ7Cr77Mo028J1knZbHzhWXWFEe
AeV2jQ8pONDneY2z10BVZThP1vhtHf23SvkfsTmW/ucq5RGPuc8s7W8JJl9jSrYf+Fal2O67bdLP
oQsjynS50f63SBEB6SG2AxiwyRe4A/5dozjvtu3owdBifM+G3C7AP0ECw3rnADqALbgYs3tct9bv
1Ciw5t6uFwJpgSkYH/N7bDl/Pzq86xJuPPfgXdd5a30Kmw8piLmMqQ4xUzEul0Tdd1LXbYSNUqyw
qmJZQWpHEUP9m77AscTirNq0KqFCtp0dBzGWLnk5mHpHhgeHGMaDpZOwZ8QlQ8PdbMjSfNXPJgTV
5VT7Od4yfiJM9NNBFj9Mw0AAhECVQEITMUKv4ODJHMIGWbuLzoGdEx+Zrg1aQ00BOr8N1lV6WHuw
O3vrYIsUhUmEhbdyjmnctsKKmnLolnu9EPl9nri9zbRcYriCpwhzQcxgskpG3phn90TOS3U0lUBK
OemJ+avuBX4Hc7HOyTHJBoyqzKkyK4Boq3rWo+HZYTLV8MahrRt+lIo4/2LSED53dORXxYwYgz+K
l5QGNUHgM/SjAHBeS19GZtMoJHaOwMNtUVIyQpFekjPA0nm9RzVmngQLUoFjLPPiUw7MgoMt8wQI
zfFQWgfoNPYHfAW7x3bscaf0k0Zxq8cdhK+EUzXU5LVhGOPwPjq/b4PzPMNG+qhK38roWuPikxvn
JT4ba7f2T5nWOngRMKtfMGUqAE8SWwjYwVN5Cu/AwQaOXukJa4/1FTXRJhlKsRqNyipjDGM62JVE
RkuIAyPtfBdrMeSch8gzsJSxiwtFxARwA8xlK0QOj5jKFx12Xd0a9NcaE3G1U6z6FJHKTCdeOct6
4fmDcHYdc4/ixLZR6e+mzsIFAeMiekPZ9xsAm0C9DvHXn7MwQEhBtHG+WuMBGKiBSIV0AuQ5mFB3
Q73EzMeGMYAPNpAI0vOaCpBRW6ODPR4WccVgpk//sKraAP9P1rqFWmV1ZaTjSWKFpg2mORgtQITo
tfavlBAZTl6BgecIc88hvaztvPhotUSMzulYYhKH885nH5xchDiLpNl+6uX0kFWeuNODFxMVaxeV
Esj5kcCBJfl4b+EglZZFF78sOByUX5KqY+oOR0WuDPOzhNURpj6z92gdKWNJlcc67hKbev9T4o9Q
9EdzJj8jZbkNESKm5bq0V1vuk3VR7qUxcBxE4ELTs/JtebliU1oi1sTA+y7wptgLRewCQuiiqD8Z
fm2pg3LiubqAaJRbx8BribgAqLLc03XpF2SJ+fAxHlIPlUumh2jtq/IWoHPC+EOWQwD30OiL88Ez
xmy/jMZ8IlqR4Hs4BhkRgu58hdhZFoeqaPMTp4Rhdaz8ZH3Quof+tbQi+GK2SXEVxN26XHqG3/U7
Bb31fhCZfjHx2+C8QgC67JVI0/egMV68SwUXccQcfz/2RO1EVgqIwfwwbS+aOu+6u0bDUAoxY8Ti
LPdrvHqwn2vCvpvsl7SW+VNXUbBHVTnb8D4KrKeg4ZnyRkvBYnM71H0AFW6y6wO3eEyC2Imv8jbv
6lAFqjxTTea3R0iE9nwofU+hqca/YImsNoW+Yg3D8qVt7HruLzA5GSeJC3/ROAyia431S+plXTi2
hX6Nx7K59lAu1BjWpNDzmKUtGXKosbrMRycBQ0p7zjm77pbrZEDPDvvV1B31fI38gB6wj+G1+ESs
xHUGN6V2mMLfOtQ2xl5lDoDd6sfbXIMUo35n6B5JOHGF/D1OInJEcCKoXmhkpxGGW5zpj4GfO7Cb
hnT+1HG2P2O97X0068q6w1fMPxDYaJb7YFZrf9O4rVOrqLdVcoKdb4zNWZkFn1xT1+6u8dZCn/mD
bvCOS/oSQ4gyrzWkuqllpti56wmgQxwg1Wh5GzPCVwhxDOrkPi/G9cPgVWwDL0jFGo1IHWqGxhBA
GEILb9yjRDWSg+gdYgHjcuwYmGN8Bc3DMobzdURHGfWNqd+3wTCjM2K9n1F+b8wqV2GhiucZGOHX
kuC/1dH/MEz5WXX0MKqi/xcV0r+i1+xT0//rtC/5f/2bemn7K/6c6njWO0tA9cWgCnoFY51/F0y4
1GzFjxTAI9vch1iaf5dMwnoXUPHSKG0cYbh7/NSfJRN/xDQnAPYRPl09lOXfqZjedoPwzAPPJSLW
ZwwCQZjpztv6ejEWI05BQw9C49uzQCiDR49/hSxxBISi9mXC/e49mMoveqG3Tdqfz4W6TzlAMom9
0VC+r+utsbNsxMvJYWJD3eUQ3yJENA2QLFDOLyYTb2vCb8+ivIT6xFTU42O+fRavcpymaUk4uxgI
kKuZHHop1t13y+Afpjx8I991Kt+egqiD64ZJnU1x/PYpPed7JdElHuBhV/uhrzSOP1Zx0ucuzm4p
Vw6Hxl44R4VR5OnPn/2WG/P12dI0oYExgAEr+rGnd/UIyF/y7Bnm+d5LnQtlrJdIS7MDBGxrr0DT
op8/8h++QEncCiApmhTK7u2lf9eY2ZRaQ2OWyUHHBMzGtWnzejH3cTs3/YXd/D+8WWnBymc7CI9J
2g89IEBcq6DNY7fTt9mNiLG0DtY6O41drzg3+uUDAPq5v06g7YMMfvE5f+govr1bxjPbpyRkhuSf
tx9Uct3zbNfYB36Jq+WgzL25gI1UU+rjvW6pnS1WSv56GQ9ZDmVeDJOxs3wduhPKzNxvfJL6MvcX
L+Wf3j/FmuBXYwCMKuXtr7VCkO4buAR7B0D5ILu1BFuzCEnLYLb//Kv+p1fA9FcKRBpMVPyv4W/f
fddWlyPTRzxwmEh1O2+m2P2YNn75oZ4697Gb0LoHUlOP5PXpWFwYHR6U9hjn+6ybu8M6Dest9vO/
nG1+VSv9NRv4+s3ALqP4QmnFV/NjNkCPXiVxHTc5rHhkpJEqUdbOeKk1u6wNLOShfuk/YOhhXdnT
aoMQweyJKhgmV0Fj6zMttPE0ypmfWizaht6RmGTXddtdiFEcltqm9BqwQOiV71wQDvCxKmY7YnKC
i6SpIaFMeLQ8SZPK/NvtinLun8Mzf4gi2D4aeSloNtjO2xjr60DnuzdeeE3K6JNvF35zcXCndTz3
grzq8Vg2EWzFTWp+mWOcZwH85nln4xpEjNn/Ye9MduxGsi37K4UcFwPsjRy8GtzL23vfSpoQ3ol9
ZzS2X/8WFZGZcg9l+AvUqIACEoGMkNxvQ9Ls2Dl7rz2h1+pG5J2APuPpvICVrRCy1v5jgVRgCvBk
x/HGwLn9yQq7jDk+LH6ew9LnsJNgIDI/BmOFXtdZSI/DzZCVZM8ztCvRzcC5LBxZnBiSGzdtHiN2
aUw7YiBIZnFc5N6xjGYxrZJG7x7yVFmQdKdQA5jWcHahW7BMNkdTRZTvMLPsIec/KJBxAKfAgCBb
tqPbGgLFFb8hvpZg2XFyVKM4JahMr0D9LUcBZw0ScYsb2sP80il718SteaS14dwQq0NYqEE66ScX
8M9bDo1wnb2Zrgdeqo9uItQZvRMRXLQJraS/z+tJ35Ve43yy5fz6VXBNWWSmkz/6YWlCnQ6L0tfD
jR95bTCY01uFXPGTBfDPFQIfRfBZgCEzf7I/GKM0uENz4wzhxqCvHzgoH79IEy1gFJV5kPQCrXc9
yPUky8+CnT9OnHgKmDaxai2jBTzUH79FmC2ksaSWDxwOmg/gAFQ363Gu3I3Zppm90G+1oDB0bZsl
MCzWMMfmfTUWNV0Q0Ysr0uGKuzjTp9d0GSQNBcwA7E8Knngu70Iz1QAcCutu1iKQp25Z0n3NyuLF
zTX70qr99GrssnD316vpL75PXJhkuRpkPS194PcLd9oqf0pMYIdYqmEDxvRmYoCytExazFTiHoBI
/MBJVXxyHf+8i/qGwfiQDCnDog384XXHmk5BDRxiE9M+2NqD59+inr1pMyg6lRjR0Pv2BT21eMc4
4LOM619dSsPgkWLUpi95Yst29vOCNts2Qn3J+Tmru52SqOZCjeNUqdVil2YNqQRAJ1fQMsNASys2
VcPJtiSbWlcF/aZNA1KCo3DFCTGk4WzO40rootzXlQ3HsR1Qh8rBRJNfv0XWIjgt5BMz7/ACP5T2
ycP9IXp1WZ2JV6SlzsosGJK4H0q9CA92H/dCkLtpCsDrIDBCxACnGF2ForMhCNtj9hIkqGmC3Gn8
A8D26ipXmnb/1zfTL98KxlcYA7R2EGh/WAJGFAZWktF36mUm2YI7+dR3dHVcq2MsNhsaySWzvmrw
ivxwzqyySZwZllQ3n7wR8087AINNFjvmSjiKgGW8v8CoWsoc7wZvpJFnZYfYdXb0g2G5Ce4jXyEt
wXGVW9HZ1Gr23qpbH0oWlLE6MT+bD/7iTrfwFXGzua5BifThOwGQExYaBcOGUAHrHgOTBykxGU6t
UTZQcyOxE5HxhPJtOmmibU5//U38YlEmj9BgtWTtQjH/4U6vGoQtKcCODcCS8DxsfdoIBRjAH6/y
/8/f/1hOEv95OLGVT+XL28+H7eXv/37WZgCB3YDYUW7CRQmxlOp/mO+d34xl7EmpyF6GS21xD/yh
oHCM31iTGFsTqeZwPy7ZcX8ctW3jN2zfHI1txpU86677d47aH2okMqttHLgWlh0qAhaOD7dl1tC/
CusS9lyMQmxPg3V+sDPHP5YIOc/Q5OmfOfH/9IqMQUxsirADGPxRK79/JvWCSLK2alHKllh0SbKg
7zcPg6Gvq1HKeosPcv5k1PjxrADawIZ8YDtciuV/Hw/2VQPclUxyxPTujNoXlTjiWLRfkClnzknr
MarFxsXWClqTVfFLRyqOTc/M/j5aMn8earOv1hGdRrSI1uB9cpT5cFDm3bEJ+rROOMnQdPhIDLCw
woYqQkSWVeC0IUguZTFiMffSMVBbEi00eEEJVrMLfrpLf9Ed+HEY+emwws1jwhX5IVpgjEkOwvtr
kXSAw2nuosnDwlutiWixdvgKZmZQFZo13BA6btqEOc9lhzjeODVJ55O0Y7caMVQEL2SQtLskv3HQ
+n+6oy2L0od358AdsOmRIK2AYPH+3dmjXRWDC3CpDqvRXGmW4V4xEgeOKLM0waNaJGKvScqSwHHl
5O5MwHTfK8KMljwDrf3WAaG7Lghd0cCQcVYKJpD5n3n0DY5B794oEAJYD7qpC0ZgnDRotbx/oxjT
XX/EurkAEpxDEoWS3B8zPaEt0vdCl69AJucNnAX5EEeD/YxFlsrRztH/S6/MzyZwMF/p92LnBRUK
YhuB7DqFH8HJCTebe2j6yAE/qzUxW1NsTEHbOwZcEJ/pQ4pxdO1nUxbvlsTtGEOspmYMI34+XlMA
GM8zZzJ7X5shsVGrupNlBheGKOiVxpHTuk79YjY37L5WUiLv9VJzBXKW0PCVwurRb3PQNulV7A7J
uItA8aTIFDKbGCMWN8J7wTQJdSskbh8u1Og9M4VAJiUTtJuHDsn2Fql8AX2/r5HzhwodBzMkUQ9r
J+We02ZVyYPs6ta8nPoyJOELw1W40iu1aD8BqMPnhEMjN0TVjE+06HFSzaXPw+DGhp2c4Qyd6WnP
WbZhweE3zhxs1IoGwNLsrwvzWrZTFOQqQz4D6zU5t2dhy/MSfIbOHBDYGQCt3GSSmrnRsI5AnEEY
lTZfpSJ4p9nBxeK0B/YX6GXRJ0vCEs7SZ6SuUJj78Fmh40Ylj+SMWIUaP4QzRA0EyQiqm5rLOL/r
8eTA1F0cr0MWp9Nlp1uAoo2qyR9oI7Re4Ee+9wrEStChkRYdAQMIyrrwZzr/FOE5zP8UCm1k5+MV
AmSWaoLpnZPWqxFylxaD3GG0xapWV57+grsSTlvq++E55D4bt05NwEER9Za90ZwSU2nlz4y28EbT
x4+6g81pg9vQ7PT1QJQnfvy0i69n8CavSTUMDKJxWjBwIHSpLQzjmv6bkscwzQb4yykGiTusHUx7
pFXF/pbge+ijftlcORFRMqvGVOWjxuLS7xHOupT4KMAOjtZ7DAOLaLj2Mht/GJx95pYGkWnAz2Vf
HRqnrndapoyjlXtP6GVxlbhalT3NytbMl9oN5bbVs/R1Sh2nYRaWsVpJaxqNjdOVzSYpyu40ze5p
gDf8auQdNWen2h3Gp/7Fqcz0XMfPcyeUXsxruh4l72Ee1V4N0rpQoVMcIrdrHx3ZMUJUyHnzxABM
NnJOiFtVbR3V8/knIiG48F60iVrMOXhJqn7rZwswpXRsbl+7VgYmN4XTtmXiHmApNl7maMFCqiQ0
HzG8h87KyEoCTKo+lXuJ5rsDiWB5W0MXb66K0juN9N3vjdY4zLf5eXxkbQ7gqKbFD5tKJEdDjsSL
ZJ4I7NKqN87c1repDb+b2Iwyfcwqsg8S6fXRZqAQXCzVKVTPmvknvcNFdwQvlSVsHqb5KCaEgfac
Os/JCP8M8xRO56ZBdtOV4tAkqjqrFoftqoZ0ekKuwMJSNa7VrwluhF3mpqUjtzkq7u2EXeaN8ak8
b8Q4bzpU3+MaaEd8HOwptmB+dNn3qp2BKjKVTQlI0RYgxqBlV6OMPH83CqxqbSLnGxLcSbpLPfuU
RW26HiHgx+eT0jr/lBNFiMMpN8jYUlirW1OHTo7ZBzK+zual6/NlhqGKjQ05/5faEtys4UKeNdtY
bFuM8lfMYRNOfRleM+wNLUdhZV5jEEQ23rbWXrSevba7ynlofMgTUKQTbAQxrvetL00AbolpVlts
AN4+jSPMzN1gJ8epa6YdmTSOOqsiQkvAN047Wk8mc0Ktb9dxXna3bP75s+cm1nlqyB5h+BiG18qY
hzjgdAMeoZnN5qZAlCT3ZF111xNGMn0Ncc09Ob3vZadelfGmn8b5SisxWTP/S+aVp+csZzEaMu7i
+ZsVwekjt8l2t6BOlw0I5IV3nXVI168L7vT6gD9x9vfsyRoMCx6FIoDIHW8b7lie7Qw6BCEHa39A
KdejoAgQCWrYTMl+0FqHQO7cueq94YAO5q4KPfMs66dpO2hqZ8Lsa4TxQrbtDcf9t9aob/Dbb8A8
PE9RdCnnYWvPyVWiKfvgyLa5tC2JeyxvvW5ldXhondi4BVJ9rgydvN+kX3nm6IAiiyt+MTROOxwI
mOFBJi7Ix+GFTHNb0i3Z91MLqgi9z4F9TgRalKRvYY3m3Naihui0Tmwyd1DPxKWPp57fLth76OZI
j68Q/2/zQN5FqAeKOJR4msd2q4M4yZFyqhL/rTN1E11evz5BQMdpAsaxXssKgc7KzronOGhbdBR6
Aq426yCfQwfdCnwUOcJ9MwujJ/wjMO09EJy3oFqYAlV+HB1ggVgUWhbi3H0YRrp3DrnK8TaIN9q7
Smc9NdPa4MvNACNj6gtvYNLQg4isEPd+DNkDNVRIck3ZmlS6yjnrm3DeCpWMyBZssOa+HIkqw5I6
XmRDuiS++d0gz0gYANTb63O9ZgaY0kVv+qbd6Ibd7w1POheNCwYZE4e92EUr5LRryKvTArCf55sU
1C5PrwZqaG3HhfO16QTHb7NYAmIafTZWaY7jjFm87t7zuDZn6aQTRgLbT4wr2ZdukE5FfTWz9mxT
S5tKxBxR/upFxG/yHYnNJDlbB1YNf2DVAIC5E1T2kPboo9nricxkc4eExL4WWhJCWfez7xhttHtw
PEm3yfKkPLQx2JvNbNOaIDGxXcMYNu9H1/K+xCbhBEcEM3W5TlViV6SKWvAumn4adnhcmz0ovzIY
mTgEZdLIy6ooynjPRpJfepo/ovcp6hs7deSCKfSue/74HPHpY++l7VFktnkOVTZ6MKcBRm5sKuOb
wyHw5BNBDZI2N76nrSXugSG3G1mF3QvfrPMVp5V+4sJxx/DxfkQ24mSF8eDIR3jkWAXdcbY2EzzX
YCrl80iG2mbmJIe7qav3rZnJaZXVxRjw2FMA5LZmDXsG+sa3GiIOluDMPxpNJQAwkfFzzAarLLeZ
DUlQZhUUpQoX9mSN49Et2n4Hvx/1UY0RLkTV9ZgK6r6ZDu9RL6LGWIsaDu+q861pa2sOnApswMNZ
71qnJEr7YxFKCCqzyz/0QTxPerekH/K4dWF3CK002qHbnJwNy9ZwURnWCflYdYPabZjXU2T1BxRQ
0abRaizRjjLuMlIXTnS4motJ1FAp6sKGjZmX/jYbqpJEA5fTpT4etKnPvnEwjddoNMdrjOjajl6J
Fm5QscyXsVWCmKrTYdUw4MDQ0jjNa2na4VmBb/YkEWbf0/wz9ulkN8fCR4VkDlV01ejZKUrbSxyx
5Vk9dTr9tSg8RkI7lGDEv7hhNTw5YVfdd9Q5uzx3iXxEvzfiJtTjqt3ZGuwaT/T5meycll4Z45QY
uN8WDnB3PmuFCJyZxId6yIctVi1nm5NMs0l1wPS4bOs7a+CEXnlWvpvKqV6bHhpaclVgV0xku+W1
QR9edRdkOJbrwS3ikylyuVaNh/LPGttLCz/aYXA7YlO7YTpNba2OdT9od1RbRiDB4p76IQYJ5HO5
ue6NTAPinkSAWtt8mKIm33lWPZ+GsgTA2TGEQ39DCdI1G4yd/WaBSO2y0HprbAlkv8vmAn+vHZ4a
shRXcdySrRpP5qVWTNWdgX3zvCh1F95+lNCtIovsWDNNWiEoGbaeiNVpgmCzHrVp2mdCc4Ja66ZT
YZct2qjsO8Em7Wsx+FkQ9SNMXiAM3ooYqgFjPtyPOkpzxHoKeg26Oh9nfHVWEJYxhVW4pewuT4zb
KhZmla2U1VjfMhIf8L/WWPVk216I0dGgEWMWnHWXBG0rJXSkpOgIZ87pyNe4xEm2a+0MYia6ujuB
Fmg/Ys3e5gOYh1VdNv55h0Eccq6c1+RBch/Ae8LVN9UvPkXhm5D5vOpwNW/1MDQPBUCcc4Yg2W5q
be/eJ+9zWCuVDyctr7sNwsEHb45Ycx3yIMK8TAhYNuWjUalAU2F6VAQdwleyXA5WgHIluh+doFl/
iM40iV+Xghi+EGz3s5DsrO2goluuCfhQK7GCMA7bbecPD17oEKJFvvhhnPSrFhPaxsK3xQmmnLYk
CeyQTJUbKyG1d93U3CK9W4EZMg2Wl2LqtzDPWY4yTjAGe8tdkiTWHrpscvAoLTjOldYLORo4Hbrh
xiJuc2Iv8ONHPdGu8gjPqmZ6by7joCNX29h4bC0HHx2sXy+atEZdTMAqTqwFHNwGrbilVJv3mY0e
LTZN9tIxYXrqTEsuCeGaxKqiX8IJN+16FLfwFNjeIx7vPY2vcEtd/LUQAyMH17cei1T458QxU1Qx
/lzh1SbRbuhYRzLCp3zv1uxrEh5DENN1bXRrwyBZ0zWnvcYDBNXJts5GoiRfyzwfHrEU8xVA7SHb
cyDwaprLK1hlBYZLkYnbkFnItkd21WGF0ylqHLjmzjx/SZyYFGTbQseVON3EmCsqNk1fk7iN9Lk7
eKM72tj0OgWKXvVcQjKiqhXiDx6khtMB4l+KDz0vkRFWj/k4eq+k76UnfrC4FG0Xu4ew6ZxzOyLy
D7OmtL9EXWUf3b7qL7TcmZ6w6cmrwahHXArD1OxpdT/ZtU6kDcCd+hzRmP2U23p95QJvPzYMVs6l
WVpXdotKUK84WYAx0q85SzrH0MvKXV12NYowmyEXJkvjUILOOmqlN5yrRI7XVZzLiybx+ddigFjf
adatYnhMY8Mevkly8J5B/RWBrqlO7pxyAKGRARXf+zBMrFVLv+tAOGDLPzgEtBZ0iIay7p5Ebf01
1IiF8CEYvFrc4bvB8catFNVAdhyYjROmk3btaB1pmtiYy40fZg2rAjoEFSA/AWbGfBvFnGwL6x51
xtBt4KBRdM7KfyTHHF6TKHTnrddaSP9d2DTXbZ2nD9bMKwVp3XfXodCm4yihGKECli+kffh7JHPW
l6oaKnIunVctycsjSVbtGs6guKNiv4X1m5w16RKeQ1TS9eBZ+iMj+Zjp2djtdV2PnzPby95qxMi0
BBbJowTxnOstZJrZP4OJSI2ksvrOI7XiWoepskm5afZ+qusBkUzRaqzTfl12ytxVU6TdmLgxSBWN
gYp1111lGi+g2OFYFNVwnvXDV0P3cxzVhq70VTVq9TPaql7fsSJJ4lmqSAUckCDFgFMJ90Wn1V9G
6QBXrjLtRCg83lK+cAZjenReGMTwMOTEeQ/V2j0i3cSsPRYFbRyqWHsbInVZz2rs4FIC5tmrSU7h
DRFUWbagxpW2neU47mpzct8EQt4N2Iv0vI6q2wJHYPUC2Nru81VvOqVxTcpID0aajsZln+Uk7QxO
AzdslLpxNDpJmIsAbe5tJAuLvYmMbIwfGnpP0NncWn82/NolJzYfum8+hVe27WXj70KFWH2Vidk8
ubSjr8m2pbnkEdBOy4hZo2/iWzFtWCNiSrNkb0kRxVv6d1THBSQQ7+Q0Pclypswmbw++zleHcqbX
coacd2GtaqRNoUMgbS+QhqGB3sGGvTWGPCLLx5uSFSLr7orltMyeGjUkNLkJNiJYkpsWVGzMUegi
zvrc/U7/Lasl76NXE0fXVLF4EmFudyGDIUruVebK2rgEwhCiKur6Nt2mVC2vvWEVdyYHArxceXeD
p2oMT6S25g/w1IgfSERD3rZe2N9mmbndLilBY17ofUWcVeLU8cZxBvui4ynjZJ6aSNGbMU6KDfCY
GTDcNLaHgk7iRNMibK8kk/GSALdONSSGmEmg2WVxVua1NhGuQHDlWpAXVCJjiBNKzT66jh2IrCuW
hCzl1krGmkTFOv/ud3RcA0bRrnOPqgvkSpVA7OPONfN8E5FEXFE6GQT9oTkfQiLgwCteGDqjTK4n
hqzVYoBAIN9AVVlJ0+Tvl/PMdW0Ln+nJ3DbjVQ8I0wvcyLX7mzgxlXk5ti1/HWdtXK4zunh3i1eC
C9br04zypx3kJpsZz5ItGtv9WoSSDl7cS4oJuDs1f4WguW0VLY2R1NTIPElbgR7IEN0j445h32dx
7ty4leav8tBBgoIEzpXsGzxWtyTOeudU5RD38FAt8qexiANk0/z/lhsCFBzVp1iTb7OQzTobK74B
HxnA35DSQ+8Jeg4BzWdk0YIYT6BFUoHB9ksGcT1biY3kyCOU5mD1iUU/o7aGKzKHSSYFn4FrnKAq
9Mip0luWFUYRJC6W4x0o22UKPbs2A+F+YgPp7WR0D3OJ4yIIzYI1Y6zqV7zwRrHuOHB/JXsyxq5r
la+kKHQPcPZ8OuB1e2m3OoJisxJ4+J0ZcjTcOhKwFtmPvUf5Y7SHOIeTcqjIO4sDOFvVsOohxp21
DflOMWXVFba9yVl3cFkecuBEWPlpVzdB3dS+xWZaOcAWcDOspT8K9uUuFk9wr/ytRo+cHXosPQRP
teiLRwKsoDl4RStQqPo9zXojFsR8tYNNuU/nmdRiui+tfxax1+5wY8Q/zO0LNJa17qnvfQf/mhZ6
3O2Tk2y6UXDnWZk5HOU4kx84V/LOiyzCPGQWYQbMuV1wogovUNSO0V4pZ84gF2b6sMZFn3hBZUUF
ihi74DFO58Iyd8WoU1RpmmFeOaD4rNMEEUCCqnfM/KCZSQmtsm8Em3YYjWEg6MNP69ggKRhSK016
xF0saioj+TqflHPsgLUQfuZSIW44p3FjDym1fuA6JDckzlJyJnox3NoqxqcTV4ggVjqHdp43AtQO
UwvaaDXkgnJiAk3lVQnwSwwPwKTa2CVZwCfqs9gDtMkuCNvxzUukybpJM8KgrKpxLsGcFzYfQfJE
9mu31jgCmj/udd2L4rcxS013Y3PEu4CkbVpB3TPf9FqjImuok9W31lmMhM0Ah2sVtiq/pY3rPSWN
yr4RGx+Pu7S28geTgrNeQoCth1mnD7DqiKKhp05uIE3Fsb/0ePQIfyzF+GhMWUsomE9j5aAneKaO
2Y9bSxRm5m7IOFMQ8qMwBWpoRfoFuEnnmeSb4gCIlIeTKDsuHf4bPd6JwQGokfSU3LyiX2gBCq6S
Bjd0DpAMZDtGhMoXZ0wvpyWpx7YvbB8K7RowJkk4SmpMNkPN3aDBichmgCBNsGFvhOqgm2Y77Eqj
shas25yzW0j4YkFfQgolxCuf2nXR10O1yfk4A5a1ORcbuKjNZen7rHdswF1Aj2MMtxxuivKsS4fh
jFB2jzOiUGL+4tpF9YLsxGkDtnBzOjmcjcbrNiaVFUvbAE12audpCCTW+/tBCaIEm6JivDFpqdff
/JhfTfjACpBJiW2tCCs3nqt28C/61CPHrh1NiJM6+yPzWr+ObrO0N809LBB34/KwCQxUnf+Q2ZNI
OIt66sZP6JkcPDmU1Sbxo7fWN0liriLquSqx/UOMD4PlXnnqwXFC4r5lJ8k1qbLCob3dsM2Bf7aH
M6Atfr2t29LfOSRTEBtKc7/c96QnjbuYkGGCbcryjExFiEKZ5xfuawdHbiKvTzXRhXRJXoHvO+IQ
10f0KStFk8Q8tZlI0Yv1iiEiZ2crP0CEQV3USDJPuUBAhGWlATrRZi17QD+lT6eBDKbwqzm7pLSt
TCLeDhCkpHrSE2jOD2a4VAaeMQhv42S9LzYe/YnmFqw1lrmY6NLaUD5Z6xX8kYDuD9Ajt6Xn0xN6
G3PkV0l8QHxEiEYPMSADQC3YJZ7tOYZ4vRoHWXRXNOMxvRRNYt7P3VyJTdv4GHP0qo2cNSLDzrns
yCClkovw1vT6CZKHedNFZbaVtAUfRZ7NL8ghiXSaK4Ojr+OcZBLNj7ZD8iOJjO2NAFq3r8GwrpwI
roylXA8Ig8wuGzMBgwMlC9ZfOAs0dQavZKI7AtHiiFvbctULRuuI28dPxE6P4+aKCXb+ZtSy/97O
0UiyKqtPMOd9c5NgMvJPAxmtJ7duXIDP2TAkaw3exXqIwulR6GOCgr7eoPpUSZBhGvo22n74tcVv
eq9R9gYCCPleEMIYpFrkvBVJ4aEMtIR5TlyJOgjsjJcxZlaxj1EtmMchRO1L3k4tg6RK1Z7FwNlz
pMJORJukeq7j2mUB7wZt3E464DFQ4fGTRYr4XsuxNmbe4J9cyx6PSFuhJRpA0ybErOCmMgERujY3
7qSUt4bZHGaBPTq2xvwjNHZFHs+3caK5OuOrUrexn9Pc8mZ73Od0B59M1YLzFn52yRNUa4GAl7Og
dtvuZbDIR2LKYBmMu/v0TGGrINeGFkrDQHqJUo045W57v/GzTSWK+HKm1wpEuG4ZqjoREWG2UfcE
YKGsvZ2dPP7OFJvFzug5rcWFTjYb7eTaIp8mNtcksqphNdkQ3qhpsS+o2mqDJkvi1eJh57IaRDH1
SXiYfGKR4WZ0X4lBJH216eSZOc/RwahyZmJG+IjQtmTvcUKN4FejqpzNnA7ycRqM715ip/jt+3tB
jCRbYZVtJrpZZ4xNJxjXkKfXGmnvN5UanEBID/wiHU/AtCFZMWpEHuFaWncHuM17mvKhOjMQV1zR
SOXGB3gLwMmRejA6DfcG4AGTvFcUL2vemr9wk83wkAvdttZhr2HWcGu3CvwCR+5zAab4yLxt7fWy
loDxEglJe4Crp/GC+N2H1F0NnIzX2ejc6iA2ztCQkLen6x4uPwaIe5PvjCE1h/wrKG/Yhmuwvedz
WPsHDsf5A9MGQrmw0tNgK2Mm9KGXWEicfWytZVd9G5OefRbFenU/1J64SOZ0+urXjYkPgdkSBAfj
Ef/XQDdXsaUmlaRZYWU6Kv1uoIkFHS4/ORo7+VSCXNxGOlSyQau/Y0vq905ZqzxYxEHr/x0PxsSl
DrEvaj490c5WZLXLRExrJ5HUa1FYHdOEhlQLSH+de0O5+WtxzHtVDqIOZKWLwwMtggkp9oe6/Cdx
qGS9JEcvZs1NG1ZqD3fNiXjL/mVwTMZseiEu08Gkqvzrl30vj/rxsrB2XERfukHl9tE1AyV7dOZJ
MccuNeGtChKWwyCn382SWngcDETZe5+8pvGDg/JvqQ2virTfxUOBfBSUD4ku7xUsskUNWeQMnVVv
L53MtNKZQeksXit8HkpuYyBnd2OomN0a1NPIIDyCbWOaaKs+c2e1ga2iP0956/dLfrbOwZUwtfrR
gZKjHVyNbjnnQrfL1ZMbF335Ujt2+r3IsMYz88a+v3f0kvpgSg31IvyK8Q/GW99gZ4YmundwH16n
tDS0dZPP1kUPRv7e44RLDLuirL1eotwQAOldrfZxV/TdRqXDNG2yIRRNYCiH0VzKoah5hi63aEe0
OmMV5aGjTUb8zZ2fdAxOm1RpBEhNwM4wvzckiLv9DIStdG9G/AE8WpwTnodxYK8DmUP/ldJqa2kU
l2A4bVIBUiD4lIVaEbb033ArBShc9OJxasvp4OY6J7XRceh5IOypj0bmNkxLOFU/lioBn147lfYG
9iehyoCTJ3bMqZKvbl6azi5Je09t7NCYXnIMvWBs5Ng1q6wnlImoihElQANaP1A1/WfOjtXIw09P
TFvrqdU1B6Ih64xzDI7nlS+kPPkkCfNG5gHnw+hJRC6RqKYsqGv4eUFMDPouIuXeWlWojotN6qqu
p8WAi3SbGpnPwo1UxgFS0MmjbeS6v23IOjjU/qSPvwvU/5a09K76VWLTu+Sn/7t8qOXd/Csuqv0/
P9jaeGOWyKV3/4LUCB3udfcmp5u3lnv2nwzp5W/+T//wD5TF3VS//dc/XqoOkxa/LUqq8mchqbGI
yf6z8vT38Cc4Vn/6md/Vp671GxNETDvkRFuCbhwKv9/Vp477G5ucaeqWxWOEP5BH/p/4LhBdFnp4
uBhQTsDHLRrNtupU/F//0Ez9N8ekJCEXhw6DbvjO35GffpCKY8qhzfDDZYr0Gf36Yin9WYI/p/Do
skywrGTCOMKGH+/dJoV9BH24oNs3dNu2JcgvbbBNrNBjpU8Dg8PvTRNPh5++uV+oId+r+H68FSZ4
y6dCcGuzrL1/K0jKWqbQZJqZ8KD3Dl7ngCFytxd1DmYDNqS6zrwofGmWqIq/fun3iz4OXPYX7K4L
QEonY8lGCPzzt0CyD7Zwa2anJ2TDUxz1wnJ8S0dvi8jS+uTFFlHnv9f6Hy+GHp4LxzLPigSA7d2L
1WAwHC3zYKNq9hRMcfdk1Vr2+/P6H81iv34RzzMxlnKPfcQqwfyVEUSFOjAhVxy0CiHBLCzr9q+/
tx8mv3efRfACXKolhIycso8Cfzf2TUhinaL/cRnVtyUMFL+5ju3tHD00rsGowlz7nRE4AIZnSuo0
Ish45pRTOSu0LAc6jUFnGQFKN7AQPue0GlNAvzbGehPOz2imjmq+ZFzwyY5rLxvqhzeOX9rCQmTr
BhS05c9/qi4qFzpspFwaayz4/rprEgZp2eARKIMYTm1DzCT05yr9yQrn+ZzcUdI37ZDJRtNXYRF0
BMsjJpGcT6dJ8611XfjjY2LBQiVTqPS+2FUMtgUBHCjYUNpF0Ld6EiTDZF1zUOWXyRjGSdfP1ZpG
LTPg2GgJ8TG4SAezm3NEoCZcFrS2minAzCLFOvitFPPKknbnrP0i0R6IhniQI1k5tLI7RjyG6six
d8gzBfywHI1Xk+uo8e/ewLwH7Osg3XRKM8wUH7471INaRtDLgvMEyqGHHZwFX3zyKn96JgVcBQdd
EAINCwX/h8dkEcoUhmLiM+iqCXwlSTfXMTTaYMG3/WyW67++l9/XmzyWwqLcRBizwOMEZMP3n8rV
inpJM1YBdkYGTAC/VoMLj5piHQUKN2xgTI339z8kp0LENiZZkvj9PyiXcTELihT6riLrrlpZZ3uF
spFxsX9VTkn+yUd8L+j+8RGxOlBfYvki6E9fvvKfbvqoFUMOmrULRI+tDKB/tdHH4bWj4/lJ8f5B
2c5LLV4Lrh/rOJp6cJPvX0oZNegSFj84OVn5zfP4AoLSqzN/EQ15zL/qM6CzbhQQL0BUwkQndFsm
NuJdU5jizuXMdpm08Jx+/wr+Vh3zPytS/l+L+cDO8dMN/6eYytulfvhft93r07v65sdP/YvihVsU
Qwh5gw61yb9rFdP6zcacsmxZFnBMGgr/qlUME46XC+GR2SjjTtxV/ypV+CE2BLyuy4ZK+5P39886
7Y9qgBLvP25okE7f72nCxJ8hbJYdz8Mz4eNyf39PlZzXKgatDz3F04bYMU+ecee2J+Sd82UHy2o1
02tMOU8MGzoW7SFBA7njsOzsWjq/14Cb1NG3UJH3k16u6pZ9vgEQ0MTwghM7eyq6YjxFjX0As0Wb
EBtGjJSN0j4099SNRFMLNOzMed4ioi5Xmc1Jo43GS1UU16JRh/9m70x2I0fWLP0utecFZyO3TtJH
uSSXFJIiNoRi4miczTg8fX+eWUCjNg30vnYXmRlxJXfShv+c852qMF5gXldJissmNuT01x6yDxKH
TyhGj9quscwNGkQO9k4q+Lx9ZnjVs1NK+w2LMADitHOWi8F0xToEaBb1vp7unmCzLfpy1wU13Jas
LH9kTN6xnNIKpHHBnoWavDfOnzT34Pjz3BoRFLpL+6sBZ8P0Ocz1QzbZ1lEa0PejTim7O4wBQezA
X6HsZ6gm8zzoY1ANwynHNnCrOKN8OUWaHzdvmI4ypF3LVpQ6MW5Mg0dZdPYY8y3liU0j85G5xd9S
rv5Zbqb9vXUdZNpqy/r9PDdP3iYqeizEJ+Nzlm8sMg9FXzy2W37e3PQ5XcrHYKSULKM/elAvRmm/
MhFCqNTPaWk9gCO+YdB6haj9ujTYXXuOiE6DWw48zpupSaIUM/dFHlPlYXYN199NG14B+Sw7sy4m
RctLAARjcyjgJQP4iuL+p8sLFIA5PNtctPE/tkbXYS3ytWfUf6eC3+n70mgsW/dR/N7YoKAvhlUW
T+W/CCvamaatS5xUmKpNmqYQxWlclnR0j4aucPrNwlu+t5bdr1R0LbUEOtmk3p2ZnxZV/0n9jPlR
6xY/Qb1KOb8QvZ2z99kqFxSnJQg3Y58XKWnXsbSoPmG472JSYVbfkQ6Go7sP0ed8VBOlBQ+OMfbV
mOCMIIPdbCL4M/slWkzqUHOwGybDf8Oert7wUQdvuqP5XG/BcoTsEjBcVFJgrmAwpQdbvQaLCuFo
TdmFGV37ZKAjI7voWhxsXWsm82tbP6o1MM6s5927ubXuZ02nzE2KtIZbRdtifqRyzpvP2ybWFkra
WhDMlYzUE/kv4tujnMWMvAYDOtBgkzmphaHxSqd5DoXb6aoh9iDW0TPWODxzLg/9YVzX9hgYFDrP
brksOyq6NLkIBxmzsAorShmTxfdJJn584q1nvNXqWgBIfwa2VlPxzOb3mgYSF+o/GHO7k9Wngedj
PzN+PwXWnXUeaDIVuwrNlUqUth1/mLSPICRl9g/l1t6F0nbzvFCnl6RFXZ0C+ObK9MPrxDnpaIfK
O7WOHG74o6w/2bT0Nz5nd0/NAhOcSVFeZ7IpIlXwtSHVtmUymdhvd3YuR4ANrd0ctFi7R0IB5SnE
3H1efLP91DOmtrbIwr+C0yplYh1uir4R+6WaO6R7vqA5g8vNT4gYgdUoJonX7oVHbruhvzSaVs+h
nWJbOIC3GT9znTOCaUv3Wa69z5A1h/5Z6+mhm1WP66ym5gSnG7nqbnsd+4zahLEQN5xgmGU5tNFt
1NT36AoOaE+zSa8yzKJZru7RVJUZbw5EvDY0triRzhIXeFRpqzVL6iBWO9vpwFTUjEORn+iUi81x
LeMRVXhnN0L+7LfAeOpYnuJq5enlpEm/iMVTGWHAgw+/zYhwEou/f4ZB4jyHJavWbKbNQaVLGFFs
YkXVVCaOog6E7NX2NNnTe0rUExk1PZWYYmdQ9ckWWL/KLmgjbXvlYW56cilp8ZuZyp+1N2gpNgZ3
12XeFNMA8ZB19cXa3P0ItIlVpjUTWoXLqCtcOHkeJlIF++5KlA7Nr7HJn4zuDlNSlrRtZZ91X967
7BpUyXCx5sgt6OqURLzUhrSBwTJLZFlfSns7Fkr8pUnuLv+WjJg6aUU1Lq0jkIx4RrN4UcqyEtcr
/wb2eAAz9wyJp4hbz6wvuTt1MZWZViIH2tOxsqu46Ur7sC0Gn5tXJdTxUA+k0g1dI8WkrsfbFGqY
laVlMUgqmm+8XTu+JSbi/XjFJzTvVCpvJtIgnsSpj2DUfVHAwhUZ+08M0fbnUs4fTbX8IOnzRqfk
SVRM5tEmeX1DfK3EaJczDHn3Uut8TVI7U0mZ9b/Zk5+rzbMvbTdjnB3s52LrFBd/G0KICJ4sL6Us
UgAu8aj2TfyR0pe2KXYZVp5INuJ2zxUOtvurHbzYK8YyyeiL2uNyxpprt6ccHSEF4R1xJv6WNtW8
c4vh1zxPf7J1BG+A75qHy4jD2twbc36rN3k1lVez6bPwy6EjWpRrxK+VHTfwrvkQxJbGtYH8+GsM
2diW/Jn0zg+lljNmYgdjOk9chy1nM4Kzf5eNJ6JsKZbWPYQJiqOa4bh0v1Jn/O32KUWAI7UarYzX
MNvDU6TxgvN0TOXos86mV2eajUh1A8bKoqViMrXUTqTNp8CwE02UyzIWDKNetJJpYvM28u3AsMyb
2MzraALZZ5Gzw3SQ7XOx2hSmyDEB6mWg0GdLskAEjP17AhBlgRIvWE0d+yWZIm9E3KHDxsO+zPLS
36MU7b3DMIOq63TB29KF7BL1dkS1pL6PfSbzxJMQ1W/06ZMRGgdHw4mesWRh8ivkXgz2e1EFz3wZ
P7sBvchwffjS5JlMB76xX1zngXzbXDS/q8L/zlxkVxU4OxXiI+N/dL9w6T3yHOtnVk5P/oRnsZ2H
797o5B92PQi8b15/7Eur46UiYPaP2XML1vE6s9hD+lH5e9lKbHvaOEtRLH+LNtNxjnISIRc60bh2
e8pxbbZQmq7bjcAvoVDw226vEl5sN97U8FaZ6QNX3iWeMGJSR4KeB+tT7woSaid+f/LNgRdEk6rP
vlnt1cR5J4UyFEGEaa/4xrddbQLvtCkc21ukY+MuYPRr2ylrG9igH9a2polBBqK07K9J1wX2ppbE
RMUgah79HC8bE4jKGfJ9mVp/amhPcdB6+/Vuk15D8VebxceGlyDbmWPPL0LoOvK1bb01jeb91YKW
d2vApxwGDwHetHgA0LvTYzclXR+ksZcp49GUfXNVZngNKlxdGAOetWUvUAus7ALI1jkvwnomkzrS
NqbL76jcDh64vjwBLK+fQBc2j6SE5kg0ywcT0TkyAlXFI+sxXV8DhTOrxcxo1wiTGAZVEuOnga2W
wEzev4SW8RqGHQQrguG09IXTq5lKVqoVM06s8oqpy73aRoj+Di7FKf5MbUqOX851jOF+OvX7BLdz
FU1TYWEGgsY4Thh3080yT4rCOSxOxS/wWeZr2a0/RqfuH2niFM9b37MMpsM5kynOanrFohoXQbSs
7oXQEgnQ1YjRH7+p8v5+aOjodWOdyJOeioblUNVd+Yom0b5uTve9bkpNJYtFwn721hir3HoRKQzQ
SvjzSazDT7O0SuIHfXMsrDTJGxlp1MKHdsK6FSAMWwvNNE7a7Keybc7MCBQnAv0eDl+m0q9UyvxA
n6OLA1OGi4q5+RAxhXEdqxRzVxicUNnJyXYvVLlWOk6t6bG2cOlFNrG2gx5ZNcj8A5s17ByoN+61
kqKi3rSL7i9/n7UdEHbE8qmDyhZRVZgaBccFNDW+GrnbFPttXQtkFHwkvtrj/BDmNRs6z/stuQp6
5zHr+7HgGDff//YNpPyamNkCcnVnD/znA7QmM/PGBLeju8fxVV5Se1i+MBAI7l50WrVYpTZcIdug
Sf5VPsnVZFn8+dow+oLM09UFx+mS6Ls4Ips047SHGwOmhtV8DPyfvqKj9eD7pNSrPYRNTHa7gXMF
lz2K1YguiNXppXc1s6GXpxZPRSEQlIcMzW3pEUj56xxnsh/vnt6C54BFLTx0UgZWHvnOmll20gG5
do9bTTFFEc32OKpHmTODw53O2F+wJCmyNVsgQ2ps8r4szeGBKNE2X9cxdGq87yWpz7dMQg5xOAd0
/h9r9pafElfTtWzo4U06379nR9balvptZq9Z9o5HS2EsIJm9T4oQIhbnqj+wkyyfa1MEX/goh/SD
MaFOVpFmCf1Of4styGJN8yx4Zuubcqun1tk+F3eBWg1WSJlKHfMh63abGGgMn4mxenBr/J5dkfMP
9sJAnJ25CnaGhPXaN9MntQeSiBL7xjIEMMVGTcC1tSgSEh+uyfkNFNP8uDDiPCAymNHADpqQ408P
a0UHLZY/9jEv/BDaOuZUsCduY/zZ/Gk8oQWQB6/VJI+t1V8znbZvzsaoFH8uEOyBFxAz/lNV40gx
rI0izVC88xU/O1nKhpUfnQnvgij9b3nLMFqm8xfW5EtaQfBm8XpaG/eTrojukOdzHwdOucZ2ia+Z
uONHZZHHhda7W6nWpppkO/Ou6chhSpsYDrcW7d7aJj3TWfRJPuhiyfHTEeVLUG8PveMj7G+EiYc2
GXB3Ie4V79hKIMsGaXrGVkT1NJbpyBPy7+ZYN3rBNFhY997aaXHSgYdTGh3D8UF/Wwoc+Vg743np
WXhpWAYnURKpYGa+zuFOBoQezMDDg2KG8qg7DvV6ncxdtU5PdoW33ZFs8otdPoRgG764aJrkaIy/
tMPt2zDDxCvS4KzMgFOpwpy+o/PohMMrslwF0wCDyJ5x0GnI5A/dNw/bhMe/KdLXoCR/q5XRX2an
It7RD5dN589eN2yH2rfbaJ3H54yfc6fKdt11eQhxbdhjoc/jAhvDMHlfOZ16R4y1dz3A27gHlXXi
+GRY/eqar6vG1oMvTIvlB4oN9WsmXlanwmtWEzq8denIpl911oHmqgKvivOTuPuL64x7ugZzBqhV
k7h8ZklPLucW4IE/1YPsI7U4KjKb5afZrV+CrnfqSWF4k/OyoXSDYdg6+uElpONtOPrav2zMwlnk
xIATMJcPayvYVbCocuTADsI7+ZEbth1hJuRivhA3AOTFvYY0cWTk2V/wlWrv0Lzu2OvjrPjLhw0H
cQPd4FI6w6nJS8wVONZwty1xLdCDGU5xQjAwxZn9X617hqWwV/kBQ+w64+8p83f0QnIUW3lOrNDx
OHXor9IoPlVHzRSBmUtYKmygo0GADbtWkZdXvqNPs+cCSh1fEDN53eJNq5SzrMwOM2a8mKhrtPEj
J/hQt4h8HhegEkV+CQR4Q6LqheFMCWUdMNchUB8Z2epoLYDoG0t5x67J7shsaDw5tvXUwvLadVtd
xKmbvTi6/xinjOuGCR5fTcV6tDq8moU7XV0HB4CyoaGXFSF429HfAckdbDHggHS2qLs36eLrVTff
qfOkbtw+pu/yXKvlcWnWhlrX7ctlTYrbbJ2SYVJbkqY112JRbydYBJx2Kt8821O3m2Re4qHzjYNo
3fKKyk/2ZcmfeOWBmGdJ7m0fBh7ANai5lQZUsjUCJDoJCrmD7cqPyPhuF7rrVXcOaLQcPEBAtkNT
fI+Rplzw7Rtr+pRWjR/NQf5gGvP3slcfBlMgoIKc0TzrEbzCynGkijjQHRgHIpIZ17LEnmW2+S9h
j+dJp8f2fvmzcaKtZrbj+d3TP+7gOFDrjkP8FgWjzTV0/FlycHYZDEYbNxI5tidep6RidhCHRXUM
yVcohwkV3iZTE5GysXQ7Y2QzkPrtLXSDr7W3d8q/FWd1pXRE6pruesOgg306CMlxPujOAQ2imEk+
g1Ze5844Eu28NMP6LfCyYwp8xAtx+1fZ/L3yUvqMGGhwqGA2s9TZbm22+uzwBKbjsu9MDjVNh7Pa
9K2YHER6JWL91I3bEGUb+DaCie90wJw27EY0BTQ9vAE8bZsz3+y+2rg9pflTDhiAgYR6gpj0ZjkN
deZZyDy0eR3Gu1lse8W/daHRtWEGsVzDZb525nrcGv+GmTruOLzkTPQIDQDm7l2mVR2nVYA/TxNn
4qRqab71M5abOv/Qg3cObR03d3fHOAbXDNIkQAKKIUsXR5tdWL8lIuiuH5tko9GwwRqKKS2yhbyG
Mif96XHd38p3VtE4WMy9a8+/c01LXLpQOEiW+clNh1968JPAUg9TWf82p+VtnXw7bugIusHKyGKL
O7GB6XWoNn0uhPnBXwsSZQlIvnWQZNuEu1WbIBj2v5ysOwRhes4lzXAUvR8cSlijkm6DLvDiMiio
fFcMZax5+ILGQafFJi/4yn441TZf7i47Opi5LIvaxSMvy8Pi3TMUKwcqby+H5itscMFX4tLZeSJ7
7pK0BJN9ZNy7av0N2Vnue9nIndFQ6qfaPqaU/mkN3CQcbSRhHyVITH8Azhjcqmz2c5+cvNDxBE1m
Awc6psRWcR7EOK0e7UmTERClegEdpYeZlsSV/ooWJRlTOqOj8DD5o3h0Ovh7bzZRupFAqzLHIy+7
1yXGttbmL6I3ZbzIaluPtc9ViqFjyeksd624o/QuTLBl5foZirpFA5ec9m5HZ2mybTXjHbfvyzH2
cYPPN6M2iwEekCn6nM8c516ytN7wW9lBmz/MbufHOcfV+bmaOYPF9AFXd9SWUwQBw/Ew1A80cknr
BwrqTyYQmX9xiyofvi0TKJRdxr8ad4AmiIHCMXWFOgxQ9vM/w1K4se3OPOep6gf56uAy5vY8IT5U
au1P2hOpd6QIhcGNGzT2a12Ow5na4ubAOdRbD94UmI99Zfb+ISinTSWcHvFBcimbK9JSbTV8ZdVG
1qttu2bYl1mTLQeVBxwSkM+Hx7auszqqVg3zZOIKjL9gypk+uCjVzO4282qGhn/L2jZfj0y9XXLF
3lwzPG0Gh5hgbrEig7/GRgLSv16dJofU31ZkpkxIBji8rPxJzySM2X6lyoCkjuNF29AUH2tc9cPj
0Jh2jaHMnaDvriGwJBg5GdUrSlrLAT26wWW5UhF6YlTkNKdJFsFMcJ+Bo2jUCHCl3xvwA5DwN6c8
tZ3VENwsicjWsBI1LliD/42z1peoBes1W0kXw7EwqgRdKu0jnBaGPM7UU2wJGbaeo4sigjN5wlPn
gH/HiRTIIWOsAEhTWfAoRnnaBCnNYWPwY9Sc/KK1sUqHwGCeL7HCPwDStpkI3m3uGoV6q8A9Daig
guuK/aSVhfwwLaXYBWWex2VqQzOR7DdSGzJ2UgRjCClNnMpJPhdUhR5hVV9zb+Rrw/eqz5a96lst
xuqgyi3kBc3ac+86V1Ly9CmvCFj+Vn8NJP+JXmzT0eBCdSFCa8ZlJT76+f46Gtt21hU54Vp2eo+2
RbZQzKyyRDPCqnUOvqqavVH2DJZbQkAMoLnmkiWRgViJBrqgwImWRUr2N9MYEVVwQyaWM7qxW3CJ
akRQJk3fKBbQbEJUGfZ8XxrAzOr9HgCuvFt4xMNdDrDq3IUzT9Mg6htEKTtKB3M4OvP4jdHweFrM
noKau8J54qZg7px+mWO6d71X27fGCznAMJnFcB/NNPqcQjw5Yg255cZ8xMjO1CmFCWRa6qXNAhLL
01kPimAmSW9GcwQK7CLlWOks77l2/5Aqmx+nPCPW7BTztTas97Bo18TVGBkZHaQHhFEVtSX1K63T
NxHQWQaBFQpON/QHn2lQm6G6hDNhlnaZ+4TErxkxmGNaM2ksCHNwBEfLcF9D8y4q2bwIa5tuytwo
LVZiRyYMjkW20X+xrTQldkZ9aJw5OyI7je+j6Zf7zM7ytzCdrnLzfgVzuncbdz7XzBj39aLdw2gJ
9xdprTah0pvZupcFkdCYnCHUV4keU5hCUq9wc6wV12koHvzGLZ7XyjVib82mE47kD6Iu6bHggUcY
HPn8e/pDcIKyfZQOGBO7Yyoqwi7GHEpuwiQKpRqDPTwX4Ug3DLkKxpkKRMCoHxHUTHIMeNqHCqcC
4yZj75b1fHAtYSTw8J4ka8xuyNPwB/m2grLonHvGhJZCRFo8GhoRSq+1uKbussKEH8EQU1LTj2OS
1dSAdNviR141s3IEsh/O/cgKo1Ofq5SynwD11LtwyTkUMMUJ3CUZ/AEbcIYgxyRHQpAa6PIOzfkw
YD6OCNmQM9ls62Vd/Qrzkja5Di9mcPBQcmKMr5gyqbAed/6a++hoofwtnOY9d5aS06mRI5uJF7NX
7n4J3IA8W/aj9w3Q9VVHLYtrd9/tXq4JZl5z3+b5e1pl625pLZyuIwJKnooAZCHMh7uegf6J1vkM
QZkyV9dr6C+fnTcYrH7CZTH7RsLltlTFL5qdwDLo5pu0qm8+lOZjWzc/KsJQN6cW9YPw6vl+h972
dWerC1cWiyheul1z2gN4S0A0ybYSMSkDYkk4uLnn1t2L9sMyBgRDy1EaViB65jX92DLurJL4x9mm
R/tGIcy201lZfTUIyrvWruDACkD96NTS3k2LVx1SSvksqDo73+yWfdBXwGwmqlCYctCSRXLhK8vX
l7qeGCKZhncqOy/dt2X7W9ameuhq9y+JES9OjbR9HnVaRRkG+IWxgHSt4T0jNo7thIbqSuDjL+dx
ZAVpwlPZkNkPIEXClpovju8vjGy4SImWMFM6cWydZTieoC8knoBNnC3jDVrag+560F6MzLigVh8M
krKLN5DorOfJeZUFrKIcXnZkL/qFhspzw0Yaexw9jp67kr+1B5nQQX6HeZl/axguvPntt2Hdrl1Q
nFST/wEfSqa267N9NZbtZyFdH2NXOoNJUXSrloH/2E/r8zgaCCkE5Jao1v6bm7rTiVY277lVfR1z
gjNiHd7bw0NPYR0AdwbxBRp5Cd+EYNRVZoY41R4vv90V/idCIv83ZmlfcvJt2OXaXZHN00OqcW4v
bY687JMWWZr2C6sCLC7hL85xgivywPQzfCbiSIa1C/09cRjrOoIbplTHLk+LKgds04Ef3IKM2XGh
7fmdF2+KqtGe76/xZ9fNz2bbvPM0fMtHgsLBKn6WjNHjbGY4mw4Ox9qBZIrK5Je9WsYL83n5yIkp
Rlu8fwis/sPaBweoKSml2spOLPooToYbTvQ1hPLntObvhWn92fDkc1pfP0ynmrGkW2Q07dZfjjkR
xV0dtCGCVvpt8Jz7qUgfCz7vg0VC/tS5geYIBGedq4QCdpjr38D8IDJsjGgWftKrXeT4AZlactPm
asP6WZL2Ljp1ExusHY51y34RxvfC3zKoT15x6nirjx4t8+iDY5oeOEqIE6+PE1lAkY+b7fcPjVN9
aVlnJxN+/DeDXnHyb2vcVdt2LH1u9cTqYSfYVhlvrnT3M9rEOVt9h+Wt5HoX8otVnrMSCuqgNoqi
fSSieCFFE+eBuCyqfYP79U3abpUEHqRkU4vyCmj9wstSnC2cXZzDAkJtpfrlKjKD5Z1dMC4IYRsY
76QfkTtDMrIX6mFjApNfQ2jN2EPDh7lAtwnNBOrzNbtTf/BL4A8Ni4Dg7+xd0pRRq21wjeWNAcJ4
HImiXXuYrDKaGPn3RVn9a1b7X0/Yf7FW/b88Yc9fVTFO/9MQ9s8f+dcQJrz/UNsAoR3n1Z1Oe8/C
/Gte983/YM8iouMTz7lzz7GN/7d53fH/c29zxEH5z5+4u7j/27qOi0yg52Hg8oJ/7IHu/5cfzPyn
yeD/eniNO22dACn9A//TBwapk8Z7zVzdbucgfchGH8skeRjb4BygMrErBum/FJmqmGT6rYf1hoht
22FgmTDcwlzEkcSsYShXi3+22At3eQsZR4n1LxwdQTxj8UEY0Wt/0u0EMSDnFoBatzYEONZy8xW5
GBXcDG82kIqpfWO+43fyHX+8HyQhqFYZY8Bh67FVk/709No1cVFV87fF7KoMaiIIAUZCfU4Ad9Xq
ZV71Jv5ihUzzvazLajg3wHefVsgt7mMJrdzHwoWl6mHz/Cm4VMTDsucUi1rzLgZoOZd1LqHBoel4
7NOEWwYwjxsRPvNBLBMNhUltTVBW4Ipu1c6ZWqbcFMSn05GOMIhY7exnDOlWm/v0ep9/RcNIdcY3
bQf9s2zzOXzaAg/BAl0D7B6YkdJ8BLFlORFiTnHvMcrl/OwNPZOSXW4CtmY+YWFA6DkL83FEaIOO
flDE+IsfMx2d3SlbIVQwTTT9obgZjjPXD1SdqRA3kCKhflMu0OOrDIH+NwTKZ23dOI43ECpMlzVX
Lm0wvpcD1Na956jSoYhiwIJE1DxrvR9TY8w9pSclIwaAvSb8yACGNElqUDJKVuEvYFqp9Veoeujf
HDE12F/gnDVPhiuM8DJgJZNPipMJX0Cgq1QxpzV140VV6pPE5ocULuQgIfIif9Ol8tqnrPTojsOC
Mm8L1JQJCtRDtTR+8E5QVrSRGqsNd1Rp8imHmUvnVJDjUOl2fiXDl0x51nw3E3blVTS5LnHUkF3/
HbZzOhCo6hun/eEM/XhxbZL4cEFGjxrzXWgs2OPSMqhYHcHKvdVp7lB7wCUmHsYO242xcdDbOR6H
AfZrrOmRSehoizXlBI+9sPvHTIPb25EKD7+nbtBlZ3IFA06QMc3gZLm9UdZRmvY0RvmIWXw43aHl
U7CoZJgHWMSVV3xgBYOo5pCRP0uchEbiD4RIURw699nqpXWaAg1UsZEtiGNrlUrswSOgKIVQ2DDn
9bWpE/pkKHTQmsPdrt784LssmpkNLgsylCVjQHIfzeEQpK29T01LfB9b5uUT0gOztxxKXwyJEuCe
FcjuMKA+fs6Dz7h+9Dr2ugUmAzfCqczUgQSc89tdxfANRfQnUzbzZZPUYB82GpuQwgV8zmPbdzRQ
6OGuqIMteHPWe5Q+9OdlP2a+lz8uWWjsGZKuzcnK+/E7E6TszNU//7Iri5+sAkfbcRT0OW1NYVq0
Lx1kIeo9sN2RyaglkXGL8MBw69egutUtdTy7YU6t5yWtAgqIQAMBNaFG6ytNZXsCHNzd0s5IrePq
waOJp2Z8qYnoHFeRCdQeR5D5NSQwuv00WOtMShrjD5iKjTxV1jgMavKqzXduM6G5ZlIVzHyg/80Q
8+jbHFKjbo74t5oxgUyAhaK0+hNYqOEPQluLKJth1gL1Qv+O1TunqrWm9wZFeEwqsfbwsBni3GRT
WUY0uKtj7oOBrMQxs+bwp0StdQ50kZI0Nmnkfh9CU57J4FGoVE+pf+Nk4dSPnmLFiVMnsy/OiIeI
FF21/lxW+WgWm2XH9QBYKPCZu1867QHs4RS+EEvv3TDf2aOR/ykHL3wURvXY9siir8rT1tM4UMOw
GyVo4l0z6ve+NNzvAyTjM+E6k45XFlaNKJx5/l3lEsFeNGVL8pJXub8TO72qvHjSKTvmAJPDRWQO
pi4ZYbhw2xqtWqD6bpl4oIre2t55RDbG88uATxAbsfdA0UefvaYNPPTdGmTN9Iex96SOwAyR61Nv
Fl+Fpdpmz4Ws0DuXIEBwU42XhadlnKyPzF+XLHbNlT/TCj90o/sWzU17yA2FOzhtdWTPkg3RG4ja
C2FJL/LUnFPZneIR21nLZmXRunVOF0/36HUC7MABuTjhIcGK0lbzC9K93bJ11enVqZE8ImYM4OSs
SRDykV2drk+dy48Tt5wOrXcCn+W655EjRc7lKIcyKbcBkpHf+/pBhjwQf4K8QxyBPhKg5nQ+UgFF
OPUce1Y5VnGa2fOD4W9Ge+xHbuU7CneGJYYo4877qjQvsCrXBX8aO068UlHLsXMygqw+lF5uAC8o
1m/TUDXvkxEyI83zDi8OgB9Uq7nC2rDvVME8LevTbkyMvM+fGjgy5mnsutohpSPgzMFm+6RjamVt
MRvqQCYIyzLyEPzNZJjboD/QcLXGU62QJrxaVtYO64K77YuunfC02PCBbmtaDE+MSsY24UReLBff
QupGIeurk+WNVXdEBsZJ6WGya97KPlO3ZQTzvjetegCU51tgwnJDVNOBKtpR7pVbhlZi4AA1bpOp
JNw2lXtZpJduVNdpG1JgK2PGtexumyUF2yFgEvlvbFvh//ay+WSZjYBiO0nEycXesEZ0gT/1GKJy
mLeMYh1qS7fKYGRREEU5T4L9b9f3nVZ/V7v2UBx5EtaEmQpf2JjOQR33TGS5IRPl4z8FkTJ8BIRw
AQFYQaoQ4fwFDn2/jG9m1cKL3vLNeRgC5M0jbCT9e1ZBY4DhSU0ME9XQq4sv+vAxMFhyDobHZn6A
7+itbyHIIFRW255x3GXTKp97jM+fnddhI3KB4LAjUjDDWJb7iExy126LGEDOIg4OAH9aslNAyqfF
zuowJp6ZZS8YPTi1yBBH+o7tJztKwvI2n4C0p8eAb0vGOfSpMOrq0PpQdy8JN0C8AM3RwCBRsCxw
TopCr5DOYy1SOOQcsMnnkgCunrT9j0fSxTzAUNUO16MX5lV96aGxv4GP0PB6+eUPwraCpxKO4wS/
uSvGl80a5hd+bvOnE6Qr1jYbQzm8lZG7YzCtgf616TVgTrrk1ozHf5rXuBTFKO6jDB+Zmm+/EtFA
gCP7qXBfTPut6LDIAH8P37ygXcoEcBQPM86d8W43ncz/w9l5LTeOLN36iRABb25JghQlUb5l+gbR
TvDe4+nPh95/nK2uLRARupmLiRmWqlCZlWblWmifZbINLh8PNF5JSNRWW93PaAgmbVT0W3yhjLxd
NnREW0jXXqWQbb1oUWvD1k/YB1N7blkTf0cx/IC5fSAr91HXzi5q6NTUizpp5n4UNTy6plbYIQFk
YbBuBEkiLORaKSW3gQpU/pFe1JjBmcS480Ydxjg9DgOUaztKvDVgrUGZgF02KpjPSWEe6yLsIS7a
Vp0a1FcOKsPNhTKZoDb7iCccmC+sHlc6MXH1B5x7px4ME1H1H7FqwnimmYo/3I0Gyu33Wie1gds2
kQcjfAT3pckEzCsUe81NoGk0fFQFliii07QJDhA3McCUgNqcdk6Wg5Up6iHSdjazftLRCdAjvyfw
mbEFNvwI3+x0KopTHBAybJQuG67lOmCKX+aXb+BIIaBJU7Dv32BgS9tr2Not51VKKMO+dmoqm7fK
0FD8HRVbe+o0gyJqHCbFbU43Mryo4IMxdoRx0G2UbeRkLtjoDJB3WcLsjQhSxcxhCHu5azFpL11L
84DZpV7UwKWmpKSWbYO2Z/QlMpyJqo1eJhYEKA4VHFU2JOkWFhhPuqPTj741WnJY0KYsIih1aCPz
nfbaX8poZPZSfaMwky5DeK1XT9B9mjMuK5iG/K3I4SL65eQ4hV9NjM7jb6fj5tbvqoqhyi6RVlKR
EjHm7EGVxDuyGa180OCtseZCE8STV21c8/TQmIeQNa5oWFDHgxFFT03z1aNOB3Vf6De2QZfewgIA
ffT+ntChpvqiIRxWU9uiO9YD/NH7Mh/vlK6RgrnNosVdscMXBKg0J62tqYBg6YEBAqqJlhv4cKtt
2NaS46KkzSOFmhZcTJKWqTI9uhKUVBIOWsdYZkZRh0l8adrUnU7dcqdqkQwLqGl5kJwzTwB/xKui
UrqieZMTE+nwt/i3ndJr/h/cLJQDvcNd2gdtadlH2wBZkIGbHirnzWEUp35oAzLSh4xSTbKtUcmm
alT4bbhLEw3nZ+FHPZchTZ+2rjc22nTis5rh1RRIzqOaMUt0UDqtK2+lmqHOXYeHiS7zvOyBKaKu
eAcNaKDfg46bQQzkpvKf1tCocJLKG+kFXNPdBHALvq3Heqxlnq8pTZPLsUYt/hDU8Cbk1aS+q03V
yxsYmYcfsmQpjzaU8XCrQZnEDJXfatkuyVu9uLJg8vmTZaNXF5taTdOOcDGPuYVKPaCY0SeyFbFL
mwpxXdykxCQXGGH7GsiJZ2/A8dIRMSf7PZIt0iNThrYMAiugOK4Gei85NXyVAixC2cIXtRmbFNYL
mGXo3dvAsu4i24N0cZx0RoP4vLDrN3q3U41SvYOAQ82uNIURLHAiPG8bBCJpfHdS0tKpqFA02Ea5
72h7tZRpTzpA/+Jfg+LPbSt1gPw8qwJkIWwFDRIAVNxM+hs+PbHBSIxbmIqs+s6APikHV6BF0HqT
lMEMN8HvczUNIeTTcOUgyKDB+Ry6IflOQ4OgkU5j2/oRwJist+H2IjaEkyifx2Jqus0vBpi139og
yc2brNT1cBtYUmcwNqRTXVdz5KV4nTLjNjEAaIBb7JAc4CdKCOltyYYlEDmRliOnM0pgBQwzvpDN
PqVJ2trQTjDXbCjPClV2Xh5/NB5jxaIKUBlc720ywFl15L1pgqNuBNoR8GpuHtI21hzqB6aXbmWp
rIB3Q+kHVLzq6A7qZiHruxJi7mADKXfpXVUKGJHdqBClgqdW7Ic+KB2LvkJvZ9vCrsNXk4Ds2ORe
BdBKTe1vXmtHUCcXTvBUooL0ErdWbGwVqL1/FF4zPdrI5JCgj/Kz14Lyg6iMdnQXMFVLIUdCqaRA
NWcroUt6ZKXxThtRVcW7xuhNRA2pQDP0AGVAMx1QUGnkYworfuCC0VS8bRHTW+Te2kaNkINBEj9o
ZMw8dmiebAAgO92lRNgYPPqdZOWQvBfEOmqt5fq7VMKI95jqgPXdCYlLVD8a2za3oUd154ZWSHJd
jwZsIq3kd7QhFKt0qyqK7Qcd3mgg1RLc9TM1UZu1OzguDQ96tFgqUY83JIX6zUygaAyULrbTwFDR
NiEl3xjhACQov2F0ZfzWM3t14Sc2vGWNn2fVLzpLEKTzhzT+pTTWKfyyMrRDdMSjSNPvBpmUDD6p
Mi3BhGiSdKeVY3BqtMCWt35TWEdGyRhorImr9V2OpEL4jXZZ395RNWrt64hiIQP2SCtAeAs4yA21
qX1qqbaX4AC8fDwNpSUfIQgur0ZPpWPadVmJcLHHa9o4ThnfZbpu/1TSBDhZbBGebJibcx4106aq
7WkzuLLtKkLNLhxgys4z8EcS/RNEiaK8uZIqyyxglu3HlwAI+nUwAZXZJI4HzVSXp++JMoPJSXwV
XIY3MgZylQKURYyispkmbSeq0Ai7DBEyV1kioQkFlsIGRZF0dcCEmgEi0jL8wr6SAOFdJkWM7EcF
zR7wQK+lGUEu0vyhUk+J3GBI19owRzSWB71NtbfWHgaIR8Pauw3VXr3WPee+beH1IbTu7WGH75xO
tRYWKk0VPfuT1KZ1D+uD8zbasMtdZgHjgRcV5C/GAdn4EZoFSNEbJsz68MEwkJdCBTgAdehZ45uc
DNarmvXZZdxomStn3X4MSO6N7FevybNiRl33rzLlNcAAKKwysYdAG1xEN77nmLcaRdduW9chvD4d
MdRzoEzDEe4v+jgwJknH1Byoy4Hq6u/hiwA0UFtGuBk9J7kEk/SrmPpNA3hnM+hol1iHxnEZcTfn
8mOgRP6jmvjBq2JzuUI7ZBpmgPT4kAP3hDQnpIq0bZDwGLYRQi03o5+oN6Y/jT8gyVO+pYZX346F
0yjQ9irPjjxuxr56N/zuaUoShWpm4/uX8CLQorVLI7gy4NA/8mHoutUmCDPYwVMyvLr6qwzhMDAk
TUO3M4mgq20rwSpPezoI3rWJuBdr0Ch8RnrtwMA7Kbeh09q3EoO8NU/P6IM14dpip/WY3Edyj4gX
STfNlCAcKfZ1sl6+aTKK8TzfmkZJGAEYxZEalDHlpuBb9dkvHRaqP/bYFTOZ0WiUvAup/Q6zcP5b
N7qI/9UsO/S8cL7eJsyoB1P+CtRH1acq6oKSaN9KNaOj2meaSimtqhrmQeg/VRvQ795AhDgO16DJ
IYY3KAo/UbOHMHDopMy/Hdq6/05Nqsj2nVnafzAsFTq86SaTtPTGiZT4pAHLR/miAIZdmo5/wmdb
P+nyeub1h5bEJ7QwczX/syq/oIzYK4inN9TOXOgnXQ9v1Eaop1lM242vIHnG6tUCP35+rX8paP7b
URC4H9SESiLFtcKN1ak6JBPSJZkMzKVVpnsysC0jEFTlafWeX+5fPob/LifwMCT4ojaeKU6sLL4u
Ss315OvUG9ZUF+d5+M9Obl72A80DPX8ek4afZzyI3BSsH1HcLeyHKEdJ2m7yfPSR5/54aqOIYLVX
zBA8h6bxa2xuvrbBeZL/w18QoOgloSkFh4tVl1sd5vANJVedkUx/hedG+ZcU4L9nKJAB1JZXgv8u
Chd+ckK6xGO2MZQrEuYm17Zov9sIBUclUb4F9LUEPmTk/u824ACCXjE3oUMLOVYZuP9PN3GRqGDp
DgmMMt6MSKvVsnApurynjflIQkopycm/hYF+KSWw+DrjyideukACA8uIQguIUNayuJwDz0Asq3tS
le/nP998Dz+7QAIrydQhFTCUdeFO9GKSQj4EA7Gk9VBU9QrnkzL/1CdLiLxTuRPVyJxWhQt4YgsV
26GfveEIch9ceDsy5q/l23TSt+Q0K5wrAufV/78yhuhRms6KfbCqwJou5Tw9ULe9KAzA9v6zVL+P
ZbBn8m0HzzaD1GvXdMEWDcGzMCJPutjVg2spKopjw662AUarJ29IYAI/QEdpk7nGxjNKe8gHpM3K
DVn4hCKNIRhDvXDianDLuEmvGMXQN1XYh3MiPz20MGytbXDpQwrOxqxGScUOWWieVldm8rqDnp5G
J3uQQL469bgtGBOjOfelu2kIrqWblFBTOhSW0JWD7yPYN6p57AeehWxYWWLh5TEE15LosUaC3Q6g
zbILuDM3gWPu+FI4FjczfZ719yy9Pb8dZb4InxmC4Db82CiAnaaDa0rKJYvMaw4AoK2wek4agE8x
7PYlin4RE4p7tPS4K1Sb5r8HeNPV5PyfiPSi/1rateBThii3asvnDwlziwJrf6JZt2MxNf9OZp4A
8tCNlfdvaSnBv+jZwJBXnQyuavvbhpZepv5kCniTSwPT1sFm0uQNRcyVE14wBX3+Kz4+RuQJIPvi
AYWuF0eWjoVpzh5glFBRIwEmQaV2eHLqd5CBgBXL3RBMrjT+CIM3e406a+Fx+Atl+PA3UDhKbTRM
0AWLJTekMpoZr1KaHnz10TR/kXOuPELqwtHqgr+JlKrzgirDx6U4tmG8ismDjBlOGuT9r145MnX4
BoEW6883mwmobYvx6H51iezaIe3LbRxR6iezma9XDih9PqSyN25aWl5SYFzazrhhnW2T/5YqH0G5
akUsfclB6/MX/HBKzKBOJYR7/PHE0hvVuTdSnyn58FpTphvoG2mTyxtu4VCZUGT72/MXRF0IJXTB
hcGsRjo8u7Bq6r5ZCJdMGtfDHo65jnSe4u2V8dlCfMvnFJvm1EfZi95SGcHRMSPPYMFciY3QiO2G
8lAp0YUCiF3Pv8uytautt/N/pbJ0jQXH55AxJ4Ed/eca4wAa76fFpDvU4vNNnu8sJpMzbN5QPhvH
5yGkuNPcW/3l6i1WZqf0ibMSOdkC2Pj7UsaUpvqUlEBhqO7X+Y2DzbJf/FOgfackwESJvLekNUbg
xWUFH5kgplRR0h8YjacNCvjUYf8FXiq37/CIDReTo6iyfe3RvYv73ytHPru+z7YruMQoNrKSoTfI
EpTwvk5fFCOjn7/vC/NRq04BzBxxYm+o4u5sWNlXFl1yFYJzrJIU9KWCq5AsaV9GN3rY7EKMGLDK
W62MF5X5g8DBGMNtRFmLGmfmsvOita7DVr40EP7aZAn47dXncME8NMF/WnIDgZLHw9AEMsxA/Sxz
KGXh3cp+F+61JkRliYxSdTb93wPoaz9zT9+YlXUzRieuVqulJ60/9T14+b0Wz8Qn13av3PAwQSVw
cf5vWPoTBKdpjlHpAWEf3ED9o6fxPZNGiH6GLkN05xdYiNdFLmuY+IISENTgOpT+GJpx3pmyueAq
nf95ZSHK1AQPFnSqlMklEQs3wZLfO6sHn/adN9xqYa6AhgvcD1KI8wuOOCt185XnZuGuaoJPCuIx
M9CDGknCnG5bmuMTKs0/7ED+ht71PhrLH8zHlyvx+9JXEsIyxqbakW7H6NI6B5Bn30w9FMiNZt9S
7V1ZY+muC54monmd2rWBg0N3hvmJh9UwZOFh1gRfMhY5Q282iUCqaddFrO85ocu0gbWf+HVsu73p
x48465UbsRCWa4IXqSNbG9EPGRhdym9mKh4okFIY2/FXeEyuhDG1P766ub/RyIeHu5HNNCl7HOWc
5XTEE5Fi7z0CKy9+/09us3rXF66cKrgLNVITwBhsrEergU6wq2ohjDBwbEV7O6l+ExefP8KFwPwv
9e2HPflJwJB1xp5KM/o5e/7ZDVWvsa+jUrxy3Rb8gjpf9Q9r1LXS5J3JGj3zqX6WugzvbinCHs5v
YeE2i4zKAb3oKhqmwZXT/A1lgzsyzPO/vPSHC4bfyTUUzuhRunkIGXoxveWJ9Wp19e/zP79g6qpg
6kiIgQ1QNSZL++S3Ofo3jl0e6XHTpQC9en6NpS0Ipk4RGXXf0MRnSlAzATSuwIaV981wPP/7Cwav
CgaPnPyYMyZH8ICeOhE3erBX/nTPhO6hnGPE8H41Lls6LsHYQdhEih7h/qPYvFR0vC9v6CT736gW
fzE2nxHfH69q7A02Qu/F6MKcwxgoujOkBRpMubNp1ERg4Fy3OJSqOKy6laXATxGMvdQ0uFeaefzJ
qy5mLz8LChaH+TSrV8Mo3Tk7lsdnY7zBpZ3/bgv34m+i/sEmqdboNgPto9tW1ns0MAvuI9qyJ8A8
//sLfuVvfP/h9ztlLBoYRUaX+vaD7MlPlRNuoey/BO90lJTHr60y7+7DKikQdZoWPQIMs6JTAegO
0OvN/M7o5XTh5PHua+sIjqDKjXKMe1RgVXMEihgol22Qf1fl5tBO3f2XD01wCKkODMiJ2E6lpDdt
3t5Upbe39fR2lMJT13/x0wgugeZPDqCvg7psKonO4r2Ttxdplb8UUv3sa1+rrv7Nfj98Gs+GvIRx
QyzJtNFsmTPpnkGmAJRLFHUriyw8k3/rrh8WQW2ROfuCRUKfQbQAsjlISjAdXmMb1LaShu6XLoAs
+AUfJnBdUrgAkOTsM6U/5TaUq7KnE4sO6Nsn8UqisLAjWfAFQW7UFvC1kXHhToOEyL5gyHsPo3S5
aeCVURsmCJVxpUK14FHl2Xg/HJ8DggZACoGtM8a3CBPQQx/Ki8ouf4KfXDm52UQ+yS7lee0PawzQ
MIOxIuuw/Y5OeFx2Gxlfev6zLHgxWbB/BEFryWMwwJUhuYNtJPsGqhCQxsr5LNXvZcHu+8Skw+9A
59gmj+34alN6COcMHA3a3QTDZjQo38ria3YpC9afBQaAauhd3IGGICdVfydLdphEoH2sqwEkuZ6i
rexs4dmWRR/QgDSm54x7bvaWDcuLDCAzPMyApVIHldDU29UofelKCyFCE2v9oPGyulWLVFtR7Kym
vvlbYQbUFgQTXDUrJ7j4vYQQIR8lqykQDXRTQzpQpVH85zSCy1q+Jh0Ys/uKcd3VeOTzM0TG5N+b
bdYqJCMl+yLpwG2qOdpSoC+5fZzkNBfUTedL7w9k4/8u5QNOtIqJqfug6J8YXr/IEkqX6O8gnxcz
7W05q4WZ+Qb8r71asyjLR3tV9b8cmdwMLdVonJJKyYeyM7kP+txiBSe28YNkAGk1NQ+qZzlvnc8E
WtEr3oMS1NL2vGUvHa7gNlqUlpJwjIiJaBylpnVXMykZAbtqFQu15+Gprl76tZ7Z5z4KTdp/99zi
xyG+JQCDavIPxEXVNkFbdsVHfe5kLUfwIabhOa0vlaOL/i9yBIW8tT31se1hEtb0FXP+3MRgo/13
A5Ia0ViQWQP4tlt0ULs1/c8RNXGJTNik+q2E4RevouA5wJZKntGx1PxB6CCmCShD4rsEwc/V9tff
0PezWyj4DCZ5B0UPMh72KPheOtXraCbA02JG6U19B33HZd/V191guXMSkELiUGr9T6YvruegTHHC
x4yqNv/91eRnF+ev5NItEZyLb7ad7TAC5frQM/jYdpKVr+d/ejauT7YrCszoqdEXzXxHjFxnxtPZ
e2btIk0UbeDEuJ5rhefX+fy9tGzBj2iJyjB7xjpQ1lyPnclI3pQ+fDHRR2ro32s4oJqpWP4cvJjK
L7uzr+Ncv9I788f5v37BJ9iCTwAo39lwx43uBAZ63zFffqHpNT5qqOpTkKFGC6UQgwt5126UpDS+
duNtwTuAMG66IMY7OHqTb50gOxGbXdYo0m40SicbTQm+Fs9YtuAr1GpMpDonAbDoX/VqC9Ok8VTh
6s8f4IKbEOWSBsnP8tHk8zsSEHYHK5Kt/A1Gui2ixJdtM1ymxfFrSwluIpgaBV5MGQhd9DAH//mU
gOg+0Li7pLE8VWuN5dn4PrMcwVEAjoT63ZzwfFGi/Qw7IE2VcjGD62Pv1IBCSAYpBRJqmhtk0teC
2iU7ElwBCOlSLwZ1dMc8PNmKeqEb5i0iAOfPbuHFsMTAorFRZEr5dSVTX0N9QCm6e/JC9bBqqAuu
zBL8QKSHBPshp1aETMHkRoTvzldysqXfFpyAJdcDvFj8th80D3O5BFGpFTe5cOyzFMzH2KSXo3JM
Le6vKhcwUrSXmaHerP7hS8cu2LnXqLE8wWlBMgEFGBQr6Yy9YKBqtVyxtIJg3haC351VSDgwtJDo
tOmZ+WjrRxRbVm7OQgCMIN+/JzRO0SA7E7NsDGKdxuSZsLdKX/gnaX6ZqS6rrWb4C41syxJsfAyr
IpR1tpNqxZOjBbu+mY5KM11Fsn8x99slWQfA2fUQtTCSOSnWy9cMRDR6k4c/gqrJzZhOdLJoDzMO
otnaLglW3NfSlxIMXKpyR1NgsHQHQPDDjJwt0+vWBHfrrSlyLdiJyO8wBMA1ygp6ElsbGiZBzPf1
Bs+CozcF+2a8W9KKqJzcPLGhXoOMbxd7UnyPWmpzDT3rD7kwpp3n9f3KeS0tKBh9XYHbryYW1JhQ
tslGAkXfmkAofKDInqkcVnO8hS8zKzF99AETcGQPjXm46cb0txkPUFiNmf+mhmrlSgbd+i9dMVNw
BhVzLDU07BMBaDHsomQcoFU3wr0yKcqFz5iMe36dBZdmCi5BZ0i+Htt84qIF+87SD4w0QnCorGxj
Pv9PnkdT8Ac5RPw9806TG1XaPUxO13ITX1W8/Mg/0GXWUSo7v4+l2yz4gqi3xroz5s9il1fM/7wo
hX04/9NLexCs3Y40M2pKbNEDeD5nupB/bZqwvjJ55dU1kcylVQSLp0gllYFlE7CABrXN6CBX2dUQ
nZi+WkdpLVxeEQ8aFFpFgAeIBX2AfZ2FP6VKugl841DK3coTsLSEYPpN2+aKP4aTW6bxs+zQfaUA
YjoSbEUMMp7/IktrzGf4oabHd6D9orCNCOEp8NcBnPnQXTGAPwVHu+1XLu/SMvO//7BMWeSDA+/1
5Pb6UNwgD6QenUg6kt0xya2seK4FAzQEQzeTTg3RdwAOJcH0mcvjSbKlZjepwUpPacE1ilDOWK6g
zGN8cKaL2gzSdGGYzzPKK6JlkSXZfrV+uPQei4hOjVHHMepxwmkEWcRwo9M6ooOUMfgOYaxLP6lM
KfPZ1XY9/l46PsHuc68OWxsy4r+//rdnRfkdJNmUICzrbTKwnXjnuRpGl0Sh+BdDNEoGcP4iLp2t
4BoSWdEzFY4Ul9Z4lL1NiIBqFJczr4NZ+hUuv5ULv+AcRAFLn1cnjuVCdWPqit3o0xaU78eAEkD7
Bp3i+c0s9AGh7/z3voeIUcWqUanoh+0LZPksCxWuQYI84hY+4405t7aMYR+jIlJO7+iqnF9XXcih
RNimnhamzfOtumGMGJaqQ0orMxq/580uiiNEM7BNFzeAk+TkGUSlnsN0SM19rJPLyAlOClSfFD3j
mRN1DUm6YPoiwNNSq7a0G9orQQCPrCw3jIIHMUofvnWlpy1ccOf3vvBsiVhMsM6oizipAeAqQ9eG
OfCNA/HV4fyvL1xPEXLZdQH8UIlvMBHF2ClUqCYcQ6XLvHuCJGP8EHnEFq2yeoHma//Ja6/Pu/zg
MAMtQOAKkRnesHhXkb3o+stQ7pMAXZrxlGdvofRt8B7atbrp0lcSootJr5yplwPDVXrzcjCqQ10N
kJBTdoyklQ+0tITgX6Bqps4uR4YbaQ0jBZbWXDPs2x+hJ66uBnL8819qwY3pgiOBL2zwKi83XF/J
fkdJec37djSc3+d/fSkt04XgAuaTLJnU2nBLNTk0unQcQCHrmQz7SXxhT6ggeQFSkNWR+bU/59ec
ncYnd0HEMyLsQwYz32xPMbZhQ/Y3bBW4s5r81AZQ/idHTZJXPtKS5xLRjbUfmB2KigbTwXPJsrww
qpMfGgcW6/KbmiUjex8P+0mK9utF4gXj1YQwJO8nOE4LVlVAAsLa89R596oOW8ewr4xX1h5Gn5z0
Jqqf56k62wy2TEV/7Xjn+/rB1BynZ7gtkQw3LeqrPjI3BaPaTX9Is/61m5qDraXhFv7f/fnlFsxA
hD7CVWfaATmia1QXRVE9p4OBRN2IxKj1xRVE39FDU+S1bKiSy6uBibNkiH/YTkgBb3d+DwveUBO8
hVYwl42qON5pGqNNqgOelqUrdWJIdkovq2Bw0OC7P7/Wgj1rgtsYNbRcofzT3SyEaMzuukMqd29l
u/L1l26e4C6g/J9KgFW6y8Tyt97Qf6PBu3ZMS85CBDVOkPrK+fz2aT7UQ87PNn+I0+u+f0zUGBE9
xkNbdAKzFc+3cLNEUKMSTUFsIhrBGBC6rejEooPkvxSoZ3z1Y4hgRtNMWjw1SyhS+qw6+rckrvar
zbulDQhewEdcTJ+G1HThDuigPGPYpipBzStq/72Hxmrlky/cKBHEqHXQDuswjbhe0SRb38qPumQj
OFGm7peurAhjhD0mhJ8Ivk/bHGAfc65CrYSuaVqJRZaOSbBvxYPWUUUnx0X3ZtzJI11j32IgcOYq
26h9oq3cp6UsREQ16obayUXEQiaaT0bn7OdrHPS/rYIVof8fQNFFHbRN6KZWazDEBd+iCvbeaEob
Db5BHCc1e4j3Locp2cvgdWrGRvNJvyEMOv+ZlsxTRDyqkLNVQKg6eNbfmVIwbe/JL/QNwrvbHkoo
EHrQwu1UaMPOL7j04YTYYQwKBBW0tGNM9WdRmveoRx/l8rHPVlzl3xjnk0hBxDymyP4pZex0LiSg
FyNZfSPBqXAN46XrhCg8UJ6wZz3e6GGiRuUFMCjBHn1BEkdGOdcs5zGqIc8e0JTb+VZ7NNKT6VdH
hojCQPnm8P+WcTZjsjoze3PA6hcI4mX5Jf9G75p0HjYxQum7zJAfUAqbX4ySaVZ3cq1gZZNLOY6I
sdRkO0BQExysYSIlsXHaBPqiTAmdS1nX60f0r+UTysGQ3Srj1hyT/qTApfMC31p/JYPJfWGitB33
3aDpLXI2WXHq1b6+hd+A7LpqZO/IiEdwj3CylK/kgwsfXpk90ccQw0LxeAooDZao9PSdvUuM7nLI
XqLVEvTsIj/78oJPkLowM9HnmTse0rMOW0JsKA/9zAbQo0xm9Y/nb/DSMsLD71WGlDNnrbs6vGRM
s3p3WZzczRqukJldppKqrdnm/P5+tiHBDcALazapybM/+54maE9QKDg1qlf7yDYvCEDLqEN0ZEDb
bCWoWXgW/nrBDx9piiegOPTv3QnNQ9DDPwJzvJpkfaWZtnR0ovH7hWFndowzTU0HoQ//xshAJqd2
vs+k6dXpV5zMwjb+B99o6UNnQV9IvWj6hYTL0Y7gqUmKL/787LY/nJIOUfKI8h6JsMEALMqQp7Gn
c7Nm3QunJOIYUXpBfMJGEUw24rtAHZ7yYXpM+rqHEBNqltUIdumUZkv9sI2IDFGBZYl1Wv9oNdbJ
jlLqeOrKKS2kbCKa0YKpugprtpFYgLuSA+TwMKzF4EyejeQwIcfObMt5k1zaiWD5eYgAadSyEwc9
qA4y/8A0r1E7XjHEpZ8XLD6QII+eAIC7jvxeAOQ6jB368Mpou1/78wU7b1rDTH2EBFwoHa+9SXJ9
L7xZDSaW/nohuoc3VY37jr/eHgv9HthqslfHcLyER7p4Pb+BhVk2SxYM2yzacdSRWgG/9D3o90og
Q4mtb9RTI22D4rLKPXyYtCVsSbM3aixfumKQ1P97g60QNkMoLimnZLdT/KNVAsRbO7S4ntuyhR7I
2qzG5Z+HZKaIWWz8BIyizlL1ZSLvwJl6kXGnTjWcug+Igaw87AvhpiniFeGRhtxyvmqj3uyNQU5c
UCeHuqzcmeS1s7uboICp1x5fwjH5s7q7hTsizk/kTVMPijJ3by3tJQ/+yFV1bRRrULOlIFMcn2D+
uCgbmZ6XnXfWzp8a55Cn2nsKb+IOfcv8dxeo7TFGkPYqNOcx6XSNkOjzjZmO4OM8RIWDBG0ktxpA
9kly8lSawRGZ+JWoZvYw//tEmyLW0lag4BtiijaQxJ3S0XnqV4skC8PjcEP/e7sVWt5hk1TcBU//
kWvysLVa8wqiwPt0iK8nzziOmvqq5pXyNzGR1cwFxXWAah3qDgLfOKuuYRBcsfElAxCcIExryCOj
kenWWvSz1KFdG7wRPtJ0pk2jK19Z31bnBeev89mpCg5RqS1r0D2Sx8CBEDHwnT9Jo70V07dYBdJ9
3mctrSG4RVheR3BUqoGUivfWTurOypHaDLXn1Xd86cQEp9iVKqS8BVmcmqinjmy+NJWtQmiaHEwf
WZ+1EsvnD60pwi39eEjaLmcn8SRdBb7+5rXGFtA2AaKONL2lwQi9ViNfMGVTxFyiUh/7pmcR++CH
NAXyMYajZQ96hxjKQjR/6oOZwcC7tuDnwRACBv8aAWcod7rPevCrPKMsdRoCbTupyU0x1rt+DaO2
uC3BT+gICqlpTZrvzZh36DbzrLmQMbE4st02zG5APSPCGu1RGapWgu0lZy9CMSU0QSUNnjh3jItj
77e7CkWKfe84yk51YESdrB7G6vAhlhHbUUznCs3YYCVkWjpXwbnE0J+C3YqozxgKCojOBSHUoQei
7EGxtfr1FtyvCNG07aQYRj2Z1dQhGUrUgzyWV0lpuedteMHCbMFPUCJrEGQoTNdnbmAzhd+cXs62
cqg+Zl3zbFnItMBceH6tpQMT/EUYmp2shfgkpKpQNrHzm79RIAkAcqvwr68VY5esWfAaeKQBQmea
K33+EFE0sEe0EyAMyepk4yGi5zfRxSQdz29qgZHNFMGZht3IvTO/XwqzWru0007wvj1R/UEkXsrv
QG62iBjK32qrfelkP4KFNUC6tvmZGynExOmwXflD5u194vJFDOeADCCiINiCLj3n6S05rpJ7x6B5
GaY3TXo2suzn6gjPwqNtCT5FBiUR2hMPK1JFOeKbdbivYIE5v5OF7yeiOrvcGiS1mF/tsLlWEuXN
UOQ/gx8coL8dfymz7JzZI2sX6MHv8ysu9KtgvvzXR0pVplqhxEMjAVEDurb1UCBOZaSI50yLLmkD
YRppVywfJm9lRmNhm6ZgDlWedM2QmwY6wgHKmVp/ALH4PJr20cyio22lb1mmXur2FKyc69JHm13M
h2y1H+0oqiNEEVtL8d2Z9rdJUCZeOcKl6ye4QzjJTUaTp7+O6uj7+nRdO+HvJLef5D4qt5Ku3ILV
3VV59N4ohbIS7i+4RxHfGsgGhFote1KC78qoo18+BtsxRz30/LYWYhwR0ir3GurfaYeQZJsjLadv
+yo6IQvlftXBW8I1SP0sVKwmNF3NkG47CqFhwxgGwnL1yhYW3K4luMN8UBu1ngKOaAq2thw/qXUA
CZ99YITwkKz1PxcOSkSv0kkucy/jnVInncnUUkL22j+WrYpc5lpRasli5kfswwWGGrh1yEdMt7dv
wulHQ9u6hBl1QANJsrQ5YINnduXUFh5GU/BwdSnnhOktp0brEx8wu1PrplN9d3YPq9D+v8XbT7y2
CF8ddMmiTszz0Xr1TidpbHUfivcgVzZZn4QXaCx5SJYk+cFW4wtLQnqojK2HPhzBBGUjApfob2yt
dI26ccFJiDjXfkBcw4H9nDFtJo90pFXoo6zBppYuieAjDGlMUwaOCEV9jT7QoLb3xZQR+upSuM+7
zl75eEub0P69KEFekbTq9K6LIrC2hland+DDvRU/uuBzTMGgCjhymWbBcceVcYm1PqlDfEzhoTjv
chbsVcSEem2n99RhaO0HqOG0o7WJyhdkABIyRRRg1rhIF85IpAUtcmUIfERbXAW96b0HF/BtG+fG
z/ObWPjShmA+3jhAntqyiTj3funWdDuEwaXEzV51OEuBl8j1WSAXk4c+8Tfo9l1nWT+HLEMVTvcv
5IGgXKKDbRi/nBoxoQAhEIo/TS5fc4gILKwEfwtO4n+wolGcUl5gl+Usv9D6zaGq/VOUtC/geKtN
6qkDct7KSsKxdKaC9agIiEwTErVu6yv3KCZlSPLBGO+n/4+zL9uOG8ey/ZVa+c5qghhI3NVZD4wI
KSRbsi3Z8vDCJdlKTuAAEBy//m5K7tsSMxm8S129SuVQiCCAg4ODg332VtWhGqETcnrqVsx7iRrV
NdMY2FyAcaDY10TvEzAaWbfZgL+uOHG+CLVUnzo9VVg9nCtIjyfV+Zj0+7zW0JOAqZAO5QKoFahH
Um8sqLUOLXbYzFHIB5bAygjmfM6s+aRSaF/yuso2Yp+1pbRwCP5Q+zGj84oFL9huFl8Bn+/0/fR0
rLiDJQg0L2J/NBwPpx00MUc2QsfcG9tDFBQ/wXQ97X0OybDTba10ZAn8hIRLL1WOJUUD/r0rp/O6
bN7EjQ1RodcumakpyksoaRwgAAl9I4/cA7H/kcqb02++sjaWuM1sgP6OGJDB4T6kRzrIHgOQAdWG
4xuxjZARf90BNUDuJoIc0sF09oo4NSqZkvRnEInHVlYblrrWi8UKTxwIJTwdCVpZgOfWv0lzJ6xq
drV56FhrYbEzBlB4hQ6bi72rja6R5XeQrMGdwoBTx+mJWDOhxfLWMYU2oaKYCNR+yTQZQsKqv04/
e20pLBby4OlYQOcNNwgMCTIv9+2lMNMdJCzfp77+Gie821jRawfCJUAz0VCFdyaMU+D6B1waI/ZD
BAgBk/0cpzXeNTNXc8wZwzd6/G1jt4RouqzOyxZcaAenGfNLCCkGZ9CA3aKsWUuWLUGZxEddQ+pj
+MYOConqvHWzHchYPmryiEQnrsWRfQZ8ITRe+7YJWwIyE9CIgkQao4jk1YWn2TeTyU8RJFIr0m1f
vazswkuayXGIdOQ1kh2ACMe5dgJ1iQCxXDu5x9QHp3I1BddsUFu1vmvNLRxBnbZxDCUSdoDkPPXD
knnNz1oS3GeVJr+soRd1RZO0PlBryVbgvLKFLRknB8dA2AXCnYeuH28T6A5BRxQorS3DW0veLqGY
JiYgnCcApivvkVRiF+jxbI5oyZSFEJ7bVY69HMWEiGYDFbY2iAs34XqscyqGDkGo7H0io/e2J7tE
xR+tUF8FYjh/C2u9NnQLpwEV9jLufMEOQQCJH6hKztz73fbYrXjUJTqTEAacWQ9zMIwiSG/53gEG
t0chqgMyso2YbMXzLUGZKK9KOmM4O7gVUbsiSQrADeh0CS3C5tyFhvNNTft8ww2t3EWLJT4Tinod
9KQwZFYNbN8W6Sy1kqL8o2nCqPa+x132uQX5i40hBSj8K6/Jf5kJ6nxgrTuedvUro7qkoXQGAK1y
iQ73fX3Xqg4irPVtENnbwe8+nW5ibUznpl9kE2ATrkDBNINqjHjgEOCcU2/QAPyICOhykw9xrSML
b9ERxZAyQitgjZDAO7Z7qN8Vey6zr5tHoZU994nh+0VPVEBbGlcMgxX7N0iSnDWp2QIIrI3SImBo
uw65iAY1QEnrJgcX+UKqg50ocy90m+CiBlbh9HRIDPs/JEKWiE3TxW1BgIEAKEzbz0ngq2ulHShl
mKQ+gPwH130u8y6rnspPGaRaNwxtbVdcwjcb6YDambkM+apzAwElh5M9/mdR3kEKPCw6DdFbF4Kc
YGZ/q7t9AiW+mDCny4mFTiKDLijd6QyIpOp6AKajxQ9U4NLEhEQzlCpshDMrBrJEdFovNbE3or1J
AEKU4wjUDHbjVLr27NnDv+hLGfOCg2+DQ9RqVBeVhzIH3A00G9OzYhV/g1VUGcRrPYREtjC/hNN/
YNpHOREYjKBhdkCl5iVk+x5jj388bYUry3WJs5BZxApvPkc4A71sY/o1zgF7pRCeg15id3+6kZUt
aQnk7FkSVKlFI0kAknNLob/ov2u2Cn3Wnj5P1IsJ0RX4zsYSOJsIGNZDUaJmMFHlgSi5sXevuISn
beNFA5w5tQb5PsLwYQrBTXKN4LiS+hIg5E2XtjYPi/jAI3HQMIY2nG64SpW+yVr9tZXND0veBuAX
Tw7hRTcyCH3WgwDiSmrvzKfQGG60hUiiDt6GbHkKtl40wFjkFHGHBrBnmrDS3kUWyGZjSa/M8hKg
qfwat/oRFkYEciM5yktR6wuXyO+nTXRl/Je0k5NqJte6eLyAtuY0KwYDxG0ylO1uIgbWejCb14vh
yeDmbV+hiRrBpa7JDe6M7nj3NpYA7OWvH48kLau4wTIAivEmBjnMfgTfCZQXvxI3OZZ5spHYWFkN
S5CmG1AovyJZfgBP4r5r9B47R6WcT0Afbvrvtfh8yTuZyK4bRIsoIububpY2wwl0Fn4Yv7WqDIcb
EUPvWO9Pz/1qa4s9f+ISl7kU2wUkSs/H3l7SJrmfR29ymAZ6Vj3ipFUh2suOTbpZQbdmcoslz4I2
L22KkE/k2nzKcqo+Q7hPp2HvVE6YWcU2fPzKjuUuTgRukhgaUIRLqc3GsIby7Uir4m2R+hLHyVXk
uaYF4ryzeedCngkl7spLirAoAXjXA7VnATX64fRU/fP2yJfwzSoYwRTXGsyUg8IFFV/m0BS1Gejx
cvowSn4UqYcluxVH/LOt879BOCE3bUFAzw7cS9jOcWnxVz660z6Np3o/1KKsQ2mT5HC6cyutBYt5
GqD1XTokm48h4D8lNDdHMs5SW6MA05pLP/C+exuhJl+iRpPWoJ4/bmATLP0AHr8WSJH80OKg2Cka
h1Ppbtz6r8SbEKV+7ZcgnGugFAFbqBp5LqfkigYFdNFxPxIWwXDmFCa9LJqhO9JawfYLXiHf328k
31eOdnyJtiyapis0MjHAkZpdAAoY8L7BkcxXp6iMSAi0ib/OWnRcZPsGAribpvPP3p4voZi+Kws9
VQoFmGV2LYY8a1F3MZr3jhjklzfZy5L0UndNbCOTIw8EIBgbhht/gBqIq84zoTOk5UE4frqhf/ZU
XC48Va6H3MgADZVFs5cuA5Fd+2WoKkRcW0J2awt7YfuO2xd1XiTs0LYtmJhzsmsi4LJnZ4XZO2aO
+6DyiZwDRVJuuf359f9+AuNycY1RjYVs0sChhwq4kx6EDtBOue/8cgd1ky9+b/ambM/bqjoTQNiH
HaDimwDMlRFdAjBtEXWZ7iCVWTTF+7Ri9xDPe5dEycep3DrorTWxOKdUTdHqSVtMWg5NufGuFd0+
ATtqP96dtoo1dzV//iKeoa1RTEKY+TA0PWRzC307b5vCAdF57HY7mP3pdlZMY8l6ibDPgRQxTINn
7gcdOfuhkAcGgtBdEMQXOEKfTYBbXmyeVv95u+RLjCXYooZIQhL5oEdz0dW48o7IxuluxSks6S1p
6sa5k+LRPkrxmziYwgDx1HZ9ztqcLwIZtytajgiFHkTWgSKItj/BDQNsl/2W8o3D0FoTC1/g1dbr
4xhN+HPGlGT7MaGXfl43Ic4Spyd8bQIW61IIR6pgRBNEZtBCdIp7O41bmeWVYI8v8YstYEemc/D0
oXKOykA/r5wwB0LUww4h7bWOGcS+HFDOQi3uCLngrfuIeeH9g7tZ4hU7HLbqZMSaj2SDSwF7Ab1Q
sXd9JD+YIF+GursgwO1uzNPKqlkiFiswCLuFwb0Uyj3v3QymxoYxP4zJTz9Dq5X3Q5dKhkNJ/bft
EksYY54XgN4rHEB8n986/lmESAzc8eeFmTaWz+rczevqhcshiR6CqMQRClt40dAjkJ8gugjqLqzi
aBcN8b5kw3HzknVtxmYDfdGcUza9ziMcyimQZLQex50CtrvIsn3fq8dU27ei4vgS1+cIt8yh2w46
jVzfQM8deEj/+MbsAl+i+mSM2720B9wTVDK7uTNZCWrMovi6ietacQtLVF8u3G7K5qvKADp2Dmk+
t65/STNaAsaz4RZWZ3/hF0rWKUMM2uirX9D0gbaze5yZ5m1+BkPABR/LvxdvvILiS4Bfp4kr3cEA
qCb8a+sEtyOOgJudWTGtJUElMWzKcS4CF4gfhUiZX+DIdB306fvAsjMVsdvNAt21lhbbtHAqXFH7
cATGi87j8anKcS8tSA9Y77/vIv0j4+Pjac+94nSW4D6VRYh7KWZo4MfSacKu/qAYw6XxNxa77yL7
6F+cbmjF3JaoPTG4Q9f7oAiZgKYHrDiURn7I2+5iM0JbiW6WvJSaJ7DeAvcAwvwEOeEZClaYnFXV
cXvn3J7uxUo4sCSnHGOh5RD4uGtgfYITXvouDXJUvtZvfP5ir3YB1SqkwrIfG4FsUISCBx3sWS62
YAMrO/US0o2cfRLkOUEuXKg4bIj4tXl+Wjs3LlGHMFCbkxZJGRuNn1THLwCTt8BlRe8CP7lyq/Yv
USkckzFqcTx+L3i0Vee1glHlf0Mk1kGJqxhkn8Bz8L7ri0vPLc4KHOZCR3ZfJy84JGVyORX2weXq
KxuCPZA+70ZcteIAeo6QYosFbsVAlpjFqmpzKVqkiGrrvsu1d49CyJlsYcOjrtg4X7iGOG6kmLIJ
kXVK3QMorPgD5238XYKl/J2cOTQnQL8/nzb2FT+0hC+WheY0KnHvpHC39L6sTfSZm66fUHTbOCqU
yvPfK5+Rv5BXoVu3eWsDOH/+YgcnfTBIPt/sEtxzzgNIYjAwbhWRr3ihJbOljGXpWo31m9lxhy0o
qLOrMv/JArY/PWYr62sJTVS0FA7vA7i5qLO7IQJ+Rbl6I15bcdZLYKIBQ3aXpPBw4KZwPxcG5TkH
8Ad7wFl0zG/3uh+4E5ZmaqpdFPkMyAjqNG+zhiXZDzKSndczpBRI2e5dE+042HAo9c69KH8P2cG9
024lxldmaXlbHKd1qrsMabUJenzzmUh46cEUzUWeOD9Pz9NaE/S1mfkEgUlF5yYmNwWzVxuEAJHP
QjHgG23L+vubmuGLJImbgmcDgt9wB574OnQWmfCq+ESbFhAJlX093ciaU1hEWU1eJ7nr4JiSO8Md
IIaggGn3TR18CNJuZlE/3coK4IwvYZ5ug5qqscOpHkeix87jx7SEnoQRdt96NRR6478mVCebgEPu
U9+Ztjt/6xF2ifoUbiGrocFsCY5UJ5m626HO7d5qgEvl+Ol0B1dMYon/9GxSjfjPTPZGbOjmwUWP
uTI8OJrx2+kmVjzqEgNaCxB3lpHG9g4pcNmdxckYoiwIUqAHXOGHPKcb+8SKF11CQccqch1nyHBz
iFNr1NA8hGrnx835WOvH7P1eOOlmditprPih7IIj9M+vEWt5TXYQtbmcyUVc7+PpAVtxp2yxTM0Q
OyXTqNkBIMq7FG3k7ggrxg1/ujbji2hrEqDCKRKUew5RcIjF8FO18Z6CrGozM7XWwmL9I77K0rQB
Un3wkve+le1utquyyo9ZmWwlSFbW/xIJ6ibjVPo5io5cpdkV5K6y88yPQe/UlhMgMGl2KMc+2Riz
tTPdEgWjXBA3eHk5R3k0zP1xP0SfcL2eUVxIUHKVa5SzJjfKczZc6Mqmt4Sc5oWKSeEBXc5E+St1
o4coKKOQDMP5MEpwJgOOn1BgGQFaetviWaJQ6444PYj0gcafifkSchenRRVG47RxxbFiFEvMaaH7
PI971P4UGTQSle2R+g+yT7FMy4Oy9dnppbPiApaY06kcslpZ1AUi1PHOAs4++pMNwnRIzQauZm1H
oItYrVSY/pi4qHZz/DsapZ8s7sj7vPiQDeOPrtQH2pcfbefmqNACzLpouARF41Y58VoHF06IeA0y
gwNBFYhnTeim3bXx6o/1VhJ7bZYWrkcP0PvTGnWb7hjdK5E0B2fsjlGFqunICf562yQtPJCsnSI3
QCcd+lmU27X8CA6VD8DmbkzR2hgt/M9QkVHlrgTWPdHtA1E0w4VvZaE7Yms13p7uxIr/WeJLOXSg
uYhQ8N/y7LzxI5wrK+cdF/6sboUz3ltTVkuM6SQb6/qR8g+0LrzPKH2sLvqgmq55agfI+SHv9zYP
sISXuk01RCpAj0D9xwmyPY58nzaZqcKA9OSNAfU8nC82UfDMBCCAaILDACaA8pAGJPji5hWqQzqb
gi4cV3euBluhGuvd0BaB2bidWfXgs8W/aBgl0LapeQowpvav+0q0IZ0IDeup/zDvTnpovhqV3sJL
DbvNkGFlJ1+CGAvwtRrdFvO1bu6cZ8jKplHbbPi6tYcvIuC0SRXPBjw8ccofvCCfTLyl17vy6CUw
ERzUaYp6FOBa4uih7ovvxARb95krYdSS4bEtfRXRBM8OynQ3oUZYBKjcCKZdGtR7Gd1thiErbmCJ
UaRszGOvQUNVW4RuTZJrgvxITSe94WdWnOUSlAiGUeoE4PM5dAPZTTo7RmkOTXD/crOyes1ql5DE
cczcvE+Q+qhZE47qO0BMSCDH9YOb/OJwNVDcDN9qrU8VnS+WiGVN5VdI6h7URPswAAqAjFuFBWsW
tdhYqsl1CzcDHN+xzWcosn6ofCfdcFxrFrXYT3TH0qqBltlhGFxv59fQf2g5r0JdT/uRpPdeCf1V
pS5OO/61WV/sLrbVmaygbnkogltho/c4BVTafNlEpq+Efk+m8GIW2mFyo1QAiELmashCXgJ8HSLW
7EUcau6DEYtsG9jKLraEK0Lopu0LqD8eOly7W1HsxZjtZnjNWMk5iXx6yNZamSfuRZcCW+naQRb2
4BaquMpMWoW87eBn84Shjq6zoMoey43T09qaWbJMtlD8KygHYh33ihngT6Xe5d30bY6X26D+Fk8p
5IlKd8dzckY8tZXrX7HwJbBxhOCU02skgjPfeYDyjt2TWLHj6RFcMbolmpHQakwif+YX1aawB5e2
2SefQl8JpEbm4DXI6mzsKivmt4Q0UqsTqWYKUNdHGXD6SHO+T2u2nz018XmofO8aBUGHt/Vr4Rba
mfxpShLwHAbYd8uSfO+1cwFRh3RX9Gxj71/xD0sRbWC4fGQKUdRERBQW81ENO0/TkDBp7hBYnY92
o6GVHWeJYOzEpCM/QLlWQNKzvsx+yKD76OCC6fRgrVnYYsPv4iHyJwD7EQnKu07T9zLzty4T/nmJ
siVi0aDqWvCZAsL08WNMm+s21tlZSuiRZM5lEPRbUeY/WzJbYhWDkQBEHoHIAmRxpqQpJNvNvgIH
zvkmaeoKBQGU61/7mym1Nks7hmrawgTFsY3d3sedSOIwyCA36mPpRsD2VRIQjl2QpP4XB9UF3Z5w
xiH4UuRJu2+BQJ//XhXeWV9H3hY12j/PIVvCDKl0R9o6uHoU88Uj7wUN260KgxXPx5YoQt67Lso6
a9gfsGg8hpaN38cQsGRhybPLtrqKcJ0KWpbty+41s5m7+cKz405KgBIDuT3Vt1UdxjTi0aVxke8N
aV1K8S5iWV4fC0EAenhaBf/1c/g/8WP18RmK0vznv/Hvn1U9GghA2MU///O5KvD//z3/zf/7zuu/
+M/5Y3V9Xzw2yy+9+hs893e7+3t7/+ofB4Cb7fipfTTjzSNS1Pbp+XjD+Zv/v7/81+PTUz6P9eOf
f/ys2hLCYTePcVqVf/z+1cWvP//wZiGg/3r5/N+/nDvw5x9fytQ+/vrXrb23j83f/u7xvrF//uEI
8W/pUyq4H1ABQoZ5G+of518R3/s3J550A0k5Z08Eh2VlbPLnHz75N+XMp4J6EMGFN2uqdv6cBP+e
r8EJePk8n0gf5X7/83av5ud/5+tfZVt8rNLSNn/+8VSt+r+IorlF4sEAQTrvC0mD5QFTkcyUpM/5
Y0Ai28qDV7PaUTu37lJUGPC2zu+ZY3hzBuXrZmR76w08GaBLG7kPcWmAOt5V4HRBfJ3wsd3n0in1
sZdY0lcKRSMOlnQ+8PqB5zYbqj3GSmUoBfdxW/cIzOnY3qhk8NV9EPA6+kkLqsV1LFIN8GZBUtzu
7VjNTfEhISBcKPdI9RqoYlY9L4r3xB81XjkuUAz3zitomf3lNF2Fv3kxpb8H7eUgvV5ITEhXeli4
Ap4B0+ctt1+fFCnoWZLgMeqrMtNHkA0jiFCsa4x/nICkTfvdlAKC/JdCmOhFG7v+IquF9lFa6VMP
NbEUM4WXeb2gp4wGDYo20l8ZASlquoPyFsc1p5Seg/3ADH1s7N4kNmZJ6DBnqsuPPaNj4yFFPYme
XloIlzd5WIE0zZBrHPc1fnd6jF5vHcx3KaUsgAkJwuRslq/fcUhSx8PNnIPCM9O5Hmh3/diHfFbA
LMrKS2OF+JFzN7IbEf9ibuZ2mWS+53HXkwFdtosYFecjhwa/4hE2J0LoZ6jmW8Iir4xx7kvb9EMZ
JdbaMEkqzxMb2/7riGzuts8CwgIor/DAwxp63e2Yd6njgiT0l+MrX9Md3L3g91hIjr2ophSFmalD
KnJFQeLe3oIs152SsElShUE5PQGv4xu8CfcECzgPEBJgNJaqPVakbjbmZfQzklMJOTGE9wW0jB0I
TsrxfAwMzmHP3v6Vs3+5Lv7e+cAPBBM8AJyJymW6P/GTSGWja34x0WOVn41ETAR6FKZv5+qAIGLi
h2kx6jpsUD4sfkAhsjPy0IHosd5Sz13A9OcBAHwcqwQLlcKdBotILJZTxmVtnYckNX7hHAcLdloU
CkDRBLfQbZ+xie3Sohk9wFulR/FWPHWT9hYSftm4Q/mEKW9lkRSm3GteGe+mgMZD83B6ml7Hu8wH
rzVEMVwk63z4cLrEBrV9FEAkahoeBmMNjMBtcxeD5Q49wKXhgLtt57b2cj0vGpR8zT/SOm43Vs3f
BosQAbpJKGzIgFEIrC9ihEB7jQWyp3ooFXfgw5GhT6c+7EbXjvwdIgb4/SZGpcd9kfESHtXUhSH8
GECdrstDncDbzp4fkic93nBS3Ts25PVmadBTVuvF/oTxwiD5nvADDzMslmC3AYn7WpYTfWgiTzgF
7hCaWrUfkTlMayh76FHj5Ry/6PC7atRFNe6DfBqd276uo4tGGpUhI4O79fFdkegSqpaldEVkdy13
HXUjChlPxc6jcoBL9JxsJOWlO0mFp+Zp1Outq5yn9OKLDgXwEwGMiwvOAkrIslpQ07KYKsAdvwQ2
obo+s3VcN+m5dWiLl6OIuaY7z3VBWgG5mMHBm3qCjHgPU2tMh5MQbHZk4PNHlc6b/F7hyMGOaa8G
fKRH5FGvIz3gW2lCGzxmjAvRnOWOb+hZHZgO8lQjRhUjddq0n4gGXndNEso8HBYClzN4xdfO0A45
8VVbjV8oGHKB67dGi+5mUlNa/bRukHtlOCLtMN35XjlbUeFUpDDHQeBmDbruCEhtfCZRQNx/gS83
GI7ezygmhHYT9vYydeTQnbNe1fhV06YCvfbqHhNnsW7nQgIbufgXIhGCoShihqGw1k8cCw6XNoOp
JtLL8K/n8YnTocrvTw/Cwg0HWFTwQWCGCRCcuX/bEEg/MTEK7XzuCr/CBvi8CXhJMHT5DvFXAj2a
0y0+qWe9GnZBGcX25yJUdAV8y+thd7MKjrYe/M9NS2AhdgS/fnqOFYLxYVmN0s5DhLrAoQmFoiMG
XHVRiYUNN4VR6sFVbz/6ogmi7CyyLOhusFd73Y1RFb41FA7HJ0PZiOvf0xbrvsRQDiooEaVNjTtP
B3jB54lwspTghxwz2d24VVHhTXiew6ZzYedo7nTfAZNE51533gfUwvU8kIfAVyz3fzjNxondYfyc
JKNQUWjbHAXvUe9GKJ0Cv6YZDzoxogbKwfNkloTG6BT116qd1dZr+ATnnYkLh11FRQKSIt1XQ/zT
TZV77KOWQfvdLyv1i0FVydwUlSjMfT8RheL6jrjDtA+yUnJwa8LLNmDT7jlEE4xOoqEKReEW5D11
DZH7sjSS7LLBtiYKqyHQIItJys6wYRcPeYfF0E2mHxVEjnnGsjPpkZbdCmVHhrurgbR9e17LPiHR
TF8X2wubgM5b7fxJ9RO0wBKYYn0x5COQQ5ALysRZJ31QjnCIzU6fe1F56V3LVBztKbMe2YHgQFZj
KGLbyL1MvT7fxVyBSsaDxKSG+t/0LgJCzT3HLVPincUOSCLdQ51XBfsy8g6lKNCmcofh82BRpnnl
NLZ0blwW+e0vboQwXya/i8sqrKuKJM0nCUmx/DxCESl0LCsW4BZb5hX1kp0PjJgOHkiRBeWvxKur
btjDVEb9KFvb9+4uhxYNwFc2KjUP9tgtuRLnUeHk4loS38nz807UXqOSxyQoqcUoD4QGBjxgtOpg
0hMxTZ18osK1wkVFHatr/wLcqGmi3oOCLtfxIeti23fvex7FaXoGrp0qFTfcGlNdiIwlcQD6TQQd
eViDMEmanWqCtAdBicOEtvskMlM2glG9cZL0vE+LQVS7XPYMDrYDAxL/Vjmt4M0FjKN3ol1PiwZR
eFsPGR5iRxoM4gMQjFBR/2CfP3TSVOF3wEMzNDdVDdMPU6slFJ8yYerYO5LBcWbG8YznrX8+lBkp
VMhBFDT2IQi9U3Qnphybyj10E4QrdxlPJI8/jD1EAvyP0OrNenXm5xTs0Rd5OyIp9kGgzD+VoZZy
jtx9Y3mS3wG+ETnTO8ZUg5FyRg2XfQWvrRP+zqGR8dV7kuqUqI9Z1mdBdOgzOIL4UCFNhXeHy5pf
aewc5XqAFiVjqvdunWcGwFfrOrz85sVeifaKTEn5pY0DrXcG0SJG1gvaFDvIjohkfgjeHxLwoQbw
GaEsSxr0flcnpKTiLEv6ecSosjl+VE1induy8GeXD5m0OPB3srcVDGAqcQg4t9IU+F793NXE8gnD
pzMf/4e9pInQmkoIQjGonM3TQ2qWePwrUcM8ziWTGU5cTuuAKuTolDkIVB+1DqTQZyZNUX6x6wMy
+hrXZwkHsRFMHhIxdzYrUW2G8XKSqTpP2omR4SrI/PmVU8x0Pd0KWBZaoPiVfoicYTYwYZx55vmI
dP2DksU8NF1H8FVssYHu8Q5diWpEf/e7P8ZQqh9wLAUzzI4PdSVuc84iSXeslzgmhbWfEIzFb+uJ
pkbikX7mzJ2L7Pg0GC2sxuy8xs8xOZLPhe4IkxqeXwFsbpzb30PtPH/9fwb5+XuIp738yvfqAi9A
SifpHnJcn6TmPC3piE5rD6qTKow9GqfuLcLUuJK4RHmaqGrqLEwN8Wlr4ouSyDHiIcmTbhQfJKil
MUqdVyh8xQOVGN4Kh4Gok2HujjGmOy64hw+VH7v6QT6PYFVjBcGvPfcp8dJ21Lu6KkVPjmMbzDEs
Cmjm3j+bh4hyhfERLMVfgCZRzZ0fxJhgKGJi5mZAqC7w4VhpVGF9mZyUtfYSPaXz8D4b0tSOLd4S
nZyfQlLT4O8o6ndgXY1N5ld/HlBn6if8o1K0Yv7BcTnKLi8mj4Ms8zyez33uoU/bCmtaZvF8PgDs
TT+kne/pByLiEubT8KCYO2+6CObaIOMzP9Dr5h+siwP8UKU7L4di4vP7l62Ik/5Lq6CxnZ6VcYDn
JiAyiOkxx70dse/os62kWSOtf/57yGXWGbzOkNIcD8EOUKHxrE5z7PMdAaW5+wWRWxZ0+1o7Fil9
t4kjNM4zEA2Xe6tAlnWhEFbjYINpStoLv4rn5dxif8Vn+diKWe4YweIwXlKJorDqaFmFgqOdkkwV
XRg1MQ7XRJIW30+sbvADQSNX17hGwH+PRY+jJnd7ggOVRsZLXXdQs0fCBORSaJ0kcdXdiRLifcUB
WKrZ9sFJhrrns4FqDx4mMIlqg4MqsMUWAEWUqLqDoDW2quG7K4YM/iZWVZXnx99JFxAuJCY7a8Ed
U9U/R9YwSo91BppN95w+rRldBQoD1kR9Hk13FKQ2vf2iaZ/04mifuw7SzAZDROthytEjALMaZKQn
l8DLWcPm4SNDPVsNTnWziT9nGYIm7zECpPXm/to09fDDwMDnY2yKhIETpmpC9kWCJayUoUnSURRX
tCYG3xAgCYBRd7xtYFduwHEqnghXJjprS20i7yKO9IRnTM8H1Aj66zhba85yZBUiknPxoyhQ3oTK
Z6UUzo5FDnrRPrSsT5GqivPAwlVSEY3Y88D3JzHMyJLOg9emFKK2B68NcmSsMjVTnr4zo0Ivv/cI
zyLnso8aY9JrSbP5KF+12O6u/Dyiwn5iOOxBbwbAdmdMzgSkb1SzLyuHgIvbJ1EgfrCYEnQHm6HE
5IOPY0KvRFnM2wZKPmZzM54hML7nkcxshXwNCm1T2l32Ey8i/1M+tb1za2agChDatZbiB/wt7Mvp
6wkjkOFabDajuoRw6dkEJDxaVFCLxQ9kQau+/iHkmGjyAFZFoa6F0PUYnTGvaqzzV5+SbIgO2NGo
4mGjkCXC5YcivrnDub3P7WcXNz5xvIv4SJPhpvcR2+hfsksh9/O9iYLGuOcGtUuF3Dne1OR3E2s9
VoUtdocBKo6EVIgpUVQpW9LCyoHz83YdPnR8aDn2yN8O+989eZ5LDalODA/ndJy79eRuFCpoYG4S
NUf4geh/XrxpU8zfKJ9yXFHmzZ9Be8LBN0ZUiuFHRFuOb3RIvM/fV1GNpRwjWoyuJzszFmdYqPOq
lOAWqo6/TRYxJTyR5EiJIlH2lDWa3akD/OMwGnBIEs+4wcc28eO+CiHAghwTG6dIehe9LudVDm1c
htFvkE3FD4awzF7oyYV9MxdZumuc7uc3z0GfgkXx3BA3Eluahqk4t88ntjLNJgCgsrJu2af82WHl
qp2frAPyf6k7syW5jW3J/kr/AGQIzPEKIDNrZo0UWS8wFklhBgKBGV/fC1W894ile8g+1i/depDM
RFZlIjOGvd19u++QjbHP+fAetacdJ67TGlP/MOswMnwYc1fxzMMM1j1d5Fa6l3HkufEaPh4Z/I7x
dcMZLWR7FiYuw9CUMtYOxsfNvOxr0k82qyTuJeubuj5kRcVuPL59IKAl+6FXBt5eYjm9MIrLzLIr
/3cRge/AVfBUzgdWsMXh5mHM866hzwaQNlAd6yFDXMG79tN0YTfMLcdsZzj7Dqqmct9dU97t7/03
3d3Pvd3+8pgBeS6yQDhnNu7Pja0eGbOee997+HE0Eoy87yv6AHbSr1/qHZTJbjLJEeS1HNfm3++H
AmciGYKEUvK/1ohZ4lERdSpxnA8+zjo8qfRQZpjhmBd8w62jHb6yH4fjr9/LzxCCa5qsn0C4PDyk
Eev8HZSOgslaB7begwR79p5zV+z1eN+TlnfYWkrn333O/3xBS0qAA8K8LBJ/3vOfZaZNUdVmcr9L
Tb3ntOTGP/fXkmPux87+9QO+40L3J7R3vNYXVmAJQNt3qPlSFU7aDBVN1tuJgZoqYBGtnr267p7x
FUzHQiWbvhtney3iemz289xm+P7B6DeH++g37+jnlc47opXCKx0CAaNMILp34PEqTWP2V7u7r942
1Uxdxx5fRsI4u2MeYAbcHZlmWdmZ0uZyoLQwsv2NFMruxi2aOjr7o1vbLek3C0cLScjkEPLX2R+J
uMlX27I7IlFeUV/1dsz+5iF2ldPfsBBQUkGPAZssbFYwOPjP+wXQu+mmZlLPvtu6+4Hydp8nySg5
J8RGIgaHzfpGzLydZeMrU6G4L/mjZR5snpbP/PdcwetEyc9vzobndKUQFiv7H4hzuZR9nWStelZU
IBpFdl8GzrUlMnu9ZAxphzNlMlXbxzpbVoIcxkzPXRbBJc0enmRbYpzp2im2j9oYwaIC0D8Q6MWZ
6kqeyJTakV9iSCRQyjr5YFZKF+X2cau8HYo0qU3ApXKAXRDVtpE7XPgGtgb1suzIq1uw60K83NIh
2FO27f7o+eMOC5fLjhTG3evLyyDdm9GgpX2HUoOX5J3nBpVHFQ3KrYHMeq8B2JWTFtODY7fbcKV1
mWjkbrW26shAarGcpQ683eeGEQLn42Si9K8PyFSAOSciBcDVfr02ft7i4JGe7Zu+zwJ3drzsvSzS
TtYmFVJVz5sAfUjDxTJ9fDfmtmirc3vsZhb7r1/xPdFh+eCHIME74Q0t+P4VqUz6bK7t+bO9ocZ2
o3l0dmblR0PpTR2VY1LYGwf6bI0DWRBYw/ms01+/jddpwL+vO9sHrfT3bEULp2RKy583xbaPYxjS
qz/WTlMPNsEWlCXf2y7rqDazsm/EQSd+m99OfbA3RipzW5q2YLAmRNa+P1fUUVZKkBw15cMCAhGs
YT8LkO0hMMw86txtaS9ZRJiSFkBguQpxmBE7j0Dk0nTfThk33XlSlMNOKiCBsT9YUIlqDbHpskG0
f/3E7ymTwIb7AsTgqXlaG7nBz09ceknWzF3vP1F6mfDjrtbWemlN275usQtxnLNMzDtZgIGqzX/S
4ZU0Nzy1L2lkbLOVPNBH7kva6nKq2rNc4fEO+9IB94pjV007Z7G5FP5rnMz1TteTUFyzO33RsY1+
/Ug/r16XU4PbyTZdjjUhRPCeZaWj6AZrMYij7cv9DNteWzyFWH28W41gdH6jifyfXs81uaL2fzzv
/fy4v9BnWYE53vwo6AlU64rQbKkZ21AzcPYfkQauyb4UAZwJJSlFyD8KHXtOWC5TXty8Fdy0//s9
45cVN37Td3sp/OsPdK+c/rUpYJ4kd4RDbYEexYGreVfYzeu25HpzCUlqDF26kV/Xvv3saUqB3xUX
/3wpvrqAAyhwwDAxD/95NZLrUq9j6qVnb03W5IL7ckNaXc1/fv1U7+b9+e0oNCRkPJ8iCAc148+v
xUR1lhSLkl/NAgLuR8FgeeXeBGu73oGyOZiaOjJrR1s+MbIV+FZYbaboo8FuFv+pmE3Ku9+8rzeJ
yN8+cNgZPgKJcOdVMBC8r6RNk0PdzzNskzfLZIKH3MVdJTFi0zy2f/WMzQVe1PYpbJbEOX4DnwsH
N8XB9ZL+CGlQGrWlAmu/shzQXvO2Ttw0bc9WujG3vUmWvBTLGhGi09MYdl0N8KQLy2H0qa7Imx0i
szW9vo4D7UJuXNkLQ8ferXwrBkoP+Mf+kDS16JbrMs0mLEBpK71cgEIXSEjOgHb8vI4ro1AskR8t
oW/wY1lYvjVyYCIBp7n3Wji+gTvl66c5Z7XFDQAYtzde82QZQAitRV7nTWONfNw0td7o39h9tbfP
xls3qSBt+d5MFYjdiLkfarGRS6llk8ee8itc8f4LZO5oVLLwR+v42rNyLc98vnhW7G2T3012dw6a
U3rWQQUtL1mX4DjThclRl6dRteD2lxNc1lVF9WQDNEj7xlsH6ajzwjONHX7tJ00tsL4hX3Jee5u4
n3KsIbrAvH143bDIhqBNImNs05lkhc5G1WTdyk4qfz6kHUEp3aO7ymlrH2F49+uQrtu0vJt26KFt
H3MFv5fGrHNkDsdMd0IUUS1o8/9aAfv64ML1ltl6Fu6yDgQ11HOi7hopi9IilLwncDpUHGjLECEx
g+M/NO3KdxvPi7XpNTQNsOApohkWbhCtxPXOVyWjTP0WQpPPOfilDDRFVZ6Z/Qk3wGF+YeK5XLM4
cYA4mrD2m1p/asC6jZEJpNf7+scZ2cHTpzjE1FTKxbHJKs8awS1eO1uoxr0zX5thLzPflkb12n8z
eIL/z0lLlDoqnLTp1YITNmUSIVqsEuf0uTQm+UjZ3AYPqBeN6ljnbuqS05zOD+6au9iI5XNyyp3J
PstNezuvNY6QYMftva89K8LFIbvxybY2Yekm/ZiwqM+c1G37kN2XvRRaVZ9I92rjZjTNJkwy7RyB
FwHxrca9DJT53JZsx2ZW3pU35yr2HUIFws409LHYR02KNh8/bEU1mAers4dDsJp2xYr1SB1S44Ml
HHWpHSO9rKd+OLg9pB8CmfRsakcZZ3IO7nyVIYjHbeBb3ndJXGUqDVenaWI3wSw62Kz6uCYNJWSj
XIdfHaxN5BQN2Qn8yvMABOxFL+14Qo+RfOtkWRHHLKotXGXhHrPCbB+UAxsaVoDiPZbgbfq0R6Z8
qQzCYaQ91o9zgLOBaQ3mhWPKLA9bbM6uHIiRox765ntf+MkddE2Ojmqw5TcBuQ6CJJS4n6wiy49q
bYyD6Ovhvp8cIF6OgrhflxE/XL0S1lzPQZT4MsmCT/lkyfWc9mX82ltOIZgFUgPAUl4zhD7ZbvA9
GFzytIzE0Be1pJeJHTEUd8tklyBTdXvp9oPoGFXNWuzJenW1+I552XtiX6GJuxdgeElfLAAI16Zf
TufwjcZFXtqZFQecft/EPOMutW2ByAAqlfF5Vt38vWNQPbJysX3p+6K1aEcUssZt61m5WaWqECWX
HmOm08rlwkOLnYamUPnNSn7S2QqIFU2kddnEkJqVusAWWB8tNVqXblUvIdzaR3dev5pjktw4gu0z
9eMQQ+bg+pAuNUn17traB8cfmhuVOfrzqha6YJPaOO3DkRG4soz8PHVVaIy284Wytg1tq2pOLdBs
iM3McLeIprzrs3Uoo3IY0qcuW7tPemFGMeyWkbgtocleK3h/lGsBLAcbb8m2CBua+VaSdVlFzTYV
X4pabSG0ev2RdLMOJ81J3Elo23PMuYNo1GZy4eSN86UPvOWq2ITGbROKixdNhjAZjQ4McEyvvMBo
87ASpfyiiW4044COGL/Uou9uvdkrjxz0nhfJfPPPBtFmt+iH9lHdTD9ZbaNOmDeLU6Em74u2k6cZ
ZPJp6+otOJG7tpL0V6ffVz6QUzb440iCnbk+DFq6SaidDo1MmWKekE3TuSdLdero/EWY+r18ks0g
X+xF2Y+FTtqXaZu27yMLnGS81rp26EpOJjdF3C3d8EBHb6AJb6YrQ/fl82a2zcmuyICJGgi8m2w1
He4yck24KHEE5dYuvTOfPiBSfVOcSnfUT2jObN4/xgHCbOxj4dn9Z5iQ7lY22W7UW8mHGqu7y7Qv
usPic+QCPNb5TeOYw4Uenfm26RP9qIPA+WqXE4eD1a3TjbPWbB5YhA/CHsbLRfvzeT4vdgtSHjSn
xKsdAuk8lJ8AzfJ8M3RylXC83WFDlD0FgNWfuy0YHrnw0zM2m3+9CWNAW+Xlx0om7hWaImFHA0ZQ
cbCtjc16xz1vS8lqLiE9b9OlVV1EW2keNcG1n9VAIidw5rZdaemMlwioSvDYun1M7U3WnNn1crD9
MjgTqCyiSW3Oh2BKbbhQbXwjMgxt3NXqOlsuo7VeqMFjf4REDK5K1558ZmxaXVZDWEmVXM2GSm/B
tasbw1mbj9Wgv/AzjPwOufjYYygYF6Nf3CyyQBbqKpFfyFZZz6ORjHNUZbN5DU4wPuXWNHWnzKps
J8LU1790klYHR2nWjbyoM+YfUc44WzihMIoDudVkTG6DnMIaS6Kb1qAfulyJseGz9sx50FednKDW
xaLFfI5lRP3BJrLzzm9kriJv0Vl7yKTS90WaT/UBkc2aXdZ52eaxwYQPSs0kEcbJn/p+u1+DRo/Z
aS89zFh2C6ZVJZ9aO6flRQkKqivGf6hcIrcek+kafLroI3sU6ePsb+0atWblXSEjTEQ8C0rEywFg
Zvjo5uBtmnNEq4H5EkI7GjCJs2nw/AvXWsymeNzsNbGYOFs6U44XFoedeR4QrLOeumptdJxNvTs+
SCMt99CjtJI61EaSViXhxXJ5yG1a7hDj6+quXYWxnZipYIjN9DvLvJplsTSRpWFOr/2K45RRk26L
W7iEi8Ia8sgTfnkxGCtGKx+q1WAaCZ9TwhmWOgYZr8sd4lGWW38YBqcgFmL1Cq+yoDT7lv0QICiJ
RrFaNfEoY5VdlRl6mN1TfNmibVg6DLHrFardH4vyrMkdXKPT2Z2vy5x+Oi6WHBvI1BFB7AVm5kNC
FFqcl6lWCEBG119Da0Zv5A3WcGO4cvGjmiQMxtec0ob8gCX5KJShv02S0sTWarVObZsI+5BOmTVa
ESVcZrQRaihwrDn0M+9+NZzWpzAbgzWvIk7Sgb/QmgYWCV85hLrAO2SqUqGbdmKRTMD4ws9w8llI
7SRfb/LGJ+QzdXJWdIHzJZ2m523L0qc0U8+pVG4R0ibUDzNqOqIQE30yuTzI+ho9jeDA3y6r1apu
tJ2PxynTMlIMaarQRz6qwrp26wdNWHGstbeGY5A7nK/TUH8d0mQ7MpuKcIIhqGs0HQGeKBj6dvHG
ZePcyj6zH3zQBx3nE+g664EFg7tRPn8TrSrvVNcwdN77fnrVt037MHb9kB7GJZ0Scr0JcwyNepHn
dVt0sdV01bHsEvcBs0txwDq9vSwT17i2ysW5tBQykTbtkQtJ2qLYYg74C/lw42lbLKsKTZ9LODbl
1PUHJbz2BvBxHs6VnpNQ9rOJfWtJ4Krj9XjfSlEnaFtBU8fz3uPhDoRki4ct0fk3wtOq7lSgaIg1
m3IOt7XUN9zyXP65V1ZxXlBf8BaSe26d/Dj60otwcco+FnkqnuE6liMySXlqMfk++sovbo3C1NFU
e9kns6mfqgIYKaVxO/pWUnxuZ2tgMNNu28+2meiL0bKTJUz0UgRRDoR7QV4GD52acIr5MkU04faH
grbkYppF/rXMbP+5TFLxqRT2fDWhlYld1RH3CEn3EbrTKvczbVEhfgzdtZfsTipoqeZ9ETpfnXJv
0lf817i1F6t/aafAyA+VlyM9gb5rvfPGbfI26nW+4IJUbS30jD8XIrIrzpHQM/LCva5Ub71kWTZg
D1bxHsKi8rMgKvm9EYQDayJblXteeyMJ2LTweHVSa5XpRa3a4U9F15ZFpbJt85mLd9ahNIJ5OjOG
0sM8ojDO8s61nnal1lFsE4Gi+WqoD667FC/jFCiuBzrPYzsm6E/bxLWvEEvoS8VwaBXqlJLmaulH
9VJaw8IIIsTOFOZTtXwdhpW9wqakTxsVvNG3CZ3AFKKBmA5NMdkX0ILkPc/5slHMgzl/d8Cfk2Pt
Z8Ols9K/MeDmJkNcJR0mK0ZXo0U2t8n9OPRV9dlXjNuW4MxxZRqdeTPOvnhAzxBIdJjUcKE3zFl1
mimqLjj9mvmwdFlWUMpJSk90c0Z7Y2ezMLAy2WG8tTZd4p/UxOQDGkAWUeRkdVY4Jf5Okwd5XZdR
UVKk6cPexk5Rsna5RU1tN8n2qenHpvxgtWLuY7qKpORIk167qUiLMa3Wk2FaReN8IFuDhOVSdLn9
pQJzNppoMoKlSI5IFMrFvCan1mtlRLe9OCoct6zuRwJAZ9Nd4wzFQFAxXsctv8bNtCZ1ebkGCZBO
1I+LFOq2mkCt7HBBfi7Hox5Vl39K09Jp03hmq0BcMyVkNzqclq71hmNKrdacj9lo1H/1HWkAZAWh
OK0bHOlQNzwkpgXbfVJIU4cm1qtjmMVtMaqS78ExEKiOxBGPsK4T8nse/3ttSN/kc+yLZo2lyhb3
k6tJcXh4o8cMtVO8QyV3MsoSyaIupWSECJEL5zj4Bftw87+lTkK28glSZmO/daKX+edRzZmRhU0A
AGfQ2SbF7HFFcBwPH8cMQCG4Gigolxum8s3Vica0H7vytKEn4Nviyiva4sUOxmYiFa0amM++tEce
bwuZarOsPkJmaNfJgz24e/axB8qd2xfmOHb4cMU28Un8TttJu6NSASFdCKPbuET3eW0hn6V0V5IT
c5U5RVTgnPLBr9dVwXvh2dXljALrsZoxoGgWJ68OakbjKMEOmja42ij9gkNiVF4CXj4lUo2kmXaY
C/jrZmP7b+n6owrG6slAzziEVstQXOiM7J0D+r76GybGVFmo8jNdHlqvl1k8aZSBS7hZHXKPzRvX
V/X/hczT6RbQmNiHbsyvWjOxo9LyxusCQ/f6oOwaeewkkd4oo3oo5DL75x0lnB/ajWJuf2nmsjlh
hYlufAkUYdfwL+U3xYx/ydHq1EnocY+OMamB6z2e6PNCgWBU+O0OdIhJoVycOj1nqOOEGIoXY0uW
VYUiZdL8PihzhrNnjDq+ahPJUNgXmMGYzWYwUW/qQmQHygndn42ZW07fUmPZERcqaquJtjJLj8yP
TYmx+6MHyCGtTjZRYjoEJjir2Z8J7CA+V1PlAFj6iZW2EYBi7tKh+mt/UweeOcaW6Y7DJ8RmCNVC
rdA1R6jo8A9oRmGh5ATcuknpvElI76jDrxckDgsGjaVPPLhXET3et/Bgo8vQB2pmVSOWI0W5j4PG
xSbKN4bsxDwFX4yPK1poo2Y+6xSR69EIYPayIRFjbSTybjTMlufc1NETarld+bJjRyaBPBSo2b4b
yEUBDwtFIA/HcP9Mczlnd35R673qsq38jArGu9CO7+YvHJH2erInp7gn1y65Rpiefku14JMP5m1B
IJyMICPbli+hys35KVjc8XbWVcYjMF4HzeTXLaepX8N0lq68F8CHfiyLdj4XgBZ5PKNG/HO2HeYb
3bJ3zhqnKBCEa/ehS9L2OFiN+cnTvQhJgt3iTFcb9F6/rSFzWSvJXpaVx9bYTwybVQ3smswnOZ2n
nkYP3ON30YdpMi+8XVntYjS64Ug1Pp5YcPIoW0ybgcc4neyJo9eALM3DQfkIuu207ygKmrW/tkc1
XqWWmILYdFPlH5Geqcd58QfmPIaGp0R/5T87OsOHALMy50Nn7BVvHzgBoe7GuuahVyYSAWDZ5VnM
hV6gdQUuud1qEIBw85QiiR5H7jW2zTo/bN3Cz6QuAmaEerWKJ1v9NfdZc7CSfiH0xF0/+5wW0+Uy
NJoAn24K7ntXDyMv57odDUEOClRb7bVN4M9lkGHWhTAzWUlTEYm8NIzMelmrvLxYDNXfoo4uIlS3
1hemdcYG/sOXK+4/mB5F/uzkazzOa9GHlQ6G5DBmeVBx/mq7uiyEtbrHgSHxj0aSqeUG5AofQ6Rz
DJZXqhafc4nGLKyRvt20aPrMgz8TZhlt0oIS7RLTrQ+1KLLH0l30HHFvUtVRn8eZrbtg/9y8D7M9
A0PbVpvcBFVtfyLoQaThNFaf7b5uP+mhbcMsb8Ae0bAjTU0nlnylP6fGbKbUVosRGVQe13pk7KgH
d3lu0tE41wWbOtZ56X8YxqG9GNwOolj75RW4gH9mJGbwEcQ491kGqfeirI0QAsfs7ye9WuclTlpW
VEzBvFdrZo1YsQHi8fs+OOvx9fHijehGEhpzuZwa15qqe6Z481gDbsWape5Ene2OB8oXcdmsbYYa
exafsmRdPslkEKHqR5ORTrfEYKVK/upRc8eO6wxPAeX+STiJeGmZ+flk8iNuaCx8cPCFnyDsg+sF
WdUJPxF2XTB+YSRkuFUjVmYhFiSmYB9st8SFl1Q0wqlP3Ae6oc3AxjXwkQPy01dzZ+k/C8COOFho
VDpmnbdwyUT70Qgq56HIbKeOHFD9c6UaAUWHtp284a/rCPqvDyUpTJ1+4YIq6ymGi0UC8YmOtq3V
vcZfx3E/DEXWccr3QbCrQXXHXDZKiWUt6g6uAYlH+8FZES+up9mC6LViuzUXooXNMauL7ZzRmXV4
SvJldr+6jbObKrZBPThR4mhzMOJgckk25fAq0Q/CtaFIK6TIPTNG6iw2ysbAXPNIlx5j+ufjuoBi
hp61uEfHaebg2WuagUOlU2W1VJxjbma6MXUeyrDYWL00RULooGplAIQyHh3ryow2m4bBIcdFDpGp
9rvZGavfxxCtSKMPvZrXMoNJzdMSfaZKk31shzXYQYOkRbqZ3d1kBwMtTG4vntYf2wBbM9ILNjeg
70NvkC/FTVG0/djG/ewFnjiYyh777mUst0msIb9F5Ws0tw4lWbipjJPhLGF8s5ARiPX+JI6XmrI6
Zeky+UQWGulmuWGeYDtShUwf+d5yiTURDfNlsfZJ5UWLKQN/Ov6anvuZ7YU19FEgMTsr4V+Zbwne
kaG5u6IfSHP/W9mqXYBQv0na6lJWfOFGCy31G6LyZ7XR/oqMcUNW7rPDUL67xcDfHRoA54LBZBLs
e/32itObXtB2G40Oo/czZ0TeO5mLwTBbXkAKvj3yf+TT8O9MGH7ybfg/MHO4zr/qtm//Gv4/cHPY
x8P+vZnDofpfD1+q6cu3Vv/dymH/oR9ODoH/x6sDgAl9/KqkgWF+c3IwpPkHOkkbiYLkX9zXLLMf
Vg7C+cNhC79OJhMEx4Tgv9wc7D+Ea9m4OSD5cyy8nv4TM4d3E5guYk1LCpdJOMQuzJkG7xaW72zL
am+eeyym5JGpAwY/FqP9YmlvO6MJl+d941aXCHHw8zcTdziMkilxNKxg3tE0BeJKM9tzO6RtFXnc
rBb0CDBU2FsGwEjjcNe3ol8vPY/JuRhfyuUDszVJhsyf+kDIYYmbXDRPKMjz58Szm3vqONjbNGvF
natTFNdSlJfg/NkZYlLgavBGsLklU0yCdW1ct77/ogdZECGbb2PcrJMHaKUrfRiZHmujPDXtPzEb
oF5y3XL91MD/rHGZeeZ1lvSbHXdbbdwVeh3ualG731TekA6MnxFT3xxOiXkcdQ5IXU50FeHo9GlB
cnvVntkViGKU8Bx+XLm5L8+KRZAa0NWWR3G/AG/r1t+uFosR9863nOd8wEknQtRTgic7TltE5erK
P9WcOl/K2l0vEkSVMVOS87M1rgnjRj3QPCqyuMDyIVz7QH0zmgpDANTWYPqlwuom5guoD4yuD8yE
2ZpHX+xrgbYI71xi9y5mNZ2amVETrpJ484K/zNQdHlOrtotw6EmZmLZtpZhZLGpX0w8Y1oKzv2lU
fetYVfGt9TLimQvtFTjyyhZreADktI5crvSnFJuLJPbV2H4B9Dbt2JpkdjY0i/pkrsMnhuVUWCC7
O6tqTDgGVIy8JmFnqEQ/1xg9pMSc75JI17gBmoMVmqYp/StBZXwqjRXkohBPJcVXT17qtU5GzD/h
CZ6JrX4uM+z8BybXgNchvC59o8uoqyqKvm5GKNH5+cnGjdSf++Y4181wnQ/G9eqNtDIQnX5ZO15E
N9bzofjlmQxMrEdqo1rvks70rsvGoHQK8v5x8+vyqzukSKvXuWY6VQ3bwAIKgj83zCdBKAoRLmp9
3LI2PVpQsWcDmvUNADkAurIZUaQ77mkJ9UCRUGQoVmHPHyY/L09LgCa45n/LYKgOzMj/5c1jFhmL
NR0QohvfXdEjfunHL7opUBTRp80WERUYeuDHLPKwEdN4lVErtYWxN+jjs7fUKkx46rgR9kvnaUqd
zLOggKRx9Hu8TrsKJ6XEDYyzohrX89SmlhKZwrJF9jqeE/9sGeQdgA5/vxDNY9nJ771gsQctGPnY
6lvlDmXcKtGFbc86NQQ38UH77XZPWy+aqDZ8cC+zMgw8D8VyNpdp/kwDb37SjrUdU2uerchZVXOC
NiMcprLuWgxEI0CGNg4GkR9gFeYPg7PUx6r2Pq5bj1iyXewXZIieSz5eb3/S6+SygBI95uHKSEjU
NaAgYbN6MqotcavBBuKqNBzW6mrHq9tK7E4Clza9aiLRuRNzg+sUbYFhXaQERx5KUp3R545OZDeW
vKeV0qHPAOMBEEhGuaElJHvaH0Hn2zSaS89AwN/08qO1+OLKCBSGNmTjTgyZkBsf21WXPDqSgWh0
JXmQ3phz0B+d1d1Ohp0D442rf++orYkD2rbhlhK7u5Bd1/+54sH0gKp1dm5bOQ2HTjh5lBn5C5DH
FM3mWuIeOC+3VVV4Dy3PBHEwO8ttmWdeEackeWIz07cPqZLJ4zD525lTDvIU0ODEpQNZEpiqjwtO
DSSrRDfW62Lcz6SqlmG51NsRiSYMCG0H0XprI090d8uHiTmDq3ap1Bp11QLhtpFg685LT84rOFK4
uUtygY0FjXtRkCKK6ez03UUQC7zfqy/wv9wZcmmSv0YZqPI2YXTzT10vih3sKe+h6fxeEMsxBNNv
NJ3vwlX2a47JHWRzEr2/KVCx/Vw/WU2Tr24+udAV8gb/BDtEP3Qwh/KizjFnT5sxLBvEbXxJh9yn
q1Xl2BxL/di03Z9l0yEggiW6/Vut8D+4BFnvlG6v78pH7IruDFclR7x7V2Q4mCbzre5xZAwwwrrh
T7eaP27t7AFIdPb5JLZHAVpgjs1Xe+/ru6ql38+MR4YjbwRDTQSpFiPqZOh0idejg8lRaA7Bo13V
OAz14191224h6oSLffH8+u2/iuP+LlHbP1SBJpDJT9PdR8h+/lA97YMZJw5vH1zxJLvsAo3TNVM2
XxglKmigk0dPtrd0CAAsVn4qKtM5x+wWAKg7jF55grapz5Co/yaF7udi+e3LRo9k4sFhYaH13pzO
gf+TA3DfEa6QIBMF1Yv7CDy7ICTD9w72MJ29fhT/UXX8f1P4/lRB/7sye383/+2P9v+G19mrY8e/
L4+v8pcVYeubbdrujfb6998qY8v9g5XPSDfq4YC+Zo9zeiuM5R/8T7aqRMfGH2GM8d91sU3xy1AR
5kEBusifTM7kH9gdSuRxuNW9/ul/Uhfvss9/rWxaOhzUcNqBIMKew/uH506/gillesNmj0BfUpf7
ZbebNPJbX6T6wdfe8puj4F1HyUCuoP6m0ucRMHGz9z//uwMfVTZBWfiopoy6UNE5RkwF/TI1aBF/
vWut16Cgvz3cru+msRAgmDwcYt5329Z0AoIFhyGnw16tVBwqhf7bfFCMxNprHdlMhDRRBjYpxCFl
cr7YsjiozVJX4ljTF0wkJ+dQc7lAHlSkTGXmmzwlTQr933ZeltxVnq1ufNQZUWLMaR73rVs+jEPg
Gth7Mc/HIDzGIldyyavuPKvkXEWZUAjPW6MW7dcFzchydNvZT0+ev3l8DxZzwx3Ue/+/qTuPHrmR
NYv+Ij7Qm80syGTaMpnlpNKGKCPRexPB+PVzsgcYtKQ3LbzlbIRetJRVSTL4mXvPddIt6IKx2tRl
ed2T2f46R2Pt1/YdKIl6PLcuqdzxpHVrecugWH7MXT6eYOR0HmQi2dq3vkq9c+rkbKBXL/9grLCw
qXCMWoSOSW8gN8jOgLJEZZGOE4MI1HHtPWvW5LZVsrSw3hNZ4SNrm/gGN24yOFYdCmNlqeHUMHMi
jXBnsTEyzc3Y92LJT/fXm/ojTRejesXzPVnRILS66E9ynat+I3WG120UMOI0mHf2VJOsT1uf0s8u
DeVeje/uyDZMRzjAIE8ZPtmTu6qtGYZj4WWHUGBWR+fxtc8K0d86qdY0T75oV94lDUt/7O4FyXL6
iyfw1ayshixJSeWRDxsEsS8coSYkLE6rDaGLgXmYwjVBqmttx7bHDhsDnRqUfSxqLesYOU69W4+X
XKt7r8L74ujojXXBdkMnkYjCDstM5njq7DGuasoNnZjl1fdq9mb9IRmbvv6SFkGhxnjtiN9BIodv
761qtLYPeN78db3wC9C6bsDMz04TUa2PQx85XdZWc9TrGXHtIQbmtX/wmCHV5zrX7PuEfmDcjgZC
mY3EvfulT9Er7/plXGGGs6vTNlxHF890PgdOWOQDa3kXtlq5AX5T1PulHFY/kgZJAFum/8OHKrpR
xVM3FwsrjM5KX+ahbgdAMIOpL+hdlmlO7zWpowlezIRUIeg3AXqChpQUNtv+XG7mNvBQOdOEtSGi
Tp+HJXDyvSVGhcSgT5cUYL5v3SM8HLmaVsEX1rj5bH3iSBfdUYzklN8ZLiXlTcUOszrlTOgs3vk6
ttxIt1UmHwtrGsd90l/F3VAnaO5MngrzztVKvUBDgW8cWqvvJPjLXPrCfbF2+FVyXojdd524uXLv
tPOaoorEKBuNpjG8jzP2+LB0cnnIp87Wj52WL6QiILrWU3UEis9KMR6ZBw9G6IORm5dtIifNrbet
AwAlmsqlXnbXKdq1Ts86YzeO+spaYe4aygCW+HsTqJiNkY9A7k3CZI3VvgkCI5w7HFKh7vRjua2X
WY/w4jvNnvGYq29TOsyaGkkEemyx1g/OZdAF476ba/FUGqmZ3iY8yP7O6c3ZeEylze2L/7ayixek
NdLdW5PsJDmrduP0xatsNK3SIugQy3Tr4rCi05IgGvbrSGu6wcTLkB6eou5GVpFp3Q29mJ4dNFAB
/Q5JSPbZYBJVUYYH3ASaxKYkMoMsvVvTobI2stXVI8STJds6bqcJDMFNfyqV9NmiKeEs8VLPzrKB
c+/UG7q6WT5yVwpvs2ZOZj8LzZSsgYwJ8gLNEtv8pXk1Pb+r0WN2AR631xUgpfGAIVWBSWG5vrbf
oAWtpvlqaE1KdFMoCp7mMd3UDDgGM7QN3SQ+qJ2UP4vPtG+wjfjRYidJO74rw8wWM414XqdafpIA
NNb9839eM/2fk8C/lzr/dd99b9Bhfv8+3b51/w9mhgF1/v9dFO2+D/Vbs/69LLr+hf+pigznX/g9
9GsV4DMx/Mt89j9VkfMvH6mdGWDxvTp+MBv9b1Xk8JeopFxPh+5j4I/Fq4zB48p+tb1/MYr2MPpi
hTKunrb/pCz6ubD2dG4Jlz6FD3E9osqtaz/ztypFeUndWZPKkYEkqYdwkjMtZeCX6MUmt6Uz3LqB
Iz8M2F9/wA9eJ+p/q1mun8y3goOK8o6CzP6lZmGGUxZaml2B3zXjRy/TdSYbU+LFqXVtugPh4kCe
WT98J4oeWNTfrtC/6dR+8R9ff3OLYpRhbQCqIcBZ9vNvPtljNwJ95BXtea0eIt23rch3x3bXjjJ4
hk5QfbfNtTE3WqmMiNPSaHfTqNt/sOr9Uidefw7P5IjDL+RY3B6/bB4WDuq+X7UiKgrlnHSrzL7a
wP+PM+C/PwUx/FIEXz+L3Q7zYRpU9h2/pmV1ohNq0ditlnViL09+svobBwWKdjvhN583C2f8H8rg
328wfj0qVg4r7GaO98sNNnLKTbNelNEEpSxn/Cmd8lAhzagpcjS5G2SuU1mqUX//5wv8775XKn1+
Z6bx13H8z9d3bFy26p2BGBXPhHsHsiUpjpbUrrqyFDn0P3/a73czjb2Du9mn4NcZ9P/8acua17Ok
ngZVVjmnsR4/CxSc81ZJxoUL02IWvgOaN9E0f3iO/s0XzAnCk2vQcQVwe3/+5G6eLH8trRqHsuuc
lkKWiEwNpmRp8QmuMziU1/vqn3/b60X7+dm1Ag/83BU2i8XX++XZIQnjWu2zne6YIrw7RsudWnBS
/eFjfr+EEBk4Ox0PIysJTVev+98Op8YaYQd0soqEw/EQamU2hgmK+0/VZPXwhyv4C2H5eiDw9fEx
zHA4e1nJ/fxpHmrDpjep2Rfgey8eakygoYY+7wze3mMsO9cukTdmGbLH2WKyLNjHYqHypBb3bYPl
v756bv/wY/3+HXgYeZl8gAnlBfJr9kvp62lLgjHwWshM6+kKyI+wLpTiNs+z4D8+i3jh0MBzFl0X
k79+mMLHkEksfMj5hXOasKXs4K2xIh5t8acQ0t/voevLjc7V52SgPeYN9/eL63ICEao6txFYq2Bn
FYJ7qO4Y5P1hUPj7k+nB0bgy18GH8Lb55QCaEkOiFbiKpPBv3BarVu2UEM6mUv0Mn9EJID1qsn5C
77sUf/js389bRNh8pB/wauVl88sZNDVwwSWblGvvzdttzpn8mTgr0sg1C+hoc2fy6vlPn02PxRM+
W04F//eHpjf8FK6VW0eZqeRZU1UF/0D4m3/+lN9OHZehAkcAwwbdMfnPn68epgqCn/mNoXob2tm3
i+Q2QS93LPM5iaTtd49oCfz7f/7Qv6anP507nK0eLlgaWPP6qdfv+28HQjtcvaaLnOEjBVlwSqzU
Zw2FcrkccTPstYq1124p/Urgepy5odbKTT+vybD7UV9UcCiwggE3mwtD/eFS/5JpwfHBhWZl516R
Qvbv9YzVlsEE4nCNlNO1O4ZdtJeF66QZtKLFD73GK04gVLNzUqcM2gvVHJAFpjzGqvzOqrFfwPQ5
fRv71pz/6bn+7SHwdLzlVDzm9YyDp/PzF7fIXPmFVbNdMwr/yzAt9TcV4N2MXURXF1U0mn6bVxo3
JnUiZaChBmnGq8If3VAgfnHgRO3N2cOhhprJPHpeIkRsDzNd4FhBZaLdBw5NY2m6EtPxvIA3An+J
ZJwvS25YC5Vs3LmZaKkRlm3p5CZBFEtton8j5SMJ7W4dWUijL7sVrvS/L7XRyP2YuAValpb91rYz
ff4/czUDLzb1sjqmazDn2/T6bA10xAXcBskPATT0QQ5Gfibvr9maGGuwtwhZfZCzvDLSAK4Y+bLO
UuyTKGUBdyzy3JYKP14mLf8Eqgm13NItVESTqv3ytXALeZfrlpzif76jf70unOrU8YHHxcFNyp8/
XxdZlTKrF8Bp2l21bOsGyXxsb1p3/sOhQMfwyxOL+IB/37x68AFxOP6vepNCzqzUkQSGpp272Ztm
gulipb22Y2QSV9mGasDkuAC7jJVedBOrJOuc5IjiEj1ZRvadg3Xj4nG7c5u0I4XBDbKzGtW2KjOs
5KYW2vAosJmJwo54pyUPqqxVj4BwUVmc1WqKyLetdqagn/YSwD5bMeXflLloGkDCpItGgV657UQV
57LT38S47lvZF1/1AeMNw4hSPGLwRdhOweOHKB/0Mco6RpTjaqhi4/b95Xok5lsgXPaeyPEOG5vp
Lzc4FQr2kK077IpJxzsx+Rlnf4pk/sh54G2yxh5wVHheQ5x8jmEdWLLvXUQ3OBiqssgsNd0F7afp
7LkDre92Wtm5O/TScoswlSRGYzbUF6Sjh87uLPXGRTcie3QdDISZrEaWg8iwENQKMWw1CIZPnCdB
mKh5jMauhHQzrcXFWDrWxhM/xRobvau5+4BF5lEHFr4pQNtdEn3tHhCmlY+mmdXfoQ2PdRhkcD5C
o3JGI0q7Qu4SxldoOnprB6cEi5c+jsGPAcEjy1hNc74mS4MwrGWukIYIu6CdWqM1h4Mn57OeJ/3F
cJbq4HKf3DSYbY7aZG3dIfC3gyWtE1++ftes9hB1tlbscn8eGY8aoHLRhPf2tMdY/h0J4DetIJqb
uZAIvg7cUQ+Zhm21RYcOMSeH21YJw3qd9N4gKsTH1V8lL04jzPMAiAESsvnJJLqJ8VP6kHaUZuBH
WZd1C82djXAK7uZ2rd3ihDnJeWDMg7RRwZiYwqWA0suHDT/k6rV+1GqUprvFn43yDgDdB2LOR4CW
fjgPplh3C8tRK7QhlAN9tIyXDmF4uktS09wi+tMvJpwqmC4OkLzrkjHN1ccgFuoxByPHSEIKi0Vr
frgupuKqDHomgbViQpjJdocexI9cbkT8aWYwOlE58w0WmubGCAGmo4FEAH5eUiZJlJNY8GSkxVNm
JlN6pGmpDuWgW9mmZki+M68erhhoXvVllEypiVRxsME3acprRLOrSFbtfK6VpkMwEPpmJvbjNp1d
eaTNdnm489cFFSiaguExgdsaThVDq9naZjrAlsJ5KegcQ75VBxNfc1hlImPBe5wpeGAgQhDdBvR+
ua362XBitQTOp1kEqo/QchrVZgSccd+145KEuM5WxNUW4EdG0HEOUCFUpRzixU7tS9Zn7rMP+xJO
RYreyMmeG8hvBy9IH7t+6i8zfpTPbHFrgqmrm2IanwK8/hu3NrlFnTcMfG+lh9giHJty+Ual8xnY
vNggw2B/7+2vxYrIf6BrOUjgeQia6gcZMM9d2+ak97b2pUjUvSM9gWMqfzXU59Dkz34afOKikQgH
1uOqwyFKkjT05iX2pnHXK6PfAPZtYlygr2kaLBHz0nuD2HHkKt22aNSz5ZH6WuvylLrytkkTXJlu
+5xqhrWDkPNjXhFr+uZr4HRERObPgSNQd7otepWZId2YyjecArhQym79oLZ7kJZ68vVS32pIihmL
a/jnUbayGGZ9VYzpDbzEXUVqN4SpB6TpfpTx0r1p2YoORoe3YpFuNLRFuslc476yV66OQpKbFekN
pSeM36plxNNhcWaloN2hVBUhs9YqZONn8Qm6c5RupgNgxlle162NLEKL+tRq73ASFIgoEgifFpt+
MVlXALIWNlbxlArIyrJRFAcOPmaekRmOOpvj9NG0eH78pr0vVz0KJlFTBeff/SyzD1RugL2H3sRD
WRjOZ0nRgcwIcPnnVDnTV2cCpZTwjN3YVzOS3ZRbXPf86FIL9lq33JcAELEgmfLR1oYpMurmmZyR
k/LQ/g7BtcFI8zkyHXhHncLC7t+qEQtpgOV/VAaKdVxdcWXWJ2QoX5syOY5DBU9CQhPQ7DnGY9pG
DHIC2APS2qRDjvVy8ce7yquePfKkEOQYOhem9p56pbQNRqrnAj2+5qSXitoLwIJF1qUjLlgkP9Kr
RoXzFdNDjwCv0zIoCGzVFpPTsMEOEHrw6IkjGZ1NYJYpa6/ug2idY5+V/jGYkJDJqvkBgCPD9VPn
P2gNs8iuEh3uRJt9IlVqTgPZS1sEidWj7UzVs4LhGsO6CKhsNIVOt2ExMRvZpkzLLbTZHRXzrkOJ
hPLD/G7WmHpYGFTRPK75LU4q/4CN9SEz7L0hlkectDeM/B+aURZfpewveZo7kZZ5a2R2/gd2dvDf
WWUdFAYeZllrEbs51hqjR85WyYFVW36nOJkfhn55YEmFXErIHWabUFPyHisbirjOfm5LGgs/SEO/
T89FmR0x0d0ouVzMrOeQm5c70y7vSq97SoAWhCDn/H0plh8A13DAd+tNliIRGJrmZjFnJxSIEFnY
6D/wFrGQg9VjnXKLrYRjilPZYhJva5MMkErc+CNbprpt0Dks3gGbw8VquPuxFybQXa8XvJ5evXQZ
N+A/doijbJx+TVbe6akgZE3H+hw0zXOAS5auJgvtYRRaWJrtjGtUb7kXlX0VL6x3/bge0cCp2JqD
Vw5voH25+pYsOXmYLKfxZboFNYqWQg039Vsgsh0eSgCtTf8jLXEJL8sPcgsAC9bcoIww6nAtqxUL
QtKGzYIXa1AI0DNCAyL2INslyONeL3eZf92WrPw/U/5QQmRBIpX+CMxpjAT2t6hUzaeea1iW7CzY
+vMU+jYbsNrOcDQt1n1DPR0JgSSk6W+I9GI4Y7ptWAfdWyqM08Km+b5MypnEO9vYFFknNpbJY6z3
90vn5rdVvXrR3CV3bVsnscGwAUnhQa+eEg8UgVg369LF2JNOJPTceogfdX/gzdw0cyQSTQ/7ErEo
UOcYxfpnvmQf0IkO6fW7zlz15Oh4CFZlewdBXBgL5YG/UTOSG8zKQOtHGgSQg10Hr1+D0bp1BvN8
ZYE4+iNk42Qr+3HnWtpLQgcnUOTUlnk2RIYf1R1Y4XYbphufWFmPY96elK7tBt1EizaXVxC3tk3L
dbt4/pkJ87NeJ5+4JrfO5MRMkWIcb3Hbeo8C+7oa2cepunyFLL0B4/Dc+sjCZt62VyO7vdg2nqOh
3Fp+dWaWWm3lvLQxUk+BXaNymYflCdUnlwSBAP75YkSQLyje3TFsMDFlViL2geROALu+y5wFUb4Y
HlGkxYOmdVv2xFisFT9E3aZf9Ml3Q0/qN5WmP5ipB16I0RPb45PRTkVc6eV0dFfANs1io0+s0hPO
HugjjpojY9LAH6HU+ZYz+YmTch2urwZnI4P1TGDySfnNTenK5W5p2g9vdTS8PEVx0/pU51TWX/y6
P3u+aO5n5WZ7x8x5inxe5TUONpPNHTgC7TmnQ3li4fruzh2jI++w6P2D72pPDn5tVB0UQq79I/eu
9HEF4GXxvG86qP4wR66MbaI3wtlSt3iLwA/wUqDcXl4Ztb8hZkBBOXgdCZD+kysMM8wMc9sizt1J
JYujX1tQMvzHLGNDK+3+gvL74oG/uEMpfk1oUN9soR2HqUOw787ZBlLxg1EmP7wxSeI67c5aibN/
TDA2FK4HHmfegaEet4Fk+exl6H6Zn9/nyeJFYwuDk83Lpe2L93KYEe5p2X3bVZRek6zwj439D9uo
LuTZ8i5gpMQus3sZISNE/dp9tpa4GKwRD52/Ws+aMdWhiUsrqpJ0jWZjlFjD1f3kOQg3zHTZOmkB
b6RfAVugVYD9Mt+YVXeb8z479krDN0oDhCRa5HrIWLC85bZTJ5kvrxNYgAieNsce1YniRL1BfYjT
tDbcZg/s84NlrjxOU4DKOMvvAQPeE1RwFMs8hx0s6h3+bl5Cq6fFGrjrCDyNCA0/M4GdGSxtTTXE
0NaTTTGUuO6K+gX+4N7zJScah0uo91684tO/IXQdObMF8GtunnHuf1dO75/1dMxudb9fjyTxmHCj
uMqyNTQM7CK9tZZ+q5fJIRPmjh2R9ro0fLBbaTsiFniA8Lvsmko7Q1bY+uP6ki7TSxvkHJBrevC8
Yaet2kafrmZZsGwQvC7tDGrA7PobSyVx4KwTgnD4Sk5HzVPW2cMceE9tIRGwquHc685XtJj3wWzt
51o3DoPP16T5vtxUs4gRqzzbSnsmXEM/9X57EX76gF3zoZ6x45Uqf9XBllhYgBBq2jdL1Ur4ceZx
cIKjUjL2++5W6gMdCs0Mb+5tNkmOqNbb4i3ZCSljRhqHSmHuMtKxufOd1jQiluXrjTmwwu6X4JDX
ycWwG6QQniyvepADboGtVYuXuqp9shiNWBr0t7LE+SuMH6SXXB/djhBfZL0xiXhdAP6HHVsISV6n
fW3xFNGumiU01UIId4srbYAb5Ijgmd5xegz0BAhRj3ccZ5PswGxpRZHAXrIMXd05FfX0g5vjOCZJ
KqjGPR7a7LYftfIi07b/MbYLZ582jFSQPZrcO7MakPYaSPW1YyIZ/0Rp65ifDHUwCS5gWDU9E3dg
b9NpJ6ZZvvSt0953ua8nkU5QR7XNndk8Jx3UGIRcS+IeWquq4skxSx9fP5rXjT6KOe5m4wnS52zc
zM7kPbndlJ2xdaabOV3vlZk8Bf56uUIl36WU9qb33zjuuqhY361B3Qt0RmHemwXi1bXi1Z8VRbXV
dX16lXxB3GGjBY+qdWl+s+XimPW89RhtaSO9Q5HdJlr6JG2D+Ap+bimrB+xcYA3ns5kGF2bCTbQO
gvdY4NzLrGIKsrbFLUTNMgFhPSbvTlaU91nRxW3hwQho9ShRhb9Ze/u9H3wvrs1EHCr2xRztrbD5
SwrBusa9GzkDLxkCio8KSH/cuLK9b5vhtMzLlzK/Gol7fX4aPBPUbffiwUAEFNpnaKTqHYYNZiTN
1S4n0WUIdNhYUQt1yoOJDsDLvmSlA+rAwCG/rzlUwmp0XqrVr8jsS7+aNU8uN0nrhCW/HF5+a+NV
E5FUC5xStLTg5hgmEFudpn2Gsn8ZBJz2Zu+Ny0Gz+gc0OfeTgryTSTM5sXJ/h67d7tJ8lY9Zp9XL
zSzn5o1+LX3vm8E/V13ZbyW+mAf8ykx7c+LSV1yu7BfEA0PLzZr6R6Q56iwXMgeJh1l3UFY42AqD
DqvIihudrOhHnvS3cZDnnCr/vgmGAtJs0JYw/KT23FYTU9iEZc/jOg3qwOsRuA4v2KcOp8ZNpVRx
9rx5PXoq+KL0hiRoAwWcVXyxuSCn1m4gDCF5e0G4wx1BATfGGEEJ5mjp8ueszGKRTfVzoBgquHnt
PBppyq9AaLAK2W4e5NQHG/Q+4kzEQfbh+5774SzO8jJXjhVWk/3SG7p/yvK6ui9S6B2+I4vbyk8W
Sgo262Fe6MjTpMQnzVZb1DOqXcfB9zzGemaw2B/lR+GhLU57tmpieGPbjfHF6S6ib8VblzGR4tHZ
An/BeV7a2YmVSRMPfVcfFkzBB7+t6v1Vu7RvO2d5tuSaFNEQuF9NYzLjnuIaN5Eytv66UCaastjq
bRtcmCn5ETQE34imIikfOxqLXbWWH37boYJA3BgWWpuGGEieu0zbYCb3YtR7adTXlG55ZlkbeE1j
sePfdZHjD3qtbfAHDbdTpxhVWdaiP9tOwlvA7MDQpUHxynQEi7pwYcxcpeMnM5f6LoBhGmkaYsds
ms8reRj0h251WMqEkBQHU2TYD+DfFnT9e9go3kbWwhg4zCvt0MI7uhtqtzvmqY38qM3Wdtu6Vhqt
fpo+enrp3DbFfKPVZr1xLad6rYgCem0QP6E6GsXVAe3pb2ZWDtuAifH3Ky2W7QAo4nBO8+ENGD59
GLtzbOrFMBof3XW6TJ/UF5s2malIeDZSG0BjVnDDYXrykReWK2UhIASXlEGkYwyNfG9qK84uW/Pw
g4BECMLZ5obbr8PAhEJjUs3zK5w5SqcieFM6ET+MFlUWUFn7aZccDVDh7WFJJuzmSmeeezRwk9jf
p0ksPJ3TTJqaW6tm+Fbwb4qv5CFw6BslVqT3wGxyeaOjBMwP3INkUumsEiCDTX9tIgAfxfPI4xMW
pt/pEW8D9o8r1f1ETa0bu75PLOdgSM9taXfcNH+EGuu+p3XqnnsafcLS/lohDIQwFgfK0NWmcmjG
/aznnX9BhposRztYPAucCyEt+3aqpy+tWxnwGBDtiT02aatAmQmh8joA8TR0/SYpF1G2zpaVodqT
tjyKYa3qO6vHD1KtczFsQX5Ye7h2+GIGJ0voo5g1MsMe6lV/r/taj+pa99vvk6mN9j0GOhtws1Pb
DusxR083PTALuR3gRfZ7RvH1Eknsc1rMwrJGhYlzignP0gXl0cqTyY8LJqmbQTM3tNk7Q2mX1ZZM
Yf3+vfa8nWWKXSC6BylK8bUtGDkHxocm4Ja24z1ZzdtlGF1mwR3HSWD0+4Wx8kUxYt34Y2acuNqv
GeVrtsxgH3UVl55Qr2OVb2yfCSQmuZZqh5kdnRVzhngVdDiThJuyQjzlnDBFtrWx0dJSfhsymBfE
42isitLR2NK9J3W4WIp0u+EzD/z9oolvRjpBXHUXEjQCCRkn7e/5K/YjY/LyyQpm5wWsY7GfHfnu
Tzbv6AwHfk9ZHS+qyuaw6k3v2PKzhkXp+VxixpPIJglExW6zBBiawfa17kVUle9tCELkIJBYk3aj
vfjQX5Ay8oi4AJBvZk9v3lNbpNA/i3yxj/0IM50Zw3XFujWEWYh9MeY077ZTXiPTsokGoPUs2hD6
Q6iHmPqASbX+at8QwbG2cd/5ThBlA7pAUIq9653IzcTBDCCmqbfcMHiWrGWR+gnjn+bcJ/PiuXuz
zTUvtjVkBUmDz//WWFLdPYlOt9oDlzdXe2MxTbVBEMrP7WHKSzne2VHsUXCkYttC6C4vlMYyfZqq
FT04KCCOAnfR+HO9ZpGFut4GZAF1IyQE1SQ3AzCQaSuxqWXbzLE7ndPFT/0QyF9r3YD7Xa3H0hKD
ccIAMlZ70J1K7P3aKTuglH8dE+Ar5vrbQqxOfrZHq6hvy55VzkYXMymIodWlwG0Dkhi128DFtbLn
X8b7mpDwdDKQsDPFHPr71B5opUyvXI8O1tQP3y7He+5hRNTDYk1abCFOEC9z0ASxNcguB0GVjfta
o92rKsYY51Lvhj3aMXHd87z002j40HTIVhwEG8uUAvNOpU1+YP/2I/DUF16ZdFNU2qd+sNZ7zu3p
lNvuqVn8al9ngbtDonBVewjmNgT57eBnqDjDkxiN2mBjdwuofRpbHDJiB8PhunBfJbss8HIojWe/
QJwfZMnXpDEBljBOy77WY56J7UhQXkM3PwzFntEzReQyTOsN6I6M6i3nXoAhBO0eHTas18oN7mq5
yr2Z+xi/Zniy9BtNEidtSTAH9zIlej0249N1lbIlaML9KocSZ15j+c1Hr5VrPA/OTZqU5bvEyXbR
jMC8LGMuyEr0S+ydmkoPStcfZ7NB5+PoJDDK2mVgU3k5s64xidY+GLdaOpvHnCOihxOyajtzrr5X
qVaQr5H0j+Zg0r4wiLP5TVYl6POGbwEX7TFjZfKtzBux0atg3EyN3RAO51RGqLca3+mad5StK6Ms
NYDyVKMFBxmq09mjJT173HcRYdFf7AbOTsR21nyvmBawLPMmQghTe30uWa6+ZKXVXkrD+2oJBjjC
qP24lktygUrTyRhg71kzOmdnEUoRkaPa3frD4DGkn/z7MiAVmrEd10lfq5KN5Aizdgimaue7ZfAu
0GUD0BDtjSGa8c5K9Dn0mEzSZjvIk7PraddnLwYcpBPe3fehNCuCzfwDdgB5s8re3fDGmO6IcQMG
lbYdW6Whe8OvmicbozfXuBya62wUIHa7ZYNoxZXTJ/nG8Sz7HTNbOkda0PRGPJY1d1gp3PWt98pC
hORImvT3RX4G4Ox/zWxcwqLyeU1Y+kXjX7q18DvczxbbIGqLRh11tsXBZmVNdieoQraj1iyfNrrw
S6Oy8awN87EgOltjhSKgwgZIB0NngAUUEpFkw4FrlfWa9coPp9UHFtuuzR0sZX0/eOz+QxTcvYoM
yI67utCr2EWcA6aX1PVvWeL6Wy0DFxVO7LJZu5IQHdn+jHirIwtWZOaEzsw8qYzZoBG4JvOQ2hSR
6Bxd2xCkayMJyILHecC4DLNs3bF/DNjhZYm5yyqTvtzDRR2lolFbZcPTS7VlePfWwroryuX7rDfg
k8ZeHWhX0shrkynfkKamH5q6lYfeZWjmlIFzMnLGVYnSnZ3dixykrErsizQ98dqNnRlskqVfb69h
Kw9NKig6AFjHSjX+HUMayGwtKE9H7enR8u1IvjjGAvmABER7Wt1mugwswiha83bLrY8aItALAh1y
68toAAa9YgGsQ+pwE4ZStt4DeRYYWtuiOgTDEuy7Yk72wHIZwuXBBuRje+RpPZRNpl4RzzHIThkv
wowfLpqdjPBnr/5HwLZYhkDnfBWOmd45ZY43nPhXZjWueW/KgHjg6wgV73uxmx0j3+gtUgLUd1kU
lEFN2zaae2KErV0C3PCsurmiwqgSbv0s+E6AwvhZl833qmhENPTz/LYUpgcpxu4xf84ITr1x5nNY
47HblsDwEQH5wgRsjvj3CBhl61fGgvMZ5EpPdnzSLAfHhZ/lSedomqKPLA9+K5m5ryPO+hjdyHP9
l5EcVQk+J5razg6dRr9pYWTZVArIAxNToxzqXRiphllPW62+ljZ4E8AaNB2+lFHelHTceG1l9sC0
uznJ/2bvPJbrRtJt/SonzhwdABL2RpzJNgStREpUyUwQkoqC90i4p7/fVvXpJrNE7egc3rjTMiB2
Iu2fa33LLN9NbJonOOreATjdifbMDSQus/C6WUz6qbtyGiaxGG4sHpqMnJkpuUHWMfIhmA5D7D23
RUWdqpy295s5Q3hj/jxOc2LtydJFOWWGx0Q6j76Zf6uQh124gYWhw5mPbLusD6NVXFJNz0Fvr1/a
wRqOgPqtJ6NhKcrEnDl7WK4ftqCd4QJlMwrBCgZWBfYuSK8NKFIf4yquKEr6a8b/YeVMkxNQp0MQ
cyaQZD3hpHFr46bEHnZoptl4xE88XttwnW4SVuZdn8riMqRiRp19Gd7iZKBo5IMC4GY4vQlIZMZg
lkkATC1lcirLK8jtiLoh5w8OW/s6EAj9wsncw4huHzNA7buC+fRYl5V70bAAXjibnR9JI/APLfWV
u8TyKPeaFWW/DLKaNfjhDTQrFkBQ8+/M2F9vN8I8P7gx59OKauQnwzOu1tW4blYJDmjKm+aWQvXe
HPsvRP5W93htwhs8SNk1tibrsuuN4UMcONZN35nBbZN03Z841cybzOiSG4v0j12Miwl5cm6+RdBl
xEemMi4WuBl7mCla7N0RQ1O7ohkkgYjtIjF1DFBRHNeyDi9s23BHribc8V56tUE8EjcTCWf6x9Zo
g/sYgemxtKh32ckGBnday+adabdfAzHUt0PJSngxrFNz6RMWe8wcWL0jEQPfQkh+uxINNcBdj5m5
sm9IF5D9HTie5V0yp1wGbxVU2v1EOfcaxh1lWnaLH4EUT8e4s4pDbPpLRDnEAt1QGrs05hfUPXqr
HAY7puxyGK69ZQnbXb+uwXVTYGXkXrv5sjLTLJeM6vB93xRlss/bajmk/oBBfZQGyPXllI6QleNx
RZ12WfnreESKwGjLgM5+jHt2l5Q1yD49nAB/w47qnAkl23CuE8ol9l5AlfjgJLb5Iw3W8HLs2Y5N
a+qYH1rXGx5mxzE+1Jm07/ra76+3cfsIX7e6WzhdPYjcBU4fe807o1ohyrVgH648v5M9pXIbttfM
HdhB1BPneeLJ7yjfl0eXM6G5myjVN1elB5Nj502JRY2a3FbnYIwJgcneaGIBd9v6+yrqVB5De4s/
pN1Y/BBw27g2MVgLgoDbhHE06TZDOOV0+Qyg7K5tsvzRbmFr7hDBQc/Omg6+v2cNN9jJiogJje1a
6W5Ivjgyzih8fetiGDefKsKGbtOjikwEa3Nv4FQKHquZ2c9bEcJRHRHB265N/Ry9jNVbfzjIKNg3
5V5yHdR1vOcw7olLu6a8YLYVOQFLSkzg4QR/gog2tda6txyZPJljPnEV6qPKatPi2ha19U0Mc3c9
hhvzgysWbirEdtuGXPMl5VTfNaRmf7S37Vu6UL9xXa67C5d5bM6y26LwlzfElRWwdI255fbvdEB2
mj+dYL4azTbedWF+1/jyc0Ynp1C4ZKSANSne1swNKO44BWeatiVeFpFV/dZFIJUc0Zwx67HRvrRi
A6CnnaGDkSLv9okdN5FF1iMYvZXIMbYpgEVSI3B2k+d/p0KXXfRdHQ2uOx9TWQ93ZT71+74sTG6o
cCSgwPZ22Ifp/71LxsfaV1c254W9WILvoZ+ga0A7GVWdNX7MDSu5Cps4gRA7dv2ltO2OAYT2gXOu
AdR5Se5pb2RDyO9uCDRZkJrOzXSx4bu5KNKVAvHGR8Kh2uKIDDPjJjS36nFqOHYevGoOLP5lfUfY
9HYfhK2g8r4Sn3nNvMo1LIzelM0TpS6uQB0ufHYVnS8g/HfMr4akZnvOvzOPA5M098RVZ+5LiSqF
swg4XE+I/uCaM+ATtCQXVPYMua9n593MTeIFjgnugHwHzdXifpmECzbGYhcEyNMFd5cO46etzuZL
S7QlGwcYOkS/GO0nIV2uKwkb8D/1roE00O/X6m6M3fxmJv9l2LHfi7nX4qicSHM6GJN5T2szOQ8N
XBdZN9tVRm31rMYSseYzdTIKS4Q5nmlizcL+juSbf/9cnYx/i2wRIiN/quehq6+gESvPyzGK1uh4
HLYIzFmnA+fox1frHIxfuZP3uesdhx4/TMgB+HKO45Ieu9ToWZkNl3tSgIkOS+ClF7ttFNI+tOWY
Gk/VuHIBU8immv+SC/9/9sHj2j79z39/b4ib7dd3T+hy6uemPRfN7Osuv/3X9um//njq/3xS/59/
gsFs+x+QDHwf7pcA/xE6dIC/nH4GaARBVjp2Gc/GdnUS5/4vF8z/B8cI2Ah4pLAAwkn4l9MPZFhg
CtuiL8E4QV5u/SdOP+fklvl393T5/yHbwSMgGZaaO/FBL7tnwi57dmFd7RbTcK8Kh4sEcrRD7zN6
ded6KjbxpYVcTzWDo9aRMJqRqEQQihcEg1dfG4vCZCy97mgYjXdY8nKwd1Vplm+55nK+OkFj38gA
NuiO9PoAhi7EXhRE9Rp8ikPLeJvLYs645m2qj2E8U5heYky0pb/rJtsSlxiVjI+kmaALzJuVLAjH
/ZabjvEVAYKId62F2twsNiobiDVJnlqv2CDN+J7t7MOzj3r/V4P8Vy2re1wf4/A//22f2uFFO6Ec
PuWHOaEjCMJTLZHNSsxuUYsfru/aHwRI4j2494V1kkLz3knIb4TQBLssQX+TsdjI78Q5UfQpHZ8C
kkE87nuI5xbXH749/WF6RbXu+mnp97mR3pHewEEtN/Dt79hrQA63JGqQE/f4TH7dL38Hs5ADPINz
YOgpmn8xDYnvzs0PFuz0XRXHT6ko1qjk8LYrPe6rwqT5s2+5ifZr0jcIJvDehZR59uM6sK74bb5H
h2p9YzaarsHEObuwMm+nfLavgiTtbwokIPfsTvKrBIju9e8/wkvjDH0VyCY6Q+yhDBvHtRRTWy9I
pxnC5Ad5BtVtbQbO7ak6tl/Hyb61qLKccbMoZtDT38MAa7kkPZ++qv8zTvHZ1L3NZYbd2n+Sovxk
FO6HtNyso9vm4+WIAIRtBlBVSYeiDtDQ90FY/f73ir93utDyOd56gUM8nh0oH6vKh6Ufl+Yp20rT
4r7bBV0hh7z7s6F492MDHs91LFeWnjG6qLcmc/1WIeZruX9016+z1aXTseqr4LZc7Ldu7ZsG0PWy
+4L6i7oA6or0QEG6tdmpG9nNFNhefWws3/jDbdoLCPMgHwhBaYaTk8b/DMbBR0c9BQ20sKL5WqVj
92hQly12sgzaMzY/+6ULgtanTPET84JJKwQsofx4R8xNQjLAdzH1U7drbA8NruHPpBZ1M3hSYrku
GiLZf6QUjiaCNRfiJ4irRX0ZlN771CNWYLdwj2NxB9ysb+RY5+iG1lZ+9AxzfJN6zrZdLG7w4AXc
HS/pMr/hH3HFknYOWDXZXBHO0N9Bjc0e2VY/+D6qsd9/4L91aFzc9GN8Dz9tkz/Nh886GEMENm7v
fms7nxJBXG5oxanZWgk4uRYCyJm9yE9364tJjL93Mo4zjVmnTq1YJzuMTrZY4bCO4fLJjRP3uAIl
P9TlWOVX5NXZX0UR+lyFbDfpCFhhX8TDO3uq2x7lMLOSjbLx1gX2zxzbVsn3Hr/0p60XXEMXm8kp
zww6QfBMMMo9krdsv6028JCgmx5tn4PorhuT+dFaqDOW6dZRZ/UFtP4aRHFviElwt9tfh5x2fzD+
rbeuN3EXmnN9e6Yh/t61rABfrHPydpqIP0+umGftXjmY2KlKf5/JFUbpSoTOSmvtlrxPb7hZ2g2s
L2f+5GmbpzQ9t+EoVZjE2A2qYLI0oyrstst3Ezr1VViM28GGtnvyWYfnpq2/LemMF6ZJPnFonwaO
8utYrCvD7ofvxAl+gjCOTKIlVeKzxVEs3xAT7LmV2S4Lz+VeGuFT+SWj9Hy3Ot68nHkVFXx2svKf
OhtmQJMXIrb8ZUNTn/PRbIXfIP2an4t1qwBrhk5/b+c9+/ZlImphD4+YcM14NgWi6sT4RH1x/mTn
aCPqcu7eLkI25QHH7UYPXeonIMNuwEk1m0buImPJtWHbE0jR9/UNiY3Ie0qR5twPxLHHn4TTc+ZL
njZsyqcUls2IBUOF4Zl++/JHmbjmutLwvpbIdpEElIv3pwkzZ98zzN9O64jGmPBm9jklkIUj5fjk
aUHCtRsyxyG2KrFBx/dEn+2Q1CONl5t/m1peu+wJ9ci/zVmy/li9iRnBRvTMXmKz3ztDObwpktX5
tC1iQooU228NQ042uvjLIu6yhyIdSSPz12Ci3tYENIA5coRHXtXg0Vvl+pkMqJ6i2Fp+MNvRvfHc
dLtx2kbeWiXg6Z2FSRwkj5ujOEigAj5YngAiGFaTW59pQfvvPRQ/se+bzokygRHPedmCYoINOiQ2
ISGnurfgzpZSIXR+6QebQzJbtcGcqNfeP1jhUt1giFiufOSYiI+pyZICkOQHc/LHH5ioUFr3LOS7
3J3iO9J16h+jAJZv9lVRASEkbW4HKbp5+Dlz/0eHof83oSaWBZ3w9fPOVf1n9vX5Uefnf//XWSf0
/8Gkw7YSs6vLmi347n8ddbyA8wz/CKf1P5Fu/zrqCP8fuHdxVMMc/slHpjP8E2ri/YMZE7I8JxTO
+yeP6n901HkxbMlbcVigmROVzhbaGcq/cvFR5qXIVoDgrh9TDKlvnjXDL04Ip8f8e4L/9+Npvedr
Se5zkTkvtX8k1Kfv3yHxMpPHZNmaH79//su9wr+fr8w2J9sYbKnYo9znDttDa1UY3VKKjBaVFRPX
pCNQz178/o+99mNOA/fZwjjwjfI5qT0sTTiadxxEKaSgKgq+/P75p3n/V42lOFvxM5ttHq7eUVqt
c2dZs0P4mAmp63YNQD1hmNjQ0RMr0r77/R985QcFCk+gDcx2IiXCww0Q+st1k8qYitVAOMTx93/g
9KBf/CIVER9k22yO3GIe52LwZ0qiAhpeWwx2eusWaW7fWbKQxb4bunolyIN4FrTFNYLDy9///Vd+
oKe0KKdyz1qX3I96o52jZLQA2yYiSP78/eOVs9C/up+6VWqRglBSXd2jTJKJ2Ao7iKhz/MDd2JHg
iGCI9Qa6rXFL9KBVHCUALeJEgJ/Z1Zmj6yu/UD0ElclaTVxf0sKQlPaib35wgM30mu9v1TkmgjlY
cWCQ4eB/Mht8L/Ek8zOIgtde/fTPnw2nkmXYG0TvHvE9Zk8mrPxb4JKFPEMZeO3xytTTGLPbdlCm
j+hCpz+smXPLEm++3sQWKBNPX874y+zOPbKx2LCG4aXsD16LRUXz9ZXJhmRUK1jhGh+BNcp8v3re
4uy6jpF6+H3nfWXqVKPVyd+e3VwmflSV8N3fscvp5B+i20KTDMk09B/WhKjzM2e61z6GMhBtGCJ1
M7QGjrnV9+6HbEjHP6pxNM6sA68831dmMmS6ElyBG0RbY1XHFX1nvyO4c+jPfI2Xu9t/DXT/dGZ6
1lc5FziltNc4gjK9VRdoq9rpWM4rN+7EAUHF/v03ee3PKCcCLmBi1O2GH42jtMfL2mtq87jVkAyP
bTbOi9649k9d4tmvwU6ARnOpgqi1i+0R2GN6UmqGj3o/4vTjnj2dlOfAmtnqRLaxEHo49L64Re9z
Qki7RJScaarXvvjpnz/7K+Q0tUXgtwGGfWe9MqrNfBsmmC/P7MZfe7x4+fgmzlbC4xC0SCwwy87E
fvLZ25r2zML42uOV6QPtYOMHpudFU8kXgGhI6Ko0/Fbz7ZXJQ+LPXMs1DyIHxy7fYMX6s4M5ifP+
99/4tfdXxnMRGm4XLrQ+oZ9dfdVaYAhgmPjbfK/1BzxlQPv2KrAnL16EyDH7ww+G4X7Jku5c4eGV
91eP3v7aCzD8rh+1whmzy3ETHO/SoppNvSGmVpKXbAXMZ/d+VAxJ61wNlQ3QJpdOf25tPs08v9ha
ecooW4kJMquZT9zFa9sf8oQj5T2hiZN3nYykQx6XBBLfJwxH4otE73SOofbansc7NemzgVcuSUzC
ASavhlJie50aQ+xzcEC7mB0B1OTOiDk2h88PhB/bU0HIp0980iya95M5elKzgZUBusZcIAeFEUeV
b0hItrMfUa0RZ/q3dRopv2peZYC6E6GmHSmCkTC3vgE1HJM/4MbbVl6CiPbXtwmMgR8tWsfq0sGl
6b5ZBE7dO3ikQf4p4DrWPfMqr3VVZSwHdc5lE/KhiHAEsCHeFj61y4KySmugqUwxaaH0yPPEiZJ2
CT5T9WqJGTEqvXlOJe11IqlBd/hhBNLfJOjQCnCmyqxfhzPd4JVhcLqOfN4bh6xbXZsCUjQiReWa
xel7rGKtxZBI7dSk2JSRhH4iiLUJMoONtC69dlPWUDHXJV+59yIviCtsmZ0NV2aVDqGien9AGeCb
sxWd9HrcFp1rAZ2aEiJaQDfrPV0ZxV4cElfeLVs0SCx8G6Stnde3ud52z1UGp2eZqbGwl4xyO6v2
NgStAzw+W7NTKWOzSe0msLJmi2zOjRTErI81SnTN76oMN0qNMMXLZIvADIx3RDqYrJ8d6Taaz1dW
Tpw/YyuQWkdGXIVXIEeQeoGoj7Q+q6Msm6KdyOWhlByNMTHGs0AjOVQ4+fSefhqEz6b+oLa3YPL5
rMZoIyYSciLckVKs3tOVoZwjN8QrO2xRZ2XlxUDmJKgbZ7v4/dNPw+YXE7qKc6tjKrqbZczRbLhP
nAsJd3bGguidcfbP3aC8MlX/rI0/ax8x+VOdF/EcCQbuu3BsyMgi1VDvvKzSyMaavcq8eXPUOK53
RSyfPOQriY6/b5/X3l0ZstjdyzjYchmRC+XcZGXl34ER1Xx1ZcSykuJjsMQYdU0eW9ivyFymZF2k
erPZTx3Hs4bnsm4ojI06TIt37boYk/FWognSHFTKkKU+akxI4zG1yGQe3ovZDMq3bh9Ql9dqe6GM
WlDnE/x7e2HPJjci211A5mt9puO/8mFVzK6bGwWWsHg6dmVq7cQgbbR94Tla3mtPVwataHPHjvNg
ouWNz2BCxK6GnKH3WYWyxhbtBm9j8P756o7d2Tt3Ogv6e+3VlQVWcFcmg9Sajki/TZynPH3Qb5jT
X33WJQtzauNy4OlLHqZ7GYBdgNiba/YYZbSmjhs0pm3ydMd+6jKnvEjIMNCb5n8KL56/+lKVAXmB
NMwmq6gk25OjEZdMep1dWWCXkQwnzMPT0R2hYS3Y43ZWi+JY7+nKWK2AG9aNMOWxnjZo/2n2JPPN
0mt1WxmnwwaopEmhFlRF6uxAuX42JiRdWm/+U/HxrNXxj+BoI1n+6HeoTIcl+zrIbdB8uDJMuyFc
cnbC8kiEYrrz8qw8ofx8zacr49QXUOkzA6MAXiLr7gRduIdHVJ4ROL0yToH3vxhJi3Ts2uHJEfpp
1DYYdjwX0bcRDHp95uc9/bOWt7slrGSbTNHq4PDaGQLDWTvb43e9Dytevr+VxXbfLBUrazyU12E+
WAc4/qveZli9b0dgRxzL6spoDMUXTCMPgyMe9F5cHanDmld4NcYoS403TI+fCfzVrK/ZyjgNs6zy
rdofo3xOA8iP7iPYskbvg6rStLpAgh4GUkZGNmb7Mvdvfbv7z6DR/yoFqzo72xQzRP7AwBWz/Jmt
1kfyT8+ou17p6ZYySlGBJgbr9Rrx2GHcbfaQ4iAZRKI39VrKOJ0SF4yF048R4g3zk0PWDxCeDOCD
Vn/5GT/4bBwRqGmbZQyiiWig7dAs/rc0w0mg93BlPY2DrPOnrJegIfsVpz5m4qE4d/P6WsMrQzSs
PScDXDJGDZ7UOzB21l1pxO1HvVe3X04A9miP/dhndMc0TndwgD75Qab5SZUxujlNmJ+sfRHwIQED
avlcQnDSe29ljDpEac6Z4NlGPjw6cr1DCn0mpPCVBj9ltTzfHeGJizF3J+PRjA0DFVt8m8Gp0JsS
TeWYallt62/Amo/Iy98CzPuMraDUm1pU+Rim3onZnDYp0/qhSfD9Vqnmayuj02nnFUcImC2go5CB
7BvH1VtBTWUFxdg0eg0i5sirktugWSIC9fTuQVWxEi6yJZWSl26rD9sk97n/h1bnM5UhWcKfa7eC
j+ikBZTa8CHYPL15ylTGo+ymYiERboxA0liP2zraUS7JodV7cWVEijpe6hwSUzQY3PXb5KmGcfhJ
79nKiCxKov98C+YIId/oCEzvqxMKvYWNHMmXY5KO3XWlyZKcZt6yc/HeHMLQPxdC++sRT8L3y6cH
A4o0x53I/fDwJR4ClBg6bUIGx8sHpwmK5C5dx0ie1H2zGEgd77xHvYcrY3Lmgnxd63g4Egx9CZgk
hDeZj1o9hTTKl2/eS2kWRsnDg9K9F7L9joH0rB6TZ/y93IUv4+WzMdqsZhfgX+4rce/y7EVOus9W
hqYFQlKIxaJsbAvzVgZJfg1lx9NsFWV0poMzlexn6SjuBoTbzD+UXqq1wSLB62WrLKEElxgy8hex
juS8OxhRDzY7oExranFCZYC2c4XUPmcMJU771Zinj1w+fNDqiqpYayKmtfcE7SJl4h46WcD6BC+l
tY+gIPSyZfr0hPwJF158We5lY14vU6c5QlWVFEBM0/FJ3YuCQtyVCA6POMJsvRZXBVAy6dFGymmM
zLZ8cIxyj0xda5OCEU1pE9eoSSCvAMnbro0t0eqx4uY/9D6nMkBXbhSGoIKUPpXe5wS6aOa77/Ue
rYxPXDFxEdhGH5HHhscKiOdFXQEp1Hu6Mj4bd67DCX0N0H5zO9Rb88YXWMv1Hq4MUNnaQ5GSSxA1
6FNgoMneuMGLur7Te7wyPGeifeHZS77otP45sINbhuCb1qNVBdLIwpO2XjNEhZe8W9r2yqwqvX6o
io+mOCg8ovb6aJu69ASkIF+vrL/rvbeyfGYbtJGeMNwoxBlVOOubKji37TyNk1+sQarMaDaoB0+t
30fktbinsAwvv+uQ8sOGtoE06b2/Mkjdosbk27h9BIrlS5k6H422eNR7tDJEFySJpefHPeN/Gi6n
oYf5Clw60nu6MkoTO3UzXKO8uGN9rCajBrLe/qH3bGWMpkvXkoORDhFYWfgkm5Crg+2iTAu9RVr1
SjlpkgQyKOmSi/GQVfZj1umdxR01KK/MXJBoI4+O1/BhNLO3sfC0rqGI/ns5oZfBGlfdtPaRiCsw
YIE9PljJnGlJcXFvvHy67U8moAp6Ymxu627twQw7moouRxUsVUtsjAtp7FE9teYOe8cFJDm96jAJ
kC/ffOwh4hF6QLusJiQP+6Z0F70xpMqUwjkpZd4lfUSWdL3zt/UG1KTevRmWtZfvDemrx95Y9JHV
TPfC6m57c9R8b2V09hm3E95sdNHgBR8zq38gzVjrEOd4yuDEilkVhA71kUfLEKeRECoDlkBvPvSU
FZTc7M7IGzJ1Sj/t9j1wQWmEH7SmFVVOb5qcswht7ED9iirfzRQqjtI0PL2GUaVI+SkKfcpXxk24
VvtAet67MjM3vS+qSpGm3PUIZhcdhKPeBlXkvGEl1bs9d1QZkjTqoCGqnu7SEP9XMNfCpUuhE0+F
Vg2HG/6XfR39rBkmS03bJ+nsAzdEthPHTqd3j/C33MW1gO/bV3EbBcZQdHs4tNUPwOuz5qHRVcaq
VWF0m0Ojjfp0HeCSgfighdwLrZ6pCo58f1kC+ABtJEvPhmSK8BvgiOb86CojdixxkcAjbiGR+gmY
W0KSvhYruJGd3tsrY3bJeq8nlqeNmhSkdQZkeiktvTXPVba8pd3MleFL2h2QOEnu5nAxl016qfXm
qt5owpa8tuXcRnnsbh9NmDuXDons56KCT53jFztIR1lSBfOka6981rCOu+HCl4E4WcFJetBreUfZ
/XIZVzR1O9HysJSu+j4AGVXq1eYdVXLkF5WNCLhvI98Z32cJZKxifK/X7squN4nXGZx+0kV+HX6p
G5ByKawdzUZRhmpHyZyYpKo9UTeDLz6XCpeyqCbNLqOsrCPJsesmXJK4PDvceUhfdnBJ/aNewyhD
tV+JsoIZ1kSktkA5ttrroj6nYvq5Bf1Vd1TGaZcB5SKRrIkmr8Dwz20xNDTTz0h5SKowKS6rdp3f
y2oor4gHNLxoBJfgPmJx87t76n9D/z70K++y4F6yucyL2iE5pswoxidLF5jzbnPyrv8wdzbMJ3Pt
6uJrQ3RKt/fYWNoHy6XWfgRVusgD1EWCOT1uqZcr2RlBHtn+QipY3OQzdC0wqy6svSBfLyyRD/5B
ELlMBlCZjdtF0oUp5KnS3uQF0U3LdhimStRfFt9x4vvR8Yz8G1DLrouCzQ6nCKK6VxzacXOPuTm5
wb4mnR2j/Oon8hJMQxLeEoCBccskO/K9HQB2mYC7X7UZxu8IeHGwXhAgCqpt6h2wCpM/O5Swy3Qi
EaFsyWozwT+v+wAIuU+mTga5eOiSYbgordE3bzZae967ArrrthnVm76eTAc2xzSBko77eHtfWnnj
6+1CVPVLV2cj+vawiUKKbTvXzm/TLdFzrTgnD/Dzey+Tn+aSENhEa9PG1aEx5zxayIzW3P05ymxf
LQ6xCVI0EQZ2YqIrA6C3CPXmBVWmJpwYzG5XtlHqVU+xU7yP/Uyz0ZWJfuIaaSlt3tuVcTSEJfQc
S6+yKZQp3p2Q1ViUv4iDDAksNUIi7EqoQ1rzjSpR681EeAU3jhHggpwIx+4HJD29HetPYMmz+/Qc
b+4ElqaJ5CrbN9i/sstGjJXePKwym1IvM2Vte0OU9IVz67D5xlcgx8967aLM8n2VTNPUTk1UBIn8
ow8I0usJxBs1m13p5xa40c0QfFQvqdzlaA9E3EMRdovuoPX+qtRrrDry0qBGRFxU/Zhb59o1Bj3L
BeSil5NAK2eYPeSsRqkZoiMbB58ILhHm9g+9d1d6/OR2m5ik3UZlB2h+5zed4I49sG09LYZjK2eR
ua1Ly1wSNgim5cClmAH7ZpnmBkHVe7X+HOdbwhLOHU2/R1Hm7WFUmnplN1XsNZt4md2sbnCiluW1
Jyb4r17Xe3r6fsdWOv6Q1wlCpoaZrJb+dVoL8wtn2lWvFKyqvfyl6rZqYL9KKWu5ip1YRr45+pqd
XlmdbFHKMDtN8HlWEdQ7A8eRI/QTvW6pjtneWiQk0oYAsFoQdxxsT1slKz3lp6OKvlyIqAQFFW3k
ev5kXBVhbe1NKGTumbvDV4xvjir8wg8KNKcM6mgrLdE/tsC4SeT1axtu/dAYjzjC3hhGWOYHdnFF
uE9CDqMXpCq7jd7XV/VhGGk9U+bsP2eioIK9UeUAKKq0bku9Y7QqEPNMsXFmOc1M8WjFN1WWwE5Y
u3U091p9QJWIbabssaTadSSElRW7hVQShzgQZ9Lco1jK2cUbtqqvbf7AKm1ky5v8iHr/u97LK0Mb
DhjhaXKro7avh/2SiB/b6Oq+uP1yUUgITAY17FcRe9sLkt6gpw96JYCfHsdn+4jKMMhXhSASwVod
9oXhcNUwb+/0GkUZ1WNa9gnptjUR6n1wlKmd7Co301wqVZ3Y7IMjrfmiUdYvxrcK9vX3noARvcOi
KhQbcjK/HMCUEduVN/603ZRdcoblcupvvzgqqjqxZOGeEbwYROPFTq8tuGbEoDf/pM5+X/5P8tTc
//Wc5+DN156uLsCFlwVTIapIFAGUrTwIuuvUl3WqN0xVwZgTLo3waqLmfLeGx0UAUOFYq946oErG
+pYA9jgkAjV00vkWii84TeDWD7/vj6cKyK8aXhmk4Vys02yxvpeb07FrNockJLYFmOCRhJem1tpj
CVW7A54jjtuxh5ff+4TcFXcVsXu//wW//rhCle44E4kOLnYsHIJNnO+6QU5Ps+j02AAiVBooY69M
8kZdRmEbxFR3huCq8lypNaQEUKoXB9zGzuVCNlYZkQHMGd+ygdsWi9508BP8+/z4HHqbv7oDxQ5r
Hq31UGdc/u7zus4nrcMiDICXrx9Mc9yyjSgjK/XWQ5CY5n2DeUprrqQA/fLpq5dxIp8745BYZOBe
56ZlviHxzpVab++owsZg9eKAPLsmMqUYgbqTfXCa783wHPz1113TMZUNIhzUgYDTjAnTtd/L0XyX
WLFWx3FMpeVBkoyB2fPulHzdQ9Zzv7RJSJ96Y0ppeeCmgVEgVT1afh+/m1ajfV+nrp7FDiTby+9a
ZjXJd/ZQnjYGwUNbCTcaweQf9N5dOc61lLzMuDoN2JRSWdMFJMQQwqz3cGUlketYgz/MSmQrcMX2
OGK7z1sZNtOZ5yt01f+1SwhVWOZBgF88TzKbeeR7vO3I7JCXWTF1/QUHMWlfwKTzhkPnlktza6yc
Cm5bn/yRzyCunQvp2duV7xgrcQxbTGyqtxpF8baq3cXeV123QlFN0nj71sRrJi/qljV3L918+S4q
x7mZwBFfr1k6XYhYzjwCSAVRPVXmbI+phb/loTiBJB7rLGiHAwc2hzjkqp/3qYny801OmuV24L8e
sjtBgsH0XavRVUEcusbOPhmSj0ls5W8mknpu7cxO9BZYoUriGmjMRJZORWQv5pNndw+hldzrvflp
1X22leSsSW60NxeR2NDZlrZzZTfDOdLFqc/9fenG9P7y4VIaVbINSxF1LTCNq37YyvkQrqgeDjMn
hOTKC70y/az3S5RlkCA413Mmt4iM1vCOTjGXF1tbJh/0nm6//CnpGkvOiKKIpsZJD0a8fRxz+1w7
nRr7V+2kzMKWmWSy6CW5JKXM3qOqdt4GabJ8XXLLOFMcfO1PKLOxGZ8iNdquOJLRXXgHWNZEJpEv
Q7H9igi62D5zqH7lk6uqOeQJiZy8Mjkm2VgUF2RHWqjDjPKYVVtg71F061WVhCqiS1JqJzF5IpFX
kzdUON5HJiLNPZWvTNGEKVsUAuoisriOG8V8MQrr3e970itfQhXR+QIt54YHFxJz549XhHcTxRSE
3Pt7yVSaWuoC4Z/++rNx7fJsDwizAaYD0h9e9+RT2Pl61lbhKwN7WMMuy9Y+j3zfHS/QXBPymBLn
+vsW+vWmhCCJl+8+ZZQihbTSKIOyfNFOa3UIwkzrHCd8ZSCbXmuVkN4J/Juya5ICd07jaba5MoxX
gP1DM/LobXOOcdhdVJmtVeQUqoZuhVSWDWERH4rMviEV8Kbz9Kp4QtXQISs8AWtJQGxzwofyYRgj
wxXvtT6lKqGLXT+dVkHQYWElw7Fte2e3hqVzofd0ZZSaYdHHrmlkkZ8N7Q2q149dsurBYYWqoUs8
n9RCW2YEY9slgZ5jfWl2pZ4UVagyOoPMLtep+izK8rw7tGlwa/hkLem1izI8l9zs5CCa8DDCfl/I
RJs/tH1R6BUVhaeMz5Tw2q506vBQT92bomyivG/0FnFVSremy0KuNBupcpTZrpa1ud9K98zM+8q8
oirpiBIk5B5m9qEYyP1CNbZvPYjCem2uLLAbkJ5hGtsM11JFXm3SNt3/5ezMdizFta39REiAsbFv
gdVGmxGZkc0NquxobIMxNgae/ox1rv4d/9kqKW5LqpUEuJnNmOMDXXcQHxOkkfdaOgGmdZZLKjBo
Ne4gcgJGdzeuEvizDz3/ezUdYHn1kE9EVGAzou35CSqAf3kz/1uq/T/Cm/dauoztCcypmvaUbMAe
3MUgn2PAqIHZ5mc4JY2njgoAbfJp0fTAUF0LJShvdIGFpWHbcfIing67SeCgrnOaLqeaky7/UAWe
vHf4UcKRnXA6H7p8tUdaO5j+RvJjfTXy3uGHhJTsSrr5QIIG7Dx3nzFSuf7Le/0vyzl7tw19mGCT
k2/zYcuTvZDxjSEsP3g+vQclUelZRKZlPuzAlxfBbX9joKI/+OTvLspoN3qqFfGHBop5gDrbtoxT
jG99aCW/l0zskD7XHWDrENakP2dNXnWbfmykkrxXTLQaGftoMn/oYhsXq0kBgK4hnfnQk7+XhK7R
lMAExt3KSdY1l47E3B/aWc5D9bF/4F1UOHSdA6OgzavVtgy3JdCSQIhSlpBfH/sH3t081km/L7Xx
Bz+25qB5Fiojsg+1Pch7TSjyB0oM0f6Q3EzoAp1gG5DlHxL7k/eSUJMv2Vw7/Pji4fSt5mwqRpV+
THBK6LsVn7Ue1gx+8Ie0T0xJZNIXqNj+/NhLf3f1jJJzIFhqd1hSUC15FGGacM3ijwVZ7xWhDYTP
YJARdxgh8ypGaZtHMNHd24ee/b0gNAvGgCM3uQPA2nMJCGVz6Db6sRfzXgza2ZCMUAW4AxxN0+dB
r/Ini/f8YzH5ezXoTtswOY8jchiYKuFzDnuirP43C57/kia+d/lSiZxSORJ+ZLWiy3PrdaePG0uV
PWYWlJWP/RHvxVT1Quos6XGg0ZRH1ZLSphxW/zExFXkvpjJtnTvH8OtNM3QVh5LqRo7+/aGl815N
JXt8AegZ7cGsYDd1euqrWdcfO2vei6mEASlMU2oPi/TLUbc8LeAw/G98uv9ydb/HI20a6cZugz24
dlfHZJZfdlDdP/hJ0/9Mn0G2zfYRtZ6D4W0ONvjal5Ckfkz2j67+f/76kG+5y3ltDpGOgPPbzVAQ
s33MuQkT0P/563WWKZv0zBw6N7XlTjW47LCW/9j1914D5pMNJWfb8GPfD/vnPTbrWw8mz8du7/cq
sJqEkHiIlQ/UJphHuZ3xBszrj8VM6btcN0sSlKvBWDxmoPeKJfo1quHzhzbSe/WXBEKtBuAiP8Ln
qwZyfYfAz7Xr/O1jP/8u6EjUSMY9tuJIjR6gYe2Bwb1niRr4x/bqewWYmblH4GTEUcxJ0Yv0quIP
Xn7vxV8w4prcluKndYZQ+KaHGD4mSCTvlV8AKHR1m0/iuN+sj2RIsjJrwSj72Et/t037WLVu38as
ggvXebDmOWYfcxMk752+YgpREdE6qxjkD/0Q3WdD9+lDT/3/Sb5gI9RaMmRVyrxOTplRmLtug/Zf
Pvb77/p6g0mmXvkxP2ZjssLjPJuz621U79/8BG+b8f/IdN/rubpIGvC2a3bUJprPrl4W/TjncdMc
MKcK3HGj99A+uL3+9+QauNz/8o/eSvH/T6k339J6WPpJIVNYw7CWiepUag5SYtepY1uvUhUTAMm4
wgYy4W5f+w0g98uoDGv1EYl1LwFD3yWAsm29RfU/hATI7oYYklZZkH7bA9B5sTXTvWQJNw/LXIeE
XdYoyydZ2F01EQBsRHSgZFuXGyRFI8OnA+BwGpt/jG21T4pM5p2+kF3C7rnakNADCLhNS7AgrZN+
fYWFXFi6gkoweGDzvXXrPBSJ8BEDdnWDd7s8J0YyeNNr1CydBrncKo8HnPNx+GJSYNQOfd7zv9po
/Gfrp2ypwBqFhanHG5LlsoS0O+2bX0FdkjGZB6CnSZz7GyQ+TkJBOWva70OXSfFLNx4kHgxy7uMN
S227fvt2E+mdza63tRhgGjWXIXRgmVc5Bifrw46WTXqI0nqdy5pjpYlyYWGjukqXncZ3CV+YOHbU
7xpzYdO4nWHjP5Q5Mwt76GPf8SruSCBlm7MJURgH2ZprGOAW69SwaYB+sx/bpgIffqlzoN+XtRnx
ZNNg8wIw0xxzI0t3qrMcYSPOEqb9FV9rbLvCckR2BRDESldeD+mPyWlWhW1f81++2zdyNHak8nG3
oLK+tVOa54/E1YTc73XLfVOpHTMq2VEEn8ARYWe5Vw+Y0OD4XqbrDB6uiXfR+GMMV2NEYzoed3ne
GGB3Pyeuu7EpxwXF4EuOCSQBJma+zluphgwksYZHNxtI5dUQIkyxANnawEEn94s/bPiW43hJKQpp
6YXJgbeFZFIcmWyHEqC8oIEwpVs0L7fIcpnvYj/LQ7A4ox7Z2Pj+87qmzQBUQzOM6WWhO8lKkFaz
FC6x7aYq1Dha/p07Mox3Yt1RBGpp7FdbBONQzC+AOM+BMFTOEUJKUOAIWIGSW3aEwYpc74Y0JKhq
xw7eajvazG5pMLsVbzNzUHIymKzFyv9MVYSZGQvMoXnNqU541dYz7X+iDsIVNo3OxqWaezqCe+jj
hn2GPGvSx37LMSYkxnik151GqbxP2iD3392gRo+JGRuN2eOETdseQG/d0ovRST99bSPNY2BuM9kw
WuQ6E+Yxdk4mP7O+rvlW1I3QzSmEZaHX2HbZ+K0PbKMlPO9jTKM3gSQC1s6UqV+1C41sCjlJ/pMS
NpmvmC7f2xLdJdxdGJUYtweo+maO/3mMsl9jb5f9olNgtD+DkpokpWmxk371GZb5uZHp/uhE3Bzj
dOL9E7c+Z4eYd6Z9mWS77s8BMxJAp6oUvgG8ujkRs8sc3DD8lejctHc9m8h2Gsde1acJ+Fd75yeR
p2UPiHX6HeTvTPxOgqwfMUIeXdFG2n9hOkQXfaBN1cAgKKpWIC3DFZCHBVxQwcg3JbpMgCiPScdP
+daq4TFp6i65hLHz2yGa2n49i83G7JSzVcZfY1bL+qWdRGNKs7kInoh9LGbMoWg2L9dln6l9mOPd
xRdimFFfQNaoxydPRd4e41aOeeXWfsHZGSi37RH66cQ+TGJhvxQ8AYayRpUmPLVrbHGUtOMaDoyO
zjZVjG7Vcid7GBwf68YbTKhE+dJ8bvkssos2xrDC1ZFlP9tW9KZshlm6vuBDUseAA2VkvcxKz65y
IY2jys1DmhSD2oP5TpzAE1Q0bhLYGa54ii5qZlv0azQPh+FmyVPA0G6Xj1PAYNqBGht+pPEW2I33
PcCXEygI9oBwqflTYwvnZa/aVJdMBzp+3SZCKQyOtIblWUHkvneX4DAl+3kDn87WBVDr+Yrzfjdh
HIve4ZoOBSrey/xLJs41L0u7izuAMixuBQnLGvGi8FO3r2mctwcQF9HuPAwh1bTAAOhATwrkWHlY
loaoDZBPx/e7sM4Nypgr+E/iHNcbAkWMs7XtZQYLLSp223XRK6PSplWbMR9Vc7wkosq3fe/fbLyT
/ry4PYiT12NUV1NI6+2eALH1HCdz372ilJxusuiUcuII6/jGXYVEGvO4oRTBj5nscOm5uqYTxN5Z
u97rJu5lOe42cWVmbB5heMHOdRcwQrfPyYuLpcZExpA599ytABqfR/SN+8cRdnfdVCxbBswNzMWL
KViRXBIiZvdE5yka/km7lat7Bog4FtrQgkH8myi+Yzlo+LbNh7Hh3XLEX7b2B6plNn9hcmnr69x0
PblgkpapB29TkLEOOJMUqwA0IvWfHX7JMDaf256e57FrGgicMcmEhQL6aX9te7eZs+k1gXA4hZA4
PswG6MNicduQvg6R4NdFK/HGU4kaG2zSaf05S1oV/YXU/vUmej3DSiXdjg5E1FfIP9e/4zzFoUoi
XIDl0g/yr8FwzZvGGAY9MxzPSbGISW7nJAxfpc36CnbI3QuyGngk7XEEIKGyu87BR02x9DUY4ORx
MetSmhnB2rNM0TY8Ni5Kq9B3VQpXz08sH5bwoPZ0y6qu62f6qsXEo2M7RgYM3zEFfNbFWAY6qDL2
dJ9/2D5FWsZ7GKmAbRuSh95h7vO5zeCmWEHmVN8F/IeHvVFN1SF2Qm0hlWSt+sxu36S1YLtrTIdt
97AEJP+01q5F1rOHVsv4ssxzRE6YszXkMkGBdRY5z173RMMMphXY9Z/jBHuxEGm0YD0oWqYp7v1Y
9N1Q4dSZp8c98vywcDGUPq7vTR/pL/DsXZ5yjyO+okqTqpvGX3vcTsWm6+4H2Cr9fRY2uJ2HGVVo
MJTtliHiAKN9A3GWEvd1ShqMjyLQ2oHNjUCmn+DVJ7EOijFE2ecUrJi06oJJhl98ITjvI4y/3Zl+
hmS9h2i4uRPErctf6GtcVwh0WfcqjtKF3vHc7evvfNDh2CwO0uWihUH/E58ca8tpjVrzqVU4DH+Q
UdeFnSND2lLLzcNRpW4yNRbS5qa57mnibAXNkfOnMDP9EDSCwb+Dy5+J23VSDX3SaLyqFiP1SkRT
/ZwaU69HaHWH4QWaNde/wjyB3bdxVy8nPW3b9pjDvcFUdkVj/pLBKmcptE9DCrjvNLXf/GCb+EfX
kuWpJ+n0bKzd2wKo43heUPfdV/ZrTLopeXUgJkbfCFph0VcAqRkcFECKo5iizRSjW5l3dknLxoBA
e2070NqnyecoMTLv6zLf6XIEe7zvT0hOdvMQoIl5Frhsc1DGg4bUqqGPqdBDueVAGtoasjyc376I
el9D6dn6MrV7fliZ6C6b7so6DN81kF9FvnbhEqCj68fhK9R4W7mRMSvTNpMM5iYBuAQ7CoXrCwNd
vK9jmLT5rWpUZhDZzwCor4tI7rvBRVvV2jY+0wCp41ajKZoNzB0SzP2WStmp6AiFcYRlwxdEvT+Y
pE8+AZghcdii2XYTvep0RfzJvjWdeFiIKMcpwc5IkvjUSrUM5d73KNhHcfaa6DBdAAGTtkh6RU4y
M6L0mBJ9nmPFr1GfD7aMm/EReYZbTkCSg7mObxbr6dG0E9DdRQIr2KMRvRofiDYhwl0Bh4U7wRpS
9ePk1iNNumx5SobYwtAZjXvxOeNDaI+LAnrpeUpb8o3PwAZVc1ajtsS7yLHHbTB1foxtH9InNDTJ
8DI7tj/RTKnkZNQ4Rmsx38oXQ4YTFxMX0EDy05IY5Cb70Ii7GkcmmNk8y5rnDcqqqFwZdu/LvIcJ
A/cKDO9QwiazlmUuks48yRk1TLy8Rk0HsmFuWx0xApkceE2GobJxnZoy6VqVPGTe3EjBbL4F1xxq
8rYpBV9oWmk/xYnHj2BmfNAuP/RcwZqr2DWmSz8bTFCSt2Zm470dPML6sm36qEx6WA9i6fJ1KfIA
qvbX1MNb49ywYBBU5muMXLBx6OTCJ8AGMJZIFrlLh4eJP/kRG7NMKZsqubV+OMkV98l3GtuwHNNc
qgQMHAtzvSTrCAfHXrW/xELBzybJfvTcr9+GoW5TpDy07udHD7UeTjyLkL67ks4E9P7r7YlvN/Du
bndyN3Mu4wMHOWlF+IZQt7J7RuhbUEvUXCQbqPvsVZ0sL4P1SYl2yJT+2FQdlpKuXVQZ2X4Rq/fF
YqI/m8QU14iub2HXvj23zsDYJcNcP4I9Uu67E6bIkZBPUKLLV2fj9JzKNJzW0YtD0Dm5k0SIrwoB
Vblu/c8GRtZPCUpaz22SsgaYAvdKw3IdR9wMVx6a7Xdi+uRtGihvz2nXQsm99/MuHqYotc9xgP8w
7O/pA5xDfcHZBhcVH+8nhC3TW4OSk31eIoOZB7fmpY8guagj+sb5MBfbyB/Q+YHHAKC4xBZz3Nzh
iFsum+XpF5zuzUHesPWF1quD9gawk5SGqGwCCBCVxNbB+/EBZ0bdnTufNwcsDADDWLNdd8Z/c964
T1maZVcWSyw4omzZxeyTolZ/SXa1PnFm+k9NbGYIqbyScirWuBNhLhrkb9txA7BwO7Mlbd5Yspqr
6zcuqn6YWKl3v6/Hwfb0ukGQm30JEc9fGxWgw6lSN+TRudb5ElRRY69wGD9sbfy7c/XmvlDK2FYs
nV45xMnJEraquzlcXNS27jAC4jbZDFjR0zRjla0dGfuqYUsSXZckw4g+DAFCfLVtUovHOVpnd1zg
XBG/7UylrBRbtrg7nxna/EAupidAM9IoPZvOdNl9vy4KfOFmWHC0JsbyN+KViZ8m4ok5wHhkG2Cy
MbP2MkaLUN8j7ExA2OjW0a4KPIy+2FA4rw/C+bwrrULUHYqaRISoYqOb736tnJLpflnHZf8JzFpA
gN86TnF7K2xkaooeI3D9Ab5QdXqyXHX9pzVBNeswDhnRR5fj4KuQozf5ZboJSg9TrlPyhDGxnt5B
EU6SG8SeikuCQcD1b4dbVD/52XETl5tolvY6TzOJWQGLHI74b+9TtX1CsSdPUdeBCHm/m2c14yRq
hxwxlNHY+q8S5ZfwXVIpLtmIPhuZdci/JzOR0Q+NLi0KP+tIwd1EW6UtsToQ+Re1XyQIMNav1aIb
y78yuFS4Nx7amH+b50mkfUXzKUKwUg80Wl5Z2Pu1KaI0zQminNrqUtREpY/zztftb1b3Qv22HeYz
D7wHvPJlU+0qYKFBR/sMajmV62FY4Fd8El2Ujs8M+xNncEzsLUAAHilH+bsdYEhx7knchjORrYx1
le12tWOhGGMNwAYjMmqkL/1UbghSEVgj7nHhU+8QIoaTkI20b2qOxuU49pETl3kWnuKL7SLYakrV
uvyQgmK6jrVSzD9ckNNyNE2so1JIn9x1U1OzckI33d1vfZ81+CR5h/HWGX2j0pplQoY1MRgkvfkd
vs+wtpjq+7FJp1OoV/4ykXRzc+HovpunTSlVWBBiC4w5Np6AmMf78bgFjvCFI2MJ5z5e2SFlexYV
rfB5MbuAILpw3oX5U56EvP27gNjDD7uM47ZiAZ5eY9HMQKeca2SP9x0c57D0SKLJte6B6r0zzTZ+
FThDbUWcyxJVxB3EE2+z2vsIedcWR6d1x+I+5SlN8qvDpdP/EwLpTshsE/F9RIyftyUVTdy9gLHW
IhbqE806X2ClUVJyHNYbihQR5kH3vE26R96HeC8tdv0XmVB9UHXHhsLT2l/HGIW5B5ThCH3mw8rk
NSxW/ESB8RvQLy5lIAUxTDaMQB+lL0Pa1D9g04JUo9E4K7veygfnYoHRB/jmhIvKeVuafQNHB4Mh
8bnLLVEPkyOzerC1n++8MWP/D8Dk7k80yXmuVh/hW2Zr/ib9La+Qkg8vas3CG0NY46pmn5B9Qq7n
1kKFXB8xgy9Y0ZvQIEKBGmcBw5GvaEPgOJxRtnT9Y8CcCsif/FbAhJ+BfZNhz4uUYrDigg6RmO/J
xKfomeTQpkLrlg/NcllY0ziFj+K3eIZRQd13hzUmvL/FDqz71EydYIcE8y/T3xXpz1JGLQqyP+Di
ATCypXzODgOSvxTrs0tfbYcM+7QN/VykPU5RUyzeAs7YpL79xame0zcSfLuUm54T5O95ppa16Beu
ou9dl9Q/+S0iOvMV5glfNmb+OKlcdolR6kiactKZ9GcB1A0vBbP6z0ixbwsOEk0J2k2cHZTI+P/W
tCXZ8RI2foBta50hOecxOa5pHvJvpokExuo7UaPgHQkNw6/ZwGGmQhikw5Wycfyl1EoSHHZZ2w9v
MCAUPSLvNpBz77LtNypCzX5nVVr/0a3aBQV3flvSe92GbPoS1TGjfxKQYOhvVExaFPz6ht6L0Uoc
IHG7lWmTTOHZijo3mKBDyzRrWBM/dxFjaNIgsonvaIBP7lEslqXV6vaYHBa2IBlR2q+vsPpOsq/G
iuVTFGXzV17nyReoSNx+GmuMEZ2jEfWeVel1ObCMw6d67xfzFe9c3g2JhFqT9QC/w7onGy9jK8RU
UoPErTBRLb9hAH0tJorxL2OywO7saqLnnIX1gYm95cexhnPOQdFtPU2gpZwSo+JLBjw3Dr6BzG8t
spjtyTQjhuKXBTZWBZ2Qsr4GD+fiH7CWQblh3kLWfkPHgyA3Wja8hzT0PY4FQRIyIhBBRoSSqPvS
rgxhKUGFDBFWF/c0gusx2BKVxXQHPVDeoBwYfDoCv5PbvTulJjZvoAr08iXlI7wNVoBFXjo8SEG6
W3xe4uzeXCgsSr7kCdFgnpXE4HG+jGMdxmM/1X1bplluws+bhPsyDkrruzXPd4V/Q0bzC/LloJ5I
k4c7hJcdOXJuovEMZXAePqHDMhxwTAzD0VLaz1XaLiqBChRA4sMYYhwisDe64lugylYbOhoUkAK0
+Mu2uZc5avulHKhP1DWKFr2f4Kq3/44oaGCFAvH0rtnHFdun5ngdMsQHKTKPNNOFKxkTxLFtN9xt
pqUvEOVPGHyBbSnKd/AfIVlef4t2TEkcOQa/ti8on64LbqM5Tn47bps0B9pJ7ih4zcqb4TKg8db9
aPdp1iW+FHwcuGyRC+DEVIsu26k2sOWHJ5d4gPMfR7kmMOMv65hN/JQDBw8kb70w3hURhZvnMQhy
24RRvzQN0vcJyRsOH1n1+yzCxWHWSBTpuDqFbYw27h+PC7S+GOviplpgFB9DYKzTLHkbM4Rp1RKE
bcs8WxhG2Bzb5FvHYGBUxShqdN8USnRZoQfftl/idcfp0UQRS64sTzQttUhVWo0o8i7lOCyo2BYt
29am6jGeGD9lZrL8Ezg33VJsMDc3B7/VFPlwumcIY4RJ3K/IAhZSUEwwiU9ANC35qd1MyH8x/FHh
64wold3TOVF5malcps+qCTG8wA1yjbabtX7Z4Eshj2k/x3orKDwkFtTl22Fvikw5uMZgUa/NEU2S
vJ7AWBdz/dCOcbdfkixehwdh0H4omCEBGADT2j8xJV37mO71AIVTHcvhDB5DlD5j8jJn2FOW7AFt
zWEzR2BJgz1CM2d0iWYh9T+HoOcI3M/d8UukUCD8Fit9+0IMeVWVWGF6ZPbI9vSjR1lclhgbcrMv
YKWVpHcxSylyWuqi4RxFJrQ/ByPFWtWM1e4UcF6HylJj5EERwqcqBWjJyWKyemuPSDMU8uUMroLQ
FKsb9Q4QwLHq206s19rFOS8x/tQIWsFgJMaG6moNmQY6/GNzZctK9hLFYpOdtyEbIUKZEOAVaC8k
ssDI6d5XE5aBOmarT6Y/eUelipBAJJkjRUPgzfPXSK0wpijR+HW4TDWCxayMlBUnlpp0Wy8y4YS/
eQtA0X1AlWE1+MO7rM8Qg6xkfKJ5p9avEf4agZgJpZDRH28m7ch+F74v2aO/Je53dTTKFREYZODw
TdvqpnnadDIjY7GeMGzwTKIKm5doIdLginjWYvjVbUjqoRLcch3/sW6JJgQDOUXWNDpMkS+AMI32
OovR8yeKw6NBvMj7/bds0WT70fdhlMesyYYIVaLJkAEMcGa7TxlifuzlVOQZPRqERtOf1mQ08MIl
AibkIc88/5yg4tyBaoS2lvsp4FIs30zkx+h5bNDH/LSIfpphxLFxlZb5MsGuG9OgxqpLq9HOxSLJ
DDnaHNkPOwAP6qc7zFo3NJQ7WqOjhvmgzbu8iilz/C4YNEjvEWJzdo+wKJtfB9VLe80bEsZL5FWj
f5A4RvGK3WK2ox915AuVpyG6H2P4ln2K/Ow7nHGgK5QC4fFw2Lzm9rGbHea3NI3z5fOuII4seTyj
d9kRNcA5yTaR+8XZbOrPBJXTMh2A7eiX/RrtwMYjZIVdp7oE05AN8RTQ6mWSr86ft3EQ5GzRPAon
JdkevyWto/TaSTS4SxNr6FoOmEiOLSofA/pX6GrNK42Ok01TXxKm+6jAnntgZr4VagcK15djnGBi
YDp2UYI2JhvQudwKBXIgL7ZpNbSybU6zs1u92M8mW6N4gFNhGrwoJGmAAERpIunvaWLn+Y3OgAX8
yZvM63sEtl1+VLT14jUEdBwr1aD4jaFbaK6fu2FQ7K5u1CBfA8eLudtSLudr7EGKQhkPgxcnOW87
fe59rpvr2lshvyDbQ40V9XREyxPqbVyjEZPBerCLS4/NbKISljZsMxXa2zkXRwnF+82ZO/8OY854
Tkoh4OuqDxodztlfEIBZvFiX98Y+454e0EqBxgwdYsRuYnsleO2YGRS0lfsXNAVR9l2wk49i3/N7
inJEdJdGNerrBYthypjeutM8PcU9Y+Yk+3yi97saMbudpNvovofOCxS2pYcjztE1Zt3aIgnoUKB1
n0JLGE8zX0qGCsf8Qy8ZT59HuInM6fHmYJygsLHShaPCsIulL4UOQVabtjdQopvZI7V1NlwyeCaE
8zQYT6pm2cxwn86wXyrWWsbJJdsNJffRnCTREU1311WKNwJZp5lmg9iI6I78s+a9z+7qvenXF7Rb
Moc+Ulvb/TcZKGl+GjnG6hITzO5e4i5s0wMcB6z7rOCxjqhmoNl6n2TRvP3dJtqb+27xOj/snnJU
BgUCkQIdbI9mYQfDR1ZPLnvwsZ5D6TaQcC8Wj9BXfk9TWWLYg0EEkmU3ie7CjwLq6Ee1AHX9JQ6y
mR+s25PhmoPjuN++c15jeEe4bSm7Oc/6nygpRqjLUh6ZGbVzZDLlPGCd6wNiaomrEUfoLcsP1oQn
EdmFlFsUJRbbhE8W8z+G3t6dMChiIYawVDzN+aIiWBV0effb327G37lHFRp+HbS5TKPYEnRVEE69
EmtT5xFro69lC68yOJQEAvBZjkZBXJGURpCLkWaqH9M2d+GI8xPenosauuWP61ez3o97rulXu3qW
IWuZen/dUKlfv/Jcm+Xp5klKzrP2daFh3jQVCEObtRoIOle4bNGQf+bbJvLr3GJy5hE9Pw1PEQTF
Owpbk0TNigLEmlH3j/fRxAsMyqUBxX4jUc6zU/sC2U+CUGgBZPylh1IXFyKYMfAiFQuvxVtuYgGx
+hCjP4v6b22n0RUd5lezYuT/w9mZNbeNZGn7r0z09aAHQGLLiOm+AHdS1C5Z9g1CtlWJfU9sv/57
KNU3U3Z3VU1UdLXCtiQSxJJ5znveBV6MWMHlaPUbMJICLAauMftXsIolMUKvp25NQ5fltV9ClVeo
l0JCF2g4txNyZ8Kuysnx4s84BjCyCfVIKFOzK4beTdLV2OCHTwFqepNrrVsRQ01a/2fX9thNG26w
Y+gq+pUJww10MwDwWmH8LZ4Ev22chjFW9UHG7zAzfffESKLEB/Wmsrt2A0ywaHjaRmQc/jPSkznN
nZPvMZ6fprXppUBoyxy7N8xeS732IswM/hoj72enLG92yqIqu3xjypfUefSGv8bP/9kgy83FMFF0
5xuR3AegFYn7FyVhlviRWFZh4CmjxPe37I8mEJIczHPHMt39iSb9dwzYGFH8+AYAYXYPw5LBiMHj
18RV0p+K0aiwxexgmwFTDykxF75s7NupA7ils0oNc8W0hOv0x5TAC0vu31H2fiJKqgnsOzFaf1uR
zpuvE3QxZ8iwzYpCjUk6U/DgT8xcfo+n9xO3uW06bjU48lsMLhr/oZ+rSK9rldCkj2xJuO3isJNT
jk5z+Sdn+Hd45j+7baXwHdlGbHfrBWTM9NgobRqQ5j/5QL/36j+xKWsSKjs/li5MqOJr1lrPY1BH
f41Mbf5Ed6Y+b4paRe6W8TOdQjsfEp2Lv/jiPzEme8vqy0p77hYEegMRmbGHBeT4xzfU752Vn+jO
0cRs0ZWJt1Wm0bGZD1FoxWz7f+3VL+/6G7KnndUCthvnxV4KvKZ7SWrqUj388Yv/zh1qih9f3GsZ
oNZTyu0S+9L+3gEmjSvTm21ysgK7qMNaoy7Yo5Ny678UNyl+djiKAzX62GK5W+J93U9O03bXqQWu
+scf6H1x/TdP98/+Rn46C/Ag5WyLQMZAz7KcR0Yr/O9ttnrv2aHk5l9Kxyq9XVKnj+mSPFrcae4+
6hId06SoeEPa6PdpEHFth71PLfZxdP/1g+tb98//5u/fqpouX8X9T3/952NV8N9/X37nf37mx9/4
5+6tun4t3rqff+iH3+F1f33f9Wv/+sNfNhTk/Xyn39r5/q3Tef/++vjSXX7y//rN/3h7f5XHuX77
x9++MWvpL6+G0135t1+/dfj+j79ZFsvof/329X/95uUD/ONvh/J7Vb51yeu//M7ba9fz6471d9OS
QtgB7ErHvvDAx7fLd6T7d9t0bDPAc8K0hXORRZVk+Mb/+Jv7dw/QVcpAOr7FhNblwesqffmWYZl/
l6brmDKwbGn7Nlqt/39wtx+3ycf1+PcmfeI9Del/byfPs5kaYIXmBz7+RwxKflqdCmGZpdtAznFS
ZuudXBmyhSzWzG1vhBUkYsjJncE0rasdMB+dYN/FdH60ccYrcEfazHAlvaN9IYgTD1HN85oRimq4
EWdmf4z4ACEMjJbHsHccE4f32Im+xkuHFCZj3PU1jXQlw7HrXOpessidcBwK2qBDQJg1A+BNv2SG
8UVDHa2/+oMI2o3vWrZNUR7DsgvmALxkqqHAPkDtjfrVHNiCfDbQNVqPy+df9omldf54+RxmaHio
mO0VH7IMHlQQpc8ox1LrKwhVWS3nAW5pccICLV+e45Hh1EMqM+iSBTvOnYaIGKUbh4k/P+MK8Nww
Mu2WnNMSelhxskVqehXgCg8h89m68LKzRcNvPLhCgyIm04RjkNmYl1/JEm8uAMuZF3ShC8jr7fB1
hvo5+mATdxwm/+I1eeqc4JfN7tqBzJedW5tffxn7oA5ObUUH+xD1sfysOyDqVebVJFFfwAvXYZCh
0wyWcZSN+k0U8ALPPX5g4lJ8YO5x8D0hwKBhhJsb00hNhdeQlU13ovCc5is0xqq6EbOT1edoRMW3
G5Ilsj7p1lWfGifPIISZndPve+D/blunk9ttIzQVPLZ2WcTrhb+cGtf20hMOFPOIO8/AWS2KOR9v
DGiI6ZsE9nXO2IuW3W5sBfG/GdWq97kxktF4GCPHa77SpVkZ5Uteyt1YcSVPo7+QLzXCGS22hcjG
6GFIYQHEqoqLQz4Iq91UWW1k20vnlCWrpErc8kVYOptWwnRr95qgoFm/5UnNtS6V6WXfBQRVcRUD
rqSvnOd4uSPgvH+/sJ2Jv0JeB77zrIMuI+HGb4q8+0xggPYiPP5mbrQsc6h2YHSbdXWDpfti39i5
J+N9aUeSsSzdjSSbCGBqBZaxcIPimsEdkwcZZ7yO4k6sKxv2yq2C1hqvh7IqY7hsPAshlAZ5M3dq
KE+ZktEQWpbvXSWmXeSfzMFJY653mcs9nr6iDHEh63mgAiaqB49WTx/Au/i0Q5DyfgNXu7+vA5eY
hbJrB2ttmJn8VEQZg4ISK6utVYsgPpvVWNk7chsIl40halhXY4Ycb2cRtdBt7fev0OWL5Tl1y975
Ppuqvp5ax83OHwdddgu3r/aEk50ZGPPnfGoAggJNDxmOeTbfOl5t1HcRgoUCoJS4tvUUTTRNDO0m
TtxgLvoN8RnnhynZWJ6WCMD3M9OidLqbyzyJNtpOMmNPvzZ7Ry+dR+MLGY3J9yqfYhnmpnLS+1Ll
kYiZbgIbidArSYk6YYfCS/BWtntAt1Enm9Y0IAvGtUD9UItsCi8ewNO67+HAclSzyHeBlSlzk2Zj
BRMdIyhfHSovSZfnj0+akZ013WmHivtrLdTl/ves3jxWkCs3hQLM/jIEyWJfWYY7jrtKp5wqiAh8
dvAOrkxa9UZyafAisZPK4YQFs9ObL1M/dE+tkum8ckkPOpWRY2cncNUyZixZshIFtYr1IWFmjden
6Kvp2OVOLx8r1ZbxxrcHs4fiIIY7M0o6J+wKGucNcBwn1rIWn7PTUViMW53JoNpC6LS93aJZkLe4
g1k8gUnNXaSRBEU8+Ji3RZBNYDZrY9G3yai/L7VdxfdwLtPlqAfTHlaQ/ZpuL93UD5tcN4IGyKI6
sXMeyLMlF6O5n3EKjF/1ImJr1zFhiHhP23pVCaE9MIGztpzu8pRPdSininvZmArWUYKaZh6ePsWP
6+iMbqKPQNFxyWuPlWzDslQWKiG3mC0WYmtujPiZOnDytlkcl9M1UoeUIctg+GWgGGNqpW7h+evh
yg2mFMJg1tO23IHGT8OpTIuuLFZN5FlwG9LMcK8UCh/qK51zfQbDm9qLzwc2/wQZTcyYktlrWJoy
wSqQ+D1fVW4krO+zmGEddJ0ij5xb0pOEh3fdE642kAmcvi63Hz/eMP/rth9P2dySDnGyxijPHxK6
O+/08dz1LIDz3o+sRK3iecrlXVk3vgoZ2vfLU4r0wUUCAJf8ep7aDCoa4zF2WxE14qrqEl6PFaQn
mzKMon5SA8YGCIXOKmgkBqDanIbgDgKr0p+pmfziZilzvm2OQVHdWDn+vgDxwkmifewMgR+FE9ST
/vDx8A8Z4gh3Xb2/YsP4RR8+/tz19WA8zOzqbKlwwxyAKQamYVJ5WX1lzbKPzx/LVf6+8eUyyJbn
j8dEDUyOd5MHZgtbqikvD/SUpYFCXdH5SNfDSkET1evflHK/Vku/tTB+79r/tzgKPMlsDqNVy3NM
N7Csn+WkRL5eMNqoOUbAVdHWY65RXPU1xxE2szcx8YVk22+7IoXyW02ibkJka328ZYpT9rsqwF9o
zbSNs/8nR3bpX344Mof+OsA+D9auZXOkP/Y3edFSxLCzHElUmSLYPVM3yNtcqPquCoY+YoGiHTni
3fMag1bXMFThdDMzqkf36wjBT9qrTFIr7KggKHL++PDsfz08ih8zkJSopuDk/dR+jT3pvng5yOMF
pcU8ozfLUzDCegx9o+uw16wi1qre9oG9OqHHazydJv/CG+qrzYwVlrxSjpIQBxIMF5ky9RHChtLH
XzBMdCRwRWyh+J5lWRe8KEHlLFn+mCzL1WKL0YECH+X+45xF+s9MYCkQfzj3XmBz2qHX+a6LYsoy
f4YimENGTF/8/BSjbhAkZYx19pQrZ0rviQxtl2NFRJ5aZXUhGTDlGetFHOemAFM2MucZ+WEL4B2g
oNggYBkoSa3KKlcZoB/MwSbzKCcG1h1/gK+DVmZTp5IR62UUfl5wb/TWqnV6/RURjCNfjLSHnzDq
vgoLWefJkSVleXAqtrZ08L/XldNucTC9ToQsNrOEtpw62T3CoRcXqt+mZ/tdsSb2sHPdVdm7qI2q
T/kiWLI8IyTrZmtn8bYqkluW19XEwDbsghxsv+mv88a40zUFYzYfxw4/5b5HelUoeWdOaXAW2mXr
k7YOa88ZVks0Z0cWjLa7x164mzamMO8j2DY4UWqHexMHeLecohVCtDLHm3m4G6C4LMVwwJfii1eP
z11VkJMzTfMmUNa95QxnQFSfJKSlp7Ant6/zfEQMTg9f2PK6NxhT2mLM6iZoBO1F3ebMBftvpl+5
6XXsoTVafVSvlgqC/qGoGxKcsq03e+6eWf4ZbsOtXzp7JYyzU8Y3ygyMVSLI3qzr+atus5M3YT6e
yOAtneRrV3rtXdPl085tnWQtIA6GrpYN01TdIWaAPsHb1UT19k8m2qN1bpvrQWS38dA+GEtym8fV
dzEHdagaH15aLh5JP181Fr2YN8YoDBRU2eaWQU53xGHzaFsoNKch/RYTHjk17arP03IrZOuFNkIJ
apTrBGlrOGf+rZrmL57hPUxL0p1qn/ybSi0BLFpbwLXq3oIxg87qBJsZ1ubGzt1nUgp/MaEwogfV
35Vqn2yh9UoLKG/TNP5iRwviEhSkUR7ckc7AWiQ3KBmihzqhNzDmFx+CKlwZjfg0W46ju9jrtGmG
i0WKja9vN1DEAJFbRsjafm3BEzdT/9S55nfh2cMV5egQBvD60CyOZ6UXtOvpOa4vtvJdBI2pR3OC
tUWw63z/NXWstyWv75pMPLhZ9DKPnKWwJPHE3CSWvxntcthOUByAaFOQ+UyzLENLSr5mUWMn3Not
ci3c5pZu13TVQpHnMKVfRQSTQRpsjEkeoWbO/k3eRhF759wnV45EUnZtW5QA6ySyrL0Q7No4SmTp
9xo+bB8yUejRQFluCbGghuP3xU+L9MxISmWrIOq9P3PougAUP+wN4AyeTUCdI01H0tz/3NIXOb7B
BKDvEOQ59Ddejllq0iA5PASMx5Mv9K/UGKU3B9UKbyLHv++dyljQ8zmNWvswT4A7/gcT+Tcb6Xva
7W+3K9f3JeAC25UT+KZpXw75N1hf25h1HXeXwI4xpTJmdzSYIVa9r24jo/YyZIVFypQFdYpjbgYE
MO4RxZ5YRUmebnSP8nnfTHq4iG8DI4/CqA+GaDvUVuAd3QFS6n1NfeTsC5kvLZxPpZPpyXTpDbdT
OSnqOkRavKeaDOHslwXpDEqrooxC2ZL0kYYgZfyTP5f8BqzfqN3ApKZC/3gjRVgO+5UG4d63USdp
MIk9BomYGro0gp6kd+wL2CRHhFHcVhO8Urmi+TYjKB2VO9y3A0MsDylupaYn9/0XfPYQGr2OWLRb
N+oicUWZqtN7jOqD+JbFImIphDNen5c8ucjSGZNfDHspV/buNPT2DSQiDheNbDw9zVotlPVuvETq
1OqK8V3NY0PVIngStrmMoz9zB2Wv+xFfDSA2C+HCToI/JK3ADH6CiBkDzsydkRfAowhQBzQFYlXr
hDQihwrPnMgf7j1Gft6xEHKEu/ZRSY3wwTjPfsC8XqU1H6sTeWffoDfgowypHY1Pbam1fWOotE1/
qZeWM1y4Rfs1Q9FTXwckBDxAZGmag5oa8TnjQUQpXmZcpmwRQ3awhaGBaiAUO/ssMq3oAZ1q219X
FBP2TeUQ2byXg1N/STzL8jZtXGd6/XEssceAdQOaAPrA//nBxTV8Z98AB7kvnpycaySxyueeuxxW
EkhvuM/svqjXNUzMZBPEtHrrxZUx4uvRFP0dwDCuoZ0/Ukg7JqEy99H7TWYuMUeD9ywoox95wvgl
XZbZ3Th8TR50BSq1+jicDPpi9OT16nIxibyMtpH0Lmd0SXqO9uNmnnXMCYgMsbRIhvxpvyinkRDn
Z5jdz5AppuzeNyZaGzgP8Kc2LnPn9BfHnuzm6+KQvrD2kcyPm3bhA287szesF1MHDprlWHCZPi7Z
R0nbukVhnX0PJmaosqmXR5kanA8YhdH4WDRT9NTUDcdWuNDL1yVNpH0TNxZPD3SJifFzmUweRF/f
DJYz1Kok/4IZgtl8RZadVqtZJW+1Kv3y1uqV52xd03ihRZXy8PFgN07NzUJOGW9BEqjsT25hI7IT
ouPB/Xje4XDxWLtxTfneJY5pnCPdRBD0+yTlaLSl+VCjsfAsj0Wv4xN0Vzh/mTkUhCyOg9h7JWhO
GLidYcPWhyjE13wIDlRSXfO1J0bVuQeDQsBRiNini+r9mo8WvK8kRRnPxX7JenN4xpxcs2TxYBA5
WU1lRwftK5WGKQuUu/UTHSQPqu1R18cmTdG5cZrKyEGe4tR7sdORJQBBK5dfpHKYARnnBC0HaUhA
OCNUUN+zP+VV4B2sErWoBy3hIWcsxA6/OPRoNfI7HBW2ELzXeAA4q8yOrjFrMVdtIcWbQiy66lh5
NzARjLUIEPwsjGg2ZWbExC3N9ZW9TMuqtxWXBj3aOYIVQo3i9lSzfTbdYr0No9FxO9zQp1nBVSQ9
1E38t4U9kLFFi62bNd1nw+h8he8/X+WQSB4IsNT7doTQ1pCCfcJ5wjwbSYCOBtpyiM+W2lBbLNeG
iONt0/n6DkoQsxzC0mj7jKrSq2AW/tm6GDDqqNoDG+vNxIsdL/yENbFIJq34AqVLqjz+0qXFckSN
CHnJyu1NOTvt2YqX2AuBo5wXe0hMvAWmEeMHXxIbmoptaRjxuR4bZ981vTjBbnR2qcWjjFJgLJ+1
M88Ht2keMypkxZwsLtdR3aQn7ZnzqcKCeDuwvF+34N8wwMnW5K6DhWwoe4u4StkhcYdfRnaXVWfO
wV1ESvoLxgTDAb6QpTClavQqmoPxpJE8rTEImm+6lqwBhkAjkZTGdMShadpgwAV/OSnHddPSnW1b
mHN7s7UiSDlzLuBxCHttlsL5xiLsWmFLBXM0SEXZEpTc3Rm9HR+kmLydmU/muhrsT01RKfzba3uL
zg/JOzH2lZHcIkqqT+gVp02UzvQdPpkFD/OwlFtzxtBjHVdeD6bUKb1p6b/Qw4knMwuQzcR+shWW
ob4uY5avjNHKn3Q1vZlRPlEtOxCFg/LVSrQ5r0efrfeBGVRsr6CYfsr8Qe1dKxZVKEtWG85z56zr
qViQzI63SworXYGD0gyWGE2oNOg3MQxIEiqr3ttoNNaIZwmpY9lZgnzV0kE+Ev1NhW5ni9xWCkGy
5lugW0hIYreYtrrPQVIhz4ZL59FBoNs4DUvc7i3woy+IBs21axVyLyvjDUQf+QlJ7uSuNfO5NFAi
2IZjfKkyJ31yoh5gEdXCVdWn6afU0H4dzrldnpzIVitj0q9FX4qVElWwK6FLr2k5goaGSjNK8Vmk
ykpAGK/tBB3bUkXm2g9a/67yJMaUMaq9e9JtEAKMkjMP22Gj/ABqb1nL8s3So/o+Js5dmlnR9yL1
p1u3FgibtTW96EGVUKC9UW4qyx3rT9rM7E/RgooFKYv2Qu6v9NG3BnkF09k+Ob1xH6UR1x41LJpB
wBcd+zeGb5fV3sawFAOeBGaD0dbpqmiNxt0qQPXdbHjVATVDdi1q+qfeN5YXZmAuAk2JXmLwlydX
p/nJy2XE0+21+9mfnE2L08tV7UWMMYxa7n0oYxE0qUJ3qzp1/RTLh5xv+n3f/FIoX930ZHasLatp
jwS5P6NoFreCiiSvRqLFHBjAKidEI9DZssr9aF7jwfGgVRJ9dtgvudiDoluyugcYm91txFgH+HxW
t/Fs3joNxrQ61+0hxVLlgPmExcSgvJwiNUDXguy2Ih6t2w1BlazreXiYszy+E733FgzzxHo0yIMb
ufNezJPcRzoj8YNdDAecNJ++ZH657cBdr8YkQaFcTdarBweSSa1GollmKl+VHg4ZQiys9ii1krAf
C/u5cRfrWkE0eipl2j5Jdur7QijMghzoodcx7KvQscvuW5uX5Y4pHs5EPAZ0QH62qy05nkuPzjRw
K7Fyk2H+NGXuGHJL4gVZz27weKG2baMoUquF5YQqS6VfpOqXT1jmqS2y8jHfyMZC/VxJmbxghVM9
G07BUtjHflgtRnVwutHcBmU9PmgvOMOinA+i7JpbOWVQU0Yr3SHliNbc3OLGnVB4TkNc7wY7mZFo
tP5wlWKt/JwldHQS4dKzTjEbQfQgvmliDw8DqZbfobgGJ78h2WxlwOSCXVteuKY6uXYQOq88Yw4u
sot+lRvojKGEYwMCwaxHol68YsRUXEFcm40QxphB3Ask+Wyg1ciB93ZYORc7U0JXm6Z6uNbAM8xC
Y3nGDFp9cno84SaTM6L91PyMBqZZEWS97Hga5i9ZOqAOisvM32S4P5ghT7IRwqz2v41I8sCzys/l
bIoD/GmrXRMTI3vIwqgvCq1j9BEu+nTsQ1II4YX16ipFXReRDJKPtrGQomy0IM+B7swQoQgySdc3
LqBHrG8ykfcvzdxUdyQFyHlj9U2idvWc9dtsUsGD78fBpqr1vowqZxdRzXwyk27jMizY5KjvV2Mw
LVe9hfi8JHUb/i8LO9tkfcfu2O0ZMsxrr+irK8xnxhCKIAJUKysQvUf5thL5FhuZGAOn1F9N7kId
3VvOniEGcQupeW2gxHy0MoJwwii1u2ujThikLrhUEgvY+PAIi2lX6P6z22m9077THWzLl5tSxuKI
J5S3zuL6M17D7s7EAWqdQJYm+7t3u6NVTF/QynhnagocS1gXZjVCL/YwFoqx8Cgan9KZ8nM1kea9
70GPX+lkJHVbeh1RnKFNGCtmJ+aMF5+ZbccpMNeUAMSVe6r73FRRfg04BuPa9vJzNXTGNfdlS+XT
TzpEEX/dTnDv2ePsBIOIaux+YWxb7gIMWJhzwwcKM2yvXmZhfXNVan7yCuPZs7MvutJirycwgjCB
7Pmk83TUUMiHeMPgqXzNcGfdU7sGd05WeY/oI+HsYvOyLRvslxTe3+ESV+NN4TSg1FOQfItq5e5k
ZOl1BHtewq8P8m1gldGBjbG8zlok7QXxVmErYPFXsb4G+jLDmen1iWTz7jp3nfiEuVN6L/vB2l4s
s+wwm1r5MMiunffpMCRnNJPOLa+VHQl1R2+ceJ8NhnarkhkDxYTnHo1+bMsVMkLykF2JTHuZLOvQ
OoO1m5Mi2qTaSe4t+PbXtdPVm7lpPieOzwrdgIH1bkHWbiPNW9ubzbuuQvVuIJO4aTNrOMKrbHhE
WEYEnfoTi81yTsFWwm5Qn60hwOCaZN21E1RfPBw/EW7SnYKz5dzRiBM72siuiYqtPQx6pdzBCWm8
YjwEGERv+zp1crhJ1nBI0praMw2WhwtJ/5vltcbnsjD5AGWBUsOKkkchGwcJEDUSEgg6hHKIxr1m
ivkS1TOe+u5QfpFTk51xfR6ulsTGq3aMyq3fOfOuycsCzxIGqtPKKdAwydLwkIQGqt0RU89ylkQI
iWtqPzrlp8aO8nOBnA3fCdRD8CyK7trN3HnnRUhg8mQ8Dg5omtFU3Kd+cjO6c/1lKqEt5MorXko7
dim2qRuyZgSFTEagL8Gz4gfzapLY/6Cks0/eHNdHVKTsYH1+duml4MelMOANUa6p0kkZNJA5sxG7
1wOuOXsGmd2r9AJ03U5MtHPPecK3x5QXZ7k5xEWI7MBJGFlYFwnoYG769xgCB9cdVRf8XCM4oJ0N
rloc3Vgt7WibFe1ysgM03nWS+6Hpi/aEPrgFp3SA21LLO82SHIe5K78RhSLuvdIxu21g62jtqm7G
mr1SjKCXIH6yiiAn4M6w1jDFYc4t/rBRRp0xfzfFelyylzbB3UpWXX1SLGJlqOoSnym75xqKQT4V
9sDYDxNsejDp9kcrS62Nj9/NGC6TWd8uCIcfM9s3HiQzqhVDtToIcx072ynV883gVsOVGbfOLoiy
Wn9eMmdZRza2h9JP803RU+3VwuyPiPDhNme6cCFaDg0a2+55Tsxghz8UBj99/L1uVP+UT0X66ulB
rjvlxKu0IJ3Iz7zk4BPptzFouxP8SjDYGnyt145fA+MvuTdvFs8Yj7GDLfZGZXiwulktAZK8im4Y
ZTt7n514wCfFwF17LzufWbAe4ta+aY1ckihcG6UbmpMQTO5V2bCigqVx9G6SJdEOfq0sr0fHpwM3
FYy8WwzfGnNbD+RXbKs4wAlJx9gmbVAwk4GJZl3IfQYIIel5citZ91hjdCtNk5Q/aqCcaPuBgS3j
FBmnRNgdxX+WpsEWds7lju/i2TIfDWVVT5bdpbCAjNYon5rJnQccDpzG20AADurnAp+aq25w6Kkb
mQEftrICUmkBz6Yn0BPOgEjcqtmZepGHBSKH2iWij70bPNQk4u0M0OXgp2n+3eYkbVqCr6111aK0
OCkxcdJkibZzq7hVbOxZhqK8/gAIkyDDvCbDaDAtQivrgY5MBCboVlIr6o+VKD1ClONElQ/9hFju
xug0R/OBSWL8zZ99NXl0GHi5GRdDAjzPwkkoVMdFNQgW9KYsxVYRUdFu2L77zyStt9EpmYvLtXxH
YfKgG4LVFFhNzUku8+mlrajXf5ne8aPlAzfNoWr8ipBMyMp9PE4AKHFc8Dlar5i5D5gVz+Iog2bw
bsRQAW4h6gfHyxtbA10U/vs0oE9Rn3gjo+SHejH99iqwany3ojGBz2tGhi6f3KZGv5di6YL1tZ8A
3rY0QYCq75fo46r3KBSjPqxN/CAvzASgphwyxQX0TUHnktScX4dpqtLrVGXldEoobJgvTp3mJ+3B
AywykrlrkCYDHNWU0FN3NVEMGnvkQS7JDca0sN2nCF/3VWJyP1QwntwXa9YXiDgvDf7pj5Hxdx/Y
3yLjAWA7fbjPINlFPvZz5Glr1ZWhQQ0PrLs8OaZiFzsr/ISGnRzQGKzg6EQ1GvKlCK4GAljHM3t6
9y3xmwbPP9LQfWBFV9RHnB8yiAbUzMirQgnuCP0mB3C+gcYZmfuWVSjGKTEC+//jD+H9y7gXLqKU
NqRFzzNd+TOJUIM3IDvB04Bih3Z0liNjMh4ZsMh3eH2ldDAGey18fXEqCHpxdnHtecXti8+cIF0y
HiwAAm8neru2LmQ7p3l2uIGDrWmWRqhcDRtlep8aY8I3SybbCh6bTmgwb6skUTQ7Qw3KSJVrTieJ
Gnf+BJRKq5fBhYMvUGepNzxgDZ88RqCVIsxjNGUHKGm8cuoPJf56PA7JDmacKq4yExCwC8G0YAqN
HavXKaEkTIk+wSPiDhCar4RiX7aaImm/xx30EZre0sxvjMpaHmw9S6Rc2urXHSXAcYYDem3Jsqx+
sRxKsrADTvs2BAZer0WzcB7id3qcB3VmPtRo0dsdFKf2igCTuaUuReu4r0ZXzl8Chkcvf3wJrfdo
49/eiBJxLFRTpjO+a1+oBT+OaHpSfLulrRnT2UiQPvtFceGPGSMH1pSXyULWdvy5z9ql/Ob7slZb
SzdldZNWHbwQNQNW7SjRy+LgMrb+xcgG5TLzldGyYUxRzbdJSl7cEDIKYn5Y23n3KU+LyYXe44l0
6yTAZ1fS9PBRTWsfIMcoXHT9GFAxIf5ggFRG6o6bdORzhHQYKGFwkhLqgSfcVFeRgq+6kmx99kV3
11V7zGHwS40DweF/EDR/HX0ZONB8XRpRzEflqmVP5gTgS5RXGVLTfOmHTesuqXNt5o6JOzDGajxS
HzC2gzSAcdrQWAmjafDlx76EePBMwrUYDyyF8obNbLZ3ATQ8aoogtltMMxR32Qgmg7NblBTfub1o
Ntx3+ldJsCTVt2tg+BLFjsBMyo4rpwvbVnubXjIkPFBhLK/cTWm8dpqlgQsaeG2xHmxgr68IreD3
JfAnsw02L1wl1SFupai50NyqrOG9uxafilSMuXuNMNg7+JGBQVRed/Gdj3oVN553DoWFLrKIOTDE
9Ohn4xEh99JcrizcLmz/fBP1mzHgzrwijBRyQNpik2Pn5svgow+j7pU2Urmq9Q7G0trpLojd2Nw4
lprjq2imobv74xv3PT3i/3F2nr15G9va/kUEhm1Ifn16UbEky7byhYiTmL1z2H79e5H0QaLHgPWe
A2xkZ3vbFstwZq11t/fr1pbwKaRj6bYuQT3fr1vUw8VU4VV9EYZKh6d8udvJANM5Zsst+S78jH3f
ZmjbAtuHXGElg2f9UaCcyL6r3P6OORAsyxXjG32e7Fb5M3KOG+1dzFjI3zKzi8zdMHbJXRQ1yUus
sgmpVpjow66XBQwPxkCAG2wW+JJlynO3aOGxmmoIzttinMDbaJyGn5IttEiGJeJcjVDsH3BTs//Q
7dQL7lIMd8PLSDXLGB11l/cBa2hWsbx/VA50JhujG0cncOc2fDXjpnwY1tpl8BVA1opJFUM0DveV
38cPtWwp1cYyxohvw+wPTOj3L8u4hQs94rHIT5ZYmOLO5NxmxRn4PkGQbdIrjkvZcB7RQ31rAhez
KXPUGGvHs7MVCg3T0o6ghhl8XZ3Jx8nEdSzZKyecnzRMU+TyTiTCY5M5A1NH6r1kL1NL969FVRr6
rtVrNbdD85sP0klX98YYLBbTKglOLGjL2GSp3X+BiKCnxxS2XALvcz6BP7hj490zd1zcidHfSt2G
Ya/PKNT75QnbBGeNFrO9JOooK2LdA7EuemaQ97lVjuGpEgF59ru16vZwjASIm6QfHDXKI+PU92qu
Q3BetbaNHELnWbNy9a3BZRKpfYeN6WmmpZF0GMwQdYftc/wKmD1HNnil7B+CYho/0n0tARD/rqT5
rhxhwoyyZlgfodfNYYHRct06CF4O69EwxTY+Blntx2LHvhxXb32osekwvRvC5y5Omf/YAUGkf8bY
GgXDpsNpAGMP4A1PnrIx0uVmkpgXXtsFIQ0XCrTjNOY/ZCwKGi2nc7vqbkSQ3u3ceAbmw5K8i+eu
T/TqhAfjVAN7Kj34WjZN0TzCQu36o21pHGK/f6M3Ej/uHSKgMFyitBfy3W2KEAYUhc78fziseGmS
CISrE640/QmFapXiejaDdP4CbrN6YR33qKgzVOqFY7kf6IHef9NcjXTB4FG+e9DsHO82Fd5RjVfh
K8BxMypRfDFNExWwllpzr7SU8WHaxuE5QVDPiDqSfrH94Hm8/6a5AtcSCLxJEKP2c8TtBmzhm1u0
Ux2fWhl45bMV+Ka6qycxZpucWK7kSpXnAQpVjdn+AXci6rc+gFP6MJq9TD8PtTHGf1Y1dgT7GI77
3EQuLWOISveLFvgAUipTafVBtOkS7/LvGoYyCUdGAo947Ims41san4lvjGFqfnNZ+dte5bBWApQW
zraKw2aeVPWlv8OGvBkvWjla5RbOQMlMrFOhRgWQDOm2zSjJmORZIXSvIdPN61qGhoDa2bVQkd5i
KdS10WGtJHXgFoXPalsdVYUjt+fXpbPLs0kvDlNhaTDHGO1hD+QnELt7h6KPwcZQvgXsCf9Tj33w
At/zheYlRO2H9kdIFrbNzPL9FgVe3SSQzu0jhIBAfhs1D34Usmpdo+wUYQc1yq/Kt8kAW95QOGbt
/bpbRXEotMsUjDoG1//bi3IQN7HNWJSkLk4ANztMnKGtcXRSRVc5RDqGvB1GGzQvYYzB/71r5+ww
epm1wV8+WrhsU03tVP0w56nAnYGehvL9g4t63+fwpBy0XJydqIY8pFPODbMKC9go1vUkOtaJF7Z/
0eLm9d9V2M/seJhHwTGo4WnDqfIN8YlRkROffGsy87ssZ0x2bEojp0S05l6mTsjz+iA15tetyTFs
6VIOofNyDeNW5qx3uiCTJkiOIvOs5nPrUFoiiClyzkInsEvG2540ms/2aNoR1qVJ6zpPFTTokSTe
wSFq4oMHNi+df7+x+YGZvEfb80xL4pdy+8CixCJEIkExQI6DNB4c4YT4GfUqLR6rfjSyPT1JFfy5
Eswrfos8GgVY6RmDuOz/8v5M16TyQXJH8cFjer/S6wL1lVEwJY6WlmAMYP0cyj6nHfXcGrcOlC4N
oXa4pDrsAiyD6rucmIFTHzF6OKvA5FWvvcjkWnA0Pnhe86r+93mxlzswpvkEHQxXLHhHNwtMR4Vc
an2eXzw5mmBzZpJeECzFn3Gi6tNXx0KNYvVFH+4njwjEE9KWQH8A1eTVGSUO2c8rJazU4VA9ww3s
H1cG1O+v8/2hM18m5HOTM8egBuBbuHmOlHc4ZaZhfkFsOu8VGOYwhtHj2ov2kWESaWgSPTA+4oTD
eCtCwfXRk/q1kqSdhMRg6JZjUYJbN4xCsw+thtR0C7RhLg3RKrs0+RHjg+bNi2N/jleI6+gJLjZT
gcR0+ebMRWO36vnKCZDhIIbKmO5Kq2g/4e2INX+omU1wLdoxND8H7kQjsxkKohSVL0d14Etqyjdr
0CvntcjiqaPrSTDWggKuBXdoSZx03zt9UFOvMIg6/v6p3y4Oz0K2R+1Oh+7NZ/3N4qD4ocqkvr54
IwSgZ6c1eKyTkXn960rg+v2PW3aLfxcjsmjOdBRFNgx+az7Yb35eUFcWzANDXVZW3KCcRj55QSCK
zcri6hYO1Top8/QsKc+VrdvPSJjMN8ZQWIckLWSs7f/PAviV5UphTQEGtZZnwo3frEFVMoDthpiZ
LeUzzpcVvS7iVcK5X8tO2NVhZRGu7Mv1q0jSJmo/x01ZV491i6vZB0HshnHz+XJ2GoZLto6Qgurw
VqPdaW6nxlbGuH/EEM5KQHAcT/AP6/deltRPDklnzlZMw/CPRBZgGNsBvmtyKBBEGd8Chw7kB+Eb
bXa/TjwDrPCS+9FhznRQETvmtjATRhQKJqJHVsVc8euWwUi4t1wBvbTTvJhp8AcL4Xbh2awBBpT8
BexNVL43CwGzucbUhCiOXq6oSqSjlbidBHTYlVuyBtuuLJtL4ZDo/k1XLh12DJLCvG4Zm1G6uY94
apfjZQyRVRzHIcYwG4zk49p87qb+XbKu5ErZkohJgDIIL/V2UdQQfoRPjXvMiinL9m2oIf8sXKRC
bxpmdeE2wt4ROFKfCufIcL1LoWp3onnyPaZ+m7Kz9CueT57D5cG+PzYp3B+8uo3i0MZIMnFeCRHF
QrVhzzES++MO+XYJuQ5ycGeWG7ksbO92X6tjXQCuFPkZhoPjvgoCVVq0tdMIMLNwGaEj8PHnFnwA
QLSFXxkhk7BOITlUxt/zKBSXx3l2nuJA6H7LZNBTusa9jnLxCtWiJ2HDiyZxTBhrNvdNOjrmdkVp
1hl0BQlwtLa/X0TvTUnmI8NlbzJRrVuU3PZttZ2j+yNCaRYiwihGIxq1nQOG39fy0tSMGV/9zoMJ
+/sfupyX/10PNGsCY0w2Lx0q/C9DzcCMQ8uGrASxSzPsP3vN9ss3Qhlm1riphzlchEI7Z6qQyI7C
SbiHpoX/kPVNb587EpJbOHZjfAxRrMH/UEbHMBQa1LXAh9q613zSaD742m6XMD4BNlWAByhAs+be
Jjs62ImlOckoyBpHBHPrJxdLr1J71wkFroAiz3ZV2tLzYSUVforQfH8UWokTwc2XROlGfesxCWZU
Zv/y5BIHrMwcdHG2sSC2rzq9nbcLx7ZtzsUIDem5LoCQvzU52Wo6SRkUlpe1b1uJ+CufO4YxCmef
yA32sTLCHPl1JdSvhwa5gRO7Vo70gr9kpcwWeV5F9zYO/h6SoJnlHy9IFqQgvracwW51wDQBGojQ
fFb5SuGt65IKpPZifgJMKSnO1Jh4GrveiMM5aQflJ9PTpPFCO+1oxzgkkfavqsj7TzwEZXyCIF37
xM7N1xngSgVy57ZAgTrySJjDJqZaL6hZ7WZrmqX4OliS8HNFW1RcMzAP9ToOttbs11sAAQPA0oWf
xz/gejM83NTSyuwLB63bI6ARib/HEquxP9XY1KV/pj2cx22swia815o4/8nzDWy0YM9E2wU9Ih9p
+Z/QYRKyEMF8HLd5ljnFQSTdlNxjmjTgUp9CwhfIcbKmOLaSQe7PsZJB1rHxWCo6Otz7/KnGe9sO
dQTj/iA+sayMGnH/TIiuZcRdB7OtFaKyukCtu45k9EHz7G/rjFTzqk6EMH1s987rZDwcC6CxEbkt
vC5uFg93/txaFI5ND1qo5YFm73uZJfIb3zwcTNOQfO4rAbq1XP7uFTBd2ewA4yCzOMPzewht44Br
hR2Nh6YJRLpdNQR5P/IZg2rxe9Y/u571Kw6JrAkckn6X15e2NgtlfZUmBsHWaa0HBmdguXgu7O9v
XoGU8ZBBkJJib/pBW5wTshLKEyTJmcK+kLcxfQQk7QcVaMfEnUJjrzdYFf7AIE/ErE3ufrfi1FXF
VKTZTkjJ0xJ2klU9i5CUp71jhUF0H+Im6KNhM2LviNGc5RwjhGnJlSMpVxc6dtW86BmMgs/ugGXV
Gw7WiU3IXIrYLKss7F5F7JsvftoM2jnFUuMMmc57gkxsywFvm/mSgwHl8AFKiOacTJ/1NxNn6TDu
6tppqnszdmrzi5nUiePueWEqvA9xHFTnpO08D/V6OVbxD1lFAKC5Phj9OZk6md+HQuJUwqE4i1em
POa7jyrVOY9BGPnALLmZMQR0SvwWjdxOjRMrYKhPfuWo6ogbgRZHmwirmiOUETA3zMqi+gSdM+he
VgxaOh1XL7WmZxRUhAkiDJvQFHhjy7e4orBJ2Mz1Tsg8o3ueuKaspQupStivK/E/DFHgbhqLJfQV
p0g+BdNyYxKjfn/CLNO+9ycMB7ZtgDyAPUis8NhH/6NsAjcuEfta5nlKY++7q6yYoUnstKfCJP4D
MQj6Lox7+GdT2ZU453QG32Izr3FPM/NOkX0mev2IUUf0CQI6VDii/gLtNTdca9gN1YA5ymxvkF1G
zPf151xr/eQZW8Skgp7fDOmxYnDePRImn5I0UkOfgyyme39ZFfkjRxOdcPgG66aMBsgpGmTVom+7
aZNWmR3vZC4tApDwxfS3WpKivaQfAo7bdDiSi4cwjGS4L/3KTZ7T3BiqbcByzs9lmQ3Q9wdjkJdy
9IdyO/eJm6AOomqLlK/DvdIt5ENax6X8oAu6KfznmQLdCKc54jYb3Pl2MsSwn6McysQxUW0OJRHG
OWQSKF+PeRw12NUANTcXV/Wsz1VNzx5lfMpsr/Of9cKasuvv18BNLzpfEcU1DTuLgFmsvB0rOL4K
xx4myxFbRwcIDhpDuiGFbHqqRqHCjQ9i16BhjIB48HRg0LYYKphYvKdHi0hEXNd9AqIPaebis2m2
reYf4wVuzRLwkJY8Nm0/uK3ugEW2JSdwLMRxzoCNtoFLzXvC7lQSWJVAqyYPNCvqY4Nk+lBDds73
v79dOv3b2sDD1Jd75n7pD51buL9BrtsNeQR/EIpUsp9wdM/vqiKN4zs1JBkNeOpmEA3XBmW1AMHk
GKsMZBmzuYMJsRHImKDK4n4YDaHm2JcELVxgRLQvMnYB13MHnJuQJYCB8QFfztn2QSMCzhSw4CeQ
+GmxR7CdppTntA9062Ft8LH9pVJf6wItk/gNrHYa6CUnZLgRA8fI2phdGnT/lCHc4Gcsdkz1VnSW
6i5ZR/z6XkwsqU23kAOEy6TqWjQYZ34P/KCnpZALOm7joYAjgjlpIzdrQ4b8CZinZTZfrULEZX3S
kaBWf9VWKNS9YFKDrRJRHHMWxtw7YepvjcGG4JO2+SOhNikeLVlE2bWUYlaJ1bXl/pEMhV0frImK
7bjizx7U2eYwBqQ0Hsq8l7PpUK74JRXhKXJF7c+8o+oMxsfOMigNHbdo3gJvRsQIsxjUP5pLdsVn
kLpW22UsAtyLoCBpZ7xrQhJ+CIXAAQmC25xj0SGlWweuow8PlOihZowvK8ijdcgDj3nYQ5EQTT2P
t9fh3YpcrzOz9arZF3nvRYKrVUG5NzDuw97bMh6MkuH73ktbWsL1ZZk2JVq0LWtJmxmgVy3PjXIw
hJzIExhOlJrKwUd0sTJJZMzUB5OQFL9wLDM09uAC05DmLcEY3znGPfIiyplF8TvE0Ig+RTCH3IO+
KCp/Oo6sfBXcCfC0gW7rhcMGSbYW/WOWPp5G+TQCSG7JL0OAkGJ5nw8bgUNpNGyJ58Gqgv9fT1hQ
qm+QMM/d8TrpzRyHJ5k4Pk/eM2MoehslIKw/thaWg49m2Hv5S7bYAMkaruBFYDJV7EuacnnE2Slp
3hRRuzMBIU8hgW4wSIIeuFEwmvlf4wJ1s5UALo91zO62MmnK5eXP2zm/ae3Ec+SY1rZO+8Y9B0FG
7ccxUFPzEE8ftvmhJdwTzidnq4fre6MlDdk1wQzerb4tE1QAfrAGAYupRCuL7M1FzmI8rUBruDq3
aHT3/K60wPT6Tc0eGgTtlRh7fzEgAYgL9nO6fb9qkzGAn8d2Qo1Ocj8YPlsEvMD5T5BLJV381WPD
IqrErMz4YlWEo29DMkqDbSYN7L6zMjaco66QXp6GoHW1TavhrXy/Lv8VJ5Re5sz+TVGpBX8bmbKm
Zz6YNj0yCBidjcVe7O2bSBubp16WI0z7mDruXOht2uDJSu1dfC+CrI6PWlF38KINQxU8azOauFp8
gGcvJ85dq37xRNY/YzUdZfehpeHEtHyerVlWBSFmSv9CCFXkfPfDCqICbum68UyV4lBNBSA/6sgk
etDIPSpz84rrLers0dQmvNhrZySvwvDagMlKFU0nCAa86BbjTXdX5oaKzitDqveZb1+rkPDAJ4X7
0YaRt4DKS8M77bO5OD84zFWNw/otNJ6dz5zjBFDFlJDhlcOZuyFbGw0Nu8G8yc7gk1wOU0sjRHsP
nMHVo6XGxdyrGdA9rL+OaRZFvwNPhc8WXpoOLcdVnTqFMc5xpDGVNhGqOV3Y9AkTN8xnPOZgWPXQ
rZXfpO3G+meod/Rf699XLDwrfHR89602xy68lhruOU8oHPXpuLJ51uFu3lkzsSLtKBrmpYI1cbig
ZaYblMU5jnHI2CY+SeL8SAj9b8wKcJYiWWryX7GrDtqNTvDCfYVPyY4w4Bh/NOJWx93q0FVKEz44
wQ9xCrvckhpV7+yHM9/o9MVzhVecclp6/YLjN+Amzu0GETbL0VGkNSwbTKWIUoEb331li3C9889v
dnme679jo8BmGCaNbhCEaAzZK++m8g94vAzRPih7T7usG23aJtOPgaas3BGZ7BKamaGaIbYMjcQu
yVOmb0icU+NawAMmywitIXpPMUKQ7/EmoG1dpzwuRA2+MzrG2U0n7gUcvLQzMGhzA6djpyt6tDJ4
xPX8jVNhzA5iQWFIyJud313tsjHnz3QxBeqcggfqxA5/OrYmDkWoA/xhG4caMFUxxUzU9BzB2AXT
W8Y/0iVE8XHk4WdXU0Die3FzXNjuq2W7x7yLv2L9iFvy2Vw875xWnsZy4tz0yJMUl66szIGOxoBq
RMACfEn/K7xfjujVQAU12sRNzHbd1R5BtM9MobBd9Wn1vfInPAXuJcMxs93bwmVJZ24keRJ2OvIk
yM1MxDEutaEiCmfhkbh27/GpVy55h0fbj9jO14fTU6Qx8nQEF4c9CmuxHxMGzZ2Prcsm1khL+6gG
/rUC82ZglGmzZ9ow+G/Qj7ZAIKPHRUpTQPFBd+qzQVhZkoVIvfSa/R1Cm6Ee8TYb1A/KEOgA1ZCH
FFc2DuEAIgoDkDmeoGnupF3x2H5fJDq386OZ58N83sE/UkI5uh1jibpg3ifN+rLaiQ0ILtQZhYqp
juz1pbzEul0/FYEJcI4HjKKBYg6Jah2U+uSqeKp3azmQNmrePjHtqncMcLLg4CQe0RUzty3ca4t1
Gj1k2B9bTaSE305GS7QwM2uGDKI18yNz+lkzLUVyxIZtRO9dBMIl6orkZb5lg9fTIZwKd4UUBN2Q
16VIGRBNnjBkUZJTI8XTf4/Iu2xe46wkZgdTM3IjcaTPu2NTuip/JivXdDE5sOj0Ir2Zhn3aJR7r
aYyY5uEvV7jlvtAcLJuUHPhOVgjSaiSFmrU6Aq4F7cjgBKOsZf8oW3/eTlfm4ZApKoLVESvXXc3a
KR02xR7rvanZYUtWVUdDNBy0SHFZnYMz23L9RC5X6lRUsFKrpbJwqflANK2cQgU0gV+PCFcftimK
jPEDFpR1O9UGSwIuh2PhMsqBXHWzXofJ6GHuGNGltwI+tVK3teRK4HCoDhUEWPfJjizjyYAvbj9g
jEQqM2MYOXwTGRLPe106Hi5jMxOg3XGOkzBnVAZmhJMZCrKoElVMT+vfDKOdYNygrzCyU8rj/gPb
TkGSbUO0JLvXg+zSL1MHPrqdkoIp/mhFhrfTxpLQ18423tbewqTSUofE0xGUpbldO2dLdOa9IGpD
vzfI1p0acjTMSnupIm3ouZcIe4Ag0HiazcLYJBpD6BtNDfZHH/97UH0mrkATZ8AJ/ko4F5/X+5ED
w25XL0SN/maxPtCqSGcUsvparMSMWAX6DL6Vvb8FX58dUVZym4hgN35ApDF++dQJWBMz8XseW+O2
c3M9MYpyMjrs9BqEAy+XqHQO8dWpTgY5iTj4n+pRuoGx5dAo+CXmop1X6uqf9Z0VZEZwECFu+6uv
Mqkff1ary7GetDplFt8nfmfbdRQpyJqmSmDWg0S5JP/1qpZ1nYUhRZGxuD/8fje7xbvnqBfoFAJ6
FbRJKCDvn3goOhoW0+2uba6H2q4wrPQp7Jg2HCOBNcW3gKNNPzmZMhnELc4iv//5N1AsrxxONjN4
mzdvG3McyPsL4P0CdY/WAL3RYqjnhD7jURvjN59kshlkbOKM5MRShaguhrEicLsJiYAg+C5MnlwH
0sgF+h0Fmloscz64vFvMgssDq4KtB6tCMFO9wWJ9v8adAV3/pVtexEpechOQ2SOe20Hx0qJCOqOe
iPtdI0eb+t0W8cNqvRXaeofmfrKyS5ZjKnBnMsPU9+MYTZwEIo+RUuJbLC7j8r2u7/r3N2D+8kk5
M/dJd3XYQabzCy91GAe31xiBXs3ATtNdY2iBgKA/u9gSVaP3h7pMHfOhXEoiWyfNGZ641WPv4hZp
83e28EeDNOnoC+zUv2QkD9mffvJPJXjOo8bQXHtZhxJRq9Lps08MMdMIUh/qIxgBG3AC3p1dtcK0
rw3thQW7bIrix6yutBn/nffuCaNWVDHN4Hx0YN/MdFjahPWBbCLf0NGq3ezQRhYxu3Rr+xqzsVbf
RV6m+V43Qg87y3Varjots54AR/Tmgx3tl+XjgQpCH+TJ89+/zM8UFm7VVDsaFqiF1f9oozptHyFE
C7AEk4XdbJtkYAAcBZGV78KUfzZ46U2Rfff7dXBj7bdM8rDog64LjC8dSFTvvzNEyP3QY4V7zJMu
ay7rBCMzAI0P4L4DzUSu4QuxTl/gALDdrfR68pm6eldUqsCYGlJ9tEOUZKg9IBBtVWH006kZKlns
SmfkEPeygvy8PJPo5zWGsoBfy9cSVAT85JuQuc2EBoRP++8iyM3ugy3bvNmyOTt00HHHhK0JKesX
kLGJwpyhvWZcV6/euFAyvgR6WapHy+0CuXM0NHxbZAssSHCqqLjgsJ3+MeE8BPDtZbq7FTFK5O06
ysRPOE4fZNTY5RMLpH5JZD0XVE3ETu0kxPEhO/YaoGcecPndVOB1l1VxkHUc+PdmEwVYUU/5MIB2
2+LPdSK1mkrLPsinxykbKMtqeizjpU2lL6+ZKbrxA8h4KUz/M9Dn0UBZ42OAhcWY2TZv9jKkgoxf
yT68VqamZUddDuZxGonxHTaMAkz9pMP81B+NQafEynpfdx6IjugIyKtHoR/W4SNeJtA6LcMosdg3
cSxrEEMDV905modSYTCRC2+DmOkjaLSFG8HYDRXPPncnUmJSnV/JO0DpXebrDANg8HbB3ehUxkXo
osWEIyBchIdpK7xYP/gG5i/93wcw036ki229zjEHJfSXB2BPZsmq6YyLu7R+nV5k2YVtYMLnpWgK
KubJay8rFRMgiU3pZ7edxa5zztOqeK2hYw5Hz0XcfM2gYNtnYC1avckdU2c32GZbn/p06pInxhll
8pKmCLPzwI+CDxb6fDD/ey+wDjydgxOsAF4IOuRbNkUW+AqIo7PPxaANb5GYkp6yTcceskRpOB11
YMlZ5Tq0zZ+/f4z2bc3AT/Vs8CBz9vjnod5sqK4xxckIfnFeMSCAwsrANdb/Cx4Vya5tkZS0qmlE
Uq0G0QMPtODZNytRb2K9m4hn90EA0CSU2hFj/l7fFl0B/aCYf6GN0Ad9IvjaUfuWLibayCyVO4Co
MCfnMi3iO3MITczyxsyMLo1FXR0hlmuJfc96xFj3QdiF/XOsMWKWhWO2ENZEWUNkk+1LgD4XLSlu
LOPWgSoKRcRST51feX+2SSOis9GN9mGosRLaDjkkNKpcgCjMGApypmPR++0ecDH7LPMQ5T6f2cS0
e1RZvxtCu7rvfVDOC6a0/tbS8VAn6ouZydafkKXssIqyCqgrSffdTT1yz+qy/oCmxQzql2VBpaoz
QHdmpgD8kPfbPIqKQCPcl2lE1FGrivmU2wJQCmz30IThpDwEhr1lstahXZJOWz3wwBkywi1OyRi1
KvJRU5Rj2yLUJ7GNo6Gaed7x7HKqZ759MrySvCfEWH2BudX0aM0g7SUGIYuPuNhhX59Xgyi+El7g
PSAI97VND5EC9T47t7/Bxkd02Lzq9Vf8AqRWbCTvNjmmVpq+jg1w54UoPlXemUb3igFe8IYDY1MR
LUxr+RUNCesFHMDp74jZHa9Wl9GWklELMAdy37T7mvjN7pQzgus3GPzHL23veh6zq4pEPlAfbofs
rzJgPs8FEtgts51nua06uEjefRRq0six1MSPbVtZNGE++l1MBbSwPwSm7yBiw8da2l8C1U/+A47E
KahwXI3aOdSp8h7gfrvoN1UmjENAPtPOZ5rW7vsg0vRrjdcjOZGVqIqdkfF9nIvIazfjVBBRn2qA
G+RehnwqpIG18QvHJauo77sQZ2/kU+E2rboRP/3BJVvZyOKHfPTH9FONOaQB5Tj1JuQmqTrLyE+f
dC+EP1OZNTmDOipbSNKp7vy9nmD5SGt8IhLQm3ZCkHX2tE7XV0GfUU5utPdEjM8/lqNOfc7MIQ3u
2a/ZFvNKTtWdNGfoZhnPB0slOMrUrr4jS0ChlIBebgSxfD9MIwm0faoA6M9tHWsnRoyyJcMta5Cc
KtmT6uRbJKBqeTGeaWL7T8AcMfFxnSQYNcncrj/4ba76k08+oXePrmt2cRtkhq65Gl/bXIOXSk0y
jh+cGLc7HWwuWEIzDggmS1zJzddkSqIOYwdS1KrGDhfHxIHe093KSbnao0SYaZ1SDnd7X2DSrz4o
27xfCkgiUkCobHiqho1m6KZsq0hVaZkFVNd+rLO/gV7i4SXCUCHeoQyqvq28CdetZHWUix8zAMAk
7wwcgbv7YTFr74VmUYX5aRWfxeB2uH0tOrNVQwhsPJPSGWBi9+8WEJF4X4wwhrIUFtY+WFaf24hx
5pksgyp91fizR+oBY3zwu24bZLH4NpU2gWD0a4SUnP2+jdstuux82CKHplaqq4AxKNpbqyQiXIeb
H21Rq3JqNqXKvatrktK6NcwxMA867zYBVAkG4O7OtCFig1qdIz+o3KOdjKlUkKr6sN+tc8omHuY6
boyZTeIqSleD/x+LMPLH3Nv6MVqte3cazX8yP4u8vWmqnByAlKj1feyRMwDnfBa9Cp+U4zODUVDF
nhulwFvmtUU5y7jNEk3ftSYyIn+LMWlii1thbhEzYYOmzD9BkPIJs9Xa7dWVEY4sN8rrwulEfG/4
1ems2tuwnCFDmaMAEIZc3o3fOR3qklyCWoZfFSDYt0755FGvA+La1UJtC3dWVFcZkKuH7VQfi2Rv
tZMKn9fr9JtygS5kGh8HTYOmXXZjM5yiIZ6xqmZkU8ux5RsK9Sjr0Wg+wMyN9w3mzKNzTOAHsnZs
U8wV9/sTBwLHpIPx6rjazukexFBSGGeiz+p7uNskr5ioWKMLtmAUjGWtyDSVfqq757Kte+g+C7o6
GfgKPwBXQvLKdXq1EitLm4+srrHeSgPkVxuwea34QV5CgjcKDSUT698XNjciE9QlTENcJhHgTdwR
osb3t4LtOl4jGUYJ64eO6s8wj3nj19GzYuyvA7UpKnpHhh3GzeiDm2sn0+hcOhz70QdXc/vlz+ot
w3JcaTIEnDUk7y+GVENVBjiyHlZLYaQandHszMY1DkZj6g9aluJfjRenOZ4iBhj5M0kXShkfXMYv
MzBbCBP1Ci2jAdoNd/f9dagSrQBsBfvQZ7n2Q/jOoO0rRu2PRh8U9pZzT2HKo0C7H2e/NOYzEInz
Bt8ujxP72i54sS/IIzuvoJazKO+doaRbRHwMtu43k/mggCjVva9ncfNQj7YCOXYM0FHO1tAeH7yx
rMrvxIbk5Qd9kfV+BTOCQlPEG0c6Y6CAcuVNPVsbvamcxNcvvUYyxHlqk7I4opnjLK3QzX8dXDLX
cYPBHQhXBcJe8ahjg72vy15hQFNMfPPAI3JeGlOn7jJgYLEJzTxRh2bUgouDjfi0L23XpS7E1eqP
VcqOgcU8oF9grFoabL0NXHdyIGwX8Ok4dY3+k3SeL52kxwtGFiHayHqU8PA/g1KYBT73Y0mgvN4C
JOyx/2iwfcO5+A8tDUf/76QhDQ3H8L5tHpskK7QPjsgb0tLy9GyQQMYb9AKwum+6SmjcQOcalOek
dmEz8rYYsmT4KSJklQUcOtsckGQPWL3yKx0n5msAU07/7mC0E/9YfV9+/yEvHch/myNYvRb/mQU0
SEoYAb5fs35g1RazFg0/OMw8PxflMJkvVkIw8BcpRvYnbdHrr8OtFZSVlRl5OlQ2LAf2bdXzm6aU
WKWnBs4eCC3MwXTbL7T/rEaXcBgIuu52STfQUWhxktSfV2Vk7VNqfcDD+mWKx+evoytH8aAjQaKH
fX9DtQdHCGxX/tRpTQIN8FdL1sYBQlSpUEcEdn6PrL8IrjF8PfdCeuXQ33fCU87Wheo4a+LSyd6r
wv5cEl+QBxuvgot6cLD0g5lTtdr0JcWYBWuphVYjtDJ9hYki8j+SEbm6EU707j2C2OIaRbCV/0HC
VIfE93p4hfxVpqNZ/hO4QuvOa034+3f6a2tDlBuiHdxYeLVzgNy8Yf6Hj0gfPHj4W/UXhb3AXe/h
9PGpnCoHhbnWj5h+Gl3qQtULxxxonoBHhb1NHUAJ8MhAMl4Q/JTGac3fIhKuxAQti703z9b67otl
gH+/gqpZpEtLXzziL5NH+Lj1U3PCIDzRr5Acic/BRBmJn4D83byBtdTqDtMgr9n1ZL9jPgZXblb3
jUXHp231lW9uq9on614RnPGtpfsSe/yWMUqGZxCLLZVL1f2FeEZWF+lqXQ7JbxZ/w+yodqh458cr
3eDgFnaQv/pFGSn+8jHLN1Eo8vHvthSDgcGzP2ouAGiC0UZQp5p5hhnK/koWGYvRqWw0KyvE0Awm
XKoVjW4yHzcTmOXxn27kjP9jQMBuB0wn7bKasLew6wj6e1RUWwFZNtvJaXLGY0jSD/eZqiLHxDZn
CZ00y47yfRJUAP0d1yXwL49xcfQMLbm4QzlqB5xBwK04ZjvvGjlslnjFLDwnLRwy51homY9RyOr2
Q+BLi/1dA1v/i2FOffAwT1ijLVYZWrR1id2iJBB4DF99UmtmI0IM0/aYufvW1g2w5f5/zJ3HkuTY
tWV/hcY5itDi2SMH0C5Dp5rAUkRAa42v74XwZLOy+IzVPWlrKxYrhIc7cHHvkfvs7Qi1DsYTK9qq
51QDDYRoUrp2iEoJRYhobd+Fg9XAdlEa1SCjVSJWxgGsO1kv0maFnxswYh2wfQLFzXcGBQi+q83d
UKh6wHaVQ5BuukIBMR5QJlX1dH2gQVFlIYMCFZQ2a5/A3ZJhHY6YYUsJbng7GWwWPO9Q6pE6kGC8
rLOEqu3Plrs2biiHdfMCjWnUowRTy0tVfEk3bUyfgJqUio1GcW3egfGe/sQV/oH9YG/A7bmGQtaz
1wc5bb+eMaooBeUmCzkdarPmsaj79kGDuelZACYKsK5R5zRc8qEQPg9mRQ4bMXSz8EwalMb0eQXS
mTXoQrkpye4InyKsdOCpYjYnoP6+cQET5eW9uKz1PWhoczrcGC4amXqngzKt5kZZpT+os6D5hDp1
GdR83AvU5jQ0O5MQ8Ok/25X3qucvvgKcgSVK+2AVZgUByl9vuWEzloywQVchgQ55nCVaVg497Vjx
UoV1tvVYZFLejlHgGGB7Eyo5uE1TZI2pTI+MYKABkFH7ihnISjsD+cN37i6tl3aaNDizoQ59ByLE
pBwoMWg0js4jzaHGjYa4b2zoXWh0dTrBv68OLJdtotgB3fusFJF385BdVQjCwcj7OL/eei2mIma9
N+7TBk8xeZ32J61tBkW59d8vjY4sgkiVDzAyg84igpy/WNytNwQV/skoWIeG9FBuCiUKIP0QPt7Q
kO07u0w7q4kayk2axdcbSERcR3Iq/T0iGmcIMFGagdnsvmoVCOJQwBku8AU3aUuPqY1LR10SZHfS
vaLpCIu5FT8pwzSKTFo4RgtkGb0c99+mbVQVr9Yi8+GmmVa/z7re/E06S3t4lJqknIu6ausjUJh+
Re0CmkRPa8T6856LUZR7T/nyMcK734rdtWABjbxZp9tALVhkBbb+CZ2TA5xW5fJN7sUZtNROwLYT
iqb5qP4ThvoulXHj+gItvfffs3jIPyPUyzQCZXbeo5l7GonM1UyIALSiaaBS8p753CiWIhMasVMp
Rr15pUSzTxi+Z6E3PwIHAPnnTZGD4A9Yxa0Mk8HpCzPjLZFPaoNa/M0x3YB5N5DeraMDCJbQ9lbb
qWimJsh7xsC+A4sKYe7dyE7w7Tt69l21kDih7T9HaH9Tf2oS2I2yd2W4G7cY9UcLqQFYz8vqdPvk
rQGyKLiJui4LWKJ3zcybfN9tu46CxW0RCkOvWcJU2ubOKqipiEWPB1kKpsGgqXrjhbghFYC5c2mS
MiUggfN0Hfxi2ZUIrYJJNXjjqjl5MJkHNJiMsOaeYwZeKac0ow5YxgKj3DxMcpW1bjXAluE182qg
HwaZ1L6Z5Qb+FZfqiwTPO7Rpm/xWSkQxLwUgUMNNjHjUD/oNDHUblNdMHqeYQ9fauwsDr8bHRoso
b9ZoooMqFYQJmdMGnNouGjDqZ0VQdOhVaVWZvUePvZAn24hLqf1266zl7+RJaI7yGEwEMcCUvucC
0ztyJUryDZRXOe3qlyi6fk4FRRm+JQjdfFLHPhuhLIULCSTvRlrSyitlgOodtX5DaehSusPfbigg
2loVG3zuE2Di5oI/fWx1o+t1mFTL2at0/J1N18RibrAcY/gohKFHjpP5C0Bm0KRTXqG9zYExmhLK
jmVuQnqeVJVvu4Vij2FeRyrt30VgNt3d0CLQEmTyGk1PO7a3/6wK5o7XLYtsx2NDZDqcNnCx1NVv
AfgE7kv4UWWzRu2wy9MPFI1EqC8aEXpzS2D2NZwjPYudaJ4N8SAhglIdjUnvNxe0cAdEwEQmLaho
vmTOTwtJALVD2bS+AKNRJ5S5Gzk25OcFaDp76l2ocqm6nNPQtwkRm/huPYyo2w/IbQ+jLsvNx/PM
zScZMy09Q8pZqn4oJWbmAOdJ93Bj7D0kULnr81yxlx5i4GBAczVTWXWI5eLiRQfdHT9I8zzp6DMA
lZy/GeCAVoddoqlvt+HiaEA6xTar9VhDIGMyHoH2B+TZO4dT925skTAuNNZVM5xbhHdbPBWUWOyk
SSwt2IYWxcla7aEhsmCdYRMQXCVULLZECKOpTVcalxqetFsbJbqCo16Mh3lB3/OU6CrSREuEt4Ru
VbHq5csGVVI92j2TB93H8t1mGZ2mdyBL0S+bmXjQCYV16Hy3q8L7KpesoXr84RYx5e9CtOk4SuYF
5cn6+9rqcn0RETLTeLkJc3MkLVMId8W+W2e5o4LRqJCnjw70x20S6hwHbQfkK6pmN1LeQx8nAdJP
kdHYQfWEu1pJMb8bxbORd2jlLNPYLgGWQu8DnaCsOjWKUdahtQ5bgeEwklajsVEnMMHIE7zncGp0
7s3mFPR7MIGawia64X6ZxIzEi0b7oPFMSJvrQMMVfKHLuDKuUozW9iOFUlACl4LA6RLStxxE28TG
Fse428o27EykKu1lgPY4yCdw3wEqHKAAa1OsVYeBbatzUYtZFcLRHfwMYIyhQztvqnI6qyT5aaCo
nIXTqkV7jeEdUCvJWTYeZBVCH3dN26ygxJ/R6GK8bFnFQITqJlHBwAoYkUjplOrj1OMbgdTV3ecS
IusEEDAw2DCb2Ty7LOcEVkWgD+AAv9fY8dnUTIDkwWzb5C77oc1WyKunlujRJFrZrQGaHLhJ9vG7
m+T/TNqvtUfxtZS/MaG6H6Pdxi8PCPop9UfCQm0MNoFJOrREjVGTYeqbTMF4AAypRtWVISAklMUy
2ep7Bk1a45FW5P4sog2kgpVLlEZsplvjZfURRwEUZoOty803Q5znrXCUoWjXpxstXSJRTHISYywp
JdKB2jT8EjtBgW5zT89+kqu9hym3EOJWU74J884iGSIESEidXKMNWMxDDLF95petlquPE25TDVqz
6/6MKOXfGrt7NWVvN4g6eKp/050akXUtU32doDCviUrFsTMfF31p+hPkt/KCcPKY1zal6vIg4ZZf
hUXFdncDfTryHrFAoRQ89g6D1TY7KpshC0tlnEefvK2oyZUVoRb+pEj4x1olzC4wZZEZUCFU6f3/
IW2YYUKEb2at2fBUe6+5vGzZYba6XaywlX5YMeJJtAqY+ArHBnMXktvBTPyfI/l/r+NZANkgwRFB
fYDV+mNfOmukqh466EoEVFC6a5UYVXxG5abOffiuRKTVSs2cvmgqUKyHKSPlhH8cULzwo61ahhp2
vlwIQPQu1x4E6NdAc743AW7Y/aIgx9nLIFm6OvICh3hYET7XzOOAftLrWvscDbgBUdYElARgUaQ4
OlFy9NJChfSvnJpEPtL/RgKiNgQjhxPYtDK/V+v1E5wbIngZzj3s1914P0kIah0GTRArV1igRLiA
CcRia2tGz+JGofGfV0/a67i/D/bfWW4J8lH+JO8DMPVrsN+YeFJ92KyT3loUv9S0GMszJ73LD9Ki
p4g1j9ZjT5VKcmXO13M7mLsTwrXU56lUK0RNaPDqf7KzpD/mIFwWsC2LMjhEmDv+89fLyleNOrhi
RCdFMJhQ7qn31Q7TdcrgrEQawNCLbBy+yeiRxA+V0OhoQ2eN8qyMC90INTZGpvSNKDeGC0+mVH26
tpQmzVYbjO5PLlbf1+jXNdQIjgkZ93RJAsX668VO6TJx9vL2PEfLmH1A8mQymGqaKmgg45kS8bl5
byjdsEm3TON9DIWGDwZWf9c0/2d2twfsP6ce3rtNNx5a6ScjJCQrgaBI2RqgT2d0ICmSvLgKUd51
zgSJeBSOSTrPrmLF7bZLPkQtM7scSUbOqMg4dS8db3yTScvQ40Hj6ppzj4tGfWSHL9MZq6f1dRbb
nOo2baDXCoDZ6G6yiXMXoy46k80RXAPMxJgyDjHMjE3GqJCMFSQYhzXf9DXYFktE6AT+XSpTojrP
iILNJAiyYCQ5IohlX/i6AB2Ao1gV1EYAUFNnyjiEthongniRaQXLpS2LbT+etRlNEOeW4zGiiGNI
M0iog/ez8Lfvy3/Fr/X97Yn1//hvvv8OESkk0cnwh2//8VyX/O+/97/536/59S/+cUm/d8CC3ob/
+Krgtb5+LV/7P77ol3fm039enft1+PrLN141pMP6ML526+NrPxbD+1VwH/sr/09/+ZfX93d5XpvX
v//1ez2ibs27xWld/fXnrw4//v7XHexKkfV3hmP/jJ8v2G/i7399eq3yr/n4l0NffK1+9H9z06/1
Og5f0788jNWPr/X/+HavX/vh738FCfkbPDuYaNos1HB3vtv59fYb5TcmnxXSIQJXiFQwAkSTQ/L3
v8rabxiAd1oofgMMl6vra8bw339lSBYlG2p64KEkpDn/uTS/POJ/PfLfK2ITb/xyeIV3vi3oV8U/
VDm0bVaNdMqIWw/pqT0i1nIHbbqN4mFmmxf5uH+rXs2r7iFsNfm9Y4TrUXrqFFu6ix7S6+RTo7ms
H9cw8ha/9LK7OUiPstO5/TE751+LQ1XbimXLq90c1GA8ZV7sLr7uSH7k5K7s6h7KggdIukPVGfl6
ceWgcfPH6Ch7bbCcEgf1ybA99Z7qCN50UtzkIISrs7lSmIbdYfUGXwzUYxvkQeaiGeHXIaDop/hI
88zNr2C5YfS4SG5zgBPOR7DuGl8n4kVfcYdQdYXLXNttaptngsuwvcpH4w4CpOt6YUD2oLrbEY3l
wxQ2fhn2QeGrnhBC5XCsH6J74Vo85UfrWl/KsD0OYeeljsR9ctg94aIFhhMd9u6YYTM5eEeVhykU
xIzzl+h+VCH3/1YeKbB4uQdNtqf4vf168Ho38p9T23KkQHdTT/aiN91hXf0m1N8vQ/WkkHdw20Bx
t1C160Pve9ASnpcjqt9B7glOz52NAZBaHybXw+YpQXcaXSnoQv1zd+rd0kfIxVWO+Rn5XN8IcHLB
fF+FE381P5YPib8F1gPdvf5g+snD7KJkFZTHEeWkYHKQkw5WF4SKE9nZEbDV0fSVN+mY3+c/5O/W
FzgSuI7eBcbz7MTO7IJCcyZPO6KA5et3iEb5iLR6aFSFMHO4STiejYfobj0jCeOKvugqDkqvrn6X
PYrn8sf2AYBdPdlIcckg7Sanu4pu55FAXa1Lf8ifmpfKaw/Lm+gPjnYw3JI3Se+T0xTIIaisQ+YN
nuTlfnZRL5pbBJFywMA3qp0+oQJ96Pg0yyHLcHJ/y++rY+pqLlSCrvhRDZujfJo/QiXkri7tJtf0
hu8pX0OuEKqPDLkdxtDKGE52zKv6KN2zEwOU8fzCazknIj/7MZ6KFwaTv3F+eGX2YBzWIO1t/agG
gp/eQTp9yc7ysTjrl/pkPmYXgxPQnbNDcgT/cer/rJv2Ts74Lz/9r6O+Bxu/ayHN9SgDPW2ly+rM
3kSZ0B9cirBOH442cs5cQ+e+vVHW9w1OZXFoDpureqK3OoMrPCsHxYZB6WtyPztIcduCO/izByO7
k9sfUjf1R3t2ZEf2LIqZIWjXAyfMz0PmJwY7+w5DiscucuBucCRX8Q2feXWet8IuH8C9Hssgdxb+
GWz6G24ZLGH9AD9RKHjoogeodATpKxo6hXGk8NC/bt/KlykcTnmQv5iZDeQjWO+a0GL357UznR4F
x3CED6rb8bMhjD4nPmwCJ/WA23XrF/NzfJEPyKulZ5O9dNHv2JCH+CA/b4/ao+H1/nQ0LqURxofp
CL3DabtCF+Srd1qg1Pcmr45shnZt6bIEmgP6zlv28+BPjmlL/PxttAvn6+fC/l5hFWbOwmprbu+J
x8FV7B9vGX+PSoq7vzZyTCdzIIBxeSevP5Dvn7NwCjIMq3ltw8En7/GnQ0Gb2509CIWc1K9Uew0t
9qNwij+y49zG+arb4oGunaPb+8X9wIaf1YCHchFO1XnzJ3f0Zqf2xpN1Xzga3+XXzR980zMf0RIv
AovtgKhJoLmGm7q5W3iFVzmaXR2Eu/W4f25xWb/F4L7smKEoPjLzaj/xOAKHNqw9NYhD0Vtc5H8c
2e2uAKHcwtG9zp0dUv0TSCNHsVMf1S17tjt/DUZcTe8JNqJr9htadM7kYvXtxa0Ommu5cWJbh4xX
taH42IaZYzwbn2O3Y/ulnzreXXOVg4AHEtjGzMd6pmO40aNxGG3FlgMhbHiT5Ni8xO7o/M7x//Sg
v/eYqCj8Crb/1zn6Q89kNtKc1qQpXlpPv2y4strpA0bU3TakMynwTDp38zvXdLgDlhLilnPCk6jw
VdDK81PBfcpxQKOn8WXKanxobc1n3tP+gbCWQ4pk0wkMaLDbhtsEjIOG42nkGA7+5O9HFiUyd3G/
oBgUTD6u2RbszI89iInYY51fUCVg2+xOkl+4sccV4lwn/loPJL87mMcIQ9X5JqY88gqOsPiFkuph
f8M+1NljolNeF7/lqwSj2XqIHHvIfi4nMxg9qLec/UfsoK/7fu5D8m6+R3L2kD+qvFHrUXFiS1Dt
CUiGHTQ3vf3NW086ZGyWwb3dSEagMLG7cw9BPLdwN3ZlduCvLqYzO8xjfhi5O5nto3MzbK0ri4YT
p4rBzkVFgf/WX7Nn3p91lW3gxp7uicHgb6yn5JYezKUeanCufOT9WG72lHBfvMDS5LVc0vrGY3Ea
lwP4TRTt+Am6wOSFcgN7h0FEV2flCldw9AOT0w78/djOxa94nBbb1PITzqyLqqNjBgPPdt03uovU
ubtycFZH4Mnsv9vXbLQ5YEHsx/iOwtsdI5r1HIQcw6mxlQHZ44L2rVx78I5w2GFmtCvuoWSE4izZ
gGnd6LDfzh4qDf54Avzk80d8UBSwQLxCsPetV4f74lWH7ZN5QaKE5ei5apNnTzwRREFzTg79sd03
qksmdbc/acMlp8cGGGzg2EekxOucJ1IP7mFlw1XOG4Bw2+JyE6xCzpnd10KzQbv6gEPeF3ng4nP+
FfED0G35DQqrbFguJ5RPQ6CHejjglRkN9qxQOGGDTsL9HPbhyj7eP0slytvPCGMXXvK+MSVcBbrV
PCCQl7oDLRbmEsfjGZy8fUtUZ2xTiIZmwFCkLbLFEoxH5HXBwBITdzgNDqv3tk/bp+RQe/rqJgHm
KuxjbJCBqzfY32owpHbBzhPxyu039DwPnS9zZul3BiCFOcX7Tk2vZkAdwxfCzg9RijhZhz5Mgv04
DLykcqD5wQJP3koYkhDqYqIdIUwOw3cVM2ydd1tVBMAY2DL7toQ2zk7dihWFTp6PMNhVMmu5eqxo
wJF6MF/mB/WKTeNZIzF8Kd19vRsuBqnnkPDX5d3s3KUVhtWLHGIkv+M6kP7Y18NJec3K/ddYBDOY
eS7zVeKvd8MPwIJwdeQkRNgihauacBScC8JoMTAv2ndQagfxYQ1MXEznrG7zVQhqzFrN34xe/YEd
QNQP4SmGBwU9no3IIdw/GX4rX+ZJFQfiV4ewLYzcym18lHcdIB0YAsY83dolmHMKFnnwWVhXPCrv
tk183+GLjyxhsHue/bSujrSbIZFHzUl1EHaxEdvlFrpzD0IPP5Kwpq0z2ZEr2ZC4+QOq1/zZu9fj
UqYzcqguimG2ZOePyY/6ui91e9S40IJlwHry+8azCMnNIHuOCLGbuzJoCVQAwmKf2mA7bfqluisf
1tcl3AOFgcgmJVzpQiwHR50mMS+zrlZpTyeyEq/gHMM+iEwsRloK+fZY+eUxP8bHOijWM8jW5G45
tRdIO1+B8NpoVQW6nTsEQaJdvhQ+KVXItfh02xzVFn02mM24ewApl51eyIpsSImIkuoAOG24EUER
3BLnUF+zU7t0OqKiPeyC3Z7/Jvs/Pt38H+BryRksh7o2cUvj8YD89TJel7PuZL7pDt7mWcFAoLaE
SN31vL3sKWQlETwEjnWlDRZsHjP1bu6Ih+akXaNnLbYRbL+KT8ZLq7+slOTPBGJe4peLXQYmqYQW
6IpDFmCnLIvpWp7+PGFMDsMJ5qkX1peNorryHUXboDrJ9zPSrY2dvqgHmQhO+aL+MJ/V+zRgeXht
9hRzOfrn9NW6dif9vgxQKPfL3E5zO/bi2IkfEMvz4KILcJGEmXscKqFU6SHF4bXcZ0mkGPNjtAz4
urAnh76M/X0IGZSztYAf2K3T2/fEpl+rr8i7D6uHXsyZRrjhILIdzH7jEeaFVA3UNkSOJj1YX5Ay
SvizT/ITms4a+4Qv6mdeTMy3P15hT/oIw2glsZPRw3JhJiQPs96fG2KoIfJVXxkNFr4QnrIBhf4c
hb1r2igFx7Z8SLvDFiQ+9UA3+yyxH74DObej77M7+4v3lf40RoFBVtrDtsE1Go7hIbxu6+yu3m3Y
uwPfIchNGIoOp62+R43IZ/IRyebAXGSTc5Feiq4VyL4kBfx0FQZ7eOsxq0PrwAwJhjl+lr+Xh/TQ
eckV2cXlbfU7j1lmVlGixGUDKPRAc7GwTGRxbE0+iauwrSA2Q+FB9nW/9ffLYErEzXo7/lE8IiIR
B6pf49z2sI4gCLMGAYPThCSiF8Njt2PWYz/zwGRxHkZyPlD0BJ5VgM/hwbF3na+Do+BouXhnPzQN
n94Qdu9Bd+rvwfa+ubfj5ry8ZcEez+7LtacgMAxyOSNp3u49xI8CNgoW5iPCgzY0IPg8wmiH/2KA
ZBY6wyARnZMIyPwM7BJLNuAXDez/atdE0ntUxyCsg1MjGYX7V3bRuMaNmvt9sOikoUHlDVwsVUYu
pHEijPweDsJHQagLUZffPtcYf+tQBEvQcfmbJwT7K3G/znKncQPoEx7ZR8/tgfXCKc1e/2Hzc2KP
zjHxvZk3BWbYkG3gSIO9/jIEyW6GvX2VSQEwyoQFZ7Sk67eeiFHwGz4o82h1EvHDkuQOXDCBlJ8c
xGN6zQ57jG0aLKhsk4GoLnNUBGLQC76SauNh9nRRIKr4z/G3Kv9abv5X+L3//HdprCksaYnCknQh
SCXSLDenorCEX/d+EKd46BKv+BBm2EgAeAAGkdVMXkHSyfk2sVQt4ZOFqwOvSKBCAz0s7vd4azmA
kaPCgXIdXkGilkRkam930Ut0iS7d2brrDrI3HeZAosJhEbHCGutKBNXzUaNm1H8onlcvDpkCId6D
MAiLLWL9KdSE5bG/oP5x6sKKf5nD3Z3GZTjph90iMn31NO1pG1c4fVw+Lva9gRMqg/5ls6u7/pI9
9a+7G5Ced/9WUrzJPS2UbJDaTv9gnBb7OzwxWHpYgDBVKJDxj7jbebydynZOXC3cwEPw64ljtFs1
RvrcxBn2pHL3K6bbnQSsoeSaR/1NIvClfuQC+trtZsXiUViiSLe7lI3EEuZzFqt2qJw4q1/wEQg8
7kGrvzulhfMGJQAfLvHqxY0eFn+PbjQKDUTNtvxhc/fYYC/fyV7j9xiyfSHwpYEQ6D7TqO+3A4yR
oLDFTPFEetyIineuD9uxUh56neNu15SyJiz6YFNcz7HkC/jFgHlDLK7+xK1jBiJ786YPwsPGQVO8
xVOO8GodNLz2FOKYgxV7qXgcDvKs1M+IlcxgIf7p/D2OtNyKCHGPsckWuAcUBh1tuLPum4v4MXso
mxBC/MTLLjPHezcigCljx0Esm4OCRnTKFuzcfU/OfE1lXzytp9h/YQbeGQ8M7mCmV7t4YJ48OXa7
AQn31JbkmjMLrw8pIAbGm+/2EHEk/tlDPMVDcBXGOaatPTjZnD0wXFi48YBrxZY0WI09pGsIy6jk
ENQ1ynlPSgzOY/ZuubBj5+h7cY3vmd/EJu0lhxIzUxGNmX+WLb9TRfxPRae98fa704p4gJYXwHYu
0at0h8RBbVOG2OO9F/Fxe0LBXr5M/ubugayJadxDS8mv7oW7mSozCuGH9Em7r09U1R6278WZn7/l
V8NXQny8Zx5NQpLkLqJ+vEcP0X18rJ6mU3OSAuW4vdXUN2Nins2TqXKufnrQCQyHMwk0YQyp8WEi
JCaJ87twvSuINfT77mS8bEfqe25/wGl6+ZGp2iA9l+eeFPPyGeeI6XfFa47B2zyvougi38ufh2N5
xgsR0NLEpIYLAyyBONlo2B+sBzN25+8TDO2H1ldP7cm6Kw7Yd6w45XMqb8qdfO1PxoHU29sT/Cyw
wneD+f+srfP/YcdGxfT/7Z9dj39r1jy+NuO3Iv3+l/rtL0Py+hcHXMQvHZr9z382Z8zfdODTO+CT
IR/kMtmlP5sz0m8STAoSeHoYRJiQoj/yszmj/GaIKELQlGXuA00NiTrQz+aMoP2202QxaY+oAv14
zfq/ac6AHPulOcPELCIdIrJJTJtbus5k6a+HSBYgy8wYldPRtnCVuF7jiyWvinJeYKCtzhNYMQKJ
rc+RKWEaeDku8tJ9StQx7R1YAUGvQz1lqnBszjBZz9E4UhQCEMK42bSzETARvloIqtblE2LCGpUN
gPm1l4Mz+iAX42w5RQwzsAffRVKC30qitx2mTgVPGtXn3hBrhBWAmlwGpUaIbBOVDawD5N9KYNDg
xzVBbIdhM7YYW2PFy4c2NazyMAJPXz8C923pKa0If7hgEGKC3VQCUysx+uZMSBMT9mWChKlAv/kL
oy1b49KiLWK4B8uu2dur9Y5lqIlWF8jRSzuhBXuxhBVgvC6PTWdv0roJ9jQK+Tfmqowvog6LprMo
yKbbWWdaH+BjST8hVlZBNMas3jU3qwYsmlVIb/UwMD+y7phkx1Jr/QCVCCDlOq2L+6SWzNpTGiS0
nH1OMvU2FdpmL56lgRplnUbAwzezeU6zpeu4pXRVXR16KYJg+P6e5jTVSWcrLfK3Wdu1sjtuxpWk
QtA9ZUlHMxCbsQsAGg1f+nQqSttCSPUelgwgHqMupy4EDkJpL2PHkGDRw//oqGKjCnbKTOTXzuq6
x1qPUzglUog9d5LQaXWNzVDO0I9sYyAyhkA1SUor2ZUSc0SZsYL+0e9Eoy0DudWlFmo8RuAfl24a
9EcgXYDg00lknhlCPWOnb82gKy5VOafegar26qbSWkteaXXU0uRmqiSnR4qMCLoTNPrz8Lw2gaan
6uoBft2EQEBdezjn0AIM51TPhJIRRL1ZXEnvRNNFoq6iMZnLwqe2MITsm7nC5+IlXEfrgqulUcnc
UCt5LeQCSRhnSpu55aLGFDdbZau9YmilwSnBzoznNUssGb08pbXsdinWxmubbumYBJ/r1TemLJds
kF+pZNrb0MbCcw0WUfOhUMkLZ10h8T92+Sx8TEvoKP0kNTQVMFhGGyFt4CN4TEca9S/QowNMW5ph
nT+XKdRyTlKgFfdcMEafXfIKcbplNibAbukgT1fItxF06gYLDEE7L73pN1sFv/Q05kr0aZCtXH3j
ugWCzjUFgdKzgRgQWFek1I1arpsHbZ6qCoTBKqd+0q5QSy7rrNHkSuIhPUiZ2VAkqZNxc0t9bYsr
8yCGeYfK2bZxWBZBOSpbXFOYjuAkDBJr1d6gFx5mV81TyNxFrYSeX8yzXvG6tCxqsN96Qk9NQ0Y4
XJRBxF8x7EwUCZtLd4kBehNGRGNTXuUlxnJFkHPIP+qsQp8boPc43FtSqlHkWWAv9LWWUZZ9lM/Q
7VZE4AFliQJNEcZdd55ySPFjZlvqPA1RWmjLiwzVbRbOcKVRwZGwPOGCsaCk2c9FExZDlWqOzD6K
jl0C6UWAzjHECVmvtapjjFIXuTmTl4KLfnRClbVXlw5eW/iHntRszCFVS9WFbg00ih9UC9Zph6fP
H1VGT+Ec4AXVILPOPuey0b1B/aG9gQZknqHq1/ojgF0+vWRIFSLPZOpWexEjkVBPKjtmc4DT07pN
RX47QbXAtG065DwJtbW8NjILGszCMsCzOUgTzA6NcU2mTfzRqIjWo6iZQ+YxRxkEVTV9iFdJbo1r
vrKudgF97UdmDru3QdxEKgWq2r2tDB++ZbJUUbZt64xWjtSrHFaoRD6aEiMmjgbG40dUy2yfggkq
stBKXAD5Rg2zx8qmpcBOt/WzNYsVNSeYFCkRgv9iFGCJs8JNta1ZbVEZTfMgj+ghAKlmZurQmWZG
/aaKlg+zqCbtWSrT/LkZ4P0PZq2bhcOEpF7t4DCExlUiVfmkoWupCGEs18jgMWIgCZlTVmN9Htdc
lO2hWkagPBmbzUnEcnqBq0h5haI/F13dGtfHCaKMzob8OKa+GI3ic5JoGhh2Gc2ouBYiK1SlPrpM
DFL9AEc8Q7Es6StBNhR0lT1E2bK6kTrWYNqUYjjTK9Uq1H6ZNvOT3qyvoAhlydYgTgFkVXTgdBR5
oD4vgwl01KrszlBIpjUyIOX60EH7tpeUrZHiC5OG2KJ1UQxXWhDyPLWRBaFnsYjyc8vH5wDmKo2m
+7gyzxUv02xXTNXB7MLUYmqLQrk9N1LaP8BLpX/MhJThA3Cx5imyKhJ11CzEL+o2b41XrNP2bf+I
2olkFS6BtKxHgn6r3UpbBx76vIldftbF1sx8RvC6z4NixpfZmqXKZ9wmv7ZrW31shnL+yMiN/EkQ
FxS7I1Uu7xFo6WOHoVYJd9OipOxBtzK1npx25Qv6GpliKxKqaU5nlkbv5pGQHLosq1shQPEdGgZH
nTIR7JPR6ti2BuVeD5Jl6FTg+ZbJa5m1/yFHVS36y6xPD5NR9c9wRlWUWARUVWw9abLSzpABuCMI
gGpI7JNJdmJ0ZQCXmGjm2HC6RaIjyaNxZeaf/KhEheJxkKP6Wz6aChmtzsSqnSoKAxjW1EJE1pR1
BMI2MxbIe6RU+qjOVfcdGQ8eJYO06b0ONTAMo0PdU8Vm1uHRAEbzDc7r9KVIrZTivZm2itMsaTN5
8IkwNc/IZH2tC4WVBVlPsU2GPR+5AK37Yqai9W0bteJZZoD8JKFs9aG2QLW66lLUP4AoldR8izSx
7KZeoFuReePW160C3GrRaerHFjvcumYVyxxqtAbhRBU7wRlNuS9deXccDkxD/XdGDHukeBGaSBle
bKD+ZjIWvg7ASS1dA4YzqF+Kw/IkpEUj/y/2zmw5biTbsv/S70gD3AEH8IqYOIijRInSCyxFiZhn
x/j1vcCsvqkIqsmr+9ZmbVZWVZZVkkcEHO5n2GftjcyLdNgadjrcogu3UZkQ0PxEfxjNF2yr+GsZ
jX0RGMBrhw1TUBmB4Dx79GC16pKgN2GydENRJUHcGvatHieTrR9hxcP8QpOhrZATjXprsAFkmFHe
pTvY4biRL1xGF1UNLi1gsGLxtpbJMIfV1KF9xuxoelvhBDPu84ZXFnNyrtPALB2Iposqx6+Jk6vL
PhWShrJvIFFtlzn1Du3Y2DXmmFWKQ3MxTJh1ANFw906bi2wrnTq/wsUAbaxlV+O97ZegI+YsC2+L
3I+7nV8ukc18luoaopAE4DZ3bfRoGJF8bk20s0BjUiAdwkj5OFNkFA8EfqTohAVY22d6vsIXraX8
MMuE/1soISTMcSMLVLFgpvddjf9KEMMkMsBCjOXfCE6b4tzu5UitNO9QDTVYBn6rw8n+nFZpb2zN
OC1zJrCqst9OQGl3flxW+bYATzhuOs3cC0fZNP9MdT9eF2nfh5sc/f89BM/uSeY+tilzNQ2PbtVx
fSBIL5hd9RM3W4Nm4tREYQQSTMyFVFu3Y2Ct7YzkycPf6KvlpfCEOmIGe5txwBJnA/Grd1PoxEzU
JI0NlppY8y4qimxhEKkJ06CnRc7YhWzUXdTF7lcxA9/nelfxDzNmgmrbpMPyYJkxNf8uGu1t2Dop
zPjVAQZ2Tlv/yBK3z3cEUVxC/lDBFAfC48kgnXtJFcvL5m8paFm4el4J5Ke0MGXZOU5Z3Ec911oQ
mQA+A9KT7HrClwtbNTNumHtQcb5gU4DF7yaMIvupnhxmPCKnGh5100ms0lOrfhp1G1IjATtNn1CL
atkxZDFSzzL6kfpw43lUGqe6KDdhO3OieY5pfIEmFar7zuni761fDN/wdotuPY0a9M5RXTEE5TKO
+NuEzHJue+bTCdcdXd7Nvg4pEyd4f3C7tb65cUw7/NCiYUTJgAr/okO9nR0YNWoNftql7bfAPKI7
Cb/VCYBR5OmG+RqENvVk/ozFnFMG9CfFhMESTR+0AZGJjTlOcxBi0HylGbpHeyqz7mOq5uQpKS2S
Elwgxs8KTsmXCajTdzEAVQlSbufPVd8KhqB7nX3sqjxcNlgzzU0gmyH7ki4lCZGRsnU2PYHqnV36
4hrss/cVY6iJKinadecgUL1/deWMohbiXx5tFwNfmWAArvilaZaJ6h0Odd/9ipwhMJLekQyIY84V
DI6t/y66JPluxDL93nW+foyydqFha1heBt3eST9YeKKgS4HYf0/rov5GepMPjAmN/Y3T2t2jn6a5
MLclo8v9Yz8kEUIjSfq2OrS0bQCSMXvIJl89mGVlfGcKWNYbr0ucRyS/qG7zSLDt4YkudJHsuMcn
LVsBLoQ7V1DxiudlnCjcDtHy3Z06BlfJ6LufzLk2456NVVy4ZTlpkBoDVkBeyowVPGrbpRTXmcNj
3vjVNxOJNk0aIj/aE1bce3vPKoYhaEGXEjVjXhbtlqxUD1rIdrz28QKkSFjnkAf7Anu77TwSio7G
FEc7kwnkH+RhNcYaEsOAuxjLC/weqsFZD7Bi2McAe5yAYQv+QTl6EamnyK1rKD8zDTFfV19spyda
By/roywxZfTUMb/THuwuzm4IioW47sF/DZuwT0y5CzNdLR9tECig3Jk+zDl98IkFFsL06lZwbJeb
Nll4cWNVh8BwKtfqcV8p1A4fHQ+P175y663XECjuCrFU4ZW/rCSVJsNH7B7GK6zGAN958+uEhQGx
lIHnigWESef5shkZj6bbsCyR+JI4U3Ib1di7OPx42G7+w6X6o1Laf0/+fFP/LD/q9udPffV3/f+A
BtpyKS3930tq10n0s03+/lXm/PIn/lNFs/9a2aqOz0wnPkLCZLjnnyqa4H9gIBs2H0wSn4kG6mv/
qaJZ8i+cEbH8tWBzciKsQ/n/qaLZfwmCCY9pjJWJDbpW/EkVDWTMURXNZa4fZ1nHxgmQOQVYTSeA
IwaEBeldGPAKckgeZnNKmU8Vlelj8mXO3nXtRlzT05Bk8VWvXY20Sedtd54yYA7tugY5ucHOof3k
9iWvW52N0XjjV07M4ceInKAX2jPdfFFrC/+0gFEhwcTdJDKTNlGH/U4AHsNA/0bemJ65sw3vDoO5
Sl0Bvh3NDURlRnDaxOx5MbUx019RiME32OG6SBwNC+dDgEk2w3aQeXTQd5m8sp3Y+LYYvMdB04/E
1/gLzFd250ffcOuQ6YZ7fuYgVPiSBFVhI0G2sTrCnwM/iPrMNjQFMzsb6aOloUiTjRyhfGEwOOkm
iFOXuw4sZSP3clAVYm3ogdWGgE7NZ3Zp548+U+/XzMBT8dGcwDftov2/Y8tzHqtIez/qUDAK2oE0
WgPDbqCPwjikeoRZPRZfIqvRKIjscSquZgES52IcspxbshIhwjnuQA+eSjlXH+WSKo153TKKXeYu
PkL02oUrZA5xiM0FwNTPuFZJ66OzljmunBQ2ia9Cj3qpNvA2C5KuR8rdhA0koC40kfqkeMEGtRLZ
pcASE4O2bpweoZV6wOt9Lx7xiZrKEOOadLD3GHXECMDDGOV7pEh2dk3SMSM/lxUhQeO5T7EqV34H
0JWOmUMdX+etMIZNkU6oRGDvM9lbu85TF1YVaqYxGZnPBBonNn4NLjAoPYosgedF7WXqQGUJLMWf
2XsybKaNBbWTEuesBlRdfSFpc1l8roPTqYkLoum7s9U74kc8GAm3K2XFSyvs4nuDa+EZY8QHPMpq
hFsdRsebXHs1tcLUSz72Y1Um/EJZA3WN3HRjwBwzQLUJ+UXAnqAdapuYL7kMIt335G8iGFIGZxi2
zRfmAXLlG0Eoxo78fCqmx6lUkrpq05dPQhvAPz2pSRcX5eCZhr8Hn82ykmJPMcejZFHicUlwYLYE
LEX4FALZuiG7sr5DdE3zve/hpRlg7cPEJabgphG4uesOB0jELuyvJqQrnjbFl5CCEgKRmRnLoJ/K
5W/bcOob+Hl9FDQw05cgGyo8YLACpbbtMfJD1YsbqboQupVIZExRYbjmdCQRZjjOdLlhlC+PeRaF
T8VIg+BAlijKS3xGIhRHfVF3H/2G+GcnI2N8HrTIbhtDutFFzLDrjwaDrmUfJYoMoRtS7zF1InWn
lfYfK3eNV4fachPGZyVulPGYFzeQtqjgF7kISRkSN6V9p73op+jwgAictiFnLXJGtzaEnTNiQFkx
8ByCGngY44hUUcIn6h8wDom+YmfDk/FzhrQDg8yQVnHPUPi2aSPnK46DYPpGqwkfY+lRA7WtqLny
vbR4MAnPUNK46Yzj1SjjG0DZrWIXqj67byeb+pc0ycO3obdEZxCDmvGghHL0Lmoxvtg56djSf28q
O9o2deqBCUwXxWB4YWRp4IcFj5KxTJ/uqN/Letv44Ay2zCzWyz4po5gAvMrWb+gnEGcMuxoavvOQ
XAEMkkw5QCZBM0stPdx6Lb6X+9k1hq8GA3FfAZsL1OejscaNjaDHoKdEoobsKRXz75GeAkVKc5N3
5fi983R7WU8QTYIIOqAOsrme6JPSIboP/XmxdmoSNvLsJVbWrp6WodoOWVwyJM3rVgZSLprEgVSt
3MzKS8ed69Y1TUhMfM/brCcBwtAtuk+aYtAw1pd+X4qGI7mxuXwgJVOuBynXFVdM9ZbVpWaulkn/
OY36HXTpqA+yxUmLvQdIHm1UWJTfEq9hY/RJNJUb3fjufRcaIRImLGTVFhdUC+CamJKvCcPG6BS7
krI5qPDkEzO2cAeXEExPWAjUc1kE0XsT2XWoAw5TE/2pmfeo0xvheIE2CgL5ie5Ds82jiimFCmz8
56SLw3LLYDceUg3/Nm/Myaw/i6TyDUwgMjbgkJgleNaSZBGCaxZttD1kiHQmV18sWWiWAXB6+8fk
J2ZD1cFKv3pOqEyUG2PnjOPnENioaCnxtNaPURflNR57CLiEtQAlgtzGdDbes8/pJCheT8p5EEay
fM170T7FBichWqRK/bCICMneKtP8PFWpPweya6tnO3Liw7S4FSDTZfmWUB668kMLaBFpGKNJdZPS
c2maHDJ60lTWPZPy1hflpEiFme/MECzypx/DBugvebNY7rPEWJ4zA0KT5VIBIq619WHMUzw648H1
byiXUZJKTaYlg4G8iay2iRlh0YB6z53eZc/0Y6Y4GHlpKOD144BiBeLrJ2CxZrbJ2tBF0xfamm5x
GtWMI07tiJ6QpttVnDdUWiYjQ6rU1NLGHjifvbtILhYyV7yO5HWndR1tjMjDsCiYUqDkFlf8kMi/
M9/UMX9w0QTfjBMW0y2MLIc4X6ix9z5EvjVQH4xw4eFemZaw/ATjUaMu9VIY/bjDTsxWQu8yKetE
hWmdzwZ9xLt2bjxr49ptTmkEJFhJUU/WVxBuvPyy1IwVB+6SWk+uB0vihzXPUfOBNBJWEkcv+B86
ID1zNWMWIjRRcl42+RzL78CU0nEjzbnoQo4iYK3bpk/CcLtM2gxpPc19/EUt2rDhinVl+knPuLlv
8zA10zNMuyIFQpvjHTw2dVsGhjSkENRt3RB+622bdgblet8+q/rKc5Em+JiNeQHJqd+U+9ZxBvNn
kzV8eIP2sHmYaU6Ny3bAGEmjzPAKG6PkhL7Fs/Ynqgzk/arda1l47VWSRVV7FVKs888x+7OgzxWE
FtO4XczSzPfxWPfuZZSlMtrYNF+iD1Td8uh71RotQwt6MnlMqVMwRGGHfFARA0fF4BgGEELKKZL2
j56pZDAL2TBnt/g/mMjGiKYNoJ2NNi/Ceh7I2Gf27lneGA0yOzjppGXpUsmNhM1tfe7MRSQHCmNE
wmxkZ3rwhrQEV+U4dNegCjeNS+3fsh6n0JjEofD68NmkkorfS0bdgFMimwUMHsphtGfZzFs9FD3S
4mbAK7fEJm0+5zenKzmbw9qNbtNG36QcPPllDLQYqFY2XnlT6H5zy9l09yAOsmRvgZkVB6gxPjro
kt7kZnEtig4VLAZnyyx/4vGjDdV17UEW2s29ZdYbCvbROv6uknzjMh08Y74g3CloaxfojMnRuHeG
DikpU5qJvYnkOHg32u15zS0vl8yvEHQ0h55LXm7dUODMrpRnPkOSzQjg/aQk/M7gPe5UL9aZtBI6
1FZZLgO9yTzo/EBkYLdB40y8b6HvxGTP3JsPtp/QnOVVRb9H5TreY4uonU07gtLe4AQwqR0Q1fS+
buf4uRQqxZtoUBRbuSLnS12HzD11RNR6W5WuTeu5xcmKCpTCfYEqk/IurDjiJ25B0nwxrNqtN72K
MpPuSpvizef0WUKZJQNYg0ND1J+XzsrsGaa5R1kzgkamNhnONO5HIy3P/LGqGdXi+rZpQdIPu2pW
RC8kWq8Rl6gE5pwfrzXi3dC7Q7JJK2s0tgbcKytwsZB0dnZFQr/J+Mvyrdk3cch10GYd/XrohMyC
d7O7HWFp0zkCw/00GEtOEN3F1U/8jPO1EVY26XfAL/bcbunCklvMXVIDn1NWVy2bpoKeBks40uuk
dDXonsrl4ri1NezJOnwHnpwD6T2EliyNEM8ZqcWmaLrBf1BcouE+y2Ri3sctzbs7ykM0fDbCNSbT
3bTE/vanahpTSYDQ1oVe/hFD/f/ywf8S5tuKnL7rjqsHL3/gn+oBDlr+X8hv6JKvGFo8Wv6dkPb/
Uvwj2Axk7ahhkNP8n/KBZ/3lORQITIansWOgqfZv+QDpzprpU/+ETgxJ4Y/KB86qsflXwGYrOss+
fDxB1g4e2XJOUAyEULE5pzjUBbVpR/u+NBOoHj155uNk6xqV+JLWmd5zeSztLUz5Rd2HdEFT5kNb
f76lNl9LUjBJ7aTYjpKY5gywFPitfNYejMWwNe+yyq8+Q53xUBUQFs5BSaoOXD1G8HFnxwC39kZV
GBwsVgkByebdNqqp23fZ3MQA4VM1truGaPjeWQaaprAOzFuvbLsn7n1jvq3hXV7QUbKYIOjMipJD
lShGmaKG8gMhrfNo9ZKIEf/6iIt8pJwSZBPNEmcMqXZmyFXAFNlkTaShZWpyubrwydLEye6NyBYd
H2Go8z09IkudE+Ytub1XyIjUJscoqUR857fR3Ae/VKF+M4z3u2cDTYrqEQIp3xMnzwZ8CR504InS
APlQSjQ7ti3Z+1L7l0VmcSm9vZy1/n3He8ERFnuNzJl//SNN/kXUiJ9Jx5bTtIXAW3JKCgyuu22q
Inv8boqCQHbRSRNfQo2a8yeKFdanAQYeIOKOLTAnHd2Utz/S8fg+uxNKiEumjGMb/4UY71gh1kUG
1L2IDgiOYabyt6iQxBb7PIMOfyrH5UDMSV/Ly/1ObUWDiTJkRTd672OIY6UatTV7tR5CEAcQXfDC
8g7/KvdUquwXIw9xO49DzHy2KKAqcZOVWUKzMtYjolVSF7qanmVml1Ok5E/TwuDemnCeCLIMDtXf
Mho6/zNb3rOjQz4NcVNSrOrr5YelsaC4t7Uc448jWKLwyRmmrmaMTuiRbv3bvylHx9FT5gGvNjMc
KzDAhfUCTP/lKZupF8+Jdmqqzgk+Nmim3AJ5ucR+4O2FVsbCr9sJ3CiLICKEMw70/GW7/bKQU8qQ
3QG+P4jdSdMJz6zZvU4xegUxQwebASZc5N+bYD19aViVV0ZCaoH/TQ1jLZf+smrhjQ34zxiNlifw
14izet5j/RpuW+p//4hPj5Aiv07LvvqGDmgcDx8HCxEjRbsTykREbZi+a46mKVQ5ybYlMxGe6Rm0
98VMCZDhwJ7+if/OW3FMk2I3Is+kFi14O5QC1nuyrA4HyI9dRAPPjhZqt1aX3RZh2jDN6IfdZwDJ
jG+B4KXi/V9F8f/GcbQui0oT80S0aRKo7PEvu4hinPESZBLKNvGp2FjOOF2hkKkZ9cNx4unt1dZX
6mj3KNt1LJxY4WVRWjdPvqSrMzEQEacRncmsP2sJdw9hL+XBoHt+21Gn3xVKLhcxP/A7bwhduleL
O/y64H5eNLKQSI6/ahhmlL0xHgZlHE51GSEitbvyvoMUDPsDUnmH8UPE5z54zuIyh5DRoVuhQEa+
Vl5qMmT4sDjvguurslbNt+6UDgBFBtkpZAt9Lm6ayVBk3nlG22cK/H5ZXUGrbqpwFxy84q5aypZZ
4NECuIZwaWzm+1qblJ5EqAx1t4RDsjzLpKmdEcmIyqirD6NrLg9NMhjDz8hsluhhtMkGMDObvRT8
05gI+xrMt9Xc0TBU04buX6Vo1qHpcC8z051nxhesEaT9PObVfN1FlV3sJm9q2tWqNhGUAnqrTARy
nUqr4dzH2svGFSN1/fwhXnJJOZwalDXhHBeTNKRymZZHRBxJvvqVlpDjMhwQ7I3p9rGBX0Sej+ml
jkwZX7eDV6YHNVPNxx59ifxlHxtTFQ6bjJXT7zh76PCDgAOPeZOyUJdssBbCd/w6dlNqfefsXJdE
lL735G9h3xUOtzoIT9BqvStCZ5fj4THJW7h+zWw/lxKlRXvW1EVuJDhVlf4sdqVhNzGjKzKcbca6
5mEuz3FIN7yfvlH4/YNox2x+zgBpu5SUqtitv1OVRWiCR13TbBI5dbHe+aQO3U8iG1dv3XmJ05+Q
5vPyAmNnYhKwyWkjPsAAq1UTJNESI02wzGncZTgrZkCSRjIhpH5emX+xxWIhAlFWNV7QMS/8M9oz
BY30FaV9HpeDYVwjX4u4fYwSkcdHvPLm8pbYpX4u0trz76PWGGPM0mvHyh5pzkYxd3puDkx9ZWAF
r4gKE3GPtYovL0meOmZPejF7bFyVOBeedgiPtknpRNPDjKr0LPJBb+3ryoba11pZ7m6SugDxeQGb
rf2UAFb2d5UeS4/2sgFwdfnulUY4EWHyyKogxT3NRi5ndbLUH7pGxKBS6zKxckauxixeSHAjx9rl
yFzQijXgJy+mrshykLVcKVj+ujrpveiC/rXjMuCd+nb6CffAov+80P6de+jsKUXLSXZGzK6l3Yxa
RkjyrgDUWLK4gXZG2XwRurfNi2qIBmpWgx+qVbYz5U41BhgNA1UKkEQoOB02OtptK+lsnctpqA3G
i2qwuxuqVaa49dTMjxpUdbPY30UbWZiHqCaud3aIXBolS5uJC4Go1NzAM5zSb5NITQ91KP6L12is
aygWs2fN+Hv3I6SdBOeFBl7q2LjQUc1h+jDTVGYae3St6MpyvCj57OYJqfHVgAjXY0J5jCs9k4EW
9nReozoOve95G4XdQ0iRK2Ggo01zJBIxbS/0jtQlfGAAg50kZ8ru6rG/KBgRgMOTuZlkiBlgYytu
Wmq6SEVMjD+ru8rzpo4Z705ySFB6tez8KwYUQn/psZtKgmQBGvu5cHuzv3TNoprOjVbq8MoIY31v
T6NtP83awR7inbtwPYn/vSZInkx4uEwiWDRaSZhe5S8IDDPDC909niUNsxJZd94VVQPLt2F2cXKH
d+6G1+sxEkEl12N4gtD7xavtl/AiBa1t9cPs77NwjM9gwHVnFYMCgSc5n5dFOu+sd3wNrt8PoSWU
DkYl2HBrtncUzoDIHQaN2RmwZMT47MZpPyGd3SDI6T54vWfR/Aw9rMZl9U74dpIOvCxN61oKX3Bu
ClxKjpfuERA2uVjIzfq4iy8yTgmGIKc8vDQRHH1h2GA+R3vi0+1tWwd/yGIs9mmTdtlWVaX1jjfi
q7CVIBxlFS1zpUBS2uuV/csPb0XSSLwxDZ9jLKUu0t4S4O0S+c52ehVaufzdUPKBppkuIyEnq8Dp
7xadF+1zbALdC3QHp3c3WTK8GEfXiHaNzPty31U+xe+3453TVAdlgSKCxKBIuDZ52EkbX4WIripQ
1s8NrxpjxXZZZodWoMfbk6OPsMSSTFNxavVCfhrOYFkpB8+Pb3+K4+1NaMnqlvSxbkZXgP3TyaeY
HIVaW67GdDRHSMhoSkZtAQEi92R71ZAf4nuKgY9s/nCfKyiVK4Wf4wtnY3n6eIWMZsxybPtMDsxK
BGE8zfrgid66Lzki40PVORzOYhnURidOIt+J5I8DvnWvQ8InT8EQGstskqPj3WWISPVYXbj7GYzr
WS5FcxExFXQdlgRK7zzp36xFYYfu3lrHWYUbx2vleI1LmhdM+6ES+RARaSFVdLLbGh+43duP8/VS
gm/FdmJDS4Hx+clSPZYys9MYe/qpLigapCGXqDHgwplS1+/42h2/Oy/nBbescnyKVrw/LyDNX95Q
hjQEKsUoOnTMHp2nbeZvYhtsgKjRbEqvNHF9T5nJePsr/mZVJq5IS+APYuvurOfGL6tGXkfwC0p5
nzu5vquEGCHiz/1WIEP/mBsoXCxjAEfw9qovWfLRvaME2h0mcLCYgpPpnyzrlS6xiPBB07lLZh4Q
GY8E9rRhUIJbBTACTCXCaAVB98sOoVsBq4hGAO0ls8VI4J2P8+o5UxqxheIzwXPic51sqWi1CK0V
UVWfWsaIjjlv889D3wyBMzeJ/tOfnIOKFFBwVCgmgU6PqrSNmXrpu+YASHZo90lWNBt86KFhzcin
PTwgf/QK6Po7R8Tx2cT+4nuRgHIqcSFRFD05m/Adrqa4CbsDFF/zYyrFeG8iMGI0oe8NWv6Wem/F
4zP5ZUUknNSfuAWlJU/t2kw8P2RPDHhg8G0n2iK6KY3UPZRC11/Y1I8Ir5BlaoSoETHd3dtbbH1m
RzuMkJ+5SEKb9aGS9B9v7KnG+bNRoT7MFUlnlkPFzXA0/pTbWA6MZWftUQa4eA5m0zvPdx3xPFla
CIdrlpIb5S5sKo+XxifGwHF3Gg5DHy2HxNMY/kyF/9Quw3Q+J3ZBS0UzaWBhEJMPeHhiC6IOmemA
WUo8Ztv7gXHoUGBU+vZv8mqfs43Q4PEo5VqKO/Wtw7mRy0G388FopmHjO319MLrl7wEp/O7tlV79
+qxkU+OwXZ/xWM7O458A3VuB2HqZD3nSggEqhXmx4ER7nqUONjlG3H2YZr4e2jKjfGfp331JJTg/
7XVxXFqOl0ZpUrY2A4cHgjICPWdgkkbm0d8+v+2Pt7/li0P80SbzPL4dEkYKLYgSTx3kbaObktQa
rYPtScBniKUCU7cYyiM2Pkfa1GEGH+Yb4TURYvPZOuguVRvPbM2P9TKDKMmbLzYeXAzpdSA9Mqu4
wq4j/lka6r1T5/iJEHITAdNYURLJo0858eTE1UXRsJCXbhnektZFDiN9+WYYucEBEIXZDcK57r4Y
TFU5G38ezXeeyunyHK2+DUWZ3UDxFJ778VPJRm8acvDr+5Eu3TlQ6vLOaYa/MytGuYVt46aLR/+i
NBK9f/sZHV9wq1SUhfnONlERGYA6+d5O0U2ozWNz79pW+SM3EBhiZNKaE7Ofbm0Gja2Gzwntooe3
1z0+btd116wKci/Ya4a0Ty9WS2RV5GIKu+8TTxwougtkTTTLmYfkSTOSeP4/WM8nKoIHjBvO6fFe
z3Ki2EMp3QldmAGLN14ZKV2cdkm/x9ZkvnO8/u7rsZ+wiWbKnTvs5AU3ZN0ipAI3oezKvymdltRN
x0hUwYkykj4qpEl//gVZiaImpzpf8+RBVlr6CZYMIETgwm9NvxGHmbLhToZDivTBrt5Boh6fI/88
QOGt7p5KcIy/kGZ+iYxy2xi6CROuvWMnjBDEM0ZY/BMGNGfvf7DUahXJYvaLz9jxy+GB6+5tES57
lDXxjhFewwkq/Kx3WYjC4o8ugX++F6fjSiDwqEmfVoa1NUJN9xJrn46TAyIt9j6ohoH5kmrd/duP
7PVPyAW4vnrEtVyEp32fYlRqGVPH3IvBB12D4CUwnbB5yLrG/aPoef1WyiHx4tBHxc2rfrI76O4X
dWopc58pDDkcu4fxGqXeJh5J+U0nrnacL9k7Z8vvvh9p9frkeETULo6fW6/i0Rw8bWJFCLmAaVG7
+jTZOJSdExcV79kKvz5CIXpbkgOFhsnqJnW8mvB7JtmHROwT1+ibG6tymzlISu2lCApbxr+3eSzC
CXGu9uZPCMQmmbzzhV8fppQR1j4339cmwxfHH8Fh3H7GzhVg5GJ0tOfwwCwRZKAhciljMHryopb5
80e7ZnocNtJZW5knV4e75JiVjCyKPRMMJkoA5xFojss5cRnvl7OzLXosDP9463ouLz5VKv5GIrnj
b8qPi8AY7fM+SdXjYObj3ppLVHWF171jMPi733QNlNi+9EvICI5XMrpk6vEfgQqFknAjSpzqyZuI
EfNsOQyG3wXSqJ3tn389pgGxY/DoZvIljxdN0A+kztJJbqcZuKCqsNVqlgxYXePs3l5q/aX+jZFe
3kySfhoKDrNu67tyspSkmmuo2donBbOFMZZd1wypQxmajPg+F0X2znq/eSnZobiuuC6tZsLA4/UK
VQ3GmLKeqFBsWYuebu24+JE1kz57+5utf9PpN2Mgjh4wERXqvpMnR+9ozLJ+hqKE3O/R7MsCfGJe
pu/c7K+XcU1SGPoHPoO7lAaOv5C/dNATysjad0xIAg6oKDExs4UY/+2v83ojuiZ1B/Jx3m7mak62
fDxmjJVgC7338A6laO5kX4wGkEzCeNW+1vZDM5XZ/M6t/vpQo5iDjMemJswbvpJ0fq0/eL4xgc+w
rb2Ze2xETr/9QgGaYVD4GEM4tDuKasM+9fGnevvrvt6Xqz7IYeyITrfrnh4ri2foHHc/SG04a+6B
gjx7dCU+GIP4uoSN2v75atRE6YoqZ62QnezKkmTFQhJv7Se4JaR5CAx3eilaJqyBlzOrznD8n624
1vVtRWvdpNBAM1Ye/7KhgZVeES2anpzPtJBv/eyFezExZseoCjSEt1c7fetYTVFr552jGOjhyXy8
WslMos/MFHhEYzDPGwLRg8EM/Wpu58GheHux00f3shjhNeglax0ROzlSHPJjnOtYrO5FfBC1D2q0
6JsLqDUw5upKvfOirzfrry/6y3pcBq6DMbpJOnv85ZjOp6c82JpStnbOy6ie73psS50t0s70kvU6
VPtteC465Tzy35o/PNLW9QFQeewfl2zi1IK2y4jXxtTQ6ywVE+6DSvczTeUg0+3yzq559RzRffD0
VsHJyxlw8hwnfwgRXch6N+Jt+HVI8zq+rZkkSi9UUme3bz/H3y3mAy9gd9qe46yjgb++/BKZnLQS
m9isLtPL0MvKnV/RltV+V//596LGudY/HOR6/MfxUpNEIt0ou94tVgwQJMcFELeCsAL3XI1N+e2P
vxjRAS8fCdK62kmohkFaiPqMdy+ij78nNfM+Z42fbnVc2h/fXur01KaSQ3EBxQ4Cesn7fvLFUhd/
nCZ0NTpyrS9Up87JZ+xVo0wuhgX4pq6hHb29pvXqBaSEROGDy51QhFvjZNHEk3TFcULeubVf3hoO
22Q1CdNnCzPDF2FmWZeuWJ1+09aE+y3lvOsd39h3DrMqK7rmoxn37X7Ar+gjlBuajjkGpO+cEr/5
ZTBvpnZP9s0tfeo8NfmZLvFs1Dthq3JfTgtu9Q3gsV1EtfBMFW2yb2s7yv90Wf46HgNFDspe9P1O
bjSd2pFErDLuEGzMyA3RNdotU+vIxpZzU7fUPSz9Tojw6kVa11yVjjwXSl6n4Rx0GOa7s2rE2DfP
nhPZ+/vO99V5VZvdn27tdSlaBT4bT1HbOPl6Mu2r2JmTcTfaDuyRIsfeesib83J2s3ci4/VOPDp2
WYryAq+sCWCKI+L4nU2WBZCdUtBqbcO+Tt0W6C6TeH/6Aq2rOEj2BQcr5Yz1U/yS58dy1kL0LgNb
YAsumMtt9ozQQuj1ITXHmRkya9a8lzm+2pvromvXxVaEXOSux4tKR/eyqaNpx8iA3PrOAk8N4dBd
DAEksLJR7fO+L//0DFxP9VXZB9TQJaU6SaQSzJ0tK+2nHTiGaGvrKr/gVMIQQRTN/u0T4jffjxIj
TToiSeRnp6V/Uc+67D3KyiNEwh9MgU+AZWUZbqY60cw7mNMBQ9Xi+9ur/uY1eJFkon2j1Oee+vUJ
Zu1a2VrjLnGGZ9lX1oceHQ2FPnt+p/z1+5VQaJouB/2rRrddMNKK6R0vXGJGZ4syOFr8zt8WNPTf
OU9OI2TJU8OI67+WOnnh3DA2Qhu7650HwOJD6magjwZYCRuVSfi6c4jh8BClG6Otxnfintfn/Lq2
g3klOCNKOKdnWcs0sFv3y7jT2mcKlkj5f5N2XjtyG9G6fiICzOGWHWc4SRrlG0K2ZOZYzE9/vtI+
F9OcPk1oH8GwAdtANSusWrXWH+68KIpfckeKffF2wzIL0rv1sbJtb/Ftd/Ze1CGcnlXRioAqTXo3
eyHGXVUh6ErXdON5VkPZvb3uVwIFjXeuP5e/A2JZJS0hD1nPpOJ50LruP63M50+D7rgbcULO8yoa
UUbmJcZrD+NFU275N3FisfOMEhJLLgYnu695RR3dNjQe3CE2DkjsaBtlj3dJJ3NPO9im6sGbQV/3
uYF31UTXgfEaUz8KCMAAy8zkSDBBjdntMWuOpmgnRsgHeT2Vp9tzeu0EG4Rf3u2AOizpTPf2c3tz
wQ0+AVTXwON91BptUE/CdqdHp2oX5OOx+X3urM4yN8xer06zQ9bkSLAK4fFyXOiK4zSobLkcrMie
17UbCGRC93aRIwSauVuNiSt73Aavwa7jvsY1z1nFf7hf8LptbTjUkD1D2PB2+puqq/UJZgb8/yFv
zeMMHvjXkI7DvsY5EdV91Wx+VzPOyygT1R00jzDvDoM6JRWmxminRu7k/ry9IO9DDpuBtyNlMNo4
lFQvJ0YgF0NdfBgO+sBbtV6yWjtYrVahL++iB7CRmr9fBplQ0MekKGXRpV8tA4fNsLEZHw9Gpg4+
EJrlO1wRokzYIdMWKtpfB1R5pOgSU781yC9W4+Eyv+TD4iIKyyFH6Zr0qv6OiCjS0C4rVP39cDi3
y3IbnXjw9aug2pk09ns1RTi7TrLTQq77VY2AfId6lKa72wv3Pjph30jd1EDmBJ7QGkUCmG92ZzWf
D3Hci9/wOdEKz5zx6+1RVpAKzijvDOSFMUkGykBlf3VghTm2o50s6NNzXe2F08XftFZNMUcjSYau
KBzlUUPbCCq0Hqm/YbpPH5heGvK3f8i7fUpmY0gwocOb1QHrcLlPc7IBoyIvOEqtiX0B4upcxaGK
VpqxdXbfbVLcVXHP5r1KSVxiGy6HAhRsVBYx6JjO6XA3uWX/MTFb52xobbqHTpps7Jp3IZn8CbEa
/sYkw/FZJVA8p1ARRWf2OIVq9awnkf1RNTLjv8iEj+JXEMEmv4TlNN9HvaciDAIjfOOqk7N3cQvJ
0V1YGrSkPIv31+UnmxYSbXk26MeojJvvJe3MJ5UX+zdVdNW8y6Y02otetaFr6M3GDnu/sBT/2L5/
OHdUO1ePWicesSO3Z/1Ic0WymyxPHCzkNO6iYja9w9/uIopW3Ho8U2mLIZl9+Z1WrdYjQVk/Ylar
BBkau+O+yYUjBWRC1d24dN5ddswqCkUeYlp8IoyUy9EwU84tc6n1I9Jm5T4B+fyR9fsPIT6UDKHz
nfNR6/e3v/DKZmIk1H5kD5Xdu/rCyfAUyxw740jhKdmb+oxvTeNii4XE4qtRj+1RRejzcYDChoKl
Xv2+Pfz71eR7qU9IwCDwNlO7/OSYnniUajkwGLSbz7PaTCcFcPaRuo/Y2LPvj6nE4XBkeJhyf60r
8qXZG9AldOPokaH7cVKnP+3WUR6yqQkf40JsGWRf+TTiOikrJTPuEm+1UZE67slPRziGFQ3pprXL
gxkL/ARpPmws4rWhKCZ5PAK4I+CcXs5igQolknfCPDZQMu8zCpB3vA3EeZjj+Xh7wd7NonwDg5wg
D5f4Ulf+lDf5Z1e2vDkg8x2TEVSzH0XIItulW75Afv4Qptnwt5/GeDjXe+CmXf5IXfyL8Rw96RwU
IY6UFsLPKuCxPQD5UuzNFqWVjS3yLqwxGJvQ5VnK/UA1/nIwxSnMSqSpdpxRP37NG+TI7YKOZokq
uJ8oWfeZtwMt62r5v7zr/ycJ7d3RJ4hygZgWcR2apL0aueiVFuA/nwkMsn6oB08N7MrBCoXi+gG9
3XnfWZBHb6/l+8vakiBscijyTQ2gmPxVbxdTqT1nKfleLWujF01X2p2ZGC2yolbip3h8H6pigYyP
EOmxVyvrvi3dravk3d7lN/BWoHPNL6BWKTfcm9+glmOkKHbNAhexdWjUYQANgP5NHodbPTkZPy9u
LYZydPmcsJhj11gFG4Rh9bCF2nHUQy97RG4yCpYUstPtWV0tJfkDMCdKDnIIEMnrOwNFAcRaTETD
0jDmCk6rzz1NTXjLqCmck2xKntFFnM63B10dyz+DIg0BLoUpBOmwjgCDWofAdsvHyJUiTMg3eeKI
aDhMKgT8jaPljIiO3h7z2odS2AS4S80c3ZTVyg1NhCabmpSPVD3x082Fd1alomxkJOmLmAFyqgrc
uNuDrrbLnw+VeiYSuUt+KdX63m4XEI1zqYLbemxmsG6w5zQTIzVU1dI2dLeQiqsNo2Fs7gJmotkJ
i9CDUHA5mGiQc5kjyztEWjniV4gGFq/cQsUO5/ZXrZePgbj1GYnWCtSINeq6MTTEKguBb1PoZAdY
a+bH0RMAf+Okfe7crtp41a+X7s941HO472lEkG5cftiI7Loy1o5H4QgtVvCw+V6UbM9MzSkGdiMW
Sw5qS7c/cr10fwZlPnnuQDCloHA5qCY6lOsU3Tvkbt38SJSuOdSdnZziPG2ebg91ZeEg1/J1Jvev
bIyvh7JqEbakg3RxsX+N9G4H3rfYQGesrgu2xx+4JVkFHVxQP6sPshqYLEY5eYepi1I/wn+DGx5p
HDTti6OtpNmx8qC3mwBPD3/7fYxMz5EyE8VbbozL79MjDzXHHgku4owWWKNmH2O738JovZ/Fy1FW
uyQesgKa6uAd1FSzjout46OLhunGtni/9+Uo7EKD9I8n2+qGz0YyzdJocRWU4n2U+ZC/qchbXKrT
h6SDpPv3c0fPCPwS+SCd29Xe4Bc0rZlWHt/ipMdkiWH8j7l+vD3Kta/iefmHx047eo3bw1ahbrsi
wm95oc2DbJSKuLNeOgcEjjAMQ69+K3l5t1qu1P+AQAcwikrZOoaozhIiuqQhZj641WOHl8YjNdst
PYB3h9jVZR+EwiUBSy7Y5c6LMs3ujCxKj80iNZftqN0BC8EAEG3+/e0p/BPL39zXkkXEl8jCPe88
ydO7HIusQFGEHmdHETXp55y2ycnCLAj/R+QKfphoOb1wCyQHA/Xd2O8qK3xG793+HRWiR21PU3Rz
I06/i5v8IkCfqmUzx9RgV7+oXnI388IRn8NYFHeFIcr7qY7Lvaqr6Brai3Y/m6G3EcyuTfnbQeXC
v8mQsgSxrhqdqiPiFCh4SYuQUKm73ZCCBbg95VeHgjKmOsjWkODL//5mKKtldpWYocy4Am6aIK88
7Rq0EM4D+In6fzEaDQUQZ7Lm9u6924dZDzUjz4D6oNnJ8eCo7MiqBDVtU22yjXl8dyRZPDh5pGQG
WZKzrpsMFY945PuyY1MpyZNamjhvouK8S4u4OhaoyW5slmuTCYidL6O4x1W0mszISsPB1LkFZrPR
94kz4uSXOCWiUeRmt9ft3U0EPBhgBn8cEHzUFC/XTY9NPSoBTRzM0onczwNwhuJsZXHVIlHrOsYu
n0SIDiUJpII3RjMu1kZUvfKxMMZoyvJEo1ayhoepyJ9EDlYABz0crV8hvkPafiqM+iW0kmqL1Xpl
JaFJ0VyjwEdXb52XqdEycvupZBJZNdl7DAyqad85dYxWQT+iPEb9ban/9rYnYwFhTtuFw2Hx1+Uc
lzki4o4r8iOS6qiVF0u3r0cdIxka/y/s2X7fRW28oyIebQTC9er+YTbKU8IbEYXkNfAH1X5j6Rej
Dwo7I5/QU736kXiGeEpc6Lt7miTC29l6gTpvFm/W+tYry+jUpcjbwBNo4KhXWUCbOpEThnEfqAVU
sd2CVtK/wk2MAwhcY+PIyH36NuL/GQucIZhXyNk0wy/nOEk89DRFPASRGPT40A6FiQVLODd3iFLo
3d5rMty+XIBjd11aRs4DKYMXnW4fpnWQ50eA6MJqBPoUcMf1dBuxkmeZl47BgIDrOfT06IOH9sbH
tBbeh2VSuqNV6N7H24Out7QEMcBHAZwHypd/yh/1JvK6WWzoWRiOwdimS/YFbdEcb9i5F9ZX0xbE
JoC746f/vzHlvnszZscMLE4tpiBu1Kn9LZATzdUjvnJGd1BSMKs/S0JX/HJ71Pf7CbiGlDt3uNPB
q6/2k6pU1qCLfA5KWF/uoTQSeGZSpUvDrUOM00ZgujKx9EslWh2sOj2JVao81ChBlKM3B0ZT2qfB
6qLPGTIw98Osx2gRzmmylSK93z90Hij4oTBgk40ZqxGRUPAaN06WQFuIFL6ldWPtN6LT7tQIleLz
wHXw1EH03WL8yZm7PD2S5icJ6Dx7eGOtspOo6FsrTOYRKRZN+UxbuEfUpwCfvm+X8gX6l3PWhiLV
X0IRAt5rzVj7TIvRye9AC3XWt9vr/D5qkbnJPgEqPvTv7NWO9kAqVuUQYx6f9tH31smi+6xSfyPr
rbxyqJxnwwnTj1xXzcaKvw8iMmWEC8dhAqq/LsAsaV8INEXHADu06agnRrSPKD19qa1OeyjjOP2A
nE7+aNKwf0b5r9gqq139cIKXydgqjcLVh4PR1FrLYRlwoxhel9b2WgQxB/SBoqG1lx0aevmXxmjy
3zY6LV9uz/qVzQdHAXwHGTpAAX11S8XTEvXhxMfn8aIcJmFmj6036XhgogK6H61OvEa12v5lPYHo
JfEZBDBkEOFars705Hi2SGdnDOIqTg4oqcyBk7lYeKtZjW+50ZUnYmb2+fa3ruuXEvlFz9zmUpbA
ZR4+lwEsw6DH6kAHBG6oLt9ndG73VpNijqXZsYeaFl6DQzVFRyuznhWZ+WlD3p9u/4irE47EBlcW
71iy08vfQCmOWO32Y6DE4fDTS40fMQCg1LfbQvkYxknzEaKpd7w9qEz5VyfdglJoyXcImoxrSpOK
9tuide7Ehd/aJwX4NcypLg5/3R7m2rdJvC+YFpq5lDMvv83TDMr9Qz4FmphaopeDZDO4GfRsJz1x
MKwWmfaMj99Sb+QBV+4IWVQEtsrDD0GH1cDgB6cwSwp2sVNj0Fh04cvYtJ9KUZQbO/faYWUcWgyy
68+T9vITeSKqvS6GKaiX1v0kmnn+rFeZe1aiHGMvx5n750hvPd5ecOk3AvaVr+SuRxsRbypC5Tpn
Rn091OG6zoHuxh7iiIQMfUirFsNLTRvOt9fySlR0wN3JygBlU/L0yw814hxt/ETMgdYOOm+QGst5
s9PveGL3pyEpfknm03/2lH4yjbT+9/bgVzYSrxNPUrH/NBlXB9XmEb8MmrME5hDO4ZGcEo1SP6kb
1BVQ+vXiB8wCe3XvjAkGAbfHvvLhdPvo5oCDluoKqxXujVSkbjYtgQ4372vWJn2C+DDK1CdzmZPA
7VwKDG0Kdg5oCQrwaTKUW9CwlRYdEguSkECKJp/WEk+0mv3eRGkobxWW2nMHRio9S9lHhjWIxxLg
T7kblRnw8a5BrwGz1MWJ1Lty0dJ6z6PARh84TePmYGboaf1QMXZqAmxSMEfWRwdgzO0JuxJcYGUi
v++x+SkprSaM9q9XJIY+BWo7zt9wBcWYVG3+lj7xZ0owSSEX5PARvvXLDTmg9GFpuMwF1BdS56At
anEwwQz36DAWaXmarF7deMJd2woAB0jMYFHIctnlkF0W1Wmqz0vgURsCeN8Ow9OSOupTaRYVyviO
nfth3g/1ne6W1ks9dPYW5e1KvAG5IAG+VJDIUuRPfJNz05b1FFp5aoBHqobrHeA569Hrso5iWmrV
L8iKmPHOrVz8SwcOxkZgXelB/c9GJJ6SDtPilJTYy/Eh2id5iHpgAHh+PMVp0X8rTepYPp630yGx
KxxGrHQW4dkdhz5BnmLBGt4JHdXvvWzeeAtcWxCarSTJ9MclWufy13DnTZVWxGqQLkW2E61n3osa
gVat1lEstOOSi0YpPyhuUj+HRhNtXKPXwpKU/pRFdBkZV5MRj06spiE0AcqIzr9FvzgPdHji+7zW
NFxK7RRNP3sGNbC/fcKuvEkon1KykfIcBOTVPnQVHU30dtACuzbGMEGtfcn7p5a7VhwRAlM6c6ej
uh7+d3vYa3sPQCjxn+vcYBNezvZkqIg+KpyqWJGi8UZsvAIJa9HWwaoDbEF6aCe6hEY+5RsY+muZ
Gi00OAFc5lKFZRX/LJVOQjqKJRgoQCEIqGb4v/OybzXnU+5lPWrFA8JS37u+GOOHCOIrls6TrvmF
EWrtxr177RDIhh5NG1n/p/l9ORF4Q0VFMdRLgHNK5o8ZlFq4YrE/A/fB6KHtfBjV7QkNfO8OFe1i
H4IV9wWOzBsb4fovocQgsZTsvzWctypn6OEWv6RELvDn3AP+m7JJ2QkR4WSOLe/eUWzcVd2+pQ6+
JHN1j09Et4c+j7nS7e1x5TT8oXVR80D66Z0aUsy/St1RZ42KuTtb1NYOUD2Wca8YQ/2EU1h1Ukrw
XhuH8MquhF5BQJKaXWjVrHKDHF/oki75HMyeIjDIbSsswTJqM9GhsgnD2Q6ZnGfhouG6h6JJ3W/j
u6+kYTxPwV/SVIaVsIYFGAoV6h5aTBDPqnmsQ1gQrTuW37AK3kJTX/1WCltUP6gi8lBabbxqaiHP
Z1xA6NAFs0inwOVE1v5IwHvURaX1vpjTrPhQo5LbnG4v8NVTCFVRUnOA7wHpvxxeKStTKKrGCmt4
IwzmbD1pWoayqou3wf2kILmIbVL9bBW4MmKSu5Q+ApfIR97+HdcmXGoT8WIDcEMAvPwZuVo1moXn
XEAJHh3Vck72kBl1BOUTZeOT5RetHkqSKykZthT0SPIvhzJ6vKdUNKkCnkv6h8bOBZ7Q2hZs+Nqy
vh1lNa9dihrbgn9ZkHuhcr/ULdy+zs61rx1Ci99KqGHHPJ70Ow/byfPtuVwfWhjDbE9JLgPCRwtl
dXpI4XBGcZc5wJfHe3SdvPkGxzz9ii1NknKL6Fhk98IwN3op64v7f8D4VN55FECa/KO1/iaNQX8A
RSUjdgIjLhZMm1L6+j46xvMpKzo8gWZ4mpRJ6+a1wVm13ecZFboNuOR6G8nfQBFRAm95C4NDuVxb
TxuFN2eaE6CLPLh72fE092BuQWrkmcA7+G9nml4kJWmKKqSOtEAvhwO/PKXoKuKLQ6r+uUD9d4fz
TxHYizd+QLdUPyDtpO1uD7rOFOQ3ysowpDqWGfji5aCR26c1IpJukIEhwo3PnS2/6zrnFfXd9mlB
HWNL3+P9hqImi2aBQxvHIF9cbaimFixdXLvBHM6ZNNXtP8ST2gZWj0bEvlVE9ap5Y7ls3AJXh4VB
KjUMgOB5q2Gz3qosM4/dIEp1604zegz/ksH0PvRxr+8LeH27OXSmrVC0jg/MrwRMyaauZLisqzeV
kdt4/3jsoRovOT91Yg/6FGpCW+4DVzYrA1HcB+ILRlOX3//mwJhtH3ZRlLtB4VA+KTMPI8fQ0u8K
b5m/3t4zV4eiA0dQkOy+9X0mqsZMvDF1A2vp40fRWrqfdk29w1Jri4J7bSgpvERolRzTd0PBmnTS
JvaCureaR00KlABlsr6Og5NupJBXTgJlKNm9leiGdxkkvV0PJ9HCC3olGnDydDh+uhcGYwgTTNST
d3d7Fq/tDIlu/yOYbxjr4gwelmUK2VMLUiRbv4luyf4N9Xg43B7l2raH14IcGuUjFMJW51ujBFNE
ZHQBFl/SZbUQApyIA7+/hoATngwrLE+Dkbhb4IorARymArUg0CIU2daAQScU+IL0mRHUeqdhOck2
vDeXZDwLS9HCHSBCHLWQJH/o5yJWdhhRx1sBdX1ryrNHr437A8oIINTVkcc9HNXvyNaDsW9MnABN
p9q3eZUfW/yk+51r5zUZQood7KLndIf+fuYdlVuT8iZl2/XJHwkHKNVGRoBJjPaAAU57HkoOSKLE
7eucYDguzGja3x702qaSkVV+NA576z49yBlkRtxYCwyjK/YJrb5/kq5qvt8e5V2ex8yiPyQLw1Ko
jMf+ZbDBJdzFoiTRA4Rv0/uSFsvB7sR4wlBXP9AhdwCmKfVTE2HrkXfzUu1F4rlfbv+KK1sbrT84
VDCCCANrgVHdKl19wd0vmOCLmdGhUAxh7tqsKXC8m4wpg6pG9ynSd9VQckY2bs4ruws7Vqq6tK5h
rK3RF4kx9IMtVDPoxyh6TApX+xRVnXOMqx5DrXmZit+GUyqSw7hVU74SqqgnyNI8UVGWXC6nn/uk
EnPWmEGSGKI6Yx7eWzuR6d43Q0x4thwazGb0aCOUXInFDshRjKhMCP+8Zi5HxZPAU0e9M4MJCsQh
RFfpI6RaOJKh8ZdKJNTPKFkDwKWOgFrve1rekkf1WNd6oKCBXB3RmR/t/dBGtWkBkh1wU495TFjP
o6mUyWsTDeVdOdbelprGldPkcEwhJBLDpKD75RcXbtGSHXl6wCMDTfouMfOD69Tobd7eyVfWEzkD
VpIHOspR68zPnUfdFQDjgy7xov8qilGYKFmNOETCxWUgHsRGgeLK0eENTqXS5ZHIkKsPW9yFOKiX
ODmM6vIzR9/psRXLh2So3RMI4fFhSb1ioxR37SM5L9IARw78J6a8TVD0oceiMDaCXNieLP6ZoIVA
tGpWbx54FG8Bua+OR3uWHcTjm4+8XLzUzMleh9YIktRMsDQ0p12ituWuMYr8RALT391exCvxgMKG
JBtg98PTU/73N9+XcROk/VLbQR4OelX5nRZ50/c4nt3+4LipNkXnELWKFn54jmPJccxVvD9v/4Yr
gZlyvVR4oLpCh95b/Yguc6o6xnsqcBsTo2u8s7W4/jwWvUOK0SaN+mCl6TDoh85LcQwFgjH39U7o
FfIdeThlW+nv+0mh7mlKyTekRZG+kjHlzaRMXu1kc9XYQUlpPD9ElejvEccd8FA0sw8YSXQfXFQo
vrgGfpIbk3F17D+kDx6pUnF8NXa/QB9lcwVjjiLxjrvEzTCprzJnp6hVPTyMbpcMO0pvGkL24NV/
316M9/GSzQ7TBmkButYggS/HX/Su0hJEDYIhGSrTX8piPA3Fgm59oxr5xsUvP+ZtHQIgAINBlQRL
xTNu3WbssCqmJVBagYOxy8FN4/KYYVFzNkbxSgISfvGwQnsujbg8LT02pxsR7OrwZFtQsCW7aY2H
p+VVQyAUZsB48wN4MsVvCiv8OMbavK/nsH6Ke5oA+9GBw4/nES/gjdW+Ottg1+QskJqskaVeayaO
A8M56K2i+AQR+aPQx+oumaatg35tJBznyHwAniB/uzpj7VKljR27ZqA08TmP7PDfKDHxdhum+C97
x3JReWah7kfdUhZCLncQ121TKkZrATRBKupF88B3j0d6/jgXF3EfjfEe1xjvG2hMFarR1Bdf/n4L
k2TwnqR7LOnWlz8gMbI0txrbCrJlNII2F9NHTD16P26cLRX193et7NSBx6ZfIsVGjMuhsjlDyQRz
4UCJhI1HCwl9goSRUW48Xt9fC+Yf4TZq4tzq7+70RTG72qwbJ+C9HB81d/owiBBaMz7dhl+Fy1Yh
69puoX5F4YwCALFwFQWimruw6RkvNId58oUweA3he1Se7aH8O3MFUmA2DIQbmiAw0EBprQZTGtx+
eeY4Ae09+4sdeWMbeAtuur8QUjPbnzqirVhbh11lbtx+16aVAKOjFP5HDmy1U9yuHy01C+2gRRMl
9V1LcXc1rPWdgpUn3vVV9s/trXl1QCkEpRLZca9YfWprNLpbRa4dmLCJuzMexnnrm10ePQ9t4aHn
QeK+EeTeZ00grihF/ilG8JiWP+nNZTY0OOoNs2KT8dfNSzOUwzl2GvvZwknhvCSRKna5m5T/m3sM
Jgn5MLKQstB8OSxxMyu7gh3ktGa968A08mBts/whhWK816xuxic6VJbXqVeLjU++MssoUtHHRdCc
WLR2ukF+UzGSOHGDMlTwd19y5ZDALz6OjRQ8c4xyYxtdOS2QHwiqntQWA2K3+lZdrShzMx5FXesO
eJ37MPRV8WNE5HWjunvt06g+SrU8Zhbn2cuhnIlHrNnMVOZokh4wOlMPwGVMBGkxUiZGbdGCro5H
5ZH0TFJE9dUJQT0stFE5Yiq7obmbRsV7Wuyi/mdRZ/GExNAWqPvaVFJLRusFryIuD/3y+xJncEJN
mW3gkWW5F1PHbYzvx+fJkLrbtw/juzYj6R13FHc/DWeJTV0dDYxqaoHYoBeEQ2NhK5konwo3XQ6i
bOZjarXwfhUjI8o687DXcmpStPwt7StF2S2rFzmPl5kQP0V2+4i58tJcbSE7Icc2Gup4LYZ9O6hD
8ddythC+WZIuv7O12fhimk1UHdswK39uzIPcNOvBOaFg5qTpyzu9eL11Ix1TPy/IF12FJluWwh8d
T/wUaoKV3mQWw53pFf0BTUal9y1cAmiBeZ2Z72dzcL+WbVw+O4q7dY7BAcn1fvPT0GLlZcLTRJ4t
ZK7WcJioqTEHa5XhUGk6yB50bzNjR3ms65B/iwrDt3Gyz/fDPDsfWouHvo+FBrT0sa8UgULz2JZ7
S8Hc0GECjEMfgwHYeWg1TYi7Vla7t7XWRBTRwEJxsZLU2CGeFX6NFZxP9rBG5uWLFMc8o4GjKLvR
ClNj3qUkrlO3S1PP7s1dYeq51u+msB+i3h+XAg9lvJqHJHzqiwLMZzwYJuxju5xK7RHB19FT/TZy
POVspqahzDsc7pxo2cHsmpMPOMvSi/OHbpjI1BBiNiPXJxdt4s+a1g31oz6mOQ+yJfSM6BNVHL39
bY2x455DrBLr2ReEfG3wvWbAT6aCydfCvcRysrjHFmDofXxH7QhDSeQVd2JwQ+3FchvwqVkNxAcN
6GjCiNOCRVV/awCCGHA3suV3n6hz3vuaiWf23dzqMK282W2Tk4jGpniY3Xown+MI69FgBl+bnHRT
5C62GXrhLD705AI3Sk/N70r4odNnSo+ozpVa3oYH3Ztt85vI2jk7Jy6l3YPRh8gzYp1pWUelFaF7
6ApDK3a0exB4au1IFx9GbNKWXyEFJONRGS1teoS6m2N57Vlz0T4pE0Q4HwF4O3/pbTtefllKm6HQ
laZJ/Nj1+F4ep0xRuw9OVObLKbMd9pdeuZL7pBUQDQJgaGjW3gFWXbxdm+eT+62romr6jVLJpNk+
UTrr7mleFuLfBU3Rqt6P3Tjj/j3CkTZ3VZN5nCTNWJo89924jOLCd4wGC8rdRE+NdU0qGFaf9b4L
6eFwHXbVo5fPdbiPYp55nY+GTqSkvqfEpvuw2CXtNNzDu/GMg8XE/7bkSVUnOzpAdpygc9s57SO6
NhSJd7WNIo62T7DwXs4T/atc4yM450+RIZvrO6+DkR7vSA4SHO9KsynutWnBbYryeN/kBy9XBvPk
IKkzQkk20njCwNH03G70tbkZ4xFG7wIEbl+0HMrCL0VY2/el50D9XQDaVHdZnwnvBScdA2MVrdfy
5Akzp0j8isIlS3aTmqZCO8R4QwqxGxcBwMf0Gjv7ZiuhQiDyxpEp3tHMiZNxp1Ux/bl9by1aebBS
zFdRT9ZM2596xXN+KpisSyChVj22w5xWfqhlnedLclDxJRPK1B+6uhb1o8e7loJ20dbZF2owroJG
TtjVx6WhmafvDD229SeHluayDwdh6g+9ZTfW3ew6PJ32eQVb5aTPYdH8CAuaAvdlYbvL65gPzRTv
lFn0mp+OSxb9qpO2B8KjamHikb+mjbqoO+zdbXGCMl+CcMIGVMH6bVnUkNjk9lF9TtXG6e8gcqX5
46QKfX4R1iykwE4UhV4wtZG1+AXKUOavrNJFtPgq0mepnyBZI8Gjg6OGv0KzUOafRl3V7Rctiqf6
vs26OPsYoY+mShJLpPxwqDKZ1NkLqt2Nt5jeC3b2vXofI+GwBKliC12/i6vZCWtfVDQL9nrUOaBC
C8sGG9Hg+2X/iI1Gif5N+qG1QAPRqjzEep/2p6yu1eao94Me3bO4bf1vjTxE+2hPlgKUDjsvNMT9
Oozj8Z8+KjPcNYzeTbEZ7q1hOEcjlSquFbfT/qWer+LZ106eOn/EtJP/yXCRyzy3+mw7x4zqXPRc
i6YfnlAPVoY7tUaT/QsbxLF3xjg1/c5uTVGfBhtv3HOsD2p8nrtay+/Tsp2Gf3AgddIlaLuIVpM9
5Fp613XVGAbJnNQDQapWaADpUZtoPwcHivJd6jZlf5w6NZx+ljUXyM4FeITSnF253bAcEOBNp+Vh
xL9UfFk8BLe6XdiY8CzUKDbVH5A4a+u+jOd57o75VETDNx1pTPMwuvjeoPpjhUV/8mrbq4VPpRl+
dAw9onN29ZKmFc5M41gjYzM3zSfELCrxDVScOlcHuw9F82Oa2T79MZ5E6fCoAatUP+taYs13Gb6K
45Njx9QyobGH4Zk+71RiZtdFdnVXqH2i3DG2Y78u4zwmn+OIU32n8iKdzrWiJwDCLauaEz83veQB
IGjY8RIVbv7Twrh5DHr6HkW6N7tstr5Q8c/yb3Nej7a+5yKYw3NhAU2ouCQzoZ2yxpr70Z+pYdu4
uwGR+EhN2cQw2CgrapFtbdV27QNJ43XiNYACX2bq2OWhTF2ABn5hFZXrayP+Hi9pTdb82KTFUhyy
wVVQ3wRajEJUAUFa2ZWKa4ve7ybSTh9f77k6x3Pfclk04Gx3rK2ObEaRmPY5wghi8fsMtGjglWoV
HzJlruLvll15871hT605HiajcPAsLjCg/t6LQUk+RoOn9wcbjnVr4OjthJ4/iQ6pVx+ns1pv9irn
tHxyzDH+3KtAex/6xQyV07CUSRIfgPYmTu0vmMstPzMx1vl/om1UfmFFZdt7maO2Wb5UaWxmqEbz
Ql52s1mE5IoTvsrjk9ELb3peOs+Yj7no6Sb9Y4BRbcwd9+QUvoamZiDerzQdUDIxxacSFqH+FOEw
UQXgDqCj7mFohMnO0+SM5KAlfxGVyunQVUW+R4UACuWsLziHlgvWWC9po7BUODyWeGgxUZaPbo71
Xx5nyavTtvHAzW0g9dL3gyAfi6Y+wJI5/LdJBF13pSZtOMyxo9Q7nX7ddyt13eSprks3O+XCbctT
X2Yk3CqKFbCSI705QsO0imNfhzr1z6aOPX4rjt1PYxtaDqO1qouhnAg1H4jy8CtxexSmXCyFf6CJ
FH3B5FgFwhg5g7S76PNXw4hC63nKscE5AProK93POrXyTlBTzOzYz07TP0xZ0UZnTelBaTYJ1+h9
kZfj62Rg1/zSNK7ifQ/LTEuwLh/tjyYFY+WjguvV+G9TFPYrEpCDsbOtMHyZF4vlnIzB0nCZLfpf
GXS1DDfU2nxFIM54abVlMX2v1L0mmMcq28+StnOnVio6GrUzdem+0DqbzLcxLVI7PaJAPEezVp2I
tpF1rnWB8iscBvFaU/XHudhgmn63ldm0O0ebl3nv2mEf7Suzjl+xZhrLneYoxWtSNfWvzHW78PR/
ODqv5TiVLQw/EVXkcEuYGeVkybJvKNlbJjbQQNPQT3++OTeuXaVteQLda61//YEkm/H4bUTk9f8d
5hr+hXd0yNNcT46952EA24e4HjaVv2kwVfJidXLUH6u7BCss3WoXF4PVzZDZwmrFPX3SBHK9dDQz
M8Vc0p+XMnqhvDX2rWYZ6edJfPgqnec9tvHPUo4hhrVqo38lXC2GsYRx8FzBVZnOsu1pl/Uxlh0c
gM1Xz+7MyvBeOZPWn77FmiqdRnyFi7CKq+TSjSwJaKIMyZ2tCisvyAlaC3l8Am+PCjjl0a2/Hzh2
JQ7X4P22Kbs5O35lhQ3tXRKSrr4F9mvf9ft3aw9iw3Eu8H90nkXAASXMd9Mw3rbjyZSHQxqM9mkT
Bu63I2lygxXBlAW9lF3eHdtW37JOFiSUS2dpMiuuoukyogZPflE+RVC0VCnrzPJsN2VqbHu2cj0i
32I3HYvh3HnxUj7WMzHWP7tojoZC4yDunVvt22N21EEwn/CYafTDcsyKDdI0LOMXKInqCyvqKHGV
x3X2S7ZmdG+ufL8GNYHek0vlaW/86flbeJblNEP1ER7pCano9q4uEpwr9TOTRaRzb+3iFlqmdMyN
OyHzZDrcyq4jN3mM24pj7bXRLTcItNY0mOM5zNpOKrzmj2TLQ52IiU/UXdl1u7soc7/vdZQhjKvl
2SCrWlM/rjrxc5xtbzsJ25tMHqldHXkXj+WWHknX2je7YZov3H6e+rydOsSDXhdUxw+j58j+VFOP
2+IwBv1gc4RosarLmKzHvv4woKYQJ2BjJxoa7+KsQqUksVV9cxeUe+TI57iE9E63Gfp169+4w24/
joSJ27e73Y9J7oXYDjJjlajAMt/fk+B+h/QXpk0nTZ2pct4qrp+OKPJr96MfGtQK5eMMI6D6Ozty
HHK4gfBZlaqjlczNhMFv91bSt2Lcm390UQhpj7cUWXkHx+srhhHP4Zst7/PwvWa/cWTZs51xa+3d
OJVa59uJhOEwq+OjG9LGXpI3opiC946X+jugmbXTXW79mg7qmGJUJM7RFxxjb8463kz81Q+RjXes
YsmCgLQ3ab9MnXfjmd5/IbijAhlZnETeHIMlx7N0Bi/EiFccMX6747KmzW5VSV7GxGjm1n7scTZO
4/akrvGBhVPvUBl6siTXu270Dy4EFF04Y1thmx+ON2PNGVp2cNmbrsKHf5z8TyCOpDmNZHN6WSWm
QWYSJ5ypaM0EacuL68hPCRCoh3SIRXicXUtQ54xA1ros1yhe313jf8m2VL+G2rXtNPLr8J89J9Uf
PlcjMt3iH+Ul8+Two/J4CKwrFcHugy2i6Uhaq5iSa/aAO1XBp95U8K/eyeHMak/JIwuTTfzuoh5B
ytRwD+QwxEfGn6kdyhvT2orE2BG6sOv1TQDFEwglX/2Gdj9KKt9JPawR/gS7pckIYau8pxJDih/h
zHSSNu4etsXe9ZEFJS7qu0wj9kQiq1U35Za1LhaXaaReBi3mJCuBLQjF2QFlNqGcpZD+UQ03hi7T
Sr3lUDVv8CgVSZezaFJh1OBkDdNJnelxTqKUpMn6iWf8mNNQqp1MK4aQp7Crr/zyMti3Ewp8vO5p
DNZ7J2oRy+6+Mp/odhn8dCkN8IAk4CytcPX4odx2HDMd+d1f5rMRUa81H/Nlvx6++03OLX7Ismm2
tNwShL/JsTjPsWc63AzsZHu2fL9TeXMcIanc8KPuNeYxD2gkeqZVbkjN7btM/9ylDe2inFU/4YRk
jedVcEnn0KPaJYu63qZa7mVdpX3FXJxae8Kq1CTDsKZLOLv/rGbwROYsuJ5kPGX9nG3duL76vDKn
gNxV1cVqH7vJ6+bwVN6BWkTk0yrxY8LyUKfxTlYrR4COPq/CxvkrsNAnFHbEwD9vQRp5LVUbUpth
Tj0rb2+bbAit+mt014HM5rDDZJ2JFmp7oHqd01Ku1ckwnTzArQL2JAs+YKLbkTcUlZLhxp3RoQ+J
ozX8qUmKvV1jFFIMvuH6wWJ8CFIvMJ7L9Wy8HYM7G0KlbuEClvuCs1iyrHzB7RLT4cSmZihwiIoo
+YyvLZy7V36dj2v4X2RdFaXCPZrM7SL5PemDc2M7H129xNfRNvgzEan6e+9inSczKq3MLof2UW2g
LdwmZfxDVsc1usMLqbg1FB+iEyDaAIKMxvtcuTV7dBPBxFwOeHDhmA0eQmjpiHTRy+6lrSf9CGdJ
c1T8bi0KvJQmRPke9nIpTKVa546pSKJudupEuuwOnsnWLHzuz+EIaUKjaAyu7PlQp6XsNmSjlbPJ
NJpat8L1bxQid4bYfgybZbWpzrYrUzjSiZtVYZv853tjI9Oai++zcWsMH0PyW4Y0mrfxhQaIvNrI
E+QVH+GIJtOlHdAvsBVLGAHXgGzJyZWZt3r9gL3yYdH1TJPUWdT0u/8UllB4+UTI8UKMD8TlCDIX
SX0dmj+0DC4yG6ms//S4dEGx93P4NlCVRTaqmpQ5rHXrf3a7jqSm7M7xW7ijGnOhGNvStUaGlhns
Qpc3mMqVeKK87MvjaHvyNtrC5q1p51ilY+20D4oqPZxMDK/3tl8lL3JQkTOyTlDlVFSDKP+ZSK9t
1u5TH9Dde6wafRr5SweaGGVd35guRb8dlinPlhkzASJRn+Cv9ePJB3g6TgCITC1j2NvpJBdDYR+3
sqZk4heaVQGS24LuYm4RBwjVFDYrlOSHvZnyaWpC3TMpivbz0FYTF3LXfLLetBJH5yq7fQkby7dv
XE6MztCxDupvb9lQoUfs4NW9I8H0b0qFyuBSNqYl8JFmYMpL2qK3yTMtuAumSrAqBlcCAzMmr5k8
MOXOgF79h8OGKJPuA5YMkKtx/z9X+xIe+bGpmv9ljfzqhmZkt7NYWPiA2h6GFhkbUpZLDg7U9WXa
AbKzuAkQ5ay1z097pbHv7T19iAfLMsOabzQPFT2CaO2L3cL6a+Yp7M6jvbYtew9IRtlVdZhkjORb
gxmhVy9nIRWh80My6+AzCtpoO0ULgFDWr6oVKXjouv6dmj1gg2AxfGZtFUciH+IA48vUxEMT8wDY
o3PFg//fNSnzwzDUdC+xcfWHS6c3kUkU8k8N61ovD/X/E6mHSllvKxCvm8qZaB5WTtsYjdlmLAfl
1ViG/3x3osANGKeIVDYJM/BA2CznHi6PVWjGIrKx3MW9mZJVyvMAz+KjgmQpsq1CfS3dYDSnMlDz
x9yRDZQePGlt3jPwCaxC2OAUVHowQ29c6qjwIxE9CSsCsAlqTcZnF/bcdlz3UxElWNJmaF+OV1da
8Sdh9XF7G1dGOc+ulIL+xh3rqkBHvMwpVUV6D1fYVuZucxhzE8HAem0QaSy5Xmo4op3gUJ4cs5Vh
xpFWOktqht8b6ADls7TXShZqCpxXam5S5aWwh89Fq0CmZsNl5a6xVeAXwKvMPon2vNceuLRJJ2ew
/nTRIIcUMm5QInVWE3hEU/HDaqpdL1OhL2/8FkF8VvlC/eO7t76VSsgY6egH/o1TxHQzjC2+sPbs
7ywfZNVcbZ7YzJyStq/aYu22pCraQY9x1kdL/3f0zLQUEwYl1F9zbI/jGnh//Ovkky6G+eHMNCCI
TUFIfTvEDNv5ERNdmutpU78aMYZfIQvAf6XTjF9VYmHgV5bW7KS28d29oLjQVbWLAA1bBP4p910g
jkJM2zLmHYAA75mxLp2C7njqt2UW2doewQvfbXRwmP3hw5fR2GFQUmOih1VI8CGYdpwsnozyaV/D
SGW8NjGeKrpsgMMlpnyVeGoM6eibmgQdbuiH66l8x2annLMYaZkoSnYZ5hSC9LzJPbqaGgT6fY73
Zs+bThh5OdxdvUFcGercn1fzLBcqXBEPozJ3CL/ro2DO4utq8FtIMrFZ7H7cphsqPvbNb7MQ44I5
W0vp6WwCIxmKmbzUNU0U1LE02PuaWS3uDJ9zPYRNZlbfPAp15XcJel+yYTVJimAFSxPl0SzjvCVh
ZGLDVcUnwAS3Ovn2sv91qOlhUR2iutk0ubn5sLMdYRO3YGGjyxr4o/XH+qT8gU9wwGx2TEfZ1G9q
DAHVeXaHz9HZd3olHeouE3gyTumqxuHZyEbKXLpW+85u3W4y1trmu9yYjPKq72dyZLsmfttHKaMz
+U/l72S0+lttzau6rxiZbpqgXkLae0e/t4Fe3ayFSrGzW8KbP4eV1Orz2tTtTWdklJzisotMFrA6
shjt1voWsEWvaUDC1a30IYWn7mxmnW32Ut/BIunmrA/da2YNheaWcVjiDRDN3pqLZRIymw8YJpmc
p/oKu5F5iGgAYBMMdRvZ3XaVQkArTfW+4Kski4DFE/0YnVibd5W1vtFPj1u6eRtRIbru3C1VnjL/
vDJGD9y5o3ngjZv6IQisWt82x8as74qg+oqxTbLSeQOFznweqYd4hIyaqcQdf01HDIQeN3sZp63s
1aeZD4ugBxHLMlOAE8epmiP9Ye8IOm3Wcr/KOrTe/couv4i/XWL6ng6w+jAMiRr8tUuRA4/27exV
o85cpw7uPHrSLWPNOLybuSr/7dzAR8oU3T35iEa9FOB/VOneQnokz96xfrW7RaJflzACZvCmTVtY
iTew4PMIQk9FOcR9hv/2lZHXkbuRdlOCJdEW8iDmekMyWPiraWj1jinA61xNmOmMSRU1OXpxteQE
3LJNlAb1AP/srFmNWMEgUhTvcsv1HDAL2HN9eLeBkpaTbWoBIpr8bXiOPH2V1+6rjFMcuMR/7Z4M
kJBKsX9G26Sr00Fe3ZYDGG3ljVXNg/towRbtT1UI2ku5bqL7yam0C4Yjmk9HYTlI4+uOAriAOTEd
d3lsJ8fvHbRcoU2lnDaHsxHJQ9J3Hnvz05t4/E5RXa8yHc1Qf8cyNoaV19rwa6uo9nOLfSl/X7g6
vjRMNPFJBTUQ2u403jnx674+Wz3bhfM8DdP2uCIdjVJ30KCALD425uSZTrZAKiTjjG62bZjfuKNP
EL1KfSmdVUn6ENf50e5Rbc6A1zSyiyAMNo+wmtmfGtS/nJxegNteH/RXpE3zUGy9nh2KRFX3PQde
1hZQYGK0Jlw01NO5WRe3ELUv19M4KV9mh4qnLgVBSOxL6PfBT+5UHs4YIICnryeUPPVCRaTcYGhK
0KDPx93UzSsQpbbWI7WArJp0Zc0HUF+1O2GK1RonmbbDRmZuW9M/JgzL+EgMCR55I9D0T5fTWub7
7IbXL0QlLUk2O3/KyuluRbskb2a0OM5w3IAft8FcFVv+3n4d7HDoagZ4CkVdHa5zaZ35MHR1Qfnl
iQQPWW/vlcntyKpvI8xyfq51DW3ZiWfmBOgkSV+0oV4n2no4FhDbbFyzu21rrIzVQvCBErfdMrwK
OpMr5fqfg6x2vGikFz/gp0jjbjt6vmeBMVZntoaOuI2joOweLHEs1Q9kZdK6wC6h5DvG35Z0mpzj
V9IoyVJM4K9wF8imXX/yRCxuOgdr3z+2dA6A8yXr/WyIw42Nnye8tmjqiehuDtYWnypdsuWyAu81
mcvaLfYdk2pkc2Fj4+RcjTToNvLThyuj7njUADDig2NYiy4tE+0eD/3gtOJNU/M/ysoVxxtuf3zk
OFjFomDFO/7xZ28RJ17WXqPCwyT9aVmR8P0inm6VDyU8bnXWbr0U8UZ3fxkHQUmcDGnPJCn64e99
9FZcn4G42suITbp3sfU02G++jvlGjkP4S7HE4cyljMPLwTW4mheb+OnjAvmHxVFqnLkOzgPAlZPK
gY3O/TGBPKQ+Lev6MoqdPzugb8NQjktTcOOyUo8++wgGChKlZNufp33lC91l7K4Apm0wvrVLbRHb
vXmyvdtaJprT5FlR8my2cLNOpEJtU4HnuRjv6tg2c+q57FAvgRnsjV2z16zZOPh6vK+bHpnr9UPS
d0NigvCHxl9+f3R4wip6GbZ5wZsJFu0EBVzHWbaYiTMY00waIR66fTr+Doegbm2Uncscu+WHBndC
a7TtLMO8XsVRKtU8b3nZVfMftbH3K1iOdb8NjKC6IJCkT/ItPAYExmvdP25BeIibylIqAw7aMmnX
LwzUM3da90S9+SjDuMyScJ7/9FrNN9xowWdDOBAT5aSb3waRnfXoaJ9hd4Hyz4mJvzp8bT8ijWZx
qlADLbL8qrb4Gn/ASO8JxcWV+904nJu56j+cdffDkz31K1BBvf+OAEYTalVfqv96z+keQ3sGzOvo
QAjclNJYt327LnsWKy98bUkfGNJ1C5Jvo1ZWFZWcm0slg+QRtgW4VVlW0V/p+ZVPRgGYwesYHeTB
1DRrey7aqsMo0e7CNNia0L1UgWvOLM29O+AuYD1/FK/XFOYT8EY8pFZTb399Fy/yBWoE143frsUc
T+120sO47ievSVzz1AoMfuoAO5CCjf9Q2EGNgRpysSCPGUpY5ERt8NUONShArK63S1Ud5R/W2NNX
3B5PEMuTIe8IUgPxnskhSTcXOV26WAOMMnTRUTFXK9jo0pSHyo1et/MCH2jOwtUW69ntKVFpraLG
znlyiNricp17+kgmi3U3G4Y0sc+soMWkXrZSk9PaoOhlZkq63/QH4hFmq80EFs7BZeaR9BjGlAcX
c6o6lPd9U//DWyvUWc0w94v42sRhOouPv2OFL2Cmy6n5jmq+lCAw9fqCvjRKoct1Ncs3NTy2wR71
J8KeZ+9THvHwrae9A2u2V4DpaK2Pn/jcVkwH5or/BI5NpoxI5uTzgAHkPRI4uX3WZlYDQKPYrQsO
Q30LMWdONLcK7JXUBJaOciEtDn+8uuwLZ6QRZ680UXmSdtTMD9LqdQjeXgffdTza/6E8q5YUhN22
Xw+aIuQ6HunMb0dvI5UU8RZ/W6bk4JR72xXDsC/1OdARm9eZHuy+GYfu1tiJg7dJBZvD57uy2GPs
S7EG3Ti98ggy/01i7whFX+1FZ03YyrnQ9L4yR4Q0rt/rVKsNLo5LrbG4/p2Lg24JRFOCseUe25Lt
/ph36fDPyQS6OPW5Ojdt7NVgw5oIt7odguVUOwFJ4BCEhmTIeiggXV5GDjkIfbLTwc8m5FWF5TUU
JLJx8VPJ4TNqM3JMVxH1suSm7iYrc1pn+hn2kGhS3fgKLxFp2jjdVFVCbkg8wFEPU4uE3sanFsRW
HS3pDLcfMpgOSc6pZofsrH2agm9r3Ybl8bA2ejvf4OkIFYVQzQ4T0b+epdYxW/x5X3PLVNBndAxJ
NT+GtbfS8mgnddsbQ0bVdTAA+7J5ikIN4J5SdP2yWA+KV5rsUQM2MxlZsHWA+ZGsLfmWjq8a+kYL
HCUbVAjjpYVdxBx9SDYZU7/U821IEl54idD4rfkazNVx01edXxcNbyYgPsonwi5egqGGi9cGD/Xe
9i9Tvc8/mWdK5m3LHl6r0gluKDWrnSdGkS3rmuGK1KveupmFqUSKsnpsi7KZh9eDNe6fdj+SR38i
FYo2Zm7+rXSU4M1sYMesUiz0wbnN5l6iw6P1gt721NrH9m1bTbelO+Q5LxUyEXft2K43EpwRtxV2
XdfG1JlTW/TuNzO7gGjoueLHGImuzWfpsHrrlqp30i6s7Chz4nX/1ddiv6Hcm7sIgJ7dpl9Xfc7t
9FIZm/9ic6KRUFtOnPdxf2CarGs++Ki0obOFzqiDlO3HkRRr7M+3btvrDx9P9yAby3LEB0sfPXsw
bxtv8QftffyzLUXmupbts1vpbrvbFONSM0CbTFHh4yTrkhTkpYfvzB+HO4anBVUPbAIXH8wTqTnm
amrVtEwmllwiEJOOVPrVkO+VunszvQdxK765DyGAdFVfP9uxXRfXSm9ySkdcfsdQAk9xXLJoJY2B
pGshy/mjxPWCZSx9cXwOkjLoiaAfuAso5FgKujUEIg5N71PP9oMasfuzVoQsoIaFjFHp0wZH/z4x
O/UFsLpfMsRDpimgeLA2tsZt7V+71hl++QKAItO+I7wbUkLW/j4aK8FSy1XTdORN7dbs0OBXFqx+
1v688D6hmK5BIFLApmFgf89jXARz3Ux5H0qf9YLXMjPsBs/qs2SKGB7XRNn6BpPn9Ry663yu58N7
WfbY7oqVoLD+rS879EstL5fWQfAWJ4t2hIqE/OqyNuXa8UXgTXlLfsy4ZoHpfOBFC5bC/VIxKeXU
v8o5G/zhGLYDbUFZEIML3Ed4rn3pEMEw+h+402SrizVOurb9oPI+Wtf/9q6rSl503PcFKD/0XMXs
8yeMxtrNWREHdQaT0LOz3i6jryDYMV/YWVzneyUR149dUp8iEUb3va/nv3yq1rc9HdNUSGZQ++IN
UcTmDAoly6myogeNWndWMAzbcfkDpZqBHcK4+zBGxvxYOE5j1pTWdnfQiu+FM7T2H1zI9f2Bt1Z9
1pYdv2rEJYTk9b2aL6EyNLOBWDs346C0PSJdbAUzT2yYYK2wSAGyZDnSKIxYMjEflNGHCQ5Qm9Xd
vOTiT+VUPi+9XzU3B4SOMIv8TQscqiJPZVbXBO6psSabAqAcpXJpcMFla94n9vkICa7NZqdfHg3W
QDLryGUceUJh4wdpaUeabcGcJJgylvteXrQ7w3jCWIcBYoppSLo2br0bZiCka4rTHmTcldpCuA76
dzJ96z3i8glBxHGnxsntxYCtgsWqKK2C3Z5oxYe9/lk3TWz9NsxP1XkEE+szntBxc1KWL4O+oUAG
Ww5HFThvh3oU5RrK8pr5+FBFJxUBeWZaB6G+aGeGBR52rqFkw5KreKYnyskYCvsrgdT63Qar2/MS
yiU4O8wg0fVvUpvbg+P4xiq1VdlslTF/UxKjCF/Gs18Jc9QQlJE8talvsVrZo0V8tiXcsgdMbqv6
5Olh/9l169xkumlD7+QzmrGlGQapzkrNO1dAEnXOzWJRr89dgz/uvQ/0ZZ0Yv6I1ddlmRWd6LEDM
FgzPvqBZsaxc6m2+81ZFBMNArjNhbB0fr2XJ/7Y+DNU5btbSpwNpOsOFY/nzfbjz5WVCNtvLKmBz
AgsFs5cm85VWb7HVHU5BadrqyfTs/fNQeb46hdSI6J8bTdEHEthyP+2sMKPbNomXPx7nGvhDuABy
U0igVWqD1+KJJyrYKmYeREbzND84k93etQ6Bd5216Ydkqh3MBCgJjyO5A+9QJJewMD0SBkiB8eI9
KKgPmrHZ816myDdVNkucRm9Lqf0fwSyTJ+HLo8tZ9Qvim7dgeEP054m7CvrHBrRc26zH4tK6qESC
qoT76NpFxMaRkcZvPw5VreZdtGPYXQzv+BEJaIdpWwgh5mx17nSP/geqi9xQRFx5Iq2kbKNGo6iH
VZjD8tRV6uvVp9c1AXNx5C3Iyy0fKw6Yib5gkZSUKyAanqWZbMvqnzJdcpwjNEZH3iZm/gsrFi5w
DbS9stnwzUmjvS6cpi5vMa9dp2Lz9ub9WEKetesy8/U4KsZ2dqpX+nhVr3a2bk3za7dAfdOQOgzR
tfzdiyW6Z0+9v0BFOf5DAxWhKwDlBqCB5IpbSd2J8X5rfHgvg978QjVB+6EmBxRGUwlzG9LtkU4s
dl7hyai/+wZzksGgjZ69sN7KdKixI7tC+tOdqvb4dqnH5MfIxviRHJf+e0kUw9RS++ttK7vguXG3
7WmcHeJGJy+h6Ug2/SR5ceD8U9D/bCVNvVkDtafrNPvfwnBSoW3h69ZVgbgT0tj0Xcjucj+x9wcp
bDaJ1BIRRMOOV7oIzV9HgbtP25Wcvwbic42Zfo62p6/p2Xi5VWhnMvb34oobF40K5anbh+lsnGj4
nvbeu1nLILwhBHV4X5zFuav8xWKL6jMSBcNU58nIpi9Y3AcIlKpgjNYvUE//qwdYNXiUJ+nQ4kRk
9Q6dBU5MEFlEaS59nXyht8PSo72unyZ5tqNpfYIHF75fD/S5c9noWTsvWxu/uQxetZ7jIb6vJvBv
1z/8FONd9suB7H9B5E0eWf2eSLB9GXrijTG0upJaEv/UbsdyV+HtMNjqNwSFb6E0TIThuBuhKKb8
dAfFCvf7ZVrGH+WMSWbWTBBx9HszWYxXOHuqbI2njRTqXYTv8TVLqgiixcsGZs2HoA4jOOLTOv8X
hoYU887powez9PJGL+FSgfzOEiZ8PMIdabZHdOo83UAGsL1J2F1OZtxGVdRtd2BeMzlRFsZd8Lm6
xnoxCD4/5hhRSD1W89NoDdV/Gr44rRWuDV+h8O2fioHitzVb/o/BEs4Ty+zx2V56cSsrSy+5XXfe
qaJW3DskXhcJOPQdS326ZHW44t8IzRKeDWmUaexPYaEgDrF+d5PHYw2uRKNtLYBZ+99O5x4H2cdO
e9uzLj7HcKTZl+GN/hEOR/y1UvVvXbal/xIB4Sh6dFiTSLj8CsiaPkeeIErsDzhUDu+Vs9LFx1Le
gZQhUxeVmd7ccrW/ApQnBW0Au9tNAtclxv1lzT5UUdO5hVpm/z3mrFw6vTVsMzB0pSV/q6jbzzjE
8qusOXL/NMlVdLEHFXy/4Ljlzu1ZHrrDAtU9aYi9HHT0AYtL3NMij5xoWOnPTuf3PynOEZu70r21
LQw+4UAc5ZghTbTPu477O3uAmQ1vyBrYrjhi/+P5Vv2yh+hy+qa1HqOh219NO7t76i2S/FuEQb+t
rfR+NXqWpBmzoLqhWbM2pCN++YZXgPi1Y98Dadjxm++5Lj1+f1U2QCNyc38DCKyvIeRPyCpHyDO3
jz2/p2U//gwDHMt/euwquXGEbwFFJq68XiOY1BxxhWxg05y3akQfMw2iKfQovQfIlNPdCj3yzoW/
ka7RYJ52fMLqDHqeY+WBHiBCxjVXXc8cWYAUjs/J1B0s9AEQ38tqaV46dt5QS21rB22uxuq3OspB
oa+CQbQaa/yvVgvRySFa7zRcg4ShIWjIkHDa+pAwBn28gmkjHw2KixWUdzPf0gE3YbcCDdHzY/NO
csmocke689bkYY/VwC3c0GX7ss3OMjxVxq3lhXbE8V+81W7cW+YwMCKTWJb6HoXUdgq4Zn94tVxC
COPw+X6VGzT4SycrLf7O9TS0TxGA+3wnWoKMGfXici6YWEwAzmV1P+BABj2slG5wRAHBRLe5XPrJ
MEYNoYPnkJnmqs52M3TByNvSnXuL0KM7bpgyVhh81wxN1D77GGtqgj9CpmfOtET8OsujX9+tsIZo
l7G6b8ypiWQZPa9xGbsPlYAWXQRBFd+ghjH/4WDdiKw+hKovNVPA+DwI2oUThKB9t0/17IjYPI5W
KKPptDBhtNV5iUDpmjSW27Qhu0vQqr1JCSN3o+KtJv41sHMIGY7Yv6Nq8KbjQKkQwFVezt4MkaNB
KWdI/PwfR2e2JSeuRNEvYi3m4TWTHGsu1+DyC8tlt5lBAkkgvv7uvM/dtqsyQYqIs8+J0SI3HIBj
U8gFtRUSZ7ADPeHedyPgIrvhUGHoaEe38WcB142eJPcrdN1a5sESV97jgLiUnv1+VgWfJPqN/MPB
5jM/XTbpGXXxC5ZqfPbzZpwT9Fmt9C418LsBRXuhWWzlpnNqZ5aF0Se7xyStl/JNOwmXcaqJlnyE
hJk0c4w5cFuWeGIbeI+9Tg8Xg7suQQeh1r6GUAIZbey6LPuw9AvCyTtYzEMN6NfeV2Giipzfu55d
hDM/XX/yXVSg9/Gy/taYat03O3E6/poTt1/pCWzDuG9XzmXvfhFf5ZMus1Gtti+xVt70KBBx/Qt2
6dE/kZIxQceHE3oMz0ArMEOtXV8/xgIZDw5ydoNDiFqTnLqxGNS/OB7aGXEG6vgHToZi+BwD7SE9
L77PVCRYJTWqqYVXP649Tldm5WyB8fc15qPitK3xirBGY8Z1EbiOotjtAU7zMiXS6M4F1ig2PB5p
UB8dP6iDn5Wq2WmPyGn5eqfZme1jgaqVvuFmwVTgDtVInu02Zs1zBy6cgD4OQXFuNjcpdkS/2+3S
W0x5T3NWzwUCfxLQU2wO/2i149NKy7OTarsCPbmzUn5uAgGJzLhxjJonFm5wCm+pC0YxxCJi8MOS
sWl6cirD/GNXOrItMwLvVRNFJ37DLDl7btKCJ2M/1t0Fv7pGMU4m5PNdvIxlSXoTbXP00+1S7f0O
m7jAGbIojCoH7MOiQObEAXXLByqmTJ/GksrnIPgRfS/v1ByqU2BZgxlcONBTSmtdTwyIBl8EwS/h
Ojwjydw6vrO/YfJUvA6GLWkIyCooWjHXROt9YRjX7rCzOmNe8H0mGuLvNgHZB84gYDAYwxfeR+OO
gXyOoISap8JL0cIlk4npn06iaLhSbCYTFqUKXhsmKGzKq6cyz5wQKJTzG9CkmP5Ncozmy+AzpT1A
9lYFD21p5UkneunviVNwMkbsTSbOSq6DuXOGoihyLwEC3WdLGIS/sJqGzYGQ+2V5bmCYnOPMGLB+
4P+W0c4mKXMxLMeo1tVAJ84IsJTbwSl9EfOU+kTr5G5bLX7uNR0P/zFlzF1+UigqOaB5O2vgXqNM
1no5cqf4qAZTndTOHRtpTcoxwLYGxOyWGHXujHgAaqfSWZeOhm7Q010YmkwgtM6qCXOZhI5VjEiU
9X44K5oDyhKd+I94wxwCcOsF5oEHVlVn7oN4eV/WnqVquBn47zdJGJZgnTB73S2gQeaGIttmz8s+
DP/wAKrmWLI4PuKYw8o6Ej8XNfHJSjLe87IQIonORURY7Y9Rjv/XFNZKXNFbw2DbBaXL2P+QMgqW
TyppmuaX8JqSd9UrBhfnc+L60xoSx7hujnsiesVYtFG8Rf106vhIrPiIFUP6LxfDim+ZzPLeP49p
NHfxu18EmJh3FasT4tyrdVrTRpWyS6+DKId/hqMk2zudabJjVCqjoK/F5m6nYg3a5Z4McvyvG22U
eU7syOVdEz7zkizGowsK2n7dLx3ZPbwZc+DP3yPR6h4WxQhlIT7WI2s+nnQ2Tm2/ZwzqNPdJ1Drh
V7KNrOtkD5EejoOIWLewE3yIlYsnHd/dRcZhVtz3SewxiOjYehdenXQy3SHgwOSkhWXM7ixT//EC
rqARraU/jA/SF217TbhiUXAWFI5xBzqwZDxM2+Id44Fx7LkLVpYhYooJpvIzcNpyPDOYzBz/bDwr
Au99Mhy4f6okGKvPoSWuK4BBbdZY7dAatxmCifVSw87MbQwR1Ci4oNVjjnGIDEMFn95xmdV1DjKm
U4eFhUviflAeLhuCkNpk3s8EodYvQ4o4Pey6dB0BjZEBu511pjr7PZEMOJdM5J2qrkgIJBT7GE5N
uPgHEvnjwDylkR62C7ZqMXxjikDl4LcInBfBjnZ776UA1FUunJImrV9WXbzi1lZsFFgYVRQ7DMJA
zaPPEuu7DjN3i060lVGJQ7Rw1tNE2fo32mKprqEqSJxwTKyRSRKZiR+bW2XTz8oBJQg519pMXFGB
lMMcElVsnLB8hAXNTcvnVOVVuiBxUuvIeL+Wadue6NBFDPMU9d2fjrSw6jkm2aL/Bykpq3/Bclu7
uZsV+eNQ7QBslhKtdiVuLRlh3MQ4GOSOX/YRM9jalB/4GrrmokFTx6cYBqF66TzMVsetCZPhsthG
UQNtxDx1l6Cmllp3CVZCfJ3pFrnIxuB1v82guJTI01PUPGaZRW+OnVBOg2FcZdacqsj1yjFvDALB
Ge8mQnxxW6x25+o2Hg6yn7z/7NB17QtofjQbuFTevWsPw3VtfKaj1Od4gH+OOkuLP5DpenF2nYai
ziUkWJLmcSES8e2ubbHZsy3LRH9EA6EVw67ySW/alUSTEOSCkMP0PjVlG5HXG6U0Wau/xkku+9KY
o8jqVH71ExN2LJGut36CWZgBgwX3j/cWgNVwMzlhPU75EIKcPQrfpkhd1nPLk0sCGARMKBaHAZLX
Fkdufw5Ww8QciSqVDrqiUUiex85vbrAYumiAiO4S7+3569ScCgomfR4TavyGErBpna+N+QY0K+aa
7DPUIykNe2aShVp3Ogmb7i91fQmsS8YsrUqECFvc20AlkigOJqyv6D462Dfw2lRcCKfDcwl0ZT9K
uC+CKRyu63xMnTj8w/0iORsxlpGnWtRMsU1FCkC9C2RUyGOd1b58xGvp1IdUWRH+LRI3MfM+dPtw
OTZEdDXUJDDLKz9gGU+/mVix1zck3qrZe07IGGiH3Q4Dro06H7a7rB1CBHSKjOG4RpEeNw9GsI26
GOboVi6X4t1JzApoH+m66cmKVEn1TxUcZ1Ci5dotb3iuU3sqfZIIANTVWpIqToHo3YxjuBkBBGlJ
fE8Ew7fdhmJxc9EZagk9GV6QmHsgeSPYfmnuAWywcjfmxgRMia77cz1qF+6EZRpENKi5DexbqFhN
d9MnYnGHl5h4BydpbLNSRGLe+hUF4TSdZIT57KyytRsVT7Jw1h/kSiDbHYWdmcbYyOAsOg1UPVXO
4lPfs0dngSo+tWlJl8tXvUSnPtIxBCXwkh9gJpvXAih+tCXuuqXwu+iez32zj3qtAnEMlTHZN0ZU
TqzcTZVi+UlZ+/ZNsKD2CwIs/BKht3KLCYCi+r7RERPAA2gpcQyRr73qzvMHB9cXz3kzwYwoBk85
a4W67V5Vkz9/Un7O8tNf8GCz1perarnvXAfXJ4VYMuVW4xjvLjzvw5zmlqoKK61JuEAdWiij0je3
xV+RnqTT6hJitGg2dkd1A8HgqcjW+Sjb2aofftCrZQEoXaohRHEQEJsXPF7an88zZr9GkU206fHJ
S3izB2b788YjLCaSF37A3TvV80bPbH+1UCnO74jtcut3W7JT8TJysNYbdKnrZb/5WEd7slMMA4Vj
cm3K3O2FWkHsZEof7ZrQbn8IKcPeRLFmQp83NcngwlHAqtoJdpFSdP08h9I4ckfwRehkSI6Q2dze
XLixvN/IKZ6nAzPGZByAGmYTB3kYrcjV55BSvHlnecIITQ7iEK1/s62c7B/mAK76g1oX+68a22ry
r9Lt4v/nrnI27Q4lNOz8hw56epkPhTuY4STdeub9npfMJCmXVLmoKPfWkRiJfQLoiaOlc1XdnTqG
/GQx+BjZz6Nj2CmViM76n2NpPHNHjqlUr+0g0uhxkk4xvE7oqs1POYJzHatly8SjiwQX7wInbFiy
Q2tf/46Y+BeXCGSae4Rb1MsNe67rvVuFbE/00H3C942hf/zqWmpWIk+C4fY3IGzfr8amwXTDJi3r
tCauEFTOMTBhf1eU7tZ9RlEXZa/42DDt0ye3/pB7ghP5nBVN7J0lY63wkIycQHeK50KeSHgKoHuE
S1JwWrGAIrcrRvMr8R3ucksW2OhBolqblUPJyjB4hsXZwnPsxRlDTzJutFanKc2AZdC6lw33TmST
+mp4wOI4xziQ9Be0KOlvhE2HjHN0udXOoUexiRR3LgSZzFnPUYF8jVHqTN+ExPSd3i8l0jBVvXQo
RcXiDauTb4hX/2/VVjzIML4N5ssdix5Zo7SD0Ayc/5aAckSw/jEu1hPo5FI/RhK7DZuot6A6lt1c
RmcV3szKZE/QW1zndcPYhTl91DckNcZ9/cC35lq6Yq8XcABLKf0L9ushPA6b0yuKj37D+T/iWksf
qMEG79nglLPTAQ++i0eAk1U/qEbGw7GSq44E+Ejmxr8p1SvCw7D+0pLNfTzs0bXZbUkPqrXzRQMR
rTzREEvrPgzB2ecc3LIkorvGvGGa+2yt6gGraDAo+28q6rp9kC0H1qVa0TXuBvhfjIHcWYZ4ktbz
8nmI04oBYlMOzVUjjzYEE20cZuxJkwy2yYiR1XHjD2YvportdJrJtZrfJqiR2/k2Bkn80Vva9/9I
S0jFu46HDgNX4a8JlrsB3fQDE41LfEkMP/thxiyYjrIesvELTsDSPVPcu/WfRbhGvAA7OhRy2BJ5
jUEufPPiWOKKEc+8astBLLv+Je31jVvxpEf5P6Ual6SJu8VJdtkoCxnfV2MHUD+VsBzHTTVGnyzZ
LvUhJOkiIphhArq4b8uEwV0Wrmv/YwxDkT2JdkNyXJTmd11SqjcvZ+WaXn4uFR+voPaJOHtPfcOc
6doxEG8PEZ99lu3btczCU5mk09d8SwDA15lZ+BETeMvvVCsiG6+M+VCZIuZN7ol6mj1/94nA/fer
SMOagTysn6Dm9xEbmo+NSIKFig1gtqWwj6E4gdUKzIMAEsL56ggwVW/oUWp4RyhGFN2Neq6WB/CD
Zbv9w8xNxyXDbeIPijF27WWDnZ68airb5GCz0WPyXKiAfSAgrPhYzOAGGNmlr+wj9+aIEuUoPB0g
lmM7G2zGWRXSEzRtNPcwwwHsQMNgq34sslA6e0ygavq92nkTZ1jtsd6XdUzqQUq5A15UlwupnyyX
0VGU7lYG8qgrMkvX6SGsgi57X8WYQfKGInXDHcdXJek/fAJ6dszG1gj/Syr5kVOcpXmN7y193wbs
9dgr64Jj7VB7DauSpmhUeMhHmTiYyqLSG7Z8dIsuDR9Lz6fyuLShZKlzLEffimfAG11FrzRWAeul
WZyahG9N5gbLZZ06UqYXPt8ZP7DNEgZNTR0cScJz/ZeuH2r1ElnG3u+KwATvp5uifB4L0km6O/zD
hLYa14xpsYurqIjJU0hE+rho1fbXtp5HbKFlHaZzfapsuLDqcAqI12/Acm0FXTvelooiiPtNT2sf
DYCLv8ZMCz6MyvOuS5o59RMuOEErOI2UMvmAEWQ4OUagCu8gEjH25XFZof4j11WEE/SgFxXGjnZK
aFuxEhTTdkD2ZXyawu3Thzl1HE4HgpxM9sRQt6/PnDbIUAz8HD/9GgVV7087SZ+xIZ8erD/mQ0Zi
OH+98F07lnJ5t8ao6TsyF5krowMlLj8yrVdzMRhOw7zhnpLNvi4HBpoJW5b8164AT1L7ZGjK7UuR
f0H6G0ugRiAFQO+CRysIB20OmYQrhQasGHQfSAgCletdk87PG1IUQ39cTRncmaMJt0xsCWBOHEVX
n/1aqb56uGXdTIdu2iz40kwbNjy1DAXc+qJvdVlNIYERcMi1USNgEsBmrNPyGi+G3u9RLBkWBSj7
SOl/dMI4JPdIPTfcaoibbv0xLR45YEeWpnvDHV2/df/bZpnJYKezqfKdox+urWYrkB75RLcN4SHH
o1vYl05Ubv9KqksaL5dkC0LRXXGaqOYRU05zHGm+2/8YoDNhQquCvFNYT0kQ8T395i2xpn0Vavmz
Ygrjviy35ZW5RJqc3HGs/1YlEOpuWyMdJIxd3dnpdxvHV3B0dLZ9hrwUfwtDThNrgsgU29FSBndt
uE7LP8p777kMhxoVU1eZl0caixKmJ+k/rTMzqmPnFFV7cRg5HfvOVgHuzHV+Md6N5QBWNskvj5nq
SLzIQo4MuBA05YJJufkxESs4PFbcwu23wcvpenTlWWUYOvlzsLxzziZpsHPjMbYfk7FUGDtaJa87
jozmbiyqr7fHWeBJxKW4TWbvTd5M4xOaW0eASsGCZTxAILSVhFjyV3zlsNag8seZK548jKSckxcu
Hve76yqob4w+wXWJkmo8QTjTmBvywHye0ZGOdq9bH9d7he+rYNhTo6cHvd38HKFu+M/4A0H3CWzU
G7ROAN1A1qn/c+5Tdml0I7DZOdJCttcmHQKPiPOs9w/DPDf6vgZflC8RO8+CT6hbFX6Wfaj9pyJl
mHHnsIF0uqshDYiG6eLenz4ZYYbRhVCs7ipmuTJvj4csA7ghy/WUFRVpufyyTntpuqJQkKjlGAff
4HnD5O6nhjS4CyBO0hyrYMOvFXtu5jzOdWeYdveWjmeHzptuH1Ub9csD9BBBEMv/I+FJkq6eQ/hQ
uUs7lW3XrHdi9eVwW6aKcpGhJlOVoeLfYMmNp+HcCNkycCfoc2gKRpY8gbwrL63LrJUx46jqemAI
m/XJeuCLW7MeWwSoBJre2PVZu4/CrYX5IoONCSlsbjGYz4CBaQhyljK/99rZCe8oo2L3rgTA03cO
FqgQOLQdW/0ZRpF0rm4Gmc/4PVp90LdsNtPZZ4gf/XYySQYcWxKi5aLaFqepyMb2CdJ0Hai4gqQ9
eNFEwUBds3CqpDBcBLuQHNPCuccZ51Tt8TfT1UAlN/0aikPaDWt87JhShz98kg8xDjaYWkUOHKJ+
0zSvS57ShWMibRb7Y3WaRh21vwQkLJXwkY++XLbxZsyIn9kWbsyh68tyAW5oquZ5KZYsyF1u9OrR
dvZmQFiaXzUenccSHhEXngfzfIi7yL7KBrD6PnBI4bpbOSIRtdrJv3b4lyiRKToYlW8JNqkXhnQ4
OIlpcoOT9HFLQ5szMX+egra4dBx52JE0aPwTd08971IOsvR8Y17CHRETwuNJSDGLhTqOMTURZKKe
IGbb4M9CpkSJWzRk458DzmonjFxGzpDG5KNVkjTisIMomcgFVEPETExQ9bKFZG4muxzYrcsWgtKl
3edkXEKSZ/fN5CpDeoXjZNTXo/eP87SDSJIY5/rhWtYQrOEJ81iF8so0bDvMqy1Dxpp+/52u1hfz
fk3l+EVwJ+bhOtF9eltmqJyMh5QJBg4xzK0CmlFU5sqWxY4vvfDnjDj4aEhi4trHyhnPG9ks9oXg
DhxU9NazfbcVXDFxNEMT2qdxbIN/MgjG//CButEpi9LykZjNdjs0taaqcgd6FFplWkKY8Jn9xzjB
avUzgl01x5Ji65KUNTHRqnA6Qie2OuBnI0nhNrPuY9UeC8CVV1j4BsMWzuF7cgNHHOOA2t6R3yN4
xd41/PY8v63PDV9Of+ymKWKmQCwje2QpUpwrf/l6bJxkq3+IaP2/jYty7Fq4bHzNiTlA8qVp5cVl
rhQjVizVn6CLzVvCCffH8cPU3tdSJdOjGl35zm80h19l3876O6oYATHUVu1w9mozjZeqm1BG5SjK
4oB+TCZKmc2YETyLAR5VZGwPgoQJuPOq7vWLD8duzw6jaeJLvK4t73m0hm+WFXfxcZvq4lUzCgxy
EVJdH4jqhFiUcKGacUFUpTm56PDUJesuQFim2XWH37ZVUbnn4aYqqmkN5cFn50L73Q4dSVIMtoq5
wxQ9RH7j5y6qMmR6BkyJy0x2Jj6TP1wSupE2lIVYCAQvkj2wTmwUe5QY2eerYUb+y6lDsV58SUzI
s+uWhb1FQ7FBFX5bdAlBDdKjwNwkFOuucWcUuF2G16456LZ2wM7IgoseSxTG/5jXOdFfTZzpz2n2
6uYHOjD4R4Lc/Ig+SDpsui0sM6wKbvlSutY5M+VM/zJ66q6ZQ0wXVoywEpjXk+SlpBdvjvG8EMiC
59MjYJkM4J7QAFY977uJ7DrCWTBQA89i0ngKcLYyBixkTeBAu6Gwc68Kf29Q+eU7ftHpVDD0tpRY
LZEaJBMK97EgK6e5jFkEVVwE5RZdZcbrjw7vpU+la4Zxr1b0lSsTQ9NRUQmy+czowTYKLpoca6cS
BBDY5dEHyTT7kdwvD1YqTX4stGPiOPHA/HNIUL2lD4yE3BYAqe4xa4u+OFVz6l560cnwnpElnsq5
vUW90FpVby0jH4L+6Bb8Pcmr6ckiMDLejzoP17fDnsIHOSTyyWUDcrdn59fwd+HBQZM1rPiOmeKx
HQKB3WEzSY9wu/PqwYuZiCih8nZIWhYVm2xOzlQCCKNmaV04M+QjFlgt2/TKaQDBu9XVvObkF20A
lijPQXaySm6PQ8LOaVUsYXeKb4p4jGiTnOJVzMS0ZhgC6ruRvVxhcBz4otozMkhJk0yv5R2kM0fJ
dE0FYxfvwxNOpOQBQ2EFC4C9pP+16Nhr7tsZy+6Jqq1XbFiNi78Whe2u0F4qTmppiLgLcBv8rIDB
EUrpmT9isjxo/SifWIQRc08459WflPptOvwzJyrNbcjLJuIoZCyPDbxsY59XjNo5vCsJL3QPG4Mu
+5v4E0T9bwTIAfu0W/RVR8qgKFz2nmLFTUsgCZneufzJpH9DeRPcNInkyAAN4QSvXzxte+RMr6q9
EoBorIrVWuDlsuw/ujnbzuPs6fJn524FWYo+oUjmWE92mLBXgOfmeokJoZh9zwt2fmCyR2J1NWqS
BBM5wt6iGTmOQ5RQ6vG+gV5PrEzCZdpikOb62mDqV6V/1qvXrSQDjWubB6SEZQd0f6J6p8UnMocn
5OpiwZzOhgWVj6mtkzVPemvYGlMZXXuv7Bsx7d9VSomCUKSC4B4CZrzgE3KKPQcHn9ZovPhTQryU
GsbsS6K8ZAdGckzB6074+ix6hTU8LUp9xX0WpX9SS9TDT854W90TNDHlRITZFDVFr5eaj5LBSJ8O
7Sd8Rv3Xb2M2S3OLRhb9QS5P9PDr8NYRNPdv1nj+8CKLjsgBn6WFu3oe5rbPZb0AEmMLsuV9CP/J
OKdZiPnwe/ici09yPFkndW+709Jma3S049TZH7XPVlCE1CwVV0mYaQUg5BfylE59hLtWMNbdNRsc
LbNgQl9bRpIoGmexVCsQVkqgRAk/3xwBdug2k2XtXmKntSKvld+K41r5mhCUruXuLNNs0Q+raMRV
8KxjMEs259SL28Y8PUj3pZCNkx6aINL3m9w84O+NN/uuAyfFJT1KfWkC7Pd56esW6t/WsKBF4SGB
7tjiIqALVTLfrxjP6aA2Z7ofSolxbjAUbG8TAn118g2NzC6xURP96hU2q13LwP8vV2z5nM647k/4
xZoXZ3FCsg9uYhFz52mdgJnQ4J0d2R1oU4u3Rr+S+GZT4Vmhc8daSMKKxF2aW09WzxOhBPx5Y8rP
mY1xS46Zwut+MWfXwQ4acHskyUiVe6ZHCZApkzuyuLoIbjxL/BCSV+ErOnqYsMU+tcb5Fc+OWkEr
PFo43RDjhtVefa/W4NK6RTRAJMUsamNNHIbyvqZX9lgF+L6OiSL4wwtgrYguXn7FTFbrp65xS41N
mQxxaj7VT+p5nCYfoztmo+ZUuTF1rHYMHgS2dw3oCBv7RKZ1xjuwZqRH47Hr69M0BkI/SCpdfZbt
Un6bhkOYyaq7vpXWLMFB240Ipxr1TmIWpRzeEaHtyn3H2pczaeGGaX3V6LesrKP42AfLoo9Ls8g/
VUahfWuK1evQOJHYB9rBYUf/EJCmAzu74B/ews8Osr87tK0N2t1aNTzEYcfFv6OTX35mpUiGvBuG
oMkJejBoXcJPT8M21rgARX3fl7Z7V8RMQEYOQ/sLurDs7gQBuB+eT3bOHZFFwQs6f/dBrM6GmueX
8zVNjcZVDogD97bZBQdlsW5B9wiflv6Holoml5Cot+UKXzfKxyyOhoueBSApIRHZO2ZrktRNh5Ua
8qoR9jHsS2z1dYsEVxnTBAdEBX0AKbSYwqTuGOmw6UncoroKiF7Ci7L/YmN6uxxD+nlzbESE8lD4
hHAfBVsJij3BE9m1LQBZcsyJ7XJuTRBfSEVUp6EzCsfBUmXg2gvFySOGyt491KN1cHILFlbggINE
92FsTzXGccZcsHZ0fpttOXvaxI2PhJFt717R+M5DNSJW3XLPJ4yIpAPwAhdkZC+q/kJ/dXlkrTBZ
8tjFTeG8Ik2hHqVrNKmrG8tgvqyy7KZjDf3t7Bony36tsiB+oqPiI3F39fFgxfNaumcskXS/2YAg
8ibbNEJ0d9Yk+onBvEm5PWaACbclqjmfdeIVI9y4hWOKA5ugG27JMPS5KIjTJmm8VPrL8zPajV0x
V+rdsPiL2a+nplwrJ6lfuxshvFND5sindmJR1El1bCS8bLTj9qQaNyEazEjAnU229LPzzOxivwHa
0TiyPHe61yYdhj8zKQdPi6Lrvi8mcmLHgcaByW0Vkg2+U3MTD/dM+AkTI9vOSKgJl8N/sdge83Hb
mpc2TLo/Bb/jj7mh2cHXzwfJ0NKYNzJB1cTAsdvQfxNL0j5B58gDIgICD8SQMAovRTvkdbKl4hxb
mC2OtTbzrlOSJdd1tsFHlNb9IzuKCdPxQNo+KtcnhStMfOJJGWKuPyzlE5kvmMrnB6hJNPNyheDE
iK69MfcqZ0h+bwsrMa6sGEyrUz3Tk9NlMhvOBZl1OIcdkhCJQuG4aRR+jL0fEui6S4jAeUe75Qtu
7FBwLlRmVcd0cKH5AQFjF8ayrz8NCbvVgRMweljw2bd7uXQI2EuNBnGCRaXwJMQwpKrdVRFj7NM6
MHk+ZNT99oGYWPxvIR+ovqrE8crXGCXKv6wJEssZB0Hz1bEoJ/rwGK9dNLP4gk0frLR/4NEKtjtH
aPNdSxTHXV9R4+23oK+rK+HTUw/vsLTfInLa5352WyC82Ccxju+OfqdN7Brc+5GLSYiuhekIvrDF
fpGbrP41vuVkTGSp49+6YVi2h2c08tA0ZB3unb4d2pxlm2rJCXPvo4NmFPPW412KzvUi2hnZuC67
F8bVS/IpE6aOH51b+enLonht8pZOUV1FMzlfs+N38Smhugiu3sYceY9slFZ7Nh4UeCbqcHs1C73k
nsxELLPDAnK2k6lcDXM7O4NLC6Lbkx3wc2c/IY88/x721l8v5Je4/41tnYVXP0p99yf+Vf06qq5Y
rnPdmwQLhOfN5LvC5T7TlnTFm8CPUOwNnPp6mIiDfV0hAUfUBj1fsoZx+4+RQF52aQQ6OrXDTP43
pT0BS9gRGqCILwi1OHpISdqtdyaF9WRrGEsWzm0GdInTrsna4+ym8GAZysw+JBf6QMg4Kzd1HTrB
87SwRfC+sD5sKEGAet0jgDFR7JdsfalsydIuqnZl9jaoI+ItJm8s92Pp9cuuF0UPlR0RcweeIiuc
PdQDJCBORfBfODIteHCBrj4J2GvcU4EmkfCV++o1Wrif8rga/Y3lIaJRfyOy0FD5MoYyZNHyYR96
Qp7haubaY6qyzWOU1w0K830lmen5Ua/Dn4mSOvhOKTwvMwsRmACyhab9Q7xPMO+pcUZsBUlIxvJa
qOzKlMGjo996cV8rlkTn2OAKYlVHGqp9xWIHFM1mnr6G0KuQ6scpinAOJ/I7awcyIaYtnGrEKAXs
T3zv9tcpApoHYqDDv1uPO+OhXLRF30rbgvH/SDcjZ+3TpdEFjzs2eFCpkbwLMGCmzqFhHQxhdKRu
JjTrXdjNT+xSYVaDZlsm+6hdLMGlM3scJ5DziWCklr0idFjjLWMQDuoMCVEwD9PAEl5N3B6qk4jn
PbtpB8nwxvPfKdZjkveDgSCxtiWIJagivfO5kf55FqCcMNxp/MOCgJIlFXQTnMIFI7qdawr1jMtT
c3FzN1bkRKbL2wJh8oeId9IZstoslq7BJQ7MDQyUc2Sj9exRF68Ql2QN7yUxTS8z5CqYYEdkyk4C
CwU5EZD6q2o3IkRbhlasVgn7uHmot4SkjEQ4RAE6kRl/bjNa+40sSsiSWvrXbrP6xBND/g4ZB86L
BJcpqNUaeQ2yzMVGGTn+wHRVh/+CzGWi4QRBd6xt63yD1gN4RVPWPOlVIMoXJHcJBr/d9AFkQR5s
0rBrjDGoP+9bcRsXe1gcbvYQ4kLzLFj9D+FX7o+5N+NwQIuGvW517/NNGLP+ZUbSv0cY/yISuFBp
dn4faDbsMDQhg4qgvZ7UtzjCltpvX2Mru+8t9ivCQ9Fn/sfReSxLimtR9IuIAAESTNOb633VhLjl
8E4gQHx9r+zZi45X3ZWZIB2z99qE4dUBLrZkHBOGdqWUDM8Zq248P6pfshnd6qaa0dry0Sb524JQ
PfGjSdJwoHb0+N7y3Dm4mezI/7Y3nW1dZt1TX3cixdCZM2tA5TaSX2JjuLskwq7V1qMzezON7J+4
NSt4hGEKH622DcH1EsH1R+1C1KaAbNdPU0v0f7yZdbZVk4wec2+iRqDJNhghhWOrjfEE+lDAmi14
nQRT3SHB6RJtyWyuPZqDguE3uv/uYxrE+g0zoFAYNBFOp+wKgcmHU/bv1hqDqF/d5VWpMoTehs6K
Co7vm3ItZexpG2I9gtY4+NosvmSXBI3HXqgFtC543mhzU1oeiZlpYjy1GjN7wSAk3xa8z2dwdlF/
4aoMh00GxwJ/bBYhbZ2xuPyYRTmjf4f4+jyVgpVS1STR7wrzLMwSidH3oDoZfXi2ZmZeUb6+MN7k
fyJivQXW5AMvpjOaTu3XVsH2GIDsrXsRJdVznnrZd2duoEFZslJreh8esu4Gni7gN8mD9Gr8wxQO
3Ch8EdzSNompo1UaL+12yW9dSN00FEiVkG26byd/YN5X5D06CrLB3hGWsmjH/nKzXttYnycPVchu
RGPw11md9C/JP1qwxI/EOZH1+jlxDpptPFTqa1kcnbFvyvN3zMDzV1WHIsL2FZjHCDaSu239GdTe
5HJrbXK62Nd48BJmt9KACmJ7Tb/vF6jVmUGgQMRHVYaXQg3tZ2wZaF0SvrzfKAjhhsCOo7tfy0xd
FArW/FC10BDY/49m35hEPcrQOmY/hHV2J+qFI9lfkiKDzRF2jxP1x2+b87ocMGPEzobMJFHvYUWy
W5zYUDCCZvFL/ICkBV27hX2TCZfZ34WhhqnKHsr742XKQ8wXLOFwys2QPJe1DwZj8pFc7hZQxe22
bccZCJXO3aDazL4QPCzuHFxwmDnfMZOnmPJ7KR/4LllZD0Q+ntl68Qnw/qTm0JDeRHs1LN21pZZo
d1HsozK/RVq/+gl7tH7DdsejXATMj7kd4zTeFGY/tXfnZ04COKEDsfVZIIxSh2gAzo8NiHGJfqo0
qtgNCUq8vc3aA5lgwZxG1zTMo19I29F7+63u/80TogMiQdp5JNhzhOP5e/UgoQSb2ut09HCjASBE
47Fq0bsxnfYR8SPmaMRxBuVtvirk/xrzMYkKCyAiREvkyST5CVl1xxgB/cI0kvTqUuV+qdAynj9Y
GsjwBB2VbSbLNHDDLLG5cvosWk6smrFatZO2p4IghAK6Zpm9BVhni2uY+f13rqWO9lHmVTCVe5n9
6jiYvqlFiehqxzbOaK4pM3dLM+JQ1Ywm/8RxJ9dkW2e9GtsLJZwfnZkBd/hrYxS1fP061Ca4m7iI
6r/E8Vga2nEQzS0CSt+6GKhtNd1EF5v4p/LQiu2Yx6Yh1jK2MUfRNdmdX6M43t6KOQj91YIJzaL/
x8FZ6aHYrjnjBlNlHh5/P5m/WUcHFNVe1yx3Fp55DClekB3Pl9vWM4ohEK1T/xJisOglrh5FtkeO
1gLjcsp45mxWrd9Lt+DPET9hu8d8YRayUZUTfccJECuqMuwFmwa5dfk0p+VAAkuZlL8U09b4ZNQY
vTs6mi1SQ4mTxq9b86+3Af6wGlgkP4wDiZcUaBr6PVi+SB/joW/fUCzqcGPMHIOpaFRNNk6qF/U+
kmD4NoPqRkfgx4M9eYsPxjolRMceY4zU3T5sG7fejWr0H1j3mJGjgJErGWzIdfrr7Ol8/JWyYXX/
OkjVBbfEUMHXweh9nP1FPqUzw9bPLp/ZOBe+283ntoxqDOCQ0tpqyxwrr74Nq85x2DUZ/mJqCpti
v914eP2cO9JkeLkQSKs/kxkh/vFRnOoub1Y/BsQyhGySk6IPr0OE+pIQpTwpNmMQdkRJQXEaxCPZ
9pSBHbz/Ff5mJhHB+WVZoP6YZ7tl45bB4kIVUi/7zq0SDaRblP78yNGS1X9Ddtz6FDCzJejDMNDf
QA1Km1f87K198QppXyzqVaZUyxTxgrcSWCHPaj4DgV8L8boyeM+4xuMpewflHC+f2VBM7Z3rjULc
Z0R9c9zR/wBPwCqQXA0yPuKMaqxweyVxJuE2Lv/fPRX6kSFCAeGoK0q96yJfUqqGLFc2jNmT4TEy
2tpTX7X6yvXOVYPXbp7+MA0jzihEeoTewCZoy0wj9Htqi0bdzyWJoTvX8Df+rEzRBl+4SD31rEC5
8m2jRmbiChkL3RBJWOaRQ7yltMbeiS6UqAv3MBuTHqnGc7WtZsGOncfPtJsaEe/wjRycGShcI+SO
iZ2Z2wHpgRmZVsvUv2OUAnyRRjoxD2wD2nDfGsbrP8zKO1Lxm4HtPSBnqPJn+GIsRwJpqg/0kr3c
jL2dH7NhhmjUrNOKOhR8qzr5VdgtV/a5vfhoh26ddk6oJckkrLzxcM+J6xX/2BMs/lljtxifBgLv
uo/WlzwmjFGYeISIsXno/8ysdJESqRolxuoNCnioQWZPDOaMUoemBMvRBvZ8gGuGzVF3HbRP21Uj
8gmeCaPQ0bsPnAu/KyqM5EckZOa+gDKcwH35iXsBQqPVg0F8MtxVbGqPjD2aBgE+uoUzrhKgPavH
QPIX7M2QRQ6aZ+Gc88mRxRsFIxp5OPyVdqdtXeBheYuUboI3/F8+9EBGcLj30EA62wFgBWZBLMgu
aHOYAW85Mgh5pNx3T6giquiNvR8ZXB6SynzXSSueZpp9ewqBHdzNc+q9JXGpHgcHo8C+NE1+CRuX
sRvrihScSl5TLMUjjz7hHVN1t/Q3M4k0rM2ea4c1+mXEeoOXF6cINoPJQuNBUTg65xU5ZIaD0QVF
+OgPqZ6+/XWY7QMbJFSaJHjn/s/SY2H7g3eqCPdoPFF70KmEXOGmQr75k2R4NJeKSQPZbZXSU00o
vcUQSpGrMERsVMDdfBHMt/r7pmVx33ZdMt73sRMjBnSDbFKY0WKsqZrNPeYDKNJZzCp4RCd17/tx
/4a+qfmmh1XJd8zH/DZqYJhZClGyRMnX5h8WNzTvkCsF66NlWbLsvLRp9owAe013I7iDYWugukIr
YXNwz6BXs5PjV8qrbS+K23EUYuTa9k4tdmER9PVLYrvBOwRrTZ86LshWwaXMqyXvy1WPYVSH0aGM
GwYFYZSxhGimBXxHUvfxLmCfxFOX53O7m7iPnY+Qaa78GkfnPcVsg4+idY6B4qoIGr7hDTkQIrqv
aOwmJjp+y7Wu8RYJSta4cwoyX5YVg/FY5mwmdc8yLbJquRsFMdSUaZDLydyIa9OtOBei9r6tXP1u
e93d8G2r5z4VDIqdew0RPXgClF8GR8Pbro+R5Y37aAXl1Wb04MsBmYun8liMYfwjyyL1N0I9TEGw
xtOfspY12Q6D6cRNDNi86lHWhG2StdOgxGmWD/pa5Bw2n7y7oEElRaLXnFGM9Li0TgnDS1zXpJNk
Z68LgQkhjsBBuuaELRxz3BffCs2Cfb0xDexjjN4UsmnPPndf2zzNtxJRYXGs3D4n2rPuf1dx5bb0
2U6HZpIgU/+UUqy1+xB9/10fs9HfMVR3Z+aJnZghquL0RuJcVo+T7UOWR5BR3A8IOFDogFPTAk6q
FuvdshaweT0/7syplkPXH6zLvB1dTi+qLamunnMq8W3ToPsFTC6oA6PcEsXo6oOrMDjtEjZgzyF1
JABRUMfDgG7V5DyH1mnsZ/B/uEzRLzkuW0HM2z3q+uVMJRRk90K03RedaT0chSdDIAiDgceeimzY
4dDqMORATDv4spkPjiITZENWrl0O9RDr/FznDBkhn3gxw05emnYzylktx4TVUv3gUSGs1zCUU7gf
EyVusR75VLQnEWbBU2KmoPsR5sREkxViB3Nkkas+EkLDoK9VrDpxZEdA2ODIk06QC2ecaZeEeG8b
RUUVyF5SbsdZKrvnwHrVOZBV7kC19Yf14DEc657ktA5/YySvbC+sjbz6OrSp3RlxQ18zXVp3k8Oc
/sqgls2G0+JteJqg8ZNzg9fiqRJRlx88Co5bcElbBF89enmM50vufHu+i7WNJU9Q7xHiGT/fTsAm
qhObh/VlFWkfL0eBEymgwMaeL/g5Zp+lvL86zhU1E9KQuk4oNVPpsIKFoYfjU5fFgePEeUK82Hnb
dsRlHZPmV8p6H8lATdsmY5uAsFr7dKamMT/tEJXXcEGjtY0Zu8dHaXzZQ0uC5SMpJRUV7tbWUnOD
4wRQZ5ppb0HWL7kI5gY6MduQFeTAyipTZjGy10YupfOZIT+8alOpZSvh49hDxJxopvhAMkBFSSUM
yGgdP1f8QPUBFR5E5NGAJEI63D5zwLmvJIIk67PuFQUea822oVZasJtV3Q25HIa1AwShGr8IqkPP
4SEhQgzbJO8JIrif7BFFwW+4MMBAFyX8U1tH9aPXB+1329xoIWsPIrmPY+vfFc7A5T+uYoGjVLTu
te48a37Vbh53zy7exQMFc0dPb0PZvHldHaYXxY67urgMyo5B7mvUFEsj3OeOzSFyD0+K78C7PSl5
JGZy/tqwhXviRzg8LbDDeS9JIkmoTIzHTNzz0m63dilQb4IhyQpifeBnr3aZkmBXo4RQu4Vfodzf
2KkBRzzRnQc6KNtw04+6eNHWndxjYAjc3EC/YMjCSg18xiRcPDqEbxsnObJHluwMhzRR4TGZGFqz
Bxn89SXI9PKHYAv5t6ckuoMCmaFNEKRTHwetpvUdHTnVRugtyR9tunS8156TPHHgQMRCszyCEfNB
tW78kSr//H8kyJc7Wy5I5O86Eb+JaSbb2e3xkuwBk3Ny1l3WON/OgKlXCF1Gj2WWhx/4PFr3B3vV
JnqZG85JVJRchS7ByWsXbr3QXccf/jK5Dgujm+phl2V9lCAEwbW8mekAEMfXWafPORxe9YY8JwCF
xT6UMf8aYPeGHaUBBhYeTqm4NEDHTeiDS3f5B+BTQ3w6UKuay+ypdN5h8q/uUPkN6T0/UfUDN2dJ
xsbQqYl0h3a4NwMIT5i23TRdRy8jRG6T+XXKC81P3nynzIXkV9ANg6BxaEoSuRi5IlOnJ+JnMfy+
VHggtALOnpqc7QiUwB2+PzAxIx6Wn2AO4ogzwE2ms9bR0pwqhVT3EADm1JeMCi88uX6Y3Fd0kutT
0K3oPQa1Lin5IJlIz3TBCLE3LjvK5NLfsrafkBOs69HNw859ND7M8Ro4GnsNMnVKjMy9oUpt+LRY
H8tYhM+NX+rLzR+77tvbggBQhv8kAVf9FZZZ2m5CIIVQmNzwHeY/74IjWLJ/a6M0Hd7KaR6m36NT
D82I5ksr+9JGWeXs9bzcHnQhJK0DldRbKkqSoDczD9I3yzhH/LiJG/w99MPEf/Lm3MTnuKNZuycc
XF5WkizCO4SVTAUjXvHxkyGmqY5x5TvLNhviEQaM1cMObEo17geGFtym0c0Bu61kIJdvmyQDPGIe
32Vct7Fa53cHbrf/GILxYvNMnjTj/l1nHfzvt57tHkG77h+YJcrh0NJUIMDIKhp3tIzl8j3axjBY
1N38u5i7xD6FJJHj2x6nmJwczltcbeEcTs9MUjwP6d1NWsWVkz3AvFQ1EzgGauzxydDaitDOzTMB
nUN1zCZ2iduZyJCLW4+SeIt55BQt86JrUfy36vHmxqVdIo8x2MjFq52nhggyuwn9gWSVsReTf3Bn
nOAQvwh8382hk74S+SG8C+Jexccw6VQfNASBt6WHp78FmK6IS1mmjK3cMqlUHerccy4EJyFXEQUs
nj1bUKqpboy8flsQ5YkBp0DVRB5HUXi1hRqcunq3As+RB5+p2y83LmzCOiIeHhgH3XSZ0Gd3KUbs
lW9jgc+H54MKZM4MODAGFnVzYADDdh2o+I10JsiN3KoRtLjfd4smeMbv5h1D3fYpLbBib/tkoFNA
3K6JQbglAlsPwNw2Gp3JvXjQ23+rrjbt+4jpWzyy7XXFtpeph+oTQOE9ksPyqqErrtu1wFNGKFpd
zBdy9Yq/HkCg9JCCOrv6SucpyAO/X96bondQNo+xcy0IUZJ3ueuv8SXPw7YCkBUsf2PRmfyTo2x6
ruNctRfyd7DJbhQLsuci9pYbmdidmSRGE/JRnxBLgsuXjuZiRnvGIMqjzPHMiHmWVee4T9qs/cJ/
uFaP/JpNc8E+Ry6bzcGfndkh4ifgMfftn4KShzvDyKFmYYrPaRsJRtg7LhpW806XzMRyNyQQUVAn
VUjYSImkvcN6H208g60qApTroq/N20sFPBp8D9Owk+pJnIAdyDBrZ5BBlfvVAxW+IgpUJ7aEcnmv
RoX/ZADacNKBLtMtKvZb5iS5N+3LmCLdkfFcO6/RgquS441l3xPjg+DZaZkLPKV8Q8SjZwkjngDv
6lE5BfrUjo3Xd1sTMbzpZm2QFahgOTq2zu/ZJ4vgWHCCXGZ3mTNUIcA3H+IgNASlcAAXPrbXMGoe
8cy6R0mIDYjKttHDwWZo+V9ZV6ZvBKc23akpI+c41yPhI24f6UsZMW98Xlh3Ft845A1cu0iu+R9d
OASgwgHlwWdB6vefE2qNi3J6l4zMBcP61DtpfTevGHI3iy59uMYKT/02wvDcXayBhs0WLA6rgzLO
AmTHktbAP5mB6nh8zp1DpANTiYltGjEqYfo4gbxbLlB8ALBn0D3/ATs0yJjY673w+2d8vkjlal/6
UAiQEoyV+ayqpMVKrdgZCjKJmUCyb2n2XIc6OI7cOphyxhmZrbYV4FFcFuaubthVPbkaAxSzC6zD
JKDm7X7uCziDLEBWyl+wvYRYzkOy7pN5BpUbMpJRdwH00qdsIrJu22VZ+TnWUeEfImLmc9LU1/DR
Nh4KAixKfYhR8QbdXlnlPKOfYcHBTNdHCVF48U/8R7BuYIiM/UPLUFxtkNR0P2HQZUyekhvZsKCU
YzE2YZ5xZFWQz1fQ4m1CCyHhOZ5dZITCLbrnlqrMPdEoiM9wMB7r4SKaTzm67vVpcRFmIT9Dho2R
enWvCI7IGVt0F8UvGbIAvV9FoRkLj+IfE9GZ9o4n7w8l9XxBI4r42OUshooyafffTfdM4CQpiv6l
l515jkAZhVvHmVH+IEyL2x+WnK8bDbsnksiU1R9vyBGvb6nsogO0liB5M9GQXTyQltVfrEs+vDmc
rwIRHxHQAAhnJvMEdPuLOx0N6InlI6CZdf8knt/npwipE0NBvMsg8r3mbUpCpDNrkKdYf9Oe6M8d
67JpvMLCiCDJ4yTar9D3cSk0gX0dYIBQacWZjX8Q/aeA6whAgEBNmuyBTAXLK219dEeZo0QOpnLJ
CV7MkZFekygv/g1KIi+TQM8gypFb5OFPuEVr4lunKFKTTl8XvU53s2VZvG1JbE227lhbEhLxmD0K
7prhLWyipN0M/djkx2ZyAmgQ8ZI+sFLjgwttyNJrvFZc4xEG4EYnK3aBGfEq59SU6V9U2CblPxww
d99oQ+ThSVWAPk5mcPpjG2DQPxJLcKsMHRbt577uy9OiEfdvbaVW/Hypp6+AZJdfCHvqirwIKq0H
m5sg2WVDG8EqNkjfd8APQ5yoEs4B+noSG06ujmxK/ECQEMXn1WXyj3ERRwaYEBPv6JidbyTRdI9Z
64JuTILA1B+lTVbWTCGu9Vf6elCpjqJl3KKQQDYGGEScSMwz9iDXVnaXucrC9o5Sb+H/KJzwH2S9
EVjVINQxiaMItJeskd6mOOn7M/GBGOYsnLGEUTpf2Ec05v4bmPWIDbHEUgWSJhWgNgo0gisGDH1i
utGNX2nUKSWvPmWy/dGsi3bOC8mb94OscSExaQw+JCIWuc2HgGQt8AUr8MDZaQfUfzLr0AMSfQkD
wI01AhuiPoLjHJcQ+wp49m+DJo3sBPI8g0WnCyNuUQYBBFh3YKDHoo6mXUwlraEXm9LB57CYm2PI
jfaB7u0jFCERIIyNh1vfhZN6Lwo/mQ7gDYiFQXwPh7ud3EhvyJKFQcqFa+5Ir7yxrBDm0pvYxYHP
5BfrjjWC0bt4tvpzmolwooZBi7ZngoXxIFLCvMPORWtkaQN+GN2yTO7QEXOso0py0fCTUrVJaGdi
IpWH8QWaFVkU9KQOjjVXdBc9zFLfuTTDN7DiqOaj5zb9A69ptl5tOQU/C6ekayeVY1jvysK63wM5
RN02WTv1PsxlQ1eOjZ8gUk7SbIt1urYs+GkH9uAa5TvNcUpuQuE7PYEibvywlO4Y3Q/VzAUNMcN7
z+Y+fmBSXebceVnFnLyZ57tGtGRBgUyZDnqFinZfznn+uHhzlG77VhOt5xSmyS5cPOVjTdtK8qOn
4uh+YcyKS9sf/X8F4I2jp2yJVD8e6BQRSsoLBMyFw0Ik2ROXmTtvWGRLbz+vOfLLrIUzJ1DC8Dj1
vfOFk1/8jqqeNE1Myv2R9J/qbyec9lczkpWGCAm+jU8nWxQNlNnUewqJqwQuFAgHFSZsPZphYZlS
bAdvRIKeeANr3cQfCWptmd7eTWS3iS0vNQCosVtR8m0UD6/dpasNzbYLAPbsvNkpDy2DPH9bd7kf
PLNFL81+cUvCp1Q66WS/rqC9Eao6dXdP0UDIHzbLOH3lgWkIOmR6SRflJ+OHLFtKMbcgRQq3d4xg
1Jt4KfZNhB59B/gAk/iAwfdvIKbovaSsJYwZhNkvmJKoRcQyW3Pfza3oP302fnulKxMyMnRYnMBs
Hz+J8IDNJJExPrpdhmCdaGYUO1C1Pmuin+ItrgugETmnfcimahovYR0t7q4kYfnWj4bTkw0Ydp8G
9HXjeR7y6AWaAXODgKlFzF/dEDCc850TrwRJZ0MgBV1+EydEJmIGzaJT1IcKKY/AcHkmGhwdMvwx
QbIfiZEfPj2E8wt5cQKSa9b6fgnnNH32J4WcmrndF0IfBD9hiKNyz+QpY8meVkEzfIZtEq9nujUz
QRVtY1DqUbK6J8xX1IuG8D/3BkwKqxeSN+yjNYo2JcNrdsbeltaHjoDM9oFVV3SFvBvy0En8OtAW
WjjTKzk11bWGyuYdE/0/j32JIqCk7XS1I5FY+3hNAn3MA4gePxHoi8d5oSjceURgmK3QQLuoviyc
jS0CkIxwkmXuVKU33TgG5RGL4IQHMnQ8weUVeNWx7/31eRK+YvpbzsNzDbqNifEYYt/6CF1yAL5r
6BTyGsOVhSMWq9R43VOUBcipd/zXGutwXZceowtmnj7LUC7EGfxRVJF0vIIY4MHOJ2b7HuKaV2gK
c3uYgeU+U1gG7X5cl+baDZU77UIvwLberhQkX7RFWXpkazAxCi/FcIl9gHk7ig0/3lejHN4ba2gP
usydAQ7ZPDy1ipnzXmgh/+APNhyOhutj0zWN+CwmEV2HOC++opZQiw2RLIZ4PC3771a7dNR9S7wC
ybcoZjYhCzI6HG8MnyY85ITjqXaI9qMemha/Y1uefUQ25mTbdgmOjGdICqKEZHG7lIisjyQ0tD9W
IjudL9e1RKs7APEq+plkOhFWujzF+HsRWDh92X47DgrdbQzxgBpWtkgJydxzGH1kuvZ/QrBdy/NI
gMD9AFtl2YjEjv8AWhRytwY+TtlVYuY+kTsxyz3Ts7a+TPN6cy3AXkLNSuhbzHoPDztat3D4rbw0
/JV1PS7vyBmrFWcdac/Z1GCTwKBaZees8ZxnjO0aP1qE5OKOPIbEvVKfJ6igrejn8NiSmZWeyeSt
drAlkWtsgR4l9SmOYZFcZ99CoAFFgJAtYKC9paOpsyubW/uc5DykJ5yclrtZZgR86pArFEkfCJ0D
lT3yuFXNffiKI46Uzjo1mb/HeYSDAKHqPO8A8JG8BFSNziUfmJ9DQPdNlu/VWN3UwiCK7HJrIbCW
QCjR61c8mTk8O2415L/LssSd6NRaELYCfh8t34b6EV3whj8HYu/AhrXU3q7Ay+HviYUibk+2AQ1t
TTu3woDAGUhSFP/iHZ4q1PqwIcY91X781yAjHU83UcDIDo52YRPS9jPH0VX6mfoNI81HyRomeSUe
DoslfMYYzyYvCUKYq62Gzv9LFbIWh4kL6m9L9s2PbiQz+xxHPSCrmQXNirBBsDXhCWziC84KfSGF
IE0uXT94r2Msa15LthXeocJKNV/Iilj+EcLs/oZZ01S3F6aK9vhuJEvQMerWnXYhcqMldIYHSG2z
8y4mXFCJzZkyMG8sfRrlNEeyxXSsNG81bBn3PkmZZf/pSuIBjhZJIt8pBKvgiwcQ38V2QHKdnDJ+
fPFLy9H1zjZHzcd8q1uc6qSU75b4VkXwjya6R7u/8BNdkkUSHLtzvGBEHxkwhfvjhAUFeMS7RzhC
Mmj3DPwKL7GDlDc5eZaH8pJgdMXNIRCPciIJ6PNJ6AadIriVqI+tTBjlmp1YAMVCTQFxwibOd0Ku
MeNzCblJ5sj7Dhyzc+XOy9Z9GgNb30PckPLF83r2zjhdpvzgTvyNH1BHI86ah1CfpeNI/7yqsGIm
F0hcWhOQLp9exgn7Q9qr6oHnNCHRbGJKD/C4hD2jxlruc8BYAV8py+Tl4maI8JgRh5F6r7E3wIir
tPJZELfmy8078d2jnYnfBoyJgPBZEF7ieTCE68pCvXDOOySa2ZlRK1iC5m7qAnI3+7VGpg+8Jj4N
LKmIsfdG/2pABi9HSkya7c6JIqaLWFrqXRgtQXhAYqCqT79g9XHOZkrytzhDdb4xY5rJe6IlEEFD
k5Y56oKiltkrI9mQ5r1kUCCPYw+1m9FufWNSxCFoVlDpit3Nbk0delYk84SYviKwCuqHFURVfmCS
lvxqWvik2BWRox3qkUjMbe3NLKRokYjtW1S3fDnrtHxlapbOqQs7FdwzU8PGh5Sy3Gn4JH8a0wXI
GWXhB+/z4HnOpsbWPaMtlAyaVrQK5cZOLnb5wphl3tcE3cTkWAVdcwraNY724DkJaAHL1WEKn8hC
uqSmjN5Iq+0eGKixMIlvIv0dBPWhIgwIpTX3Tuf/UAWp7RuKaAskNAkRMJL4Re8HfJ/QnchNwp+U
FJwzQ0N9dhSWMcYmQeaA4LYi1OhYxwFZ8zg+YZ+KMZyfUGRH1btimHfLETbiyseyPuclIpJdmcQg
N30faG9cdbb6EeNctyAHunxyXuTQIH7JDdQVbL+oOD4g+ErYglh50OHPiAbkXptiyK8Jwc5Ic50g
K6+2m4Pmxyp9E3zzl9LJdxeKXnnfzcBG9YQ9PY0PrT/4D2NEV4MHPEud7VRCubhwC63gKCkM+W96
snFeCuBVDG3Wrl/H17l12xJNuAFBcDEAy+TBhAzGLuwrjP3ORDl93dCmsGfmdWIamSTuDm5DFjDI
8eo0O2OrVg5I4E6hDR3Tyb062pXRdiGCsLuT1YSFJGYwx1g5D9JmJgKNExWuBSi6bOuVOnq47WLQ
MhV5DWrSQPjaIPdV10IkKUHiIG4QwxMhTqeMRAri662naadVFcclqotgTwYOr5QcoL6AUmzl9Mr0
OQI2ZGNOfHgmzrxdUpRsKGDjgLutHdPkdyqqKX7uNPfxXbmsku9H8mfjx0IaO7yRiKeLZ4lq56bZ
MV5CLUFaDnZmVpznBhAWbD5QfZjtC5tLEFe4lA9qiQVNBNTiDrFfniTHVmYg+zfewvd0Ew+uowl3
nIMrj4yaxuAH7e/y7Eq/8SDT5rgTGJvJi8t6yaG1dwLk8qoUr0RwryR2zRUkjz1expqHncN2Q7RW
1x6N7Hv1HsQ5vSYryvWALxvvQw8EaEQMzv6GndTMbj9XQr1z6KIRx0osecu0MoQigt76OUxK/Mng
y6E24gAFTBozREJ84bqfGeNYfQjREZJP7nbhzyUvia6mQCEent6TtMmkI44H2AmX6BPaIPK8fK/x
H3srQ3LVwDlTRbaD4nTb9Mk6RfjQNQAIUca5u7eInW7RJzJ0jyvE1jfWz2xXGpTW5VEy6EAclv6f
iwzFD6+I0cK9BIuIC3j0kohmXVPfsDYciSkd9RL8RJsCvoQ9GqZDGzGtB73ah9U1rnV48BldEO7S
V3LZUVAKzlsS6dCby2JhFWcM8i9OpQ5SO54JRtJc2skWzEb6Nx/dntjFdup/kPHr/zE5WXxpleS/
6IzgXKBM/JNaTcKDh2n8jKcJnz0p5IXzi9MZgX8y8BDuKR3J/6wcTyE0q8AR3rVtAKAu8E3fnPIF
rSzSOMjlDxlN+M+aCVaxU1oVb24XPC5miatHXSziTilTLlurQ5+kGKvgOsbWcf1TL5cA9gdLQibl
cCByjggUnK9076M8sHFdcwjrhuKnqmxBfVoPVF1g/9a5wY9Z01WCLUIWCNO+KZ9VJ6b83oi1/O2t
beDt6xrDg+GTOTRDW7r69VdpURYe69Xvli2aVfK3U0OnePEYCA7bRnlFt3FK2SKEaGr3U0/l/Nl7
veoPdTR78V4XnuNf2zROvngmpv4I2DRMP6fKpz1XzsDYXCkr72tLp7GLUAGSFb10KWFPfSIs924i
3uJoJqKui8d1+tD42YjPjUP3riXnpN5BLiEflHGYv+xaL8g+Guvix/JLuBkYkNg6xrslvjnF3GUY
6nscJy11btOg5bGeda+uDUms7rCiQsuIUuOigStqKsI3Fyug+zJhzMqvxKR1zU+G6SOgaJ1hoLI8
iUtSvdAPp1/w+Bi5YdBi0mVUkgbbMHUdzIlpjQa43g0EDyC9ayVgua3OWme8Wxtluq2lG8pfp7DX
HGKLCuNdjPAMZ+HE8O8/js5rOXJbi6JfxCqQBNNrs3OrleO8sCTNmDkADCD59Xf1fXPZHlvqJoET
9l4bzhlOlRnxsVZJJTnUR4GRrrdGfsab8gSrCmNX2FA84JPdp4em7bHDdhWpCkDUgTV1LDdUWjBR
KzpcPaozjCyb3B+R/xortBGNd6z4iruqd+1WHDJiTcx6xYacsaZVFv57/eh0ubL39GNd+740YiW/
y3W7IdqXedJjLPczTMu9j+n5ue7kyAcLag4KBdLjEfslK+5oOesVceN+JjSnvqqw8f27Ih84Hy92
KlvyVdBvEzuybTnnJCCEzhsPLOvH8Yft1Ox9JuxNi3ed1SicCUIBnhDbPdG220J3a3MnGOGjMauZ
68INC5MBfpQKsMtPDNarg93wx1+yChcUzDUWGMh3u9GzzsXI9PqwijrLH1WFgnPDGEDxL9XGZFDt
UgIEUMJP+m6w52r+KtLWIYbNWiTBDaJq4qiT/YVEGrm+CMBz7rmbKmhRlr1MARZJjQQvpzAlRJSE
CiYPjb9QBEsFl+lgWCr80hUZHANlYCM9o7REX8Ul3YAFSuEI0V+BEz1rFq1jnIyus9I1w9je2iA/
QSP4wjTboUVZvI0cYheeRbF0nd4onwjdq164uBCBDRCcriwl/PG5cNy+uSI4WPp3z9ATM/Es03Tr
WTNeQhd5LjATvx1+E6jF6X2fJcNdY4/6FfG3qI+ucgxOICwigjFCS6jN4lIfVo3DhKi1G8F+KFfD
XTGPgJErk8woUNR0Q4S1kKO+mgLNLOagMvwpeb/MDtKoXxHPQiG6GTLIYghURQQSnS9GBgdXRWi9
c9i8/nGJ1p4lHLViFaPjIhIVdjMepSiPCF3kHqRoYytjuuvcOjTvjYIuTeDujKKwJIAlOpWDHMNP
m2HuR4seGCUM0pxrVhX5em9Nk6j/wBzR+SMRCJwE7P3NikhcV1HwMtK9qS3wBfPd9haFfOtRmRxR
ySefKIa7E/gytPio5QQvPU3W3VQrtI3DrVAj3JE51CtrCBVcIOziNhBIMu3YqNmejyNqA2enanvw
HzMeXmxiFciPe2sk5GE7c+39hBqRPdRRb8zwRTJy3Gg79Iut3XRVdOaJVo8eyL9bYIPpvtiXVHrr
+XQIoEX65TzzfYvYeIyb7xRqA7QcwGiHi+66dB2P3rja9d/VCxfrzP8hqF9yW82P5L/O4s5yhPdB
ZSjrigznuYC/Ca4BxUncFX1of8y1nJfywHdRpqynMRV6zBsJOv3TZe6YEGQTFO85C1bC1kpePsx8
N6L6C2vMKGMpHjXDW1KkqcZz72islbDxKnvvUaFVV5bSSfKHl3d1oeOy5kfRoLJUbOk7b0b+oTaE
JuN60kENF8Apiu+hhOB5OyvpiwrPcW7wk9ILnK0TVoz7xirpUVaOeS7Vi+Evq1PpcQpzhjKPlq/t
OsznLCpgMijuFvJuilbDMyOFEcJE5t0etbLwv2nOZP9RYzc984QZtPVTiF+L9A3aQ2LVJdjfFCrx
D+4sTx6DsCCoPgN1331U7FM6cqf41nH3LzbyMwVzcO+gHf/wyIy/R+BAYCDwq97syRtzBqQXSTcz
IAnqgcFVKN9hRvoEt1WT5b6h3JftwSBHsk/lDQlEOUWe0bPv4fIZzTBVxwoaerYrPLvDDYpk7mKy
Lo2IVcJ7sXNt/ICULlZyEt2M86hfi/KHl1z/Mfjewcv6wv1kq0Q63QImMTpkvkN0M7u17rMJEpsg
26lP31dVj49wp5hnt3ggEL0RL43vo5VT80NVFpl/peVyv3Qe4ZjbdNT5fMZyUj830Rj+l8EjMQSz
OyZEIhuCyiqyoSljBOPz+h7M0jn1pKS5seXS+cUDc9qOxQ5X0YE1a4JAuBnBpuSNJ1/aUC8lHiwQ
VdqubhVTZ9cu64xbrjpK9GJmiEjY6CkcJsQ2dTfV9T4fZl9vCWxHip6AaCdXGPkxqb9zxzI5i9IW
4YzOmWjCq0TiSG1mayJLRmc/ElZu7UrP865OaY0oQVa3eOB6YT8/RY4DXF4HHuv8dvZVEOcWp9Oe
WJU5PCRzcIOFz/jrh4+kvOGHKh2mGjWPwJ7Zp6b/Lu0cDlsIUQgbMPEIE66Enmmq49avDXId3nMK
Obkx2FfAyGKadvpnM0aIBDYo8FfnOmEw/m/NYYfH2kirjOuFCQ+IBMJxajBv6YsNvh1VnoiWd/Z9
VNBAAS0IkYDaAZbmdouwNzDWv75Q+UXWbVSe2zXtsqPlp821KYnPxgqopsnZzPnqkuAtmfVsJ2xm
XzO+ufSc+yD63qkcissodFPcjLVRezVESYjfxXPIosK9m8DgsRz9yWMDqDvFuqBipsoevCO/SN9d
G8vNQdWQ++sTpO96/ppwDCBqnb2oOozM055BBobEixa0Ke1U2/LLJMM4X8n9IdAT1SwEZ+D8LYFg
A9b8TZg5HftHu/nFexFeCcxF1uDi/XgJjEMKMUoKKR5Ci1GYOtmrWNl6QmQZ7xvbG1ywZ7q2H711
zt2Dx20UIRC3ZKm7/TiVlVFI04lRGKGJISukgm+8UCwXYqFZiG8qO5DTBjxDadGssNhniahE+Bev
VCj5IUiBPqLSmQJCjxHsbuq8Z/yAy9HAxxH9gok6t3vI9s3ig5WSdEv48Go8MFSe813Ukc+9l0aE
Z1ATyc8UwNjcjpXtdp/UkVNBsj1nxbcDNeMdrslITkja/Av0ZA6NnN13jBrBv4wbmewLm44A5zhZ
XcSd30coDoAuKOB42FXm9j/662k5zqKA39eRCPKOUptDH5sdt7FKBPuRQDlMaTLje8kFbvD6B63K
+o1Z0/0D55hfxglZ9jDXw2i3DxAW3bJ1sOLlpLusx3WkZIhxmWBoiigFPwmKtlc++Siaj0RzjDf/
IM35A9Pkwn9EU9UIxC9UXOrq5Y6/3oEvtJYtHsIAlzmZKsAA7RuISzd0SbzbAaRAjdqq/lGdb/pT
B7EJ4kHgFtUlAXBlQWgmJ+XZE/ypYpOg1WREjAKf47NDbnuF6FpiNpx08Lx2A7EbiPdzcqxH3G68
DeQi51yhb24nrL/Y4233GAAsE09zNiTc3mgMSFHBrdZutVvXxf1N8/7GW0LATF9USwwXp3BY0C7l
0bFVCcO6TMjr+sXhgiR0SBx5HMlJYW1ayPnOj4pengqiOYG0UfODt8eIRNxKHrHMb9+tqqhpxHK6
ZhJtscnv3KkmfUeOkzMAYstM92fWjg62rrKH9cA6t1zOIXMtNvIgmJu/qIsjPoiC97v9qn3Iggfc
Bq7Z39KClnevtKYhLsobDBTkBfEiLLtUEj27Be85lav0cZJh+oe6RLBarMuOzNpNgYJlI1pLRQ9p
Sjl19qO6V5B5UaIn+9t1Dh2mIlrLkcNN8+razmvDEi1jN7r0TewSt+7EKzGd00tFJZ/tAWuJ5zaF
xbkRt2+ZcWc95AdMP2XEiKPlRK3SwaAvMrW4EyKsj4RPEl5Bi7SqIyQf5AMFpf1XsQRYHCJO2uOE
9pXfF1HaI4QaP/kBRpbjqEl9RcmTaLIBWTotV7YaRFkkmWcBw5w80F0hR+6bcRakeKO02aLOvqtB
Nw7WshOOq9zHbJlWbhv8/UiEUFW/Dpmz4E9cc3WdBNdz5HQm2mfSZjLFmrZZ0f9WktRblCD6mX5C
Y+3FXfQvrJWrLoQOGMIL5ny8472vA9S6ontFrkH8NyoP+hdtlSaBULiM2W5sPe+hYHu4AtTERppr
tf60vO8p3dUI6JhhvWfj5WT9Z0cwzTcJLAX8sGQXBEecOGzGG3cCwqdo/xBiuZFTHFxOnebU04VN
Ow16uRn3rFRyZ8f3amOBz0zIxqka3XWnmO9E/Va37F/8A1qPgfNR5DAq7WenLOjylPYs6zC07qIP
ntPzKTg5GwYexRTVSGEt4m2Unqlotiz0CZ1g5rQVeZ4E/+a16hJioYjxQH6mIOk1gLFRXpm55xVj
slo9I2dclvuiw3TFswzXth2njsuU6IQrK9KRgejI6XYAm+B9s/pgKD3TVw8H1cCgPyGkRHeVl3AW
Yg//xuvNHpZxP1sK80Qz9dfCosB9HRk1H7U1OwOz4XSgahwqBwngZm1S/EOoHIazsbgwtlhjODoJ
YGvSs08KLvT6PkwfmLUDBTK4d8wuCOU6v03FQIgKZUMGry4lofIzLEV1jVLoBuQy46fBxo1AfHBl
zLCU4zyxVPgjkZmAyFMoe7c983JGDE02Pq1pT+QJk4fwTBQHeYxdmaQXu7TC6F2JcTxWhIKUGz+c
EEwQDbagMYvIjaIfNHqVojkA8XTMHTvZLHiGhgTSlyl9eF/bguSqFsfavzWn694iqzQyFjfzwtGv
sxnIkRfRhVsIWg1qK1ceu2wB6zp6xA9QADVhuKd+Gc1DR0zSrqJBD3YpeA73rg8jrXaaZBO5mUYg
BfuycKi4ptwOitMMJ+2fSmd0d5gUIW8SFPifXlNMtJkfwPmG40LEypGVVL6e1GQgFOYFBTtvsiRe
HW6WTg8D+xwWvYHiir7vUJkELt9G303Hsuz7P30xDx46J1Kfb1nfQB64t/XY590djloVTkefeL7+
XAqnslH3cJ1+2qrDk1AbAEUItVTNV2OcmX2nwskYI3+H6KhpY75BOZUTOoRFLRNyTaAvX4mo2gN8
sVq8SyTi5TNUj0Tfz5CxiGeF2w9yEAijfwtNzRPMdw4LaWaLK/wFVGw4iTeKQVvx4tcBmoSAdO2Q
dX5GRVxQu+NeKtPev8dJQTAQG4AbuWUlbWiJW6dny1CWU39zs9QlIXd5yUBRrQ5kjT5prJPKeVmZ
BVXMzom2G8i+QbvL8c++vFpY2CY7WYUNbRRPpUyKvZMRewm1ZYQ//FzWwo5uWBarn58jhPuIL5TX
1cOmJNRySfc0GJVU23Vpoz+eVZXZVtnW2r91RLmV2wqd8j1GtPklt5LCbHDBMuiZ6eLDuAdlfG0Y
SD7XmkKZjWVvzm7oot30sPM/p1aa080Yotr3xGgWpwAp9XLoQNfKL4tuvSC0BU1QEU9WkcL7W/MK
UGU/9evXKg3y3JiXu4KsKxyDaEO6fvRnzetx/F3L2Z1Pi01yz0sYgqoGBWHgFAGsKauETSpq02XY
1EmH1EUEOZQ2mTEnvh8DlCeXELYcy8I6QTq55cLz5J64bisk44Kk8vaeUzCR6D1Tj9UkHnuBsBPs
6CgPkklb6B1hVsEI3dLEtaOzcdhFwnNH4pZXv6GLQI0jk8MZiT4JXGDVSgIdUStSDGTWnaVmZ7mO
Tep1f5kIzoxwElv4+NpbJ7cPDWQkBHwVXne88/Cg13DYocwv0+/WDiNnJ+dsTi8OFJaRvEt7zpL1
c+bO+pshlJuppXpRPVlRiVVh2yEemal4+8q+L/LoZquiA37XNRa+Z1aSrvzs3MGC7+HIyc7vWrFq
bzfPkF52KInL8Z+kkZAJ+9YMbIaeuIG9e1a6Xo3MsU2g2+b0eeE9YgVfIHbKC40Pr1omfY/Rcyp3
HIZV8wA7SiIzBHyX3uUeqo5HbdNl/yRzDxJqZ/dyTtgro/jMsNGzqfF/PWoK56YKTqpPl+sN+8fI
KOscCUjMnwuuPdTxdd+JnOVby8LIGPZ73dbBzx3tqPTB4vBfBNf2Hc3j6qevEucDm0X2LHlwaNk6
Tz+9DG2NaTfrrL1ptW8fQjVQOK/AAjMgRQHJG9sesVhEJFaYGPBsbk2dFTsWySqswLOgvUMgHqVE
ruWrZOuC4GVKT72tPQHSS/lm+WlJEw4Ok/TZk8LpxbT8VRYUz2gynSzdTrLtFlLk+qX86iVb4K0B
AGtit+TpR16rgeQdDAOpAVEEV0HyoP1k0mcEz25ILq4ibdderTza40kArsrhME3uoSv8PHzKQO/T
i2Ma9fc+sk/3aRFelx6TdaA2STwndbal8GqsZZPIbOvVbkwZ7h2CKReOXATm14GdCniTIBBdf1i6
TFIp9AUovINd5x6ViwZBaQXEiM+0aDgtVicHMIhSCMF+RJkDJRdYwx44nmrKYw0BQra4MzgTSVWb
Apv3lkihQmwWFufdVzkMg//qK1S05DBpn7giE5CGGbeFydwenzmNLWtkBmJRtw0KfCf8TZYWP824
lE2MFa83mzlNhPwqw0wX2YU3J3DxTJeI9jEQNBysvzxtNY32SgLNNRU6gWjms1nfhIXy4eppSYwD
S7EZ+BMsI3wH9M0dv4vm+v6cmYC4d2wtSvHPb1Dd03qUlaPaDQm2vjtjP0Y1i4gZR7pAUg/NMZBH
t0tHF/nhwmLhXPvMW49GhvnNCSlcznYSRIjCwliDPm9g8h97yDz+VFRz01+0Dwz/SDZywpGQFAVB
RUJv6bn4jLGeB7Ix6K2k4amXtvJ9MNUusmXm1YPwH0MXug451IlO9EXgDPG7e6bZUP+WGC9oDpSn
wQRc5fcBHCFT3EPvbk24b0GvKbXDDezUMBcbEYgwhqOPe3ohDMGgaQ+LddqXTRFUXwy+o+kSrsU6
HEyjCauo0yg3e9rVgKQkQJjZvhM2kXxWL4EYMbbA/mrsZSFu6YYdPTHuHybEwRnqTt3XDtAwE4YD
fmAYYLt69OdTRW+FRpSPp97WqNgg9KFWYGBWVPkz+lnFnN+bSqKOFG0DmMSBwqBpqPm3lokGSiPm
F3RrWUNcHXpqZ9O7C+m6DGy85Riw+RNbVloCQUWRRUdByvIPBzxDxrrw5V3rDqTaIrb4UJVwxp2A
omgwi/d4uiQWEmZKXoKKAA8Cc9FuzqYTmVHJv751yVfuvCTs/yEa8bxvWhu7w7KLLi72EbeQxCtX
ZZ7Q1JGDM84uzIW26Otgz1wPKHKpeituyVpj3edO1sQyj8Oo33Y4/Qz2E/KUf8rQtBcUIwWYvXKl
i7Kp2imIKm/G+pE6WNxCGKXYyFWZX/pet9EFFMPU4nGuULelRNk7O1ZTlGpBmpJhEhQ5j1RgtQWa
znb2Vs5DExHAYoXZpzW0+XqsATn2PNV2k1x4/RFPDVM4/GZsHV9FJWZWvvjQ0M/bLfVwI5F/MJui
TmAoTsO2Ccuw9TYzJjpQE4vP02/BQCVvKeLCt0EHeI+LSyGyo7rxEaDQoGRn4maC6QEBeZGf+sgb
xCWYq8XbERWRvfWTDEM0wfSAV4Dm6r0IkVx++03KVK7xgGxt0b+46b4rbetPGnrVvwGfecO3Yfdv
o7UuGK0IAaxjg/7rB4QMxn+CeVkhdMktkHPyhXrGqFw7p5Uot98q9bsWwBPIcVR+3ZoTIZgahzVf
YS4c7OLfMKEMA08aResTQVrZQwsHajkkde2pmA3vLc2mFUG7C4h3JnVGB80R7XEmt3bXRooZKNLH
p8Fh17QfNDlVD+vAZP+FbRWxHHw+WRszGoYdicaF8HavzYsj0mpI9xi48lepxlSdC98FgUHUDmh0
P7TE/ZJOOIBJF62fJyGndl/7ix0SshRJ0vRGg9ZX+nn/opq5ZBzNwbMvEDk3hzBv04dQssw+Ti7z
LZJ3qgh76kRa5M7qlQ9ESmaJ2LgBI+eHrKmND218lJgc+iFkBJMWVuzbOVYEwVg1ODFVmU+BZSNg
Gk0gaQyaFJMPMdDqHjQviTuWH+A8tZELkVOLRYYkisi3Do1OCMYo0QaUzJsluibMhWyeyRa1Httw
Bk4I36ZwN4jTUtSZOJ5uJzPmtr3yeXG/kxRD2zZILO8ZpRHc+rEx6ZOqRfFXWoW4axiMM3r7P6zL
ijzk++W63o5APPiIE+tlAMM+FAzPIPI2dx64CnRiQy/YWmL4johBAmtW3uCFwwXmQIDsrF+5Wfyy
Nr+2TdUbEGYAbSNo89NEGsFtsoQLEEngJInnstZ62Aq/U8sFjXva3SFSwxoxF9kXJd7ik+PVpa8j
ng/vbLyM0CscDuVHYw3dT0F+/N8C2qZ9voU5v1oa6WXMXrE5K36lfJthKWdAYxO58draffSecnI+
e3PZVSi+OG4FWnwtXmuout2JQJ5pz6aPTzlMArII3c4zcYAIvaeSWYL9DP85+WFQ5SLggFZWHYRX
uM5RqDD/XYVY/4askwhdHNfiEAG4xZ1nVSI8UtctLCYjfntCqkWKZZWXJaKtFSbY1sg9SPdKvf5u
ACgo2YfzpDApaT0InrJkSkYI03o24xTA4UJwf0VcNaQnvkEXbrONBnrbCK9ktdFF9HCzVSZwuiHZ
2pcBL2O+Gd0ZfxW3bHO/6NxM2BSMDZ3IsZutu0LZuVtXrd7HsBw/8TuC1YmssCx3QUrRGI+DfesJ
87T7oxj/wD7JGat9NdbU/9WrwIAfDYY8JOQhhR9eKqfxpx8ceAxkl9byf1Kz8FKOjlTsV1BkHhgE
AK31gfLtWSYmUMSIouEhXhMkmhu/SdJfGwFPCbtu7d1jmBP8vWmB8HCWopB39s7Yhc11VKHX7Hua
Ojd2A+XpF1knrMH9nmR1V2cjkR8ku95eYD28mhQyy44l6g0viISCvCQKdgLVYMLQ6zbkVxxWjegl
NoPERJFmmfPlswz27nrCwebXBkc1oBs3q0nxRbKEAdqaQP24iWWfwjGqSHcpNfWwPyRec0FURmQo
EIr2t7BWZtE5Ff1L2MryE3dZ+pPAxjO7ZuHmRssR0ZcOU4DbPZf6IekoDuM0m4Cot4NOvygwsCSB
cvJZzLWJYhSUssLbBEzVEnQ267j1ApdoLHKrqjouJc7/VqJFo3eVlnxG+sO60c/JZZ5J6w4fa9t3
/wIRmOCeS+1+VxlqkuPsGfpht0Xqg0CkD3Z5BtzqwcVKUnJ756K8twXmvXuTa+9GRoWJgLEqxHG+
rbxwPQFhn8EW1jMYRVFHnbvNZxsPTGfKXm6dXo3gMlEXDkc1tTOwMwgb9sGO0AfyU9VkGQ3gSbYZ
VmOxwfERjk9G0+tsQo199dz2XnFsxtYeLovKFLxwTf+/Wel8vF1mjUWw5xxfTrQSEoHw5E6+dW8k
1ozgKBK6nR2mU3f6YCiaiYe6Y4vwH1YbvNu7MegAkO4nBNZ5eq1SNBLeIZ/Wqh92RYDPlFrDG5Yb
D8FZPxJ+KjQnc5SM5CSMnvtmtRMK1nwsdER9luNkmAgJ7oGE++5gx0CzOSZdR7r1t8oq/zIOuAlw
m6AhqImDQnK8LRc5qisKvKXfj2ZpURKihbGY0tsWkVsCDnimcbEzs3tmuYtBwgOdqzblQgEKsiFw
9IdfItQ4YMrt2vsFo6iFizIB/xxD5GqyRzLAcoeR98q0BrnNgpaYjSm/VM4PRRZCmPpVXFpyNRfD
+ZgfV85pBF4ECKZYklEXnRCODDSQMphukQN+xNmBA66KV0/Mb9kaaYn5t6/1Hj2RXe9spIjPXorn
bBvUEMXPbmhVbwVZAc416XyqVoYQ6EwZ6Wv5xjhu/Bfx7lIkh95EOODscztjBfIFa0AibGMemNst
ELSqPvidNwXHzmamzDoLos2RrY6T/iXoCxUk9ELp79suQ/cd4PfNjmTpLLQwntSiuXjZOIx/ueed
/Aojgs+rwL93Y+q08sW5FerPSCDS5AXo1G2VuIBIJ/hs4YneFxjIs71ZIX9x1aWhc5ReitqS8nX8
CJZsyQ9pimR5o/oZjxldOAp2+nfBMCWz6Vd8akVANX4V1nERUuzGDdIk+9mjkWepUBOqXjxkIX5V
LgKIUuUK6JlqCAgkLIcw9MJY+t3ySPHjcHSGQKKusB69fz28juVuctywf51sQfwbw3CFciiwglNd
wkx6Mjk172eHgcI/uikDIbRTjcGJnq3TZkk9a/zIMi9sz61BSRszUu0EYyKlowe3nXuxY0IpuCII
qmz/c2x2gXt0ax7I06zJmH26YD1fkLtP1WnKDLMyZjARmqcUTad8clGefo3Yw9yrJr942NsJdQZI
BYd3Zin5uvYTGe43eISejYrx+mVkaWuN2uSXzbtq49uNfmUnTm02+CwI0aNaSZe9dnW4fFNeLNOT
iohyjrvJwVvqgzvDQWR1Mqw3SM+b7prSKRcXchuC4r5r2fpsI3iG7KqxfjQMdFCWu/g3cQWC4ndc
YKtMvkOwTAixOhURGoB5rb9rkbwM+gkew0r5wd4f7aJnBLyUBU1VzQ0TJdZj7tuB1q+0GIYQ0tRO
a1ZP1joQSaFkMvgfHX6VGabFiIWdfxK60ccQRkv/t4jonI/4okbvyHTOzj+47WzrkVG5SZ5lWqj+
SDVDxqCZAxcLuWtzm9ReL5vHGVF2trste+yj8LDA7cjY1a+00eyxWTIJ0kgSifs8qT1qVKqdnsBZ
wBeWRm0k9wylDYW2Q6xReO5S/Dc738v7+hc+AZiLOQvyTwU/56StzmIs4tuOQ6xHMr1VN00dv2c/
zCfY15DSZWr834Tk9T7WTKTJISot7s8gmpx7H8NhQiw7z+r2dnn5t3Gr/xE5kIaYdIONYvPXQqlB
HwSLs+ltfVwnMd7gVQp/lYjQebKrWcoOxkAImVQ34XpOApxNzLlmEJJqCoWCF2hI5ulReaRxOaBM
qZcs0luGcmScshHxkGmivwbizPPyMXdci7gjdfomMvAvjOSNdbXwO2Ba6nmZYlR4FPQo1eR0C+LN
3xFZD/8RL4AEyUJ3zxq5yz3+CLAMpuhWDr2cGvAvHmzcyB4S4oTFMba/rZeMuCLRfKNHpg4JP0q/
LNqtQmP/iZifjV7uz4a0WSyHXwhpHGKDSFQ5+R7BA7uJafj7sN4WO71TL/eaB/QK3pBBZlW24fgB
YbT6Xlenv9HVTGLFWTC6T1CDzLNxkuGL5MrmP6eX5U+yBMnZccwIz7FDjb+ZucNxvKEn+nbcDLmV
XpTudoRORdYuqqviMxobaHg2ouevHMvai4UgPkPTjOZka3Av3tcZsVmbSLeIruC56d++pEhhue6U
T7hq3fdIuM5/ZZ7/P7NpHIN4DWuNJHv0lQCCaZcEBCI5ZmWXNvaWx4wzcUZvWm5ZHdeXEDkmECTC
jtUG2SJ4ZQO5tOHAU1gZF6nIMMIpyfaiSDjTyEZhW1SHPn4hRxactWux4J1QGYq1TdgLmgIaPqvC
3Cfb/7Tsej8mU1P/o7xq851jmiCnbmkAeBaNE1wGlIYCU5Vk/R22Hb+rIuImp7MIoursu9WAxwjq
4khkFGrVUCBMQaRYJNOBg6D+ZyYlfyzDWXtjg9fWeex89Ruw14sQ7tUN+a8RA/hdagHB2o2rVPeD
a4cv3DepfySPjySHBbEsXIyGz2kzcqbSwFl5oE96uLmvzJRWL1r1RFM63NXk+rZsanc2e5b/ZD9a
rwYZ8HFVnfMAXvkG2oHQ1LMoKzNUJlzrsYkKpz7kSYofbcmq8KKrNXprAGKM8QjSAUlj2+IVyR2o
DUg/cPpGrAEfLZQy6mTq0HmepiF7UonNPYhqcIGasKTzPXuOBkYH+nF3k8Epu+DvW3/ERFEeZy6J
1xt/phFnrWpjrpXTPL8bsYDMpB9l2cmiWiPJdhsZs0qtTx4KpyketTc8sUtTr0W6tNeiISRrg1CG
aZnXB/1TBQCS2UwazP/ZZYFghPWXf3DLoWr3gyClfG9Z5NDHiM2JsQzVvP7BSaVeQj2lKEfEzSY8
THZT76mZyDXnvW+nWFiUUrvGy1cTmzyEdIWCTmwY7JWPRSmyHxxQAYMh03r5Fjtj8RzR2wYxr1z9
PbpW8BsVw1RseRJIyuroyp4jwD/8GDbmnR1LA3WJbt6EeE1ri/Ha2pVvOloQp9SW8e7Szm6cfUTV
pDZBX3B4pprpEeFBnKmbCE7Zp57nAB+yz/dPxZDwaHCZoQribADTPna5/UgiIucUbC77O2VnzUPV
shzql6H69Ean+oTh0nwNg4ua0haLvGPBULwmjQ8Wemg6rz5NdVEfqhnw33Zmmf2F9obGKCGqxd2Y
FeUTdUNByRs4LRBOB4l5dgT4wEa8x+k6nWRDBx0mqLwhPS3stTQvI6SmrqMUIN4GZZXNvP44TROV
P9d18EuiuzbxlHr6s6bhfHF9i+hlXB8hHiDFXgCL0LyzsF/9qbJsejAhfj1Ka8ejYJtqud7UV4y+
oMtVb5ZA3rXBRSoQQqZpZLYMfPpiJ1D+oN7sGf5u+jG6kdjZrjDQaQP7PeT9ZYvuNyUUckO/u0l1
Og4x86GpYxnO+n+HWgL0M+nG5YdH/JfYrKUh3LzUfQhhbsoIiVB9QueVQhCT+5qj8j4M1vSCGqab
t6Dwi/Sr6DP3vxx9k79BuNUzTa8GnBd11n7TclQXkZtbDoCxARXTcaQhGStL8wEC2F4emNBqQCDI
tK7ZPDv1yS5moCbwO2ouQEcB+SzWpWuPjS5uaktwFCCglBbpzoLCPF2gVrI8lBpZJ/MK27ufVG39
G1FgH7zbjw66NTX45cg1/fWX2kbyjkcP48Xk3XSupQZPGBWdeinnOviJdG+4RTkDsayCBdktwpEA
lph/3slRQtykL4PaE8JPq1iss87Y2mS6EpTtOPVMCgIsuQ1IBCMgSDsBscMoYempVrTZ8cg6DdCS
oXSnK8vqdgNRYejZg9IG72waIfLenN4hlqgS6bnhIGJUTHDMf9bEpRdboF5Yb/jwgHC/NItE21SQ
M+eUYEM3gu7QiqHodm8DiEHoYyzM71gF2/S9YqKzE7ZpPipCcgtQ+23yjj4fj2eSGvZXA6tKvh7M
5Tb5hLfszDm8ma0bOjenq790VTfZhRJCPvAEKMTgXZH94Edu3+BUMnXuEpnW5xTcBvN4SzAayFkd
9Xs9he1LQlwOxXOZeleJuQkWz+ybrzQduKdZbUi9zWwnDXaTT579Rjh1h5yHQfXWsNkKaVsxRqLP
7/WD6zsTRn3PUj+864Rj+H7S/jdj9iFXFmUF+lQ5Ft9hhJ3aHekj943IgEJhyBueIrKHmDcWbXNC
t95NDKEC4sf+R9p57MiNtGv6Vg7+9SGGQTLI4GDOLNJXlUyVXKa0ISR1i957Xv087APMVFJEJn5N
L3rREjqSYT/zmjnkpMrhDMY5QXGeNgjdYSTNfNcBp1zHYANbaMI4FtBm5REqA5C1pjmwOVnF7N2A
5PZPH6Ui7G6mMiy3QRP7X2qgowPnNWveqTwdNBoWnNGNEbcwVRKzavA4cL2/2dcUb9AaziikR/pH
LsT0oz9lVbaTTT1+E9AsXmguNHJLKb1E7BtFrHd0FGeYAoZ1Z8cZ+wdsai19O9WuPitSechnCL+L
faRJhukigDW/TQeYnju9RUqDOdMpuDmyK8Dk4zTdb0s3QOWRGSDBHweBepdO/5RYJdZkvktczXwr
2IK4tYSpesL6G1oSa2jkO7My6Q/ii0UM1uAuqW+1vjLwjiUogfYjJrffV7FmV3sA2Uw5t4/zJbFC
qrUBQB6qHGVhnmpt/rQiFeXZNhQZWzp0UY1pbZK/kExBiyKmVbsMgf1oLutAgS2JZOEIJRaZWAtB
4FTBsMGyJey6zzgaZh/JtbsfQxDFUIhqjHI0qgvFNqNamW4C/MT1rT+l4ohaFzZfteGbBQFSFn8B
nl59qdHei3gTZ9ZCqFFjIbwKAhQZIvIIswudX9wlytnBM4lgCSdN/z1AF+s8FTRZN7ZJ/XaPV1xo
n0oFiezoE6q+r1VLtgUSPALn1SfhF9OCqYAYJ670j0GtZR/AEAbgcgJkrtHYz4avQUGItQ2yAmQ2
ao3igQuLHL4GcJLsNFAB/QnagP+O8g4dLJNiB7qMIa/NdoxTGW3hFdouLPzQ5+qnoY1Mup/3P9KE
7s4BFlS9F5gH0BEsAdZQ3KwqbUezvgs+UFn2ibKKXNsNsB71d81AkrtzswRM2ahoxj402It+grtb
n5AM1GkFTkAbUbeikUqf2ojafdROHuILbAlzhxaP+bXVGpQjK+wnm4dAQWc/zNtFMr2coj0ta1Q3
yDnRqwQjWOHKpTl2edCgOJMz4QU+oiaI5fiQl0RVibJQh1AW9gYAkjB9pYta64ggunl/VKIv8V2D
HBfsoCSXHxzcyvxDKezhWx0Os+ZLZUAOpr1qAVQA1YFxV9Pm36msWggXGFBONhrQ4s8RkjboxAgM
9DZlBtByZ8Uxajy6HoIBqdDURqguzMX3pkBmegsf33g/oTgEGkb2uEd14LNwYW0sbmzlzsKydRD3
04MYorA+ZKmdnNU4BnJToLMFzoIwITk1deFiIQ1rzzvi1kX2Qa0QsdKKjOZX1EbwHY0G5NZDqjk1
eoVEMFQard7yTj7VEcjtA+bXKA4lb6exszT4bX6XfbIdDFB2UCQ8913EpfytDfqALlFeKrErM68n
Y8XM9we1ANRG2qEuqCPRtzNfUIcpqh3cyug5jCuz35LTFzh24zDFuYA2guG2IrbZmVILLpOVgvD2
Q9N/TrrMbPb4O1nHztFxVRpk3L4lzBvCo0EmGW4sXh+d09+ip1NTs/iJxFP0XeBXOjsNaVn1CaV2
9ZLqLV3EfoJ/cpQtKFAwyhU5Hd2DEAVvNKgo6xhl9B2KafY3RHKRbxPdg5+BgZ6Y9pplBxrsLZgc
MHxCjTIK6Qlae8R0AZaX3Y5XsiKAQdvr0sUKqT5AGfZ3y55UBQ/GFIAu/WC2prbb7uS10gL0iIld
dlAEun9jLKZHO5OAACXTWJWffKdJz3Vmc3cj+an9pHVelkR2tB0AYA2B/dBkUf61QvhaAUb0wAG1
QU4NDvt4Mjf8Oz4VKp+7YXrjlo94R+UIXeL9aW96IzTa3SB9DMJ9ClfUAtMZHjHxCp+aWOjHJMlh
+CobySqiuHrQvkcUmiM8aD3HpI1vI+dMVbD6G7OkTuwoePbPMYjOv9EkbqaNKc1IAGXrnE9aaahv
fWl43+2oi/ppo3Ot/2q6kc3iVkPzNfC8Ltwpqmv7XjUm6GYZmBdTy6aXWESA5YRZx7gIZ8J/yCYD
E/rettnviLZ0VPHSLkgOA4DFd0ZUKPQSaKr2BcLueDe3fxFXURrl4BVR8gL6JbDBnKq8M6gycAXv
RDC2XBS6ITv3owu3LDs0QWc7G0OMfUx7p9IdjxqYp9ddC5EVwZkXCxhBtcsLszO/ovafsRwxPWPq
1nWomw8+avwtzZh8LAERUS2mb87vppC1FVpKfzdkD85mGY0ZHhtMAQe+aNQ5DaXw3djiZQPb+jCL
cZjYupeIhDSxaw7PBo6ocCMkt1T57BmOQTsGrQAbl7XITlr/i2HDv1Tbts4HGJ1lJJH3RwkLscqP
Ea7PSOH3hdM+YVDnWgespyN5tLEtzH7CUTVwuTeNou5RWixye49QA1KImMuhv0po74sWafkgETas
XGqZQ/M2UK1TZyfl4qxkP8G/p6VAf0WFTMhgFujq7Ot4LmbuERwcEEsJcKfb6JTt9TkxIHmHozcQ
g7na9Jygxp8egXDTmEOok4swtRoedV4hWg4RLoHadhBZjrcEqCUcVSFOzYpfPXLsEfbiE7I4WP9u
gwAKOhIKBlcMbJ7gHGGs2G6iCpwp0UOYCTixtjRJvQnidhaepO8kUHnMOCugHzRHSlIYGu3fqixM
ftmWVX0Bd1vV2wjpAIKmFDuWbRN68kzLGp+eNjeE4KrG1XwX5hBidrqvEnPbdXb1a4YAo/TfW9Es
blJJePVA0zEzB/CDW02YWWRaw/hL2RCncbpOB3o8wPSJbqAoxHt4VfoJdKAhqS4U1dsCEuW4mcbK
/eEk/XhAz52iO8YZjU07saFA5lgmALe+bcKvA5D7bz52eOF+yMyMkhJ5GL5idLrkid9BZ11plj6d
IEARviMDTOBVDCUn259ka/FvTb21UkguFAWlA6hnamAQDjYR6Za0xav26BrhAJ9LvEPCLnMvFMyB
o0BtTe1HmwY96Mg6BsvoNqn2QbctSi/cDOWvwMgwHk0nKdsnFVXGR+I6MFi+S/C7mXT8Qfe9BYZl
IyXySZaum9EDDifwQ4qMPskWMiNootBQmLSbluaUj828RXYRNBjtqPfDFKJYVAKTQV8FRQolsf1C
RHNSn22SVdqjoCQMHPI6A2IXME4cQ8oYu/Sea+k0tCmtD9OgnlMUELq5HnA5I78FsI26QIY9SBtU
yj7VVdY8Rl7t27uwM/puq6RHnQE5Ff426jlcUlnu/QAZVJ9dAJ4EopAm/paiNP9CBqxjm9gjO7sw
GiThB9RpN2GDROkOqpp1dnWKuofMTqoXAGCUjvi2+NSCmX9BSGn4ITOzeGvYI5SRkNaMt8eQxnL3
IOZMXkVsq4BAVjB+d5YBkXgrQSoLXBjsKtninUHBDGiZq2+kZaFBoDpvpP0ZRX9lSUYzO6sz7R3S
TQkKb45ePWZxhoqyY6vymIbYND64dj896U0VX5ygxmDGbZEL3KFfAJgQtDJ4JNHYlrPxwAGfQXAI
eHtIbv0IwngE0edMpM5gSeqNHP0w3FDzJb/xPVowG6aD172m3PnZDoz+qzE1+bMnWShKhxk1hkxD
nR6jMBNR3LHXv0epzP4mdQs/xGIunoapOXZIqSv2m4WzHHS6gYIMaRykAAJUAP6O30ff9RxpVhGH
HRwEDWEGeExTeHZH4di7AFSgeyhoORcbHn3UNJBOlpDuBF0aZMz7AOEHbLRg8kKHw5/N6X+S4I34
IJdD88Q6km5HwgvnzIpC26blKkKyEkUgNWskOF+la8004ylFXYb8KgPellvte9KoId/BD5DtiaJj
VW5bW8hnZHmG7/ARK17iKP7ppqjmkdRNwyWBK/yBtmZzQZy7+jigRF5sqKkglyNMmy9G6pGJ+E+Y
bGDeieb3JSqkxanUnQChjMpFG/DQFvR3HkNw+phQ2fACjP2//uN//O//9XP4n/7f+XOejH6e/UfW
ps95mDX1f/1L/us/aBjM//Xhr//6l2NKXbek5YKPdKhlurrNn//8/iHMfP6y+M/AC2BL1om1x070
RxWU+UNL94BwyR8O//ZIqALqui4teAy2UNcj9ZIXRuK8tNdUaLVbzC0mdFn0Hue0lsbJ5g9Gs+Cv
SQSbTEM3rkdjP8AgVA5wNp3AcQ+RCn330XDbR5N2wq/bg1m/TaKQdA+UY7sA7hzduR4sRvOeFjme
XiDKKshHeHZyUWnm5fYwv6+VxF/V0C1ABZajhH49TAFwCoUn10JSDKrYW1Q37ODcg663T6OlPO/j
7eHmpX+1NSSpmwBArVOG14WjllujhlTRIemZXdCS1d8LJ0Fqy3J0AcwYncgfdUPSc3vEeZ6WI7JU
qDYAW0SNxr3+QJRMIizF6uwStWC7PD0M3jbVkL7o6Fyi45VT0CZ/iO+MupjWf77TMIBC6aZt88mL
rRKW1lT0dZZdUNh3gVrqU/ED8ani4iDj/fP2F67N6euxzOsvdIE06mYXZZdUJRVjaXaY7WWnio+i
NqyvZQaz6M5JuDfkvHlfnXA6CvkAlyK72KHZfHG1ZhZwKfHGHCCrvXRwGz/8wTeatmNC4BNEIIvT
EGApZhQ4H13yPrGOlE9l81ZF+Bxtp0RJZHOcyC6fbo+5unOUsODiGELirXz9kTKLShGpJEE+LvhO
lXwEdxqYL6GKpfqEU18fPuC06ER35nZ16/zfYQl4rodtIF8HnVMnlw7xEEH4m3r0i0vKsUesg63w
cPsrF/fMf+/UV8OJ6+HAQcLuwtDoQtujLrcYmlNjHmjT3FnBtc8ydcwmKIYaHMf5z19tmaCBSz2F
YQp4Q/cOMdD4h26KffRG0/DT7U9aWzgYsiZNEGUj5bYYytQpycBvSi+ocA4/ZwjqY2bSftokyj8S
1pwIyNo7n7d2IkwDnSbJP4Y0jOvPs1OqOTKQyaWnNIipOUXQB+DtzhPWLT6ZZlZWb25/5T9X8/Jm
mx8ihz6m4Rr24vEb0alqbM1KLgOu198dek9QgR60DjN4eDbpnEdAViJxGCgha6poDrKffdZu/4zV
dbVp3COW5kLIXNw+k9tUMjVVdNF8+NAbeNPtE7IKcPAUqiD1ncOxurS8UpYU1HeZ7OtplhHa/P4Y
RBcPaNoDRLACXCXEsg/4PevbIinVeXB1684Nu3ZGTKTkJBvY4jMX152FVs6ctkcXidQCmNKxq3c1
Keew+/fn0uIqJ7YGCm+5i69LoPfRa+zii4U3xFM7eEV7GOKpFHSnSu/O9ba2cJYhOY3KYPPIxY7t
8h71c3eMLsjYWd9RBdUegenZaPTp7f72d60dDoiAOgEhcYZrLuavMUf67JrJqgldYSlMFXA7BOX4
jPw7SEqYIeWdFVvbJ+Q9liQsxOvGXezKMs311MGh+dI2FdqdQT70P8baJh5vTQhk+DlVQ3UkcBfd
6fa3rk0rxwFKJawwfCAWp1LVXskLLOILBqPU0sewEPspkyYtPsK8O4OJ1dGkgSOr7kpXiHkeXt2q
vIheNtL9vwBvqpB6t4JPhnAgdzuledTA1O+4BFpYfvbYf7RQz0T+K7DVcw075IkiskTqAscd6pwU
Bb7EWmk/3J4OMb8fy1uKaM8wdXemlf3z569+IUZ8eYL/XXKBMwlQD9ruKdWq6e8YUiIYBhED2pLm
S+diX4bsm2hQrA/MwDgEiKPf/i1rx9h2XNfhcNmAbRaT1fS9LhC0jS5JjqsXSlI6jPS81+vgzpu6
uiqvBlrsgTAyhjou8vjSpHr9bQJhBwWyE0I8tDnIwzuna/6/LWcYVzTl0MHi5VnuOL2W4HRUGZMd
dli7A5bS6D9XtkN9EKEfsjhc3gDphe9QoKi3t+d05WgTXTu6PhN6BXvregNmgwYqJEnUGX9UjTLN
OPYH+lZiBs1X/VeHZk5wvD3kyveSr+iONAQn3FaLuMzKhtatmkKd0Wwt/J3f4+2HWLMVjDTLfJOy
VULF90tfCwju8Bm95PPtHzAPsJhw2NWcbRInKYWY5+TVlqbVFQA2St0zKIj+K8Aeij92pqKHsa6G
c16SfloAZvC5zYKpPDTRAN7zzkO49hvmzJdVBxlEIeH6N1SOAsWJ/vjZB1sWIOhq+G8yRzW/ZBTm
zXvXxr7mJxBzEW9t4iTx3obbEv77tyxLbyrCHhIrSNTXP8IYYLXEpeWeBZhPtQs97GJyKk5h+Q3g
qFscChdqyB6RBOrvt9dg7eYzHEXcw+WnDKEWb4pJ5RhCkeGdXQQ18F+OsAHe6khTPMPU1mGv0+fA
EZQVhAU0TO2DBhALHRkNJCmlCMfUjn7Jo4RzqRs7Rx4RdRSJHt2J0lauAkMBFOeNNTijv61T3ML2
wn3gTK8geYylT/3ZmjrrVxvZxfvbczKfteW+ZAQS+vmmNZzFwYgRPPN17FPPZscS7KQ1UUIuyl48
aV3mlwjH1X1gbYtWuOGdode2o7L/WQiTBqe1CCZQ6B4M5sA9g1yELts2iIz3iSCvtzLanu/rSua/
IHMm3+pCJB8GZGWj0+2vX7sWiNEs5aKxyGotnnx8iCX8P889A2igZI8awIyICzR8U40EEn2QHD2a
Krgj4vf+cHvstVuQsEboVIYcaimLWxDL1BYeh/DOoKB7Woy8rtmsEoS8qT/hGI0eZJj9yfdaXLpc
+kqSn14fvsmK4fIXnneOUc4MH4uOsmuEor6L1RP8J6grbPQGWLSPyE7Qfb39xWv7mnAfirEL4VMu
9xryN5mADaCdo1Qzxh1cigT4lKFKMzp1VlONdx65tWyHoVBF48LnKBnzD3p16XoW/OXR7N0zRrvu
s9kkEbr/dVa+xTV6tsKpE5QEXUyP2tniYKIDrWmtvutaXpE7D5CYt9LioCEYQYZpm/waVy0egL5j
N+P4651hvouaRpdyHoICcbpLiQT7Y1fm48eoGWd16LAE2DEY0UlpGWpbKY6WLFOW65QsPf3t7UVZ
C7aIswxBcc00JfN1PUnI5eN8UpjaWULx/uJXU/c2Zp2o/KMWFu26uktRhGps9K+yBFYTXRn3OQmQ
CzmGybx0t3/PyrGYwz7KmDyXFKEWR5L+sW0jcq+dE6/vGlJRXN3/npIQuAa1sGpHujAYd47iSpA3
D8drBCHJVct4M4RsFrej55y7FDzD1tY8VFl9dF+mOy/w2sfNRw9VEvom5jLjF6A3SlCx7jkJ8W2l
OyH0N6rVvRgng3z6nAZIQHy8PZ8rh47OrGvMgZ4yqMpeL6/nNai1eAGBh4bzhjZpxXjI3KAyHoI4
QajiD0YzidixbaBBYS9OHL6DIZaZitHgMf3ycTrtn33XoAFY4sLzB3UE06TaLU1F6kQyc/1tVBY8
qriTew7gP30D4BMeZFGUyCX74ePtD1tdOXJDFo/SrGMvjm9H62SELe2d0dF0HzVMt77CzJoxRDrW
LWM2dNbh9ohrC2fpluJ1kOTa+qLINlTYs0udyytx4v5sABwHZRmm1SkhfJPb24PNM7W8nSzicZsO
DAncsiky+f5g+i23E5Sp2t3FIvPp7AGtt44VfmzPoWWVzQ5rZNwQMQWnsRgV+r0vXruveRClsITt
WGjgLGJDexBtCIIUOlBXOv5eYDSOUqdBX3CPTWIECBgznxLUBTW8U1z3yRlgaBfsey9o1J9MP4kR
zyRvFdDP672lsg6UKpvu3I4jUiz4e3efYphLGboHWH7dmf/VxaY/ZFEucig2LRZbm+3ee9mrM8Uq
DaL0OKpd0qMcruMg9SeDSUF0SWkVbWFn8Wmo1OmUHHz3rGjBbjMTpbKNg0Deh8kZMSq9vbPWDs7r
wczreeysUNhN5qmzyujuFs4oN144lkfLCF2qOrkq7wy4MpV0fyjAS75OSGuO+V49+igiwfmmwnMe
rQLFWW/0vgDC+px3fnenGra2X8HlUXmjywDTYNmxiUMMCqOhIqusDOOYNpX+Fh8S30FhssqOkPax
I5QuzC8EJ0NgzMhHYI4bFT9vT/FKDG9xXuYr15GUyhZfPNqeYfvV4J4pgSL5mCQOPO+Yi9PbKchl
ycsYhGX5eSjBnt1JqVZWl6EJ0l3K1wTzixu4AU2A48lABbUhlDIjW3zucTrbohOXvhN4A77c/tSV
xeWECIugncCZqOV6cfMARY7Wc7UzutLkKZPyX2IvEEg80FK9s5FWogJC8zk34hZmeRfHxI1LLwVO
5521CZjdBhOcETfJcC4f3/6olUmkF21z49GTRn1pMRAqVljwREI7Wwos3dbACBfQfyq1+oTlVFZ/
Buc2GXeyr3lTLG58ug4utyzpD3HfIi4A++75VTP5dMewafkYZL7aC2NAsV/26DbvEO83grdF4Id4
tw5l8vftb14LO7lZabUIpD2ots4r/eqY4kZnV+Xg+Reg4KI7GGwkF9RsNwtyg5B5EdI3HqgihYB0
Miwx4iHJvsIKRFwVjiRC57d/z9oagH8j6XaZFd1ZbCw7w3IzczT/AiAbCo1ARZEOc8a9H4MqjeQk
Pt0e8J/kY7kAVHtp9pIRcXrnX/RqAgCNFCisOCyAmvUwEX6Tl5S/XZ7GXgRUggY7c/1ngE+mt2th
sDYXiUAUIidRq/I3VZhLB5+/PhWPMDDa/KDaLkVFoOvH4IhRiebtZ917mNz9ZLfNOW0BrzRBI5K3
fdlpn7W6iN+hJUqdGIJFPvhv0MNpqh+3P3Ntm9HMRrCQG9Kl+HT9lT5aMHWPnOUZr17PiQEwle7w
PhVj9mnoMucFT6T0YUhs502HT8j+9uBrt4VtAlHQyTkde9lnKmvAmaEb+RdUkOsvXoh6BY5GWb2J
qfXeGWslgpJzJMoBdhRVA/P6Q8NWwGeVo3eGSk36DN8YWrSHr12x8dP+rdP4ED6paYkabdxe7zeo
IVvRnV289sEUuGgKgBCiyrfYxb6Tght3Gu/soTW0t2sYXVgOwpLQAzn9QUYrQdIwCkVc3p75x7za
wBnGeQKPFtJ5W4Vv2sGyno3CtY9qFHhSeVr20UGaGzF1G2o/zupf7ASLurrSJoBcaKxssKLO3Tt3
6cpbKEHmuxQTuFSoq1z/qNaljtB2yjsXRoo0qg00Tj/l2PjqGwS1C7HRUcBCVMFx7kz96sBc41Q0
ySOFvXwJB9uCT+e4ZwS9psNU5jA1XM/c+YaWPKPkGewB6YV/3d7ga6dL2RZdEuIddLIWS0A3F314
JA3OWefKHbw7nX4IfP03gIyRbAfYnj9PHpEyXhFtVJ5uj752ZyrqOUTBBO1s/uu5roya/mbUuOcJ
u1iEnJD8tzfQxeQpsfug3waIMBT722OuHTOCVs40HV1ercWtWfd1HVtF650d9CaLDZ4YzZbH29af
6l6KFxfRu28wIiTcB0SmsBsy2vHj7Z8wf9by4qaCA2TNkaCg9MVn50D1qdnb7jlE+PvUESQ0YOud
v9oo6PLd7bFWn0moe5SBCTFRM12c6LDAeikyuD/LQQVv8lGCtII8cyLCVM5ZYvzuvq0QbYSpbmVo
FufO0UX31jQGJ71ztNbK5zyN/++3LOIUEz0lDzM8qoeI1T+YaM58nlTtvzHtTjxleVqGaC4CSzQC
wJm7MY0Sh93oeN91s27pvBRilw6gYaamj98jEifdO2dwbUO6cJQM2zSpBiwP/+i7CcTzwDujyx1/
QmlJoidZAu7bpgJvxh2akVgQ3F6hlSNosweUTbnDATBpXh8CC4Bmh16sf3GtGkEfC0Mua2/HPRdM
M3qX0VRwKMCUHtChrPU7J3Dl0rF18CNAOnQQb9ZyK7Ll0xgM59nJZhB67wvznd5jboDtJID+0pzr
rNS2AXXe/uqVmWZgcy7jKl3x6ddfbfsOJeo0CS7dDFgvEHk7sBNyMAElHOwJCoZz+f8bcfGpCP+j
WB6m/gV0b5EdhE9UvtMhs4m9wJyq3xSicT/fHnP+isVJp5SFdoxgYXVQlddfWQmnhvDI9CIu1nxG
/t+bfbKQav6D2RRQ63RwErqNduv1OKHZYtbpjf6FyXYfwcdVP9rScsI9SjyZsVOT691pMa2lrsiw
UGug5EMutawBdLhjKDMl53C9yNuNBONo5+uZRDEKnddQc6tvBlyBj5mLuBihS59tHStInTu/Y161
32b41c9YfLlGqzCJ8U4965j5RlxiA5GwkkiK42gePtxezrVNS0uNcijawYpU63qa204fsBIJw0tX
quhlRn9uRi9N3nYZtq2Glt+DsKy8VQChCUQs3ilJ+fV6vEIVEby4Mry0ZmxCOI3CAXXiqqmSN7Y/
/qNhNto/dAR4H0FqB8HToLeYiN7+6LUZpllr8zNMKr1LAIMiEYjxPQCyo82oFkL1/FPflP7FqnXz
zmqKtQPzerDFFzcd9I12MMILWmbuz1C1g35MI9Eeq1FCVkRvDxoBQRv6DYWbi4cGhzYMuQcIOKDh
4U7QDjKl/V1p+WRsoUqO93rgq9NB9d2mzk9Wv3xPzdgyMc7mF466NaByUwXKOqZmE6JLlWqI2Nye
/dUt5zgU9RTdYFKp6y2AJ5kEVOsyXAWq4ZAYWP4cBgSA0eoDYxe8sez2x+0h1xcBVc85rXQpCi3O
lBcEvg8AjJvScAE1bmD02B8wIhnhdyMJnJ86HRWVhwaVlzdZ6trYkbhOTKzUIp/5oEOrnbaY4oED
xCuo+Eu1Vi/uVNPXVgGok8IUm0qvuYRaZXw/dpdOdAkgwEeoIVko6CPyftIqtFHurMHqYDO0ijx0
BgEu5gOZXSetbS28CDwR/ff1pDXNYcJisjlOZZD9uj39a0cAQA29NMI1Gi+LI1B2cnTQdY8ueLIH
CQosRO4fEOpCZfv2QP9UF5d359yNAMVF9A2m4XpvxX0lUbVI44ssNZQPY9PAPNnu4fgYmM2WW8CG
sO8N8OrHJoyGB8+Mij1Q8hwTPFmeUO/uDnd+0pzN//aTXICBc74PYH8RrdZW7ZsQ+MMLTuOiexij
sU0PrTlAh9Xt4Kkkbfae0ff3YTo1mKSQB0PRpe2VB3euvbWDJ1/9kkWsmjRFG5i9Hl3UtyisukeZ
aeU74QWhB87Gqss/2GM2sG/TJPWj4bxY9fktIV9BH8rI0vIfg/doN2Wd+ZcE1bC9Pctrn8bbbXGl
Ey6Qfl2vO9GzO0Hmiy4ZMi76pibSx5sPQzv6Q/RNrC0ARf3OZpt//3JhbeqEVHDIcWFhXI85YHxk
iDwNLykFleyt6w1xcwQ/1r2TLjnJISx7POTbAr1BeL1DRpfm9kevHasZr6brrmNTdFispznVgyzt
IrgYsoEyaihNPeA219Sn2+OsXRZ0j4SirWjPINfrD9U0u/V0TvDFzLXuS1+MmN8mLm9R2qWX20Ot
xmA8DVSLYCgQBC0WUm8cop4k8C9G3fpf1YD+57aokoOJpfqu9MsBR9lAWI/oHsdfinYsHvg7rntn
aecnaLm0lMfoBRHqzljb6y+m+UwHE5T7ZVKqNfdDF0R8tBhEvTXQcJlV2PDLVRZ0+v3tCVjbVK9H
Xqwp1pdeiyC3fwHlaBvbeMgQe0dV2TSevcTXjtqUjo84lHnBFvVxjI5vD792jpRONwHPAMqDS5iV
AL1K/bUJQGiL5uAinfd2itv4Bf4ffl1oi5T3SG5rU63obUrIKMBRjEUxFKlL2Q4+ReYcxe+PHqYV
H2uctR49LxxwxVKpGe79NtHiO4dndadRqhDufG1wfudd/6pU52rUmQsCn7ProJX6HiNWQGt+Vupv
BpzKHzoD/ZEd17ofICaSyZ9+h7DSIYhHzCX/YNJRCp+Zd+z7JfZzLPqAQqnFFIxWjwxTaltgnxo0
MJxOtDt6TfqdXbY66XQ052qNa4GQv/52Co+Qx/QkvMzWEx+GCfNHFRbDLyOlsb2ZqObsdA0dqj/4
TsuhaCP51t+4HQMlUYRjg+ASTeF0oY/U6s+9W5rTBw/UWbWzaoHw9u0x1+4uulVCsGGB0Cy/FAkQ
VDxlF14QBKi/VlE9y75Niqk1U2Skbg+2Oq3SYijmlJLz/OevtlRupFlYKRFecEGB5ppiXvBC/Ijm
ej6YXGKgFiDr06VAXOb2yGs1MZJWInj0Y0F+KON66EL6ObYpaLoa9DWGTWZi+Iua1tTuu6RCvk2K
Ag1mv9ca/zEH4bcVqHW8A9uDoZHlWdrL7d+zdo/M+HDqkfws2rDXP4fYK2+6yeUeKb3opYsD9abQ
cLA9NHAaf8TtlN95ONbWmYYrj8aMnqZDeT2gpyUGVGyT4osslLFFwi5oTvSGtfSYxWTudxBiK9c0
zy562lQoTNuSy1tLYVg3KwpdzKCs1WMLQAslT8cfEURKp3p817axUZ/wjkcNJcQcsTjcnuC164uk
0HZnAiglJ7E4wm6PkomB8x4xtebtYtPBdwK2O3orXuz+cvtK25uTsJ+khX/3pHJcE4DadXd2/Mq0
80hbQDRYamDci3V2LPRQMIh3z0ZWh2rvGKPl73BMM8qDMgLnD4ATzgwOhapFHket5nqVrcDAt2BM
QGn4ff7Ghqdx6KKiQajaMnaN0MY7n7dSrXAQo6C47tgmEfxivBYKZdYWnUIM2dXf1f2sBDd2TZ8e
Y9HhCOUGz3o7ChNFDg8fCDE1qFDfXuj1nzBXSnggZpTk9SebrcRmJwZPAUSy/dCXKimOJW5z/slw
mr79BKzV09DfcN2XQIMEeIzKMK9Ot3/EynEGoGpRIuBokT8v5sHpOomuE7jcPBmqUwWq4xHZGTzi
PdicBrogd66zlYt0DgIFjHQIiPSurj8a29zAxKvGO9dc6T/qqo8xbJKOjstBohUSW0G0APunAW2b
8M7NtRhap4Uxb6+ZX22DO1hmxtrgZmj4YDRO/mUdyI3mVLwKDhCgrSffTq0nD4HPO4u8OEb/DEot
BAQOtWPu8MUi22g7hFjGicNAV3zbJlnyaKACsZFj2t+Z2sVS/vdQdGXB7c2wziXeX3kpwoWtKdDc
jnT0hU1ti/Uhok5FGb7RfKTBbm+dtfkkd4BjQZXBNpYgQdObJrqDujhUeWy8NxrcopNMoLwRD+7W
pMeOPGoc/cl8ci0DIIHYwZNwvX9SY8QcGtzWoVdUUFG1RB4GX9q9Tnh7Z6iV+YRbPLe8LFqsv7Ub
xxJps66CZyUTDR/WIonx+eAsuV8np7F2vnSqOyiVlRllRIajx8wLu6ymIIQ/ISJeGIcehOLOr6Lp
SDzgHFMZVFhIBt9GcDt3LoCVDQoXgPic0whZyFzc84FTgpdglQ8ako9bu7OiQ+8QUNhRWh9vb5jF
0zpv0Bn5Qc2AjJYMbHH2kQ6yiL89/WACzjrESCvtMpriOxPL1S1I2ulQ46+595BOu7NVLXbFq6zv
v0dGd4J4mmLVb50jq0ILK8QnE8musd7Rzinf+K6a/mDDGHIuhNGwBecyb6hXQaLbgjA0UeM5RIWv
H2Zp4W0ESuX93CFEYLTp/2DpeDnAyxLr81Hz0r4aL7Yp8CFcJQ7+vGfQZAW2ZXnpKbDGv26v3Nom
ga/JtQI2FLLOPL+vRsJT0bB7PdcPBQqY1fd+TFv7BefcYNrh2KjdCcF+P3iElZIm+9xyg+86H5NX
o01TZZixyx1dUHY7aLCP9iE9R4SKw+RRT6Zm/+9+HXycmSqGcAKwGXsxXjPYxYQTNqr4gS5PVmKL
Q2BM5Tcb7dcPt4f6/YSTrgABo6xD1xaS5fWnFd0E9F2L7YPyPQ+pVJ6e2P8BmgIPAzkCCtqr0AE8
6XRhLB5uj73MJDgFJKFUTok1eFF5lK4HJ5rxNYn95gGGhZO9K7CtrH7aPSZxNfqCTlUeu6GO/MOs
Y5q9sysjjhHjaY20+1Sg0zucjN6R2fH2r1pZbCpQFMfJrcgQlqh2ar0FXlOdPPhx2qCTnynjMQsM
dcACrERjaQju5Kq/30L/XLBzvEN4SzX5ehbgVvTEn5l7QBouPrQjGaSnuuzBawJ9H5Va/TY1PW/T
g/K4c73//qmEmwKmAE0jh1hgMTJFe2741jIOGrWnj6WRxAb2IF1cbAT+Y3tiPze5M7tLIg5rzmKT
kxPFc+n+VqoNnMZMMxpTByModG+DEVWzRdh5oP/TFt+nzhyeUkp+G9Ad9htM4/WXsitwFZ6G/pPl
lMM+ddEO+HeXHIkLdiCQL25LrpXrFcBqLTdDOycQs/LgSVIP3Mfo9j8FyMy/K6S6E/f9fnlROCa2
5Xj/H87Oa0lOpFujT0QE3twCZbqqfcvfEFJLAyQkHhJ4+n+hc6OunlDFnIuJmNAYKCAzt/n2t3jj
pJBvL8fL9AE9pdYe0i5qONlvGVOfufV+MgLYRn//cZeNCp74ZmnjMMkPEAxrp4tTbjXwT7RTDtS+
z6l8+M0cuv1oPs9MmkGvmiBCrPhfoCeQP7RM/xIkvRfh+wy5pmZM8+938/7g4w4YdmLrJgJ919PH
kQ7UPLWXfZPSAALNsBSRSAege3+/zvtPm+vwiXE0ME5BTPL2Geu9OU1ltpj7vFqyDxJ28dktDXmW
9aSFTun/+Pvl/uVnIXuBXEhATw/icqAbI+kqzezZ2hczzzgDgXwP+FN//PtV/uXD4ddwLDDDTCv5
Um8Cqy5t1ko39zWjdB8G4CCATAulzphQjNfKWdsTehuikH1tXWvd9iyfwv/bJwhSGsNuIzH3dp9l
3zN4fd99Dy/Hm3watX7XOMOsHQBDAUL5z7+S9JftkJLpFgVeLA8aU1Ru0KCREa0j3CS7w9m9H9uo
XzT949+v9S+fCdfi9NnU3wjaLtaGb9RQoG2Gh5wlk6eMnSsWVrPRd4Nsl3lFdmVm4V+vt1lM8Bo5
+y4jzt53Z4w5Mdx3izU5lngVnTxAiTf0cgCWLcre/T9+H2UjokDOeJKfty+RiLZzu2GByw10dReY
i7Gvi8SLii0PWxJ3uHKivN9siCJY3AQvCNuZeNs+4T9CJatYMstvfXvfdqvX7RuItS8alLY2bJOu
3zH54hmh8Dqb9nbTwwH1yj44YBaISLYyushqrm4571YNt7QVZcklGPyjTfj2llbI9Z1DKo9ZYyHO
3PWyq2bZUiJdiit77bvXy6W2X03dmSWKpcjbS2WiW3PKpvZ+NcrmPm3G+ZBhBrwbRN/sJlzqrnxO
77YdrkdfAE1gwPQS9bm313PyJNFqadnUOjuYNb20qiZcFwPH0b9/R+8uhDKf3YDHx8wCIdBFljv7
Wu8yDl8fLEOlL7xK5+QUZnZFl/D+KsQDFNu2ZU9J5jLOzsHFVHKAhGfUmiV3WLqaeHknczlDx/77
D3r3USCcxRVoWxQu9iKXmq/VKu1hrgf/gO6reEUg5B6xZWliAyvC/2i9xhYKMYfNhdOOrCiwLs6i
0jMYPrZa/5AXCC3o9w1x4mrWbWIN51LXkiuSyPdPkcSSqAJNpE+5+Hc5948lONFEQ5TY+AfbXead
Za3rmZkz7UquF1x+6zZBHNLebWaDw4hxprffHjbMqAtq5riVpgx8DsEYVd1Nr+rRjcFumOkUTqPj
KUxQPR4pls1VcnAtdA+nXANHheylMPGv73uvZPKkKoeoLPBzClPyuG7PCKTxraWt/gs2VPeiGDZ6
YOLVenSSwga925bLxwY/23NSuOaLmsdBD9Ox8oEf8iHnoRKp8ypmhAgRhqj63Yzd6PdMmfQxW7Na
zoOgwBZTRYaaLjszWE8UltiVkDcPEFm8JbFC1+v0J7z6cNQNzFKrcWOZhuk2aTywfnVZQNeyelsy
VIaJT9KV6rs0V4hdk0fF4jbtbTg3bAntACB+SO/rflLDfpSeBvnVaWHW0EyS9Z7StoQmVUC337nK
TI1H+JP9T4ZKZHUYKczskjUxjHBy5lX9tBjUABI/sxp3yrZyhfN15xTSjrqSmeKYgu0smxPoXZ/Q
yp2dvjgajhgtKwS4CJ89NoNilA8V9mfZDnKMk/yy7HkEOoM9hx3lEI7kzdDQqov8TLY0ooF6di0P
zx7J6AkP8xYWowpkEOp+nSXafoPzQV+rhnn+JZuWOQNFbWdihJTxzc8TPeUC9rUfdMGhB7htx39f
zFso8meoQqPPYY1t5mLY4vmXzbCh6lajyaZ0l6eiPojGHmJp1Abc8NReEcCAvEnrNb+pYJ7susFP
rlz/cikQYBOQsSDYTLiXyyR6Wvt6wZdW7BJ3rk+D139PJrzKXSaL9pCHhg9Xfu7l9RBtsWdxyLiw
uBi1uFh64N6zEnNRcUotRnT3KjABYK4zsIUdiFQLk4BM5urGNrGzvfEQEAy7HitsitiA7A7ezJj1
wbNFvu6npNWTXdt2OtjLlrnXMKW5UnzD8whFGjKjWb+rR71IXvA/o2FsVYSa98uc6ic1WBZ6AQYi
WxaxLZ8kJgfT5yHFm3xntsocYtcryOQdqwCa3vXugDO4VEbyIKe6hnKcmggOlZcSmRRdWnVfexqI
3j4vtAxIZDGBWDSxR38oktG+NYDc1SGHoPdDn/LJ3nWtENV90GWYRahBz4yjKcziH8MWBVAxvSXl
CdkvRPCoPLN57sWUfuVNQfwzpnW9EyA9pjvP0dadUjCJX1SPy/6Ze53zH9AeHfsTYO10vR3WpbcO
idV69SFVWJT5UVXg4n90i969QafRq8d8rir/sMDnLKOgmK071JVL/pPZ+OpAjp2MuKnXBCg7x8wH
LRTMk1FGcJ3CRSFviK5b4iLvpPmlHdJ2bo4KvFJz9FtIVQdPiNT4MDcga4YwV+7qnExyRS2euqBN
H61F6POLSwPu50CYZZzJuY300MwY+bA8zVLuEhrfYCQY256+/P1L/L/J9D+XHo0L+pKMXHGwIea4
LF70Wa4owkC6SwWElz5qWR3evh62BZ9pdZ2CjWXZd3sfX6kP5ZzM/wQp28JjUyUc6kU9IGDvOxgb
ISOs6XhcvSr/oftVdp/WHOE7OdnJFNG6aTC8ZUGkwDlN6LroeWcklTLHrfyBb1yJqJK6CXBsWY2B
96XX9eOkpap5WjENkvvNlbPe6ToOxNBPAeoBiVHMa91OTEDCFKeDXeOOjkf6DAfWVsWdJkWe76pW
boC9fq4z/7O99Pb61dVW3/lidmX9A+itBf7JNsb+xs9TIEWj0C16s+wHZnkfLABtf+VLEjRsRKCi
l/vBLWsDum0x7iTkAbEPsjLoIAcEFl7uXmmV+I9VAkfIsgFnM+FSgo35mqHgZT9jxA3VdNvmcb5O
GO4bmUiTvaA0dm+bddDf51VVJV9dV07QHW19aW/y0auXvUhZ3XcIexq149lQdUlyS5wSBsLgxqUQ
P5YnRXlqZHZuXr29k096WOA0bz51SlXHJcjmIkJTMuo3C9Ss5KwRcj9pDsTFAmDyrHoOSbNbAD4i
6xEfYWSZX9ZOJiMurB2rD5sprc26WJZ4rMW6xahnDHC+cGIcduFb0WjIajfqTU45VAW1jTu/b4Ho
a+J6ahgxcLM61x9w6Eq8Vw9t/gp/16rlbsi6UcFRNAIwEtso8SckW33xIcPzGbN2HGFPjvDT1w44
6XMDOsi44fHrS9x6s/gysH7SI4YhvGTBWF+rxYmzmgdLF8ILFWBtJ2rm1PqS9FbuhIim8pij02oP
OSTs5XuVT4HxAOXIW743QW/xmgxzLu/nIivzsGyT+UM6+p6ITH1QcZVj6hUOU1kdU5rqWYylfcp3
nOQZvUbdTwQyYeVU5UfckJJvttYM1kPOuB4vXAAV3rt9I4+O0hbzA8iwJb/tlR9Qx2mmOv+QWL0U
5kGVXu7dBB1fP5PM+WB1bUw9ppC71VbV8mE1ZucXlNRRK3G2YpQrBH7IqgeXBqr0UKUcc8e0NbLE
3aFq6e1IiGYV37GFN+zPKkHEQViOgep8zphys0/ZmvlgeY3Cuu1g1qjj0vi2e5cFrWed10STRozh
XTPtagkZKsxWf0YmW4P4+0k/awrO/L8cwtTEGmEWekDbcT9MGRlK82y2mNjU8jWqscMOQqvo++bb
ZLRWuet713yFf2tar1PTAIrJgCCkT9podZ9sg3FQqNOztRwWZdp1FDRZfh7HuVjuOtR4MwUhTpdd
STP/hhqDRtgH5o/Z77ENwIlBcKvGvd426TxHrpLZF50VDeBRyfEjQDBT+4foy6pCq03q5mRpuTKQ
0uvGz1TPhHalKPJbTvxmo6VNtPVSqeaR89Etfhtu22QRxUyn9uQbfTrsRqseyxsTX7AurjpMuiNR
9/n3sqr9j3bltBKuh9d4j769WESvM9X9W61Kc30Lxw1AaDVmg8kziYHAZieFVh8SbTICrGlsT5/7
YhAnG76o81LZhf3ZdwZYc0YelOONiw2Hf6XD8lt49vbnmcxxUX7V0Xhs/aO3Py8YkJ0mqTWdFOa3
zb6sdP1udMn+mqGrHsSiF8FuAP+Ww26bkyzWdCRWS1VbmL9kw0nzl682vYtfulmXgKvlMn2EffPT
T5TpXsl8tlu5vFWG48zNvgMR8GXNyKZ11zFaq07KXRDU/WZ8gfTCkQUk8VzkwM38XOj3ng4dcb9p
uMorjZN38R+OD8gwyZJp6pHFbv/8jwzPHjO6aomrnwb6Vh9p0oDXqicEyKNgs8QJmqjr7wf9+ysy
HYUbA4VbQs93xUBhj1B5214/aRgBlAdjTRZgLx6d2jkUTm+Axh47TXv5+1V/+0m8fdRIMwg6TBpv
TBBcan7SpRJY9jbOqSBbqZ78bgVBGlEn614tAN4udJhpTUKeeabttLGT86HJJIepPWvO+gh4jB3b
B8j1j7MsqxPBGZlghSRoX3t8BZP+h1L9VCgoMEr3QgA0/i2UhNaM5TSOU3Gl8P/7fv/8PdtIAu+b
Sjz1/4Cy3NsXZ8IobJWFiqgi2rTu0qRnIAeyJ91n4vY8eWwKW+tDehVSRkm5uq+NUqO6pUCe3UPi
IaYcCrP9VAXsoxvUI9uPjij1kz7DiTng+MCUe53JRZ0bq5y+CbMT5S5fNG2fLIVVXak0/FZ+/fl7
KGAy4bJplrZOunc5SMICwNQT+N4JHYnQUXc0dR37E8nS2Wss4d+bhIU4O6a5f9JMijpL2C2mt0YA
i4rEDK2xC7ynYupXCZ+pLKcPgml2sU8rpwK7rMbcjIjIy3uXv2vuu5Ie2JUv+7LMjayNeREqGL9L
6tQz3r4SrL69wrFm/5T2vrppCPAeqPMHt7hjeL/GTmkR/0J1rST0/qoUeak540bmbcKDi908sKAF
mli3nJvSA/TUiS5Qx1p5k/+YlkuZfYApNfi3CDzN9VrMvv2iNy+NclfARbc5Aq5+qbGv6I9T5Wrk
GfhPcOsrvwdEXFgcnDnN4EetbVUTitay+9DoG8d8yIq2d/aI+4ASFF2iT0deXn6/CDF1VQii2ykP
szRxNU/NcoyZc9EENK2m+qfnN1r7pkia4Nvft4bLlJ9SmrPZE3vM3zL4eylkTvs+G0290k6eC+o6
yNPvyhmWX2xOziNne7pbjGx8qHvH+bU4a3KlUPnb0+ftM0QNhuiH7IcNinG2t1+NOTEZvoIFP08r
c6lxBtHhthxal7oToZSMwVEV8MytzG5fPMqxLZGM0z+a0+rMUdIU0vuKVrhOdzisEK9H0yoT+cMH
QHYHodmv98VKCo2Wt/b6Ocz0Smm7kpO7A2o4+uaAmDlzbhczt2FM2nai7WB0IHILq6yxf9oOqKtQ
zYs779MBA6hd3lpZeqYjFpjnEayWHy7YHWtfm4HUX9zYlgJfTPEt0IHLGgOeSXqW9NfGWC6VpFup
FeEsCkMCSHopl0cntHnUGY4uzspNQXtYwTKcjH5V91To6wN1DXEO6L2HupH+bGbfOFnlOHz/b1/O
JrSjKLGN7jAcShf27asL6iZPE3eczhUDxsMNtEx7DFnjhjjRM6RKa+GjpMe20SkIlk6t52c7x1ti
/59vg/Y3/lVoxmz8Ti6+oHldleGX2XAuMMyydsr15mhsdAMGl5lJA4xpPuyctNDuplmWSEHL+spH
/LtM9OdHzJPwEKxQRqIVhWT94kl0QK8MO8/as0rW1D9kA3yosJ/8zr9ZhxG2YJ7MU3tLytj9wH/O
N3eMC9T3xTBvVD5tar1TW6apipppAAc8dvnUxR3OQsUQDrq5DEd/0kexBx7Y39arXs3fE95xAECi
9s/4uMEP1byyOfVB2kG18ru2cffOuGqHRCvG6kov7LLkz8/dxor4oRzB9IG2f/5H1KToNGJ669Vn
zXdfZ93Xphik9uesHRr7SrT+rg22XYt6CGoC3i8CuotrYcvhlzn56hlY3SuOzr0dJqXMnd3ULvmh
GanyMhhqefUeSJn8iINeFoPiGr9SYZxu0NxdXXuXERwbPWaMdMIwGsZr83I2EADDrLpFdGfNJFCO
hgHoVcXEzxDpDiXZyOzz9ZobjLUdY2+/MPoePISNqMPmcRm/sZ24+twO4znfpAln1ykBAk+12U9H
VSBgDoGTMtJ27nUt1V4WV5bNQwv1Li6WEv/5NaPg9iWgcPOQZ4GW7qqg7M5kqqZHqbczxp92ZTIp
47lrmRwEfQjMDzBHyOOqKIT7dXKA4ZKgVbly7juqg+oJCzcOXfL04Ytm17km9q2UZg0RkK2aQhS0
qHvE+G165eP7PYJ48SgQc6HuYbiNqdtLwkmjEs2u0qk+42Ex3C+ZA+e8gEdcHg06oP6mpQdS2Dl9
i6vlODSvKya0/t4QQi2R3/ORnhhI0OMcp9E8aoSbfSobMJbHeTU0ETdAFW8mJ8FA+O/71DuRFh8O
3nIkn3jMeS5b5ttlM1QIDDJVd2fP4wt+6GtO9jsAZmJnGEtdntsCNLu+dg4wW7N0sgdtsos+Yk6h
mPfMlOXe5yt3tF3x4lHSyd3M+lnGDFhfKBNgxC4+iJiZrdNqzrM7IdEcZ+vRMOqHsfWzR6WC5JHM
z7zpGLXFxbGZrWZTys6f0w5N5pVH9C9LC5IKs2wbvQKF4MVinzOZEKWX1rmnME79agUg7BnVerBb
9ASrTpv7yhXfHaQkEpss10W1t4mdfy+8P/YygLalkWj6cLbUlHaRanAgiaxB5nrMy5RNFXa2Mvtn
Q/Av7XxM5qiEUQND01OUlnPljbx/APx8bgJbEZyf3t2N8uwk1Ru3Ozs9uPubcqWdhweKPbk/IPnl
TdzX0tauJMGXJYOtBUIgi3neVi/YWDZvP8xFn7IxcYT7VPFaDBHVa9AXZBxj4pM7sJDUQUG4SW+k
wbneRZWJG1scjEn5Q9sUGjsaIWRRCVzGadpJe+3XNu6qdKW7aDdQI10h2kaE/qSBET1c+Ygvtkbu
nk43I9r0jWwUeJdYtWWixOvZq/vUB658JPsLBLU2G8wiFZm7tXblN23EEGFNBG6rgDXLZ9k06ktj
m6K/EglcZCPbvXALhIeMP1B6uXTKGBfdqWo8+J+r1OuNMLVTF5rsbHxTXea9ZPPmxucF5RXxwsVX
w1WZQMANnTB6ax5cDm5VAuPrUU3Tk6+q5GcyZvIDnMd1/aFVbQ+ZfrLVcs0h4/1T55rMDm0W7GQN
l+LySiIGoYKtPy28m+CmmbOlOjd2XfkyrJLS9CmOY+lzgBoq634XzG7ZfNU4ONZ4CVTagZ8b9Cm5
spwvkpntSSB3oiBASYBY8PJJNKudlPPUz096se4Gr1zciI/jRpnCdqK5sasTFLFhc27NKuuYodvp
rgUsW7j5x54K/xHTRbZ5vFRRRTiXM16FN+RDsSTGUwXnGNZ2M+XuAUD3qn2xVKI/rkOlqh2j/N0E
4nzpMzz6dSVPFQJ6vTgxoVMbIXpowG6pb5CzXWmx/u7hvr1BZCGUn2iwkvZhxPN2tXd1h3+hPrj0
41tjFSdmBIIee702A8mtQIdpt3a3TPMNpeggq0JjXJkJEx35/5Puq2Dad3TJ6cug/bHZMSurrF4A
3ab9OVFzdbPWbOL/dMglbKDaGtVx9GZK9ntMZlUSduMoDAqLVWImM9Yo3fAiZxgBdLoXKHdx2TSa
P8RmqhlHQy6O2s8GzNSHJKiaYq+Bhi/CsfGn5clvO5cEW8MLctdNHK07AYdMO9VJ7nTROK7qgzMN
ubUrmYQezYhqjhjuaWKb9lNTgNJasHoTyn2s+nlx4gqQ9Rq5GeCpoznnOmPbha49c1flF+oYtL4V
LxTAbKlyoi69WORpbOd7BOa2fEzwqaJk9N/2Nj4mRhoIszHFCraS4cWB2Gg1Wi57MJ5Uq6bbKkgk
OeyywPgVjSGjyhalGRdlkSvMucYkNmeFa0OabV0nPViutMsv6rXcDa7/NCYIFDbzhMuEb6iVnY61
3T4Pa/Kg+jk7BtS4I4WbPtOrSfGPb1fJ0ZiS+spu868XpqxEnYUlzozQ209WU3ZjFlXTPc+BnR1p
J8nQqxCC8cfyUfiL9gVSPX/YuYU8XnkFF0We7UezuRJ4I9dC3XTpnZU1Jd/CvGTPjcKOOO7bSQRU
qlF1wlZxIcxgjGF9yCfDi1a9yZ8VQ+Ofy0DIKxvL+2eAII6bMRHgUbC5pEBqNBM7ge3b8+jxpduJ
YYZGKZdbOS3dQbfb/LvAmiQqweJ9uvIIfssu3m4Z2+tmipNH4eA5d/H89RzdWBf05bPaarqUIa22
3ELSRTeg2WO724S1X3LirsG8OTcGdrW+gAbaIBxLYIkszrVZQMDSJpoIRLgqeTLZdOZ/ZqQ2i/jF
HH+g7hZEFPTchFTZYUjNoI7mQCXl7YwHChPgWWEuodvMc0bfqzPMp66ounOt0lrGZc9a2A0TbRnp
CxPotq7PTMnRikYxBTkdCBUmqt1dsmZ2sacOV097kmUNvyagZWP/gfCofnStZf2WsA8lT1AuWvcw
I0uoduh01wBNuy76Q+/ldhutgwvCO3NH3XtdB+T/UYpyJjnx9EqW6NAp/lsrE+5j4qfythK0CA8L
w9R9VJuaOfKoeGDDqRva3osbymB4BkxowyLZmy49bNpU7QvyZ9E/Yjo+yLOaHWHhqWz49P1qZ0qM
KsoqmdO3nOVc7L1u9p+R+Xt16GVJBwRGzGQWvVjnr44rnW9bkuYjixr7R8QhlXsY8wnDFZfQREaZ
mlS3DXqroy8rTX1S9tIdi3wWKH5cq9NulSLQCv0GV96dK2hQclhUE4KDKDB6W/zsFP2/eNogLNUh
XVq7/YZnl+c+bsMm6yMyWc24QbTm9Fm0BLji98QlVkQsZa1wQlSl3wn2QdHuV7V2dtzJkUMGJ3cW
1lw31vC1cw0GiBkdLMlcEav9YljJf6yUVJ/Mepn90KTVXsVpVTdBbEra8/pUmmW8lmlwRDlDUh/p
koZFFGQZ3XXmjfxT1ubJcnCUX3+rg5rOpfJX8ZlcoQziRdsEJ25pVW1kMh/dLQdUZXjx1FYvgkOz
Ns0CbGljUHW13weMfDgZRv+LUmLcOXYXlDeLNZf6jW9U04+2lGkB98Opm4Wta/I/9mQT1u2Y4rrJ
XFKmtbQchsmTx7YUpogoeE1nfIU9+2VgxIeu9kI1Jo9tzK6WBz6EUn7vTYKN+2Q2a3WjOcHq4Nmu
iebgjdogkcWpQp5JHQfnA6ML6XS7tjpmktOcma/ruhQsLtUE+lnhMusUtHXyNguTbJLlbq7t5iA9
ZRsfNHQfa7p386y/QZpTAdLeQgviGunpH2cNm4JYMzBGZvoiceq98NEeyHtZS9VoOyejLhetouif
JrsWuMiu4+KEYyG15D+qpoGBbn4cbJK4DyK0vaxmw+c2ECx1+jO2XMqKNFEG9HFopPyagyl/Iiy3
w3bVvZ6Ra7f6MDZZWYa4rnofqclLim3SubJ7vt+3HQcBLoE5rR2UGhfJlfT1HgSR5Tzxta1oD0d/
Hi2JWKmwmOnLXRuy7SKnewRozMyA1izy7L+fYQ4XRlYHwHOb9LuoT7oYeqJfzPPnataJILoyLR56
WgI3NmjNF2vS7aNjLfkRGqb3NAcMJWhDrl1J1LZD4u0hwqrB82BTPnOEXdZt8MabywDvJdjy0sA5
q8rxfz2tXbckHx2jc68ZGV9kRRzcmLIzIMVXQOmQQYe3QUMpKZjZ5do8e7qePdWGl/0aEoxukWaX
Dzp2ZtZ/j9b4UAiot/nGLfvbssM/aglTwxxQa1X1M6YSVXXUqrmYd2iG7LADYezFxpj5/v3Sqk9V
qokDzbweZSXp013HcMbj30/t998dS8Blcgflsrl9eW9vBo7kGjSG0TyrroY8NjTtLWvCiRSd7XNB
1XyOJFYANDe08UqceJEF/37yZH027kB8c4Suby/NOEBDxNDWzxa2SPfTaOnxrJzx+0wxL1xKh+RP
DOL577/3Xy5qMOKJkpK5OAB7FzEKEnSkSm4+4EuTmjEqTX8n8Mu5XeCgfayx9jg1NKKu/NJ3D5nz
dqvTBFgPUBK3LxY3HQckRkzfPRcl3TMpy/yDj1f1a+D1dB5qjnLjTHsieaiGoLsmlv2Xi0NDopII
dA22jn7xhhkkqOnxTuJFeqJkXLfHDA9cN6L/ZtKPXpDXNMApdSARw6jwSjh6kWlvG61JuYWqvM5b
RpX/9h0XYlCWnJvyxXYyte81nTdLrMGgYdlGVTcVx0orrAcL9RmUIWG8/Ne3zeFHrWdL+Lc6mf32
8mVjIoiTtfbkG8ks9qUzZcttjv2mHQPoW2JadRMvoKmDawn++23FsbaRI4wR2EwZnb64stFisrQ0
4nkaEY02uSAQApAOcHHOmz19IOSQf/+tl2IH1hNSY/IPZmn5zN4dIcoFHcRso/1U5Cta3EqrLcpK
rp9Nx5Tgyjj0i1PuV6uhzza0Nr6gYQIpa/jMeaM1t43fbiHZkNbtabRLS9xTLCIuSxJzfeHO0fhz
fMk1g8KwWMHPxZMjeuJimSGqGglWeH045h3hfPz3H/ZuySJI8Vh01CF+j/tc7hM0b1utZAhVFHn5
bCHnP+IpvCaInm3nKIopuZ3W7ppjwLsXCJkYl0nA9hizbKMkb1/gisw6oaRqP7eJlvjnZbLkbQI0
GRldGxRHTHjG17//zncnH5Vi2jZbY3BrmF6aP2QamxF+acvzOGvyQ99q9bOXG+KQlUT0f7/U+0fK
YuBrwYyBej4R0Nsfl6YZElsVpC9N1nSfa2V+VbnvnisSe4kv6ljsXK25xvl8vxFtw1oopPTf9uGX
Tigd3SKUdG3ynPdWeiZP9CPdaGtCy8S5d1vPO7eAmsuQT+kauuj9o+XKIJZpE1IKY1G+/b2rOddz
UY7ZS01V5sgIEkpRY+rSh6S77ktGZ4D/3ZsYxqQzwXDCZoRM2/ty8dd8zORtufdMRNV2T7ThVcs2
vxZSMRMo7f6X7jFe/mFlDjRDl29ICo6E/SJ063FGB7xFD1nYD4PBVIPZaD/9toX21ue5fFQ+LJu9
haqgC1dN5MhfqS9lp9Yvesi+QF8GP+zHIevp+2ZJGw8eJmldZDO0cKOUUY+PZADG+GrkflDeF47f
6mR2hW3MD3i4+QwKaYxkHkfVVzmSAa/91MhcfmxFmZUo7XKcciEgpCvefXr7ahArF3HtYmyISVVv
TaHLtnDfdyNjHwTzOtKUrOp++b29yHAZ+2a4c4Ze+ypQAI/3iCz7T1lXa18AZvWv5WpYYsdE0vro
OjKxI3hnznCr45X0bM9yfUVOS8Iru8rAGGkJ3IgRmLqEqmwmY1guaXanLBPXU6WXizgNUtTPY2KM
ww0clNWJa3oSEQbF6KPSpZ6qcBzkqkd24Cu50915TY/esuiR5jND+amdDS04jGnf/KOEDzHULRmq
PJS+rrKXimqB9qszQVk+Im8WMZFyPe+dAGDcOaHAcpsKq9RCSrrDP/yFsJu4Wb0G7qSsnT2MeRVS
rpk+amppzc9111SnruckPTG8ZPm7XCWjiJfMGL9aHCL1jskmptcp3fUTYmCUzyGG2zm5AH/uxubY
OYhozaKu3fulTFfacPpiBo8+Gdq89/V66W5t6iX5R6cXso0TMsw56g1w0McZE1PqFFk1eZFjQ7SA
xicN1OeI+sOxHgUucyAcx7t2oV4TuetgTJ88py2SE9ZGkzntVjPJ1yIixwuab9JE2RE6bVp9Ghns
KmJ8wcfDtPiZ9TLXW3PeMssOoQIxdoZBNglrmJn4Y0Yaits5zuva/+JS3nJf2w4VbowdxfCxTQGT
R4MpPHGGgVrV8TIYi32L2Z+sb1Cp59/H1NLcfZ3mGuWDyRoBVEyNEq8pGdznFBHYN1lWsgs1HU99
JD2Bcy/y1L8bOsYgdm2iEu8Lhe+6iSnaLV64mg3zWx7ffxbmjBzlzFaNzk82/6F/Gh01348aYsgY
ESTtgpHNbQShNNAPy+FmfCkFMziPxbC6mw947rrPfkK5H+WSpMrVTYEO3ZDgjVFkWah2DLFQbJdd
X+Rt/oC74TzvgwFyEjS32Q6GkBH1TIXc6qKL2JU0jyIn0yprDxCgrMOkR2ZzbHI+NtZNIeed5/Xc
EUoDy7kTWTd86So1vm4Sqp+lwccdwdyz59t+CvpvFYZN+W2VTKK+mZeqwaVgcd3QxksZk/peOvJG
nxNs5rS6yr84Y9XLn0nnDzZliBETfXMU5mvLlGdyBBwYVGEpSSliPGXRB0DOabsbRKKlQ0FFSfsJ
rXrj4uLcqeE16ZepOE3YtK8vYnRK41i1Cw5LdLK04tAWs3RCc2iYM+B7ZDrA57Q4YsY001isuwJL
h2wqMN3J8ybS0Y9PMUIca2Zv8NIs1uHj2DdaNor05HlJhQumZ4JT84U0E6qGZW7EQ9LZ9946e4uI
Re3k+Z74yKU4aZfNFyZocwBGTsKsJUAdXC0xgLKtZacJM9tXBBDOx8FKxvFuSijhQd/wqw6FnjsC
sk5N95NKWkakErvr7sb/UXYeu5ErSRT9IgJ0SbMly0olqUtqqc2GaEvvMum/fg57Nq1SQ4U3i4fB
G2BYosnMiLj3XO5qLzbtjC7+1moSY9mZw8pvtIl7LneTEM02UyYDhNzGmxsiwc2cR99hzl5gF0hs
J5zaHD6SUecoVyuMcFv+D8x27+AN/ZXP6fhryZrq2TIM1R8Gnwd0H3WzO2Ew0BeSeNNaow3vCvWt
GZBL3mMMcQfOUqQzh7PVWMnN3OkaCJqkKyZ3gz2qNvca9irvnDST/F2PfqYFblFrvzRs5QMSf1+0
29aK3GuklsuxO1/4KoOA07KWpxTqF4cwt3ZMG8NK9CTqSrY0Mp0VgOkzRQx6krzr3VinzvO4eO5H
myZrAk5/rB80xArXnN+XCqP//xSAqpzN6J7pl1MNV2AMabMherKrfsTeb1f3ntc22DeJCabHXqU7
06i0zRjr0ReIlQVAcml9TebeeGy8Beft+0e4f/wgWD6MEFdyIKOHSxXEbNGN9EY7/WhgKT3pdOS+
9AXQpDAVSPSBfKh00zLW5ohuLvNNHBvsUbm/RJ+E2ejfu6G5xpp5e6rE6bs+qHW2Sul3caq0LX5N
Ec/WI4P4+KQSkTUb3faqD5OY1eOAxgzXbd2PV+7E25M6l0UI4VBkg926PFcuUpWmikfrcSQpTw9I
ltixpnv3ebGU945TP71/4//1V1KM0AcGWfS2zEKtOFeWqaxHZG3q6zRnAlpk3IcTMpA57EWlDm2r
F/+1T8P43AG4SnPu/2is1yfYukGAkg1J8SR66oEg9lsYE3U5PGAf7XB1EyEddAy2sLUp7xrc5W0V
jx7JxJGw6n/WWLvXF09L3nFRDt5jPzaYfBAlorg1/TSUlkjUps/t9KAWGpZhg1Ph0zhG5rWu2T9+
AqK2P8FfSCfga7z+CUzr5TT0efXUTbkWzGMOkG80CHMN4tZvmE4vVRDro/u58jV/wNkuhivi+7ev
Gdxsws4w4ENX5tz7+hfQw9GHvHXVE3WGtWeeN3ZwfeCV23FWPSpCn5/ff9Eu1f58QVwRKjvl70qb
uGwbuU3ToTsb2icvTpLpqMbKOyYtKJANrGG3KwLRKOd3nPvpA+MFTcOezFnEqHTJ2L1HSrsFwJGL
sEjZR7eitctfhislk7cxarpQ+B2qR+ICxpM7p+W1dKq33wmmrrV4hmJL6uVlERQ7LmI7I5FPJTjA
htN672+nwvACzSGQY2s7ybBhuZDFleXg7ZtCuY5fh8YPc1hEYq+fky91EpO6rnmycBxT2PiyLvdd
72FTWogg4bzZdaMZpsM8fh7zvh2Dccnj6cqvePu20DgwVz0q/t/VyvP6V7SMvoqxNuqnBbPO95br
IiJMRqyrSa2FWC714/tvy5sL+qvg1GWJIOdlJaldXFBXmYaW23wyeju9a0fslmNqixuGf+0N1pDh
SlfmzW0G4iNWkOq6Ma+79OvrkVnqt9JICqY+upwC5Wret04V41c7WcSJterzLJR1wMyuH3PCO/8r
Wd1gqzE5n3j/v7x18Tn6sxmJoi/kWWvTJrnBICGLD25TeaTI+rBjA7cRGJbev8mX7zQX5TZjC8SZ
RUP3coer4ooM5MLzPuSAJ352HVXzXvFvzb2pswVtnamU/c4ay1Ze2XUumycsv8wmmFQgDmX0cCnx
0HuJWE1jQoGAxf8edaVz19SLYW8z8i79rVgy7UsBAMEOlQOW8crLdSlK5X3CtAOaCksY0j/Eca+f
Nlo9KfEfx+e6aqdvk6lhVK2WsgktVeRf8PR0ex9g9NmvgbJOdt4/N/2wBB4H8Gu9qzeHQn4LUwPG
Nca6JlqXmjKtjchyQhFwNsp0vlnRbluqqOwQgUC6tYxYOkHv+3EEpkOV+8hb8pdBLpF1eP9d+Mfv
4PRJDboiMTmAXE6qstSw+pH2+nke9Ooo57m8t+XkUgciTvohIa99c+1JPVmVp/2iQRnjxhVX9oi3
r4WzYoj4EG24xpTEr5+Ln+OBz4pBnPuBsWroVH1Wo7K39Wepd/a8Sey+6kOy1SonIBSi/68RD2ua
MUcSGpeofTAGXRz5elic2dTq07mzrPKcG1O5W9zeD8k3rveFNWpHbtG1nWVdWv5ur3FREKTsc/DC
We8uG6WRJqyhKeP+rLqFFGUnqvwmGAuhHensZPv3H/PlurpehnvL2YsxwvoJvL7DKUoF2ZaGcfb0
oo8DcAv0KkoV/U4nPdrFpE2H71/wcmH9c0FkJGjFQNCzf7y+oConNWbYf8/2sviHaViqOyeZ0vke
qcdw5D3OX5ieiy09XJcvbCkSb/v+L/jXn8yqzjkL2TN6qou9y65no5Z6q58XcFDRjp7XMN/HfWzs
oio1jGPBbLK4MpJ/8yJzm1GCc/egW2CsurhmiqalVPmsn0Xcp3BLukUdaK30dqh7g2ud6CKVn+kI
RmVo11Hy8/2/+B/3fN1LWNJptljeJUespmAv3aixzgQb+CLAvCU/NSt7Nu9A8BzYvbJ9ldClQnvu
hoCrtCu3/M0rba2iOcY2PtUlk8mLt4xhQ6PPmmmeFyZm3cZOG80+5gaMMelHcXrlFbv0idAAZ8kg
iYdoQGKy3uTKq6QCyYTd71xlMOo2bTsIBOtdbY8nZqBdve9VDgujjJLOwlvnIMisRT5p3xGwWBYd
62GwDn2FwixO/RSIqj8UhRUMdoJgKmztRpW3nZr1xoVpSV4S08VMhHUmKNIat/eCxlTJFtc4rJdg
cdCyFiGHNXS4g0poiadNM0CmmLxUbCax1hwdSccP6TBl3RVV9J/e/6vVhHvBkR4a7Hqgsa2LJUwN
aVczTXLOJNTRchrqcwaeycYgAq+q7iOqiSQt3Ns+JWNaTd24txun+tZ7yfwZtMqwRzWqX/tR6/O+
+FGrQpkTBqNDFEcXPyqxzUEkMF3ORkWze59qsfRPvWaWvREWXqXtueENXUa4DP626cxS28esYulj
ZjTVNRbCm1MP7g8AjCiB15BpjLuvVyT0dolcpno5mwTnFNBDkmiTztM8hK7RiC2m2THIcsKf3/8o
/3VZfLM+x2jOPG9U8rhtXGgotXF2wZCIo+ZIB5V6ndC1bttm0E4KKdYOp053RUf6j4+R/Qz9Czsa
ZOJLjPckcQSiJdTPCODy3470lk0iNeIfMj7c9spfeekKXL9FGPlckPIaBellvjKbXeUvy6Cfo26R
X2LECX3Yc9CvaPQVyQYJxJLdItwfN0nfuOa2jUcGFkaVyaOBuvjkSXcePkCPcT4PJql4QastjhtM
sdQ30umyeTs2TCOeeqTZSQi7JXU3kH7aQ4o3dgjqvKn8jT2mhXOY5bCq3o25SwO4kpjer1RF/1jl
6VWtgzH8TeC7LlZ5I7NwoA+TdW4yP94WOXAox2phYaEDbw60mIuKiKLS/a1ViX3tvPaPx4oe9v83
eT1Cru/bX7obG61erlRknoH+poquqZ9HQE69ZZDHGYm09aSGbNxPOOlhYWiC3DdquAJCndBv42Tx
5m0sulFsEw0Kz10GXe4hz8FVX3kj/rH9ssmszQ5mtAyNLtQiRox/Go6ncZazq7+YVZSRU6GmPixh
hVQb6cn06f0v7fJ4j26c/gKmfI84dzTbb4LVs4IAUvT02CeLXH3s/NZ4yAqnZdzEqCwL8ohcpxu6
4cODrFRfnS1K6D4gpjFLXrBVV1cMMhf7MUcPSg2MyfQOqLfQFF88qljzCUmc8lMOvUGS6Rkt+RLq
uaGsjeMy0NQDVof6xUydatyMMx65ICM/zbpyKvlTNf+1Dq8/hGeAFpsG459F8PUPUUL6yySc7JRF
9kSKaVWPavxcC+SrIcOyHC7h7EpmIKli1B5UanBckhCN7kRaTk96jSc7QdYYjZDIYGOsOUUGWu8b
0ghrq9S9X3YaT0C40Fid3EbOBXgPwqxDJ0Kw/fPKY77YVYh0Nj08RwjUKZw4AFzc1lyMrW7VhXXS
ahd1Qa768YGISj+59cvGIjmriVzj3mfvKcC+p54GaGspy6MqxGTt3/8xzsVa8OfHrCJxtlyaxvyi
17dWH3zwkb2yb+HP2RNeBbS5ETywFL847MJyLD9mjZskxiaDCyYCS+XFkIZFNEqlgjY3uwn9QBYB
YO2c+DM+aByeaog9sUuRVHNKEV1+W/Y6gmcTWB+iXkTvOl3DotRu0fi1X0yvrx8RwEIUyEu/kyct
SvV1kGbOJcGZMmdcmXalCpJ+mtrQ8CvroZs8OMxFT9bxCfCQvPESeG/bNbanC60B/S1TN97Lz6Xq
52pH7vR0B9GScqjLhzbexYbRTM/4VtKXbkCevOlg9v3QXNSmp1rZCR4aVXs/vLQE81GWcvhZRoxl
Ag5zihqOV7Xc1+RzTXvH1ZrbohaAOrvSpBFBnnB7AKSG2cONMkTfARC+lHguWnG4fRU9+51TiNm/
ZXSitfuxdY1jTjJxyh9oD/P2/SdsvvmKca+iuYIVufJKQNa9fsLEOQkgtlpyMmXTZcexy6rGgDUA
JDnwVZMdE3OM0pseCsY6UdK9xGwCKd1pN4Ktx6U85NGJzaQzyXHt6oxxF86RX8OSq+EunRgtP+ta
4cnvSOh7Mm7xCzRH4KP5U76kRrXnOesYlAVh3/lmUvk0B5OWwRcMjTQysQcou/iz3blex5DEzwCj
vn8L3r7jtCfoyHGypwXKCvD6DvTGNLdx5/u3LvLzX43nir2zpGDaDDv6oGsUuMHA1ISWSVL5V9bQ
Py3GV2sXtRTWL+QnTGR4EhcX9905XmAIe7cjZROmoy4b8RUoJ6u+u0mdxc8cRgoXepZvfKOBI9Jn
hUXc+S68MSUPAO7SEDoaKbugPbpOBpXhzg8WYv3BuDGyfM6e6QsiHgkKrxj6KYSYp73wZi1ZHYio
jO+jNtHTDdBET42bBe/VDk9E7r/ERuI/eNGyhoS3fJmSEh52DScsv74HkFrnBzXJ9vtkTIgZrtQ+
f+75xW1hUoQNEt8dY43L27KIjGq/0cXtRH5rjXUdip9/b4i23yIwadXOos7eizKr8n0itPKzrfGB
M8n1RLs0AKcQ9f9qZeKkNzpd3TSoOo3mmy9bbAEZLalq5+KGNzdGQ2MkC0uZ6f3jJL2207Y1/Xg2
0govGJa5smDPEF5mt3tcAHG5wRnnO18FWYPGk9FOXn3n5WmsNq7KFE9QeDNgySlL7aO0cG0+0Xyv
rA85eOLh1GF+RXSRTEsTjkY6i62NLoKjedmYBvIQb6n2stKj8QnAI7fVdgf3LEu4APfkYWePFepP
xAKTM8sGA3zTEgmWMdlilaXen7dgB21i1SMLkIHiy9GeERHScOuqKQM93OKeiGy0MgDC/DV8u9Ia
+TtNcw8IX0MB8/L+p/V2a0Y5TAOQURwFwtvNDBmHS+GQJae2Tu3+pz+M5lfiDrxhT4Bt3BDttRic
d9uoMt2AgaQbAqkC14o7PROoKJwK9F8C0ntBLGTo8U2ep8a8X+JaTBubBD4H8p6fvsxaM6b3IvZq
99BjGrCufadvd2X4cgy58QITn0BI2OtFIi10AeGjN26LZh1YOLn0voGliosfizKr4ofhZVUSdEa0
bEExz+l2Tlbf7ODyJW9610hiGchoVuYd5/fceJB/lOyZ7KznGCD9yt8qYYV9rVMxuE9xkrPRCX1s
LfbUJRk+N6pwkx9tMshthekq8rd+q2w/9LuMvdeLl+nJpwOWYvtAodAkHAWvnHj/sUzymwjecVCt
etjsX98BLFFe4ZX+fOsgtVS4o/z+g6XZVn/H4mHqt7YcEEf7Q5+qu6zTl/Ractp68LlYE1zMmUyq
6DMJqtzXPwABwcQsaTBue4c+/l3e6fGdtPtuCI0i0ulUZCX8JkDGi9y9/xq/vTLHHzThnMwY7uIH
eH1laxypyJTMTl1ZIi4qpAwl2fXPaECUGRa+O2008Gsf3r/qpZefwxcNdBdb7yr8X5FKry/bCV1a
Hcb9WyMuBwn7zIut+BAVORRidqSq/ty3RAOEozU2eQj2SBMs7Zpm7Eq9Mz21KfpZjbftnE17j9wr
O9CXOBvOVVMV5pH3diwLELtVF//3+0V8EY0IZv5EHvwBRf1VxOlG7mVJOmi3+C09Yw+VUcfluRBP
9FhjD2F7E8OL0bMDXLnw+g6+fkUo83wWHMqylQe5/u9/XbgcGY6b/ZKcYCA244bZbX+wdfQ4ewJK
lkOXT8an9x/SRb26PiNiVnk4QA/552UPiLlXPWldlp68JOsnxKJ0Q571PobJjRpqEsO1GfvbzxBZ
A8AellQcpGyNr/9EdFN9m2Qp72Lm1/aOv260NyRATtEHjtFe+uDpkdEgS1XJ954kI3V+/w/+xy1e
KV8AGlZoDo3J19en2HIzOBL+bdtX2c0UrW0Mtib93DMSujOLaLmWcfrHAPD6qQpibDmngAxaRwkX
fzKj1KIp9dil8DVcAEwTw5QzhkepbjW9lu3nIu5SFeaTRGebgG5jbF6JxPswNo0b7zi2zzKnEoSk
/YTFFqSrqc+lc03s84/NTkBNRwjAkJeYlss5j66NbuM7Mj61fsSBO5i1IV9+DGPX32szlJBAlime
pXwVRORF0jyQI4w+o2q7yHhIqqar4h2OL607OR0Nr8Axy0S796vCQcQx40o8aJMlvmuRocl00/MQ
ql3slkP83waovNPCZtyPGYVRIlyIi+Wu6ttmUeizTvVkGDdZnDH+H/Q00Q5pUhidCjSLo8UW02vV
XLPJ22tFefGwBXssBfCq4MAF9Pr9Ki2R5fmUuWTKjs0HwiuHz8JDxlgFmPxQU7vNGLNqLZ3uEcLT
RZHDZ46miX8adbYRLrXUgPpnfpqhWUuOQX1VfltshI7PGUPj5YX4hB79ppb69Ze2na2DcPIhjsBd
Jmtp38UwqLa+BxoynJayQjftuq3aqtHXplNrYKj4IVutSeVDMiZKSVpNQ1bFwdzkNWO0cXAq9zRZ
jLY/DsQcHEGqNfZOlWDmArOwVkU4QVoqAOpafeNb7Tnb4PZ0wpjm/dfR0uOp2NlNsVKa3v923+5j
qxhqHcsxOEIZta4tfy2POXjntQyPTx5rVbnRfEVt4yWLjk5b2eN+UY63yaUAuvyfL4xTkJdpnUrT
3rhYl+E4UkzFBEygV+hzihDCEuSQ1PwETVJVlmV2oit4rbL7R3W1ElyY0vFJkp57mUHgJiXn8CFa
bleluOuGMhscuZshchZBXXjDL31qsigYwLT7N5HtLXeyq6puG6nR1tDI2yCMxzTzbrNs9rYDxzt3
7a0Z0W7xwaBDCfBLINs65MhPUZ5DqVKqnNUdR2/DO0R0AObbxJ8z53aYxdB9K2Yg//ea20/W49La
+bdhamlUaO0IXEZE8KvHLTMLgPYbZedRNWzAJl1D9f7ZIl5/YitNmJMsOwie7EuyzTqIcK1K9xFo
1xlGbpQBcmN1eTU/tiBvXvhUOBKA+PA/UtnUX0CLD960wci8KOTWDD2qfVVl2k9kuVB2339V/vHr
+PYtmnoOQxWsGWvD4q+XVA1oGJLIw81c9AumRvAYY3K0jZQqyV9yz93HRq3uxqR3omezmUpO1sRz
pC18I1yZH318zNYG+lJqfxvmRqb2f36ZacJytMEsh1uP7+j1D+xcWqwTFt/TIMbsRvcy7BtSUurE
R7vjRdmTUkwqq41su5JX6pC3u+9aEAPD+T9A41JhMs7dkg9Q40l+UN5vMl8QRrkyPSBk6BG4Ok1q
7648j3VDf/220JBn+MGoe40puBx1m27WmFlklicxwQq47YlUdw5+NHp7mVZnnCrL7xywVwDadv7o
yBGZdDv69VkHa9cc3/8xb5tVcJaZwa5GM0w7l7fezdwG2XVL49ZZ9DHMPZPYIGlq5ac4BrkbIuEC
/EZ+LArXm7R2q29Zbdhaf+VnXIr+/jx5uniczfHGrmO3168ASjSvMQvVnbJl0OY0RNytDxuOpt4E
DkdMhv1BwP566AHIaiFwelGc+6UdiNJhgIrZJBityUvIa9CRhj619TjYDhiJqNOeVaHZ0ZnFUEuO
asH0fFjx2cmHBXG1c+2k7rx5odgLkMED210HmBxjX/8lBQkGpdWm6hRXXp59ZfaTVI+o/jwA84yd
b2xUhzWgaJZtuKOg/PBqFOn4IuMx36WORlYHW5cBQUWjPV5BO6aLFrK0u18icAfVE0aC6lFnEgnY
o1iir1E+uHHQAiQoNnVTes+p29dkRBszuw5D3cjdG1WBKQPHZ5vaxQaUvj3eiDpPYQAk0bSSHzLP
0LpNR95TeYj6qPQATZgi/uoQojRsbC3XxZZ5dQ3bJ0oorRdTEdIjRNWX97EoLJ8xum9/jcbM0G66
yXTUo1ZMzno2c3BwYHXykAobZnrohEwZ7eYoT449n0cbGKPddUGjM1TfEjg/mkcH6md0SCYDqp4o
TI52wD9dK2UevizfnBwtwZ/M3yZugkhKbBiFk3tovkkpKLRPDkRumAuJJQEKv/+9vNnwwVetlSNH
Z7Qi4nJEg6/dEYTIxCfNqYz+eyIG7HxRN5I2NfYa2LeEUwczd+vaIv6mSuHC7DCMDFxKMfOS3dAl
DbMRD4H5vKx6ylpoyUE5o9n+JoAhVTdpazTuQQKwrsOZFe27GCvny1K0uewCfcr9+UssKKMYemYM
TFnl0rrq6RsTY3AT2wb5sEEHE/p7wk52LY/wUrXP542MmzHbH40qVPK1GfTXFmROOfNNs8pOvkbz
ZW9ks7uxZoH5xJLRieGNaQZE7Ub0Apk97ksaOEloZ4YV0FR0CcIAQ3+l+/J2+sdvYvGz0emufPs/
KM2/fhNcEb2TRVmeeOe7maAX285QctfSPakYL1VIIAvHBUJDrJ2KW/m9ciP/C5434jA1qx77l/df
rTdLMZxBsvnWmMi1DL0U1tFSdrA+RuZJR8PMV50U26WHaYSVzlWfB4GPUSrwnNA9DlnaRY/vX/4P
p+jVtvSHc7jCptF8UfNfLMETSFgOBpp/Mgco/7/mdSp25qUc2x1TMnxntiubFemcJ87oBmZVxoUV
zhVQQaiHAtlvuxr0aiujL2el5nOZDZp/TMi9zbuwMZ3UyMP3f/PbtdYDa4AhgUklh+HLR1hbbmJ1
GQ+MJB/tGbu/uGG/GDkPIwHY257VXQmQePMVegD1mY3iRMXryq75+j0GCIottR/FyZ3A5fV57T55
RTfLwMTC+oQNHT9hiUfnoRoS98pU9m0h563EjnW4xBkTgszFAyLnHMo2Du0TL61X5UdNGc1LZ+s1
KT6jFxON0rlWgoKiahC2m1uRqkxEwTRLYnRcDIsYZKmGMYwy79ODhPyR70nnzfVdU4y5PK8Ep3mP
V7QAxEIClxlK8MXnsR0m5gWwva0k9DS/X3LISXk6P+m6Zns/ckPmv+y8SkmXMtMhD43SmpPQJDHg
Y4oNbgpmgH3ulvBtnJ3EG3X+baVPtUmk2KB8zFlYCVJ0UrbZimzDKqcZm1nXq/iL2dfyNGYJ4o+g
QPJp9WFMUMd5sgxs1O+/S5crOy0n/rOWNQjhEFlf1OiOmHKvckuJDzUXBw0n8s+aAcAhNZG9NaZe
kyeWXOl1/eOaSG0EzTWPl5Ga6vXrREegHiOljTdFC5QinZohjHSzCiH1jAeDc0aQWu5w5T1a/5C/
v3MgZYj+8IRz3KLxfKlzbLIGs7jX9oeKKfdH4QI8hLNSWV2gdKYcV27r5Sf652osKev3CZ/tcsN0
O19jqqn3h4Z8RfpaVaoHPVivZjMbU8JT9wF7/cd6Yr3m2vBAuuBaOiDO17c1NoexbcngOOAME58A
V8ll03hxXt3bKOnIrtJk8bHsODxduTAjmMubu1rgAQkxecQBwbN9fem+IgzJkdVyI/EL3jsTqZUb
baxMJ4Ct5ZlB2lXWjeB7AGDVQs/7QOxa/FvBXcyoy/LKfZZUSh8rs1W/nNofn62JuK8DlktHY5HB
m37y3TJJv0CPgjIXMcWOTqUV034ZzCg/WfDK4pektZNfkPlIs4FlNr5YXTcMZHOY8jAvrtcHPAzt
d9JEk3HXKivCWEiyVNM+cPDoTwi38VYHaiGkbKNUD/9tTsl12hH81giycopFN/cUwza4jVgX5bey
bg1SCRl6f22Xdlb3CEVIUpbdPJghJybrQz9VQ/1cdyKm2TUbPdlCpaWEfrBBAv1KdNd4MJKl/1pN
WJwDxh/DM5IB/Mfakk6/u9FotMdSyLzlxGK15tZvarzWts28HGW8sLd94Y67OhKxu1s8I9mZVuJF
Nz6RZ7SOoBiTvzmgHvxYM4/IHqTRAXOzeiHvR+Tl9bZ1+0QcRrF0yZ6wySmC6Tm5GijSNi/vZJFH
R1sM9YQZ1Wn78+xgkg8NlHg4a4oJ9ma8KBVviPpqMqDhaJw2qV6OzyN6yurBhrFXh3W1xLQ2vMG5
nW3RRqHoe3EUPnkY6BFU3QVzPQ23HYcPBGrz4n2tKBLcjWm2U77JDL/uNzGnqC8cp209yEa0poFw
k+l7r3EcCcBljb+8Efn4/YDDGGdcYZqPfj/L+B4qcTHfNRJLeVAPhDaF+TLpMijnzrp1MmgA0Bc8
opNTAiO+OqRvYrlYIOyzas+E2MQpNte+JlYVHY/l71wiTu29Edm8ImPB8PQweQoCqRwGO4h500wS
aNlGd9iGZXnAGoJMZSpGtOQG7dmfwxy3P3S9EdmW9Dyj+GAjRM5PFGy2sdcG0Rp3ftRabdj2jvey
4B9ujv7gpCfUrGNPhEhhGaecYOsf7pT02B8XZqLA2YdG8a7RusI9xnL6C0ZE3Nw2ZA7oZAdZ5dd0
mbz4d+VESX4W5CxOlGIOjIOKfT/akALnRAcrbhuKG3x3n1oY7dF+pG+CsWKy5g+9xbB7a1sIHI4z
gVflNosX8CHwdtpmk9utUhsSB2riBiGr2UfEYySxxUavG498uJr1BPMCj707MEQP8QrYPxInH4tN
PKxaFIZHthksfdF1z1NWmZ/Id6+mD2jjCdesC934mCZ9H4cRImlnM7usLJ8zaG7KCJBeOf6NGS/2
Tw7jvA9eaesydPOlPC8LhuGSJNZ8g8JTPOsjhsJncyh0EuBsd1JBEaNKOsIQsOYdQWiF1ELPrkeY
bJE9ZMMGNrFffWOiq775nbN8Je9O/6njn0upTXu//dqpXNaBLpW399esuk1uRSgKIgOgAw5rTg1o
mqWfBw7KQ3QFfhdLUjliOLhRqfTHIp86J+imTpxGvTQ4c0+9aME8lFF128rJWkIbCPnGW5SFWsgl
PzZkJe4fJtVWy0Ory6X8oimJzTu3dT60TAzEDvA9yOa0EAnZb/XWhfGlT45zVCbetBtfw60eWFM5
fqNT0xBVoPmUq2gx/FsMZZPcLqTlCAwAjaBvBi+QQN5siSCqMp0MW5NI1sDo/PrzYM9NG0KXkZ9n
v+GjjVCEfrLS2P+S9YNt37kmpReDM9HfaMCF9oyatDWySPXlASddjbu1oEF20yxmmu9xmMPeLBut
MacwAwgQDgauyEeYIrN9U7OHJ0cT/uKxFdQI5ybVu8YMaJmhG3NjL73zMSPNAI0M8wZSLxPtikhe
ZysqZ3jxi6JJNr0qOcxHyhiBdcy19YU4kJZETz/DPsS0KnM33iwSPcSFoWzSipQW0ZKXRqGTCTVU
9ZNfsr19wvxsVh+aXrnqBpGmMYe0t5ryoWXd0Q41scq/IiWMhYil1iRQtSsNe9pYY8cEAKUUCaPI
qFoPUbnpf8LOSQQfs6TSpbCnStrMvG00OmKCa44kjnojIxMgB5u1X4EXNuuJY3+YqZvqe4VrdLxF
kERkZVgynzSyoE4r1X0Z9aRJjwTYqlPh+XkOF1ZON6WeFPrj4E82s3cbtEramlq/mZ0OvdaiD+3R
gjGTbFqDZt2xGYYuW4HOo78RRLs8ITX2n20mpDbckNlNPkW4wMYPsZL6FxaQ+ntnJdrdkqZWcZPM
hik/06T1xy2huixG2p+4Qq+hZ/3RsSID+pQXJXtgBXG6xTYQG9+AgGs0RExgQXEV6UetBzFPrqVT
E4BCQKMpGAGnFIdB4qZLs0fZszR8yRjRutNizrF7v/K05a/eSdxfSVHX9c6D890d9KXrfs4qLnJ6
Qg1TMT7yTJOBkWuwQzp74b8T3IsshKpTfu+7FPSC4xX2Lx/Va0Tq6JQY0ABQOW4mJxbGjyZxjOrk
Lz40kcCY8UV8ilre06O9mEbym5aSaQf5FFWfpkJU3iFOF8g5XlEOB4Nn6B0JNhQvBXEGwEFL0Lnz
bWWo5NYV8yS2spKadZg1t7VD7J1mcUsTZvyWuunQbTKh6dpt0jpFfGv3bhGHCJ1t90Qhoe+B/ZCp
A9Yl1Z/1SfdJz6VKCwq91ssdh8e6+h6zTgBcrDEKB65LLlI4VZ3l7ElWsY3d+jiBTyg0MSuZSNuD
lRFuUJGPVt6zQsXMyeK43iZDVw3HUpuXHN5vojpn0xia3mBQ8MoXzcrq6Celox3tyspiw29p/u+M
GC3gxkwrM9mD4ZizHWdEciZiojizYAC1M99Vc536oQYVvt8aJL/CXO068Qn47xyHdA6dOkAE6mbb
sfaL7+3cpsau8IfO3Hf4N3aenWA7Tr064oTmtz7gXc1HiDm76rubQb0lbTXW+99u7SbGse4yrTsw
moy7mwG9TYYeZDFMLN9AMu+gTBfiOLteuimiNWZGWyYLrIxVOTNdPFcJSs/GirYcgeeSzmXuIPLr
NTf9uvr1OOsm4/SQo52E4AIH5X+UnVdv20jbhn8RAfZySjVLrrLlJM4JEWcT1mEZdv7676Lf7yCi
AgsBFjnYXWREcuaZp9ylXce527kPwDDq6BHP46R9GTsl3wmmd6R0HqYvOzRnnDxf4/E7InlSAVy3
Br/00EFpfDSknKegkWl5T+vc6Z8zeANfyhTQ183gSbzayTD0at0b5fhNKTq63X5pZ0JfdYybyxul
VjtnLWNIdBtGKNWqqCyjXHc5FAFKalBlPuK0DT4XWRUp/U/8g6lEGXYZ5obNnTk7Vxfjfmr1vKZo
M4T9PU3NVG6CKulTIhVDw/WgO7V9U4HZvg0xMApXVW/U97Fh1/aDU7ZxgL/5UFnlbUEBaCJBVniY
25KXUewqCUopU2Yak6+igJXfl5YsZbdCVaLCioLkWNz1Drqx7NlMsfdOa6Hlrtujkh+riO1J8mhW
CnomblwRmZmjIMinyPo0yNxKkVNxc/zM0YGzNsaQt482jNrxZz8paNikIun3lZpKA8yeOngYCeK5
UUN+VQL9qfT6+jipYZveKXhEA1eva4/WqB9jY6XeTUKLvtsMnuQ+aL2RuAU3Ukc9osGyGQA5uadH
6AK7DDIq6vyQxi24h6LS7T0yTpGx5UZtxdpNvEysoVjn4ToP++zGDgDe3kdqZ73rDBuxV248J9op
wKRvYsMbMJWTaYrTMn1U9a6fesVYgWCM5XqmoYmtiMnXVkMUBCeWhorRVONU0D9FL3/HJqqsbVQm
g7oKas9IH8esxigK70mBc1UZoXXcDZ2HbmdMumSiHaV9EVOmskOQH0kPiEuP0euAZjbzbdUqb2xE
19QNel8UeJCUGnNVpNYo1lZRIKflF44O+hrRKLCWRDK0CFcdHr+CVKRJ+3dXISHxs8a1hk3oeRm+
KxAlSh875Hrck4/ozc3kVtrTVIGT8G1bcQJfF6JBCoyKHkYqJaO+qePKWlkpKKL73MOsfsNbzlBV
UCWVRlNO9knYOtlnUfRViL+MqJEsaWwI7W0zGL7IxBATrDCS6zN3ik5mVwdbjyw/BIrXe/KLE+hd
cgDojy5LPDpQk0c0qvDnSpDJ9PUSfu5miPNsWHWyldlN3VX8e7IMx2VmqmGB7QsZoHJTV60VrYIh
beyViG3rLZjGAHE8fUKeu2pR9PHReWFG6XfN1FgUkUqsIeNGjChollhZegdxz6nvFVsHRorQsn4T
1q6LBr9rT+S5AE4bmt/RoPLdxJiuuk4G32y3HTLfBo6KIDZVoU+XFFXQEssG5xBG9I026dB138cW
pScktvShhgCmBLx9GmL2l6gOS+n3do+gE1e6u1GMYcrXGkORX5IIkmLtoNqN/NmkRfJWCdUcvois
aB+QR8VlI+9j46eRetV479T0inZofITfEantxoMqXBf3TqVIm2MdyOYgTKkV66gXRn+TNrrOcM71
6JGPqHUfROGEhUqPFm/vXTdh37fGzLvgIjPiNgMBE5iKe8L/opOHnvrrR4Vo5u8ytqsMQLMpzR2y
tMF24CIT+JJYmGTlraF0NtPIuEL+GiDLUPjk57R59bpsU0y9B6aWtPjVLUO8bDrkTjc0W2cqymFN
UWP1KzOritdRVK2JtSNd+XEjqpRIqlqT+RXn+Qw+CZrt5UaLcddaV3SPV60Kxu1rkfIQWxFBvX/R
dXjnr5WCASK25AKeYjghDQz6IHYdFLugBKz0YdQQqa/tYXjgEoZUSuQW1r4D/0Xla6kz7CVV8Foe
cMYBuQyTOD2AtR9SjQaBRHoZQJ/d7qA4MYlLEhMn9Mnx9AhpbJGK/KHPQ60nSUQNbkOho+K/GEqz
v29TWR9DpauTnQ2uxto53E6HHmcXPMPxIuDQAs2tdpNGC2wbiVwt71MOzw8ZEygwzgYMvk0wUBgT
v6kQut4EBmiLB8+uGucLF63mvIaxRrrvh1klf2gBgnZP1eAN2p1bS64AELDVdD+0meZte3j56gZM
t/dOZOUey4shKv2KXgJFWjUqyC7XOJxsshYlie2QhOrXmjG5upJtFCuUZNA0fHPsw192mDQqdZyt
NKEPaiBQ8iujmIum2SwrodN6Zdw38+MWXXXEx70gsLT2pmhquXZ6q5i2blrHnNbGdK5hdi46kqAg
YWWgwe7M+OmlMank3o3J4uO9MIdoPaR2svEEou1B7bzLkrn7533lDwzQWb+V9VAnYUH4jmhALdr2
rfB6dOEm+0biskbK0FZj2KJOMItqPKGYYvYrp53s6dGOx/IgU6W07zKMbsunSkgAMNWkhd+ZyOjx
WsKFw7GhMaBTJWjdUDvZifXmUpP9wIh3hL+YTVa+t/siOeUJaiwbApnn3cRurh8xJ8DKJs2RBb3L
pWf3N16ciejVo9UEWzlvgpHOGq1BM/gZhyT3PyLpQawBAVg0U7+q1LbJflKJO6OgRUc7bC24siJc
aQoAbXkeBw39GtH+1LGqiG9VfCGyLSbSTvg1BX/S7mtol+sqpzzfN2ywamWYo8VsgY6/ftczEd7k
c3q3kpUBEVrvna6oIP8YlD1WHqERmY+0KeBJEbRPTuKlxa/PP9ZyvuMiYkTn2HM9wJjwEBftW8sQ
VTyYprPPYS6s8Ygcf5aoa+7suhL3JZ3G0S/BqN8gRZdeWfriELA0/WJEVgC+wkZcgGAmevJ1bGX2
XuHBDg2aX5s4EvGLU1Tdz396Sri3wNUAVFJu6h/ayedNanA1KiQMqR91m3Lzsc3H+pUIm43rwaHP
gKqMqr1hLxSFe8OpzX+bc36srgGz1ZhAgJhTjfPVx6YzSjAp+rGlc7+pB836SVumWym5at4olXDX
aGp52zoDdl8r9nTz+cMvjv/H8hhzoTEF4pe3uJy5ZPTJpDcZx7DE+rQryhSSmdBfPYyCtFXpms20
+XzFxZf9WJE/UDdmDk5GM//3PwbNuFW0XqCgUB1gCTusUsdE/bRImOKbdByuYNwXI6X/LcZlhjQL
L9lbCgThP65yLefWsRnBfD0MTqP81psS9yPbUId7HO4jRh9Nt//3ZwS2wz8O9kdgds+fkVeaKIK9
dgR/mL4rCryGFagI52BinnENhfi3Z4SiOms4axzVJVVYR6Oyb6gij2CXGColg6Ic7S5QH7H7gAIT
qYhoFnU7XEHxavPW+COSf7xbRj4IY2PnNQN5zx9Sj2Jb6kVgHstw8qbVaOLrJ9vWKVdWTEsqz0X9
X436LMp4SgyrxAo3qMLob5+/6r//DByhZ11w1TCXkmxKQR9iUBzz2BmKhqa8kW5tXKAw6Ahz5VZr
IvtgJ2P5c4xi9wECVYAcVXxNpmAJn5hfBiQKZNo0jikUksU5sq2qKSrX1vgIdVvttREZ4B3amiFE
mjBG4L+DLPY0pYOdo4aRouDq9f00B5Qou0Gqshr/DUc//yDqBc3lcEPzAJd7/nXIXfMslal5JE+D
pCbjaIspl75JHC+9a4JS/lvWwnqMOFTkQuCxfAgZnK8XJWqJp3sbUHuhSODTqC6/qtk8x2PeLq/E
kDlJON96TP1nsAOpOYCT5ezfY35FL7hMj9pQUqY3MpmM3VD33dqwlUhsqO/pZORRVb2RmWbfPOrj
Lr6SylyeO4CeZDMEbyAzyIGeP3EDYkcpqCaOBc3jd35Pu0r6HvRHWgh32gVBqN+mAUayn2/4i4hN
nGa3I4rKyJpLa3HsNC6lLuxr4xk+wpBvwVj7KK7tMRAv620JevzKY16ux+ah6Tzzs2dlnMV6dAbp
4sV6cCxS2gT7kqnXN+Tshgjt5LBuNqk5TP+GQqVPypJY9s7QAyKovgifObaACDa73rG2mrLdF54V
76rM8fJ1aeVDv1Mn27wGnlmCsj4WnbXVyIXZWTh0n3/OyAZ9mBUifM40PcRMFuts+Q3ZZnc6DfVg
JmtZa1590Csvu2duj+DY6IXY6+EeJoZ91VSy2nS9HSlXDtbFXmeegUckvTGm6DA2Fu/fi0arRHXG
OwqnaV9TiTkzCtBMrYF2MonoqlT9UYFWzo55J3KSdye+IkTzlx1ARQIjT0VmDFO9xefoNFEVxjiG
z10COEMPY/0tKPB7cBsZpqtUy8JrEOhF4jl/CxsPJMRvaHex05clUIBZoMbrOOLyNim3hZGJfVa6
Lqd58FqfjmZprqNYROmKMgPE5udH7CJFMZF7IBXDP89gcL+07c60DiYX8tvPEdSZZNunTrarcSCK
djTHr6IklrGM9wpw1yR4omh6UYB1RhPnQV+lz4miNPuSq+U0WZXxHSmfbx5C8rSvC7jyzBYRr/z8
OS/vzvmb4ldIHsb9TVw53/NGUTuhg/nKc4JQ7xccjxhij4W6b3pFvtmRVSBwz1y2CRSILn0e/x6Q
sr5y2P9y8GYrJIpe09XnZGKREDKDY16PjsbRqIcQ9kppNM1LPISK9ehCaJjopWOI8BAbbQ8EHw+i
4MZU8nTwtapP8tWoR/qd7PVpurLtP4Qcz24ZnAxnpQw4xjPSbJnFKRjAldGQeMcmUcfwKQmdHjBf
H05bPNOLfItH3hjsyoiBwa1r01VcYa5bbyIoWuGNi40r+t9JHyQrhp8JivTFIL42JXOg29CyUd0x
wxGflgR027Z1vOE3tgrdU4PV3fSMGX3Zr4B5VuUmA2r2fOXDz0d2+Wjo2HraHF7JmhYfPknSSXOa
jgNmA28BomE4KxvHGApRp0FHLw7xJNRMpB1VE07yqDP8cmR656jdNbPKi2uUt8wPgX9nm4SX5Vlv
uXUcOxiCI4QoC7h1ZoRfQluTDh3jPux8Gn6Qn0JbJi+fv4S/LMydNlPptA9jojns/VGI2AyMi4AI
dPQsqWHhqmfhtxj/gm4Hoglj73TqTlEYKdOVU3cZXUjIgPBYYKcND7O383WJA0YC1il8ZnClCYz6
tIr5J21r39KG5Aq87TIxnc2PcFlH4I0a7wKA7wJyyTstDZ/bLAt/QbWp013TJUbzCBiLOceIfPHs
EUs/605A6ixemKwr5drQ0spY12qlXDlWfws6hLn5NvsfJWBxnShh2JhVZ0fPcQ/Aq+Qyf2gLFVkT
zcAHJW3iihZ7OuxpaQYodyjdAH8tanaff317LqwXR+BDNnOW3gKNt0Q4MspGT7oJvWOvtHm5N2Nl
cn28InU8gxECmjYiLjrk9mM6mStI89a30KpxRCjNLGlvhkLJg9fAGJktKGY2/hp6owcs5VXOo46r
9hO6A5Hws47B+SoYh/xlZDpvgSIZreYB1XC6U60pwvspjLJfTkveQa8sN+6kh/nLNkyNJH5x1biN
VnAgXLwcLOS9we2lOHVxngP7oGky21gtdEJGNEo8rhizwYa2CsaybebiF2cFlEsIeqmBt0YZt4h/
JlpU0XkDzOGnyWgkq7pj3+N6Wtfulh1bR/7MTISG4/WJSod4zJ/gd3fjHS0Yo1+DwI6qg6pNqvGD
8YI5HurG1McNfVcbR8/IpdvObG16NAuusNLLNURE0iR+/fzjfUCZlx+P5H8+vjNMYImj7NoiY5Jp
B8fGzMf/eju2v8T420TrCCCQvYbWHjNaAhWIlsWI5o4vale07zrXWei3iSeybVo3svNlVzUPoB3C
0O/cov1pwLSM6WpZ2S4Nirq8kll8CIssfjidCFej+KdwwJbs/PDH+YA6Q+gpx2jKRbdG/QgBlAKI
mMoPsKLotgOGVD2GTa26OwXOlMS/t6ekqUUAloz2W0d1JXujq3xlaFUmpLrdAu2sk9CfekN7nwKV
HWFkTDO0PklfHKEm5gZDEHVYaw0a6RtkvsSjVfY25hWQR1i4FkkNEG7QK/Z7B2zL91Bx3WcVL80v
o26sNg20gCuR4DKvhHGAYTUdREKhtaws7IZRrT0a+XMK+Fo+Atac3hJTdvEDPFnrBh2M+v3zfXO5
Im11Wurk0cCMIQCev/1oMJqySD3xjJ6KruLmC7p4FE4n/bAe6QgX14ipf1sQaV571vW0YVsvigqg
icijBXX5LOzeZVjb4sw6tln8XwlRR9updVDWVzp6l9caIklwUbk31VnhbnGtZaEivElry2fgVzVT
ReG81ZkxaatW5MnKaAUGDJJe9JVlL8sU8glKRP4AwWp+WMn/cZsKZApcK3by5x7Qi/MQS3gTq8Qb
qv/wJ0ZCC6D55OFn1IFvnixGaHCZ9Fa2Vy7Xv7xwzhXFEvhqFNCdxdN3ThfrkozhGW1uPGqZJW2I
P9GbbaIRVpB7Xcle/7Ie6lbA1ZGbR6ZyKe7UDGGvIK8snwsQzTtRBN+9HFoSri/1Lo7y6FridtF0
m+3FmZywbUwamkuhyBwlYIZZRvUcYKuobZMxQgjCxSIs8DMJWFFyv0cbcgpNv+1o33IJdEUWP2tD
36RXKtO/PTuqFAShD6rOhdU32qT4BXbyOQyCfhfqU3lnpBrgDDuAHgBn9prJx8cw6jx6ztI4BH1O
MYPw5dPXDCCR4mthEMZmXawDwJvv9KMG72YqHVrXCeN0KDl1yNIqlsJQ5EAvPqoYteRMgYHZrfSk
cjGvUnPFwGhNc9BRw8XCx5orpaKtDLNc12Gu5iu1nSABtIQRJvBua2DAxfh1G0kVIZ7exQgK6mBR
W0/e4JhXrom/nOGZH8B8DFY5cu+LXewBPzMGu8meK9lmJ4B59hYdMxj1idEfynJK99wu+89j41/q
MAcmBQreM3Eb64RFXqbSJ8eU3guOsGUM9QcFCN7UPkInUcjkcSzNbzlUgcJ3+zFXHxA89JjnokZ/
GKcK87FV0DXloaAZf621+JdfhkoEhdicNNoudLDzsC30zAawOTnPJiYkz2w0xqL6YHyveqnvbKVO
vupR0mwjr2UPhKFdHipQFPoqAI0g/DDSxn8+9YyLdG8eYTAjuzAiAYUZO7VqOs+MoNPcl6MN9gJ3
8AGAoqvflSm691e2xOVhm/vKKFcwyYAwvSzVUUTs06RLnecMMQgFPzbcZngJ42ucIImJTpMcriRZ
l3UKK9JQ54ijJsNI+vyt91h6wuZixTSYprcoBqyTzchpX1Z5t/l889Fr4G87O9o4neAhMd/MBFR1
WRVBM6qYeEYe94cztT8is0FGE3suqLrv9GPqoYZUEEFBrIom1rdD3oNb4Nu2oflKzMm8b6jPg2Dz
OevVeAsuUsF0MaiT7MYq7Ez9RSSobSRyk85dFykMsR+NHiR45QQTdKtkKmxQ+1EeHgYVb1g4dA35
Fu5rw14FEW2ewsYIzYfZtyT1SwtJGF4EYE3jB50qhA4Og16OZPwdfbxsDcFJGQ+Yeer3eihqq10h
8Kxi1gfiGQyzMXr6q0LhzxVFi+FEtdtNONOamlhZwgi2uLbK3kegCUSJkgTOV6czuoc5tU9vJEPu
rdUPUbOuoGXk655IgVYn4muuHyrqEI2r3jNz9bWtDEB/QHXSAPCOnI6uUnnOJrO87j0ylQQ8mVWo
j6Lp1RdtsLTR9q3c7IJ9khRlcGdHIRwdN9aso3CDOsc8INO+WnkK0aIqtOApKQbEgQQafnJdGI3+
i3zUMr7kHMPitggtwOwo1FTvEwajP2RLH20H8L++5TwraLUi0Ab4LS3G+CQLJq9G32bfsOqtjrEZ
gs9joBQ8i5TOFMZbaboSHf26dVFl9S12W0A84mpwnm38/r4EYd+dUicNfnapp2U+bfhc7Ds9DL+V
nvB+0aPUgo3T4C73gtbfZKxESjHgZwhKGisskZvsITe6oH9I1L54R12WemrUEvrAleFFoDozrEpR
yARHvBtpHJbr2KvVZlelef0+IQPh3kZalFS+pbiY5OKg7kVbysXQvHenoPGOAA9m/o4q7FtXH/tX
+p5Fsq1NL78lgXS9lbTdquK+itA3HeOxOtpT3jQbxEfCBuSNXZaUaXMAcDwFmQwVAdnvluMUP9pS
79MHHipaT2PntpsJUvoB5rDQfbNX2/5ldFGgWU9TPQ4bGaTVrzLAPoNEVO2nVRE4bfYKZlPRcVcs
cMwDz6Y5p8CVwXtvUui+AD2CieOqqVKtwGgCzIZWFWe0Zkaw1yCbx2lVIqEExM2brIZtztjth2yY
i6xqJt+wQhRyPY4XEF4QkY02rFvm7sU2ATlNQeaVeHbF9OLUVaJWkIhsvdO+dTkWiW8aCDL9MQQO
3L4YvP5vjJWL7t2MHA9FekwL9WIfhVl/p3aaLL5DOCvaI5pOEx22HoruRgm72vnZ1mHS/66j2LQf
aiwzpq1AfhEAg+02h0KNvcGfxRAg9KiYm1hp7T2WZiCt2zSU6oAsBUhczEQiQHv9CEsqXAdYjD7g
jmCJA/9jtmlw5RzsFRAq+pQZWdxsUUUWc+MGlJ1fhJVGq4kxWbPPpgqyAajzcQJ7jd2cb4Victbj
ZFbOM7L7IagkJa3dtSLUuls1suof5TRN2j5WFWUHNRkoMIpOCBI1oY3ha9yOcbfNvSYVt3qVjZjT
IbgZ7u0JOMupM0tPPvC8QfGaJMlANZlJpPQ1gI9PZtOE2sYUjfjVzDzPK1flRSrDre0RuUE3gPuh
ODi/RQwaJ2Wq9uOzGurWMcCrZEbZB4jHdwgFHMwJDNUuyIL0GrLh4vpiYgWLVLU8CgF0vRYLc8OE
MI64o+0sV/5Li/DU0LyIgYxCsPnXqsOC3sjkiDHgXFl+WC38UfyoJpbNyD646Gd2xbYoJ/EeUXTB
AB8t61lv5Hgl9b5sotH2AO89Pxn6d2Bzzl/rRI8JaW4dB1ocADcae+ghHor8PxQXtAdN1sMB/ryx
0yarG1e12waVP3Tmt89v7WXNx7RbpZCYyz3+QdHg/EfEjDsFShziRR+NQveNknGY1hbxO3jpZCvV
hCJvyiw54K3aY/ggRXttNrXcXvNPYBYMSMhDKQ8G7/lPsBMXHo4bFi/AVPVw7c0oXwfmTvroOUlz
F7VSPjGrEr8+f/L5yf7MVljWpPxg8svcmzxw0cON+hJlbqmXLy4CHcFjkOcMSPhU9dfJiKANhV0R
rkVOrXBvuK34+vnqy609rz6bK/Lp2dfst+VDW0FXouf/QgMDj0mRF84Rwedub9fAsa9stYvEEw0G
yNjMCWzY9mQv54uJApyea6vZC0piVbBVE334pWQtz5tKUptDxPzlSi/hsmltYfZAys8Op5mBVtz5
mjjRowlOHH6ujRh6ioX/bgL1EHZuRfbllVoJ8BRiw3qss/q9LFAyY7QwRiR/NNb/NfMmgs2GatS5
pPu8ifMfg+g73Vk9H57dHv+SMdGaFZKMDWqXVuMcvUa5po+3/LzaHDIZe86wLAAcS3ETALEOsGtj
fLbAD/t9BRVXGGn/ZWwK2BGfb6Xl10Ufg+YbFvfz9M+BHXb+cA5sOAPCp/Oi9406rOiaRT7aVIO7
YaCmv5thGUVXNtTFXI0ncub+hUFoRt5qqVOBO21fgKWsTkIx8IjyZ41wYPXI2iGUnFYivGklUoxf
CnUgVyefn8Chp4PxXoQ6M1DphtDqkPJ20MIFjA5bYkjcZBtwBO4sI7C5YI1QqVeRQHad2r/ztkhz
Y9NaoLTa/acq4fB1BKL6lqHobr98/kIvAxLCISgLQqfgzSJOc/5CPYu/Unfz5tSKsvw9uzXcSeqD
U9oM40oZavs2nvrky+eLLtVKUOuibPqQoqMPhW3JIhKLNnTLCVWSk1A9lJthD4hw1TpxyKixdax9
ZGWQBNGhQ3dtlJZzcLUSl+hakcbO6JWu9DW7Hcsd5exw441kOTcIPTTD8+e/0+Thz8MmVioux4js
FrqYtbiTYwtkTFrV+sso8xJjJbo4zc7IGv3KkV2eIF4HEgu8VmpwmqDL2Q5EgxBZF0N/6ao6Gbf5
5PxnAT2LV1qnMu7494fiqM7PA06TUf75F8dctzRrZN9flFzB5DoN82jvTEY1XomKf3uoP9dZ3Dmt
qyVZr2LuSC1QuUhFAEjwUR0dgzXzHxBlnz/W35bDCks1wBZyry6n3+UgnXJwJ+MlLnS4AmUZ31pW
nP1UozS/1rW93Be05HW6DMS8ecnFHRMneeNEsU6lEaT9W6+Uge139Ftf//WRmDfMIhjsD8ZVS4eT
qlJ1mTBNPoVDpRWkKs1EUGfqtooTqb9/vtj82c/2Ol1KUhKwHUgQXaqZ2Fh/aG6VxiejSFu5huLg
vVP4YWDmtuZ4B1wsPllxUv6ekGDprxyAiyg0Lw5WyKRmQuN0KbsGbMCAeTlGJ6qmOPeh+goD0RrX
85MgzIJdU6b5Xgvs6UoT8W8P7YBlIXqS8IOPOz8LAOuR2XFkcooaGdA8xKF4g2xDeJqSqTwV6VzW
961qxz6SD/a/piqcvrmNAnQMFSQEb+ct/Uca7kxgWYyyQs0koY1r9CnaMUOu/DDrqty3UX2tJ3dx
ROb1SK3ZtKB8L+TPAHkGkQBfeMKJyVUOUa+Jcju0QQaMBrVL78rFeXFKgFjOGKxZEBojzmWDVrcR
uycx6E6QhRtB50SY/3lTec21Vr/YPAYNDN4eaY86m00vAg0ExIx7VownN6Y98h2yo4GfTeWGyTqR
XXsPtRgKp97aXgBNklmrgOtVVdUut7zxkDng9v3M7uvpJogtmL+NVaJumnaonkZUvaOcDhUMK3ly
3ai8gR4pNR9gditW0Juy2Edwkareb3Iq+maH3h3aBrjZ269FK5MfUVyjefj5Wb34kKh5c2M45Jsz
XGL5ZiV5utOg5HeaoAyCyxicb9rowj+322sKm5dLsU9op2KWi2Aeye35Hu0nPYTRE8kTRlzNKYpS
T4fEXT+3A+jZ7eePdZlpffjZqTNIB5gXal3niwG8jQHi6/LUzpyWXTDU2Y3Tm56xQr60kb89tUlg
sKbTZO0ioy1fgP4jTRBMA80OLagFyon5hPLNWq0d5TiqotJXTlUPwAe60Cw3iRlOP5PQZUZS263+
2yJbu6ELMJZbpUHzF0OmqK5QP0D+5Qqy5SLUzO6YKNzOzAmKoGXmyhGXaWyL9qQ5dYdGP96qsMvL
9mnQZfF11J1yYxpi2CV0na9sl4ukef56Gl0Nx6RDzuT6/LVqnkAGpRrbUxnRy8MeoGRwbg7CbFcy
Vqt6J6JwuubXeHkqOY2MNS13xs0wejhftK1IKp1Sb05apbXDTmHWCjqlTDBnJF3rH3K8aLdZnf7z
VUIUoOqh/082gCS7fr6ulJD6Y0N2J92oE1QR01o9wMXcuziUvXVs8JjcUb/WUbk4JqbGksTUGYlL
BrfYuV00yKRBsfiUt/Q0/dwDy4HOhpKJbdA7Wbn5/KRcVJxMUx2bqQqKwLBFsCE9f0pQR+DbcsjK
I6D127hiSK5FfXJHp+8+lsXORrTocTZgeaBRZ920PPJDJaF/X/kdy/ku+GoemJ/hkQXNs67z35EP
QrDd0+S1DutpY2YxahQYasLWDAIJaqecovoOcZUy8JMSNoGPQDXhs7Nr78orudhv/BKMrsGp0V8y
Gbie/5JZ5IJxwZC8GtzX6TriWtv18SxXWU7ym9eNxob0/Vp4vJj1URYSrkCFwH2cfTgWy9aok3Xx
4GSvSOiVj7P/W+KXqjD2ssdUyA8UU8GpKuqq0jehvu6kWzr3LgAqBJnKqtrwDRn7fv5VFpuRhGLG
PzODdMjoIAYtYrZuSNVMvdBGnSrzvkByDUukyzCTtlpupc/XWsSW/61FJ5FlDJwgL8Ia3AayRIhv
ZW6W276NC9QKctdX+rbf2SPo58/XW3zm/60HwQ8lVYuKdQmYQF5aWumoWfscirpBtyGpb90C6T2t
VuVajozIVnD85JVlLx9z1vhDwsee4T/qsjsLYgJJw2Aw904cRd/o3AuUkNphOxi1ukKPX7uSO2kX
CxJNaNjRMOWdorW1iNk4qVnNUKn5YZBdYfkEUkS+tMlRd2Dc2mewt9N9YkkEFJyyvh2tVmz7wClu
1BJNni7q013ah9Ftr1rDXdJqveEzV7pWSl78SAzCCLZ0RT6gNMshqKKZqDAnWbQfi1CbTky1Nbw5
hfqrH+TUPmRj+o+VMp+fiM7roM8GzcBaZj6gvRCatbJ4nyJl9OBQZMqtSlj4rsRNXFwJKYsr+/8X
w7CFvU1ddLG3i6JBQX2M97qCgQoDHxwLPF2nM0HvZs0mKzd57apIPiuivLLhLs8wtSUJlwcXkObT
R6r0R21gxb0bCBCYsKqHwJ/lGQ+hVhr3KPJcI5Qu8vT5MVkABBY7fO7fzT/lj6WywJqQiZb2DWNu
5od6kQw++CcvuXJZ/GUdEkl4snQlXcu5TEPAw+B7hXxQWCrmV6CmvXUQiOG11zgKl0EC8PDcksQK
fJ7j6OdPFMf60Eo6tTfkccEj9lM94xx0BX2RlxO3T4ZLkNd32fHz2HT5zfByoJYD9YFNLOueL4sM
d2RZJVA1R1Bkb52Rhvy2M4L6vlPwxXn+99W488Al00rjlS4SLPxuROElgXLDlZo0cEOheoBUltHD
KNrv/7oW2wOTbxtmFbHeWdxyyKpUWUGShx+iWv/sBxFs2klOuMo7o/r0r2sRY3mFMzdvdrBfrIUu
seJCXYgObmDhytcNFh6VWCDKdVO6IJw/X+0yhBFRaAFwc5MvGsbim83+PDbOmxDFMs+8ybyxflKT
sVpPreeudV3UV3ya/7IexRtYOLp9QDuXzXJNR7dgaifur8r6EruIv1BO1gdOeb+SVt/tPn+8+ef/
0dX5uC7ne5lyinEOL/R8S6ZN2GKjgRN1CoZyjTS96SuzYqbRpmgDqgoKuaKZwPV62S7wDLH9fPll
nvqx/lxyMHCDKkFwOV9f2FiEKA1qNT3Gim+RW2W3YT6ob7S5xZvbIVdlFZ6ergxkxe5QPBx3AfSH
g5hM9cpPuYwJyEZQMkPUomgGZXz+S7wpNm3kXY19l5kD7OZYX3tm1DwHQR5YfkWb6UlpdabXn7+B
y5jAsvQKGTmSO1gfzYs/guss/TZvY5P91cU7LaysvVtTaIZoP14JP397wllzh4414YBS5PwJ6ZwF
ddcIcz9WUv1dA4j4GiR0nP0ysVGxpP0/3edw44YruQqtav7m812GBcgfK8+/7I+HZOamF32NvDnR
v0fpFY7UvpQ2csRw8XrPH1CO9HzoEdJ6AOVequ+IadaQEA2n2at5NwRYMsYogw2d3qOZAd4IXR19
wsoGZ0uaSH6dJwLdGauRz6hmFj/c0jLfwmTG+BvqqJ44vEO9Ql5pVBAECHuQB6FVtE+qgfTgZuoC
UX3VUdwf73qhSPepK7BN2jiRV1o35ljlcj2aQaB/g+gSdyvT5TUeJr1wsq3RtWqx7mQ5dV+A5+rG
C8dJQ8tMYNeKYuaIfGieZsFrAWhT3+k5/tKbArHDL3mhKeFaFzFCQUae06HggR+62NbKJwgRzl75
P9LOo7ltJEzDvwhVyOEKZlKyZEui7LmgHGTk3EAD+PX7wHuxQBVZ3p25TE1qdqPDF96QDOgWxbGd
OZu4N+unjMv3u6PnzpMwg0ldcaKVvWxC47eOwe4P1epbZQW5FbWkOa8g08gwWPGFUbGtATOBKUTT
p97g8hF3x7Bro0c55br9ybVz3t0GVYgHJ1bDLypa6N8KHgvUR1g+30E76ZgElohWBgag5SosXDd/
0bQCLoJMpfkVV5yG8r2mTfUmHANh7NyuAGeSD8rPpjYzfSOV2tLWk2Gh0MR/150qN3fxpckbzweL
mlWn2Bk95KCi1Ojvnd4DPoRapbDv3QBkyIpYTgkeKzvS7fsokSzrhB3nU1c3aLjmfRrdNxKjKF91
K/kzDS30rQB/dYiOhMrPxNFwBAYFmX0LM4RlgVQ1Ta1+VrIK4y4ry7PskfKIqfxIjXo6tnnoej+k
h0jadogQA1z3PeKJK1lXg3dUqla9o0oOXqcdxxpIphgGdGYsqE8PhYNlsZ/rVWZuNUSej6JRtXJn
RbTdH1ClAK3b132NGVLUh+lO4ok1rGI3jNWflYZG/73qYFW5qelv2r9bLw6jlTX1SfdQ5sKYNiG6
jL9x+MFHwcnRT3daDJfoNopWsx4CC7HiWQqrTLcOqu9r4u+gO6tZg3DSyhSGeSdIXtrOB5pXSyxB
x0F5y2tv+my6jZi+01srx2KTB13+ozLURHzTx0D5XknB6anhlUEtqIKxzDB0FhOyMHVc0U0Jy6Yr
Bf3ISA2f6shwinWqIBN5csaiDCmu2eqINKwTp+j0gttqfbouqfLEaQRunellf5SQvfADjNrG+ZkK
XXHocvVOs0VMToyeT/YWvaaJQosoBa46N3WF9VOVPBv7TEh05Es6Ej7KqvqTsPvJQLG4ax8BUGvO
0W6VCvW/eMzemjquTTqHVa1sjAK0N7+tzcQrFhpSHEM4GnsnFRHJ0miV7imcNdP2xaQhCAGvUiIw
iJXaeMowTW1/URmO21+9YlbVY5RWNCURcgXKsHeFVVorM++aQ4FXKZXksZejj7cOxo6KJ1WE8IVi
VXdUyMzsIZUDWp2tYYy/MGnyhjVlEsPG7mREqwnJKUp/rKzePtK6N921Flvaa9PI4jG2FNvdho2L
aNeol1a86vQ04WC0U/dU2OrwGauV0mv8qGq78L6dbb7R1xFYdWjQU3SAD5T8gISp1BxCWOq+3aNH
eUhQ3ngpokmzfYng7Cn1DNn6nWOHIDJLtsoWf7js2Jh1hUsuidgpVzIDT41CZEDkaMOmmyzohmQ9
ilo9ezmSo2uJcTcK+HhcU0534vzgGo1hrEWSIQNkThN+Y1U7e36j5+ead3Ud2v8V+eA+kACAAmnN
rgOBlqFXvHF61uFHI5MhpJPXhf1q6MsBXyGsUDAItIfA8BvquuG2shr0lMukieUqBN6n+zVlsDcF
qMJvmYXejwGQ7rPdGEjozfFtCdbPG371XcLtg2bbeEpEGH2Z7NK2AOdJLo4siryzovRGdtAjNal3
yCRNh4RtStc5KIPXAQUveApuF/83pI5679TwsdbKVHX3kZ664Sqaxq7fuJ0yHDyvLb9mCgQBX456
5cB9UAR8Uc/43Sh6ixUM4kT1JsgrirHd4MS/cNEt6CmUTukZfo+jFdkf6pAR6hwmapJAFVEBbTLk
fkTTKxqe9yofaWpF+hBFgxuvbFCHn3XsjyMQk1aXPXhROpxBA2efkziIpy2ihHX5YCa1Yn42TIX2
uU/FJGgPSFaHv8U4K1k3Rlqnn7Nhsk6jkM6E7ORY/FcFYvimRrWVblEb8PQt5kfNXTS3tX2ZCfNT
O6a25svOrmcFEUqxO1TK7DunAN7uOwC+njO6IW8UKrT6MEyORJeqbvkqZqukBN6am606JFDylYGn
cbatSzTZ/AANT2CMAUZ1e6Nncf00juU9OlWmyYNj5ve9Je0XnNRVGNe15R2BiITW2m7NJD80QS3b
g0GsKTYIjHbqpkGjEw/1pAOkmyVtfWfEfYYOhh1H7TouM9QLrZZ+vW/HwpL3FhbCDxI5l3qdqEWr
0lzIZ+iogaB55oXesHXLwjbuTPi5v5ImAM8bYVqHXJ/MBQqqsdF+Qc3bAQvuxlmyGZS+e+vcvPom
DOS0NvQwxJ4YGhlKLwdB5QeRlX7O46DqIIGoWe9rStrBP/L4WDsoSd0X8KC4wFO00B7GElNPzOEJ
qr1Ud6aHIjNdsNhJjzOERtGq8IeWEIYXpyhxF8JfW/HNVBMO15Cn/XTMuJA4O0pxLxS3+a6EqsSJ
QJXtm5aTT/pTid3kk5pnMPb6pkAX22rrdqXJvH9LFG1IDwiIa8Ve16ogPPFvGN6qUtrI8Vs96h7c
AULTyY1a+WvW1KtXkV1b4qyVIkUqt21UmhBZbmh7+Nyzrfo0YmkSmxoSuPHkii9W1CUxE0RKaI3Z
gev6MaXl4JACYP80dhXsiahJEdwVNj30NwRWRLxzJ+wU1ojU9huvbIFjlSCK33reE7Et3QEbPRkO
YJ2tVNp4qYRO+NUzW3CwNPr0ZM1+7j2UdXGv8XXqFNFhKPMx2Smqi4Rl06l1fOq0sTBpJRhBsc9S
GW0gb1jBLnNa4xxH9VRuBK7YmHl3SGluPW8an/AVG+pdPBBGbnQdFftDRZyGQpsyWM4+97z0i4KE
orENwQS7qwqzB1j8GuihAoLIfeUZZXhstRoigTFqZrrv0tB9i7wC2ijGkb29RcwxQT07ioKa99XV
m3Vaofu/wumgEEeq2HA4LdhXEdL4mtvAH+5g9SHbrK7tkQAPngoIp32GggpRe2Vr+X2A4Viwo4Cv
AHkugzg5pCjFcBAlHC2fqgPeYMUYA53UcZAov9impcljxKYHyl/UwbMzRQhS6/gEdDiceeUvPL1T
CF4WoaDl8NocpY7XWCdnHdY0DZCey2Bk+WlAmQW6udplm9YL4T+14OcnIP8TIV1W4yaIxCHw8Gbr
dGz6tR0PvTpv6gT14iwMN4XpRirSDKWjPcIxTFu4QHlc+6onZIYvXZSe0gFHgfUwtemDXeplc8pz
XaDGycWBnnQpOL9tNQ3i2RKd165pAPMLHIS1X4o8lcazWmmBRCC/EBwAHabuVjZKGeS+0SLITCLa
aak/lJUYHtC/NNODjnysh7sAYiBc4FG1DUWPRoMP2wQg1KyjSJTt6JglorgUtK+l2wxok9ZuH661
PkvKLT6wjrdp6075nNJmMv5zI/7PfgWRMFhBZraVdUVxVHkUlakRGnBzVWu3qRi27vS8vMfnqCVM
yTPlS11O8tltvAywTN2JFIcgNA6VRnB/uwSn6J0poijv6LLq6cE0ezghOFnw5UpNjt0nJBMdbwUc
ppL3ZpsTzlDWSJRHImtCLyusC+cJI2Pl29y2Cf6bZN18Ergjip3S1qp7i6B7WWFEBBgrRAtLHmor
7iIPlWB+awVo94HGmZPcGVCEjXVONI2ifzRCA9EjNyvolDW1fgxwbuj9Svb6PrWURt9inY7/kU2A
8AJUKYw2Ifep41PKiX9R7mNJbCS/79QmAh+DrIz9bHpoot6hm6r9pNVRbPUxGqN7x0pZSUFDXqFS
TEC0ciEy518qJ4n1kz7IfEAABB+8zWhm/VbN2zRZoWlePLiy54byFWRuh//SCvaNX06u+ZseYGAe
tDxyX1QqmuNdWQ/Wqy2QkvEL7vPfUDfJyDw7UOLtLACfkQq5IKA4MLUgiG9cfJpSKTDSLTMohwJd
L3dXd2zMY+xY9XRAbkwVWxij02m0pV5stVGLtE2EvcbL6Lld9FIpAcrH5GfUo80Owj9XtQhuFP/m
GsWikoCyJ3/OGocArOaS/F+VBMNwqj7UHWoYU9/uKll49VoZFPWIwm8Vk24nwy0u12WVn02DoAtq
LhSoqBG9H7L1MI1LS4mXS5fraxQMwp20EOeEehEddW0cdm2Dj7ExmfmNCu4HBRtgZOB0QT/Rslwq
4bXagD8eCooHTwh3mwVh8h292d4fI085dDU1G5wap/xGueaj+YJUxv+MQti8zO/na+h5EM5JNm6a
qA98zzLPiLa9DrdL6o4s1+Rc4cqE/YT65zh5tzqmHw6PUiZ/AKgEDPF++FEZJuF0CpNO4cgVYLJO
7jDKx1oKp1i1URP8DOOy3Rc89fnuejHusk6FvBI4CDAkQNwuXMIK2HEZWZB9SDvSET+pdY0GWobd
lO+1skgQFAbVM9BvR861t+/Rcc3+uR6IaBdIcTq0M5h42TIru97w2si1Dkj76YBb6/AAuuYudXBB
uT7Zy9rrLJKEvqJpge+libQ4S60jUVicVPvQUfjpt0ZBG4uT65Jd5xGiznd9nsFuaXAFd7ZenSb1
Z9BVItoCsnbvZK/1t5q3F9b1Li16jR4JaAGyRvBL7z8+OkSFNoUJ4uVVbe30hpceHXEl3NmZN50G
AEDJMaJA/uhktchOnYpT3ckswMqfclQg1ujHktakWtxscIKAS3B9yT44kBYwHQDRdCD4qYvWg4WH
XNuJ0DyEfXucehgLOpyjVdApJtf0+HtWH7mxJT+48HATpj4PgQBM7vI4YF4/qFAU7cMQg0wZBY8i
4snjqmpyOG1BduN+vdwUuKrNB59O1SyltFSvAk1W0RIIrINdefFej6fkUZmkO62zxh7PeoMjkMOj
cdLjLpj8PnBIzrq+Mo8qgjNv15f7g6uAvUBICWaPbucSe06+pnuiAO4t6qnfN1WnQ7BzYbHqs3ZY
Tjj2X9vpP7CGCpx/vwRZbQjKAF5nMOTi0teqsKSHx9nAMIuEi7rClhi+2Xq0S8ghg6L76rBMJwdP
le31WX/0CWhs6X+K9JqueYs6vWECTcydEb8HRaDsWtSG4/ddHsxyOUq3omCZdKBOa3AymgAI4Kew
iUPwhab7CUu8bLgRNl3senY6L5ALsMyjyb1sUeCuXgclvo4HGwGI+1qnNrzCSsm6E/mo3Slo5awa
147315fhYuPPo1IunzU4bO7BxVVAcTNv8653kUs0ncfQEYPp68gofjdNXFv9PDXdGyNetGLQmuZg
m4yLAuZFq28IXTdwB906JM6or+wAv6V9PKqBH/HqljcGu9jbKFDCuQdVzAt/2eejqdRKpzKio+IV
5hfZGtNdms/oKImbFa220PkJP6bZRUP3fH1hL6cJI30mFLC5uVX+UPH+CqFC+gVqG5bJEe+lo+vk
wRu+0zOlRMa35IEudw5DURelDwMk5wI+7bntjMTvkmNW9RS57QS9CRKstRY6+ttklpseOcTmxiX9
wcrOQByQMTNKHeDv+zdkas2Wpk6aHq1cUyK/sUP9U+Ok9SkKw2w6tFmsdRSmxiTahypE5H+9OWag
lz1L5qLPDB12/nl/La+l4hsmXROnezk7nhUwU/yWxhs1u0yr9wmUbfrwMN4g8tr90/Vvezl3ZCX+
PFCIAXmusXigeCmlPqE0fgjCBtdovUKQTUdvcRW2oTzCsS4PeOdKjPfUTv19few/rel3sbkD5orw
aZao1GaxnvczN8g1xyoHDqOOxfiShWlT7FRNDKSzCQAw0NJedTcUNU37NsLE5Cx1i6Zz1fW5QXWm
q/K1Kcq+CFdT0dXZdw07K/2E4Xuo7tK8MfZ2lw5fr//oy1uG6HoGZXLuAVTpi2C3KqRCQdWseO4Q
CKDy83WsIrHVreZXP3hmeQNNcHn2GM5ifWyTO4bW5Psl0vqB9mxtV5jgIMZvUq3+LRD22QrssJIb
Y10ePsaiPTfL68A5XIrLqKUGUAfbwkNogsdOOyChsLANO/Phq8fxRrq9+hzHY3/jubh8v1hR4Blc
3KDQCSHmH/bXCZglZogke+3QeHk/HClV6xthFP19zLP5rY6oBTQYA6C/gPkPuM9Sad+asqeKn3tB
eANPcbHiHAIAN4g40UqBQLU4ERVeSRNnzjhoaHO9Qq6XD6YRGt4h98y++DdyOGa0iH5ivgukFc6c
twye8N2VVlGCpqBiCJBapqLR9jEbzz0omEhpOPE2aFeMMNqzG/LlFxvZ5ZYF0Qk7nNXHZfz9os9y
3XFBseIw2UOm+zpn594oaPiVev9ggym9fm4ul5XhgCxoWBmwu5amHqEikoFCZX9o0JRYV2JMHuFH
J7tB4ud0faiLfczMeI7BxIOUYDMv7nPLREIjnor+oMdqsstNPdgkqBqucjTPIqys9U+5hqHZvw/q
EAOo83rC8FvcC0BBHAHfoT94XSHddVTYGb5cGVxLn26wme3Dqa7fkjofssP1kS+ucMgw3J5oqM4A
9QucckUJzHFTb8J3bApezSnUP1MD13HwCnq1PY6x49QoUuXoASFuhHTM9eEvV/sPFIfoADluNuZi
4l2eNwqRpXnoQ9hOvlAdLHDNrDwKmeqbtM3fMEwUN66qy90EeMyZFd4gdcwcnfebNx5SJQEMZx3K
uEqPmWb1xmqi2tCsFHKuYH99ihdHxYN1ROw+40MpJC3JpdKL6LJoTnOq6krmCMJUtAXDMKIpaxfy
jXI5K/zPQ6IrMIOsAObzfRdFjbjAF93NpDiBssL8MJMZDU3s7OgBedEQHquwFjdmabJm715jaD+z
nuSMDkWxYplKY59SBGyk7qRiwKdhb4bc9qESdGHfrs/tTxq2GAnAFBRhyGp/tMzef70GPIWdJIiK
JDVI60OstHaxiqmHx7/CFkKya7XD6K2mQcboA8Ha+6ayf/N7mlTJI61vGf8ssfezfdUunVt0j8uP
7cx3P9UsChxktPPW++sxQlqmH/SwU09VTsLu67D/fR1wxme3G+U+b8cbCfTF8YXCQ5bEjcjyUzVc
jJdmEULcg0dHPBsG59g6k/lJ1NbvQdOiHcaiWvc5qQ11n/Qy2V3/EBenCJEzUtaZwGNygSyJ/fA7
LJELxzglnt7bnZ/j4iXurQHr7rsqk9Hq+nCXG2yeKvhZihN015bs00kYqVth+3cy3LIxz4pT4sWJ
qym2eNcHulxSChIYYM1sNlQblocHDibNblupThkRTTxu0LzsZz37Ln3NrdEdDgqJW4OevJL3P7FA
K79dH3+JtefM0vpHeMVzuJkxB1mc3iTwNKmGVfVS5UUkfPAW3Zo2XkcHs8XXx4/qzsENj9ZIuK6K
sakBnyQ6EIisVJ7doU5+1abi/sxplRS+EaFbsNKzqNu1MpM3woDlYZxhdmQAM98EoW/cTObF/Gu/
Y7xmtVMdjU9IZdcFVnjAkRFBpYHtI3HXSr+Pyf3ISDINoVbpWgriWlb22+yV/CvvYTueRjwRzl2i
6f8qMzf/NvLNORME5U3zYfnbqHMZnTc8YfTXnqhde1/01opVvy6q/GCxordi4MXp/7MaxH0ghXnJ
iCAWUVFhem1fKN3wlMUB/a20i4I7D1dHAFp4ByOMOxjZLb7px2O64LNAzCM2sohXuhQzr94ZhqcY
3MMXx3ZHbBcq+aqNabImcDR/X9+ei+PxZ45kDXxvTggd58UXn3U8Bd9xeDInCwRT0ZZk2tn4AppE
qVGQUTC6C7z2EQvM6kYJ+aOhuc6g7rLRbBoG7z+oPYAaRE56fEK8pN13rmLNEGLrZ1mp7TbtLPOg
9qH7khemeLk+6cVd92fS8LLxNUBIkUd8vpz+2uZ2rlH+bxlZy6f0M8CsukG2EEdpJdSNG7HgB2Oh
SUNvELkU6LRL/kNY1d6Ym+P0lHZa+1UbXHGaQcsd6DqkRW7cqh/sHgYjhZ7joZmLvZiYZ/QpMfD4
hBYpEkMC8z8N6fCuo4qgdmAc0xoc+vXF/HBMei0eIZFj28uShRS94g29YIKh9RNrNFmt3Nb0lG2Z
NiYwaNFWYn19yEWYOX8/ywKpTX0X4SfbWlyptJTnfBzMA7fmDElKcBVoqLo1Xe68BKgZ7ukTWz+v
D/rRh/x70GX2jUmvgTICawtZ+KnSy4eiTY1zNo4/rg90saBkRrxVpEY0sea/fP8RIUNMbhY7w7PV
xNiNepEEuhCknlVv45KnmOIi7e4bX9Gc1+yvOIwq9Rw9z1e/Nsc8ywe5reGuZI5TvZD2G5UvJgRT
NoOXQbaMqyR/LGsUZQ6hnuj7OtJaZetOtaYeCnAJ3i6MjLY+TtqrY1fNaxhNzqNZF+0W1M50V0t9
VQtrlTk9wAigyVG3ygd7VHdjbaQKovYWUiEQa+EEdQguRk+4DA57EYR1s7KjtrD9sEpAslK0Mh6N
MMLoHZHw5txjUZjh/DLKr4kXGcEvSTQ8fS+SofpV9qN7N+j0w1YIt0YtGBPdTW8s2rLjBGqKQgVK
J1wiUJwuLhIHVTrDZSqzqy+cHExxrFewII53rJEicbY0ZmSPkO6ERmeiqCd0aZRy1YEGio4WByo+
em4J8k/tY/E9ByN866QsyynzZ4WoNPcjASBDa1xkZGbVO1g32tVLY2GDvI3ChH6ALsYh2GkNfQG/
qiyM7RNj6n8M4AjOSmZJBxS1pYt9MxZIdP/b7kaugdKxTRajUyw3lj9IraqoddxAvGiF9EyYoyVa
+0GhIA+XT1O6zttG3rgu/jTZ3+9tWl+onRA4kBKjEfb+RIUYoteyLPsXWWid9GMMULGnAv5YrCpc
oM2No6X9Lw8jCndVu616H+JHNgCH7E3MDbSpbFajgyp8fmMtllfKvBYIxQFIoLoEt29xpQwgo0F4
yerFEX1+H05dsEcvIZzmJxer139eeEReqO1QZaVuviwvNYjhIbCOS65pRcaPIOjcn2ZoyHDdCrJz
uFbAl26cj+U9zfzIJii/IFOtaTwR79e9NQSFLqfuXvD/m1aNV9RnsgJ12+LR9bPh+ixPGZhheaOG
6C6vMuJ8yiu8gASxHIBFpJjjlWmXvak8G7DY2p0ubOfB6Nz2m+Yk9IEgBYI6DwqnPCVTUt76qObF
V+X1gfQ1uw9S/YFK+n7WTQCQDVdz5xnkPKgwa3Cz4duUhKO1thrbES+tgc6pm0uLLVcGL8S6irUf
xwh8u26K9HseGrG3kybvwA4cWfvkjgmI3FRvtXYzmT06/WKUZrEmcdcTBL8aBKentnObvRnUgyJ9
U4A4GHaYbsTUfpDVB/yspZrs1kOFXhaQNtV7cce5JDYFRUN3IdSSjWL2Eczekp1ArbGru40MAx1T
nyxWxP0wRJ580NDUeoOX71ZvMhlH82lEeqz6bAFqY9y+mXvMvoq2TXNvB8hD/frHTcz+JUkljZpV
H6gavF/bWO2c2p1C7xmUIZhDB2jxM6q/+anS48reIPdV3uLwXWxirEZoS7CdYKXSRl6EqTRkSoCJ
mFQPBfA3bMsj80GMRdZt8tCG+64FONZ/0UKtDLbXJ/vhyJxVWlEoK14AzgB8TpBW+uKFd1lyUirV
V4XePTiFpqJwMSLalAX0bv9tVIvn6Q87mEjSmB+490scYF5YGgjdvnSp3Zg+hKjqO+yvptwEozl8
H6wxeKoBbd2ydlsemz/j0licy5cgsZbmAVHTI28yFOFZsYLqBeFhwHVN736O++gW9fpCMPR/x0J1
jSeBtHzpuzxKza1qTVFemgF+u2hF9R2P0HyjxDo+r1odG5scm1Jr1eJZkxzIDeyDsJzWuxGvL2+q
+XfoyAgaOnV/XsTFA5Ca4+zoOwQvYz+4xn5Ce/lr1mJcV1YSvLDZ0n1ZFWE36Xd5zEN041N/sA5/
hCwBalErptsy/76/EqFhKuu6x2fp3HHNrIZ8TkusaNp2CYhVoPobPe8GmqDC+k0yXOD0jZju9e12
uQTzT+CipPyHuu+y5NAZNbY8Xp6ezdSq1jKX8lOegVTwG4OHMO2VQPq6nbZr4JD9/vrYF4EBTyGp
LwtPBYrLcgkTiPPcAbYo0nMdZupObaV6V2ZdsI2GrHlE/h8yC+Zm24FbadVbIt50Wu1sVLxEV+yq
4sZuuDwBc7eAF5NUEejIMpNKozFwxdin57Af5UnRSmdnDpa2jYK8ebk+849Wnb1P8oQbCzfM4h5t
IVPFgRZn52Gqim0fWfm31oGfr9Bi2tF9m74hhIMjjshuiiwsb7V5zWEvcHnP6AWqK+/3XFdLBaaN
l57dyabk13jJkxp19aaGm3acWq9+DRRc6q/Pd/6f/h0BMihAHKwUHQT86J0uQoJhyDGzb63s7NC+
JLspGxzkCyCmq1gDMbPq9TnB6EUW45LhtdmzZg7arZrnB993LgQACAWgM/cO3s9c0UDzN8jvnkUE
my/L6/TBGcN0LSYlvLGVPlhkoGaoas1FVmRqF/OFQBji2agV5ybtq11nqKAuU9BHOdAXfFjsaCIu
coesuBFqf7TOvFUut6rBrbKM+NLJhv+DZ/a5DIL+vzwYPOSYQSpj11AdIGjrp4pC1jcEOrV7YB23
PvNH00Zvgk7QjOFgf71fYVY/VGphZ2c0qPPhhE6DS/rK3zpMA3WEdURau67R+bJv3KQfzRuDCEI+
KsxcJsuLvK/tojOi4qxFFlwdrfHsjdPIalfWdnuvEwh906KsRBY5wn5M1Yrn6/t7WTOY9zfJxFxf
AviJWNL7iZPDJTjU5cXZGTVFXcmyGMJ10Q5vAUD7DJMrWMg3ttgHu5mIftbeo7VKB25RhJHJLDaE
O+3Z08MfYVEp1QqC2/RY0/AdN9en9/FYlEPmS5r7anFntJ50hkg65VkZmvJlIvho/MAT5coyw/Jw
fayLlJnyEtIouIqwUWdvnUUAFGF9FjmxkbxWij52lLkbWtOxFNFGWKAn/TLO5GMYasqnoSdq2REq
W0cHEFuyYmcm2Y1s5vKRnn8P3VSAZaDWARi//7a6FWEsIKL4dQzg7+I5LPtgB8+bKo1nYmWGtG8b
DxsvrWLepkEk1brBIaBbxVTm3Btf4mKjA0CZpZHQydH/SGG9/zGjGgdurxshZY5E/Bzz0rlD/zsI
dl0yAGYXrYriW9FUjbXqbD1JDoWj/J9+A5VpNN8JHcBrvv8Nxojri5bl8WvTWtNacib2ShVn39O0
/y7VyXmJjRweaxFE0yqs0+jGW3JxybAEmNnzITjv5LWLjV/KSpYWfLXXQg2dDdd9nfjAspp1L4T3
TeuU+g4iTHzjZr2MVRgWWRuCFYi+mJotrvQSse+pTRrlDJMqXZe47KiruCJhy3QvfkH4w4GsXo/H
MFLFndmUyV6MKTrdoSofJBvzRl37o40ARGduG/CLLtB5A6lHg5Rw+GoMYLn9qDC09TCWkwoUHLNE
Ix+duzBIm305uuWa+2i6sRMvQhjWY+6TzC0rHIOX4nCaNff97Qlitx2Hz4VI4dWChrzLHDN7sRU0
iNdxXGc/hymV5+tXxHzi3kUTDI0MPIUkupf05RdFtUkfsbWw2AHa0JZ7oLMtX6KmbFTH49HqK3d3
fbwPdhwNtxlfColkThkWG36KtV6zlfiVaE4+dWomqCTqKia1lrqeMLZ8jEJ2w/VBP5gkRAYEoubi
Jvz5+U7+KzdI3RRdAqknrx7U7QdoB1wrtWYjUNFiv6H8o6oSR3k2EJgxSKwtFap5Df4abkQi3W4p
AL5C03dhiCrTSqe+QCM6gi1ph2q+NfTMu3G5XjwsjIrE8nyKZ4nXZa1dqSQwmMFNXwsDtVrMzICy
dpO60xCeu1WA++grerAywNXRRwDn+X6GZtdypeaVcu4d7GIGCudPlTYi6DAlzr7trZQEW40+X/+K
H5wS6oquRkME+NNFMWqKbMXAplg5K53iVX7oJemrgdXsOsysfk2d0OhXRVHqJyexnRsn9IOXdEat
4AnmqXSlYM29nzGIMlVPLDs4hyXyw8DKerPxRdboEWR9LfjPJt1ArxMBDfjOQSFWFZLoFFwBfPip
yOSNY3TxsedaIDuagPhPmrX4OREx6VgJIzoj6aAe7BEjaj9uUe1cZwLNyBsh4cX5mUdjX5HszPva
XFwSgV4PAlPd6NyFafw2OQF2sk7dyxyWtP0jxjNL/3+OuHiYGl0PU8jY0dlVYm8T9Lm6q4P02BUA
YhFxGL2n63vroxlCbiBppXhAIXv+538dWTVPKoDCZnSO6+p7qHTjthdO+oz5Kqznqoi//vtwc5/R
whyVQv4SHEODGieuNEzOqmjjL2jK5MfcCZutEtDBx5WwdZMboeDlhiFVxV6SB25uoxjzP/9rgrEd
SgpuVXK28T/0a6/XdD/B79fv8Xe69fUurofZmRoIFGwJcO+88O8Hc4HRa1RXk7ObcNcpCfSNI0bw
oloPTT5Oa9cJwKFGos22/7quDDz3VEnMuSqWICdt1FOrta34HA1wVFdj5WXKWjHjVNv0idO+SGR5
qhsre3EtzZNFsRhLEw4IMIb3k1WBkUxu0KVnIUT5EsRdBfV69LxPjjK4z8GUjb8Co8mRnckiPMiv
T/gyoqbiRvfY4FRSbAT98H50PPNiU0mN9ExwE/yXNy6CCHlkhDslD6wfEDZj0Hz1oD8aToQWZzu2
wwYEbn3jd3ywvcjUaCLOgT0o1cX5CdDYzrvWSc60oKZ+0yRWGm7UVI604xTnRoZ4Ea/NcyZenSNI
bCCWOISGx7T1KiU98x7AIPeKof1hsBIo64x6vTKNWDfxtxTVf0URBnQE0io9X1/3eT7vwqa50Enu
ADlmJpAs6x95HE1uOlHfSvSu0z9XUxXt0pAu0AqBm3CrTlmm/WuUOg/JGwQcgIPFX73/0hr9i0Ex
rPQ81V3TrnEFpP9qu1X5pCii3LtN6/0MR8CNu6QzQsFzEEQ3QFUfzZoHH3wLUwfhuHh1MsSBFAuF
m3MdkLf6leZk92Whls8CGru5tVNZbq+v85ygLtcZeXPE6JBu5r5cvANpUxK7NUF2zs0kaTdJ0evj
vsZg/f/wPV1uYhSKEYik3vN+cQGXWGXrDvm5MdvuWeSIX7a55t7h1pbuJ90Yb7xv88dazIs+LknQ
7C8C22JxaUDl6q1Gd/NzgafM4FvCzQ+z18AKs1/nkzQ75ZVtfAt39vGos/0QrH+I3PPB+usR6FSj
dwds0s6tjaWej+pL+wkhiUQyrJUgmKYlD/RRbzV/LvM9dJ85qmS46L7xMRdBf60NKM0FSX7GU2EI
v6eBWWU76OudsZKKET4RLTfmWiVy6X6onSknOnxN0awCre8OSIGIaaPU+NbfOFEfXFqAkAHg0Nwl
/VumXehYaCFMi/ysGXgTbqpBd3yAC25/QqeiGVbXt/IHo/1xMoOJQl+Sj/B+8UsTZEn3P5Sd2W7b
yBKGn4gA9+WWlGQtdhwnjpXkhshkMtz3nU9/vva5sShBRIBcDBJgWt3srq6u+peSnVuETVe9wKaG
WU0J2Ur+NXxVj1aupVvDUd+gkIeJGqu+GI4GX13INQBGs237ZCdpPCM9Xzaa/yS0H3/cn9uNYwp0
iTMKbApDrWUTamgSYzS6vqBWamYOwAclQYYhGjVj5dzcnJUm1ClhlqnkTpeLKMWI7hL9irepTMof
iiNZLgIq9PwLpV+5ZcQCLY4o7gNQdPDmgE2yJBxDcwcYbdb5m2nPHVKHStWf5ihT9umMDGHOEXpF
/iHepbPWrXB1bsRZ7lI6hzzOhRGJWIUP5zRXs0oLtSl/k6sM2R3drDkAiW89NHMQfe3aeM3w5EZg
IKCDYRb9SmCz4gd9GHCcAONqKUVJCzfHLyiip5uGlybkjjR5Cv2yCrb0/4DO3t82t+aJ1CmxiBIG
oXDxrlDaqo0mrSqJglPloeUTbUstKTba1GC1Ct364S/He2dCkpVqNpQSZns5zXQKGspKqfKm0+g+
IWPTANXRwRG46SibXoOB6Vp/9mrDMiTRhVxB+BOBg7scUtJtaHtoJb0F0Pl3YTo1z0nYopmTjQ1a
//fnd50N0oClCQYKFeEWm5z0crRUawsLVJz6FitT89XKq+GzjZe3tcsyAFXwsEqj2veKEu/QvUmR
bqysA9iHNa7B1XYSfWBiAVU+UiR6KJc/Q6PNi0Stor0hwynvnVkfzwj0aS6hNUfV1XhAVjNeU56/
QnyTD1LJAg1E+xkGhr64ZfJ0KGhB6eobiofpOQ57WFgQbz93U6NiHz6O1T843qCdKrfzOS/reDMG
FqKa6M7ijFKZrYsN7Pjn/ie52uL8KApPtEBhjEOiEpHzw8kqkqSR5c7Q3qQ8jf7pmyj10V8aHHVL
Qhdk+zqqgbLcH/N6zzEmbQxoPWDlyE4vx2wpSODgbGpvZW5bv2KEZD9VQzJuej1Ut/eHugr8YnrC
1oIiEDSxZaRS+3gWN6j+1o+D3nptEOTpph6kNUrHrR1FcRbTMtqsnKfFxg7sTtarKTCQ8EzLR2AU
+s+gR9eqCZTmXwOBqtTtNG3tCrj18eBvguwCQEKKsMiXTGkai4Rf9NZ2cmK6nYHhNnl13feu3ljf
x86Z85UjfOvb0cDHtQjIvHaFCkJQilZNUGO2HZX6oxRYevWQ4hLgVUWPofHffj26QkyMNIHgRNy4
3CgFetNShlHkWx1pqvTJQjVU27Z1I5u/7w90dZfyMgQMwxekHQV8c/H54AcB/5kNhLw1Gda33oqa
g5P48peQWLbLbWR2NoOGCQm8YCtd2aTXm4fRhZYB3mnccUspGSqjZR52pvFWRgoiRVKZ7uuhqvZF
PtcbmFmFhG/AVO3uz/l681yMaiwvm6SK0lSVGFWe+q/h7OSHotN1eDCq8V9cTfPD/fFurTF7lGoA
gNRrzZ66VeIBnV2TxuKcblNbDbeUSyO3MoPmSUF02It9WPCIla3ZUd2aKXOlAAINVliYXW6juMfv
fexm8y2QDbSiU12OvDCfm3pbOF3zJZwCdNvuT/b2kJwQOpt06JeEC+jjCALXqflWpYm+dxzd3+od
ossbAJImaN/ErP65P+KtTUQjFfgxWTyY9sVZkSYAlwlikm9tadrnvh7VbAcuoVO9OFBbY6tkBcLK
bQN9e82m5vbQDMvLCfLessI0MqPKmHTjDfZDiKyfX6OyW9MhrVHEP6AlyMrDiViTARHR7SIBhlAi
Skq8HiCOX8mkJ9Nk5zESwOe+CuS9IY/mCGiv+GPTNmzdNM0MnqyDtTGVPHAzx/zb/fzO+qDQQ/hF
IWCJQ+j6VjbHUSrPXRSo7qQ37VmJlG7L3/leiVTCN6WetJOV1eHKyFfrzcj0qKiYwXkWEIzL/awV
o4Er2lCd4yDOPa1R9G019MWDNkTRQZ/L4Bhlab1yad9YbXBjQK0wNAY4rIkd/yFRqMrSRvWkqc9h
DUeqLoLq0fDj+iHqaXyjO6hssV8otwhYV1/0oZV297f3deoIQkB0QIW+DW4qy+Uu88Bw8kSrz+bc
qZ3bWpLzxwRjPD/LGv71DxbJEgLfpiE1pC5Rnu8lpUWOKUEXeyVeX92B/BShQSq6DppyVYwvx0Tn
AyTNGYYaEt3BrCGLPEW/YgUflPvTvv7U5Kgq3W/e/9THl+3IOUXWukWV5KzC19zMhZDTNJ16EyHF
eWi78hO5T7kiGfBehb48WLR730G/ogxAH+DyUwd17NBC0etzGoel4wWk0l+nweqULZKwzWOqV/qM
kVHtJO6cYBoBzKcRBb0wwihMHyWs/RIzpftCqIXEg4phgKR7LFmftdCQ/F3S9MMxbxtMj5KuMxS3
LEI/8WQ9RpQVum3XejaILcsLi2T+mjZ1/HJ/Va+iMx8QGxRadbD4aBIuJggQFfirFbRn1LEtz+mE
/9NI12ye62Yr2+XfV8HFgIJ9IHgYlP/FZ/5weABoObVv9O3Z6FT9XDa0WbkCpF1gydKRymhbeX1X
xVslnvPMC22ty90Uef/7076xmZgxmCnR9uDxtchy+r7xi1EuuzPgsPCZX/qjS6PgocdBcCt3tbr3
W3UNHXd166MFQbdXRGlUA6DmXc58DGKS5VHvzmmFCIJXENBByxi15naTrKMmn9kPmooSrUvp6fv9
+b5jehcbmaIPLy7+oPC5THEQFm6opvbpmTp8+G1I5Gxvj3VneVWOeYlbVs20Q/YeTfc2C4fHUXHq
n2GrhP9Jddn3h65ROtiKvVT8OyCi8Rwj47brjKLYww4PXK38HBY7WVKdfQyb8iHqgK+v5BHXUVfA
zYTGhPAlpKl8uXzJJPc14n7pGa+0+EcL9e6xRQpedfUiQZgoVdKN0tFCwbgudKtZUw/3l/DGSYHN
Q/cIiSbA8ebieei0flMEcpGdS1sLP1eDHH4KJSS/Edd1XKjW1kpl6T0XW3wyIHq8y6kMYuizzIW7
NMFo1lbyM3CB+rFRrWSP0lDvRuY89wiq6sWz4wTha6VaWef6/SRLXo7H6EsCWfhTqlrN12mux84d
sAjdoLxcvdGTmDfwCZxNapjtBgSo9EJ3OOncokm7xBsxlNzXyGl+1eDledY0m3jDa9xyUVbpj0kS
8p66v6zvEWY5TRqdrCgoOwRuF0dxlBxk/Us1OztWUyCdiCQ66ixmXeRuazTDT1BhDpImCfLkdCS1
YIvpQ1IeRjPKtR2KWHbrZX0Z/dPMpfTdmUO93kEHRGZ2LKl8CEjQFLkpx+wIMKkCLaeG5lOppvma
g+1STAqQLWo26PSCJuG2uLLrrpy2qwssLEh+orre6mqseVaJx4OnUjveT5ZTTBso+8YnmjYxOjB0
ZQ6ZFviv+LpML82gD780mTbhBkeFNNnE2WzuVFlKvSrM/ru/7IvTxL6CCEc7410uFd9Nsds/hGEZ
4ZsWZ2j/CDyk2gFRUDbIexbbSNOgnTWVteltJwfDSwYX92DQ7w+/OEzvw1PxoHypgB7l9Xw5fOyn
DVQLxzmqWpI/FDkqY4mSUffAj5iMPVxz0lzEXjGegPqIhjqlFtTGLsdDQECuKYuEpzGQsh9aoure
BNlwS0+wyTwf3NqvQfXnB13q02AlXVzcNf8fW6jTgkkhW9TUy7HZdFLjq4xdsOhuVIfVEZ1t2o9W
OX9vB+CzY1iP579eYPr5kA/f9XhAN10OCj0utqe0jk6RjwyKG2GcQy5aVbjHjlnixpg4rD30lnmp
mCiQEzoL1GCoMC1L0whLqIoTzPHJT/pw25ShfxiqpP2sWVG7MUeTtzy2OF6X+Lni1S29I6sjFN2f
+I0vLbRoOX8gRqkgLDZ23KEh0SCJftLCQDs7iME/S8WYnUAB4YJEnj4eHV4MnEMMNu8P/d4X+hDK
3hdAlEzoFFJgu5IXAUjWKLPWxqcQyfp0n2AzMCK5ryNskmMQ+K1OMQ1y9akesSAo5/mAPTznKwkk
3Bnaof/NQ1mddt2EhQ+2cNpmzAZzX9LGOSGRHf8C17NWh77enDAUaDsJvQn+Y7lPamVOOONyfVIw
HO+fY+TAYxfLChTwcR8qH2rL8ZsvGVogzf7+al2PDDqMJi64GshQEOwudyj8eaAzSZGetELOd3WV
ZzGOHB3SH1YUtw9NUaX9EYdpitH3B14CxPhMSHPRyeAlIdSbrMVN3ibYcAQqIyP3hxRsMVBhB0tb
qoidBYGMf4mV/ROMCXYHtHdob9Sq6XUUqP9V+iBbeWLc/DWoO5GXwcgVKOfLdWis0Rh0aNKnzEZX
z0UcYj6CiEkL1+jQb6F/H7SnKalRI2qU6mdshXG/QZcQ0xkFz4L7a3N1elA44Q+pIFVpEnVxbXy4
FqRxSkNHbYPHqIe2oqZzfOBNTTtAx33A7ZNy3KuthQ0BmI2/vRJIAaj+cIdSylCsZX5XzQpgAeQF
j1ZSZN/VrvZ3Ep2uLQ+U/oRV0Zp159VU2fhAeUXRgv7LFXlBCatgzrUpOQ5hVXjhMBjPRlUoTzO/
kS1g+nttaM9+1oZrX/xq5zOy8EpUANUSoJbcTpG5NLXupMdmRHJ+m0w2zzrN6KYRvyL06WalkHmL
JbkDiz8c83DTT1Me7qwcR8NJrnHTMKducrbQbHIH6Ooozw/J3BX6jts7FSwFrDjWwvutXw1oClAa
jA/xfrvcGuXs484tzelxcqrJBPA9qOYX/HZsWYQxq/mdEbeQS0jjVc2WW0NDUOOQ8H4Cz7J4pJbz
lPhFG6RojmXyJ75NFnkaeM1vEv3t2MMy7b9ADtfoH9cnk+8EMJh+giDCGsthMx+LudqeAPzJ8qS5
2pAUD/aUx1/CYsgHDCzM8sGsLfI1o1XtT0nWQ5/HBtb8bdbcffdP5s1fI7zfSV5EfXwJmDNUZMIF
ee3YNlKIUKMwLO27VHvVJa5lF1VrNdopgTO/AeaKeRYNZRN7GArN8TM943bleXLr+ICm0wW7H6Gr
K0RGOXS9nMnZsc2GP5HZ9Fvhm4xGka/RfgGs4Voqts1yqLbDSgAXL4KLaxaSGQhQ0ilaWUAIFy+G
FOVoubb04iiF9EjNUCkmlwT7H50H2rf7q35rKIpONIV5tcMfXORuaTW3fZTgAjlMyvTaVMFbPNXd
k+ab/krycHMkCjHU9ET2sFS2NyazsqU8KI+BJKu72QysA1qR2DFnZTAku/vTemfELZcQ1isJMbQx
fIXF1/0Q5yuff1DZz0cJ38ODpqXIIOVpE72gB1AUrw2Epx/TYEj2164322+apBWDKyNH+uDwnoGy
WbZK8F1qaRifdBoYKuZ5MZ7ekVNXfwazt77BS0uUXaw0mvz1/o+/sfMIQXwSWhiClqBd/nYHHQfM
0pTyiA8ZbKTYyobxgC5h8GmQakXxlF7LvqKrpGNPP2f2sLLxb3womHZ0zLmnsJleigHAtZrpUCXl
sa2y+LkLM/NzMzfDD0UetP3fzpSBFEpGPArFB1mkBlJR93oz5f2R4piySVo07KVcMg680NMnSTLD
J/rj3zo1WOvhilh+sT2AWhFoyM94oPFuWcT6Ku9lyw+i9oivaPSYdRai1KIWvrKUV3GdxikqNjSk
uH6Z3mJ+rR2ZkSrX3XG2UmU7thiq5UE9P+DhK3ltXTf7MajO99f06uErxEFARZL2QcwEf3G5e0yq
1VZpGuWxVmGVeXabVtsiMvVXecTHw8VPzPpclLURub4fkAsnddr+e/8n3Jg2OQfzpfAqCMmLt1lT
SHOoQkY+gGmwDkUwYICpqPN8iu0BucmCyoKbdvka7/z6oyKTBZ6Q+1NUKpaKpXKexMZAgnssMDgL
XaWXkhetbdaeu9cXlUAIkUMK1RsKIctrU4pKcNV4Ox1DB4nNb7hc4qc0A3wt3urZUUZ3iuJIj9zB
CaJD0GhSt6N7kL/a+BgV7b7ssI34cn/Frz861AuBcUFRA43j95/8IdzVsBB6vKr6Y9rRGaMHWGEu
pSfjgSCTa5A6x+SPH/vDFtnN8qC1VAbu/4DrtecHCGwsAQuakS62xIcfIHVRrnZGOhwVOdD+1SZJ
61wp1ee/PlC0WEkNREsGotgSwpKaQz01pdUfe+FqmGrpGw0Le6tWY/kIyX/YD1ybq4mJCLiX0ULI
SVCzIg0wiMuLIxWVLSaApjoeJzbtZ7TIy9LjY8idq1QFRsFwNIbXyGppj2i4NJEvKsLLDeXkaYOo
WKC6I6+S6JMRSSHkAyqA1O7SEXdLY4jJ9JKmsTaZMvqyl4eJjVsdJk2di5WerpOFNZi/WFYNoR+z
1ULoSSinVrgE4q8y2n3mhrOfPqPqEZZfExu4P332CaKX1bfda+BAoXYjMuvyaxTEtQ7zFpz+q24W
UvfMebL3eTQlyk+l5in8Z+6VhjKppCHf1EX9YD4KLrzi1qNZm26v0OOmPhsi6pEWXcsmk4r2jKZY
+YbzoVMeK6PQflFDaabCzfJqUl2I1Uq+QVHINLyyQlcdvFSXPpRj2eZnUlDpT67ks7MXxgAh5sij
UbgINsjnps/G/8JidB4xaR5sl73X2hvM/GbnoQeaa3uBofSPzhiptUv5oP5GUyl5TXq64xhnQWR2
jb6BjuU7dTI+FPg2vWIGiJ1DOFDsdedm7KjiIIwbnmd19FXA6no8/klirABp7dJM8LC9wZtbRxT3
V9oYg+TZtaVJT6ad9l/jIdeqH+Cn+s9+FOb+hppsqbq9NQfzcwmTELNStbaGzyp0UsmlZxJ99Xlu
JV5g+mmy1auysg/4SyPGX8UZkt1NNIRUUowoq/9jkTKyPtAiudfFtnA/zCz7p5+mXbGSmS3rutAf
iRqCyUa6Qb1iGT1mtR9NUs36aGuD/IYPZhBi2FjajhtnjfZdVVJ58qQYA80nkJmj6nuI9okNVnby
c2o4QeXVfiskTVLUj3dZy+wPcTgj7OeavGiqzeBo5by5H3KWUO73n01nC8gFdQ6yh8U1k9hRQE8g
ao4WwqgbE2+h3s3UuNgXYdfBfrHGLzw9C2R96+xTg8Y/fGZVObZJbf+EOjCvAemvEieWEX8HVCIV
RDGQq7qMgXjU51mrmvWxQ74ahItOaWWSBvQ3A2VayZyua5F8KCIgZVeGg4OxSC1oH8VkoXlz5Hjz
obh+cHYsdIgXINf6z5mS+zjAUHa20iL7Eo5VuPNTQMYre+fGnBGOAuRI4AepsMSDOLwbu95v0EBv
JhNdlbp/yuom2qZaoawMJWZ0EYVFuZOSApUb3hBXOh8qNSMyjkE/ZrVavaRJntFBDiYiQ1qEleL1
ZVh+v7/FrhIZaKzUbIQQAyU10rjLL5qWudUOlVoddQQoXrCULQ5QyaQntcjmP5IUBBQxymRtX4v/
68VETV0IkpOCk2MgM7j4tHGfq7mDpe8pxIkwcGPcIH9CR+6rh9lEHQDzIUyUjchoag9KwfQPmhFd
uJnmVoq+x5Mvr9y5V+tuIrBK34omCqcXcv7lIsxp25BUWcapAf1wmMEL7tpUlzaK2kmeOvZrjL2r
54/Qy6V6JEDY0GyW/Me5NwH/1aF+qnvD2HIfDL/jVK2V3YwEfbGV7SZ+CULUM5+w80SI8i8/uRid
JgqoFy4/qGyXs9WnJhwV29dPvsEh7hCExS+mHk61YTQBl56dfdadQpJ394e9schgpHmTULBjly8B
w0Y1anbf2eqpoIvmQfeJ6reURPF3Gga5/Bab6DLfH/EqZTR5/QB4V8hi36E+lxOdQtw/JMdXTlY0
qW92aWAfOSvqQzNZ2m809x08MbC7fUiAMT/oNMvKFQbXje8Mb1slgBE3kFlZHK4Apga9OU051dAW
v2djp32VKO5tkBKX9kk2yofUDKonbJ6ATNyf+1XUInXk+9I6ojRKT1P8tA/Zqtq1GdUXRzklUzs1
Ln4O86taO4XsBlQpV3A91/MkT9UpfIjh0IZapMZ6D/ttHmTlVNV+cDYKk1iFI60WuJM/zj+ocete
mQVBDY08D9Y8ra4vCpEmfxh+MVfU6IYCwR7lRKgQxW6p2CZo9ahuSIa9yYmqeyjs+Z9qTuWvOBGo
w2FUx3jlY99acTiwyBkjwUs/Rvz7hxWfMpwq8pEVHzsfTEYy2lgeqyDyAQZY0crnvbHiNBqofpvv
b+Cl/luQmZlsVqZ6CrHF1k6dbBfcEVlwoBdpRptR1dvfvpTM0VPqF92a4cz1UQakSNUOH0qeKtde
nXE4FZgmmCdp9mvJC9QxmTZTF03PVmlFG6AAxork980RBR4UaiK8zGVf0jaGzikonZ60PCu3KW5N
jSvLufJSOrW5xf9Q3f/1+eF5T4WJG1ng+hdfU+8UX0Yn3zpVCtoR2jxo2TaDFSRvjbytVga78TWh
ttJyhGYrisOL82NKsoE1l6WeEhQRnkctMb/GNj0ktZ8rN5HzAeExI4nwqfatlaff1a4V0kjwZdCG
wTIN/Oflrh16vVXrbEbRtAj0Zicno0ydCAxP61ranMvb+8t69R0pfLNjOZLCAu6KmyjrSUdqI1fM
NCk3eLpEBwQOk1MEBeuQouL4tysLX4AwCGwKtRlsoRbTM+sYVdwmqU8G/s+7suJkYjDZeiFIgq1S
JMo5kcLom5L22sv9mV4vrCDGM1vRpAQysMgpnF4yekOd6lMbt+qLbM7acwL834sryyhXqulXSRyz
BLVrQJ3jC8LVu/yIYUZkdyK9PtF9sw9G0CbHmtvcM6oeGKDCW9BV42qtAn3jW8JfY/8wIvjdZREX
p+ksy4MRr7SsNQKvGSLpta4M52sfZsYWgcpuJehdB3pQqiAiaJ0I9Ji6PJRzGNmmBBD2JPl6+qXS
Ir/+bcqxpfCYM3OqfK4Z6fGbbwhVwgw874HLyg8d17ajYlUX+foLaxR1qUTxSoFstqyw6mrK0Qrt
6VSrhYURq4ApBNNv0ra1eHtdj0MMBblJSsnEXV5Di21ctFkX1pYynwJqCNlBnU0e573sVw/qkFPY
zUeK5JtRQ1aqQkmvfpVn0pnINQp9moD0xmX87f72FiNeZPD8IsjbKFxALSNQisX5cNuVWITrYRDN
p3JsAxvrB6VJPT/iiXSajQyhYfxG7MgLwjxqH3Je3vbr/R9wvedxdyRqARkHh3rFhZoyewronY0n
vU6Ct1GATD06MKm5nysUCXYRljjDT6je2moxQXSMPsydSw9NXyBrvNTem3na5dwJWK3BeyF47pDW
n0+pxSewTknXgC9wpVxXkczLhiJIfo1dnnTbIJiLGKHfNHG+Kqjfdc6mNIwWkAZTs5SViL7cLHwS
oW0lRKxBOqKevYg8oxgCNfzhOWgnR2/wPpR4OAJobhtrbxcSWsyyhtUylfkxMJXt7FPfTd25sqri
ILVhCx6dmDGvHd/FlmG12DIkSEQMkoYrhoM/5w7SpI6C42jdT+5ABbvZhwAk601tolPcT8b0ZCiZ
Ue/KfsJW+f6GuV4XghQyeOIVL57xSxZLQ3NVYV3Ux8rWyoeMz2ByGcDf+d3nVvCgYhaa7pwpTZLM
TZUhL3ESjOUJIwp/9BDNW/V1Fg+tj/tIsB54nSAtxHVI62Sxj/I0kfxQirXHNM+iPT7j1eSGxtiv
XQ/ig1+OA+WXRglUcaIIt/zlfk1bZzKbFHSrlUqjftQ7a0xcZKMsy0tzAGbbPssL08ujuc1c8KIg
m6uxgX9w/wMs4iXfn58hWhdUHN5hbZc/o6OvXWmFZD8mhjFByZX40W5dIaSEqAiSBSvDXW83hkMX
B+w/DD8i9OVwTmogZTGa9mOnq+POTialOOiSXx6cIky8Ko3GjSUp5kZuEG5cualujY1UF+1Nijm0
nMW/f4iOUVdl5din9qPESx8pQ0pXtKH8QT1AJQqkfcy7z3HDaMq/CmjXGi5mERvFSgMzAJ4ugJI0
EkQA+zA8HOu4n3iQPkoN0rg63M0NEcvYzRLuS/U0SfsmjNbSgRtzhpyKlQttTq6GpTKwQsA3Erl1
HnmOx9Um1eK2cOkjTRtTj+JT0AzNSwCv6kWrB0VdOdy3ZsxrF/QV+Dei82LBg4huJ3wy9N9Kv9xa
vZPup9jXnjB2PDd52G+poNu7+/t52YGH9/eOlSQdEU1/WDyXywzSLRjneZqe5CTQ4s0U6439D+B8
5bUwdAxGAqN3MhcJvt58zeVkCr6PdUmDkj5M9DmzU+Or6Xdp+gUsuD56qRFMhuVOo5UH59bs/Lp0
Z3lWOs+Ry+kBPNC8pghwFRgo/JFPIIT5zl+/Yo6Ec1rqEljqzooVLCZLpbFeaWwqnexZMZJzaLOA
ZqZl44+0gjBza0fZazq4vyuAquXmEY9IKm90yomIkAYXd1bhjDOamI72NLWW021Q25mx6C2UoTd3
kjQND2VlDc1+yjs5+4livzOuRicRBT9GSUF3pq1HTkMeTUa3+JpIh+X+0FTyo5ObdFQ7OSoDhNXB
rrlxV1nSxg/m5BRPshwcqGoq3+oBkjmtUK0JjLehGCD/epjtDPGn2ueAYBWfF9bsIWzq+D5uPNHY
7XO/UvPnrKKH6TGg2byWQRia21QBVupRXgm1l8wfZuNhHPvxu1Eq3Xiw/E6Wvbipu/4hMLKi3wZ6
qIVeq8rBc0MCHO5g6rT8ReqgOmVrMywjVEx7Va5oX2X2pq+7XDzo8BzeaSizI+MUNuNryXusLV3a
bUmykWCBlbnbQ3BptvowpMoLpJ3xUAdOMD4rWqPWWxWhDH0zdFFn/YiHeX6VQ2BdrhLii76/f7qW
JxoFSZjZXI6kC9Qql2X3ogQlic5K+IjBhKzsDLWvnoNKkz41/qRujCyrij2p1lrNcPGoAXIsCu8i
24a8TDhb7AJtDoasMUrn0daq2SukpDk0uSCq5dNoviSakf5lf4ERSYeEi5mohZPgL7Z+7qDZhWak
89jlhr3x8Wh46Vpj2JCPlWvSglc5EIMB0wXxwuSQnV72VJKR5lFTl+EToLBZ2SdGBNQLkpCsuTON
v4mKlVzYmyqe2tolm0hj12onOdlERhiexClOV07+9YLzi4AB0WQVa7A8+Y1v0xyGsvyU27XxzxQo
6TcesDSiG4HpVFprrfi+TEPel4Cwh0IILTXccy6jNrnQGIFICp4KQ2tPKsPuaPhFR3MYjZVb6Woo
WjhQmGHBC8l8+vmXQ3Vh7/MKMdXHGsDfp06Nxk+43EZeW0G0vH9croeinCtam3xaFBveO4kfrvy6
t6XCbhUkxPFR3E5OrMSe5tTOE3FsklYGu4rWiIzQOQB6wxfnOhff9MNgsprNak534xRIeH3hIQ4M
XimGoxn380PVl8aDIg2j1/XGWll7eWPx0KQep9CnAsUqyOGXI/dTHXSAmsxT6kSVtG2bytn2rW+Y
7mQSxVypbJ0DPgG4QOjh+MPJJ+vz/YV+77le3BPUWmgkAwFB2wBdr8VHrQLY7smg1DxV4HJ5zaxZ
j+OAi9imzHzt81SgSedWk1KGPLDQvPKCQc2kHQtJmdxFksSUXpUOftMTho0KeX/aDbIHFUw1oJUa
9M/dvDWdt5a3NL6dgE3e/MDRemslR12+PqiiAjTBupG6EbCWZUl1HOqurOq0e5JDyyw2aaM56WNQ
Tdn06/6KXZ1wBkKpEUlYKn8CbXr5zUBddNRnkUWgRNIeu8ZSnhFKVI4+2KP/ulpaA+rcGI87XCDR
CagCKLYYr2+UWsH+7anr58JLdT/7xYWsTm6iZZ+zsjBXbqqroweKELSUwCVBmUEy4HK8RoqNnpy0
fbJnVLSbyPS5Us1k/sXzr3u9v5ZXt6IYi1sRVB8hjAB+ORZgGCdGr7R9kqtafVLiUdo5duyflKBS
d01njP+p4Tit7JSrQelJw+4D76MieGS9gys+HPfBCuzBKYRMtTXPEIwRHDZBnj4oXQnGDpwPHidJ
kfy8P9Wr/SlGJTmlnEnznzrb5VT9qVAzw2nlp1KZQRVKRjT9AGkYHu4Pc/X1iJWkfoK3ALSB2snl
MCWNMh0bLeXJqu2xcNVcz05EPvNFHSxle3+sq53JWLT2sfhCUY32zWJn6jJpdCRFytMY6fmRM6Du
sI6bj0aE0iMGh3n5dn/AW5MThUNcxdAchzG2mJwcUQyLe/UpRMNTpq6PBK08g7Y6oG02rO2T91Tl
IjTyrufCI5NhgXC+FT/nw0ZBwQKe+2Qkn2Y/0O1NXFMj3oxO3NHzVRDTmKtKc1wnNuq3ojST76CA
sEXA09403MLBUwzbAQcvs2Bsv2jAlUovM2Eqy2i7DC7FNkv6iauS1cAwxc/ydzNmbMWpttL+J/mp
n+W7tCst2Odpl70NyWB/qUeNVFjOJjgAbjpF5RlgrISr4v11XooMsG0gJ7ItBB2T1V5mMT5SVoAa
AuXJTEy5cXgq1faM4SZvtmkbaKEdnQxcC58puAWQPoJA/xxrpVptYp0nDo3KJuuOqJyU6iGJRpt6
U2xYo5tlSYPGC9qiDmaQqpq8FQOCs/m2ppU+PGYpQlCNN+FVUCNVEqlF96VoWL4fJPxKtPGbdpRW
ot0iGLwzZAXcHHkfxOvoOlx+4x5/LSTO6/Jspor0fSqy/hO6642ngUbahn6T7EvDz1bWd1n5//+o
FBUoa0Kmpop3OeqoJgqir0Zxpm+THkbeAftei7qTEOF5lLV8fkuohuLeKhvHMUgzL5qK+Mf9j3xj
5uJSgcIC9IgH4mJ3Q7qUCxllgXMNrM5F1xqB5cFOf2hdOX7StKndcB35K43PRaolJi4QzgRdSlgk
7YsqlqKnvN0rrTn3hVlvB/rpMIuL6RCG6rdw6uaDgdu3m2fTGhNShIYPZ5mBGRCVASjGEGgwSL1c
cacw5E5piuHM4g6HttGCA9FL2o6l/Csr7WYlDF/PUzBrRSuFUA89fzFP8O9EpXzsz84AxtUyYb9U
mKxvCivUNoGWxi8NTL6XwenWanXLN5GYKb0kTq5BTR9c0mKmkAGUdIza6Vz6Tn/s5iyjMKg7dOpS
5Zvsy8muTJMMNk5FmhlL9rRpIE7tR0lde54twvX/fwlJEjpL5PFQli7XPBznKiuGdjz746T+aUk4
9oZWx+emqgzv/mZeprHvY0Hs4kKX4ZBQrLwcK+kjyUyNZjo7/ehQeojmGQmBHlVlL5ktO3TTEqgj
nbM8ctzIKOd/ul5RaET3dDkOYeGE38iynMzr/Lh61kqU8TZROWrSMcmG7KdhoMnsxqqS6y6ftA28
ofONb/cncWu9kMSjTS+q21T1L+dg21NF3cMYz6wp7b2pBPqBx/xUPiA5Wa/kIyLEXB4InhwEd9KF
d1jAYocaAWxeU+uUc4ZNsadqUr/hdRpMrjzJ9imsQ+Uhr9C/bhN1DijFJOPKy+P6RArOCiVlMVvR
P7+cbYpStAnfVj0PvCigvZvFY5ZNsjuUsvlfFBX9l/urex3vGI+cHXkzFheW5eV4ql9Xc0gL/yy1
tr81reR/nJ3HjtxI2q6viAC92ZJpyqicVFKmtCFa0xLJoPfm6v+HdRZHySSSUGMwhcb0AJERDPOZ
16RezaB71IydgxQUwc4O8W65PejqJD/a9TMSj0jiclDCdjwIwCScCvQXjrDMk/u0TZtnY2qKfcan
3TgH11uIxvXcQ2QX4Qy09NZoGkdKJjQpTgGNnzMsoKZ2taBV3sahQ8vn9uTWthANS4CPlKjp7C22
EKIfWpXFtXayskoJoUk4VN961HQqlzuYwnXekDsGei/KPT5F1msaSdaWmdzVZ3WoARGpEKXMUIGl
yDfNwwJ5PM08AcRQIlfHkuU4go+E5Z7Lo4uYAjpMxqYO09UFz7B42mLthnAOXnrzh/8jNkwlw+4N
SBunbAL4b5IM05KkOrMTQjJOFiqPj1atjkcbu+S728t+tadAmNJnwyeS7Awh3fmz/DE0J1qSQm0y
TlhLiB940ooHZ/StN71Qs30f4WP4H8YDToMQLXUSHpfL8exxsMe5KnTShZ5xhVr0YwBgiOjZ7vLw
WOHTvjHD629Kr8mkpwkVy1Lg7lyOiG4cfAzO6mmQpP5rVuTwRTH+OUhKRScmzLqvFbiwLbWUlVER
8plJlTOxjULC5ahxOvUJuFzpNEbWVycMfC9XlHaXzsk2xu3ar1Ru6i3s8NWB5Qomh6KNjAYIneT5
R/3xMekMJLgNq9IJgkL6T9GYvElaWXztOsv6evs7Xm/ZeSjKssR85PZLkJ0dyzoZTC+dfDOSH4s+
LI7aEOrnSsN6std1Eo2mI6FC03YLaL+yZYEP0aud9V4ZfLGF8q5olSEKg7OGyO74Gcy/9E/rSGn5
S+2nTN3htOtXx9vTXRmTVjR1SiDhM2Z18TnHUsws0Co866LIf9vZ2D4Mg1W+QZuVDaIfe8uZbHVA
oBsw+T5K7YtPqQ+O1DuFGp6HMEhDt1NRtYIz8x2p5syV5MTYOCUrWwedYorMM2bRpB1+uXWSptLS
KdCc01hEQU3ggpaRJ7XYx7qpzr2zcduvDYfBGOrIH9C+ZbbfmVgsj5rl04DU4r1R0kV0ZdWX79Sq
T8qNd3NlMGB1pAlEcgauvIsNU8RmQTgXBefCaGGVa2EnfamSfBgA5ZT//vVGgYFJKk5RD2NUY67c
/HEEkbBtK0Uk4TlR87jxqiCNuodaZJa6q6ZMxDiLxTi5/YdBDUJjqKzc48vDKJwswYzVkk4Vo2dv
TVjrkL7sWq68JBnD5FCkmNptRAfzjriI+RyFMzijVXiJ5vTzcqZABeswddLwjDU7/TU6BxI6J04r
HScxlMUT2ndPMS5YG3yE64+pgs//UNVG3g65xMthlbSKSLjS6GxXKv42YCMNL68GHhRl/PuNw1hc
MeA/qRTxVS/HUnMlxueujM5BFqr3gFu1AzDm9gkNhHxjj16f93kooFoyg0Fenf/9H/umamx91IoK
CkfVp69s1/E7Ogjlg6LW9ZM6MujtLbO6jH+Mt/h6cl/YUinb4bkQfV+6udWNjRuoppDubJFtlYGv
9wqzo7U2W/LwDC+jjEpSuKA1Zlc4nT56bWCjvpbqSeZCeMyfJ2QoHjPUjt7/epIzAo+8da7h08+/
XFSlDMK5nxmdqfNFd0rSOmfAcJBIQimPN87gyoKSJpMTWBQEZt2Gy7EKE+5XH6rRuWVaX51CA7Xg
WzOBP0/0jaO3OhYbErjYLIy79Gwp2Q9p1U/heUw1/RP+hdJT0vSq14/1Vs6xNhTAEZqP1NRJOxbx
IVooCTJuUniewiHluKGCVaPc09eBxwVqhRuruHIMZhYiLy3RIeCRxfUp2JctxuTiXMHcfzX7/Gsf
mhI0gVZ5j/q2/Xx7g1xHMbPa4v8fbp79H6duNPPQgAUfnrN+AnwCGC09pGrfOz/s2ixfnAD6yXvd
F9CAYn7Q/vboW5NdnHkpain41IE4m13Ukbmqnevz5L9KfTXhOKOnG9tmbTxuzvn80djCSeRytpnv
w59rJ3F2Krt/jB0hfQlsq8PkdjT+qSgYb9VsVgeE8QGXi8IvQfjlgHmj5hkvSHTuRsf/Ig9q9pSb
QeE19pTcg9NtN2gma5+TOj2EF84EeouL8+7orVZ2oLnOOmVIza2hMMtP7RiW/T5r1Wy6c9pSth77
aJiER1dnS8V+bb6otsya+YDNgfRdzreTrCbwaWKf7ULvaXkVxBmjVZ5SnKn+ZTW26s1rhxPg/gxn
nZuuS65ckkiRFtZ+dE6Kqvuc9LPCrgag7N5E+2lL+3t1MGwJHVgDMyhhcTTprnXwduTwnEt+3b5U
TVfeq3kxFs8DeLaN0u514RE07OxSQXxB3E1P6HIpsZ1RelCR4pzSzfDpVCKO6g1DZIDUcabGRTkj
+WGDdPHUsK/5X9M+cltViT8N1PXubx/UledrZvTAXAKiy6W0mHqWZQmKZQUHR8lN40ULnIHWDKbj
h95nZ6M10YbRHUUgMEK3R16ynOfYaqa9gl+gRwwUdnH/+k0aaUnbxGeRqb7YlX4zftVNv/LMOnZ0
V+fe568yUpSso7w4ZX2Z5buhMZzncWq7p0YttjDe82wvAz/kEObyyEdwhM7+5afRitSCbOOLc5Ya
6eh1goKNq3Owj7fnvnKaMLDFIAwdMxBwy9pzMECuN4DhnVW9GEglZbw8pqlGqI2G1fSrLWvr7faI
K/cHzRtaz4iPU9NbFrzUmOcdC4/0nASp/ziONNjwAZ/QDPDV6d+odKTPta/UboRKw4Zn7spkZ4Td
R2JLa/cqbzDDLB4mhJG1LjuXtdyMnmJGJY6yUoZqkbl5N698RXSRKJgi+Eu8svyKndzRVgMLelZF
2vb7vIQF6KLfgPnM7UVdO8qIGlOaICoCtrbM11uhGRVKU+m5inz1UFn09MZ6Un+RyAQPjZ5Fd6am
NR7dQN3w5t4KSMFJoK0kjV83fsr8wv25dQFRYtMwUzKIaMiTFi9grwDVlMWo4ExMbMy59ZUjhOOI
ErFtuEYSojzc9YjJH9CMCO7iZNLfx24zuV/us/ln4HUORwOkEAnwfNX+EXagkBCANs6UEwzB+KgB
Q/peyGm4zzuCq8GHs4OdbW7/T84cOsN/vwYzNZKKrgMFgufjcvDChD8woBdzSmW7T121LWxEpRDK
Ojh5V3WelkzNnYx1s39fJiL/0rRoJ7tRqgl7d/unXPVZZmbd3MuhroJQF/Doy58y6KPcxiKWT3kE
jOJRT+H9en6Zp7OxQFYGnDupNUFSmWr6XmlwDh9aTRmVtzyuJTzIQFmib+lIbbVrgqryUamI2p+S
3pkUFRNTG3oPvKffe8owaanbp2ZY7ujKZqQft6eyPL7zTEjb5mwYs1derMuZdPmo9uUolFMujPFY
VQhzHRslspOHXhfAXbOpieytF3n5LH0MytkAy26as4bW5aCR37VBKFLlxKlzws8GwqvDvuN5TtGU
d3IcOUREl8sth4zQ/faEl9EAY4M9AbM0W4HMeLfLsfPEiihtqOoJt3gluLN7afhdglhN8atPt+SU
r1rc82jUqeniUL8xeBUuR9MmvAK0ttdOop7y11DW052M4kyGcnTZ848hoFxdfFa6UQ/31dBDPFIr
cyMmWTm1wMEhEPAywGxb7la8w4aS4pJ2iv1xch5kRSp3ODU+YjlaIe9lOLVwa83KP5WOtUXYWNlf
fGiyPdYbjOqyEoFqfm8l06Cf2lQoT0Y9iMrDV0d6H53I1DzUEYuNw7k6Igkf0EmyvqtCfZaoJQGr
poMqMCoHnxERHnHb9vVzP07iO8X70rm7vadWF5jZUdalVicri0NUxRKNusjXT13fB+OxDgrgWg3I
Td31NU361ExOouy6QffPST9t9brXRtfnhi8gJOraSz16M6zKXKe3fHLSvgsPdgIk/l4ZrA5x+bzz
f5llbqW7sGqs3KvAq5cbJ2qO5BZvE20CTio6MlQrlmojmo/ACJKIyqmF9zC8W5WWvOpqrnt60STB
wR/a6IfUdGn73Fhh/6WGMbTF2li5UBjZ4KWewZtIoV4eM/C4eRFWDk9DVTXHSCn1F6surWd58JUQ
MJFEJwwln2TrMlkdl6wU+wFatyA5Lsdt074fTS3RTvk4+Z9tJOPdAPWPZ0vt/GgH4rn8J+grBE9u
77e1LQ62gadwhiYhgXo5bJH0HSUMXTuNYyGkzNXbNr5TFAkEi0TjXn2NVcn/Sx1gbkuMdWYKIvQr
yhxLRWo5jaKmAih2mkrdeVNFku0xaqqPSsSEe7XeMv9a29bzgNALiTiuHgmBeotdoaN6qnzZ+to2
mRM+Z2qlNm6sp01HT9Po+/t2oF7Vl12+cWeuLTHKaWDfZ1Tm1bvIN5fkomv0k9BinE6cZOy6HfIi
Q7e3VEmNvNGPlP9yWYJaQXt/pjMiwH35Xa2qbjtVZNpJogdXIVs2DrJr1FErvEap9Rc7F5s2ymvv
IVtlZtPNuHZDuxxTduqZPMNeUhFMqbyqx37loCA0mnhKMDb14e+37iy1R35Mt48b63K4sgf7PxiV
fiqNYPqiJlLLmZXEj7oP6nafWEa4VWtYu55Iwym5ky6wlxbBRuDjJ6+YtXkC3O4/qkWbp7t8yJ/K
qjpLhUiOitLFNvXqSXVT3y82JrxyRVgUjz/uRkpXS0cbutP4QFm5earHYTCPUuebAbJXen+qsmGq
7iB2w8TQ02hMNkZe2cLwFKkT4icHBmLJlYQ7z0uVWOapl3Jtj9KWtkvT3HTuHDU1f/M7TOkvc0Gu
CEakqQI9ksx3qT1swFcf5FIxTzD6EZIMlbDaY/cz3Q2w2s9T87cuYx/jET/OShcwFpbQC4GQcq6n
snXK4Usdu1TBS1IaKHeGjjEhPjggfkFz5T/EzBSvKauADp/b5IsdpdjU/tGKs05lr8nRvjS0uENS
0fktiaBV3cJECPz2qVnZw+AFZ+gM+T1MiUUxZdQmmV0UWadW6oO29ZJBhD+LVqThTu5aXzpo2VhL
R0efcgyxK0sl6cjGLcrxylXBvQdDgloSlcplSQcEK0IVkW6emlHVuju5bjB7Twlsn5sUGZSNsGJt
+8LKAKREBYnS12LOYY8RSJ7E1mlKxOvU9KYrlRhyuIbwP7ct0OON8dZmB9531i+euabLGkql1sOQ
ZKV1srlxYUgpVfOYll0feXrQbHWx1m4FLnpEBxAv5IguXnDqg2MbUOo+1bE0fQ3TLmpcYG8RXEAx
DXfgQ+t9EUBd3Jjksngynxi8v2fE2//jHFxev5o6oLSq+8YJiwXddyUqRbqb2d2wMc7axwNJDFmb
tGMWT7ocB0dQp9dT3TjFSRro937TxyN6EoHjv0lRIu5HUTQbZ+SqXPMxN9Sv5uYgOceSmGUWet7H
km2cuqD0MRIZg7Qhf4URvzdDyS68MZ+Armtlkjw4qRi/x06qIHxZhU35qYglZ9yIIVYiGOJxkkyO
LfWKZWAcxIOCnXRgnCBYKl9SperQOMnk9q4onMnat/Ik0B8KEnyxkPcUW2jQtQ2tgeVGrgbkBwDH
y29QR5IS11WunxStnRHGY5tYruFnhbETGkLwG0Hp2nDgbGfcKWAl/l4ORzOq5li22gmxOb2507Ry
KI8FXC3nSU/LTS2ntcUFHAHiDZIO+LbFcCIvDSvRWuPUW3kAwzUf7rpqkn9maWp9NRwUPktfEm9W
6Uy/b1/Ga3sbaItNJwGZP33JJm3sPEt9qbJOUiuovU01tSjLET+AVEeAh9J6Q4jt+q6gRsM9iI4h
xWtAfouFzcsMbfeQhdX8+D0LRBc/KuPUxd7UBvVP37fqlnh8otT8txNl07CBuC6oHl8p85S5NvK1
E+OUOnqxE7Eppl0fALf7rPYklXcAb3JzI4S43kUk7rwy3E+z6sDSgApp1tEsMlAR9RT1xzwqI9ON
Y9s4WqpotiiP17choE2k9NDRUFFbWqImyzQw6jrOzFOiFhVsZPpu/FW6LSGDtUlRX+HlRqyEkRYn
URvS2VQyMU8ItJjGTs14YL5WTjPtixZ7n7vbn22l6MR5n0tn3PS09Jfxid3bDSxNcGZoJTcZNB2e
G8/Pc8PxUAdGgzOXFPXBKRMjv7ctapGuGNPmmy+a9nT7p1wfFdJiAOmo58ikjUsGTanWiMsGQXTO
DDl+CeomwlalwOZ3Z7foAevj1Pgbp+X6Xpgz8flzQr8GHbo4LdEIUixP++Cs+obyPoZG43sEGOZ7
1ejAAIZMvBKB54hKp9ru9mxXPjMXH88ePZ+ZN7S4krSyNpNEN6XTAALwUZcgDqaxJX1pgCgcbw+1
trDk47SmuRMQqZhX4Y9CfAKDaMqGODijplC56BQEr47wx107JV8okhvvt4dbuYKglXMJQaOHDLYs
vZNkyJioxNIpyUL8fNGvGMZ9ygeP9noNYTFwqxF4TGANW/fByhGlMU6QhMjorJc1L8QfE63bAM0x
0w/PrV+M5iHu+sA6NlZk/IcFJUVC0RP5D+D4iwXttIIXJTSis4Iv8lGPkMOfFDgHiT1R44gMifrs
7TVd+4RESPRraDGRRCwS74qYzxGDFp0b2Df9IQJllR2dsTLCOyC4VnVPrla+3R5z7TvOhCOQFKjI
UJa+XM009tFX1sfwrDYQnPtJHrxUQr7dyBvnzWyNal/r6ZYL9dqxAKEJdZC3hDLw4kRKE9hstbSD
cwida3AFN9G9GmnpWw1WZuPJWh2LjIG+HYBCjBwuJyhQqJIodIA+TfryVY7lwvPRfnB2OXzsbGPP
rO1NzgRvJNsT9OniC2YW6l8WEiDnWG3Sf2QlzoNjk0Rltrv91dYmhbIWmBoaraB4F8F0HU5VrcWp
c0oiqzvgA2P5ntY0gXZvjBPiLn8/GpkJZHx6rPhYL2Zlx007Bo1inxxzML70U1T+zorRmDwlI/LY
mNraEoIURnKAmVl05i+/V6Eiadf0kXOyhZwexhg32UPiozW0vz2ptVdhbvjMEBC2xzI4nakPdtwm
/omivJHeOYEVPXGr2k+TMth02CI768BmoJv1TzA4crUx/PyFLkvk5O4AMtkkFCuujoAsM0tkP6VT
PDl26koatkwQRfPHvO4gWA5OedAbOTqi3R/X+zSrs6+357928KnI0EEGn8a9PG+xP65RJcCozRdc
4GFb+E8+nJCnWA/Ep8yYkp0R4B9UV6m2cRjXAhHqbnNfAhoXOnHzr/pjVD1TMOb1+bpUEqv4Kc8r
363xedWOuBLoeGNlfhrYLgITqvpIOyd99g2/1s8ZdOZftxfg4zpdfgKqjjPAkYSUgPbytwRUq7rC
yf1TmuAF4FYs9x3kz8KHWKw0D3LnBMdAiRsceEfjKIFSTL1BG5W9T1Nn9BKrjHelkW3B169wMvNz
AwWf1iuqOPSPFp19ukSJGk29ecqtKJO/SAOALzpIyALtjSSwvpttKxJPRj3GpyBchwOWymDIXBFr
47umRhluDzU+PRvfbuXAzKquKh1uMKjEUZfLFVm542tG4J9yuRCl64xp63ijHlMQB0gMPaO0BvFd
rtHmeFDLKk7ub3+vldcR7RiUEiHlApZeRhwD1nJ2jSv7eRxq4ymK0I8yKzvzdEEUq5jGuAVYWjmi
FN2pi+B0SB18CfmzaqWRVeqUpxZkT/pTz4rurOa9f1eOpew8oZ0j8CMIUsN8VRCbdrxyCrYu+pVT
yt1AtWRGkGJBuFj0jO5W50+TdIrE5Ie7MnNkQtYSfOW/fQwqzyNXKX2Xygb+Y7fXe3XoDxk/bgiq
1Itbv6tRcutqeA2jltf9XaLRIHadSJuqNzOKhl/9hMeIl4pK32ofrt0SXM28NnOZmqHnN+KPW4K3
Qagd5p9nMXTd3m4D4RWybxzy0JecO/TnrN8lvIXnWs+qo5w1odhPZiVtLMC8tov7gQ41xkiUV6lf
LMuNiZ+Cf4416aSOMy+4GHXtrS4UEbhU5uPj7dVeO12MQ5Jra/Atls48mCDIZRX04bmDECl/ltVM
lVy83Ud/1+lx8KjXjR3/gh7bH7Miq9WN4dcOF6EYHREEJEDpLQIKazKKJK/K4OxXjTg4BX5pU5aV
FMSy6osAuGVuPPNriwvykrWdATPwTC4/8VTCfMqnIjgjh+nf9Zrj77SxNnalmdXe7aVdHwp0EqvK
SV1GFJKROKhgGcFZGfr4W6XOgbvqDKarNJ21xehaGwwyII0Askpgs/O//2PrjlPAwy4K/9TLKs5D
ZqyF46GXcJzYW4aYthQTFtvmQ5CCBgBB7Exr5Zq6HA7BlrqPC/Sfxjgsv+jCLGU3lmTlrsTeGZ2M
Ug6qO9+alXohm5jT4a+Wdh6eHiERFJ00Ws9LLhnmSHZAGuY/oXaUY4WmtiCUutlaAslEHD9uj3Y9
WSSZZhDHPCSp/Hxj/bG2pWLNZjC5+lTkUQasLAn3lh6mBwes1J1hx/m9w0u+q5K42ighLG8kJkpl
j8YUAgkMDZX0cmizHeugDSf1yWwC8YgrdHSvJqHpNYK95YLcSXdF0ahPTSlrd+ZoNy4GBPXWE7w4
pfwKME7zf6iqQo+6Au+GstBb0emffBweXuoWuQQ/IkXz43z0VFyrtpjMizeAPgStlhmxClaJ+sVS
HaJzINPkY0NknMbTr7IS3/vZRTYeKKGkSaN7YhL23e2vvDhBjEnFnvKbPqNl0QRc3AxRY0sBSHDx
1OdS9Bi0g/nTac0fkeNsGTpfLScj0SKkvOjwX3vpDzlqvi5XvRw/TXEOCGlU/KLcaRkADkRWgvYH
fMhmK6hYmx0lqBmlSghFDnC5kdqiqysa0PFTIprsfgpaCQ+aPp9wCpOC979fyZlgBhObxhGQq8ux
utCu61CY8dPgI3lkB4ryjyb12U8ti7p4//djkc3M9ifGXGlbzCun50BbR4k5mwXKN5Wh7Xxbbu+B
voqNgvDaZyO9tsGuUYHSlp9NDzviVD9NuHSKedu38lPUC3E0BKYjexEozZa/8PUxoDzHjcOY4AbA
710upKYJssOaj0ZsLb4ZkbC/2b5d+5i1iYbTn0/Q+cfC2lJaur522KEcQcAmNM2A6S1fEzlJEoi1
fEGnC//JjFjfd0kNuBk7t+ZQjKP1w5QcJSIM06cftCqHbwQr/sa3XQTCHydy1rMiGoPdT4vycvpt
YhjdOEUseCsPrzIrb4Tlv3EwdPJ9ZeeVS7Vj0nYYwQQeWqRbisNX3xvZXYDssxWZQk625PpMFgRi
O+nHF71J8u4REVO92Zc43JUGqqxyEnDjd4a/BeldmsnN9bAP7AICDohdGUuYSNNEpV6hT/FixVFJ
fpWVUvyFJhbiPF5ZFV3e4WgVYhjSWKPymcZerjzmvgG5w5RSUwEPZIt/cTrMG7frcggALhUWq3+w
UiMZP1k+8vUuJc725+2TuMxrZ8jbXNQgAAaTxdO82K29VaBT3JXtc4SF5S4fx5Y+a9gBLw4zDcP0
GuM+q5b8x9BRpC9RnDtH4ahFA2hKLmVP1vPwvfGbYGMXfVw3f8TT1BYhf8zNXwAS+MYvKT6T0Th+
LnXdcxfhie4OGW1OL2kk8yUooqbZd3pTfUVEK6xH1x7wnWwKU693Q13ZwlOiohjeYgOmpydHqiNe
lEFIysaNebXTaRTMzBgYnqR+EIQud3qUt3ouNyJ+lsehsL1QU1F0bA3xnNYYGe9y0df6wfFbGztx
26/qo4lY1Rbs4Oq2IbnmCSTPxktyXqnLH2EbeQ9Hv2qezRSl+BYi5k9DlHK9t52M/kUed7tMt6bT
7W1zPXWgGkDXac+DikKK6nLUxmirqpPM5jkHc3YYSr+7N0dBlNygIm9FqpcbqdhJY2G/FabVbdzp
K6OT+gBjARNNcLMsfec+sqyt7LTPgSOjDNv0cnugndKrR6rgcvAPghrNK5j1AoGhLhlm1Sakazdq
4VcXzYwRYOacesJpspLLJciDuXOlOM2zKpn+wYaz7LKNx3/tWvG9UpWq77eXfGW82V4JUCEqBfjl
LO7VyqI3Y2q6eKkpvwXuMFZ65DlZXLwqaZL/MpHB2Uozry8HXmiKfZxBIsgZm3w5x9EWOXLmbfYS
EOba7pj7YyC5BJWShr5Y62PnbGphxbErUl3ep4NktgdC36rI3RZXo2+GSvHhExBILcLVUy9Dedi4
KOafcHlPAFAjlKBfxiXBgi9+Yt6Hjlr20Ytaj2n6PNQjINqsav1vMYJZW6DS652HVA+rzMPC/qND
cDkawwtj6MvixbGykfqG1If8BQ4DF+xL2djf0RDWXIQWzIexjORNvYOrpIZAnsSUds/smgfV83L8
SqSVgMMavuSYjL7E3aBpHtT1PHodTL/0n0KoJe03usR4z1pQTIrnsIv1xC253L/XVTz6yKgZ9jcu
tCrw2sl3Ajy6SMcOiZySgdTjaIA0twthusUgCtU1rFwdjnas5nQIjYwodKII5taIjejPGfv8CXVH
8ZY6cN3dNopQYbAn1TmWRg87xRqiadjVJXoIez/XAPO4hVZj2wi52jiZtS99EXmkircwsJqfDvIY
4TtGYrA2gsBh50yKMXGPlLH6nkiW/82c3R0ezGkYxd5KLD/5BZytLh5jem3a1yySoY85WlJpOyPU
A38H3aorH9JGT/pDHM+JD5ClsjjAIzeGB9Fblf5Yguf6jiRkEXnGYE31vYQVrXbfCTFWL2yhXDkM
3QeNJneA2lhSUFtwTuUilA63j/jK7iJdpQEMLASY9PJB4THJqjAT0YvRNP3DWOXDu4qF3Cef3gOn
T6/LX1JcGiMimkqUss2SrebN9S9A4A9dWlI4fgE32+X+ouFFuZii0gsame3nSkrC9zBMm11lyZBR
64RySyTJ+rMeFf4BNJy8+9sV4BSjJCnPHUaaYosyYlJZE/riqk8hP4yqg8gdULUOIlGJp9rxVA2u
U02mfhZ2Wz61VKiSHQDkKd542T/6OZe3CgkXdyy/Y+a8LCV1E8Mcp9xRo5comybLxRgzkr/YlVZ/
6vuuhkCnpukn3mXrDMFJekDtIzlDEg7szxOPP4AQURTiXfHpwX43EjDLjyKpJWMLgHL9Jtgka7PK
MFEnC7Z4huuynMgvEMGH0MeGUQX82DDlaXKlsOOmhgqf/+/2F1rC5AjMIKwRNs6MUBAiyzEjWGRA
R7rspasnpd9Lcp+9I7mSVbD4Zh5wEho4W7uxMoNUptDRUk/NpP6pV0SJ+aOkBbHx/fZv+tB5ufhc
c5jIGgC+pMgErupy2xpThhREnyqvVV4lznPhh23zOoI1Uz8Fsqj7XVeHjukmme6Eb6MxGNKTFRcj
nkZy3oWuWokweUdgLu89uelQSVdLqYn3XTVm8Td8Jfri2KRj77wP4IuCfY4e9nOFAtLwGbXNdDgU
vhbIG0HOB6pnMSlafSij8a7xZ/nga2Ub222ma6/4c0/38hhM/7PbPNO+WKofHLWmdMQpKkvOpRPS
AgWTaNTJvd60zUkDXpXsQpz0Ppl6ouunKgnLT1ZPueKII1orfVKyuEu/OkYUISRldarkVZmVnhIf
DOlGieY6L7XJVAAyIoJikIcvI6XQ7DNhpUn7IteouUFy1XLghHKeB5+7vrYiN50kJ7xLI6P36kKt
9LeYXiP/l8FstthdVxfcR1LOiaahiNjMsvIQhaJrs7QbXrI0t5Q7JOCCZ1rU+YOPfw39kST9Xvpa
hE+H1Q3vU29vUfqujiw/gLEBWAGyuq4OdL7IEZF2hhe9xQjQbWj7/puaVWR4vQKsSG7CfuNOXVn/
mZ0563ri8MsxWVyqWggqRMeG5wUOjvZT7rsHCs/iMPt8uIJc3HEHO/ZLT7H8/LUmu32iXrLFJrhO
kG1+Bb24uT44d5EXodMwqKXWkIm8IIWJkGtblnqzk7JBfZCgtwVeJ2XKcC936B/nxthlj9pgi2hy
uzLVhlmFBPbyIE2aeDLMptN3Ul9DE1ecRPRub9RWT19L2bIYvb7t+NXEXNhgkybPFc7Lm0WpfRze
sVt/qesCc8pE7X7yaKTTPm/V6dlvpv9Z/MgYGH1l7aVaQltL9NmblJvSX9IGFPi1kC+hrM/tVIXU
5/Kn6JEetEU8L2ChW4dQ2P/qSGu8y7jnPsdJXTh/W0BnvA/5avhaCB8sKxpTZMmD2tjjC3d4hYR8
Pb0Wta0f7UgNvoTtZLjT4HA+rLYyzrcv9KukFvwNNx89GLqZPG9zGPxH7Z46fUXtujNfprprvnV+
XEOYCgLF2sOakl61Ovkd5U777fao10eT9IriLv0CRteXpUIsIwenqA3rxUZfo3OlKIwPnWVO39Om
Fk9tGf2+Pd5V6kKXiTB+BpTMba3lXVRbXVX3Umi8TBOgLTDOw3vbVK03O6Fv3AHX197lUIsFncy4
kmB/GS8m2OPIs2fOpycD29qFZdgfEL2LjsDZkz10OPGCcMFWW+06ooIEx/mhWD83Sa/0lAKoGKnw
HfllQDQwvtfToqjvKr+aYrd1yuoOSWE6baaw0/9lTZ8bBAoI098nTak/d7SLfmpTJ95KPJ5aD7vP
6JDF4bjVMrnedxSIEWvgijKRlVvCIqVOKQYiT/WlkHqUu+Wh3clm1b+jdoIQmSpNydEPajXf0CS7
3nhIPqCcN+tNcVM7i5NtOtpQCcLyF3x2Zc+3rcKrQ916y8E23FFdCO5vb7wPIMBFaAE9BdlV0J8G
LXPKWJfny6mjQS+KznqBI2Mqx5hYQnP9ODEVt5ABpT2Ejdy0LIA53Cttb46HJqgdiRcZNprXaWUm
eSIy/O4Yg5Z7IXUa+k/a1EqYRI26/KtQI3s8Wk3W3LWKPPogO/Mydkt7sPLU8+nY73JVS5w92L7e
OLaNgq+VGsWdQvFIt2NXTbNxptNZU7CrVcmI34zW0I8+PploVslS/4UqYJX9GJVa/aZrk8TNQPPG
druo6O/Dphv9hwpg6DlFFuYtauvW/9STG+duhT01+sxZ3xi/bq/q9XGGMzIz1cH0zT3HxTMLFDxv
80qxXhqaZOHOTw1f2mcwAWh1tq2vereH+4CULj8iDQZqH5SeoXsuKn/g9ySpq2XjRWnxEvW0XCfk
ixVbdSvYt0ertOrpqIxRm7rk/F2+1zqu63uAqtJdGFlq86PPU0IQkU/oJswN312LEZniRs4QTuiV
xAq1vDolWPv7X05Eq4KjQpuO5sxipdIC6mLQx82LH4DGtcpUDXfqBEHVokxqvAd6K3lqgpb67zRu
431Mz8p+VcomK10TIoOyj4CDHauCCoEnyW3e/R9pZ9YrNQ6t7V8UKfNwm6ratScoNjQQuImgoTM7
8/jrv8cc6TtUdlQRHNRXIPUqO/ayvdY7ZL6aUxv/pnhliR61K/IPzHi07PWUX6dRKQoADB86GRjR
9REcZUlv1xhJXNgSKJUlZeyrwjEe27Ks/MZTvKOY6q/egDw8Z8gf91d5irK4HIkWgEbnrHYtpkKu
yMa+u8ycnC+aF8Zfyxl20pgk5nmZ++ZT0w7DHqlYHg2rZSZpp4hSUZAH/7daZkqXKwsyuuWlnXB5
OKIUFx6dyjXuq6kNj5PbtN0D6bG4L6IS37DbS2UjM3ILAWGCOsEGBao0SwuBmry5FOgy3Kv1VCYH
1Q25t1J7DESkZt9uB9w4ASBsc0ihNgEeY/1WQZSqtIs5HS5lDcjyOIXlpEmx8Qgd+3g8xEMV8VQo
so+3w25MsseOQLQRPVEALqvzucvqZXHjfry4vI7ygB+AVaTj4KkHY6at2h8NxRbrjVgsUX5wwrnb
yV2b8WEkYW9Pwoeben0gYLgkKIOU/cXFwCAD/YHRb2/MwORnrwlzVpyNqLwyt25yLhVL3Wv3bE27
xKW4AHxoQK9FmYwRX8lcy4ZLiqlH7ZsdAi53pjuEL4ZAHRAmg0LJe1KSf2/P+8b6kpdMSgckI6Z+
Ne90t7yhmj3GvdTjgz5CMfRjHD2+62FCNh1Db++KsZG2TbYSbGP63hzDaxtYAcinZvWOl8l1kulR
TIb4jxyfG8fMsbP2CWH77Ecm+4ZnLffCf8fGGZRjU09DeNCVwTafjFHPlLMiGgVTt8jOKopijl34
iLP2IMhNN0XZe0js0+25+oXuv84E/HJZ/aH8zQN2rbY76qlelrNYLqmWjC86xGjjWCFLRgPfCKvn
KcrSd3FETfqwoJwcnxSbC+5xGYaueWrjOCnpgKIj55dYhgCGxTa09mePRvAhcevKg9ZYlK1PTbYy
noRW6llQ9XY2Hsp8cv5Tl077vFgT+y+h+OydjXJEy3RcIlyKbw/09aJAGwMZQ+m/yKJcN7em3NEq
w1G6C0s1vW84lD5GvD7fFKmeHNkVw8517HWvk0OQzSe18AEpAKi73n2dhumzpzbDRXNrpLf8Xkww
A6Fnix8xd3HlTBY0M/y03MX8GvfJ+MQWir2ThTxvCh3MwjjUSmo0GEqtT140e7F32sSvp4TPLe8a
0oyS2oncv789yBS0xtOpNZeL7sWa4fd4jeK35CWPA8/jO4Sdcau7/RFeZwQiUoymB8z25FJ+HbGZ
4LiOyrhcOrNJ/dHM9cdoUv4J3Yr8VKJm9q8gEZ1vB5X/0+sVTp0Enh3VRGqcPLWvg2JJgilcOKqX
YUZ73LW97isyywFkX/3j7UhbE/p7pFVdoXSHwm26Tr2UejkfhchMP5uQWXdz9X6cnOaf2+FeX1wk
bJ2yC+9aHvXru2nmmnCJm0q9VMXc3jnDGDp3lJ6s/HvbSruSTG8nOlmGiaJkuWRudkimbPL2aN0b
84vPBSudggJOm2uMUZ8UnjPHoXVxtLlZfPrzOti/SD21uHvt7KqNGZYXcTI7cDzEJFap3YzduhRj
yetkyJczMIoZvUgrx/K2ae0HnjyFdnd7krcicn6CwpfNm1d87ThsTKyIJ+2i1Yp4nzpZfPYmcwJg
X/TRcRnbvcvKxnTKypQU1ZNEsDXIvYlarQWipV/EAHv3ZBbW4L5Tc9PDf0bXQ3PnmSrX5Gp34EAk
Uc4YUOEoIcf/WxLATkz3hsbTLmVCgikUHA/OlFgbfafy/foyIhGEdDS4dvKfu9obSlwtAIUy/TJ2
ZX/QWpPmT26NdwXuywceVeoD6NL0iLcnteM//oTsEN5T0tYHENdq0QyRYUw1ldlLltfZY4wo14MR
gjbBu70/ikLfhYrK1L6eU4DcKOdzh9EwNbye06SmtohDno6NsTAPU5xO59Jr+2eRR/GzFqbewcMI
GGX7Sn+jhLV3SJp+PiHytutMsJFwUa9AfUwCWvA0Wh1CvLFrYWCdduFEzj8sjZb9wKI+vzdJu6Mv
tMJcjpqiu8rOPt1axBSngfDLshuSp9cz0I/VnKh1rV3o9Bpnb3SHxFdkBrKN0Nk5xjZjWVCopL8p
bc7VGKk/mRk0ZvVilfXwtU6V5gOeeoCgB82Kdg6wzVgSO8FTFzzaGttdIuYS6xPjqoxi+jGEEb6w
PGkH81vZ85jf2TNbX0/6msK2R/gdYP71LGqp6S0N8PlL2qHQg6Q+yoCpaO+8Vl2+0OCHB9Isycfb
u2VriKBCwADJJQy05jpoWSEc1jeLdknQmn/Rokx9LPQaoz3gBXRN/yKYbGIgHEq9dH12dK1bzSHV
s0uZLWn1pMKVPxmugh5xouTWznRupHIp0UCBgssOLYvVRaAc3X4cs5RUblupd8ww4FV5Z3v617oe
lWOPbvkf2kpQAOSmyQOQKzaSbHzC68lcYsj9pZIbF0dx6yMEKkP4peOmRzgkiq81hnPHktZ2sOob
nxDoGIUr9RecZQ0omZ2mH/vFJP8klf6FYzvXvlFKae855Ezz5fYn3JhVqZ1JBwhwLCfkaqu7PA68
ZbYpryZN/jCK4WfVjtaxyymQsz5hpO2smY1dIdnt8gKJUw8NnOs5dVxRTQklrYttVGr/79AOHj6C
ZWH1Z9Z0SPVbxxrz2KGFv+xIsm+F5u7hSEsUA+b5am8kuZWilJMaF8VRqncgtors7Bgz8qgA1bKv
PJBGiPDF+Df3Hhv+OZoJ1ExkYr0esx1lnYjJ4ZdFsbNj0zpFf9KSJXyzRG59UXuYO8fbn3VrDXGp
4+UCs9+mlngdMcKuSDVaQ79QNVbeJbjbOMe6HNLsLrOXItuZ2I2WHDHYJxKhATpjLQE3aRX0TgQF
3i0Nj0E39gr76BQdVQOhLI9c0JK7QcuEP3ZF96gYTpS8jSsleqScor2/PfLXADkX7TsgR7IgKKuQ
q6uKa+RRhoBB/i6JbL51OXSG6SdiSt6XzTI9cap0D206V4jx2yNCEtaECmA1NT/ASlKyhitVHiAI
7anIv75BUWKmriEFNQHwrR3RtQYAnGN1zbsQ/kfmJ2HFtQKA1jOoH8rB+qh8yMBTQU3D2nvn3Nto
N7P4eMzStjPZdWspBJBrWZy0Zseir36irwzqPrasZ1RonHOsZcV70Yjh1OmJ6dt91DyOVjrsJJrX
m8/VuX+zOKjxU2RZJRoq49jmCnd6x4Um7Q9TAu5tojry0ml26vmoJWGSUEMT38k3rxOcS92A0jCK
TeS3NXxJIFg6pF41vptDY/i5uF73AA+oVT4C2ecItszIif74pAJVSvGKS7m0fljX0s25wGqpi91L
EWnnuMl03W+7tDxZRuG+L5Y6/HZ7yb/e7PIZiTkXXrecAeoqr8XI6nRhrzr4IHTlz2EYLMqjtmSw
hdOH26Fe7y4KkYB6uD9B8eekXcUyi4jDVmTNW+yrlofenMRDjxhtdvLGInw0Ebi+DHGvnuIuM5pD
jZHIR8vo4tIvLC0JYmMu/00yrex2VvirdxAsC/CmZB6+M5B5/Trf6U1YdyhUNm+LXq9/Qvef4DfR
yijvb4//1WqCTCqZ76bOauYgWV1COi8Rphb281uYHDA5TRGzY8yOJ7rVRuJntNj23f8t4iqdhand
mTPiw2972BntQXHN/D6MuvY5AQ5zTpI9Iul6MbE/SRIYXnA0s4rXZ1VttwpEpqR4Uwkze+BYNt7g
YXfRYnSfd7bmOiX+CuUieatK3VsEKq4/Wl4Xs4iqoniTOCEtLhNPXWB9eRkAnMUm2+3sb1pZivmQ
aZGxs2fW6UjGhjtGZ5f6Nt2M1bT2rTXpY+/mb6aJllSS1zbUv8L1Ixsm/Alrb+OnQALxy599zF9R
ZfpjkaKAs7YUygQ6u5US52/mblGf9NL9rJltDM5meR6LKtvZrJtj5OyHRMJr4JXwVpYqaCpZXfHG
Vkd4cBHNIt2fQQSGp0qLmkNbReYjpu5Gf/yjYUpRDmCMUF9oXEDLW78f20xvojIaw8+RqD3niJK/
Ph1KZZlSf/CU4SvKfP3eYlrtzP+JKSVi6FTwUdf4FL3tpqiUekZWXSCf5OjZMasq990cj5EfhXN5
vj1Geff/rUog40E4JOfw2iLiWnTebPRZVTAu+0w7Nj4QennUQHA89Et1386D948wEufOyJQx890S
k9qdOV7t01/xKU5wa+dWgYHz6jytqCuDSmijoNPm9L7t5+6pj+lvguhn89we62qj/k8sen1S9RZo
zBqCbPHQ4eLWK597vWzEWydSnB+23kXmS8irNgFEIHEqgvb2cKzb6o/NouRcQ11DMkqWnnlOXyeK
MJqKCZtqvm2ljWcQybzDihhd1Grq+keNEY87I96aXSlwJh+A8v0n//23ulqkF6aWJyGOJFZqfM3d
cXm3xIv5TcCn/3F7cjdDgRiGUsplFX2861C2E/Wt4TVp0CexEh5UBGPYqx1FGH9S83rnbrL1KR1q
eLxHqKq9smU19SmdOrC1Qb70RvO+rKxCfWendjV+pBjheIfFG4bi31DT2nNj8Y7YuQZubFNUD8Ec
yvzA4pU567eJrQDvhVHupgG5Z6axh6jvf1yYzH8co7WGu8Ke4j2Q3uYEw0OBh0DdgBridchfEgZa
pqSBKex5OiCB5OSHimleLmE6aV///HNKkjcy50CqWEHX0cJuaowpqTOMcybMLw5THS3OpSjcQv+e
jKP5Z8WCX1uTDAAUAAwCtYbV4EIdSp4WJWlgdDC8X+Z6acIngHjWD7eL92i0WzP5e7DVrsj7goa7
6qRBaWIN5I9kQHHs2nK5r50y3mvLbkWD74CWFL1Wice7nkkLEKc5KLhriioLu/dTmqcu+ph4M77o
MBGtnS2/tTPAClF04XHMrUC7DsdrtVTmZk4CXTGGwrcq9Gh0QQfeLwxekudodL3SAAY1tD/UvB27
v9gZkAZAfwHMRlpKv45f0ekqo8rB3LxtnG+tMztnLR2zU6m0xgs6QspeVt+cX+qTIFMoMKNNcB2w
M+0+0QH+BaPWqMvRyyC9+nocD+OhUOvdOv5mOBfFP2SgSHPrcuhQxUNXoccc2LEBRatttCU7tKpT
HDp3bHZ0euWyX53OlM9QGgKiQlpdXy3nsGtFl6d54PWjWz+pc7IYTyPw5MPt3b6RzliiKiBucPQ4
0Mh//y2dAQiKhqY2iiAsJju/0xLTSic/GZv5zqqVZXksndzco+pvBuWdB24fc3jIb9dBRyN26kH6
sPVTKNDammg8+0o/je2xKzPDvtOWRuw5rW18PlI2TAFSt1RUWgWNXEineq1mgWI1MXIHGq94s0HK
KKwSmF0C/Pjtqd3Yj2haS7ixAbMFruP1KDXgjemMzkGwFKV4by7AAqgaLHZ/sGrS0BuaMOAk45Ci
8Gnqltn9m/ggPLnbeZR+18fGAtPBxTsgD6iZFPWdVaFK4GRtYbzJlyWrD/GkG0nvR1WouodGKQb3
0+0J2Jpx2sLcoTmpwXWuEpKH70eXhA0WbFFtPSeaEB8BqoShn6rdt9uhtraL5CxTl6W0BZbkeq4V
syMh9YsIRBhp07GYOyc6gd//c7l50EyIef9SY+DRtSqol42Npk7niCCKXes7jQrXt9tewMsWWCbe
HtPm9IEIlL0J4APr9Ia6iY1/q1cEAxVBIjhTgAGo40AJNvaYFJux6BCBx6OTTx3mev6ivhh7eEF5
UGdWpj1k2dieO8FWOmuwB/+5PbDVs04e+VhfwjKTQmpU0VcbA7Jn7JVWVQTZkNqYTWD67oIQvmQj
rHK/n6afjWlMD7eDbo6QHiT4Gu7FdO+vRwjydCn73MY4L2vN57zL+x+z1Qzz0erAnh1vB9tKcLzh
UCIhh3P+r07+QnboNZWVjyNN7pwbDOBmP9Ea2nXqoke4xCK53t/dDro1QvB+8lXHa5l35PUIPXRw
lcTEGtBVmzLxJw8ok5TLfqoiZ6+XtRlLEvakSCxWF6vZRH3M1sMlLALPGuk52PAATqU1FneKZsR7
1d+t2QTDJHFtPDBeF8RBtlVVNIqgaOGCPye5MXzV47ypD26t9u/HmnLd7anci7iaysR0EtfObREY
1FmKO7Qs8gKgWYN1SNHE7iPPxT8s8/7aFLR0AZUA4WOgqxlN625ox7wrA1uNI6D63vQ2VBKNggO2
vw+zlooPfzFGHhTcL6QqxjplWku7VJpXlEHsxMUZ8xAsm8tKQVbRLJ45MvaU2zeXzG/xVilmtKIi
NyNRBr0TifAwLk0DJl/Y4luuVe5OQ2frPEC3j9YtLVAp83m9F+aWDxdhNBA4atEUx8aedPgPpVv/
xfWJc5tWHJQuKQt2Haeaeq+PKCoEDY2Tz/UYv2uMJHwsUT197mbvz8Ayv9bIL6gVdT8TiM46cXYS
0SyGMjBoCeinnKbctzqPd69KW8tfCkRJLSVkJ9flrxEMFYCdlFG5VlbcDYXw/FJoSokeoB5VR9tp
915meyFXH0xEIk0TUlaQOk30UpR1+CFd2v4eEsd7UTfGThVhazFyJfl1u4b1tkZHcr/0ll43Bdbo
FDmPTuoYd3ZYNPUHq9GzPSGfrdXI2x1ZHBCuUvviepXEiqizKB5Z+qHlvEuVPkGxqK6snSNu68LJ
gpfNKQAUrwAG+IBlYTtbIuiRJQ+fsDRU+3Ne2VhecMN/7qyhDQ9NGJcqoO9qT1l36wv+Hn21OFWn
ldcVl6vRYqgvUZlF7V1RaKXnZ1BT1aOHG97ODWlrXuWEQupHpeaVn7NobBQmUk0EE06O41lXtLG+
E4O6BxPZjsMLCZ4GcnTmKnXVXYGGIpf4APU/pfrXS7SxeudRJvlD7v2vDS6p99KP4Zfy3fVC4Yon
/WB6Nl6dFMo5LppHc0JHIxfO27gsQ/EX5xy1deBE8MF1GEbX8ZpqCRVunmVgTuFQ+/kYlsc5ypf7
pu56+xBb3l5ff+vuh5wsd0w0KVB9l6vot/dm04kR69msCpY2dU/KNM73uYJbSdaK+Lw4TfnZq0Ll
ePuo29wYvwVdXcdEbWRV3SploChj8+iWS3sQNFr/W4ACnHmAty8VgsYPk85xezvy5nDB+0iMI8jv
dZ5BNaGK4rwtA0RuEJpQmtD1qxEyWsrF4qiSxvuDO5p7x9LmgnVwEcHjlTbnGuhcZWOFUG9EwnEp
6Z+VPnPckwQ47Bx/m8P7Lc7qa3qLyss9tbm0jPUJFlPyL451mpQVQRP4lLR5/SaLuu759qRuJW9g
SfhUYT/N/Xq1ahPkaIBryPfDUijTOUVMSL2rjakynpHDs+adtLoZDm4CL3meLK840rwa2n5qvCyA
764r34cW/tgbNLkqe/ClWG365fbwtj4eesu8LkGASHr79RbpzImDMO4EuO2GghZuN1wI68azl/Pt
QFsZm8OI5xhVCqmicB3I1nAon1IefU5WJt+7Uo+W+xK6iLirQMRDwbCM/v4vQkI5A5RG95l+93XI
RUcub/a6IijbqogvngWQ8b+h1Lr2MeoGdzzkyOQ0O4f9uuf/K63y9aDDQoiiw7a+W7tz7aiJo3xO
myWyvrULEK27pYNN91Mzh3I5Fmae6+d+QM/uko+55iD31nSGhciROca975TA589N3cbJMyZp/cfb
s7K1wlBekppfUmpxXYRrOzvqa9QdA7OKlg8C/srgz2k+P+CI5X24HWvro0siCn+g/jMZ118AOa3B
7ecZaZlhRIOzzA3hvrhuFT6b4J90en2LQ7H/L/IgXRsam2whqjSrL8CbuxOJoeRBD9unOapxXI0f
9M5MQ1+lTn7wsvSr6y6FvTParb3kUIyGeA3OEF/a69FC2u24+5AqBmxbvU/Q5DolOWjq1OwBS7bm
FaCOVKiUZKY1YE1MTaek1VwELYIq4VFPwvk/LclV1CJD8dVqtXln924NDY4P68alesul73poTo6D
cjcnbCWl6KaXuFua/NyUrhgPt1fM1uqUnSCQ62CwqH9fB+LEtpZM8PzustyIEfxvkv7eVee+vWvj
edxbKpsTiRoZCYJ7OZy263BFNWBcbQOiEN00nRMUYJ7cxcaSIekSxzmk8TSFfzOVuJjJTjQFNEv+
pN8vJVmN7KiuiEBLXfLeUob0KkxQjT9vz+Tm0PAvkNdIakPGKrNnRYXkZMeT21a6hOZMH+MDmqC5
Nx70bortYwpkY89eUT4u1p0ECt9g8ClbuvA6rgdXZEaZzaj0BJODk4SlpqL3Q3tpj87izhDAIJ08
4zEQ3hdpVr2jNlh9vz3qrUsCqoomSjEot6Kmdv0DLAyYspZ6fqAmmUj8sFO1CnpXFwGWr9CYV1u7
Ro8tcexPtwNvTbdUk0ddmW0JXvc6cDqnHM6UHAK3VNQTTwTkTu2h8/BbbK32Y2um07JzNdkcKwBF
TPik9oK7WrxqVRmD0ylF0AlnTO8yD0LUo6JUffNNSZcYJa2mw2vIR7ko+5urNabUcD6A59DPWeXY
Oq+sUcKNgsXo6y+RlRbOkweyAPSIm4svkxu3hj8YQL93elVbCQIsEvQOqIb0/uSk/LZ9VHtu7Vlp
qfOnKJmdyjhrpyfXJvG9B5qdgq+4/V3XaN1f5zktDZyqUK5EWWMVsGpR8XSzlGp/M2qfrCl+MEed
Wr/aT9Fz7DTZ1yYd4sdUdZpPeiaiZ7x2ig9aP1svt3/J68+N/hQv7f/py8MJux65lkyls+CUECgh
XuO5oThPblekMcBzZNP8Cm4IoFBvat/djvt6ZRP3V+WO40YCYq/jDmAjksFx48Bwhuqs52aYnti4
VnfIk36Rn7rKdm7BG5MuY/KSkQKl8JlWt0XHgVlo9U4ShLJVpSra/LMakyV5LGpcUU7hZE/dWRnt
mMeAUkjpWgcbH2of2RHh9HwHNrD9c0CMgseVpWFjtQYS6gHCKuh2OynXVqRRy+5fYfSWX2WtfXIS
xKLnJs4xzXXUOUjskb/MIwRkeZq0uyIOmz+HDAtmgg0gsTDXX0RduFdpqKdR/egyxx+cJb/XKRuP
H2d36BqfmnyKksGQujPG6SUKyQcImkr9VrFdCPlxM1jV3sH9+oYgJd5ATfOxYGKsHS4wsurQrpvi
YJlcG1q0WWnFHV00xK1uL8fNQJBapDsBV5K1CXOjN7ZVp3Uc1IZX3ydUMVDShF9cnf9Pcdbu4eWs
gmjCNyqoY1hkWAxmyXiXOzm+8LcDbe0vikpIREiEJUnm+mu6japi8DklQZuhLORTc1PVs4kizHhX
2/A90cZSa/fudlC5ga4PapYyt1Q2Ng8k1Dqvg9aorCgi0pMggoUeP8Fcm757Wh69nUox5Wd4zTEl
+nEZzmKu7WznG26uYEYMF19yaex1+0hPrF4z6hrvv6EvPzlGPD4PMU7Bd1MEBsPP2xhx1qhM7eWU
Ujc2fW0aRlsAeHW1n6JSu/p4ez5eHyvMB2A5JJMkfG5tDNiZahqGXpUG6WiJT7m6NPRgsCw72QWb
+3asrRWMjBzVBMpdbJrV3Me46rTakmZBBxJ9eoMmgI4qbdNM3l5FaDsSXEFYrCAu1m9R8naYdXHL
qCLTno8VaM/uPzTIq73+ztb08ZbkAg38gLfeakhprre1o2TAcfT8rTrF5Rdl6P6dl9nZQ65uDQkO
P0BduRFeWarlIfJHRW9lAT9jzE9oA/ZI2tKh+HPXYWD7+NvTa4EqDI7/eoeoxqDqQBnSoOta9X5w
cwShCq6xx25szEcrt/QnEA/9sJMNXt+gr8OuTtvCxodIoDocJHHszO+9csyTb4in4MheOXGVvM3c
eAhhwKh1fx6ULrp0ox3uKUhs3TWQdIB0BsQBapD8Cr/dslLayVZfxWngxCNnahThYY5Kg/oPyKim
9ZceFvMznKllT0F4ayHxWKH9KmUaoDFfB076MS6tWk+DROuGJ+CP3Gl0B48SKW1sOztZcDOabKfJ
Yoi8u19H8+IZduQ4pQFqNfmpnifvg5dUM8XEKflwe9NvfVfaB9DZGBTn5Oq7lgNodqvKUuD6MXJi
pT5Vna9zQU6xr4ss/dA6BrDZKsvyxMf9zjmoWmy672//iq0BQ9WmDA+1CqTOanobre+XAR5G4IZo
bxzUKdGql7JIRsc3hhJL1Nvhto42lOjgRvxiMK6fgzrMhG7MOasrSk4/B0v9NPYIbqdIdX0EBp3u
hNsc3W/hVqs2qs1ZW4oC81PbyJoTtkWO91ItC0APHrzJ3im2tUmklgCoBJxCX9VOi7Zz9UYro8DG
RyF/LnQ1bBEcQwU7OTepp3x1wnq0TrHS2NVfLFwEjME7kZ5wxFp9R47BecKmDjy7ZY/v8duQ4v1K
lR9dgdLYX3xE+ahFMJ598qokM48AWBtixbU2HvDVsZ6wM1P9YkzjY+xMzh+30wF50MH8hX7EMnuV
eBUzmdEYUqJgMU0xHePCjryjgtX7zq1+a7XwtpC+slwhWKTXm98ZO+riWNgHbVcnl7RpClmIUbKi
PnS63us7w9raC6RTNj+YWRo0q0/mFUMR9jVviIlOGH4gi2l9U+bSOLnumH5aJmM3iW8OEM4FdAeO
ZBSmrwdoZFQObMAjgSii4S4fYq86KFnZIUqHJsTx9irZDIa+iuzvcWCuy1ooVkclcl9xEOtGU5xQ
2ypnX4fZ3iGXhGbJ7Whbk4lJJahOWeelmn09tMa2lb5EbzMosQ85CsmVcSAOn9BLTv5beID//L/F
W2UWDfLKnPa8bpCBFAg9dP9ZTZi9iLofT9o4xDuTuT08dF+oSrLB19WVfoJsiUMFk4mk1g8Acm+s
2cb3SPT27IeVNfxF4uQNIIF/lJEgyFxPZ22HSa3RcAgGW2jzocK5/Z8260LvzL3b2Hncbz09WJCY
P4KMo3a1+nY68iDjSE0hyLVaPelU5e4rYOpPdqx6iu8abYm4qur5C94M3/78MyKeQZWRNCbN/K7H
iStRrmL7kgVzZ3zJlUlNfTtqsydTmzCzi9T88+14WycE1UjYa/RauESursVZVrSWUCboDY5d/+Rn
deJYlJk4DXZp3HPL8+69sNGX0+2wW3uR1wUGN1Ju8RVxDsY8zXCnB2DZT/rDNFIqOjS2klxEWinF
zlrdDCabECRtgPHrNNo5ZdJGapwDmBvaIMI5ZTxaztCfGsfsp7u/GJkOlRRVVvi7axmoXE1El1o5
DaUIqgHid8WLq+S0dFor/pvjnRYeUA+4IpKFeL1YiikqlgEVmWBS+nq5d7Bv+GZXsXiH0ITldzNK
1r4+RPqeH+zmokFIEFAGbGhq6ddxFzex3NG1eUvhUg0jT0gJnTp6oZ1vHgxpeO6j8Bifb8/sVsph
sfz/qKv76TQ5Tsqzi0dpWjdfzNJ137LAlvOSoNZ3X/CKdXZW6eY40cnmbEIPlEPjepyY/jSx3al5
IASPK3/RvOaHiLvky7Bknj/H2ngnRjzld46OjfRDo4c6HqRLWrRrreJBCGqXdZIFdj29L0KlOg5u
Vk8+Mn9accKBN/4M5drq/bnNc+9we5blObEquxAc2hpcOazK1sWrWZ/HBFWbLMj1On6oeQV0j6Xi
5Hut7425lU0QZFjoAMHnX60hu+EBQhgGqdjFSVHi8ITjVFH71My7T6MHkkFk1vjl9ug2UgGIBamm
Q77ju65OSbefBBwLGE+8CbBgjPMunN8oifTPRum9iv+8jkI4oDbIQNMNXSeDqcwsvPIqlmyDE7WH
ENLnGOzUHrNqY2eg1QFHlmIr94e1atigLe00FHUeIKVKiVfDPBPtuWn2ndScYz+qYz3cSXObn092
OSTLEeUl+Zj87fmtRIphNQn0kWQ09eQ9GJ6x8RUizadorMzyq1tHKgLvNY4ZO7firdCgrNmTkpKs
r8HW7pAtrpZYeYDuSH2Yujr6AD6/PvXVkt0XcaIdszJKvt9eOFvb4vegq+UKeBbA/ACBNKxmV3J0
YqxJsyTac/LYjGMC1JUMldfXRqC/yzgb6NM6XtkNlyyr9eHFjtP2+BfjkQQnnRIn76ZVd8xFzhQO
rpuDFZwN9TiiYRUhqOIt3s5C2RwQ7FTgJnjVw765XijQP+2uxg8kSNTcOmfCmqKT5SGdspO3NleF
LIWhOwCpec3wzXMrDGcvFoGdO9HHokRE8yTrWLmvpa2jP3JUt9rJdqie7qTrjRHyxGaLUyxFQmPt
ghxiQ87pXCifcwNGo58Ybt4ekxEowu1PtpG76GMCtwQSKVPnagmGBqpKTqx7n9s+A+1sNMIfCh5X
/lCXvbczqK1gXMtgh0Dc4GK4ClbG2sIRo3ifuxYjSsCexRNv4vaOYvgfSpxRlcAGiusuEG7u3Nia
Xq8Qh95Bg5Wn93m2sujsKsjRWm2pfOxtY9hJHZujoi9DF4Pzlc7ddaiiVOlJDVH4OQxr45yYvXts
qkF9ntMw3Vn3W6EsWT/njOOJtF73eu+Zi4cixWeAse/h8yDH6ySVQM08jKqvt1fGxtpHSJQLLlUe
yvbrl61oPTNyh1T5rPVuWB2GwawMX9HjUD0o6dw/LLWrT4/0qtU9AthGzZDI3HbBp0DpM1bHgBuK
XK2iNAosLxlpzwzVJXfU7wCn5o/L0n0QaBCVfh6277vY2xOJ2Tj2IIbAl+QsZ+hrFJWCyUDVRQNl
GK1tHtLFq5qjsOmwHnKwDh+KtEz3HAG2QlKL5ayV9zOKCdcLCOcqNR7iLA46fal+FH2dHdR58ULf
HXv1PWgVa+cGsfFpqR6Q1jjskG9Z1/grrBB7KyJgNZrNc9gO5UUYRnEsTcW8D4EwxJCazIfb6+l1
RkOekychmZQE8EpopM4ttykH1f08uyJ9H2omvD4xTX+o2QKtTooqSTwKd02KQKszyEjVQihWXAWt
3eQf8FLFpX2YnIpuyWx0T9gfuonfFtYfHxWruKvchoMKMgERMO88shQQOI714o5jeS4UMZ5SJ1F7
qPDhzpy+WjkyKI8X7p4g83nZX6+cfEJDJDaNKhhCp0aPT0GULwvjo2i7+eJVffmnqY54shxK7oYO
TjXvOp42qi2Wo1EV2FZsDfe1Wxmq33V2pVySEDjA3e0l82qdynA2T0EovrIfszrmsyQpaYJkdWDB
KjpmsDuOkO3EfdZYzRkVS/tgAv55+dOg7H+EEnTpyS3xrNdjpMCMJ6o1lYFL8wm8uveUhUkb+/ZY
pAcaYwoktV0q+qvELhVwUGqRSCqy7Zr9ACegiQvdKQPNQzvhGFta9558o87Irc/lh9sjfLUTZTDq
UHxKqdq/HuGQuM2oz6IKcvpA06nLIpxG7WxCy/p2oM1R/W+gtc5oVuEHhjtpFdSoaH4Cllq9OBX4
QqwX1Wkn1uutwKBAWktHRdB/axMoMmfakNeqwEHQ52XMenEHDzw7hE6kP6aT2+8Anl+vTaqw5DEe
mrLetEaQT7o1NJERgtiEgfvQsTgeDLxlR7/KU+vJKVvlpU660+0JffWIl6Xf34KuaohUD4VXS9JY
0ZQL5LdS6Q+YEYAxdudGfOrrPPoe46zGHc76QwE5Eiuxkb6gcyBr3esBG5QrJvB28B0M0eLzmrvY
bAyKYx8zmMSfbw90a4nSXkL6E34h17dVNg3dnFtrClMTmlz9kk3KLKUphYiOt+NsTigkPKgO0opy
bc2CioejQIEDzzen5cErvM6PvOVno4bfgZ2p86EvrRhV7krkO6lbppGrkoiczv+N7K7OqXoZ9Cjs
oS//P87ebDdunAvXviIBmodT1eSyHSdxO4ntE8F2d0TNEiVquvr9KD/+vVNywQV/SAMJ0AcsUuTi
4lrvINmvP+sFPITopr43VVxf5cDkH2arHuuwxBQHAwlDaQ8fT/3cgWH3Ipq9yAAjanIa52w1BHWd
WPCSBufGNGv7zpR+uzMRcOHCNMvPppO4dlomYofEVOrt69ZdHRC0iTMl5QS7C2t9xCsY5gxGxaaR
PXi69G+HFHX7T0+SAgkvAMams74G1GV+3ZWBgjA3DJ13k+hVdDCEXl5HozQFyv3ufIkWdCbm8VkX
9aQFV0Ot7XRZIWiXYwmT+BFfn6jf6JaSh171phdmnX3JHu7MMfl7sPWDu6kH2XZFAEizxvZ0FNJs
rmTX5t2Fe//MZoXgRN2Qj0H9bg2oUUVCQpBUAO+tujE2PYxc/MVk+0ZtKEbPIEXZImwh2+BhlcnW
v09pMgSH/+FbAiBfcCkLzWCJyH9Vh6RqjAQ3Q75lGU1bP87mQ9xF/hUJCfXaDvjtx+Od/ZJkV+gm
MSa12tPxlKE17dAD6q4zs9lpHVEubPPAvJrnoCwvVBrOnEaEr2lGAQBdinrLj/lrcqbTdJETwSab
Mf7aTIin3Ot9ox9lK4y7bMrjC8fx7OR4YCGgsLAE14L5hheP2TAzuSrr5e2obAS5a1AoJSDxMbAu
HMNlqVbBjpsDKhKlGrh+a011tzY9mbdJxYMDhl6awn2ZI0//bvhKfeNSn3eR1Xq/P//9KHpBhIEN
Q1KwOomxq5eZKyZOIpCfL0Ft6CD7UucZv9zh+PFQ577eoqNMoRTAwDsYnVFZaTNMAkh6l5bjbWGl
iXZdjcqYvpAjj9GzrjRbSy/smbOrSr0ZBB+QYXvdSXAqOQRlg0BEWuv6Q5cUMC07fcxejcb0H5oo
+1LpwtMujHrmygSZTG2Flzm1lXWA8zrkL6TVFo/APpIfQTo1YafM2t/6Q2Lkm6h0AhGKyTerK6EV
mbiQ552dNNBNOlMmejfO6k1gybyKDE0vHvO8ykOQUrBlQOD7odZJY4dqL/zSvLfqC0/mc+cFkBcL
TeUKFNGyA/46n3D7sHIQVALZwcVRdSLfTUqPf8Swpv+HGQK6JgzAhKTUtsp9gry2SlFDqaCRkj9p
+GptJQKR32YKBUeHYsG4yVAIuIDTOPdZ2b6wnAitlOZWo/qaHlkKQY7HEQutTTSV2pYMKP5l6O24
p16g7ZRld2/gKj+pQLokljCjgQGTSgNsXAeHEv8DajmLLk7feV/a0ug2cQpkM6zretrimFFv4TDK
C73/M1cagQWC3jIqu3kVcGWvN7OWxMyXPO8KJOlwP4D325YTwg/bpK3dIcxKxY0mkJG7Bzx+ydTi
zOVNFg2yiDIXT/d16XXOekOPGn5Bac5+ep30kDU9Efifbh4v/RuTm5tUmhffutpjpsKWSO/RjY89
X25UPil1lLPMql0iqzK7+jgWnjkpDIekNQAAYPFrDXPKL+aI8yVig47PTqqqTpi3bmRHM3qcVT5n
lww7zuzckwFXX3IeZpenMo1jRZDdtoGnjaHSgvZXLXn/yb6trhB2L1+zBoHOj+d6Ju5zZMzF/pUH
BLb0q6ggMTvLPHQcrbjzF1l05Wf7cjbVzyYYgn+ztHBePx7xTPhjREQSqL74Lj2J0xFpkI+d3doZ
6gVSfNVRebMRIq7yl4SixO9S60GRV+5Fk4tzp+XvYVd3qepxjjUAiT0GsXyp6sq7Ke0uy0K36puX
OpI3vq++Ol2rrks9qZrdx5M+v8w+oBkSUO6e1bO3xVM2Mju+8IyN4+PoFTdNEU8vnW5PB5TChgvZ
7tkdTN2JHuvCf1+XEGlWIwQ6ZIgQqu4VgZuJ7CQ2HiGfQFb+eGZn9y6cPWIQzBYEkU8/J7jUqAwW
FAkIneuoqYtrS0ajClstVgfImB00NhH510gzfdJBZAm7EAX/79DrB2iAqGNChzN/NCBygd9sAm8X
aLbzC/bueGFFz+3ahRzOH4ckcB1ssbfCvjuz0QQtVN9u0tns+mscZ/p2LzUPnxbNbCJaToYz/w/R
aKFiLzQHmhhrKG6p4oCyKL15ztJ0Mzqo+ftyct5s1arPpwhL4Rl4Ho8hWv2rYBDRD1eGQEIW7JM8
+s3cHtGV8r7n9NHvP94253YoFUrKB1Tv4J2uto1W0dWC9Eej3C3SAx6YSJFlyr5L8J258OnOD7UA
5CAnLyDO0x3qzWxcrm8Cztz0fdhnk713ha36vcih7H8+uWTt/t9oqzQLdNGo+yngIxN2XRuqGsTl
FyMa7E2Sg45pvLGIQqM1vUPttOWFFGjtgPHnSNBco21AqCHxWs2Vloumx3iQPMK0MMwQEgBN19Zc
aI8+roMebbbRvKUC5/xTJK2rb6Dxt9eYQOaX6B7nVh1eFPktUkYIza7WwWwUamRNWjwWQzvsaQ55
N9zvcuc6mXYJ8HV2LJhrizPCwnVfFYLcrKu9xkA3QDZxGiaFSo1NnbQWqsRdc8lP/kzAw1Tmj8vI
YtO2Luy5CR4BnfKTR79s/Q329sEXOGD5LbY7u0z19r8qkPbPThuqS4C9MzGIlyBdU9RQgQetrTAd
s+JtVkMKwiy2uQNJJrNtpMehE72NTt42oTaLS2+lc2MuYuhgL6FmI+V3enjwuZvmpNPFY4T2+pcU
88/xUHtl5W9GkPralySIzGZTDsIbth9HiDNXJq097MwXxaElPTodeTatuTByYNdRnflXOoICGsY6
YrxKO1nfpUaHW+/nR1yeossjmCf+uouZF2atWj3OHkVfebsYY7OvrYnRj97H88+8LD8tNkm5ll4J
wCSwtPQyVgXUKXPTMe8RCR8FTu2YedTb2pqNbDf5qrcuLOeZMwIoiL4l9WhUpu1VbPcx3Bm9Zdsq
Hvr6MVN+216XWenXv6Y2tabXj9fy3b7hgNCDAl2IMDEv+1UgSpJFD9KIgbAPmPKEMEhcsaliq843
uY/M2cYxp1xunKD0/v3syGwYLjEeZOD1KL2f7pt4ketGOFs9xgaN8I1npJkKQdOJOUwSF4tgo5y7
/dQblwLDuxVesDycEVhQkEvINU8HTkvfT6qxGICad/JLVfXXsepmO5yqYvhs7WuRSQCGwkShIb4r
7OEqJKM2EN5jZrfTrwJ/mvskjsQm6KdLqmbvZ8VQ9H4XRhm2hWviUSMHnKOM1HtU9DgHZLpRv4G8
54w3Bc4pFzbpuzO/TIuDQI4MwAaQ+ekS1inYlBmtoSffF2IHvWr+bQ/u9Evgu/yDfXYxe32/TZkc
FjA+tWG8U73VqUDfLm9ll5VPg3CKnS1bKcK5CIqbPKjnZ0TIxmOZZsH/ME1e7VjrACKAx7saNYo6
txwDWTw1gXSx4NU1PUQ0IQ/rwC2uiPCd8T+NCLNygcIsm2e1sJzElK53/lTU84CdufK/FJ6Kv4gp
Rcep8i8F73eXJEOQJWOsQ0pC2XRZ97+KTZOF04I2+sXT6KqIOlOi7dAFGH/gkab2UsSwnopsTHkm
BNEnoboLfGLpl9CsWVQm3ilxFWUqTJ+J/VMbMpzLedNdAumuWdAkNDih0ATiVkSsEc7T6fQaZ9KU
21rGizE2076SdfdETe/ZnGb9ZuRJ+1SPrbbHSrT7AWitvU1V+x3Zou7h41D3h+b4V1Wa30HzG+ou
5CTcoOi/n/6OsuqAhOhz8+yYuavVIdpJY38TW0Jhk6KCChhHNbt2snPoGU179JNiqw29qE2Hr3OO
2PhVrPxKvXUdwJ1t0QX+Ty9y5auXAeDKFtTJ2B+1BOv1K9Y56O/k4EIH1Bznl9I6vQ0Nu+jvrBqJ
/bcLU1vOwOnUwNADgbHQHCPUrWmXndsNdRIZyfM4+GN6B6She0Yo3QHvHURQUCZPj3dZl/rOVWI1
trVrXHxErF2ZlPl8M+m1YXzzEkyIwpncRGynMo3xgyuSuT7A3sqiO2O2jeqYxpQ4jtbopdGxLszC
+J5l/E/P7S3nggLKKrpxy/OFOPAIMXHtk0Oefq25bfXI85rpJU7a6h4oHLrqgZF5sNaCeO+Wl8hB
lHHWiwiGlZjNLciGZZuujmGdDCW+npX27ORJ7Ry0duLZhcctygDXhjaY9q0H8sX4IskGtoFbBtPO
wWijDJeqTLGXaew/o8KlGdsomBAzDsqp9zdNAptin2pClvdFm+kZGgtz/NVRtufe4mdleSBqgqE8
CL8xyl+tjRfKjYxqe26+zmNXN92XrpiKg23RRrmf02CorrJKFQ5d6lSri1DacuwPNFzkNUJEaB3J
fDSSb7MRD19KXJ/90IP+9+oitDZtKlvOD3aJgMe21XpOI1IPzT6dprG/6gotiw5V2pvtZszj6rbK
8yZN96oORnU9+rOk0jZYU+TeVTCJ3zLKX33omZFsdp6llcnLZE+JH7ZZjthbXmROHGJnrtnp3kUG
M/kHEk/+FEws2U1JL9zbNE6Rp1/qpq5MRVHApvsedk7jaDdWE3nPKI7gj2s1Qf4VV1zVhVOE9dnB
KQAL7tpgyu3j6CdGve3Mtph20FiGeuezpbuwy8fgvszJSEN9cNrggJdQFoWTg4LwZoxbS+IEZU3d
3stilRylRj0mFems3bdcY9FVNZpJEc7JPIqHoBlqf1carvC3rQLAelvqeo0hT+QWQb+LjUyHmuPZ
o3fT25XhbWKzjcoNLgipHc7T6P+0KIe6N95kBs0DzyRb3TmVg4+0id3Ftalsq/ynFpzWWwwhxzvd
kUqFuSOSICzwbomPTW+OAVefbJydbVVGcdBU4KVf9MzM3LsannG+sTU5z1dt4mOc2Pmi2TrFXFZX
vT1qN4mi57bp9XQon+NaxFgtcsG/+m7rTZvGrepvBM5l1ZB2Gnd2ZYrpxupknt951TD/i/6KUMfo
j8RKmFa0M7MQhlnkmSHKYoO/4bZyp0MsorG4mwd0bPLQygir9VYrhIi/2KQk0QNKYIY6Nk0cGF9s
XWrlMSrQUqk2aCuVxUNcFFq8H/tmFC9G70JAbHUP9e5t2+WRuRsiHhx16BXoUf5ETEwJMxyM1qvM
TQFO2vlHB13o3hQVKKqj11QxkFFka/sNR091D7qvmWW8N2fLquPNkGheHw6Fa0fXw+CONacmiTMZ
b9weI6IuzBs/CX7JyMzE1nSniAp629DPnESs/xCx1O9n+n9xKHuAgMeEoGzsu0I3/4tAxUO0i4W1
Haxs6ndmL3XrgbfmNLwYVm2BOOl1lf4Y6t65szVLNLeO4lYKQTqZ9Ln9WJfXSEwF4wa+fCe3KCiC
vxnMqtDv06ZI/1PU/J07XY/Sx4kKnhuOWlrMmypNncNs+MIIdem5r+5cWr+aVKYG21sYcutOc+ps
ohqxWFjUXtuGVY7X78bEjSil1tJWSB7AV97nNqpqYIrmxNi006zefAOt3k2bacW3FmyiHwq38scr
ZIGbKezbOBpDh2ducd1kY9PuddGJI+7klrGVXTct+ufd1DUhZVZk5UmneOzHw+B/xeNOa8LWho65
tSOnEgfLRlEs2wkn19y9nPUmO/atF7fADaApOU8Y5WBE1duc6xwRUbF1ZdDbX/2kxvQrl2Zk39at
m/bFPtVn271O0Gb+5eTp1G7z2XLE3pFIVG+8JnYekFVNByjXk9f7oTM4fRXjWjazIc00q77GNg5D
j3kAOAmJsR4T0rjRl9lVda9tad+b9Z77H1ojtP8g/171Zn+lD6XJc01GcMiLURTzDQr0kfo6t6JG
GDLK9Ef8LqzfXGw23cRymvaj0Zb6Wwex1wSzPoPmckSctwennstvepAFzqZyZersrNFW9X7i6uo3
tdvY416jf5mEXgbXK5wylBCucroh4EEj2/tVAuOYbobO7+HL546taGMGC9OuAk09zF1X3soMWNeu
dpPRPZbGwH42ispEH9XTK3lvJyVyQ8CVencX6SWw87b2MKfte6rMxhZL6Nh4nQqVJ3e61sxeGTr4
MZm38VIwpeGP3V8YcGeoTcQ7pv6l0qGukgOaJ7bmbfNazJdcDZZM8iQNQpp3gakiCw6jkP9Ocwb6
45EKJgiMaey0/VUVd/lD0xix+hpZEWfc5xoxQm4bd9xXXWfVYVEq/5LT4eoRSJuRXpgLLYSCBWTX
NZPK6nosx4RrvERWniQhQf/R6ILF6djN//s48XuXJDEUJVEq3Wi3AUBavaKhJ6Qi7mrzhahYPrZT
F994IpHPHdz7/lAbXib2H4+4eqswOTp9KAnA+lle8GvL3iwVfUZKK16D3BZOqHn1cGf0hXHbaT6n
um6gqFe1xc3fGfWFavGf0uTJ9/UX2x3eLHROFi2D1cOslbHv0BtKX2LRafdpbqfdF+J5VW2xbyn8
rRNTRD2UTu8EuKvlc7Nr0FDqdzJG2jjMrDR/dp0+ao5R09cPNiDcnhJrF/S/o0H4lb2VRq6Sn4Mm
dH2fCAL6MQlk+29Tum5OLPOL6mYGW9hfkX+VlwT0331M1DkXbwD6w4tB1Tr/7NPRbet0cl5mfArk
csMa8bfMFPJm0HrJRmpUJXcff853e5UxUbBcik5UEjCxXZ0YVfqTWdTey3KTKBT0gyG5VhqFjLAK
YqUufMF3wwVU+4GTLxk2YsVrKHLpDPTwpJa+dl09NptscpOnQhfj1sXL8cJ77w805O/dwodAWhPg
ugngifxrNbd4mMtiFon+MqbBNO7r2ijVt1Frh/nG4Qkz7BzsxvRbk53ibEsz959BYfTmhiYMZoAT
hOsxD9MCIvY/orF4pS8iYbO8M+tSGVf5FLvB/dyQoidhqpHxlWFtWaL+L5nqyCE97yEgjGGlIj35
UXOTxbsom9viLvDzotiYoBOzHQIcxpMuUJkMXbtpgEfWdMt43tRpe10VYhYPtqwd+S0uzUqV4WyN
qtqCr9bjjeZKTcNmyhqi9FjY4EbDKolMKL1OZGo73E5x7N50bm94e5N+/JxuRrv1KH0TLPI23RW9
04/VVlUoa043UVr3LZ5aXGG/giguyldPSKf9ZNWKWEXDhbjB34CJ3qn6JapOsUIbpqdam+JdMpda
GIkEGvZsvaICpV3oZ62vBBeWG0/jBcS4iHKvW2edFKMxYHj/pFW8FfbulMX7ScvMbzAJ8/ig+3O/
Nf3cSsNMWE0ctm6V2RcO2fpg8xvg1hOiae4sbbXVRhxiXYvzoDSfYje2NjDss4cSObrQrHSblKMv
LkGK3pVc/oy4BBGKq0vNZVVyyWpDoR7Ymk+eTVaRdD7vCSGT/VBhFYag5Hxo48rYlEn3U0u09MZQ
dozzT25cuC3OzJyVXyRyOezwgFYXcuGIgmCSW09RlyRHvS14XfRy+g62Sr9R+JlefRzO/iAwTs48
HGaqO1xQC3rVWYOL5OSpwRlc+2lKg/Zfr8vdu4B3j3sDY8bTw0SlfrDtumzODxUPFZ64UpM7Zfb1
vI0GIGh7MBXRhVLGqm5Kf4QfBdcSqgKVWvKC0yAba3T3cR2zn4D7iI1Zls7Orxq0hea+HJ6Lapy9
/SytSP91YTXWFY1lYDqVMGqIudzXq23QZhMQNkLykxB+9BMsyeLbY7f1VSM6K9iJSkzzNotS8ZQF
lfxFlzTd4RWhGxfIE2e2AaQJXraLhhTIpFUtxw6SKnWG0XlSbe9/S6XpbaIAVQSSwAbpPMOvMnX4
eO5n1jzgMgXOSxKESP1qzdta0/GW1t2nOkl+p4Nd3eh2hblkAa1qS6Gu+5lT/P328aBn5om4hEnz
D9r1MtHTD90blCT0QrlP/TjoV7Yu0H4f5nm8p7Rthxj/xJdoMGfCG+jEZVEtlpdG3OmI+FHEeY+u
zFMp21nuyknON647oNmReUZ0Bw6ryzZW6uDfCROn2ujSmi600dcZIZuMk8YpZ5l98t3VpJXVoG7R
Mmkdd81DB8jjmhy92ow8srZofhphkVjldhqd8sJp/7Oeq9MOLApIHR635BXrwrmyKLBhQe8/JWOE
elBasiPuRW47oD4yx1Q7lBoyedcakbWZXOVbu54X/LBJB0PcVQhSiiMmN9pV70Zq/o28gqmSUKff
kOzb1jPGt9EeOpWGZSeM+xkGhb8xxBx/14cBhcTP7h2YPjSpFqsyegDrUNnISmlelbOMNVd46qgu
DcVo56Aigiy7M0AOXUjG3u8dRkSxhw4SHtN0x073jhvbkYFRn/PUD/CKZlvr0IDppn0niuI6yE3j
qsVZ4lBztR1yLtILQWGdC4I5pevpU4ynJwANbrVv9AqIPW9j9ynohTqYftVtYyza9rEY5/3Ha3vm
PmQwjqS7iLZzKa56SIJq6hSNtfvkDhLhQeWo8dgFBpqaVePaHdooKqeKpYwvSCaUwVXHcduZdLSA
1yV1FX86OPFzuKbwk9J9LqnVOwbJKbvPJ8N9aiaUGYQbNTtRT/ke5UsjnCGPHnCIveTsdGa9/yw4
JxSjCiDVp597hBSfUCZxn0gRvYNb6cNrihoOJR4oOp9ruRKIlo+L7D+le+c9pZsSsdXKNHOfjMpM
fw5TOoWlOaXHFi31C9/2ffhZxjJQgeLG5124SjGaAPiVxpd/ytGhBxeACiJqRXIzZdUxcWJtE88K
iWYnTi7s3/MDo8sCmhjqmrUKvcKiJmT3jvukDW2wHZO+vPKCwgvLMhhDuLi7fpAvkWMUF+Ltn3N5
GvVgqTIoFzo5JTyE0w/p9CoBWdLkz/boePUDOOLACC0UC2n6Kj0PK4c+z34qrMHeN4XdeFv2VmZs
F0P34sYWRseGHxCuPrS9le4sreutC6HlzIGjm0iGD8cFwDPNlNPfmFSYDlfFaD2LunuOojzbO30q
NhaeMNssdqYQzKW9sfFLDJt4zDftGAeHlNLdhaj6ftPj/gLaEvXTxShhbbvXJXqrcK/2n0yoCddG
14/f2qbXXiYM+S5Vn96nHBCILcCH7Hj6+usgA5C8LlxeYE8ZHYibyLDkMRJOCrhe137ORpeF7Sgv
nerlY59uBvpEnLQFJouO/Loek86xl89unzxL06J5Qfv9SUVYEvOostW2lmr89+NYem7ARdOZe2Mp
O63F3iiBDCJGR/q5b53pF0DddhdIUz9AXJgeVae/fjzcHxDeaoJELJBqXDML9GB1vqHXerXyvPi5
Sfza/acqMmwnqae1+k0u9CTUakqjWm7+244iupFWIegTeZ1xqMl5UaBrMxCTQ6LyvTN0af9Yw2a9
sCRnPryP3CxAKPDvMDlWN9kUjBMOla3/FEm73lYOiVc6djnVsGx4swvlh1KkXDAfr8yZrY1LDRSy
pZCysLpOj5iGE9hsTS6jWnNyRG/PvJ2D0XnUtbS9pLD9Ptaxt3hKQBaBlk/CuRoLuF4urDl91r0k
3TRt1R8K2eZhSfq+KBqq+8lQ9SbGpWL/2VlCY4AwAfMIGVgYMqcj152I2kGJ/HmeK89ChycrNwPG
dnqYFfYlQcozm43RANDBIIOFzHE+HU0rU09NQ5s9V/B8zE3ZNWO9qe2yaL5pqVd2KOYU9bDtRluP
NlrVq/g3bOzxa00PNgodM9J/60r63s1U9820E3ngpw9Z17JPP7ksvKXAUOO9vugPUW4+/aEJ+qRe
F3XiNZm4dDaVkvmWLHmKdn7UXUJOvPv6S6ay+ATTggJcsNbpmrNCOkMaCCRZouy2d7P84BcFHXKW
By9dzfoh3eTWavtLLmPvYs1SJqKAQH5qQMlZqyIJNPqLgp79S8r98EKJbr7p+3r8XufN+AIFxLtw
pM6PtwiB85ahKLoc9L+AOJTBrMoeM/MlaovyyswD7VePvdCuVCprwtjQL1lunBuQF8ziu/KH4LGs
/F8DelE+JEk02i9AMPyXuR/db2VOd0xvk3JrIWF94Tp8Xx+B/u3CaAPtvLza1kngbOhCKsfU3vxC
KndbDU3Hi8cUtMCjIClvLPw9+tfcmDxHOwpoxtU9yOcOER5rauJ9Ys19I9FJHKf2QjpFPs5kTyL9
QvNFx49L1DPe5zWASVPZjUX/BipAaO7WDFrcGeoWJqm3GcbSd6Jbn9rNIdb8fP5qS7pBtAVbHnda
6ojgro7NYmtLv/S2o+EUw11Xg+EMS8/W2yuJe1B5HLUYy9QczrZ+zQvZcK7mNrGTKzkZer8f9L7Q
HrtIAXykUGnlOx/q35tFriBCcmey86E3kvI+y4sWiCYkzxJfDre2ZNOEJZ3jH/RvtekRr0HvyXJ4
GH8x7MR+Il9O87fZ7mO1S4MyFxsAC/mr6IAMh3Xp+b+0OhDtIYibmJJBP07iW2NKShVdjXh6vnF0
HiPR1qcLOhyxwHSSey9N1X3UwR+50sqo+McGyTSBagbBtJ2wPRVbLRvrm8nszIc5aDvjeSrmQIYV
eq3p1552w43rxVMSznQU852bDW6BgdOo60d/xNd5COfW04Zt61rpbQCr1b9GIcrCuS/WZLdD1zLL
kT6ug+5IV0Y0/7UFlaNN2xiSev5sVvcplGObJn2S5bf+RHmQzxdEPxxP4YfYGtXkho6b2SgEDULb
JhUUgAOmntptVBRjsEGuvZIPbjMJfdgpu6lRlHVx+/XEFU64wt+PQNcfZy3V7bdM9Omwx+C1GvdB
o1m/7SSaqwLCkh9QMHcHwFCXvGDehcWlnLUgvWmJ0eb7Qy/46/AaQawnRa1Pb4sD2UHkg9ondhfv
l1d1KOlibbUmabZ6MmQXngDvRsagc4Fc00el5MI1cBo2KheVgWICPe8OeiH3poI/tAU7Z3ynl1X9
kKBzsOOh+lkFh07EiKNcuH7elQ5IPKBYoyi1GFSR5J/+gKkYE6coyvh3N41u/N3yO/9RG4yZRKyQ
X6GVp+nN3ERylwpV/OB2mi4EsncpF+hTage0IkFouu/K+rT2jJKHS/ZKem8cEr+w421dTiVuXJp3
p+HF7NNMD+pLcMl1wF6MWZc8b9EH+BOoTiee+0031lJ3XycNgEIzT82xNv36kKPhfh84jXsp81oy
jr+DIm1s+rqQVOi8wtZYd8xUHs9+5I3Ba1wn3gyGqM9DbSEgXODHrrNJikA0yuivIn9Acr8WCNAx
VJu5ZYNXKkVJaI9t/+BUcfEfoBvH+OQ1u4xF2kKxkGIr/15+y18Hx5zsaErMIXrVq2q+Stu5u26T
Rt+QPgFH6mV1Ybw/J/F0ERkQWBJVDw4LerGnA+Z+kudJUAU0rR3x3euD/mvkQzbu9aE74oBEDTqq
qRkUsraPVlO/mF2tXX2csb17Ev+ZNexj8ih2LonN6Y+QvVHTFs2D16JRptziF4jOIxneD9H10/Uw
+fZOuGn2Noxx9J8p5uFr7pR6ETqF7u8//i3r+PH//RTebpTCXCh6q/iRl0of564PXuvAV+4x6PtS
hr2afQAbA0I1W8toZtqPVfrdUFP8/ePR329pvgak+v9/9FXwQGvLdtRsRK/NUCZbt/WneGMJ1OIu
fPb3Z5VxgKkTIZcaxNrRYbLMcQi6lgXPzewfO5DG3p0758DVONy4STBfaPOcGw/sCjznxT0N9Mfp
B656352CYPJfx8GxHsxi9LfBNA2bXgvs566RyYX5nTuyi5S9g6Anad2ayNUvGN6xiIPXPJbON3OU
8VMp/PE422l+iTR2bm500ik1LPwiiJ2nc8skGaE0E8YSvTceKuXmN5WV+HOo5VpQHsrcsX58epuQ
gqMhjSgCLlJraIJtlIOvpVX0qkWGijct3at4r2dc5RcuszOngYGWj0anEs7xKjrUCC7i4zZHr61e
V5uqjAIQGLW2cxMVXZlyyjdNFcmHNJXt4eMpnvmCJprr0PRxpaaIuaqSmd0wJ3Yjg1fDGkRwmHXs
skIYCfNOR4t5vpA1rO9MTj2ykzzgITwi6rXuBrqJ2WlYvWmvObqP7VKQRUS6NV3xFtVaThbRFWFs
BdHjx5M8s3UI8gGnfdESekcGHoXtUmF2WN5IxghKVP0VT8XxqI3wHJxMfZKYhn4gbPk/lBiecLgH
r24XdHRlbuiT9rrgI641+DjbvoI/tdP8JL21WYVL7fZzn3GRuloEfZYK1RLw/rrPaDulQYRKyWvc
zCLewp6lOGC6abkpBW7MHy/nmejJWLyUOPpLf3d1jeTOgLMa3livpV0rk0ayDbzMGOdP+tD/WUby
Dt77dO9Ru12diqCXjZXNXvTqFTHqr+Yw7bI8S67pW0e3XjPnRznN0dXHkzu3RRebV65oaHdUm05X
cqyiKshaFb9pvBQ2di6HXR6V7pUQRnOlamV/qc0kvXAK3w+KJBrFTEr45LNsntNBh6jHA1F34zd8
XaDBFk7T0yGCjrb3x7i5LU0Z1CFsb3v78WTff0nGXTIg6lp/CECn41KxlmMsPM5E1lkybPgQpCSU
jH5/PM777UkARYYJCEzAzll7VroqdYu2UuJtHLzg1pqKKUwHz723TS3YfX4owD0L3Za3AYzG0ykV
cZKluhIJQw3F7aSZ6YMoerDNSFZ8OqyA51mKURZ37oJyOR0qblrR+rrNrHAt/VJorXYcJ4Oj0Itb
bHmr/cczO7NJ0OCApUkMJZatJdHsqPYKlcDcafXW2Sbe2D0GmpUfiyBNwOehG9MW1Sdd8jiDi641
euBL64KGynJz/RVYHCeQpV1WyZtOx/lgmWm0tezCCpMps+6oMHcwDP8Paee1G7eWtulbaexz9jCH
wd//AVlRWbIV7BNClsvMOfPq56F2z4yKJRRH02hgow3ZWuTiCl94Qy8/AfLo11Yk6gtHzWcLh9Bi
KoW989JnXxO3nMEoFCF4ozrX7rkmQ0c10vjBGNtgf356Ty8JXpZKNhLo7AWAe7M3zcxWG/Uieav6
WCnWYhJk0Z1Zp4L8SIWqvvdydDmXtKU+G5RaGBuNZJLQZnaUJrjQAWHPsjepK4GCeZl1T11IuRr6
1N8hptEvnG6fjEedgMRZkwEtWHNeYWrpYwn8KXtTSkOzgTIHyId2Vb3qhk79E1ImXrjxTz8gxFCa
NVOhbzIBmZ1sAIPC1Gv6+E0c5HFjZp7x2AaK5lRSO8pfXizQ6wgq6EaA8SToPv6ChBGZ33V59Ca4
dAq+D1FJ+u9abiLsM+gC38+vl5M3m/I4YsJJwIpLcP5mCEl6eacE9dsk5/SzRuPIlghQuXwFpf3/
GIvMzCCNmI42eXbSgB7LdXEMmjdFzDRQAshXrbkTIXhUQrDUgjg5Z0jCqc1OuRFvdoKmabGFKwtX
7t9wuK6uFDfQnSLvtNu+DfetFa4DOV2yoT65hwBIATwGnwY+clKnOv5yWT4psHuh/CZGIuFLbaST
YRW1wvuvfrOJzodtMp16bGHmkCwraquWPE1+q+lRwKuVde/C790Wh23RWooCp4c+Svn5XpCwgR+Q
rFDynu1tqdLgvDRW/DvWGgXwY6o9Uu8PnbGPDQCgQepAZLPWXiSnv8+/5km1gQYZ0fUkZI3ErHiC
41awZUyasi3/UDLVXwMEzS7JrIaHIoRtFJde9ztHH/B7qEr9haqG5pOcDN3CXL93/z6+P+e2gf0l
bVOVuIatcvxRA/y43GzU6oOigCNfj/pknq4FDW4nWjU0yJgEIhpHljKqj4Ka+IDiBkXaJZ1WRtSM
E/m1jkDa72NRysSFu/QEwTBRNIjD0aKlzzb1do4fTgmQ4ayxlj0gSqQ8tKqrvAogrV6oeJeJE0vQ
2XqqR+tCl3FhDNPWcCxNkCZOYzYFE2r7VI5R/wwLo+nXC59vOhSPZw5toMlOgsrI9PlmMyeVZlzj
hiMfxLK2rvFI9V4kTYgLW65M5baDI9jZVl1Yht1Rrk9suhO+v2rLvNvVqg951lcLX1v4nvOrY5ox
EmEiAdp+ICumn3+IBIyWOLGNdOkwDnF/0Aop+6PFVFVVvtoDomT60ixMF+7xLKDKQI16iheBac25
/j3EosSXeuMQZqWI/U+X1prjGUltF37l3WZVnopXhj+IthqHWGBkXNUPbqq2WAlIye90oG258eUa
d/jz3+d0Jij9Tsk6CRDN2nlB1IwzFCUayf0dNThLRrpLuz9tuyvXSPNdEpaH88PNz2MqvfgKwMpn
qU0w2tlSda2mgnYhewePS8AexYiGiFAIl2Ve1ftOSdsLtTP9hdmfH17vg+IOTIUf3C6ZyfHXhi7n
wzFj0GwEslorvrql5WVBCMykuwZp022vVdK+8mD0nn/dT2aXMxrpCgrdcELmRZdu9AtNawTvgB5R
9yOvzWzlh4FyqTZ9tOpNf3d+uJPZRZAMWVFOaW472ryzFyVSEoMgDMMDG6dKbMx507deaYYKcY6k
wyAYooatqe1Snjl9taPVzbiTUuzEROCcnKtTSxjTNBhDRIcyZutA78lWnlW6miPq3HtfXbEMRmtT
BJzG56Tzevw189KQWzNtogPQimCwCzitAkACqh/g74U1kh3lkqXKJ+9HHZ/8C34FSufz8AiSZEij
vE0OmuelOyz1zEvYwO5+DICwnv+Enw8FAJeLBvmaOQBphNSdR2KeHPxYDtaJJQmb3pflFFoiBYKF
IPNkeQIE0ZArnTJMuCPzlhtVyFAShDI9gF70nSDqlV1DM2o7DK1wl2TjUrHl0/GQqAH5Qg2E0OX4
04k1qKZQCrJDEGoeWhB5VtR7Ue61S69MMwHJUlVZgE6e7P3pFdkN03FDi23OYIh8evJCZCQHPQz7
ezcs8nWZhbpdNhGAG7GS66tC1aJNQFi4FDR98i1ZK8gesXYIIOZBw6CRMHhQPQ9+02fQmTCF2lVF
FwZ0uhP97vzC+WRuGQysBec4sfyJ4VCqBEmMDephTCNlnal6s+bi67ct6otOB81v4az5dDySaVov
Kkp6c05MIsuNnyd9dmjKUN9RkIhW41gmd1xc6a7iml9oB5xOJrpKoNYm4NrUKp0+9Icru+gTw+sS
KTqMRic+FF5TrCgwD3d4Nefr81N5GnIi/IUsH/Ifk+AZeKnjsaQcfCfBUnzwzCLHZ2eUYzQXTP3Z
quTw3hxGOGOhWICcapVbHX7jpmrHYqGFeDrBPARhPbcHCiREwccPQVVyEMMhY3MaY7jVoixEbiJV
fht9Hu0qK/sqWoeRqEuCNaZoAGXSmo2HfnGb18KYHqpBfa2aot55ChdXPhqrgFRpc36OTz8n0Qad
WMqSJNK0QY7fDopQg5+00ByUSHVvAnFEsia0gr2qtIevjzQ52lLjJVs66W0H1iANtVC2B7eT86tR
tvx113rBJvGLcnt+qFkfH1gX8ougY4EwSICn59pKuKwi1SEk8h8vzVT4wpW8riSzc3CiQ+DFq/R9
YmreysfO81E0Qf2dH34OR/p7/Alcxomn0ACZJv3DHumAbKJSV0t/oD6o6ro2C/mpVutmm3qdtqqG
XLwSPfeH6MrmDgQ3IBx9HDeqUY23Yo3P5/nHmR2909NQLaEHRLZPXDLv0NK6BTIt1fIfWWiNFbIG
UDD01FUeIlcxt5WrInyQVK5kh1HZLgQJ02L9EJH8PTYSfnSpp+NiDqvVe9xkZC9V/vg9DSevycYn
OTSEhYLQPC38e5jpBYlHYCLOmyNJTREzTSXlTw3mZ484i2Lj/IZojFyW/kYcNNlOQ8HcIwgzXoeV
cKMgNLoPjHofZ13+Dfx0ueTJMm+M80zsKTYXJyWiaUS9x4vA7Bv8TRNV+aPL2WuVJe7OB+G+4Y78
0RihWdoSuv7jynLb4AFneWgiQQMQaySoOf/9Z1v87wfhhoAfQSWSkufxg+RFivqgHKt/gDkG68oK
9X3go3wqtKqwPj/U/MSexqKnQqpCgeK9pHw8VtNZwaTp5nu2oJioaFAtvGy72vuJ8k61H6sxWGFg
6K4S1O5XveBS0Ab18+v8U8zC7+kh0HIjEVdUICMnslGSZ2adBmLHs9Wwsi4a07rPyw5Rn0Jqim8h
9rr0XZNmiQL8ySpE6owZJsgg3NDmnfLBDTMhUhEOsXsluEFUwo2vG6gwSJEIw58q7s01pmrea48L
EXwGZIj2Wi90ToP+auEErZhfdBXNtoX9/8lxxPNMaogooXHQzxH8VqT5uhWXyLuSrIjXXt/4e9TL
TLuJjN7xU7e/6BE4QT4k1jet3GPyYlTq5TCm8lqhXf10/vOcrkcTICrxGPsVZdg5TaiWrVavxSz0
7EhTAcpYqnvLR4FurmZLbJaT84foFrQEnQ1qxeS587WfZp0gVEbr0RtC6wV0OYpDbZ54+cJBd7Lm
GAhNPdYcvHywc9PPPxz5Rlf0Q9mKvYe6bjJGawsvAHkV10iN3aeczroN+q/2LhoZtZCF4++TsdG9
pdAPM2WS+p6PbcqFEveK5Nk6Z94+rdzkWlGLxPH9PP1JYta/VKZZLiH130+wo8OdO2WqB9LNQeoS
0ODxO7uF7nf5qLDeXRhew2ak0Cpf+nHu3QWJgkpbbBq1CHwePOZqEArRupBcdNsgao2ZU4SentpF
mg21LUddQqLcS4RzoY1ORaDeZQmicw7KF7VqAybWs/UkhBK8amGTCfd6iZn7hRYKrYgWQQAgU9HF
gdRB6tGTym0XwnLQO6rimb8Qc0pf/MRHqlIfjVJp1u5Ymkq2ok49QqkqETR5Ob/GT+5cIh2YJBMI
gqmxrFnHt9UQxVGrRPZsH7pTte+KbCgd1KkU60orSjPYw+vqLtGdy5N1QcNm6dKf5v7o20DXAcNo
Tl1EeLRz6WUdShpUpA4PzBp03GAD0q2pucM7EJ3MSptfuuppC6f/yUszJmR4tEyI8gDuzGJJUO2I
/rRoP9mqlv3OcJa7TdFMp8ncWRdy36tbDSbCRu9HfWEHfPK2ZAjqtI9wWDzpKJLKRZoVofhoD2Ww
M2qviHaeLOPbXAdKpV5lROzJQl5wsuvo56P/OMmU0sOEIHO8+iVPbcKGomYIWlhV7Rq9xNqRSk1K
7KTzckfIBeu6BGzjLhw177i+o29L9gVec2IhgnqBnnw8MsJOmZUoCnSYWmzr9KIn9a1KJ28UKX6u
0SUADa02Ur0zMUMMascwgRpd9XqQNtdG2hEKbMj+0eMoUae8bZpR8G2plIHMJ0LS5CvTqtWtT2AN
5zCvxgnbHSBOZ0M79ozffhTrzUollBf3hkJijTAU/UX30qrZVrItpIYUYBMmVONaTRIxuNEjCkKr
WKvKfBUDyPyizDjhJZQtiVXHfwAsz3HDEbG+SI4mP3dWs9LkRyv27WT4dn5Hzz/3fJDZpEdNV6PL
7MvPyjekPQQbC/ng1lpYU/N1PB9kdmzUvo4amODJz6SZtiI5nnBRBntzSaV44V3m5DPdgD6eC+/v
4u2MB/HbsF96k3kKNnuTOTY18zQtl2O+CaII/pVU28Kw0t+87/Wj/HD+w8xPnflI8vFuKKC7G2LJ
SNJtdIFimLbWrv0LLGLOD7M0Z7NwXoaXkMERlJ/d63QVrsRv3V5aKB0tDTEFMx9iiKBTa1dwA/mZ
g9pRV67tr4XN+bd414f/eHbMZ2sKzj6OgS2Skhe8RvFa3BTbTQBDwm4eWzgFvwPBDl6svbcS9sja
aUvV27muwXyfzuOFJBCKqO54v9Dbluqucp0huROr2i4F7UKSbbRrbjRz7Sl7SRFsQSsAD+0F8XKs
NjzzqkNfRP+OkFwFGfr8tMxD0vmsTF/mw6yIEA3CuGcN+cavpLuv0h9NuXB+fLohuC6olRP8Ut45
HkL2ifzQC2H9RPb35EL6af30Vt4m251/k0/X0IdhZrshG8LA8iOGyf5Eu+xteBH2w/Y/G2K2EwQ9
r5WE1upzs/bW0zId7K9G0+/f48NbzHZCrUB9H+NpiIv8yruQ98U+WtoJ04Sf7IQPY8x2QumruVGq
jCHdppbdXoEfwwSu/JWXdqM40W/x1382bbN4ofIsUagTVn/2Z7wUnpSLdLv08ecd6L932Id3mq1j
I5L8XED6+tn9mV/J2+ynftdxb1+05aZ+8h/V0a5f/AXDmKUVN7sY6yjrSz9gzGFwhGe9WAm5Y33X
H/+z2ZvdjGnuxahRMnvdut/9veiU/fkhPr18qdwTL1OeZJse71Bcf0YAhZH8bJQXmfDNVL9p3Wgr
3Y//bJjZ2hYzz43DkWFyf21p2zC6yHMnUBc26Un5iYQfahRpIfxSKj9zZF9twJEvY3H8YVWmn9pS
0Df3LlDMFko7JPpNlmaoKKLaFeyEvorTVYSu5J8gKlXCDgwbXr/21oBH6BWAIJlUFhF4mK3+oetL
Jaxd6YcZxVjSiX16WxIhE64Vik0+2C9EUtMsftzdE1gFUyGwIuCbKGvPgDKowvE4keX/9LTEUm03
DGJMpl1jKSyc3xxE/6gEQXMF2/suCnG8aJreRTxcld0fbSWbhe+YuRaKFwZFAFdyaKxVX3QRA/wD
xogYF1Q/OSZKGccDxkBrA6+M859KkWgO+y4VHVPAYcvQRhyJwzpfElOcb3BqClxZUyUbgQ7FmgNt
a6pa4MSU4LWSheBy9KPgVsdn8RrxZfN2zMbsKoZcsFC0PPl+UyFDgrVA8RTlqXnPLlFisRcQiUZt
VAYxQ/q/xb5Ads6vypOvh3b/hAoAdE7Fjo7W8WQKuYksfCKlr6VQWLmDXHj2zZocnrfAYZKFG+f0
lWDtUIUCicDaIzM/HszMqR6aqMu/5nraXJVYSd6nhbY0cdP3P1r4TNYEeZMQP4J+MSdBCS6ySmqk
64+Bn7WbXNC169YIpF3oJU/UQPWdgLlGbguC1Dpj03YLmfhJBXj6WLSwYGFTV5gwk8dvqYlxVAi+
Zz4WPtcCtNzeLF+NXgTknmZ+gwqvWQYBuPARxvH3sklT2bJ1z4uEQxTz1xYmfX6o02meUkLdBJpF
l2sOmCtiC+OCLlIfh1YXbmC8Ih7c0oV9Ls1EajeI3WSAnc6vqpMNw2CTERXLlxYQNaDjKSj5+L6p
J+ZjLjWhQ8HQtZG8MC7Qklf2LnjgazUziv35Qd93xPGHR28KPVCob5PS6hxBxL3vopavethOIUiN
PktUGelWa+rWu0/QUzEuyzpVpRWwgLJyPNSpLVtU2WbfSiQw8gPeyc3gOjgaq6jdKj0O4BgSxZVe
XSRypeUr8vq6TZzBo5y2G9QqVJd8007XLrcVxXNw4ciOUMw8nji5R/Ysghv1mMvtqK/LUK1i3D0r
RdullqeYGyVRpXgbJK2YbnSE8LwtyufmEkB8nlEC+KCCNVVxWT3IWM3ujnZKw1To4I+IDKXjQyfU
lmLjUa4rex+EXLEaS+p560xEY3udFbnm3p//lifH0qSAQsUaECNqHVxix/MghrmqBaKcPY3REHS0
D8K+32iFO/h22uje0sF0Mhz3JNhAmL+glSSEJo+HM73SwBPEiJ7iMY6p+VQpbH0hhAJvR2PzRdkN
oNuQb2gQIS/F3Qwg8Xi0LqLXpvmN8Igd1nAfN0rj5LGSbvPI62xzpLY0xGG/omBnLuzL07PpvUBo
UTHjf4AOZzkYVSoNLZu4fFL8UrgpE8u6UtvQusmGRnN4afVSiRL5XnJV/0aV/D+yVCcLcdnJ2cCN
NnEbJ3Lj5AAyy88sLYlUwSuIxrlsKHXncbt2m0moteu09EItvB8BImvr8wtqvqLRY5MmjgyEQxWE
4XtV4EN+i5B6EbVm1z/pmWFeuTGVwF9VLluxEyhhSQUd8E+yHdS622YDGroLE386PHAYc9Lvh94/
yYodf/IsrRO5NBsNCeoouqtoA993Sae298isj3862aj1FaDjqr4xZb9b0pI6+ezUv2FDAOKAMgDw
dU6IcFuP2qceDE8d2ZHk+KFs4npmNtGF0uKVY2cA7W/SSs6/hUWlX6TtEPxSMrfXFo7o+V00PQc8
ApggE+ySovzxNAia1FlDU4hPRVW7g02UkJfbTq7jEtU+zwMG1ST5AlzndEz01ABcMezUcZsfJU2f
YEmBr8CThY/LqlZb63YsLHRSImEFJGlJCXu+vAGxYUiECAtZh4hC3vTzDwst0upRrqq8fApH1E38
tu6uUSIZN4JlebJd5DKxP2CD3+eX9zyyUqBMgCNGC5Z1BspgdmB7kabgR1hoT0qD1/WkyRk+a+qg
LF3sn41DvR2Jw4mewU4+fruk6cygRKSIg7IVgovRFWLDYWmX6sKGmZ/IvBDwUQ5jYCwclHNecoWd
C5pyjfTkRX1lR5KbrTsUzW1fdKOvHg3TUIT1sBdAHp6gQ6wGnideUNITyu/ZlTKWxmXTqS69WZYo
1IlwVfvZ+Ctu0WM6/9VOlyb0wMkuD7QO22F+FEqVZSCwKotPeLwZmzQuDfGiIGwy7YL49bvS4Pb0
5RHRKaAXzBKFWzcvQHZRKkZVK3pPhh9VG1c36o0lpdbaRIvFNmB/Lqh0n7wh6FhIPGTfk6wVh9/x
evFShHeGtBmfwkyOt1ZVVdCD22LnJaK+zrPm5fzrnSxPsM3gHUiYuMppicyGE612BBeRjk9p5Ac3
fasoaypcS2JLn45CVE1PEfgfB8vxS7ke7gsNpoZPltTXq6GIVayR/CVfTOii/J6P8Sx90wn7B6aR
UBB/vNmm1tp0bJD0CB5doRQQHiwHIV/pSlZEv3q9CCrR9iNYHJoNYK6wiFjDwE9fxrLVkkm5HqT3
bxAZ1bDTu9jEDqaOfVx3wxRXHCcGHGb9og1iDJFtIRrhvihW6LaFI/h6V1o2wPBGCO2k1/XRUcbO
TW4rJWugPad9Vetbus8NRa4QpozkdEPpa9iwYjQ79AgEG3ly6eUuXgo27XGqvtuqYn34TliPik6l
3cTaaI8DDZwDGw55bAIRKZOWprgSq3mr7RpMiTETGTK5kHTbB8kdGVQlwQ/ZbQeZ5MoKcdK5gWui
lN0K4aO+iNZaUZnRJfppfvYShHKWfUPHzg/CPRZ0KqztThdd3J+GtB88384lGbsh20dypxBsWc5j
THQkJWtt3RdqnV5gpxXFnqqGFD6PoVyCnPVdlDVke+xyX29IHqhV7BJRG8bbukKyaUtGZ0Z/gJtZ
mGSoHoqUt642NJQ8S3RTNyUGXsEb3K80XQe42pCU4rBo8JsAx7cXHZeHuyHx1sM/WV9H4qZAfahz
tGJs9ScFkafCVrRITjZ9kI3inempfn0le7EW4Laj5E3k2bHiI2eHgYaE3IuhRk18U0tuDPSlb/Ca
3kH1NoSd5yl1+6CCiEnQWOaoX1u9FWt3UYmXzA9RpMjSO1KYIBfiwK5SaahafZp5e0kWsgPq3vmk
sCv3wdqNlQ5Ml4cTzdayUkFcDXLVV99wPqzS7UCY629zavLD3tcJ9VZ5r7jhqk19r1oZpuCpTud2
cXfZeEqpbrGTsTqnLBTsoVS3zcsLzDB181tkCo35MriDVY5O2AJ1WfdCnHlOUDa+tkVkJvFhUehm
uyEEg1uhmZXcO/Folq098LuDVSuBTYkcK8BZBSEc4NjGYMt6Z0Ylix2rrzXCGwX2gXgx1sOd4AvC
eEE3yqtvu7aRgx+tXKnatnOBdDyOLYKBl4UX952dxMhhvXohLoBrPFuaJCWarCaLOQpvlfgd2hAw
b0NXfN1cq0aOXigqqqqy0fXeSK4BhKoTAVdvEZixvUqrxBTuzQCt3TYb5K5sJXar8juPYHb7nqw7
3oVFa4nrRlX65CEDKpsfCjLfCCMgJFjuBlMqNNEJUO8CTid3SJHJLD/MgYpRHTInjwxtSB0xlsoK
Pf08S5MVn04JcKwbMXm5yVXfqAcUkt3W/VnwSBgICVjAudoqrlTEQroCyNSr2va9C4VI8RCXTlIO
guswchNvDw01MHUny+uw7p12SK3xIAqGlEl2kHrhqNlxXRU6BnYYZ3b4DgG6/50CmQjqXSSHzMRK
LsiDfsPmMIN1CkfK+nX+ppjHFwB+0chGiAAFUiJic3aGA4jPc7ZD/JxjevZs+Yr/G8fy6l5WC8zw
vjzWuy7OxIgDEjtHoigVNoBDbYTPDZqnuyxHn3xFpbRuQZ0WZrEQVEx33Mdbgzej7ELpCRoepb25
1qGsDgK+Z030LHUZXmPAsKwHfF3ruy5Iki12fvIP4q5IXuVGnD2ff9OT6x6plb8tXclsqTzPgl8W
R4i1Xyx8l+IqNW1FBP3pxGXZX+txwAEupnnwxQgDggFlLZigk8oL4Zt8fBkDXQLzVArJD2mIoKuZ
cl00G0X0jPFFHrzGvSm0sPxqNqlOgTYUHLIYkC+wAY4HTUNsMawyKn+EfmdZTuPmpX+AtJKal1HZ
cpLLUWi0KdtprKutL2u99OP8TJ90N/jMFBEIGkgqgZLPzagCVaMoQ4D4jO69+z3XQ0oXG+iLvgry
V0CoexN7cWQ5uHzKb1k5eD00LHgSjeHIo9pL963hCv1Czfod1328+CZxaBYeRJ5pYmYLoEoCmJxe
KT6hjdcqwdZH6Qp9+9QkMrnjzOr7eFMPlBc2rRs2lFfSFv+UJy81EvBwVRtXGbLlIg49jlWkprcD
65Tq3gqrOM4YJe8WlTpPDgKKtdb0vKwfSjHzT2kJ2eApbiq/9AgX6tvEKCJ51+UWkRARkr+UbJyk
4pODBJEjATHFWEogsxA1KNjzwaCJL0k4qsoNpXe5X7mmUuWboC8SsFOdx3LeyrJQh5JtsGW8Oy/X
OmVTagYumefX0clpAUSYYFkkF+Ai5ZGOV3JfiLJXq0bwUlWusZbiqAcuBx9AC6VqJY9+u3FHrXB6
IUoX+lPzs4LceBKfIDGgEsb/n9XcRqMQgtxM/BesVYg36xAVnu1UFnNxKBSUHy1k8+SLtQDGJJbm
P3xtyFBz9fKk7qoxIf59MUYj2sOcD/Z6ZQkPgV+He72R47vzszvN3tF2IP+H6sEZxalP2WM2u6kg
lbUb99WLVGcuvkx6mzzVQeKWq7rI5NKuRg2KoJK46kIT4nRVkweBQ6eWyeSyH48/a0cfdzqZ+hcN
UHV4UYSWkF77QTqGKyNFW3xhXj9Z1bwj5yCyjTD9AUAej5fSIUu6titfhEkg73sAwwCiRWGm2LMM
nhpeUCFAAzDDKyRZAQOu+5WPpGXgmFkQLRUpTlcW195UPqAAQxl53n1IosT0o7bzXyZ86mrQdHdf
KTeloTgeNa3d+U98OtOkGHAWKR0Du6Trc/zmvSsjR14N1ouJvsNjlnfSXZjriIKLSHU+nB/rBLvE
l6TLivcZIzGR8/Td1dPa0ptSeEnq1CO5QszXqAIHrVyLVmiWx8lwnxHgJ1fob4kCVrUoJTzlBf28
q1wRPK+mKTI5ctAORhFZ2uTkIuJVNOR+fJGAV0PpHRcz7dHvze7b+Yc/mSgqj8RcSE9RAKc1PX21
D4Wx2sPy1khF6ZkOlOFfsB6KHybZoI+IQqQLq6+OhtYGwqhoadPAoP5wPJqSlCJCvon+rAqR9ozj
LlgyXdDWBbaXC4t/WttHm3yS9UB4DfL6JOk5L64OiMzhmatrE/BUmtIwbxUUY7VL0HFfjV6l2iEN
0T33bbj2RjVbCIBO55VC3KQUT1UZ8K8+O0cbDahQFBTms0siEuzGxkoj7n7MXi49T7SEhfDyZHOh
NzPpOCPbPRU559DbBnFW+p4iQtNaUztqOypO2HjeBVNQgeNOwwVwzXw8Vg2oZhrUdN5pFM6NkKIA
z22rE+VfrazfmWbrXZSR3nzvsuSZVGjJLPxkNCgMlFygO0OkIiuYTWZedXUEN7F/A7ZPw30sRYx6
jcwKtrKRB/l6QD55qQo4LycBntCnQHLizEzR7CyCjdu67JpoFN8sy03v4Fakl01oFAsb4pM3o1QF
I5eDCiqWMTuh8YMNUtXMxDehcdsnrdX6NV4L8SobUJW0ZaE4fG0DUt0XQWdTdEehDHGdWfGqwdC8
z3M3esNlXbQLy4/XbTskdhsW4xcjCYbCJQbi/3T90NSaTSAVKOa2jOu3tNfLrZiP3Za87zoncrxG
8qm1v/hmMpB3QDwTuYE23ryhTvQaFoM+DsiBdpP1h1lvPNWLHT3Tl4yw5nubzivfm5mcqvoc+rPl
2IcTkMFANKgymgwj+WTcB8hHXPn4OD+df6uT9cGHwh8B7TUuTqZsFqogk6sPyqg1b0NtxS8mQjKm
ZwQ5xpS1vys9feEqm0dGLHMuZsqawCS4POcdZk2ky17CT3nzjNx4ATGkUTzrxQ7n7cbo0zVCIOBc
abJY3hfPS9JFkc62zr8lBpTncafa5eIwmmnyZmXccjaRm2uPJGpO32JbvbBWTmeV8wSVCGJcVibe
r8fXUKkXLb6o2sB5ols7L4vaPwZ0g2czdrXHxsuWzq8ThDGcF5qMk/wFMBTwA7MBqW35MRQj4RcK
PGb/SwfXNu4FIwwAY5lx6aaQ3MYhyuX1iM9Ht8/7ACeMtAgyfz+4GpKJdhuwGDE6MutkVbdBmNa4
lnVpWF8SogNSlsRAFBrskBQ3kewGpSPDiUN0mAWsUcuGpgk6OfmSWNd8JuHoQmOe+Lv0rU2O9uOZ
FCspSQYdZfLBlYaHjNLlLraGYo3aVPRDk4Zu4cvNtx60Ic5/gmh6h2g2zIv8YpMLrlyUyk/UlkIH
QEtvC2gTbSM6XktZ8/wGmBSluLoncNl0osz5yVnAHlDJgX+hRdnqh1y0QnTPPMoXQrxqMALKNt5Y
UD+WQ43b0GkDkI+9HRQT0dSx6snLwoEsFirhqgLIpWIYo5aNzfGLocLCxJxUHnQsL+GZkOFPBN8T
LxVuTr+N3Tx+a1Sr7g5ygRPuKh3aqMNInCKusFb8SowOrScoNXbRSOffe2JdUHGMCFu9bcp1nyzF
JbMDhXoXXckJOwPUE924ua6R5qqC6+ZS/ZAJQr+SldbaDHEd79G7aJwILSfKMP6SLOY87/l71Gld
EgnRdZ2b+yVeGbp6rNUPqJalGzPs/F2cWsVFJlP1KLWuvSSAaDcqp7YDbVG5xad1CY0+2xnTM4Cy
IvAEL0gA+t5G+hBYN+ZYZq5qFQ95F+WhgwibZDpJM5hbo6zMmxp6/RLx8ZPJpnA6yTRA+ARYMSti
CDm6GFUjFQ/dgHFMWSrpJjRH45ugCdEmLwtxlU2Mx/M31KeDAoWk5Qa0j1jw+AQQAlBBddKVDwle
QXufJsVWlIrgGs0314Hd2dpCFnbr84POjoH3yaUXTZEYXTIgoLNjp9DMnLJLXT1kUVo6Gl1vB2fh
cQW5dFFIfgqJPiQS72NNBUUOt6npPWcpx6FQ0t6Qywc/E/R07wp1Wm9CdfAyZ0wrRJwruS3d9WAW
jUAnSi5DWzUFuYa6JnnF165JUCoce1Qs0CygWnUCDB3htfU0QrKHrgkVaG5mvKstkf6J20cLKcXs
+Pt7qCkMYMTJf2Fa4B8WMIo/tdyJKY40ceBdC5bUrpvMXwqzZ2na+yiYhnPMcvNPYozHo9RSwLFT
5OlDnw3+dZNVb2Mi9N9q0fPRiNLKtYLSCOZiYbEDSPjza8tomk2K8ujZcjIDUJwFcqHgGWHrqcGD
MFrhPfez4FjZ2F4g3Jdtzw/1yWxyDRNwUBbnHJzrddJz6mNBS7IHoUUg0av6+hZzguj1/CifzOaE
AaESgUALQcfsm8VJ5OJlJOQPkQQ5D8O20gldV18plm+s20Ytdu2ganRVqyp2fKNdYtrODz1l6q0S
pU7lVJL8ObAADFkSY/FaPyTS6N6Jbk5jWlQCMV5hD5D/dJVcXEhE5yICLCA2JqkG2cSkTiPPviEY
jjzyC7l5wFZVuPQ7r/fW3ShUvwH5pN4qplt6k7p184bmX7fHREV4ayw/eZOQGvwV8xr/9gr7H2/9
/0QB7u7vo6H67//iz29ZDm/X8+vZH//7Nj+k3+rycKivX/P/mv7p//mrx//wv6+DtzKrsj/1/G8d
/SN+/7/HX73Wr0d/WKcI8g73zaEcHg5VE9fvA/Ck09/8f/3hPw7vv+X7kB/+9dcbzvb19Nu8IEv/
+veP9r//9RcdhA/Lcfr9//7hzWvCv7ObMgrS139sUA05+WeH16rmN/yTE3sqT7BIEXAHUPvXP7rD
9BNB+yf2EZPYM+LgRDEcOn/9I83K2v/XX5L2TwqH3KdTAQCYnM6PUNCefmT9k+YdUNSpgfeuomX8
9b/f/+hL/d8v94+0Se6yIK0rfjGancenPauJBHJKIknHp6hv2scfTr0YFJjUFLJjdNn/ou66liS3
sewXUUvQ85UmbWVmefeCqOqqBg0IkgAJAvz6PSlpJka9MauYt903hdStrqYB7z2Wo/dQj+vZR4n1
9+TEVQYiRGfBKirk1KRgJXTrvYE53Yy62jmA2XK0UKSQk1lSVnQq0xgJ0kh/mrMURHlGhjQ+rhSt
UaCASolelg0aLOrdwNcuA98BrzaVbjGpps9F8CTldACJNuQcfWElIgsQya7S6Nir5qFy1u2C0pih
oIxeajidckCQG1eqTFrKToPjjWVChuWS6GCGsd5xMuLUXOAeTvcSY0AxWHpnrX2hQheNE+fTGCPy
iC6biFD2ktaYlEgsbiypoqIDDlIsa+S9dkZBOLB2A8S/KL5alW9yinUqw7nz1OkmvCyT5+85OEZw
693PjsdpScdF3bpRs/5EzMi7l1gODoPwAqamZu/BCA8IniBrI52Do0iW9g5QNtl3qHzNRar0E5DT
fslmasghpMxdS6xa4X3AMK2OLLwb6qWwQ/Seak6+TMPjKVON6ZZCkMG9u0INrBhVgDYzzwwEf2qw
nkYoXk5ILBQQsLEm2rCOJj/HioRlVfkzNCtTjCScFIEcbz00Cwy6c0/dIr42fuEj4okyRDvY237k
3dnHW1FliJ21Wchif6/CZBlv1WrEqZbxz3TiNXw+uIS6RAOF3VskJW6NFRG6wMBBV/U2YoguA2An
wM7PCrtdjnSTKPfRt6WLhXXpq9cEWBsVMpIKR43uZeiQHpBPGq3Rj6PL3LOW8Z2InKDsYF8Y84jz
FtbmJuqziRkH125sb/oaleV942NzlNx0B+Px6KJT3A1YZwaIJOr1QuVwhm4T/WujLyDkgQ4qc8bO
HiDUf0ajm9ceai+AQ5AEO90PNYTR1G7Q5P2OErmij1w3n8xav9QU4dBrDyl/47NsQKX1uIZ+Qb14
n6R0vVgZVQe7eiXDL/HZ3eAGNutmcaZLcBO07k0DXlrXOmsm+xqPzYmtkHEk9VEg2gAKlahkFSvn
rtV5jZZ3Xzi7yhKEZw4ZvDP5WskQFTvheIrj9uLreMs7nUPFX5hOPUJVjoY3KN+MC7an1eZsWJ1D
+jT59zDajAA9Bm1z5v1o/bU08A9G3H11w0bdz+18gfwiM8G4dd103kikSiAv68ihtXQtPTF0ryPs
DkV6VsL15JWT6HQJR9IOyZt0x906XyU8w8xJj0k9iD1u1QZq3yMfTA4kyNvqFg1QM8L1IYzy9xCP
qQOkKOst9jug5Q2oQKdjcTnGfHjAa3NDmlsLDWvivtct2o1cRC2v4dYmdQ6aYe93a5auYm+n5gKK
4aoyQbDIeoRar6jqnwFOldiQClRMbZ4W6cMHg9DZrhm38IIEcKYhVbyKn2JOa+xrXYhzTr1TsN83
VWN1btr6JwKDbnkzqGxt4iSf3fF1GJcvGH5oOeJt3HvBfDSmK5CMfhaj+uB1vSWOWXeTTz6taA07
8ZUi37tW89Y2gnKwJS4tWqdH+I4L9dmSjtvYtTWkN95wnsyU901fQ9EiVulvmoE6RaPb6qi6yjpQ
/jSSPbFU+1nspBtkbuRT1RbIYiit4g+srb5rx/1EZi6OuCpp4UJZ8lW35UD1WooocDL0kjr3gaXq
C8LTexeusnvZwQGfMc85N5XufSisQEZnoEP1CYrUtvAGR4Kh7mOIima+Z2wgz/DLqayHefPV6QW0
dAH2BJSlpfcobFPIoiDrRytVegr8esOoh0SMyVtLOSiSJT26zeDmOWEleaioFHlYJ6/cSebMwIaw
X1I9Z1y7N7Ju6kPlDymQwWTOA68ZbqhnkZ3G07JBL5saOgg/lls+arB7Q5vLdeI3IxXNhYoJZ3/1
BLUhLXp3ehm7fhO0H3Xv52HFHuIa2t64d7+TOtqxiB6E6ne6brdkqvFV8SNzZBqJmU47/gAKfEra
+Qe66lSOkKE+b/v2ThLyY3QQ8bNc8WxGNEzM7XDomwmfBdOifn1FPOPYQjfV8RoVj5UIstRCpcKh
SMQR6C15RdEz163DD0pccCjXYBFAMV8a8slt2IuvVPaHpZXuJoaQrAuDfOj0nAu3KhvanW1XX8YR
mcqNtHEOhVsJcWVOx6EYWp2J4JmY53V9U6Gfj22dVbjKUizZ9WFTcf+SIuuYS3zNIFUsp9nsQuet
dsTWR3hQFnnrC5yq28Z5i6TazeNyigPzyBx4BZD2Iwo8Hdk6G3SEx9vZFXeSA3Xo0RnFIrwGXoSC
B30LddrFZ/OxHvSaAdj7ROUiz+pEnbzV3c9K7hcRFFbwUzoGT3SsXoGqHLSeD4hJueurPmNTcxQR
FC8C5jmfue9UVueoG/aBXfMuPkHL+FJb5+A5/iPasaBfgM0kTsX3qh9GFVcbouH+X4aaZdgPfqL1
sfSbcEu9D0jwiqRxSOYylsN58ADJwKtVP7uY73THTtGE40UKnMBuc+452Q1URpmX1LfNHGSIAL0F
QBPkScWB6VoXr7eX6Vih6yWpTpV/XCA7xJ3/Mbr1HnKK0lND0cB3PFsCT3iwbFLzXicJ9KcTZJ4m
9EvrkROy6bbY9J194qo9T2AKok3WEOjC8ZBV6qUy7OjbF7tUaM5lG2PgAPcIzxp3GQ6uZ/qsZvoe
6tydXs2drrTI1xToNk2/8LIWqKXZUo74KDemdh+OPlR7i/MVDcO+StMNLliORyO3vNr3cOcna7IV
0paNdgo3egwd+SErd+s3TrHiuEBt5YgXT56pC0WpACiF0PXY57lwxr3VTR53aU6DsSCjX+c9dLte
054SmOSylXdvrfpOeHQ2Qr16yLKaR7sLWkg7B7CY1cJzLvoCmAvKtvcs1knBV7fLg0qmW8l93F4X
FpYW8TNhhSMquIGm/8a6qchcwu7meH7qF98puuVt7eaii3i/83UXH41yGvxFU3uYui/cyn3r4Zqg
KtfM3QmvVmYU5KJtcEDZVJiluj0DXuozscR3UFPIPJ4XVN3P4WmAcieD56JUlXcP8bHBnVD3IwYM
PWnIOfE5NPD+VcterhC7py70LYsC6RAW0TJni68eDDiSop8WgXeiGwolRsT8BEajSzZ4TVMtHjVq
W0o/VOkxdfD4QakI65BxwkcUhb+S/jFdzXka/Ie+N0Wovc3sTHdVMh6BSNzE6EZYFMqnQXgWgVQH
CKHg+xzvAundJ7XeGa9+X9zkdpo72EVuvMUpqtXdepCAzrj2PFA33ZI8QtGjN6s7fV0P8k2HAF+c
nHrLQ/gT5PQ0Cm/vrm12nUk37RDD44ivdVrRUkJfukRdEetpE9uXoKkgLwr4RtThvFXJgUPgnIz1
Ts9VVaIQnJQ2DPGoD0kRNl3ppN4PJj9FZestRvQKj1Lgl503Pwv/Kr9L3j1u6CGM0a6bejgCCM4L
r3lB1l9Zp9EeHC/uW4tvBc4FvYo0h6QEXwwkV2V+TD+mUOez5mcf9a6YSvJY1LnfqZL6y0a1UWa6
U+fTc8DOtH4XPQaR4MLRLKuFsw/V+Ka0hy9ykI/okQdC+e4zvoF7A7tOBU3VWrZuX4Z9AkW6cLLR
lZu+gx+Iem2GM+ZjjPxtY2yZ1LghofMYL+te1CgJj8D9BuEOAu2CeSkenmXIu8HbCuHQbd3jq9EE
5cjDqGz7mG6nYMjGgN7H43vTJRbSNxFv1uDeTzofAnVkDi5tsqGoPB+ZBZIfkn3jQv4exzdY7DY0
ZFndzi3ImvZ51FOBHvBdqvrnqlkUOvk+U6LygHyoOLi1QfxJ2A/uRmYbVSPJxuYwkxe/9z7CdsUz
4z/WEhEH3Rrjax1D+u9YgYFSjVkvRv+9ooS+JWzEB1QkDTTwi2dBeWOBrKGdz0YpH6SJ6XMF7dL1
3zF7UmYIN1M9YHaIpn4/QVmddUpcy+0wV/ksXHFMREc/aD+d0H9dcD5njCFZlTnXRzLSJbLtbz3r
f3YmrgtTjw/ExBvkCq2HdFEv3ljdL2EgXxq3/Wqu31Lgy47TZR5ZtnKt70I7ocNkqM90dr/UeE2H
6vw8EmgcbuMCXRhfY7DkFo9QapITaPczR/6s4i0AN9VDgeqCRxVBCXLihuFTetukWPM84rQnocfm
PKQy3VkVephKOQjKUqMFIUUybNPJMzZcZ6NF6u/npQ0f+OSpTZqI6nWK4vadOmuFBuoVlsLAUzcR
xziPutH13WETEprBLpaIUExOenXSHcoJ+j4n3qBVpugSbSa+Ojcg9fhS+M7sksyJ664vSLcGP/UA
Pi2LG7Gc28afLyyUDiTuCErFC9WP0QqYDwUgmHpgOC/ITJe+VLU3EMS+te4ybkXrzH26a3oDiSyd
WhY+d24XyTwJob3eOoN1TjRi9bY2KboCxaozUzeYO1aM3rfDoqHRgokcfraZ1ue09hcs3c60n+Rc
wy2rhchaXpFD4smV5RPcA8iRWRF6lg1QGRW4WATovI5ZX2rAHoA2MFi8zDhHa9w3DytowJ1oByez
VrBX0+Uq3VfoTKSpMIhmY4G1RcWDaLO0GDYWgsMbw+m0i5p6CM6AdbmXmSaqEbDqVEmmwJ3trIzl
MZ15+tjDvn2v/MgRGMn6tcvdkeGJbjuYQmBn6eMznZST11EKPwjHf9zNmHozLStxmtmKv/yctMMd
oCNuk3JRztJcEuKEEfLj1Lo+hkFdt1fTnYPNMU2RwZdCWdiNWNMK0FL2GRmPFfT+Ad4l2SIT1gpm
s6hxB3Vkq4sPWIxgjpHl4Lgc8iPBZ9ndT3HfDGvWxyhu8XfIS3FHPwvJSIaTo33BSFEnuFB7KtA7
ftMs6AwtUYW66txtVqKxV8cmlmdup3HZ8zWOzEMzh5x8Y3Gr4u9apDh+FiWCQxXSyLx29brcTBPy
SF0SdTNmMLPkRib1zlv7iNyPwSxpjpOAHOGSSXEyQa9qt2JqON2GEzINsiXAZA3vmrieZ4NITg14
0yGLJm8OC5gFmiVD4n2CkSBlsBQ0QYR7EaGe+BRB+ouO2haBF7lu2/ATZSAByyF3m+YDNSIUG3jN
6R69ERXN/dHocNshRibJ7ASpKgIw3fgymAQmffDHzj14b/9bDOn8edU73Fli1HcPSU8BJDwsJpiX
tkZYdRhc3b8NhIg6M23orfsFOXpePqcUpomOW68U4SCmrfDW8R5OouGgG8ruAHXTChr+FS6hyDC5
iWrj7QWMw3k4VvVrzRt11IYDTVWuLAP36jWpcAzAW7RS7A8tI99TRNN9qNv0YYCk6n6sk/7kTXN4
B11qiJ1NLOQg1TDLMurC9GVamvBuRHjhdd1GA3t+jROcsmhUFoCGbewh6rrhevcXBMsOdZjeYm8K
c+M0DRwZrEPBC8K4s5C2cbAxIFFfTFhNP12Z4FlfKOSZNbxDDwKm/IuopbMZW+sdUcCNfYHc1G4F
tCtuMUN0ZOj2EMDgpDPShXE75Mx7aHFcvsKXMBwa0rMHuKEwjwSLSgFhaaBsIYbxM9Kf0lc1Q5Oe
dTVt0sJSwz4QBlxtNexfZaMU+dHGPODZpEn33LQWmWfoNvWzZqj68+oT+U2YuOA54pk/Dc1Pp0kI
HtRl1f3WmxQ+MbjO0QYWs7PLXYCjAucLhnY2zPcNBNZLhrzW4M3vUVuacQjqkptpSKIXYgZMMyxW
mR18TQD5EKxva+BNAx4vcM/ZGJoVWN9ULU/AWlFXC9ZK70iKmOW2DzAkBxc/anFccR+Z665P48yf
Z76Z0fi1A/zmI+yYhbeSJBTLmt/v/fW9kvfoqENWBeiHGyCeNo7NQwzp/AG+t+7gR6u/QUp3H2ZQ
i2B8dkj9TdoVI44h1B481E7dMoakJlTWYEEIViR+i1o9GreC2ArQs9qwOTQnPrMAa+twv7aBPRNE
KeDl8pNjqLFf4XpPdz5OGIwdUpSLefRbIAMeoAWILEYvC9BskrMqVFkkAUXiXrjm2PoEuAt41w3M
+zQf/Q5P94IwHh1SIKnTeV6qk8vxOQ2bLV4rXriyfR1t+CBdTML91jHpET3HcP7wrYKJ0sFoE6tr
9aLdzWmAoYJi7Fhp6dJ1vlkSRbO+bkg+BL2Hh1MMWRIDaCa91MgTWeghkDbE8tP6X1E3OQjZ86tu
4/ZL9NxynE4+KbV3C5Ni/Rqp5ggeVX6atatOnTX+zwWDQ5NBy6mP4+C1r7y39psHPn8jwRQcqHWK
xFSylIK2C94iG8udrpIh3U/cUQ1mwlaYLZ7PrtprqAVeOZTWX/4UVpe2Xf0fAWJPGhzKTl3GbcCf
XCRFvUV9Opx95V6bMaCZ/mByjOcidsy+qtr5EXU2oskSB73m1mPr3QJvI+B2d4o+kRfdHrwaYyx+
0XYOF3fnmiD6GgiPbypMSKRcvFZ/SHRXlSDKxosveLdLxtDd1qsTY+eK1y38esgpF3fGABea6dFa
JKTxqfJyXZnq1cqObJEP5OWpO4u86y8Mn8CCDmivi2DYzyir071L/Y3CYTq6CDbFh7zLmvT6Spp6
2lTreNKINgbmPCYZ0+wIOKvJE59FZcAJyTUDtgvRavS8rKY0wt8NnlN9TXEIdrtXx8nULfIh5mnX
0ygo2jUMEJse38QpkHoWpg9oCMUyOym9U6DQMCtU+LDrEup/L+NIUkHpdbNF1lJz05POzcwwRWXU
2/U2Vv2bqeV3o03RICmfIWUES5YQhxkQfO5p0xctYQc9dc8owy59OvofMcycJUhiZxPNGAvGecsS
9O8MSQMgZomewJhOZ6lpfJlFA6TF6eQGWFZp5wkjXeKMOYBdeYmG8EEjI7cF6jj0OFfpp5eII0gI
hDxO69btnbdxAHLZG5Ohxa3bpIOWSO/W2TT7cZnoL2iysFyk3m4QCpk0k76jLEKJGgK/QR91cTkn
+gWOR4n3ODwDtGmeMX622z7UGpEyzpbWqs0MUy3+N/Y+uWqHGgiNeNVvtE77MiC93fW+Dvcu4n72
KUDenRVSv1mPdxitJcAKnzm3PHwNEzh8Z3lggHRLe11u/MjekTadNpo1x9n6bDetxl+zpF3XzJVT
nJuuZUXLE8y/gXfxZQR4uCboBMC71CO8lIeiiGI4BJYfyYrSCDdyN1ivB1hQUUZmgRcuSPu759VU
Tm7clR7TpnTIWIKFebdJb4GyDZiY5uklaAGZI7Zmg+INcGhBuNw6aJrMOOawfHKiNndpjDeQmD3o
8h0PgDk2VS3vlgVPDEKZzqASJpx1UbPh3cxvOtkODyl1T2mKuq7Z6R4VsTDimi9j4sM4jEeoYW6a
oXlOf4f6lukBE7ybdX3H7wYSmy8G4M5rKnlWOnHekd4cXyK35cAo5Ax37jCXIef8mHSiwfCBv8yC
5oi7yGs/pzkeM4o3rQKrCN9m4GaJahn4HHbuJCIOAd67TY9QbUD8zjDvEa+Tr6q9AzW465IYncsN
z3WCkHuM8Tk6DXetkqVy5osIp3Iwzeuk1/jOjnPuSyvuGjWGH73RyT3yXCAnozjpMC25HHnHDGOF
8YJHg00g51wrMOJBJqNebOBrB+AGdmWrJz7dLLF/8ADi5dpdzoqq+TlN2+pCHbUJEbx8T8QKyG1K
TD4PJsiIRsdUlSYf4wg6EUXt1jstCwGqozTdu30AQIwUE3ff7TqSnUD0e1KnHoDAZbv4jGz62X+c
cZQUhhl5mEU3fZrGxhhGWyTkzuLer1nuivUGSVL3jiKfns+2HEciZEA57ujBhz/TSx9aAbYGgU/Z
tHhQSDpHhOTsETmHwJL+fbBLXgt9XJxuwiAupyIY+rZUK+DEYeCA1HGwpxyKGTW4P3wtioHjb9M0
4xfCuu4HVDL2fn3hlSxgkTYZoP1oi20Jlv3KrTba488W4KOuPP9p7lDkACBPtAvP5u53WBAvAjq5
1LOxjXoxnVO2I9gWtCQPuUTT0oZUa3iM5fjWsOoYIHtVYfSOV6Sgm3kTm5GV+C7Xuesur7GKX9B0
/IB1lj/hrwO1UbiM+ZDsl4FnLYT+OCuGYm7YjR8ekCNzbAAg3S6zW29mG16a+svjiCHPGgVcZrR6
EwuRGyyEbzUaFT5hAg0vyKGfvmq2zFGpGt8UxsxXJB1CRhSr4xUMst4BSJpBjpnedRBTYAxOTPrM
sII4RzDjzsW3iXjrEa784V4xN46fMsIvur5PyeBKJ8fcJlWJtLuxGDqHd4Un7IQRRiBqAywK2YYe
cnR9qvQFshI4RofKPUHv0a6FjEFEIRBs/RFXGDGAx3TfGEYZ+MNG51PMZxxgnDB2ZD5IS4DB33A3
ZQpzUD31UJ1jMMurKWre/BnVvyca+BbgpmqkA+LQkJz305/Ffn+KMP4iLfinsuNXEci/lXb8RQ7y
v0pF/g+KQH6vU/ivf4gs/ocIBCEsH/X0r/KP33/DH/KPIPkNQfwQ58N3h0zYq/3nD/VHEP0G9RWU
Xte4F7i8r0lMf4o/fPc3aHugSYenFrIMaKj+Kf7wkt9CWHsghIPtF7IStPj84+f6yx36N+IP/xeN
FjTMwbX6A1oS6N2g+v1F+2HbeA466Q0FWZQRGIv6dAbt1ppA5vVM0l5mskdOfE5DgS1cztGCp21w
xxEEuwRwr8Ejd9fALnwZEngLgyyqK3rAh2Kuc6Epqi+i1EiKLasC3RvOqPzMZUMYPc1t1I6Fp4QS
u9rvzQ+sH9bH6+fiZJLtTPwCPanm0LsVYKBEJwSfHcLukzoZlmLlHgaGFBkdeBXmGVkYnHBkjg8D
lOGO27dt7sca311o7cQeKRrQBJBBuicHnbnJTihegUjsApHRwEMpMTpf69vOi0EcL94KvgOBJehg
WkSf2AKT1VS23NYXd53O69QmZ9O7zgmmACy2USqDBqu4rd+gPAiRxCztoncO5LrXbsn6tjIpfYbE
EexruOIfxUSDMNdjF9j7FX0at7YdHf+BRpTNX4gBgj2MM8HjQyUW5HEnpF/YhkcyUqVdNS1G26Pm
sY1pgI9NhXLHM4O7GoXfOvHw3ru9R86zrtYkR0Jdn2tIf3ZiXci6bWcEDNyJKgVD5yJ6YzeglYDe
TnJEFcfid9PBZxAQ72DKG45mHEXwqeaeXLqFAlEVLEFiQpw2txy5WkCfcZULxHlFD5QQfoNgEY0a
QQNZP/rRJBJ7hwSC3Aqz0o+qBW3mCmTYvIbMW3acyhGsmR3OoW8/kIAYF2uHy4hVOuzzEGsOWnJe
4pZTjQGsR9YGBv6MubMblnOD7CpaBxy2L5fUJbHmMvE0UtkMOkAXiZIcKgzYCeSCWkyMCKpOt8Ac
5d/p5X9RAuP1gW/4Go2DNcq9+t//Kp0K+irFY7LOxcBq7C1OHW092MxH+EVctIu2CZpFsrrHbRrB
lRBQSG4Kv4KIdrBRD0e4VeO74YqFrDj8T1QQ8WSvV8+zlSn+RZj257v/r0Kv34u3/lDuXYVsV7sj
flZAJjFMQ0jA+NUHFUwWCykHL8bc0cHXsfFpe4vRO0lwt68aiya90k+1cbnE6qPezbpiufaxgqal
PypdtJJfqWoVrDIzS7X8jKaI/UxBUeaDkwroJNrgwUMpBfauThJQYgjqPyIWNypEJX5GTXLyl7g/
93gZNwLWIQSBKLCtDH6E7xTL+d0wrNM7CqmwPnhaADfogfDFuaoIfe5Cx/kGJNvfjUHCz12Evr8M
m9AAilHhf4F4h4rhB6OUba8qGYQSOXz6O/Hur9mev19GWKCuEn8UvELZ+tdb3oAlgKPXm4umrcP7
vpP6dR6jJ8Q8eTvL+LQPXUwSQla2HCM4JZx2ij+4O6vb2FnIPtL19ERJ5WDj0PaYVGhKjMepRWO4
p//mlv9iqb/+qDCowDOC0x0ttP4vQmPQhNUAqHku0AUyI0+/acoFSC4mUtfbpiIaN/BRx7jx3tL/
jZL6V4PwH382fGnwEiCiIvjVnZmmEiYxq/C0mTDCqCiTHWlkWkyrHR4TRxNoDEEa6lp1G5QEThBa
90jBTfsNSlbX0m3TbwS4ODcBmsJLKCG9AwpU2r9R0v5qUsJPiUArWIGhe8SO4ru/eAMTRFB1fVTN
BYdjApeJK7hcFH0Y5hnfj9ViA1SJsVW2YtsueETRV6R9jK1x+5oytUAZEgWvCMBGMtwI4ltiiyhJ
ortdVCd2ZzCobaEUI3ekoihi+/2N/o8Grv93oxRGmX8/SSFuSC0fAgrwP8S514PrOvz8qaRNf4Pz
KgFvAb/c7yPTP2Ypkv52tZ4gyvyapIOWOSii/5ylHBL/FscJ2nkQqYE5B9bCfw5Tjhf9hrsP0Rp+
E7LD4ar4D6epv45TsMMjBDxG9MvVk4wd9NdxakkmBkihw14nV6ML6UsF/rFq4xZwFFlchCu117gp
iuTfi2PdPkqzNFTJfLsMCKwpQMtC0tcTVGAUDBfBPdWdMyMXjS2MbjTs/1Brdh6fbxj2lfTgTgrM
Q2K0mp5ig48OkFzJXjC5GbUDMD7RU7ow/uEuKwYxoSuSolhIJx8+aiMarLXzLTVJ8BE3PkRCVLWv
ddyHm2iJruxJ1b4FGoxHEdLuM02Xq3Chxp4S8+bssLR+pQaEquu6P2W9kF0Atn4TaRH/rGH2K4Nx
5rcS+aY5ChERBOYCZ8ngQQRaLrGvJVZDX2dxW+vMRrAh4M5hIXZjyNnm2QkeoVwdLxI1oV3Bxx7K
DcPQMZ3W4XaNIG6IBc4LtTYTQOBZITGk0v6ZLIDf8mQ00Zc7qrfUY0h+hwAlo4skt4rh65PFC+03
EMQK4EPokcmCeTRbjHRQS04jJQcXQI3OhqhPLkDD6k+CqICMxvwR/Eu1FxDaPKYMOzVEooiF8aMl
Ka2tkyfkW+D3yU41ZZjQnzIZ3oDOtLmdV4DMQzMfFE7KfEHYLPJv0nDvRAhQRv1d+xRBWOAsUOH0
oCkyf72iBgD6iioS4aan83ichhqRSX4HfY2v1FM7jeQC1vxU9+1TjSS2bLIJTlfkoLHn1Up67NgE
2LGnuvuSGlwsBGnrjviQqmVo3qtO0eKYGaljssdXOoaECD8b6EgSDRelMHSrGHfLcGjVsn5Iqz2m
fSdDQbfzkEYaVj9FgoIEDRSEqDbfplW1IiJuBqho3RCzG7xATaIRlNN6Jdd1ij9PnSNmIAbwqyvF
1Wzht0XBvG/jItH+ScjVKaI2tTfpGJ3DUfhHtwI70XDr5JWS3nbiHjtRdPY9ormsO9N+ar5WYNlT
hs9Mt0e/n94a3yIILqjG50hw934V0JKPaVL9UKpDOTK8RFBL9ODdBLRbY0TwADreUeKy3dYIvd0r
LAA5lObjQdi23siuuwHpOuxAcgLQTObGzRgS9/DFBM6FfJ4BNwFBPdBo4gvQIF+vjABU4b2q1GMQ
JuAqncXbNg0bIZ6xT16dApfG4QHKta8svjqAeLuQHFH7hVBvj7wvwKr2U+eze3BSIHZY8N/cncdy
5Uh2hl9FL4AJJICEWQq4lpfekxtEOcImvH96faiWIpqsnqJKS03MdFRPRzMJIM3J8zu8AMvKzjYj
bNkrFxAaUSMdUl0bZJB7+p4iTV11GrgkrAHzQi41tHJrGS6RR/YXCzHCGAySu/C9jLDAmvV2PLb1
lJzqJHZ2wsERphHRFitHEExnLi64mkHKNG1aHe5Kdoy8nIakl3bubuKrn0W6Zia+V8/VEf7+fRHW
DftT3Di7sI+m524pUTEn81bNNV87TsL81YV2zXWKf61rioZps7JZl4hlNQm8GnV55caYQiVZDKjV
GLDuoqJ1Ubk26RFuXb3hXpQ/jXZvntWjsE4ZJkCBaDPzrKThoTvNd2PIviaicq7ruYdmokmsSKoZ
BktblDSlcDia943H3ugFfM+DNqL+xBQr00bMl0UWD+vaklj9oROAmCOTIraI55Xi4OFv/gWkKgry
zvJISrTsi3AYcn2T5jpE6Dipxa2Dfyo3T95ak22zwRHnC7z40jegrNPOx+gnvpnaCJG3iECXzVGU
m2LId2bZX0wIKdpSrw5GUx3hsF9pS5/7IXPtAM9F7IUyNxmGyVU0gMSt4s0mO9cTCNah89WyADmt
eIdqd5d24MW1NR/0PL6MDBUGQ5nfdWY3URMvQZnXGx3EjH+6b4W+40bH35eH3J5Ar+ZvVnKnh2xq
rnwhDyCYIn0nmmFfDnBcDaCDdIEJpLYmjp5l6p6qtPWVlZ8GZZ7CqdzTT6YX3OyXGIZfWu3jtrhc
O9tOkwbV4IFnmrtiZcGb87YYewgGMXvFYJD7nvuia0u/wqUh0Nv2TJPETQkTNCbTwlszndgJjEPG
ydMX4fmYlxvNmq8JvUPSq1v37GbQYshQCH2OLTxOAKZjOFvZJOHk0f031Wj6YQ+oaqj4ph5hgQ1u
cVWb5nkZpXeZynZN3uwbLW02tdKNA8EJ1mWey/i7RhDNcpZkIxVcw+kaa1m7KdzQfqiNqPG2mcge
8LlAa9uM7HgYo8BgtOcuGNg5d82YKEKGQWxo9UJCjhwC0TrvzShqBcrs6agpxXlhRd8qm/3Dhnvk
D3FoYVS49EdvGr+GU9pdhLHeBlPfmMesjsMrGyHxpnZWpYhZnk2uR3Mz7votprdy56XWGXsgap0R
tDSp2hGsk+5OGR+iyrsqnWYO+q6PYZq7JLabUbUtIXxsR3ddu93wPVzKCwJqjnB8+69LYbIivCtl
LsYhHL0Gf4nyTurhndRA0qhWvnSpHflcgggpy4Ev0DMFbJi7OK93Y6pdiklfLnIH/DrNx5uBQ9DD
3DiA8sBkn6KnFMvFzTQ4Zz2wXRS2NzQlzuvRYEcc8oPbm+Q1QEV+GlWZbCgZxkMH3npRF7PzZcQD
6QxUuNiHHb6UPi5Tyc6scyiUXS9eYpoJuNHpSMGTqN9COaX2GSr3rRWVcQ5FQW1lnWTPMf5EL6Oz
XHBsAM72LvKMsPSsHwm/kl3oBglsfbFl1wPmkrT3ccJ9DQeiUOhGiC14Jyk6Pfgv+KT7IgDWA80J
78YcECBN2e9wYwBCngekS5ivRpBTSnVtG32JyTiyWpNTCB7bU+ipMfCa/GoFpqpBaq/d0rLrmfDH
G/N8GJf0LIcZjejvBfPWnauDi8Ruu4unOg/S1ryRizIuVWqeE8ENOQIu2V5L0eB4hvbWVqOFomS8
XfTstpdeRUkimL/VqSNpGFLWZoq97C3FIC3QFs3ehCb2oFGy7FMguEM2kFceU5dCfJ1tKrgOozRo
RQ9tUpcAU1RdULfAJoT54gr1JsMUZFyl7mGuqhOCRS8YVf0ES0oGNBkrv8GWkBYioKRdZaspqqXX
PFPcVBcwZvOzJYcj6yzjvWFQL9nK+hK6YnUaaJcjd/sJ7igOwYO4jVv3Kk1XKntYA301sdNegyg3
u6yLxZYSON/UIWAGxPHyO+17iPkCSsKD0DHDDOwmjL7ItkA54+aggkmk2p+2hefgnd1NyRvzvcSq
9UCb9EcjnDx8OkZzky5QdGZt4O97zEy1AxCjKn1cZLND2Ept0/WlU8E2VaPuI0OY9bPcrkECSWuL
/DmuYaCmRWneFK2ZvxJDMJ+XBhk+IcHvF51cqZvjFF5GBLRed6jlzIMqajQbVW4XF+1s1K86HZgY
RFUcM0enG4F7/rGOdSaaEUo/FJoLXdGRfkMzc7lwtMzcK7eqd1TZztnkpM+pwlMDOiOgfTtY4gQz
x3pu55rqJs9tP+lkjbsvtFc3Tq6XGA6tnKav09iLQ0YIRgGJv9MreMyNO6AocLV0X3UwTTJNs8ez
pWnaaa8PaXnZzP186sVKU/PFNOsDkd9l4bSwXMsF+ZrEokrzkni6EJ2AGaVK9za0EjUevCSf1cYi
PesBjJEFI7tCfCGvPH7MzRCCmZZP8rxyYm10fGsgMkE5UdR8N7XMtqG3anz8WRg4/hSYC5lneq8S
+6Isy6I4sVcDPbONJ9oG4T7asSYhfcCfXasD/Rw6HcwHUCrs9o1tpfrOcIAf4X3YtfdUTLXbgvjC
wQ3iqZm0W8jhTXWwyFDKWtJZjaRnsds2tiARDnRnS59UxnOGGM86VDCCtKCRoSM3fVzQaJsqwGdH
qaTZZAMI2dHh2DGuB2vp2FxpQ9DEtGYuZET12Gm/XWi8VCzYKNaxUZPyq0XI1T0NiGY42jY7zV09
qNC45GbJMe3UdjaeF8QdQGxD91JDzaK1/aXoywKaYYi1702sPFWdmbEmyyMCIxdGSYKH2DIPyXSW
DVnVn0b621sMr3kuU9CxbGbSenDcjTZNoXFrQZ70YwbyPpqdyL7mceFBGjcgA2idPLqI/65j5ZJ4
3C8JTTFbC1KndYNwsGMQhdLzILVo8fVkDPl9Qj5CTgueaXl0pbZssnixIQ23+iZztIciB31Tw87I
hH0MzdY51FBuzbQtrzg28E0uuL6quHlOc7fa2n1db0vF7MkQrzktZhF9AkoWWKV3mY2Dei5L90vY
tu7BsofHYjIx3NScZtNbpbg2EJ/chbp9lyt+z6ZSD0sfl1sVdkEW1meeijxsx8brLrE2I9jDDtPZ
k8gAPFKUJ60hAiKelC/a/HFETbGbkynbLl4tAqDjm7k0XxrgVK4EOEfQYwZbgTyWdT+60t5OJTkZ
o3c5zulT2M8kG9f91NEwSB/51C9YrF7HpeRup9VfcmTcXXaURfct1cuDsufzZUG7NqTti53yASYv
UB12ETGKIHuEB13Vx7SmBZvG2iMw8m3d6rt4EFc93E2/U8VZ6I0/sMG2/SryyktDa++sfCmgparr
yBpvMwg1osbbmpzpJliq4WIK21PoGNfdpEU4T3dvnkEnpM7OsnCaz00zpgodKN/LaYsNCYVxPdws
Zf48e+4rV/HxYGbh0a5NGPc21yGWoa1X+/UQLJKDqt/QNvm2HV7nLkcZjvp51+/YfIdg1O3XvFtO
cY8KsfaGTYhOYodCZr9wwcBx7Gs38z7kfHQN82WGF1sMY/Iyxy1S3jHB/z18oQP4zSoL4yT04pWG
xxEXRZ9Q8G6jZjj7Rqkep8hYva4HdE3OFy2M8422wAxv7GTcQSaw/NksDw2nYBV1l05lDVhOG8uX
zmI6JgWgCY3BYCyQlsDrYS3raF+h1W3Kll/Z4CeBhb2ADJZQnIuSoKr8e5Nou7JDJWKyoQeGSE9T
rp+7Duq/SpBZs+AtBg1yQLhj3o5O+lBk8qZN0QpJ2dyAd3O9d3nLrn10vORISMLBXfpg4f/PKsvZ
u11+V2ntoUta7i8FwW7GnU7pjkP5JZjA41SP4UPeqy0W3BvHQBnuZQ+mjnt6557Fg34sKw0WV3Nw
FvvQNHW+aQC36XtuIxi9e90YT0MXHhoYgi4ufXGbPeSGHthuvhVWdIQxfGe46ChxXj8TDZTxwUrO
ydw+6yqxJ3r+aLbaQ4h6P6j65AeKAQtmwWLudauDCFdsEULcmogWD/HMAuecr30nRgUhkHKw8IN8
bq7dRXOvBru+omlypD/zjBDxe0hhuHBEb9wuCy8T0+rP9RGEhlP8hd69efIqozgQ5rJpYnaMdCjE
Jo3ncQOE7l2PI5y/IS1WnW9rb7lHPU6TMMm4Nyw/GadsY4adusnjVaVqVCfUD+a+IduGuMX8Klf6
nU0aISozP7XbCzcJ7yUCpwWj1Ns+imlSaAj15kqHW1nT1PDQ3ZsBzsPW2VJZZwKKEHTdrUWy94Fu
Dsqf3NiiDbnrFuatVQWcbQjAtfq01K61I7kKG98puSFk5oxOFvduWpKHBRRoCrVtkg4H3FCLfa07
O2MkmQGW59fFip9bzTtzsmpLc4mFkjgisLLi0kzNoNG9Yx2xXWVt50e2c+bky9ZVoG5FdUxdD/p5
frAmIFKtuYSpiV4IUdSI/juD9O9jfbjJ8Ksm7+R7QWQAyh7fhDVNNYE8M5yHxwaKh1dHT21pMmPb
fcuRXXJnhE13zX7tF3UDQQ0T2Y46XjkmWKzMbsPQ2yH7gL5zm1fOsandB91YNsOibg1eOFbZx95Y
nZGo0QUlqZHtbGzQ4L6h5HJKk/DZEFpfMcCb4QoOPpXVX9x42ULjv29GruIQqu0dNODex2GoClod
f5HS+FFgwrOI5Q3yeZD3iCrTxkbyT0YMA5S9303DfeIMF5HgV29BPs3cvo1XwbSbutu2kDQAcaby
E6f+PtQF4s7xNUvji3wMd52YNna+PDUVDFAPuUVYUaxUNq2YooQhNBK/YEIP705zUV+M1BwOjED0
Do/TEpIbJpKnVGVXA4Cc1benorYuE+wPLqRi75AhTQyMLLFwDaOtPcuXubGuMtlcFjPotcDnih0f
pLXpxJFC4rEqXZislOJ9+ULz7DjZah/2CcycMCJSLxzPdbIGgtqmr2usjLapNx5A7TadgqLl8mN8
O5suUhJFfLdI7lxdEUSKEA3gcdeO7Uw+KnK+DG5PJwuxE0Zk7tNafckFTH05APJOwP1HEaf0UYX1
Yk0UlHUVjbvcoqcN57jhskVgQ4XnO5b9RRzQy/va8wk2iTc6+9FuD9SDyAw1HTU0rHb8DfBIKKpg
aGH7pPlDEfbe+OxxjaKUTazZW7odgWxjXvNTE/ifm6lFJiHcA2JLLdfvcDlWudhqbjXNvRY4SWOa
aMhiHFAXgiYrhIhZs+xGTYS3bezOcKkxHC5PFnKKeJ+HqfWwKBs0AAWEdLbWaIt7VRGTAksgrkmn
NcrqBU2FyHeE8PXATcyM78i8xmGXZZ18w/3DucXIZ7ytdTfLaEFqZAaiQ9Acv3Ur9ogot3rameiA
2q0dNdXLyk7Lgoowl5KblIswWqkxu1zSUbutR1k9y0U6cD7ysq4DEOn5GQt/1Mxei/Bul0W04SEn
sk8gM3KTB2MKyS+HUGdWfgfOawfRVCzhIYNFIBC1pgUzgjS9BhVQvDjtMfVQc6x4szlt+6zt6d4X
roZPRKlecX/obka3Wa7ElEVxUAhq3r8wyj/Cz/5/EpaMNT3138Nsd1/678l//Gfz5WvyDmr7+a/9
hbVJ+S+b/2BLQ0VkWDgb/Q/WZlr/oq+CozXgt2H/RU76H96S8S+EkibJntBMHGl6UJra8qdpjbD/
hUuTxCFOgrIScvUnQBuOi4Dsf+MyGILeOagqKNka9WtYDPR3y5podqIcBELjai1KCMSwP38klje6
9I8deTZJkWwg/C3Y02gGHH9hdjOS91mJ45CSLxvotsrf4JTPdzS4lbkzrC49QCJK90YMRRUCURyy
GY8hIkgvqqHJII1o05lmh4HVwndZRPXRpTYpFlcGjasXJ6FQBAamGTZPSVo7sP0S7XuIs+MtCiSx
G+VEtoohXswxTINFdbRS3H7MD0QKme0RBmb0ZbUneZlXpnScOPmtK2ZI96jksmOG8Czgk9C3yr3W
9/Cla4KmMuRb1BVe7ufNMG5oU1nXbCCYCGh4pVToVW9gBaRxkOHdiIY1LId9aw296Q9ebO3ntvsp
Me+ycSMoHdJjVaPyO4XtBEc2y3DugF7UpHf4QRm0yMdprjZOG2bdRZxNyb40W+Mi1SoknknhyGe9
c3DUMGTfFMclTPOTk7TtjzC2870V53qxienzI3Ux6vxhisuk5XJO4MmdAh+JxkNR1Lj0ZnWZ0RrC
aKjP1SNn5bzW86Q+2TWM2MUK74fFnSO5kVVVi3hr4QpQD29jPMHPSX1Dp5xsqI9UTw/kBww2rb82
qIbhi/DBqBe3RRL2ZYOEpWkgal5MSrqZCqIlTaLLROvzMg6Y3hoqcZgpNkQAi8K7wMc3dV2oPcvQ
U6gSohuSZFXo/fdx1GZ+YWbQRZ4ihTqOENRtxCdp6Z5Tu6DrdexhwAdDTPZTKN1I81vbxZuiJja1
9cfR9b70vVwEpgmZB012kN15Bd6wuP4EYtLvwrhT+m6ApJow5dEE9L1p5BedlVvDLcAdknpLkdPx
guZ93solRKNf9s3gPcFtdu/dOisv7SqN+x3iqewGCZ473IpUK+RxJDKkfRw1134MsYT7jijPhDZb
DtXrNGdFsl8QgaBNTICB6gkUOJhKJa9dWqsZDGlNJRu7Vln80MKCn/fD6tYajE4xfrMbCUqWweab
N2XuuN/aOkZt6FRGF59CY6J3AiEPWlkntdY7y8dsee6IarjAlKiNTgtQH3iEl5W5DyHfSBC8gI1s
tCLC4ykWw3QYKhyIFszuvJ3pzM0NoSLGA0pxyNZhUs8vRT8w9lC4MWEeaJl3CEC8rczcTpzB0pj9
YpkwEAnlYN7XCdcI2OjCe+BQMwBx4QweEyHxpxq1KgoDGY31tF2impAl3R2bcUtaLx3R2Jmj6gyb
mro9tNAcJ3SneEP4xepy4YpQrzfTomXLPXScGEx2Zi76o6iFdUVXu+/oMpnO9wbrVJuG1jBHG2Ns
qnsyeqIOPUfCMdv02Lxs4tpJKHYze9glggBwCPCep7ZdU8bcOYUdf6lQkh5KMcZXswRXQyLcObQO
zHRufdT+Wou0YIUuQ+ie5KJZLP/USawfi12Z15UxGbTnKQv8MqrTN8ddM6DBW6Dad54xE9qOX0Gy
gVaVlGfzJKrNDN3hZy2kCB/rq3Izl1Hx6Gqz8bwscA/JnXHLJ8x05csk+g6zAy7L0UYU81j7lYR8
z1RxuOtUScJFgn87At+cSKgKisSCFIXWM0LfVYX410f11dLb3hPZzYRjjR5raBd3ljpyjfPoHdei
CwMF5TT3FTcpJE44fOclOvOhUDSjuwTCYVLkRQB7HjjK6VI3QOMSm8nJbMsI257aK9vY135SC1sN
IQxKw9Y01HxnCGd4RkQjqceR4y7QVJU+aFz2ZkG/BPLC0oyBpuuDfV5hZANcERkWrXAfwsf4qurI
2yZGbdpJ0Bt6q7nDRqUlbklyld9rYXXtjIYJu92vpaoHEP2x5o22LBGEDPZlaOl5QdWtF+A593Vj
tDTRNYtwMD/j1brbBO8sB7MKx8LnEEwJuU5tSsDZYyq1Og0MDkXAJr2YaGJAEOHnbuOItkW5m622
8Nl0gIUMqZw59fMsUtPepd/DbVBv+tAZNlEUUXhv+9gxx5OSMcCvn5iZPWXXmrWEMEMry1M1ykmh
fZOxqXq/wZqwPqfzistNUYhXOZZzdjc7WtFupNvP3iZC5ncH6x4RATQsvfNHJWcbFYzqmpvULaP+
PDQtZzzgN7zMB4mA8Q09TnuPZK/DOB62I60P2nI/YhXn0S4UdtsFYsnptZfmZLxSQ8fLvYZ+pgi4
pyKYG0gpQLOLO5pzZQA9VKfIMposSCc9dFkUsQehOAlVzCfIHdsOXK01un3d8sunPiuwtTetcgf5
PBBUQQMVY6+lu+qWHruVXkV6jgmWGtudI3KVmAERZQv2l8AoT6YBJx+Kzmyr81jvo+OcsI2cj2pl
tQqDn4ngqkhAH1O7nozrRS/wFJggNma7eips+yadImjRBo2d16g1AZ1zsYCtmA2N3svR9rKDO87u
FdyPBrECN1iXLcUaJHBmOFhnuT5wPmVNhrjBx+9dL666TMAzcEdQeL1wspok+k6BZa712DcEBVEZ
uKStvuS1FjW4+dIYkoM238kqDHf0Wtg0GwBHK/bxYVLc7oTRG68iaeJq3XKs8rV0euQR+CdFQUXW
7+LP6bTYR0X2cnLjVSh9BVJn+ailkzMDtAxZbpyxb3jWNq/tkTZghLT1zSp5qMcSIZKHpZsa4k3r
drUMfWZ/G56a3LH0fVqN+bJDhgQ3HFCQ7m6QsCJIccprqzbPIktPv5H+Z1dbd4gA2mLm4nw9KJrp
r3235K+pvfJZF9Thi5+qcv2mtAuASSl46RSaQyvvo0KTNHWVlJ3aURmiDlVTP+0qIKfwHM22vdwK
FxrPfTLHerpd6tJDxu2hYH0tjBguqJplAbAzOa9pDvK1ndrVbabHjw70CTOGBlwRajtSUdVxR4O8
jYOPKVQyvEJCkWSg120ud7Pr9cMhbrTcRK3uaLU/6hFGWHlq5s8hc1u/QLLXyD2acqx7UgR40ndt
On6o3Z1UcbcfOh7RrLUe44rWa4Yt3hmCfqWGVyNVV3whptF4KvIJMzWBvsyFDz/TgyDkeougn2Yt
Smdq8E5wAOsl1TDXQwBr2x2QIxNJatabOfOaJ93rAPituO+JFR+lo23zBQUAvQaCCK+EkKGBUVbh
HWCPaO3Z7OVIWY1VD0rLk75Vq9Olr1pMxTRZu691FPYjMuR0su+0oVXZBuncirNmc7+jmM1hJ1fR
IewxvYAhZrVvpS6nh6ofxH4I9RWzNxQqZJYqNKW5ZYomaH4JT3DlMQKF2MJP02/CZumvErez3pYm
HQc/UbK8qu1q9ZWgfFyxUl0y9U0LTgu5FouvgcshCI5soKy2TECdW2/UjS1MXBwF8ZtBHQl461kn
dNqTjrxpIPOPrKAai6McEh4WJrHksFWqpck2mPZzqWXpqewGk555qI9AD0uJs8GY6dMX7tOzhW0N
an+/o2RE9d3meOuQDtE4565dxhc0HUQZlG0jSYWRSud8QEd+TaHufVEqK3fp1M2SSztscODDnkVj
ptY0bih0h/t4GZ3+sHTxfG0PqygD2g/cFGYeKyAObW/rdM30FYMbrzyqAfKE32qaWe+8UsCB0SWC
wTNkXkJtR6A67Fwmdve/uLDIhv5ZyfKBiG/g4cR2ZXD5FC7phh/ziDJLTIYUmDjQSWLBZFQTb9MK
zeOgpfM7d6jNpg02BcvwicsxF+F3V1HIw5hkk+LAbqlz9/1wFS0bSoy6qCBhTMRv+siCozsM/YpN
nmNpRvAPvcaBMvnaBHM6LFQVnwUEvCedOga/AVEqEPol+S22Ya3//J1/a1TjcMI+XSk9vGw1Ze3I
gWrf/tYi+Af9gFgf5O937vVBobXCb4XPresfie8Lbc3MQl8YYD5QwWGtWyxRezvBH2oaS8iBWtlj
irpMvAUKOXYVgZXRgueybd1brh1Xn3DMf31uy1lv/66E5k5eyAfydpdqZYhCFk/y2bR2wuYGX4Rz
dPP75/6nUUyJQIpJBYH44yiZiMvBiblAkL+CEROBHtQ5YfGJkmSl4r9/uRJsWAg6J7D2sbx4/w3l
5HJzTF2SCWyu7uziBp6fQ1HPD+kcRX/ozM2MQT+I0a+Dzbm0+VHvRzNdmgRdOBZUZR5LZJbWhLVB
RW/19+/ugzc24+BXD7XadjE6tqFuvx9nqPSeM4+1EWK5m8JplRSt4UwghG5WWOCYXRIefz/kB83D
OqSDYYFOyjchBFx53w/pCcfjfFUqcO2ihZdsm7iIxqQfxL19ry+j+saZMwW6xjz9ZD7+8g15VLjp
RMVi9AwRfX0bf1uHOMFWnj3Doo1ozrJTT1KjW9RCxvEbcLVPjNw/Jj6sW560oeMQDoJ5tPFxYmKs
QCtauBQ4g8mx08EX62BZzfODHBS1FuM7N6GM5aNbu2Gxl40D0FVlyfPv3/gvH5nfg81PYLUDGGC4
H9743OqpYeLzTqS2uxYmZIXHG9FQUAU66fEI33P705n1D/s9XUEEdASrEQH2cWYlISav2ZqAJTuJ
hVTpCJjeSepJyOJEvUd7L3IXbOWyBoOfP4s0ZMmgy3SJCVhnNcvnw76DjGW9BtOaz0lSO+lyictN
orntWxRb3GP+6O3i84fPOzNaGLbNcN6HSTW3dq9PloiDnCvqqe8HpATI/1/yNks3jUtz8JMBP+x3
64AcIWx49Hx5wo8DVl6K6UZfrk4WDi3RVA6b/PNd9cOkoXNsOA6n9doRRvr6y37nJnlcYXIVwLuv
to2Xis1itXATSowRDrY+fXZ8fZgwfw24DsdkxSv545ZnK1hnA3YhsDBN4xXSa/Y0sQXRNIGEE9EK
igcUq5/sfx92BAYlfZhrh7CkRYXwcUdopdOM6VxF9GPH7yFdmMAr+++5YU+ffLR/GIi4Y7S8/Jed
3fowJcFj4DQ2eDzPLAufjPUZDwT4e/DU/1vm/W8rrX8YyraFzR2DATGINN7vcqM+ItTnJgB0XKWw
BHmonPJ0461/+v3c/ymf/NupuL4/F4UWqmkarmt9936sHCwMXiMGj5XJE4kKu3B6nmM3XKS1hA4Z
Lk50s/onXS6K+xbmwRCmAndSS7gfrNzOLyox5X+YxMJvZVn8TzJtkRTZH0OSim5wYT/DMTYW7nYh
XkK+cvt0661/+v0b+PVl41zJzOGezFH9y8tOljyeCKiPA1EPD04/Pgyqf9D5858PQwnJ2SXEqtn7
MH3SBI5SEdM170QquX/m+dZK8dfyuibf/vlQaM1XwTszlUn0/pMmvQ4fBZeEYGzVHMSYKl26lB9B
sv7p90P9uuQtGyWWx0bt0Z77OBRdljxrEIwH1DrpgYYz63sa+uWoMvYYII7oQmrF8O33o364D6yz
g52afZMgQHbujyfTgMMhUoc2CtjhvDLQuXBejrLvr7y2Y57G8fi0JE1/hMSEK6Nbq0/q1X+YMmsW
CeFE5EdwcHz4ltyYRxcx+Xr+D5Vx7ei58Yo5O7WBshW/0O+f9tfReFRd2rCSUL7hoP7+cyqVV71H
gDIenfODRowNnvLdw/9iL/h1INA+h8rKAjxEyfxh3ogUhvqwWp1ny/RzJYCd/Z9Wgm2zuH8Wxa5u
fHx7XVVOiS17oA57gS7AN3qspx4X8fVPf/rqbKpj66dskef6OFHGroO2ISpeXZuerWtb6cnZ/2Vt
MxEsbok4h6yhRh9eXC4ld+EaqNS14vJE0/W7WoM907j7/vvn+aVwQP2I2lhQe3Nb4jb0firIWEsa
PM6hAFkiPWBtNGw+f5p/GATDDFyeqLXdXwfpHDUnyE9CvNKL4s6ScfvGirJ2f/woZGWztXs6WxTy
6fePosayBgyaQoISCGrgfClONQ6zf7xSnfV9kbe6+nyAUr0fhfo2Say4C32jxJ5nY/FsUAutlPLZ
w7Eg+uOlyhi4fZBEQykijQ/DhbCIQwdYiOHG+SEfp+VYQ2++zG1n2v7+/f26WCmxXAI1STcVyE4+
zDmzXshQCdkVGtKZJqwuYbroGdfnEm9Jx//9YL9MCZoAyNQtLugIf3+58WUq9WY631DpQh3SJ52g
rR4z+f5wFKpGCz4Et2XmA5GM7z8WpsHNACvH85N1urW0XYmTcf/4xTEKL43u33occ2a9H6WvMFRH
3xXCztX78dATeTdwV1bOLbWkVX/SdPilCGc0eBxsQj/nxceqcerN1sX2OwTUyJJH0yyhL+hmfTuL
Acg9taNP5Pa/fCnG8wyC0CllcAT4uLnqaerWoOoeHp/0lTUbw4PJc9PDH38pxiGEkNmgm7/UTCFX
mzKtUSHGOY63J11NXAfdEIvY/xbg/9tS+NfncdnpkEHCavmZjfv+a83d0mCfMrKiVI1RNvBpB50a
FmTzyRSXv5QyTIm1MvMcE4INf30/EsLlEao+axdDz+I0eBDokjA0vsLgq8+r1lyNxQniuKo88E6N
mjLfiGhOoXg0eur6S5ylNuZs1Kp+YeraSZ9Vfw7FodXR3ikcVHATvET2LF9laZtakMV5e+lg+fwY
ezO9A9qP84ON+WZ1qsMeNMqpU26eo4N0AFSbvl8HsmD6cWbX0TFrTS88AGI+1eFopmcKL/GXVnZT
vDPWW9bDNDbhJY11pDYgOOi4pV60DyNk5uiSeMHQ8sECzesaCeqyaeE0nHuTIOLYtSKyEyzcZOkr
E69HmAP0Q5+9fDQ2UWNPhyUiGPsSNrN4TUlCAbtyetq/fzrDXNoOXMnpoHGwflw3SO7bKe3xs+8j
atg20wrQp0/n8a+rkzxLzlIgRtqt8uPlMeR1EAvG8UBYNu0kE0v7y8LrqSFHLbwUc7V80jr7OJ1N
XXDRgle1mkFhXrD+Qn/vXzVjTotIajBHsvYN/21rn6Pn+CTO8R9GYSOly0mHjJ71xzZy6mrJImF8
+A0ujEe8nofNIjV19/tP9PEE4lk8aGZ0ANkIaMl92K5Dkkb6NtZDf0DlckrbKqr8Noen6it8jz+5
aPzDI63uhhRYJLKvvaH3Ly5L4aaXZY9vwaghl1ccCxHo5V+bwB/RFe/L/yLuvJZkV67t+iv6AIEB
JPwrCuW6q1213y+I3g7eJTLhvl6jeChpG96zL/WiCMZhkAw2qgpA5sq15hyz5l+/5ub9BFf77yka
99/aS4Ld8OufunyaH+lu//p0F+bZ/78IPsqH/1rM+Nzk6tvX/3GdN+nXtv6RHIJs8X+jQ6x/UPPQ
zCIrFqQNVQnPy18YNiP4h8ceYXJ6YbZBX+giWvyXntEz/0GleWno8hQx5XFYlv+lZ3RC/ici++i9
kszGweQ/0TP+8vw4xEeipaRhzYZF8PmvQeC1VeJjVmhhKxm3pnnwZPqf7Yl/XcG+HARYsxxeiZ+f
0GEoewlujWAGeG6rfzDT/3DX/e0Klxfyh8Uj7DSj6o4r1P0m5zv4avh/+Q5s6v5l9kET9rJH/nAF
a00HDzIaQd9+bLjOoS/kH67wz87t/+03BchKWfuoWwF6Ubu6v3Z2KbqyHoL0BHi4deabTHfm44rW
4zVPHcO6NiWzDL4ZgARRBs1N4+TJVnR+dWO5qdvHgT1gDuC8WL/OqLvgVqUkvL9JazTrA/oNae0T
NzfnE+laRR1bFennfyjyf940+AY8PXTE4dCgAKVc4GH+8UdCOzn3Xu/jY1mtE8ksQVheOa25bSfn
D1f6eYX960qCw+slPpK34KI4/vFK1NmsrxUxSTDcnpJAFtejv1IM1Gv8w+v8bwaP//5CnPlpuaFF
vhAUf7zQip+jhscAOFPjDc3lxp7aF4T8b39/md9/OVRo9E85TXDvf3sJZ3KAgsVaRGRi3LBHsyU/
JHhHdHMwpvIP1/q5nLv8doypkFBf/oEg2v6lnMv9UjlmTsSXDuZjAwi4QKUGZFEM10A5/v57/TK3
/efF+FL0ZyCl8e+/1hFYOwYHXrhDbI29qbwXWL2pT2oQg/jgwx/PMr0K6pONBOwPF0beza356X3y
OGDQ67u0VHhCfn0aUbBg42kkCTPC1U++NVKFNj7Dalgnvj41Uzjbm3apfIitRnWFlHk929PYbtUw
907syCwHUOGAXSxaaopN6dGm3JACg/OZLo3x1k11tR/dDsOIEJRhhaW75yUUPC2uLtQTllXrHTNg
+AnoI0jYIaj7LhJA57GaeZXuCRbUKalAYHyW2Ek7sK3ksNgQk1d1bKmuMWJ70/i56qbGA1svpmev
C2Z/I3vL2xJ8AItYI/Y6p8p3UJj1zjpfMYY3bZRkkwmgww9vUlFhmDXAdiN39Iz1yux8hrx2HuZn
W6ff6EnSvO6xTvhMDUO8UOmiCLtijGE99kz0gCtgjQj2OuiEdxXOaf+IGVy2x7lz5W5BzvM1X1J1
7zYZEgyRNQd80PRwVQ22JisWBlRDNwqJOtezb2xnwq7f1yH+sswPWrDNCHicWEHXMndza3WfixyN
Z7TqlRa/Wsp6vuvWfoi7RPRkH8llxI1PXdWnvR1byWrcdwsGVEuKNiZC0UP1nCD5G73c2aS1LoqY
Jkt7J8J2rHcj1mr9mM4Viqii7weBH2ho55vB4JhznRLAYaQbi/aLB9RAlQRCoZhyo7qEIoHJt50e
u8anJT7kQfkeruEVh73y4LZzsssCaT+MzhA+Tg0r+R7KKJhspkomxRkPn+2/AF1KToYMe/qhAGtO
XU68xRW3VOyGHonITCTClW5T2IOmJFg5cpg6PE28O1uDaSbcwss0FI1XOTLcFZnvnlQ6VXsclsZL
J9aL/VjrYTvi03Z4tj2Z3ZeL6W/o8vXBziuQYUcqb+UNx60V2LVBuIyyJd7MLsnas1aL2e3mZAn1
dc1PeReS2oVIO2QLaZDNLk9YpzFATvw5pI+ZVZcoiKveDcIn5eTVVoPnv5YK5uIM8wHJ5NDyRF+C
lIIdhyNybvwKv+qgTL8CpzPiNnR7ggURJufYQ+8m9KrFl9FECkJcYYLDcAFhMj0yESpIQeZMdW3P
iX8kX6gpOb+3qJaXOnSfPHLp85OygcyDTFhqN77wDz/1qyo6cNR6CJN4ZG/fOz5ooI2C3GVjjJa+
cWyk6eGXby35SiyXdHa5AFxig6DYNZivHjMHRou7OIyRUWioD1HBvHEMOiTGMsn72Qy99wwWzndh
Tc6hMGuxw+EG11JK/RH05rR10xxnGRIddLeWU4WS0Jhew+bUyQXXHxjPA8QKATm/Nn0iOnT2tdVh
cAYANp1SmxiBCO22ODiCBEa8XZCvfbAMH2FWYKVFa93s/Gl0rwbRAURHcuTtxiFRbyiZgw9eYLgw
Pv2WveEpdT/qgk8EpGiNhOzrq9yTlvHhD5lt7RuyzLeaqNQyxhw5V3En5pS8Joee1iZj0Rv35VoN
J2ddXnGsZR+1rJsT4QzrlyL3kmA/1XT5txS1KGDh9ZvTfjbgu2MWSfLnJWf8GdWDIfdunRiStEbH
ybfEk9TfJ9VjyuzsKTyPFMjeHu935V4TtzCLuwwrh7W9QHmWGHOgWk9wbU1ynyFXmJvanUPC6nO5
mpGXNDOef2fqb6RVVPql1u6EHKoHqtPnMZFdTozGVWaRZsneJUVmMv2ZxfzE58YigmqNtCdaEfYb
3V4CHmuHVaTxpoxoqrFYjGu78BvnkBlUZzQY8To3PZlcIkFSv/f9ov3qtQ5OW78Q8qru8WNv9GKs
W582pBONaK/PGZj+dGeGTf6MVcJ9bvTsbolh7a7CzoIF3OoU+2yglpegI/jkZA053OBlnTXKa7MU
TKsa5JtGke014qzPMDGIF9NoWcUOfDekIbPNAvu5ChQQZGjlZOWm0j+0CkX4EcjcJMloW9YQzAY8
zOmxkUWxos7N8xZZ+iqce185Q/1GyMbU7xwOs/kD6iRImEiFr/RFl/qpAqXcxEHu9s79REF56q1q
fEgL5OIHC4ROchBTmsXpKNJby2m8c9Np4WyQ+i9igy1hJEAyVwa7X7/MXvpB3xHXp+9oAGbmNJHW
WDCTq+7C0TPXjh7h3Jwk+OeLPyU9tEMXpjfLaDFpmpNRHjFdtI/E/kCWaSaVV9epq9EOBGYb3lfp
hO9mFguMiWWucZKwLSKmtlSq6w1ouaHHAs6GjUGAoC0w+O5aMb3u2uQ8hrwjh7GkpXBgb5AXDXhb
30qU+vvcTN3XOhUZwFlvmfHsWqM6ADquX1NjWt9WFgAfZlHe7FDcLwWkhAJKSuVZvBuei9S/FJm1
x8Sg79Waj/6p7jLo6A4mDGtXDjMIgHYJ7bOj1oafc5723cA7l6pcmgiZkvyRfBqTg0Fib71CJNtV
Qz2NFmqLvV8X2J2tYqYoiaRLQBNaHFYwf7VIfltXKPuEYdlHaY4I80vgu2ogQiZpziidYceUesRX
mjGi3A8hNzsaTBn6F1xyejY4qjS7qVuxjWbZmWXaKmKvBsBwADzWeK8m4BRxA3WerE3SI2/7znCC
U54OuLBaaFf6Wjlzk2w7o+BpUOQmYqQx5cJmSsZGVHeFsYEjYu6toeb/AWOO3GNV1Z+MGRvsXozB
BXcwTCVoFWTGaP1Ahm9tHGjqMzgKa1tPK/rX1O5MRkFIB091QmzUIQ9gs6AOKqyJ+jMNMXIYsOTk
PTnkA1Dn5KMRlDvUS1PxMikrJ8qTkJ35oD2CE87yn7irVV2CNwlBu8TdmvwJOa7u2xqSX4buVrX7
0TIFgeaGLK1DOpAqeUxXpMVXQ4lQIegnhcmkJqriTO1CIx9IHLr3AP40euIm3YWut1JBdctTAJx8
fDRddwNxqSBuGNc5evE0nlL70Jtudps5a7kHjZXtUlX1GGu8lGzwOSXkSpsOd3ieDzMqLtLsYYLG
bUrKU2lV5vC9J4YOyvHQx6sRvropeULEYMx7qzBNY7e4ZaHwZA/1+DBezPOAZwExH7RLrEsWNuZ7
3c8dtLlWE0a8ghLuxZodWn8UGjOUOS+7yRuc6g3ypA9r4pI8Fw3tYp2EGiQ1cO6MJ3NRrbiB2owm
ddZh9blgk6VAMELQDOjkiqgtJ+96HifvvkjW+n5ewON9TOWYpi+h2WBrHvCMsaF5/nuSJnKX2SQy
Vu00UVQY5rsxM8Xb0HQZHog0JZ0RTbN3LRBr0IIIinZLHHPh741kEM9iNEdavIlhb7IFZviRY1RA
LLmawvrorEbyub5Yl6xaNMY7Jyu9bpwc6NSj32QMlZqVlMIokbr4DLxkmmNCxpgyCB9C4WdLthbp
ED4wVZJjc1k/umXGqqIAoGy0JBLrKObaj9sSx07s5l24FTYI+wgUZkZ2xECEx1JzgKg7c7la8Osc
yb8i2zFwEkBL7BxQyrMQMxhTmv5745QU1U1QRXNRHpeyRLhVR82CenTbhF6G8XGVxrEE6bPz2yw9
FGGR3M25WT11w05R3Q+0jHCejrwT5myr+o6eKZE7UKZII6G0XNcY71nCOaRc/Qc0U0TyTesQ3AZ9
0aBJsd1bja1s0zq1/l7lbvXMWxjs/a4MrgfQFjv0asZ3K+Vl27BEL8fJDJPpKh06fzquWMc5iXQF
xix2g/SL53R63694x5+1XdoQo9sgESSSWw2oGJscagvR/ozmHLnYS4dakENayOChnFW1ldj7sLGu
g4yl63ZPBLV1l6DBoLE2qm/FPpEACo85/tz0WBmZk29Ydcx9PTWgiqZqnApYqZMvjrLo0+ZENnCL
qpCn+C2XflNtoL5gZsKA0zanEtrqdZsJezmyXmZHzlwJicGDbTLlKKblC9tE0SCgr8FRzpkprtL+
ciyDQ81ViVTbecj6Dljvpg1URlABHUCm6RzMjk/vzBPF/VJU/efeH8Yb5OBERvtlGAOMg6gv+jJp
T9rIpzdzxCYW+YQmAI5utKcMqJZq9omlqYoe2FeY+VcKCVX9pBqkilHWUGrEeuRmg8JoMCRRmozn
eazsB4OF/VMwWAQrZrO3XsN9UtejWzkfcw2HcJM6tdncrNME/kvkSmZnm+h0/0LUtJvI1sZybYzp
Mm17KLy3pa+ag5NiSN6PBtMxODyeGxHFLb90Ta7vtFg5/CJZCd6d1OkVTIwYFEPY7RjrJuUNwYLr
O2YyicdZSVL37BwvIpSq4rVQliCOmw2ZYB+ZIYDvR4ZPROhp/g5veRgz3wSJ10L1HHuxnB2iWjA3
mRb2BSJMmmFfhBT7anCpJsjMjJeq5D+SebzLS+KCl7mozh2Uva1p9kRL4RBv0JyawT4csfAUNOKe
UkeynsPaM18kPrfPDcy7O3wJOE5mj5EXXYXkXcjOp4NnkZAkcnmbrS0Xm7uUbHeH8fFr6HX5d7yP
MBnFHM770MmWW29cOLgrT8577AByiRsvV3cLzqR9iUhmeG4dd7nKBoC7qxWIdcer54IORR24qSfv
izcI46YciU2MMIqRaCRk+65HyxkoxQYOuSsoWygy5ECwXKS4W0flcggljUccEXS7e2+ch1OZl9WJ
Z5pA09Ypdnz0/sEWrfVE7uVj0jTnpMGNHFmNRwGYFH5oxuPsLm8sONYVXNkQh4CXTceFgp7A1LVp
XgepiaLkrzm3PDRlhzvahzIxtvaXwPTL7ST79jitPnFqTTdM5NBKDic4bsJ3NEzGoZ07mljGPOhs
A7OHXeRCaJu3vpN1HYVeO8Q9K8KLYZQhkJkyffPwbrbHZl7zxyzX9pPZ9+M+y1HBEMXmlQ9GHszv
hkzrs9cj4nKNdL6ujKU6MTxseehQBdy2gVcfxsUuzzJR/tbssR81ftXeKRIfDl4ZQrgLONZHAyfB
OvaUN33SGpGw8sXgHYqZ2xXzDLh6t2IFlDs2KWoDdhcyiGc+wCbvm+S5xy8NSgpbMbxA63sCUOfB
60VxneXDekizuTjKmdFc1Ia2iqeVfDKlCfsL3aV4yCxE2hFvW+Jt87zuJL4xkGYjffpHXU3efh2J
XtnM3ohFERdyeWgF1jpY0D1MQz14zOOsaWdNBvuPv7RJHvFfj2WM4VFvHGkuPlDpkJT5FvBTHjWV
NT/gXc04QPfy5Giym4NOLlFyyct2JxY2l+khyWji8n8awrp+qRaUovuS9QP8CiGaO7vDnDnxQwSw
uMR4anDg4Y5W0v1GTlu7Ze9vPml32Kg8KM7JYNnjTbcSrnopq58DcmUeIa5hAbVw/5Vf1iDsXhdp
kBdurIFZ3fNz8PbM3bj4MAHbbqN0UPHPtTbuQH14xWa69A7h7c6BuXdE6y+HnPPBcgLFTAhY7lis
xvRNY2lzztjluSHJdJVwkMylNMM4tHq/2GQSAE8P1YwwpH78Miae3oaOd49CKe03Q8fBKrKMaTxp
5KKPvgFBd+SVugfIE3zz4LPfUUZP9kZBhXgLm8R5w1kznWmPcbQMC7e5DiprsIiJG/SFSVRypM60
sCVqZtL9ppyHOwnXYidt8uBDq0nyHfk0fgFam4dgK0FX2+B3sx4gUW75J3f0jYpQQpk+QJImirJj
DEVdzJMHFAz54iOQ3ah7MU7U+UW9N63OPA4tEy4wME2kh5NZdfk2rI2vatHJivNgMb8l2jOA0yS1
BUhlynYurrbrSfrErCsrMLPD1Mjhw3eY+Jo+AaI9+u/lsADzvATF2wsvtjnKB2F01h1u1AV9kqm3
EC+hy9b5RFmE9frWwezWR33vAPhinr+6Nx35n22nP/xAjjdrcFnuxzA/rWQ7sshCa5BX7j57IFin
OCyJulCGHCr1vS9d/bbClPCvTFXPLLZt397Qs1+2Ia4yAGMCSKLF3B/fstt7Lx5+/CuyXqatKKd5
PKS6Ul87ykwVoYeq47Hj0YisCVBmQN8qXhMLv17mleOLojL+XLUe92HF6cijbWKJi1coJ6D2Qj3N
N03QYkuERp1zkOsu/iZd9uEpmwIW384zcZ0LSIzCVB3Yv3VpnsPayohFpll+N2fwUyOpbZaQHgUF
acNhP/q3tl21u2BU/oAzj/NH1HTu9FnoKc/31eDrI9jKIdwnHAM+Sl14+6wbyw8DwTkMjklYiJ9x
LO84YCzTHgf1HS/oQ5nRUsgQxYCwnt3kGErtAAUectJJG8rnEMeusG+6UokUK2EXgpFL5VuXj85G
Dtg/oyqsk1fJsSjcCB0Q9tRy8148GrU+MyXU2Ge79f04GQvn6OGCVjsTT1gSyyKggrJHMSwxAVAI
FhRZrsbBnjx5k6RL8JWm57dW1A9JRnBKNMyBAFKQt9ZuzaYEXpyfVI+2cvQ+lyL/blflgldoSOxq
G2BpY27QdgTLLEtYn5aiRKecGFl6aZsDFI5TgjQ/0i6ozQ0novkFczeojiTAN2nZ5B7QSyCW5lgR
2GTu9WpoUgKmQdZbp4bwEWlHq5LMpZrAlsLIlnIrrZpJpgKznjzNYHdV7OfpOu4yVyRLxOgwuQnS
EDPGgKVm2JdNZZ+MXAkbgly6hIesZhJwC1U/BOIu3bln9rDkXywa6OOmhJpxKpymd2MinBb/YC9L
YeyZXHsfE7ZhaA7UUBx9U/JDurZZy4fU6oOnzoM5AD8AnKf2NZ/D71KzPIaQTi9AUbov4EIzyBz3
OHWMC1i/1YwH+MkAoQ/99FFnwwQk3O77j5EG3vpVcQir7kdK4GPDajgfGl8YQA86IR6stIU7n5SN
9WRcCt9D6tjWcAhbO9kAjiHhwTDqO5l4w6OGt0dvnTLu20p2824GVYAjEKocffrZ7vTG9LLiVPG7
72ZbenSpQZC7rs5vHPiA677CXP4AnUUfptYtLpywcL1TiZnfU9VNtxByCB3wSUam6WBiR528GXLc
ok2iSAu3tIFnuukQyaagqjXbenKubbe5JCgMxG1hU4slHtH8xueDQVZUdOrPWrSh2uQ8xC/12ozE
za+ZQZFAQvWL1PiIQQ3qKtuuI5ZetD50ViNtpMULmNaBYwcdf2iYFWgKzxlOqUpYojHQt+zAAbOi
dv4Y7bYEUG8E/SM+Yflc1R3e8oq96xuoMoCQAJLjhrVC7Uf05NvKIxQSMwEwseuWPuKjWlaHfO22
tMUpx677vVIcZSMz0dZKq3QYpr1trtC4QiILOUOgoKKcV2F1mJuLBb6dfSIr6hL5r2yIpS7Tsn+H
sODe4Ivujliyp0cTVgn7bDUCcP8Wdp3xQJCt3BXh19wnP96VVsxI1CFim0oUf3RDJCwjG8v8NlhT
2G/GuQgyQq1QvV+XUBheiyTDv54D0rGZofA8M30On2kX3o1Z9ZRYLssrpo4EszrnTe5iu24VBuEj
cd7FNaATBRDf828cf1g0TDuaJSczccJ0x67cFXQQ6Z0dddFALHO41beO6ptxC+ylWOkflqOIgB4b
6bXpO8wS62ZVJydJaAJyx3E4M3cvK2AHgRl1DcMj/D9FlvAhM3KE54XJVpS1sjuYTBfPWFhJ91UB
T54XwnDbBLzdnxgJWvCgGkHOL0+qQ4ytNVNqNqt4GuqiuRuJXD7Kkt4kPxXnuN1M07Tck7TBvkAA
MQe1KZdLcWVZo/9mlSK/NqZ6WO5kqzQ4ESC0YtNkxC2ExZTHF0WyiEpmFp9Lq29IpsB2PL12HXMN
gKdTlu9lZ7PtSvJbtrj4AXDSOG8/+p4zcBYWc/nQMMLjmxFRU91byg0e8lyo5qoqlkucd+Mbz+vQ
mXdmmq59ZNZ0lNwSHP62AY7I8Q5HFyVP6M03dbf6rzb4ijRODeWJLXnOHtQ/leyoqMjGXZRurmZl
OZ+pPfmFsLh18sA87Lkd9MrMp7IVVLp6IORU1EEA8jHFIPnUU5RZG0FoYrtJQOBzPY2jgOFS6jE/
8IIl8oJLHA6GQuOlRdJ5KHy2VLIFq+UzN866wcJflJ/KDqe+IOLdeJwGr2LsMkIQprnn24+TCqCb
p8Rukqk80BtwC0xal/nUeFR1mJZoCLtO7tPBXZ8KNx+rGK30/KwI+UTyC55+oY/9wLy9+NSoXh7y
tqnl0a9VV0JiaOzP1uwKwgJD+pj1JZx761RD8dhYC7nTU1e2a0yPgqFWMQvKXI8cjLhz5nx8JD4R
smcdVCtnZUhEyw7JQ1ftKjmEtBybtDK3pIl53w1EMtVRTZ1imFOzSm7ssBqOmaaS+Nwx5MGL4TVW
dh6SmmqFgGy6+SRq0/F3A4mLaCzANiVz3jwP0xxSMw8B/Xam8YYBQJEG+24dcec9qER1DMnycni3
YawdO9JEDvgIQNQ6RbW+5IPtfJ+HuXzMu0CLo6BXd4uy8ELO1MLso6LPZ7mhPdOZJzWlVn5bukZm
njN4rZwhecD8a5d9+1jXi5VfFYyjOaFm3AJA3EITDBioW6uc+pVTZeg95ILFGKSKqoFe+sOjzdGf
yEmoz/lVorzuIU2tmYh2IZpdVbbpu0c1NETjnNCMLMzcBthjW1+1HInSIOorHzcpsXETnLhczdfG
mpK4DJl2HuIWv9C9nUKFP1Zu0revPWTE2yr3TM7mWHxfGxPBQmRag3pSriefFg9LUeRA12AqACEp
WHn54jU0RB2FtoZIS7YfupKa4BiaSx00Rtp81QOf3bBiHGDK+QK8Ql6PjSvvLY/qRDj9+tL1S3bT
EuoX28zmY+A245VHFwXElMuIAW6HNJZ0v3ik5oAgrkDqwN0o/PlcFIoRqW9K8VA0Wnx1zC7M4iy3
gUZWQyDecwpBOqILMoqIyaR/4VfRZnMLfWIk53+yOh1c21gXbj1LwrEKL4i2/SRNMj99L79w8wrz
AQDquBe51wNeyhfnORkqltlRsyr5qtfZAaYtiMe0HqyD0A5nrrwJVb9dJ6BILlOM7+xbZCivnQzi
xC2qj0FLeVMRIn3fQi4pEIwbAJE9+oEEpxiFP0XgTjt97kUv7odc57u8HudbArPEmwVi9OTNlrvt
O/5Uz5g/gSYF+GJLVgFcBrhiu2VoF54Sp6mjcTI9qCejUQRXzIjmV/pGzY7y2VyjeunUtbSz9MZ3
O//F1F4Rz1Lo227ijJ+nBLPESE0Hji8WxKVDtcwNhSkKARj0RrIduyG8L6SmW1UlfKDUs3dpbZl3
dk5+cQTjLbjgpe1XbVLhA05dthJA3BypJBP1d7iGRH3lU5C0V2kgBpo5FYvygUq9KjfZVJhHMKD1
Y2GBmLKbnEwbGqVETAA1lPY94TvdcED211wVyvEOSHo9uLXV3PJEm0Z9XhBCMOws+uKbKZL1XQwu
IxQzLHJ5oH25PPerqcybjPkgv4VTd8lxsgHfbacwt7/ZvIZ7PBeJjG1VSBVBLa7OaRrQhFBdZ50n
AojjOhyMFW2BkZEEajAUDWtViU1K3tIzPs3W3XqjJoFkwIXIQa2uNWAsmxTWJEyNLK613xk7yoqO
IHYmiIemStfqacnXGZJTPZ0ExV0I9YVFbteyr10jE9TWHnJVc+8GVDoLqJqATixMOc44ZkLxcrlx
MDKorO9oewbpp3HtBS+KdC9TMCYMcVqP6Y3OB6OJL/5r+0XMo7EL02WYyZw0XOoPsTp0oYOepzc0
es6UxkpiBauksRkGT0QZA9+1UiNQ3W7PekHY5uyX+VWZqvKc6YapPbfi2nX99ZlhfDrc5qaVFHQT
yahnOpo+dQaRVmLSxW1qeTSt0fWlSE8o1gsyrUn0ijjj815AbrT1xqCEvoDm+jla5kx+kWN5SVUH
G/PJLVwWLUj29f3QAgqISwZh1YZGeLsNmFU0Z81Vz87S1NcJy9gt5xjvTqtZPlj5kl+oig1zjLEe
dmFicGgBmk1Yo+4IC77UhruiHRx/mwkXDlzmhIB7XLc9M2GjD9zzt9oodZ3kuLDXjFfK8/Td1I/I
Iate2ulOusElbIxGAyFQiVcKJBq6vYdBI25mfA/2NVK8dj4CT6PjRR5Me2+opmTwQ3h8hA4ARBA8
6LtUOi7vxtTsC4qcayvJ1o9EltOjVOguI72600mGGv5tV6dJuCEttRe7LkQTSjRwNR5pZIsXj/L7
1RBAiAAD2owhnN760G2ywrUJq6S9n2kBbB23HAmKmhcHVnMuw9dqNuWpccFKRCluwQlidcnYQyqj
g0muC8ZiJulOBYBEEHJdaQW0mprBIwkLVMUDU4lseURnUMk3ah85oEzrs4ML+uv7YJpwcevQHrN7
2ZFIA3U4SD+bI6GHkXRAYm0vk15Icl5APsCIUufMAlAibjJbdo6lq/dyVeLZt/TMHHFqt/zW5jsa
QChWo8vOR7hlBeCbG41ygE6ISzeCsWrFggxcMmFeNDD2DVsz2NqzMrxNr9j5Szp+pyIXzgn6D4y5
GgXds92lzgteLZ+sBpF9DQQf5SCducPDAI+s4LBo0aLiE8/Z9YKV4jVEEejt8tCT5nZCmwc0Ekl2
9xIGMviaLqsoj83U0k9Cxijx7Fcl7A63a62bJZTUNBbMszfVOMVnNAr2Rx+Mg4FerAk+ZYif1Mbu
uxr2tZcGXzPmGCGLO5MYeqmTT4YM4msWLUMyMMqK+q5QS9pu4afTTyQto1tJOwnCB3qZyENEGuSP
Yy3N7rYExETezVK4lCrO1I13tZOtVxcu5ReTHfWb3fbZApVLsOK0obg84UUwvwkiQB6X3rAqBvF5
nhwudZnP9JAe047GtrdEk2is4oRcrREgHgPLjHMRqjfJYfK6AN0uj+0wJj7DIrksUTEyb46nWlzW
6HSkeVCrlI5/5/QE0Qo4MAROrAlN8DI1hhdbz87nrKG+39hVlrCNsKmqqzwhceLIeH1+IBZNt/v/
qea10Q2FEi2O0m5jX1nGEwB+2twZrehzqZtgb3m6OC1zOn2IQvU0Y03z/e9lpL/Lf3Fv+OhBsFf4
iI1/UTS3kzUOmV5sSCrnJUfTwCsb+n/yvvwbRS5TyUsIrIur1HF+Ma+aXZEYiyoY2IsMOMw5JyOC
0Atmu51z//df6Ge1/z/1uCGWlBAxvuua4ldgFMKtrhpqWrtQRDammTyVbfIfOUv/ugTWb5o8Nt8H
u+LPkmneHWPWJZewu4fOf2rWLd38v/8Wv8ulMS8DvEJ45uKCuCSu/qjKLsH3gkXqSTsIAQ8b1NXl
3kRPC03zDzri4DcRcWBir2Mfx9Zn4ZT++UpN7+Mmy1vkJpfuKl29KTc5HBy8+UsdXOXhH3XLl3v9
s2qZn0zgwsTBL/CN/PrEdXg9oeg5GIbWzUjvkDiKRu4JsSzymzTdjgx+vT+otH9/yi/6aGz7ArI1
nq9fvqRIGWmGiOaidjyLVh8At+5IZP/7e/ZPXfnP3yw0aYUjx8YkgF3/wi74wUIxX6DGPVTrqIun
DRT4PQbM2IiMCAz7tt1QXsbhhrbjhuHsRm3nDVzoDT96RKdkY8TMIbZ+DC/lD1aC398IPpZFFwCZ
uO85vz6uXVDpXHp8LCu8m/WLCk5/+N6/69C5AL+sIKod78+vd9SoUprUQThFBN3xvceYuJWN2NAK
iihN/8/39jfERsbzBulM/Ne3RoS5SeNkQyt10/3hDbog1H9+zi6qfIwzPk7v4C930Y93w5q6Kglq
mK7BciQ/wSJICfM85MTHYWfdJgejvvYizR14zqLHr3/60cVvb/Avl7+8dz88DKNZjG3yv0g7syap
sSQL/yKZaV9epVhzTxIyoV5kkID2fdevn0/Z002EQhMyespoqDJoXHfz69f9+Dkh5icNKLALz6bh
pMd/HjMHRQ8SqqkdHN1dfngH2mKndm4/DPbvzg6dcGX5pclXnG1LzjWOis4VOqF0PP35l1Rk3Y2+
RLFLhQ+4kESEK99CTYdXFFAAZIiOAEuC0n6Xq9eKdAoZ6WMQGivNyRduhi4WWn64Y2TdhElw3l6U
JbQNWCMpT0V7zJBjbcT604A8i4Now5NcILlarzFJffRezEY+UXXQ2itCAEEx4HzkemyB5fUlSiuh
9VAWbznSMXalds+VkN0NqbylivxAQZfMtlaCm1Xrp95UnEqJ7pCDO1Sed597/afrx2VpPfgqBaIk
kcmgP+X8q8pqoOpJmxjU8z+yXL0VCdq1UC3sNrs39QZmEdNGVv6LJcePCM9SWVJ+wNG/0iSzuCAQ
MOhQAPEd5mxBDJlqr9eDxi4SELxI6lnw3HeFtyEzdohI3IEne78+8osoYNoDJyZnR0Iu4WoqUkyW
bHyEtVw0mRBVQn+xO2T+isu/8HozY7O17zVUteIOYy3wKuI8CuEG78/rI7q4VzDCyTI06DIUmcU8
X0rwtUPYpIoBtkbbUmra5xGg7XitI/rSl9ADCaughv+GbUefnWDPEOpaqBHr9DTzaUjF3zACkkxL
qi/jaGSvfzsmi2Zb4J0YUmHYmo0pT2CrrTXDtYUAfCoxtqe0r+zilTjtcv9hxlL+RSpBV9g05hP/
mNWe3NajBTuC9FqHuwSsRQrCBLR789XItRUneLn1iD/hd6NoDUkL98G5tQ5C5hq9I9KvWLXVoDm2
bruN+uQ5ssZtm44r9hZWjJhKZUtIIr/OT1cQmKSGJZnu8uxHq0sPcV9/SofYVlPvr1gmCEb5wZ5g
UBBaQG45O1TCVNtMQ92w/cp45k9mB68tqduGirnxa3HlVr24VLnk4ZWb4tKp9ducnSqx7MsGQCdH
uHEq9UXSfnd0GKUiNWNjm7RfEX7b/uV2nCyqhm5IEJ6o2vyINQUUuh6EHsgiq44WlNtG++UOf8cE
9jGLvEo09jtHmV7I2bjISw4yyHjFLvuHPv+mlS5JnJUr8GJPmDI2TNYKdg7C+5nfp/yZm6pnEMsL
dyZZH7VE1uttaFbO74zW7WMsDIS64sRoZura7LHV1spgSrHM86QSpDtIPGr0jIseQWAlvB0a7TfC
JTXocJKTeZseooF2vrKr860cuv3K7rw4d/B3TIS2BIYix0GfvPTJKe+qIrZ6GCahyiNnYwAw35vo
Rn1W1DY+kjMhc6U26UpAyvnirz27+CfakI82ZrDY7NPZVBcA/VqloB1ys9ncbjb3m9t7/m03/djt
7N3xaNv8cr/b7fg3+2jva/u439uf9vz07390Oi1+2J/sPb995NdP/Dn+7Hb6fX5yph8O/2ymnxzH
3jjPz5sDP24P2NpMP/E/hx/TH5n+6PQfm5+3r8+vtz9v803Of93e8uPn7fR/4TtvV07r5Y6Dq5Au
es2YeFNJ6pzPvtqQB6VQCGaltuDqfJfFcedGd67++foZvVxlBfpezg6dt2By583K3qAVY1nLQOnY
dS286nWg3SYAlyCEzK3f140tDYpDCjegaqjYnQ0qUdCWlCySaVGcP9EkjURaDIC2u2tl4XDd1OU2
UmAHhIKUgUEPo0zjPtm9EZ1p7eilhp3E0SZzX6ui2JDzAo9UbVECpaZ+3d50C51vWwhPWS0I0qjC
cnDO7fkSUhxK6Bv22KrlLSoN8YaiOyrkQtKuuNVLR44piHVE2ophkLJmTiKodE/VqohmvNaMjhKZ
cztoUQPuByjNbUp56N8ZA8S+uv9qgCtZCZymcz8fKTtlcoeGrF7smL4dIjA+jcG7w6K+SDdosUKE
MiPwndwgFIgnJmaTmUtmY0iU6imaSekhQ1Rhow1ZcyxBTzrFAHQBOfmfSDUUTpfGj0ojFs715VzY
qdPJ4wViykQBH0/Ek+2TxK7rqy1fIFFgQTpFust0dHHT4WtsFH9/1OlB1SDRJsfG82oWIoK3H0iC
E+7GNfTAwo1o3ScJ4Ub1/7Qz5QJOxlQKLa3AEDNyuYBgle5dQCEBQsNFvHJbLu0QWNchmOTFMOUO
zw0VLiIpjQSQocikZ/QH3yEcWhnLwnGjn5X7XuJZLOEfz010fgRgNOZ5WILqtCsFoiS5r2xfK1Z2
uzTN/my7n1ma7cWeznFEkpi1RqWxDb1vNp7/q4bORoLZWSjJ8zXfKzDcurBmesGHYVrjAiC5y7/M
Bhk2NLuDSuPhjVyG90jhXBUPRfXUyXuRsjR6sFl7I/b7nP7P8pNf3oGVaawdCjlj9v36efjIJV5O
w59vmU2DGkJIHkybh28Zsj0yvpn4D5qWtqLd0d2ra/ugf4ndWzdsgRdsdRSKhpXYYGFbERrpyBng
1yEfnN0eUqsrmV4yHXkpSlRMci4sIEjXB7pw8KFQ5MaA3oa0yzzZ0YC2hniAGgidZb/lTNsBhP9F
Q+q20P2/NzWR5EAOTkpV5319vocRdivUPFJ0m/LqWxsMz3ml3QKXfHcRFV+xdXleCJF1Qiv47Ejd
zmsFQicXBQQ67GIFaffCfFcimWZ+69vfzh5meBHKkNtDYjWnJR5acHYDFPC2Ubd3fo9CvQq0Pxu2
PMPXqKUuD+bkWqDuEQF4GHRjn0/fpNlV5K1vcuMN4vcuqLtXGpuRf07j5EYtLbCUOZU0FEvgmH6L
67wId0pIRXJLxcl8U5W6Dymfj9xgQhB1iAh6Q3A0BE99RBEndx/cMu9+xSIo9Tv6eug1MfSsQuQ9
0XgBIIgDaRu16fj34NJJuNHHQHuNlc58Lk0luGEb9TVBetd+zv2SJrFe0VPyeHmK5J8S9mC9/KD8
Yuij97kK6pCGorw+hmnf/HKNsD7SENSHK07z8gARzE+svxM52xTVn8+YrJVtpYWRZafZN0W9DfX/
4u/nMUt2jOUkNpkdUCj2wAfBQQqaJ/tRg3VAH+X1rzcYJD5/TMwWXQgFtHPAhtoirVfUqO2wMxyj
QUJ37cR8RIjnHg84/pRN4e0Km741u8VazU/FPk4oZduZ/c+/8uHKI2hne9gSce3bHSQTm8T51e3o
FFS27gt96vvuFgy8/ZpvRPv3T9PxdsZmuFm7/RYWkjoFqT9luvogpj9fyJEmi9Co0HpulApsAcQ/
ytrwL/3gVAr5Y2Lm71GD6TraDE3ahoV4k0S954SZ2B1GWCe2VSb2n68v7MIFQ+VblohsJ+ZAKmfn
Y8pSsNyNmVp0Fui2ruQ3OVq9pAEhSwHfBMcUKKvPcHN8UsPeQS2Tll10r+niMmiJkeTw+fr3XL6L
dIqQkA7QzUDaSZu8z0mwZJVjiOqRgIZWqn5SVY/m5hLuguoQjv5Xc5RWng+XV/1HHU+2YFODE1+c
TbeWx4NSBMAgk+JHAEokNH8WQeWMxUMYHg15JUC7HNyU4YJmlJnm6vmIv08Gx3tTARxYk6s2x4Oi
uBD5Es407b1K4KmM7l8H0yqUTqwtFTxyeebs0Io6tBhSZZnkuST4K7ea0u2MESabdMXQRbDG/caY
EDqiVjKVRmevPk3oy4T3UMWmQa/JQAPjCbRF0DabptrA9dNoOSwSr4GXb69vl/n9Ojc8271yU4gI
ffh0fTV7ut/6+Ff/1+XeuY3pXXiyauSGMgnkS+VYMh3NX7vkmIzQt6bb0pB3o74Sbc1fmTNr8uyV
qQ1l0NDiXYG63QoNoHW4SX5C4H4c6WMdrNte2F+fQnl+oc8tzo5cboLqCkoWLz5OVbcbQtz8rr61
trEd3Fe7kDDf+TTsvsBrddPhlY3N9Q+Ye9W5/dn1iIwi8PyIEQN8oenGgPxhd93C/Nz9ywJPdorn
H1mX8xVsG0GDh5BCppm9Nv7RsG7r4tWPt8Za1WHN0OzEab1QZImLoXzY+f1PtX9I0flDtgyU4/Uh
ze+J+ZBmV5Hedonfq1gSs/cMQDV4nYKEb7aSElheGxIOJhUAWTRmB3sIoTWNYcOC+AoiRTNyTPUv
PfC/BvLHwuwED6IvAzebfC7dd0MwgSnA2hvqHQxgdoyqMiq+K0JFH5fIaYgxtzk70Sb6S1YhYjNI
i7dIRhMuidNiK1pxcjCqHBQlGj0yHehhNHwLGgSUoiopbvXYEMD5BoJCV9xYvTd9JtyVUNndiV2f
/6PWfvwJ0K56H6DwKNkmvb4H0qo0E+R6SQtjbf6mvOa+NoM4/CAMQEWk6FWQ/8BiN2VfyEdfzuN3
M7eie6P12ntjgH8gEPX+Nazr+4oUoYyQmQqThKUE76055EczsrTDaFTqL1+cNFU7VPscXdC2odK/
wOqW7KNCe1F6wTrAWqJtSyF4gnJLWFnFxY0/0cajNDHJH83uUQH2vLKR0wphzG+UZQfa78naq9Ed
/ALXN/5Fkupj8U5MzbakXnaWSZsX7jiUj7pAj5F5yK1vgko4YtDvk9siMp36yhW35Jaha5XhDiSP
Ckjq3IXAzIU2tcpBgC3ILqt4N6SwTU+5MS3d+5CXDkm1IUx6uz7apXklLW8o9I5TOP2QnT+5e1JS
Yc1gxpUDE58TG89IeMNIklc/Qte6F6W/relMc3tqbua/XMjjBILvyonE5y6utpX5JUTC+PqY5jHX
3MjMdRmlaY1ZixEv+wVWOIg2bfxclJDNZreyu/Y4uqjtfJjD71MKlojb59mcIB67HApDUCyRb8fu
984kkWHRim5H3ecGnFhFV2062DQJ2a704/pYl+ITojplss6LxlLOt00sQNZnZnXlGPJPDThLML7V
xYo7W5zPExuzRSsSTSmjnmb4iKpUMO47T94YgEPSb3LzU61WylPLI4JGk0QQmX5j7jsVeljgfqyc
VKGZzje26o9ey1aCoKVrB02NfxuZK3dEnSqqQpRVTpFVr36q7dLSWvEjK+OYgx71fAQwgtTu1HO/
9U1ET4ba0duf19d/8fzy4qcSy/KDezhff8gXLGiaJqICSvZgX3kzBSOMT2CZDfq4rhtb3AgnxmZO
WKmVUc4ijFk05etPEn3ZnfbDjLONZhz9+vG6taUJxOGTSMMtscdnYaML+thwpaaCXIVuAqhoQijr
0mjlAC3FOadWZsFhKIZaplUcoMx6cKOaQGcfyU9hvGLm/3jB/CcMme+4AeGuUq8ICVJvK+R7tQe6
HDaOpnwtoIAT7sbsi0Gvf7vmDJdmcYqu/jfAmm/DdPBRp86I41KoEaYWZZerixrT36/VqZXZLAoG
3JhZxO1VDFt6nB2XtnH313Uby1NIiUyk7xFfNq8NeIWlRumAkSZ88ZAN776M2h61Utv19kkAXv9H
6X8J1hLHS5uexNR/rM42vSrIyAj3WHWr70HxGkA7p7aQCx2V6CXSkv9mIk+szYIPGGJJWsGwR2/L
t0B5V0nqjasRzuKD7MTINOSTS3/os5BmEIyE+bPbQFL70MMuh2bxgMK4R1dT5nQexJjCysW85KzA
xPwniJs5K3TmYxo9iayM0t1DE+ckgf/QdN5DaQzfjSrZXd8wSyHV6dGe3Y3wWEy0GxxtDyrDuFb3
VQubhWLuJkRYY4Di6x9FqV5xkksH7tTqdPWcTK4VuZ7VNZNV+ZvV/JbrG9n6fH1gaz5rNo+BYSmV
LGGCfiW0bK3BhzRFhrlbva2kT9dtLQ4HRmtSZoA3LHG2IaEWSuoWGlqnw/uKknnTqdo3ujhW9v3i
kCygqNOVr4KrO5+1vM7CgURVhS6KLzs0ZTxRBvqtoAM8kaFcH9LCNiT7SxqbS/5D5uDcFqQmapFG
ZYm+8eERUiynax8U4MjXrUzrPHsDnlmZ+Y10UDMfhkd6+MpDTntzuRaWLWxvDJDrI5mNsOg8dB/0
AeYkFwNaVNFACEJBUndZ83ksNegShHe/ggPDdFdSjAvuUBJ5pqDdjIoERdrzybNcX1e8si5pzSNq
Qm6k19VnIwefkN7Vd7m2lq9d2Bhn9ua+ytMkCBKxJ7S0BwAWhx49OY7VGhJMWlyvk4HN4s7U13WA
yRiSimOuHjU4QvV9VMH582p0O5lG4zg69FBHj41NMZFH4LiyYxaO2ulQjVlmjocRncEyXzAM91Cg
27J5iNLD9V259Lo9MzKLqhKv4XU0rV8kDLBdQ70WQrsIwxqsWMQF4bbBm/hS95Lx5FkZ4P9h3AL7
PsEIQL6fbx6IG8ehkxvqGgQjWhaRp4Yv7i1VX0B/21Bsk7a3w7V6++JBQdn331ZnW1bI6X8Wjbak
nrSj5SCF8SqudmKx9zI7h3kvWoP3Ly/kH4OzPdu5SpoII8Msq/vCfLR6p+hXHjCLUykhEAvuE8AQ
pPrnUzmohovCT8d2FYP6obf8fiMi4bel9RfEkJXmNhX3xrZ8mZ55ddTtVs2Ulft84chMDw/gkxpp
GWmuT1IZeFEKA5VTisJPMy82MEj8LSqJ1zVwEBFAN2AdYIOz/dpEbVUPFj0J1IRh1Ru0nWZEz9cP
xdJ6SRSdP6QC0cSZfv/kyk70ehCiboRVkme669EoMz74a0iLpVvn1Mhs7wsxynaQ1pZOWsAfHX2N
AXvQfASTXbm/PpyPasj86jk1NdsbtWiVpRszHh1ZJh0uiudAe/Pzl77eW3RbdPk2ju79+AetviPE
QrEzAoANNrLx7fqHLPnu0++YnQOI8kQzLvkOIfGcXHlNRQjwIDIMrX7FsyyuoIY2OUArYF3zNEgk
U071CwqmACKdIdtBze3k2e76cD6wfhfzemJlOg8n+8SH7RxWIKyE8ClK9E0NP0zxphVv/QKZm9vW
SHYurEXRvWQ4ffNNi367449qrYtimrVrXzHbrUMuih2MOTjRYGuAuu7g8y00uwajqJfkX+uVU744
t+hfA59RpUme+nzUaFW7sQBszxlHK9/EkMTseW5+R9Fs7RWpLDgUCYpjOhcwA0hnZgqaWD/Kp7q3
Zo+bYttvYE2zByeyowe40Y9A6LfdFgxGaMe/y8Owg1Ls7Ve+TR7lB9RN9lzKb7Hj34mHtc615Tn4
z4cps6uZnHDRQJVH1GO+REgPwpASKSv5jiUHIYOax58bUyZntq6j0g1xnCqlk5SvhYiPCA/1cKON
W0leA78tzfOpqZkvCgZL6keF4dTVVqToEtEAf/2srFmYuaCkqOMuGrGQQbNeSYUdrZXCFm/A00HM
vEvY9wmM3pgIwqNW3vrqtku+++IhVLeNcONWd1K/Uqxa2gUy2BFq6+C6yPien4SmTJMhlKZdoO6g
BSgCRBpXTHyUX+enm3YOsnn0olFcn+0CV/V5AYXsAsjib6pdtbesTfUe7N+GTbPL7YTWTHdqXqR5
qjpkW2Elrlhy2afmZztDAAQVD9MQA9hHRPw0Eb6h3gTjf2OHNwtMJROIe475M/VORFCeYQ79I4z3
EBno2aMmv1zfhYsLdmJl5rBFWejAWmMlDJHpEA46/KpVs3YtTHmE+ZKBvqK5A71pwAnT759cC50c
N0abUW+Ad/NBEPdlT4Prq+u9NiMoyuw2sp4S7Kvmzoq31tpJu+hdnCIkEd5tagA8BQH3nJuPByiP
pWyoUGN9pJFy0xvPhv+m9e9y+llADAk9Uf3G5FAoj/R2XJ/ghbsIYDOpeq5cqg/W7ESInaRHJX1c
jgZebwxgXVDt0vzdBFuUJOzAXJnqhd15Zm525HV/gCt5xJzQhTto6O8VobehmdukWn+4PrIPlz5b
VWhaCMrA/ZNwnN9FEJq0pWtB0NrdZLa/6xx3k6FnYUeb5ga9hdChj3r7w9ygVPWpdXzbcELb27wn
m+hOcUTb+FauDH5prk8+aH4HCVasInTCB42NIwe/BsPf4Op8OHEg7snLYeWhv/QgZgKmDmF2mCbN
Y6rW0xDlSLEnoa1nC1Cd0PngvFdf/YMV2d+6BKJUOxpWoo2Ljv1pO5+anZ1ZuWwpCVSYfU22vQhT
u93sM8ey3aP6BJHuwdq1t6gM2NbW+ofUb2J/t47fq4Pr2Yrt7aofD7DNQZruuNvrG2Ip+uPDDFgp
ebpCMjE7ZyigiNQq+TD3i7DL77xN/Q77A/Rdd94WamY4UWzu7mO4csQWbtIzs/L58XY9FAdHBbNe
pdiQTtvm2/WBfRBXXO70PwOb+S9F7LS2MLDQv7cb5QC140P2EH6tvgSO+6JRd7G9F/VrThgGBmFz
428j+/f/8xNmi57kkebBRVs7iAvbzbb+Id2pm+zLU3L//i2/1/bdG4zD9ndhA2pzM9yaK5tuCaJ0
NsmzW9eSPY/aKlMgHO77x+S36WQHTT+Yx/ev2R7WOReasX/UF/PF2hvPg/3z+vCXHmxn5ie/d3KD
9CXgITVg+Nrjo+lAUvFD2sBDbHvP75IDR/hWccreXim0XiAzP07aJEnMgeMdP/dwVpQHeTJGNXJE
2yrfaTLMnrAm9vqGwqhY3wveDSUpqFLN2hH/Cfxtv1Z8W7y7FIMWUlGGpgPww/nAh9zIYcFg3kd6
HeHItKOJ21A0HbXYK8oxsx7NyqbnxE7Sh9F8yNfejUsXCtT2Ew5Yoy1xnl0QennMVJiznU67NcON
Fx5TyyMf/Hp9gdfMzM5wp4OQrUTW1xVwYUV2h9DLu4BoBSTiawHkdOVenGaUUCdKB4Nurpmb8lO/
lrRpL1mPkBZv/L37DM3usf9sfpb2yqG97T8J9+nvF+0n+ZodV8kObRa7d6q3tVO17DFPPmU27DKs
jA6Uce3Asa/BQALgo9/QVw73LgZhyZTtdi/uxhvjeH2+l94GU7ZImkSx6fpQZvuqHyTRl+htcax6
cEaj3wuy5dQlS9snI2oYwyMJ1u91rWzlqltxJksOm9S4yr7iBXtRyoiFErLpgWMle/eu+Kt1P10f
3PTt8wX+6EakDjo1XM5jrkGzYBFmVmV/GHpEazLD2/WSh/BVlXjF9rq1pe10am0WcsFPW6FdiLW4
rlEtpCOpUraDCaM30nKDv5IxWpw7Ai6ggLSAgAc89wcVdH9d02U1LifYUOq968V45eWxGNegCw34
2ySXc4El9sJsoGEvr50sG2iwhEzQBY9XmluUbCAiTW/czrOR8zgY9ICN8LNkEsSBpeLQyLV2WJcc
A8BHiCRwQXB9za5euU1gcmjK2kkFc5v3taNa7m0yxPve7Q80jO/SNN4Z3YuUoaYiKvu4GY6pjKi1
iQSYFt5piun4QnZsGghD3H/C9HtEUUtrcieN4vshMDtbqCE6BfR6fVssnjCa2YmPEWHhBpmdMAS0
fAEVOaLD4qvR3UmWLdffcgRb/Sfo4fr0Vhdre8Xm5C/mO//U5jSbJ9ek7mqlKEJMTygU2QGIkFQR
HK/bJoqwQ7iit+6lOEaMFBTbrvkv0m70V/0Z8Gxr+rEr9+GA8aYTvtRVeKObnyup3oZQ9Pcwe6vD
j5XhLh29U4vzo5eaWtXX03BzMHnkUPz0W0TCT1c3uqdDDLNRyknX3FZUnrVIoor7QHDS+Fc33BrW
r5Wvmbbitcmf5eaon8Ap1fM1RlhtrP6uBtkWaRu5345utDXcpyL9CsOqnUZvRfxLMF9W7E8ptgv7
Uxs2Dl2lm2J2VLRIKgtfbph/+XNJNKT6sO/bsnzUdBvJQ9RDjXCthrv05DJObM7CUjWQpLyHrt+p
4he/3ZnBzSDoMBvv2j63M2/FMy2st2XSYUXv68QbMmd50QzRTw0RWEZSwXMqWC9FaToImdlm8E+b
rxU8p/WazeeZtdlhQtWn1L1ggrmmHpsGjWPHhWEx0z9FSFlE1b2qrNzKyxbJDUPUN+FpZi4DeKQK
QSixpYFoL0oUKEG8hTSmNAkc5Wi2wYLZRmv4hSV3D7UHARXelTrZ3MWGatjWugYOT2IZtQcZrmCo
smH62IrdUY5REowdVQD38l2Dw7uMjoVyuL51Fy61sy+Y7SJ/6BTBs5hpxci+plWeH61aLleuksXN
czLM2eSqQSd42QSbDFrv6HmBo2vPpR44VGB2tfpfgKIYEuLxlihNbadzZxAiVNuPLKUViFtDHh0z
eEMv8nON5PIQsmulfGXzTN9/sV3/WJwzqBC2SRDJTohN8Ly5HB9cyI2j+L/IjDMw8DvwwUyNrjMv
L8DV12UhYF6BJxkiZOM/ovj9+nZYcCpnJmZu3ZWVvJMn7KkYpgcSijYS2xPsIPU2vR9Ay/71ur3F
nWHB14MmNJXieR5H6RHCjrKCIaXwRyu7yn0sg70ZO0o6bK6bWj5sJ7ZmW71NraGsOmwZYyY+Iel+
bwX6czNae6R8KJsgTyCrkyAFmVjoj+PhySXfsy00/6ZBGuSxNpPky8o3LVxckDH9Gf/sZFgt0ghW
wDe5SfiqZNU/CVy2cRy9u91rQuEsct1NJ7h75EftUU157Hvvsu6t3SULod7ZZ8z8bZZpDay67Kwq
fWgt7UaiNc/tX1F2uT7eZTsa0ByLjDBaWRykkyBpRNqV+g52As9BSMzwomNGs9Uqum4pacGA/hia
rbWqtX2gNMxra76LfrPXh5qUqGt88fz0oMTfoE07SGZvK0O9Saq3Sm6fGs16Q4CE3svoIRwg+UXn
9ProFw/XyUfNFjuj8N2LPh8larZs3KnEiZW5T4xXt9J3AMtXQtJFr3RibraogiA0Qikz2c1A7rve
9O0G7fkVI8srymoCv6N5Yl526sQ+LfsQuF+RO76RQ5mc2hrgq0hauUOWJ++Poen3T7YOTMxuO4QV
QP/0p6qNT0bw3Jg7DUL44V1xu5WlWhvW7A4pO78KgHdzIBT4HaGbsaq9IJUPEDlf3xPTX3RxddCA
+7/zN786ssQAXpIAW/eDbxVZ81jcJHXi1NpbQZexGd0icn3d4lJqjatRhnmJ0APWidk1ErkgFz/A
/2PSH3r46SVgAGmQ27GaPURK7wh6vjO1n03zW0t/yWih8RK0xdTa6E2y8jFLe/T0W2arOmpotKYJ
900F+z3aPZOGZqH4GzXwo8P1cS8t6amp2ZLmWhaboYqpqEPXFh5ttEWO4Zg4Yy87102tjGrexjo0
eS/3QLNRdhTus4KMvyIfdOP5upXFC+1kRB+J45Mjwa6JM8PFjCvE+yZQ34SMLgut3gqeAq+P7EQS
SDYkLXuDWmaLyG9AvU2FPKYzt9e/Zel04tVlKGM1iK4/mg5PPsUUu0YoNLZxhXhLnJW2XhtOZWl3
Xf0jkPqXLoWv/7rJpdDBImygGk0mTZmXFjuilNI38abKgIpF2QQ056OiUCGKsikUedigPbNyWJfX
9Y9J+dwHubkLNj3GpIGKqeOhnbktA0T5/FZbKXBN99OpW4AKBqixPnFQU3+GbeTckhfluiA3Io05
euDekav83Y31uMJmMh+ORBQ5cR2LQI0n1tuZI4DU2s08hIVstf0eZCJyhcZOULLPf7dOH1ZojMTZ
0OcBqeb5UKIcRfo+8AFZVdJ7nad7FyX3XjAsuy271JG4Aq8bXBqWMnUM4uUAfc/ZT8cmHVpBQpvc
yD6nOfLsgeFI+mrb/9yfTNzVhjqxFMLNOCEdz8cVy7T9Z0LsO7dfExuVCRvqv/c3Z+s8r9VCLjeD
JesGGPepDEbcNJtBH8ogF6EE35H35QYSwv3+rtrENvyA1yfuY2bOd925oelDTk5xp8g9WrquTzUt
+SAlLyEmDx19q/BfZFSoYk6/k9i3X79u7q3t/ePOPvbTwPdP76p9p9rFRtvmW237bj8hzGxD4G+/
7bcvzuH558/btYbNhRU4m5fZCqCpG3mlx7wIBsXfoEmDfSrl2Vb2ok+G1kkrKZCLfcV7Eig7Sw6O
ggTtbBn6DlXKUM8CpwzlYqsDET7AzRFsvY5GmOsrcYG0kbAFIwfWaAQEcjYbmh+SHm4rKXAGbzdK
cL6kKL+Nr27cHqrotYkpVXh3iNPe+nGLWpyToMHT7/UEAdRIPArNQ+n+MoyjthYXyRd7cfowU9Wh
+hUJr+eneSyHLipU3u5jSqKconsIoYaVVkiQeZKe3EdDFuiOrpdo8wWC3tSHjM7rJz+Wha0YlI17
SALT829KVnawoQFRNkgoyc8dek3tpmxBEO4koRduTTFIVUeKYqTas66DCalICuVrYwQoC8F+HTab
63O+sLykDGRgMqhBsLqz+EB2fQtWU6RMuupOK3NbHiNEgFeO2ML0AVU0IDmFW02lCHR+woqoyEUl
7SLg3s1BQ94Nr7kS5yyMgyGQUZocO0iw2TZtRq9RYprCEKxvX31f3FXwCYuxseKV5oEr7o8lmjpV
mLFLrsvYFYzaLPAVvunaivsVJcFtVMHV0/QHhQOha7Fk677296v0QRwKBJNkHcDu2QT2ddqEioFO
Sm1tpOZmrKHIMtdyBReehVhmoif9t5XZRT9YI3DoECtgopH08Z2md8BhQwkurpz0pdXSOUcU5Vgr
2AvPx5OLiTSYeRCj3xYdBbSgVOSp3TpYuRPn8Rn+BJLiie0RsRMKBbNNoZSyq9ZQNDiuWtL0jZww
yJqbwWqQJmYi86LeEO5fP1DzAG2+Q6ZvOrlNekmTpQ7VJyds+htU8OhqMG7Mrrjv+3oHz9PKhryY
yem9T62cjU8MqsxJCnIYGNIAkTsH7dKbqhBT8D/dbS4LT9eHtWAH8iII9GBDmLrBZjtQdbWqkKY9
EZqRTff5phHvovjrdSMX6zWxtp8YmW1AZOmHIYb9z+kDnIXk5cemIhXcwRQCl17s/vb78uW6yYsW
VtYLZR/iTUINgILzIkYb5B16h33A1gie/U7eqUi296X4Lknecx9N94z4hhgoVNDFJlCjFdd4sV04
BTIwC9yjJqF3MDsJTUMDZuurgdOJbWHXnfFupYb2vVAayZHQNdjERTp8uT7mi2n+OBZQPlO4YcvM
WVBrt3QHz+BYWAH8au1d0h1z6bnM8GjJU7R21he8isL25KSLVN4Jhs8PBEW6thfEMnRy6FfvisIc
N3nn5o44tuJBCjz9cH10i/bgtGAfTUjS+WUTlWMrVTrEKJYf31AB9QJ553EM1ZXHysWJwJ+wagQq
OBeap2bjCmI0fr2gYlxD8cBGea9d+pcE8/PfD2diByewlwnB5uQLRBSjT1QXOnH4j6T9bNudrvzM
/ZWTtzRpMtEVUQ7d/YALzxcpCETJbwKkYD3xWI8/xwYh6v4pWONGWJozcBjkvRWeXxfgojCuuUBd
K3BCnNZeCLTkJilUWletIMxW3nkXCDK8/wd7IY4RPrSLaDKEbzszAlrJZL8TX/vEsFo79UPpuR9E
SEgG9BJlWxRk8UeVdsYuRcfwS4y+OuchFI2nso/zxGlHHnF7pAtEBPTEyv1ZuWX/efS9+N0wKu1g
mClVj6E1jW9qmEnfry/+0nwBmgGKRQ8NjNezJoeiIeKDPihwGnXYuD7CrlZ2sFxrJbxYWv1TMzPn
nspuBEs0ZhCA2w39watFWlijzei+Xh/PoiGuYnhZAEJd1HIstZDzUSW+bMgAotfdq+qbZEbFJ5jw
lPdR9wmxr1u89O8TOx31W4kg4ON2Od/ZpeaKEcQ9kROi/kyiTfKdUT+KKSu7M+QUjqYcqMnWT1fm
dGHpsKvCuorboxlwNqdj4acufY6R43GfKJTls0rYeIa0vT6+pV2OgttEcwPliARo7nx8etVbZFJh
JmpjHiN0/QrBs2V+oZgajdsSguI62BbujeLt2+xVAEtovpSi47ff8/xWnZQ3t33zCH3s9c9SsXr2
pmbW6SZFF4VHIxDdWeSlR22hBehMO1G2RzXdlrjDr1u4gLtwvM9MTJ9wEmg1fYFTrjCRv4cqfOFO
kNntzfC1+9F/W6PZXrilp/I4+0eGFJnXybktayz6Is6wZeIYB6Sdq8daVu0M/qc1EMDSviEAByU3
JanQCTs35dHR4AVWwUPGyw+1O268SDuambgyfctmJuLN6XmvzW+v0VMrxewx42Wjo8Ncr0W6bf5t
AxWD4JTzVIIRmZtlHoBXFm0zfdyHDoyjLSLurXCP6/zRp2BjQiRftx3MzCsJiwUf8y/SXSjJ4Df9
cAgn+0JwTaGAkRMh0E65C4sOlJaAVF9ycLtkJSheMzXbFuYIu3ARwSEaZa+56duovqJ1+9VXV07T
wmKdDWl2mgJRrDUlxc7/kHZdS3LjyPaLGEFvXkFTvr1/YUhqid57fv096NkdsVC8hZBWI8XOhGI7
mUAikUhzDmhUMdHbuEYbbbtZ/XObQAyMfzBMJSMYZSIaMRJrtQb7L1bOdDDOeOMX6FqLeFMTK75B
teCLdXBc4mHGdksqfV3EcdckdhG/DnqN18TjddewslyUsQH4hRKy5BeoNKUPaEm96BJbD4dfUZt5
hYIJV/+PoV3pzQKvgGQDhsMuGONErTFDQQ+Q1UiLIyCpUdcU913+CcIIzO7ypjBWXBBaJOnriL74
0IRw7hcAQqzphZKgR8DUDyLSXVlvoDQF/VCpMnrvj5cQ0nBtaTQlb7FBdOWb4HLVQJwczOZe1IDN
a2pozOWEaCvnB2Ds6PgE9x59VDI6ddqQCJaQp0C01Df0vRxnJQHKZUPy4c+j9TNR9FMWXiFShRju
HaKU2npK61IB4qk2T06tT/XH9bVbsW+Igk5oaMW9zFYx0L8aQWmI0iphZ07G7STxJsx4IhhtJi3s
g9KHiBo4dw9zUMd49gfBw3VF1rfntyKMPwgnNLTPFqSYg0BmuG4VWMIPisC7yldNG14H6WWktgA3
c743Q22Icw5CWjuq1EfAH5Le8rezHLro2cY8GaZhr+u19v6lXu4/8lhUj8lUwjTwC7x/SzCpo55W
2EUfGCSQq3ffN70gCjZhkXh/IRVQBjR1iNcwGxINADZtgqjCaH+R7oHQXKY/ZRBflupdpkg2qvrX
xa3FR8it/ZZHbWhh8fKQG41QQV7Qy/ZUT0RoNCKpoh1Mj4N2myGBqQHeLHY5cumlx4R+Z3KZQ61K
ZSCi3yMF6PS8UUJPre4n5WlQNy20BZ9F0aD/P8q9rtnpvGh41ZIWOjPnQveFrAsyyEaVDJajA3Zn
FO6mNDhJ2gBC8YwzIE51uaYrc0LU0YK3Kqiu8jGQMlKhp0AfePNmq+dwoRW158VOzmUcdDW1nMmy
3FFrP4amA0cv2oxLlLY527cqDNkwTLwjvAbG97mwtE2DvlGRdms1oQSEOMboKuNHTkstkf8Ub4sO
fdXHvI6IIu5EbRPG33xdt/vgrS84/md1dU0Lk474TeH3zz+lB6CW0ZUt3ixR8zNDqy+ihoCkZsC5
G1ZVXshhrEZBWRt5OKgsyGjEmGVbQBdBPn9Ef1UIgekhZYRMGIilmEAuqBCZlmMH+xQmiyiFVZHM
KjjubW3ZaG4K88+opV9kNJGLGzMxBIZIB2zBDA8UKdYOXWu+XLeUtVVD/tBCThhA8yZLvm2UvRAC
Hyy1k1jPn3RxSne1H3THEIPJL1qWvF4Xt/aQ1y08vtACiggIja7n1hD2EfLD0ZTaqQD42HaHZFXR
v+tI7k/7TkhJZZwAu9343nW59MeyRxzPMRp7Yc8wPXQuFg28et8FIi4nDIqZbakCgWoSiQiIyjuz
3Yfpy9ih88PggdOwy4shX7R3oF0J6QPk4yzGfbf51BVjm4LyetZtpCsM2SkxHIUn+3X96Pcv9WPl
MIdsimtBacqsxLXQ3BgAgKryjQKkAcHMAHbMyc2yi0mFATcIi4kxKSQtGGFhO9dyiryajSaz3ka/
SkTAYDe+FHkLV63mn8iqTpui7uNnse54TMdrS0rT/GjVQeMMTuH5VqLKGeU4EwWC2hIztMDcutPa
Bll92os+z2PHCW/XlhZuGzAEOO+AImAsdm79PlDBv2dXQNzouxer2aMSLAWniAcIc3HZ04VdiGJD
mrnIVA3FidJWRxqsa+ANKMI3rQWwqOy/Jl29EwX9x1TKuwmzs9ctaFU4ODSxrTieKFAyetZVW0wV
fSui39/fgV4j89QueDOyYBdjUI2IChI0sza8FJa1ByRWyTmibDzHKs+k2vJGC3oxwDrHWXzXo1QD
hLpboQCgWo8ofzYQUGq8etiaLcGOoC69ndDhc25LZox5rwGEaDYGuzpdtAX/WUIb/BR8v764q7ot
5NBoa3H3+1rV9LECOaY/OKfcKTAaYlV3QuKZMscTrIpS6OyAatKJf0Yl8BcmnaLlpV0gFMccChB+
CSqkbS1tNfVg8qb+VsWhFIAqOl5KKAmwmpWZJo2wmk4Mom0165ItVJgXmrJiurEyS3LSyD+VKUb/
ri8pPeasx0OPmUK7BcBnxXaCgsrIxz2Czt0yu4WjIFK6BfLcdRmryi1k0L9fbFuc5IovDpAxxgb4
mZKDHyHpbfqPiNd3RlgTReBxaqyJNKwvDkXQFF3k2nqwqJlzFwI7U3oSBNsK3o151wxP2SATgQf1
s+bIl8KY26no0DhixFFpG6ivhP2nGsckA+6vqHxLBWBADIdI+8NYm55ytATiOqSpbkykni9pGUa9
GFORAF/AcG2LJojI6wad40wuweOpHBkMbii7oJ7ODqDPXTU1lR6XIFboiK48YnCnN71w8lSM1gVg
cwNCIYbpHC0bOYHb2qJixBaZZgAN0Tr7uYYAvkZMXuKsiwDiFczIzaJn0XjpKMnoA/oJQe78dN1M
17wYgDOQjKN4hZhEOZeod0EQNwLWVArlx66Q9l0mu6E22nXOg3xcvSUWstieb3MMewybYV3V5DOc
0Lzlo4dK0/TnOojcKC92cjtWRCwBMCAGL9f1XLuJUVvHRC+wjVDyZuLuvAv7phNxPVppD0/6YCHw
yEUMpgoYtCs5CWieMOZszHOvjbEEYb3ywwo2cps6afxaATxN+ePZKGqrC72YiKYG6GpSG1SU9CKn
37ij5vRTWVeJqwDIBXRcB0xP5/YRiG1AqUkwy2plj1LYf5ezPyVY+zrWSIegYo+IENWicxGlWCsW
XtBwW4mT6jkMIOQcq4u2QkbE198vnHGOdiMxTRDiGrfoYyyP4y7ZTHfVm+rpjzr5Vv6SXN8t3MY1
NyB74c1Yrl03aM1B6cgwkee8aMz1236IW1yrhgg0kZxMoITN++11A19z/kshTJhQ96lioq8YIZj1
XBk7UCKDYgcw/YqdATzlx3Vhq1ax0Ig5TcXoT5WWQ5iMB6aEPJrKy+Osrhm6RdBsh+nii/SzgJ4m
AzDQJRpBJZ1UMUrTQfosxY17XZN1OXjWwSmgVMDuTTY0OKwdYhDTDIeNiHeAm/QoBUsSMizXRa3u
EDosURHGgw5andu5IMYJgBrh/iyxdlt9H0eO1v7UMEcu5k8KD5FibYvg6lCeUIDeiAT+uTRrDkMl
N2Dy5fTaYnZZ6Dg5k7WV+y3AFJnOhKmazSw1IUAfvhlQAk1uIe/K4MlgbvxQx9xKjpKAPemeFd8r
2g0C7eu7snYBLtVgzk0pdmLZNRAxgEQ1ttVmV3aO2nD2nqcIc2C0HE/SToGUWmm8rAJhL5jms7Z2
ryuzdvFYoNJV0AiLwi77vjWAqNIO1AnIlQfGwdB6ToaSJPqP3Pp1XdKqQgtJdFkXHjW2wGelyZBU
+uDnqIAEpW/ShhPwXU764HZb6sPEQ5U8JVM5YNn6aL7XTAH4Cri2Q8nR1eS5B01AaAEmqJ/siOIV
zi3ae4rIS9P4pq5G3sfwFpee74XKqZg2uarQ58peuLUep/vekUgCLkeDWBtx528nJ3fjZ5OP2UOP
EnsJL5eBOcuTqjXyFGOxgcH/MtTZbTQXHtoCMekR7tFBg27qcDMPshNm8eb6Pq85rYVoliIlxBu3
U2UoHUToX/2OFLQyuGOIfidnlh7/WBaanNCMgCsSoyXse7A3/VAp6hayihCH48dQmNhcWxs2ar/n
IpCvhaMQh5Z+lDhBh8oml9NqiC09xusdRdwbFC1sVWuRmEEjLYayk374nELdncSGILG5va7pyuk5
E82cnlSt26YGS7KdSacYIFvVS+5zRKxYK0SYKBcjiQ90DvoJC2vN9dKPRqFBSqS6x8yAoLqx5fn9
oVU4A6qrulCoLqS5QNz7hR24ENRPCaCtkKW3e30rT/uweImHp+vLtarLQgS96xYiUlpj9yMKoBO5
cXeqQDYnAOJk3Fr97rqkldsAnXa/lWFWbQbP3JiU2Jg28TIgi5QfY3Dfx9+vS6HnlTnP6IdBOI3X
COqd7EM2zcCYKicz7pyUSD2x7Pyb4nZHmfCIhtaesrSPA20KoAlH+yjjOZIIBAqgvIBtn6Z98DDd
RJvph7ALdhmkdZxO9DV3vZTGomEahVWKoSCWdnoMN/GxPIZedDKPohds5o22qTft+/WFXAlykCOX
KOcF2kjwij03DCPJ63A2oJ6lxaRPArRPc47RmnX/loBej3MJiRxZo9RBgijc9ePRbHaZ71xXYn2T
/tVCZ9HhTGE2Br+HjOl+dqabNCf6Z+1Onv8afgjeXzy3ZAAmY4KFjlqhfHOuEWhL5H5WqtJGD7+P
xHQ8odsHo97XlVo7SAspbDraKDtFLAfE75361qp2Jh/y+LWd//x2WurC5mBVP+uEMIIumO9Pc7Tj
jYc09oT41VJu8vn+ukprpgDaAxlZdowjAhLofOHMzqizpAI1TTjVMlJeegNm4DJ0jdnkQRis2TUy
6YDjgSQACDNxr9DhwYOkOi78AAWtuT1MovUXS4fSEp71QIrB8AGjjWaGfSb7eHWHlYIgbrQLVOZl
ZLTiwrpXw++mwoOBWPPiGLfV0LSJIRKU8c7Xr0UAPAT0qVWNOWkx6yALD1oaoAdBIBFvkJgnjAnr
K6XqulSikXDuFl0HSOt9gwmjSXI7w7tuF3SlWG++1IuJ7QuhNM3Eh6h+vBGnkjRAdPZjN8tQimzt
sL4TEIpfF7lmikuRzIVYD0k/9S3i4jwv9kluvbW6fFLUMOTIWYn+cHnQ5DxAK3WJTc30M54ogYBT
PLYSkZOXynixVDIYOyna+iEnwF5fx3+FsUmaos2mwpAhrAxCEGDkx3Dqtlbr7yIVSK/G/FPWx46Y
gsgDTlrzVQstWTyBUIwHPU7gRQrNJF31PAYycLNPOeCLr2+bxFlPmbHKzm/jtKcqDnL5DWCYNREb
zS6S6WiUowswQScWw9vRfBd1IFubz7hLN3Ejk1YfbuXyKRhVlJoiInY95w5aNSiU1VGQRayIpoHz
swnMvlQpDZzNUQ+2TQOHHbW/qpnHgrJ6KpF/NdE2ib5ctqlQasSwVQS4UF18avzHVrmt8838GUyv
1xd6VR0ZsQhQZDUQ4TCuZrCqXqgAX4vOBNWe8Cy00ILf8MAAV7VB0CEZGJqhkOTni1alTRZWKqSI
enKPbwH0Vfzgj4mTpcUegK8866E/78LRLOQx1jMX8wxXhjAYj1uZ1OLnHH4UYIsSO9VDNeg0S9OT
Lz4bDShX0urP8yQYD/qtLOPlklHo0yTo4VDF9GBqj5noPyYhJiiwsn+xeQtJjHMrFWmWFPRZ4Fxs
U30zxR8dD0Jk9cRbhoHQGPkxTIie71w5Dr3a5FAmCj9rxTFzLwLOTcgFx1zdsd9y2CgowHGXhxQ7
hjE7yQvcJiYo6NxpvguMu2PJw2ZYNfuFOMYgyyTKtDqBWiIakOeysEf0vvNGhXhCGCu0WquXMdCO
u2d4rIZt2jzEwe4vLGChB2NrQpEGZhRDD/Ts2RllDgpt3eAcpzU9MJyAtz98PyYtGBsIsqTzlQJC
iuqYGW5dHcFrfF2P1RQDKmtweOgCRp8UtcPFwzUqUXUwRhFBlvmjm54C0AGNGsql6k0HvzTGRI4f
zewvakJ4V/6WSv3WQioeuJNlhJCKKn7RirYOqJPriq2cH9qIjqYHwF+hyE3XdiGhQvcAfAH8uDrK
z5gcg1krwfdu1NBT0/L4LFbcrIKxRAm1AAzKmmzcOEz6rLcN/IEgfUoiWt4nTIwDJg9IrESJf1zX
bMUqzoQx1m2MgYRhQQjL0n0HuozBIMPAKQ+urt5CIca803KeFaBclPaMTqRZfpbTByAIkFD4vK7L
SkB1pgvjSIdGEJsSv+1IHp9BR+UZ7bTNrMoBGftp6pTnYMhdPeaZH28JGePQZ9nqh4zuF2qsOvo5
suJ24tXU6Lczd+GZbszJMs0ukMoaugVAWs7MioB+i9O8xdODOUYAlirGNIAe8agc+nYENqIFRVLO
dbcSE55pQv9+cZZCwDMWxggxs7HRWzQYemMNSncFDyMAohUcm1hfN0OXAPKAZxh787WZlGlWA+9d
ToWjNIcq4uWcLqkrMHONwc7/imAvvbQUmnwUIELzlO1gT65qjyQ/CM834u3wHoCJBWDBRDmVG99N
apJ8z34lvI+46BVFxffsI5irUGtqMwdWCjJDIekGYknHUbPNwgbDcAm6PczWozKq88Suu6rfqjPe
I7R6oZUKSE2BYdko91n2Xo7HPgQiPI9skrOR7DABEESTBl3LCKV1TMxMG1PgRS/r7uO3MvQLFoZZ
CH1RNhaVgActQMvHwB3iTZbQIVMnljYDjweVt3qM44hQRRznDALnCoPHzjzfURCILnIGhTOgs360
f6vGeI8ht7I6EyGpETcY5jQbieQSLxu6UrU5M0HGf1QqZhy7iEZjE1p4HT16rfOPVlJJL37ksTOB
aIHHoswzCsaXfCFViir0UqQXQM9zU5W8dWNiJqnqMdM34ue3VvhNmIatmOWvbal51y+utbhpuXRs
1anVy7CfqXGXgUr5aM14ixn7VBFR/DvpOehi91rOE8pZPDbOiGp9zDodjhiGbu4iVwS16TY/RDv4
D1W2q1vhCT4k53GTU1u7uMlkDIlJGPVdy2Ej8vFliDXB7x5l4k5BPswQfhiAWLu+rKsK/ivpIpdd
S5GYdR0kTTUA62sQ7TZ/c64WEhivWxgYoxDpXVYDI8bof2iBF/BmxVbvy4UM1scC+jCuFWob2Xtl
Pc7BDToDQIbhGAranDlLtuqSZLTDGmjFB5Yf45IkYTAqvRpwhuV7RUK1xnRAy9xFt6Wwub45q0dr
IYlxSaIVd12iUm/RPIiao4muVfI80roB/NaG8UhKIEfFPECbASj9Q+8KSuvmsiuVLakku6gHkpkk
UNDt+JJk70VvDzxePt4XMA5qKivE1i20bIpPXfmR88DMVu+sxSoyDmpOrdnPRqph/hIMD5bkNsKd
3+HgAu44dlHa+98MxGLqQ9qc+2oeQqEg3qKkbfuzPQQ/AsAk9bxSFMcW2eSZPtTy3EnUFpGfFOh+
vUXTW5/sNV5ZjSeJOWJKUgCGqKGSMPapCIdICIFXSfTxx8jjI1r1fhisQbsy5UZiO1aqeWorn2ZI
RPMVQ1ck0L+32l3D68ZePV0LMezpkqO0CWhCcDa+6Rb25qj7nPT1qmkvRDCHqzV7qTPoy3EwH8P2
16Tu/sJBLH4+c3S0uNKVwMdKyQDrFpPAEbuN4v/634Qw52dSK3Po6TrJve7kCgCZo40SvP1PQtjb
PavruEWeAO9S3EOx7M6CRgDTQ/43KcxdBAj7WG1otlQynkP1AxO9KZcYlh6Ei7v7956wqCDAYq3S
hGpigI5xC/ZF7fZDvotvzTvppnLiV3EHwFLAgTrN8TloSV6R6iB41/VcPayLb1DOw/TKRAOwSWO+
UQC6Xf8S9ZVdF8ckAv/PyFnTtVI1RP17XE16CBZvAiGSw8QAYA7ob775wBr228GZy1/++JSEtSfG
itMNotuCH7eqMk/Ts/fryn5VSK6tOHMhh8BZl3BTIgL1pKPk+chzerI7/MrseHD03bwpjv6hdvMX
0bsPvjf7l+vyV4OPhf6MH2lbSU9BPwX9hw+1fBaUeduDfyuVJJQ0dRNEO0nEWXP6I69pzPiVIuz9
waTxTluSCpMVlu/2OCxCz7nJOC7SZPyLoee1NFLV5Glnjk42vAp/imLy9ShfrB7jXdp6VkVc/zBV
yzPGhzz9zh0y+IKtubJc7IU8KUZZWDPUiI+NXWykh4igYe0O8WgNJB3QVuZgb3yVPf8hftVfRTJs
5ZvOtpxnZZM5GS8hwFlU9s6ucoz5dsHX5j2l3Z3VPKgR595ZF4HZDVpYxzOCsY82VYZKpCdimjsS
xtvEf5Z53RzrPua3DMY2Ol32R8mEjCidnsFjSKJR9ZLRJ2VZvOdg6vmLU4beFKAiAuwIqapzL1PV
Wi1nCuIPAwNFlV6APszr68ipyn0Y70ReRWM9WYRWCxWN0hi/Ygd+Mj1vsjGbkPR9aF7QKw0TiY4Y
sdNIdqfeYOL8unqrJ3ohjt4qCyda+3NiTQbUi8R3ddqb1Q74E5nJiRcknhjmYjABGATeHGglbM17
cIaeor1SOOlr+VETaRdv4n1yp3EpeVfNcaEcc0NoSYqaG7A87BbYS6Urjq+hwNGMuomLI475Pcyc
U3AL9lE21KmsZwHqGynGaYEgmbgNQLnkEXxRG9UYycybPF/VaSGQ8fp1JwuJIkCn1Jzko47o2PY7
DaVJceo5trESRQInC2VrwO2hes3O20h+BqpKqcnsrh97IsZ6s2nLovnznk002f5eQcZnzGaZxOOM
BsTOSu7nPAQvjXFIR04CfdUAF1IYryHDQTRBByl6ujGV/QCcE/FG4w2+XPJ60FTvQgx7q+h+kYwW
7aacQTre2KkIGobwpirdsXjpC9BgHTBGF/mHvnmYgMSnedZfPd4NOnMJNFBUxpj1HNQ4VAedVtxQ
ClPGozZ96DwfvGr1CxnMaipowVE1FD1ogiBUnCz7brTf2tmV/M9KdSveoP7q5i3EMavaCICArH2o
pKpv2vRDkp9068DN9K2Yu4JSAaY5DcDEYb7s3BWaU6oVOd27Zhrtvvoe+hwbXD26CwHMqg0qkHVL
AwLqdpMAa1T5GeScI0t/BOuOkI8C6ha9IHF0z3XA+L8QmgHcuTIV+UMZtntLQ5/Z3MXavsXY3E0g
qslGVpts++f3CNpfwS+hUnBTFvhRHvNRs/IRbkl/MIx7tD2O8iHhpWzWVhCsr0CiAO88picZQxjk
ViirUKHHS3b8SNwF2uwIubK5rsyKJaCxkgLEAybBRE35fBUbuEMhMjUggWHa3RZDXyRpWfEi0K/R
7uVmoXcTiQYAgcoAocCmMQZXWUg4gCFLI0FjAfZzbo2jEI5vQqPIbgK0fpJ1SETE/fzaDuXktPGk
2k0SPQSK8jFIwQuG7JIbQZ/mTYJhZBIE4CL4s4XAFwKpFPhhGElAawKLy5iiaIsxHhGcEspTW74O
+dv1n8+aK/vz6d8voo88a0I1Q+8ZKaRNIrwY8tOY3qfZRjOdMuDlT1njYYUxxqPGuTqXAAImfuqI
QUhSJfDQGsa5zi6epVQMwkTat4+q5oUbkZu2RywpqwSpQaIaL1ryoSjPQj6SSjsm8nM1HJreE/2T
nPB6bi6a3iEbTxrsEzBmv4CgmfU0+iKtFKCXyNK7hAlWH0A0vWuovwzNDjsX1HuYcR5ca3j2k8bz
rRMXY/OrV5cxanyCAlYb2s4LvpTzTxD0QjfHHkZtTCWyuU4C6tsq2reqG8oYdxVuuzAhfYx+VN0e
kenNC29E2qUDz6aDW1mG+w23FWDkJp8k8mC38aY3nnLQF9WOIobofU9s0AF6g4muFd/HFPqjWm+n
PCKjCcLf5psKnsREOLXlR6b+bOpHy7xVrQ3Y5DYB6GgArZxmj52xz3Me0ONFpeif1f+tOmPNUWT4
c55C9SpInFBPyQgYxmAioXo7dg6ezc4UP2gd7123cojOVpyx63gcBSEdILafgEAAtHis4yN4DmBs
wRE0Bpwrhv64KxvMDlYgZ5+YCKU0UkzIM0wTEdN9Mo7oorZlPJH06VM0S+e6n1g5uksV2e7GCGl6
Xch7jWijjnTPjHbtjEQz7zF0kdH5ZwfRQkk5O3QMs58brz9Nvp50kDPNo51aGan9R/AlUzbG7t4w
BJJYzgx60el1qBNHlzxZ+URfHxnAMSxn4NIGuHCpnIZx04hIiwile30dLvoZ2A+kN9fCYfpZoGqF
hMXXEDq05h6wQSRXM4ijdIYg/viZThLBo8Q1grs5+ijKA7jdSCuiTjla9hRhpN267xQMklW3Zh+A
GRmMt/q36595EQZ/faaKiQFwCBh0+PP8M4EAKk5Tg3UMcE8Lhm0lz1G4q8CeBJKg2Aoc1XgwAXMN
DHGreu1K0o2fasEjRFu1msVXMOdRrvzRSHx8hdgaREVoSkvrXWZzlKVP5IsDsRDDnD/RLLo49QeN
DODOe8hnSaSsF9ph1ObaLi2rJV0BDuHElwHOmmeh23V+R+IuHtxGiUxOCubiqf219rQ/Hp1+mFxk
2SB7ESFsLqH9La3uM9kL652ipiSMMmJYTme9GcW7iP0H2iT+fNPGwhWt96EGf8bT9YW5SH+xX8Ks
fwGEWEVp8CVNP5O42nZgNM2T6mDKe8sHrl3tSOhgEuRbWmbEYNZ8M07PquA7qF91AIOO44nI3b6m
/dKmm2mtHUcKGdWWZOmbgd7zqSg5kd9F+uWfb8Y0HPrOVdT96WYvDpiQpINhDZNGwubNlzeG8S4o
IakbdTOCCsnvZ7sFRZKBph1ei8uqtWLLQH6NyPMCAzswe73AaLFGunQoSNc2hYPZvE+1BUz69Y1h
n1P/6PhbErMvgen7qlJDEqDegP2X2ULotdq40zudc1fwJDFHQ86waX4CSYEiOj5ubpQoiZLeqbyH
wRezzMUh/L167K2k5pVpTCG8YFT5jqmSGbzJUbovu9nJwFIqxK4MVxlI6HO8kcSNrOyD6KBaiIpe
UutNKV8Mc8Z/fAzTCUjgpO5u0ZeDeVW3kF8Q+U7W/fU9WHeRFJUX8wdAn/46xgtD05XUB2UDPlgX
/JsxRMtAbdwHkgGoy1HxEln1RnEGDJ7hZJb1kfg/6hrwMBik3cwWSGTbnnO1rFv+4oMYnz2HKjr5
Mb1Jcn32aKpOEltM7R+bULYtAdXK6NCId0Oroz7259c7kN/xcKTXBSYYGDPJgOMyRBkcRd6GwIAV
Tn6fukAb5PS6rqkIOQZYnhCiY7qbud6FJkHqxsCFMGpCbAtBOJB4Cksnm1rw6vmN4OH/6298n0JN
17hhswRJtbw3U47Ca4E6EuRANwewKe3IZr4kVfwpDjO4mbhuvo2B4hSW9KK0uiOPhW0V2qMfDDtT
TI6W2NuZGt7rg3Qbqaqn9QknK7G2KjBCinmNRwNe8PQQLyyxiIEOXaY4pHEiN7dyPCHALtofilV2
ePam6LGrsugF2Ez5IZzmyBYG8dYMOx6X6NfqM0cYdNSwAxp8oX7AGKABxCdfDSWNtGOZuaGJ5mBZ
qcWj5GMEv9cCOlY5DLZqxY9hmmXA+pjBkhhpMrYOOVd0Lj1wzijN7TNfdLZLTLTVJVaKQgfssqMQ
rNqmB3ChfipmgCwEt8pg12K2N7Rjl3Gcw8pVcCaX/v1iR/xKAYMqGGNI1Ma71Bi8aMbkYJtxrJB+
/oV6MjVDOE4QYzALngKXXoqoekm81yUg+bWcFqw109K0hQTmppF6dYrEHIpk1k1gvI7KDomnZHhV
xvus2IOqUJWPQ8FRa+0ddiaVcSegjwlC1YRemvEsza8+uNtTcS/kd3X0K21B9AP6JR6zy+qWITUl
4/aGFbPArFqL9II+QVNVh8fw1W2GHtgitzjZBbpgF1u2EMMsaC3W4WRQMWOQ2eWwCRPXz11lfCgU
HVQgnPTP2pEEV9FvrZiVxHOIZtzgGpLiTsowzHwChVwU/ExDCykhN8sRM9hF/okBA5LxSLKvLykm
j89PQRpnqdSmuJCUJnQHS7ztleLUp+bfHLZ/dQQC5LmYOU0A8EvdX6k9NO1trL/NPEeyetAWIpig
sojEUOxG7FoyCwRAjHYvcFwVb62Y+wRNUqIGHjV4qjDcKBi1GsdgbxU8hCrqEVjzA4MQ0MMAGUFZ
6s7XKqhGIaOT4oCpV9yoiolvnqSqBcvPQdB5aEhr74ezi4lxg4FqlloTY2cqad9Pv7RQ3ubttipG
WwfAY2jdinP3NcBdG8CUMjai0WzM8dHqtp32aak3ovJZGJ9Am1TlO6vNnaYoHHU4CMY3UwccKzq8
rt8XK6tz9r3M6iD1hndvge8NK6RGZL0V8erp+l2SgREBdDMlwRBew/F29AgyW3ImlPEIQSabUStA
aDa7OVJrQz6ROspdMGbZXawCA/PZxKDBdU3XHDu8HMXGQZZPxjjUuSFgGkXJ9RGGoA01afZxasKm
Md/gmDepcZtP9S9Vzx5qnVduXcuuLgWz/VpBr6QpVpm+bp+64V2SfwWW6JTmU1Hv2hhssfN9aRyq
biSdxvG9K2fsLD5hVjqUuwaJTYjWtczO+vcB5LR9zjnIXwPeF/u5iILYldX1qveBZ0ViePQ+aTbR
9FJMM5y7o5jfapNIYU6QOzUK9HCJ9pyEzowmvGJ6LOPWSSKvaN9kCxnUlMzz219tO2WrADwdeKEY
X9kAZi8rJ4RoRfc8TodU2Smp14N/c5y3wfTZ+IdMtZN8d13sWloOK/9brHxubQlm1AQrx4tusJBk
TNwEAWGURm4L8t66cUzJtAv/Wx9vJGDZFimQ1w2g9wLcEH12wkMmO7Jh+6kdIz3ZmoeG93104y+2
jOIdyni706rr+ecV4MKtQgGroquDE08RSeiUd3fnG7smeZ9mjolcTO7j/W5QftX/ymMMUSiCtIga
LEccjVskU6QIA3uSV5a7VNhH5XNvPmraCfAz4dghJXmaDLQ2Bj/j0Ymke73kzditn8nF9zAmi5HI
TOpjuj3aW97NuzqdPQkur4ueZcFOupdJBcBP+lRN+CL3um2sBXvLxWAnvFAm1EYJMLbItra4wo+p
X3q6f/JREMvwXCo/rfBHzIPZ+H+kWiKSbJSP6Ms/LiJ0AZdQbbSKRub03UpFouVvQZISo3rWzV01
NrZhPAqqwFGWNTQUWHXcu6CxA5kcrmDmlu/FAdS9ggluGHGnAStnAM+HdsR8Td0/FAXH3V28USnc
HaUpRBMSauIXhBeUNrHHVGhov3nfvd3Pux/uzWPg8KpyF9ZMxZj0LgEJDboV2AYrQHooXThnkf2i
kZPnEXIElT2x3S0nmLXYZBQVBAokPPGB5IfCLo3SFnsm+3JayEEZ2c7JOXlvp39+ed7JOxGIxW/8
cv/zB/+yITuC397Xn3/+0iVuTo5H29ne329/3W+dw/3L/cvny5Zj1PTELD0KPhWce2jfoL/NC/S5
rGo11S868PDaje15XmR//dryMFW+cEwuBCmgpQULEMjkWeQdcSiyJJuw+M7BcTzHg9IusTnaXJot
tAHlugiydfRWsG8jQOpmWRVVkZ2Qw+Hl4Jw+vM3rD5W8upwtvghLvtZtIYnxjGIeSL4VQtLhdMK2
2S5PlbWNQYEVuIDgc1PRGnBuQ1FhFXETIQlyODnO28n7STYwB3vLCeq+EPHYfVnKYRSR+qwIkwJy
Th8f35+engIyk6eRPMwEU9r4d/wXRLtH194+/irtx1+PA6H//JoI6o30fzivpC9EqcsvAoCfZQIy
Fl71XPMarSV52EiwFHpcdrc7LC+xHei+tW2O+l8/7JowJiU1GLk4ahUV5sD6ifewwcmEJGfrcER9
wa9ciFLRMGOAMQIkc0xII45NAPzThoo60RPg7eixp44A6kE/h/6+fiDW13Ihk4lnAisZu6YCuqOT
/R9p19UjN85sf5EAZYqvSt09OXvsF8HjoEgFKlDSr79Hc4F1N1towf7sxewCu+tSkUWyWDx1jmu4
+AEWd/x8g7e5l3q/dl92DzcPNzfBxiSeFZ2X9QFQ0H/OSgdI3wx6ouYwjB2wcsPwZffVu9vaVNZ2
9BMr5mmoENAWQBtncc+/RakMO+jDDpH6uhUmZ4mH7I4Uk3ZacE39NPTuh4ede7dl4bMOexYdNrrU
8BqMJnX5Mc3IqlLJgdJZZuqauO9D2Ad+uHv4UQc/PrdKb7+sgY2jd335H5mVln9uRIzNGswu8ZG7
7733/tYGAsfB5HV+Gwy+T7AqXJyUptvhd4F//ALAgdcFeLh2bbfEb4z//nLkfiLWL42HlOo5ZQLk
lfn/U7sco/7t5w8snGXxLCcqjtFlsS4/8BO/bvD3z8WE5YRf/rKML3+VvayXC18lk/krTdT06slX
fX5b6P//6b18xfIt+AsnwvJr6wuMJaTlLwCpJXA/ELBHHiONS1WhUmxyAFwWw8goPn9hi3xyv8D7
O+9q2Sb9x3ArqTnLaVCbA3UCsH6Q2gAuTloBBm8TY3Bgd+gn7vY2Hkxp79LcCowi3rh3fDIYnjgp
GZN25S4rlSxxDBx+lXsfu7GLa7A3uL/wT7MLWgH8RuYWwF8Xbu9uHrynw9PuEARw//fvx58YlkO4
LKS3x+v9o//49nb9uO/d37Ev3J9bLVdyMWbJj5dBQeph4R1clo+1csFKPDXlaFFTIw5GwbxqApA5
AZTbjFFPdjOZ00PMy2Jjk12ZEhtNSdDqgFAWOeOjcSKlmWYTZAHoUjBd3OJ6H+//wK1aALmjr8W9
HPzLViBNCrCKaAnWgbSA+oI0KTQ3jJwP8NPoUH8B1N3cCccjKFEQHhC68Vh0lv+gvn1sTcp/Klrm
lsVVODc/CLSi0zvbvhnLXQqgV3eF59XLzp1BJDGLJ/akjbCBaGLWK7BXUnd+j36DZWc/fxQf8aE6
ZE+1y3f5y+SLD2tjS1nWjTyqhrpomFtQyIMwMP790V3BNpqCRxWFnHf9mIrvcYZnya1y4YaNzzvm
kY1ezzUmBtho8ggQlRxYh73AQ8/lIVwLxyNP5Juqjod9YTewwgrjRRfg9u18dRC5qxkb2ffZHgg0
q+MALUqAbFwk/07HDBtDUdOJlUvzjzdl/d0Ymxtra90EdGcA/QVoVgbm6hXeP0yIPXjNFB/qFtqW
4LT48ZcDBjeWBmBiLXTVYP46dSNOegjmRuBDm60PZ0Q18StHoVsVG2bOZn8xAwJSCMxCZQeHhmSm
z3JBbY7RMq+rht4yk/jgJNzYHbasSOuHikEYWgorvAa5YcpvMsv8ycq/lR5fiDkXzTWM21KdlbmP
u9TKaDXATGy/p+XHWEQQH/U3SQ7P73cndnDinQ5abXeVlQnYKcrWV5rdPH4zqqs50d3Ezl2L3kH7
sGy8YouK+2yTlexKoa2jmhoP0WLX7AKw23jlQF0UvYNhBMbXeFJLZWPnO1u2jgrFJ80CNSVIkHHf
PPW0HKO0GzsghAHz9eKxwlOwcCPjLdri7tkytCy5o13IRj+9Zkww1BoAxpLU0A9QmquuJ15/y6EN
tuHXykhSQMqxq1oEiA9Zc7RXQHWnGdgk2jp/g/qe38V974K6xc3U8tZgxI3Ab/LXKxorDeJNaEvA
mfuZ1xy5mBMN8lVZX3oG0KNiGNwh8SmeSaJmI29fWW1LyWwR6kLrAFTBTscyHQQHDAlbh6XQK4eV
QMNCZbgyyNYVa23S8P4GHnW0q5goC54aopNaYwuHR1OOSrj+MtBHowhSbmyM3KpDR3ak4EhUBc/Z
6YC9MCK7FBABnTA/b+fw8gSdvTNj/wAh/B9/lu84mqExAhLBYfAHAGo/z2cIO4QtCezJq+0rLXdH
yDA1it8Ci9LP16mxAQxadRNgP0QIgZa9/JpVQvJpYcErPRzygabkgT6ZgaZXWwk0vDhJKhYv/5iR
364is9cKpYCZOEk8M/omjObZVCu/07V9VW8F41kCvFhbDmKAQDUwi0opTDrisVY4M5xCWKh1da2a
H2n6C3rKflJsPQyvHMwwBhwTLq2WacoBqSmt2rQDXDPS8kFhxg1pvl+OkdU5OrIghWKjTjxmFBZI
NnhlPLi4Hz9Bz3QjFFcdAXoERNMolZxRkXdpOTHU2bE/OfGjSsZnI91Ik9aDneINBwVXHarL0uIF
GsDSWWUh2MfoKapm6MS8EDb7Zu06z2UZ6MMjMW/JLxXZfMm63eVxXNs6DOi/4gOQ4kAs+XSplWbb
RNYExbvMAdaBgzn1R9oHEbCGl+2sbfTGAgCHmxC3lxtjucWEpqca7BjkFk2e/ljZbjTlLqXFbnA0
F4C/jWX8iZmUFxjq5WBZxsASQ87ai1mUpTDNEuopxhczBqI1Zf03UhjXdWfdln1re7OZvNicPKVi
FK6VJ9qBm0K9ilhzwAXeCOuuYYCJGq+XR+Ps3oTFiBcypJTop7WALD4ddV5bmkiniHlcaMCzeODr
j5sQ0o2RBRgzfemTjThem2bA6AxgNGzIEsjX3xhtKKkNCKNX6rEb9R+EhGU9e2m+Mc2rjh3ZkRJM
iJUnilMBQxwNr934MJQHAOZ8Zu1reqvVYS3+4YhFmRZvbsvqAfrudCCB7rWUSCS4ATgQyBLALkMk
r+VbF8+13ebYzDK8RweS2QGooTkYPps+CFK5Hdp5HfpyOSjWlshy1bBxz0BHmIy/c9KWMdqnpaeN
d1FyyzjEk8ieqmFXBsn0LwN3ZEyaqETlVcuKDLuOqbpNc62nuxaKC5c9Wjtzjj2Szpy8jdtWwR4K
VrdQIb1XgookqW46PAQP/xLgf/wxpavAAPoOUcQwFWtfa2c/5o9cf2nqw2WHVpfRkRVpt7SpyMfW
ghXqHChg4PX9oLjDFtJtdRHhpok4QGoMGgEp2uJiyFKGHDw2Yp/2v1QU9GCNtKDFA1oRD0WeM23l
B2shvjAz4xEb3YpElYymWaUztFaUHpKrgBYNoMjgGiSPlwfwvIKDnQ8gd9QDQKKhQ1Tz1Le8qPBm
DSFnr2la10oMV9imaw8cdMZjdtCrKLSEyV2l6V0L+B2t/MGs8hZN9OEADPrQCLRN/raaLRKutSHH
PYbo1EK2olvSPoKDPxJZgkpC2REfrAbY83/ndburtNdy9pTqtt5C266NN7EME8/3qCjhJDgdiJoo
HWQACqx26NzsG7UAUsZIxtvKKGz/8qCvmsK449pIIawjv+qa2FmiksK5is+3FI2UYlRfbCKeL5s5
RwjABvmEIiBVsnHDOnUJiEebqct1fAY4muTJ69Clt+3wa4p+GgL49aRLXKtXPcsUz1o6BhZUNH1F
V4Hm7jfroGu76XE8Swlip4FiV6GIZwW9Na99bg31PmqBoA4Gi0zPJlhjohCdzqXloojfM7/W6PAd
kSn8iWoxCF6coQBcJdG06snRle5t7LU0c5WopcRvFI49bUpEdU15RT7YNNOnweZFjYKD5jxnUUYf
RxtEvgOL2q8N/pTMzdCE8F40zrjrkirOw1gxh87VoQDbuxpYBpLHkhZLy8MUtRC7yRqIzOmGmocm
EE910Ntg9Nq3nNQPddTM6HjMCl64fd0Rj4xWHTYgZWZxByKm1qxKPP8kfU3dqRHNHeWdNru2PZY/
lZ6k79Py7OempFFTF0SmuEuN5oxEum3QZ21mtW5f5QMxgJSK1WfRDGN225uT/aAljI4BWBJFHJBR
L+6hQtX7em3ENvpaQaZhFhq4phpFjd7Mwcn7K71rWRxkwiD3Gmf8kMSchGM2ICeInBjrvWkdpvp0
ysiryJoY7XH9UOw03lUhA+SzDDOK5idPT4HVHOJ2/B6pSdZ7YkQ7ZWLp9VYzxtoefxw4UhTzWcx8
gEY6hKEqt43u+uiJoKLk5BvH/RloaLnlouUf8C2USAG5lwy1mbq0N2BZTuN9We1B8Z+p4dS8QrLH
rbNrwMUMZX95ia7tBMcmpTxmdIaWlArKLTwBXlxv0EiR1I/ooP162c7qGFLooQMOBdVkOfOmbTMP
ZQE73cj3IjF3VZO9AsH4VPdiY3NbH8Y/tuS6+TiVItWWOvNs7zXnQ50eOzP1Jue7WQfzHLT5Y8a3
9HJXrhaoWuGGC07h5bRw5GNM7WOetpC5LOht3DxU4paPP+Lk+1R5mRVObUjSF6xuFwRAeg3kv+6n
+XtXfFwe5vNT6/Qr9NMNV2jciboEXzHkIOSJnvmU+4BKeFHii/pLknppu3FbPQ8gWASfB1nu9ajt
S36XFsh50qQrPbz7eHWjhGbqHES0ZWalsgs7OI2Bv19wjbKgWSQGGz1IFRItYT+bdHhMh4Tvu4Re
2UZauUzPhZcYuNp1KT+kFfTLgUN3NkLrPH0FCwfoRVBUc8AP9wlIP8r6ZyendbqUedO2vUW+kuwi
5vR+NwFaCLIOlHqBQd/YFdYGmIBwGWjaBdr3CQU4slkPtKapWlQonY+Fy1nRenEjoqCvtV+Xg2dl
4SxjDDTfgpBCA5yUgUTaWDAth3useUvprzyZXIMjZpSvCvs+THfgk5rmv21rRSn0xKh5GrIqi4qY
mwhZtEPvM81+75I+rLi5UdZYd255SUGpnqCNUXJONRo9qiCkg/ZyqDywO05fGNJmdu+0nskD1t6y
aAsGf77rwTeAaTCcwC+itHfqG7STe9pzLI6W/eItGparuyia3FLZmLm1GDm2Iy37iNJqKgh84+1V
VXx0LNDE4+XgWKbhtHRy6oo0fBwiypbG4ErHH2e1ckeIx122sDVYUiA4ekuspIQTeY1uCIUd8tR5
JNBv0vutt//VbfJoXpbxPFpTrHYyvBTBmdK5V9AB0truPILLPHIj7UZokdt2W4+5a95hRWEVA3CA
R9Dlk45MUgMtB8JBBVvvTEgf30/pXTmkobFF87oWCkd2ZLizSFpjUhPYSbTy2tZKiLcX/lzE/uXJ
2jIjR/ZYDGavwkwPbk8qnCBh3K/ZFvfbSi106cPFpmTh4RAMQ5IdATrzVHVQ1a1TMeMtSERm2Awx
Ggus3tHAosezNMih1hjWTqPcpWo6BAafym+OYMO13pYGKDX5tMUtuxZABE1OaHQC/hl10tPZVEpI
rFGFoRU3M4Z3dZrR5RIJjYA2ozWd75U9tfdWGovOU/CegEwOm27wDzNwNDLSmicGN3FJwcg40fBc
RdrPlpg+qTaucGuOHo+/tOy1sp3rKcI8E/GFgtRVqzQvah5n4y5RZ6TA7+P8L345KHfh1r0kcZJF
4K/zOtFRYE9TJwqzRrWuKmPI8YBbbInUre1pEPgzQOCFAx1J9+ksdm3RxdViqu+NG8A5HtLS9i7P
0uqxgye/JYqpoxtyYTeJ8qybVbyyNOi1iDl41/a6uu+GEHT2Gn3QbbSc9BsUH2t7DYYP8CKUVpCK
SkOoKBTSniNK69YYu0TrvGKeDsw0A7vsNmbr/FIN4lM8EljAPMOanBGRnDZ8TvUSz6bMnRV/HmJX
s79y/bYUVyV/vTyaq44dWZNqlISJbmYM1hIUrZ1yZ6hgIKhat9riqT1HjiIrwXmNjJ4i27QtabtW
Zl605eLXZKkQ7+pCYNT9tG/drlW8jGi+mL5QUXhTM95GBQkjdFv8va/4ABSxAS1douc0OBmr6ngU
OA4TE0xc7EfvJD5TGzDKphtzuLbGQSiCJAXv38AUSOGSzrZTslRZQDP3gyNCtXBp92A5N0Z2EGPq
EsI3jvq1qMHLD0hsTZxVeJA59c2x41FrixSaf873Gfy1ygNrTbdF+xUZ/bjd0hJZSdsxkLicLBOK
lztpKPWmqsHg0KBk0DvNdTOZ4EVSOMgdRhOnh4FSyK7rnDba8HJlewHRmYEaomWbKHFK42qPQzVW
y5XEyqydMjthnW6hJVZNLPQQqPqA1M2WBnKwQUBBJoLlN8eHRkd1CK+3fx2H2kK6YYOqDafwWd7c
T+Ah7C2cwIzt9SaGmv0NT3WXJtFGHK6sbvSB490TWqtgwDsbryorwEhmY+fPBBjSY3BeXFnVY6xv
2Fm9SxLwd6F5SQX/kZxUWOmAAMwxatXCNmMIIBeeG+qO5Tdruk/z+9q8t+3d3HTh5aFcZkPOodH9
t0Q8NmVVni3NIb0ZCzjYKd8VEyrjKF2V8caFfKXoiqbbRTId74noQZERNDaPmG4xLC6ig5ho2lXV
w5g92gxlzp1o71r7WtfDOTU9gfRT+4pS22Uvz6cRV2QUsCw8ooKuQw4YVnQOzSPWeVH+254Cmr7Y
7VURb4zleeTDCkUejU0LZRc5A7NI69BkynC2xYkRmLUNzrAptTdCZdWXIyvLvz/K2tORQi6lyDto
ojo+2DZ3OBFYpHgWyzf8Od8SF39MTQejso0KkpSLVAVLgTCBJZuAxhbkV70Xse9d58X0HrLxG3O0
ZU06SGezT5BuFx3IADuwTTa/CsJBcDBoXegY6uTaAuxZ4BXaksdcH88/Xko7MUSDiEFjeMnRjszw
xt9Tt5x3Bcril4Pw/EwzQHO7lFPBTk3PQJomGfquTEsA8ZzItTsSVBXe0XUlyDUQEs6tzxzqCaPY
Xza7Nq6aapqGCeIe9IRIW36TmnGOonaHMucd6KES/hxrh5h9JDWa7jOy4eRKcrl4+cfcskiOwrMq
O31QB5iDgmqQW3dkafRW95HxYInXNA0ZXljzfwidY5vLJndkc6jRDloUsBl32GLMQ4kXh9G6s+NA
JY/Olgj3yl69uEjQ4whkhI1d5dTcOIKKzbEqYNfTV0sFiH3XKoe8jNH+fqPpzIPE++j4JN6ievzM
r04361PD8tIXTWQrNQwPUXmj8m8ZrnX1a6O0nlLMvtNgfRjKYSGG6u16B6SuX1n9bmDGrk0gAgAV
gKjOfLU0QlsxNyb+/CA5/TZps+iaNoYKOqJ7hgyWHj2V9ns2btg4T5pgAxRY6oI+QGov2eCc2xEu
0rjBJh0HBAXqF20igI20iz6Y+vIOOcmW2Ox5ZxgKdMdGpX1pYGRWxxjCVxOpXrNR7EjS+3Up3DSt
QpTdvcGMQLr2tVbT68z6beTzram9FiqUn8jgl9bkm8aMq1y5u7yu18PwaDSkjUu1434cVIyGMYLP
QvkCKP4w7Irphwl8TimCuL4l7GroD5ftrk40mPVNQEYpNhVpEsqsGZMMkmd4ESr3Fun2ugPJ+3KT
1XABQ5wFuwbAF3Z3A1gsad9CgsfAAoVFPfAJSJ0C2PYh6AjxrI66mqm/mEnlDyR/nOZkY2jXDnK0
zv1nWtrDTNApWnTZw3p7uEqb5mBYW4fB+ij+MSHtIaXQ877OMXm0GyFYa2ILwYMaKIkuT9b6lnHk
irRlILNTwY4GVxrugmpj3+763+le8dgN35f70vEe9GfHpcItvH4/PV22vuWkFCp1ieJYEcHJNEdZ
jGZBYaMjcGIb6eXqwXrko7RCSdT2pF0OVic9WHPoVE8UR09+k/U+V/d9vlF23vJKXncdNXi1DGmh
+a24RTORPf68PHAbAWhLQKEsiwStNeRCSvUyGvebOeTqn78g0dCJpzrnIIjWRK46Ly6U9x3HReNf
cg6QLaBDn6LrXO5HsdlQkaLFHtGBDlDktmto2bNVv9hmved2cT2M7cflEVtC6Wy3OLIoxUDDbLWh
eMX07OlgV96kPDTK3qp+Rt1GsK3O/pEhafbB6RXnYJrsIEl/37eWZ/YQ82k3lu2qN4AKGugC1MBw
IC2cXMxKZhoNNiCB440V40GdispNVNR1Gw/Fu435WsuBwRxtArEOdP7ZK7/ZV1FUMb44tW/NL47m
2zTs/r4jBScpOHGQ+i4EJHLNQ6lABe3YGLoY9X+O3pAMCK7Bbj0t3pdgwVGq8B+C4o9BWcsq6ao6
ZQIGm2rn6HecB131S3VeNHvjTFydryND0pNArDhNPDaLZxAGtTsffa15/qFrHp036qifV1U50NHx
by3sF7iSyRB5RqY4npIOKR9gip56ZV+Bkz5EE226T93BzQ/WrQjvsquvD5FPvf79ub3u/eLa2jVh
CbKFzINK08aSOOM6ArMSysj/fZOMa6yBp+KG3bbefP+uBPGVse+uq8fiCzTKr+e77Et6mIPHHIwz
D8117E8xkvONzHClwoBPAJwLjEsaxf1KmoEcvWIGgKmtN6FN4crYjf4CL3AHNJdnbv5guPouub0c
XedEJIvbRzb103vAVETQrnNg8yOePQikf1Efpgf1vfG/4m3CnzyQmvvJlXmNUd9bGxG3Au44NS6l
R4IaGaXlAIevqj2wK0E0eflO8UQoHqwdrrE3xR2En7fGednezsLvyGcpNYpxvY3qHGaV/ew3AVi1
rnLg4732x03zYt47ruLbt8RXfX3XbGxS+tqpdTzeUs7UASSmTgbG27jXwtl9I/dj+PFku31o+9qV
+qDeU8/Ymf7k5l+e+xAZerbl/nKMXHJfSqeGsuPCjvAJ+q2hIcS64Alt5KHifS69MmTv9Y5cGQH1
L8faah5nLE2qqNRBp0LOhkewkrbxgHEnLqTPvTZI3N4d3o0QJMyg2qmvwTuOfrTGY2HktVs3z9WR
P7Iuz3pb0AZQw9aLdABKhkCn08aJt2YBhXesJ7R5oAtCCudaKVKEM0ioiiLz5hrEZ/rGYbA6hMDN
4sKO4YNcghQ+YAwWWQruFK+Ffpvf7LFJdx+InOsf5Vvt/ooP8Qt4aA69V7w5WwO4dsAe25bixmw1
Y9Yi2Kb5AO1LLy79BKUD9AH8Q5xA8Hwpt+pLl640jgtIOW9mGDJ6d/5B3daz7tn32M0967FwLQ6q
lsGrvqJAItxpt7krrWVHx+alQBFNmjJ7XMZ4cq0f43t+m3EX2kcxoF+u4+XfDVw02P3PDa/X7oro
GoHHJgrZEMM63YmzbsiiRqBHBYzU4NV08l82uRnyl1x/yyw/ya8Gc2OgV8+8Y5NSwommU5FAaan1
eOrmj8Nec8Eh6ZfX9SHfQ1fBNlztzoJqjId+7+fxLQtAzZ28mltQpZX92MLdGL3fKNHiqiydexFv
WTI2DJKg9muFt3+Gl4IdaoqOgw0CchlbmenKBKOwvSh1oaMdzdOSPV2fnNLWGu6pDRt2Iy0YVCqy
ARehIttYsCtbAhqxFmEuFNpA6StNapHW6WCqLffwJh869fQd7RMb2dSqN0cmpEks0wGptgUTWtu4
XQU0h7gfpt3l6FxZ+2jL0VWCkgLe9OUhs5s+M9IaRmYDpdA4D3q4k4cs+nrZzlrpFYYWtnjcGbSz
/oBYY0ar9B33hHY1Ij2kQM6a0Lh2YwWSnAenuK2T58s21+bIAYIIshMgdLHl8IuNrM7yoedoPWRh
GYHNkfCNMFirc8GtPzakNGu2ErssctjIa+4xNcD1G69ktdsZIe/8eYJgi590YRL/dfeRgddgtDjh
6Q9ssWdHEi3rlDpiwUcAIvcrHZ+r/vfl4VsNDRNwCMyZhdc/abdWR+gRTcPAoU380lANkhM/SJHh
hH27bGctzgG9+M+OtC0nZWox1sFOVaOB487s74DAuGxiBZ6A4bLwxEdwiuMEX77hqAivkLQYI3WJ
PlY9zlmEToa8euOz0XtglIj3UzzPO67W5U2lJQfIznyFZknhl3PMni5/irk6rKB6hNweWGZQjT/9
FM0sjUjLR+4NxRgXLnoh2jdRJfEDKcb6x2SWo47H3Jowl9pW7g9t6dwlYJbHoankDdqcs3KPP7za
lTkBwLVBXnIzOq0gLqd2DF6DeX6Iady6qVKPu7Tqmps6ibtXC4SF3C1ELVRXja30oRFx+5godv7s
QCov6Ca9O6jjRABlFdAZg7Zi/5hGuYYo5u6oj5mXdHp2X/VL3SqqJ8fVGyDyqnyqfotEwc3JAX1Q
EOOF9UErG1yfG63Xr/S+d7Yks85IfXGpAwMBAG5ghjdB17ycPEfzKZRunhw0kHilrXhO9YpxDqqR
hTOd9y16YY0JkqRZ+hFbv9Wme4ayq5vo2RecGmilhHgPS9ySf8PruWu2Yl9DLa/Qh43u2ZW4BigL
IHfUiBF08otrAXlbtbEw0XqXXgsBTb5qvBrJl8vxtHLGnlhZwu1oJNLZKXtLhRXa1uIOipg8cRMn
N4Css9P5oJZt/pSrdBcTNMvWo3i4bH4lmilAATjkUTTREXen5qH7CZoJBXtfl6ngTB7QQvpsOMHU
bthZzlPpbnNiR1o1SuQY08hwtDtoqiPQU6G5P+OSJ56HwdlIn1YmDpsFep5RDEKXsZym6qpZxcBQ
Io1A+bTQ+E5Vypsojv/hfEf4ogMCVC9YFFIKAawZs2vojUElh9zX6oCuqQLtXWayUQFZO3rBqIun
QFD+OwT1h9M5mhtNDITBHzQNxSHRmgitgHbjN2RonnmMbHgGrM/TC024ttOiYb4v45f/LU6kTb4E
KmDoco4xZanb09FFL37Bgmar72E1HjUVAkDYHfHSK6WAfUw7Q28RJ0aX+FXpc+u2Nh2A+jbu+2vx
CBwFtOgoEk7caU7HNInGusiWZccr1ECN56wGJTRaLMXrGE/h34/dsS15jUUJLtgTbIEEhfKdlXS3
anxTkC0u+LWx0/BohlsKaqCgUDr1KRsAkJljxEma6BAVBy2haymt9pvafeLOtlW+XvZrJT+jADDh
foDmEBt4yFN75ZinM1tOQspiYAvEExNb1b+VpXxiYnH5aHccOrOhE8U5IYBmywwtpBoYcob2H7Z6
tIWipwepGEh5pZGLU0erpmUpm/yDo5FqjJ6zrZ6FFWg3/uAjI1IYsDiBeMMSBg35fEyCIOKYv5fq
QdNejWJnOSMAKZ7o7nq6o1uxsVJbgnFc5FR0VQM5J3k4J0pR5gU8nMG0QMy9gIq5iO9yVHgTvx22
+HjWTjUwDAHMiYIITnjpfGdDo3QTX0K+FocoM3faOH4DUOS6ioebhZBCnc2DZYi3v49I4DlNiCFD
kwNb5Wm41FGs5HYLL7MR0ux6dWdY/3CrW6Da/5mQNkI0pjPDXkLFUtPHQWVPWQJN1nT2L3uyFviY
LZAIL900lgzZQ0Eun0lf4vLIobBZzaFezwfKpg0zZC0ucK1DdrN0s53BtRuCMrNuVtzrE62p3ALC
ZgIin5bwVZZzKxwSyw6doRmfnb4e7uqigIouhCTxHyn4SBcNCN3kEjVpdTcbu4ZArIpXPsRXlAk9
lln+YCmFcaugqhuIqoju9S5LRjdS1fEmGsh8ZWYR+zLOeha7DY2aL11EWeAkaL1xO7tLb0TL50dq
ivqlzeh8NQxG4g9dPTvgS7HBI1XNHf5Xo64zqMfbBoO0Hio2PwwLBGXQqquqvVJq1I/HJHpwhN7g
nNQhIFWYI3CqtTnsjGakmau3Dt6sk+SBDwbkkHDGHpQyOuSVoh+IYgUz0arQyJzIn0VNAb2j0z2o
r+adaSnmjYXGJ+4mRV+xoNcaZ3ZbUTo/2Gga+2lu57eJ2xpzBcnqB2PGo79bQOEucqesLALHSgbI
PI/arm9Y/lWJU82b+tQGkApp0xZIdzWbcMCXv7xkgLtavlXrVGnLgiDjW6CiN2nU1He94N3BRIn2
DXC9KHN52Y9+rYzOneb0WemO2TRsJE9rZxX6SJarNy73IHQ7XanNMGVNVy8XOhSWhv43r3I0EwZj
9PvyOtqyI226vCpZbRDkLZpehNRublQregNR3ZWgEEv732xJu0/MmqlFVxq2Bhp92LhHQd4G4Ble
QA+3Ik+Xja0dvsfTKDlW4MWsFhamEY7cANz7lJf97rKJtU3cgfYmalgQG9Zl1LrAnbE1UfMFphAy
kX2CAlMd43JSh0pRfVRq5UWZc6jtrQfjtdxs4ccACwfQ67oMAqJUKIOx5ICldgPij0qJXR0FzqzY
4zHQvezjWnwc25KKdKzPRkYGDGNNQLjR9wVEvWz1pSsa/tRSxfgfw146PSZDo02LB02kgrnPoDZs
50Gtv0TA5l/2a23ujteXlJtV+pQXvQlD+Vi6pB+DAU0NKn2bDbzvpPkD47U7tVsUKmejuXSIIXNH
1y6eSsHDd7qqeV8RPswjZICUbyZ665UqMNXG07aEjM8fKBdD6GICmgDsdCg9nRqKRaoa0WJIA4xX
s71eH70U9IIzBL6NMFHe4+i1LcOx/KKTHUgOK+hxjYFjb6yQ85dh6TuWATnKTzvQsqh9hO+ws8h1
9CgsaEjYA2RvzPq2cVxAKQlIy7WgKQfXSW+ossE/fHZ+Sx+wrKWjD2hnpS4mHR9gagmScLwtIZdw
Swst4qWaByyOAq5bweXgOlugklFp0URG3YN1FEa7MQmy+oqPzC2SUBn2yvj1H0wB/IDHSSDrz8rO
bUR7kI2CzZkqFQRKd7UeFDz19cGPor8tyS5egWPUVpE9ontZCl4nr4gZc2hSj/R+7g5s+DJv6T+e
ZXWfJoxlhaBDDl1yp7MFvouhbHTIZCVA2kyjP2m/i/j98oid10olI9LJkPAkmrk95Z7aErXFC4ra
BooR9+9soEVgO5m5j/NZfS5HvKoUdS1uNLAUVwFB89VVXqTWVv3i7KiSPkg6F5tEn+vUBGd1ovtE
RVZoQibPt6JrMjxHySNNDw0NgYz3bXKbWh7Xtj5gMXBSfPr8gD+U4NKw611uzoThA0jWep3mMSUw
zIOt3lqtVwHPWik+5ej49MYG+NbDxnycvR9K1qX5UCZzsqYGIVypu6S7m0nk6umHA5Zu8UV1woKH
Ld/weD3O/jgsjThIupqhXFjJjehbkT9NNdiUf192a3UPOKJZl06yqlFnrV5MzOk3lf9w0ivm3A/z
biB/TdksjZ+015usUp2iWgjds+mu6r+h2zPUk9K/7M/aRrr08eBuDOgxuAtOl6bguclpAkXuqr6O
ecigLjy99ylyAutaRBvnxtr8HBuTBk8rLDTLgVfVE5EI7PgxMyefDx+XPVo7jI+NSOMWIe5wFsMI
wWajD7fMxq0H+ofRVoCvegPCK1wjQXV6plbtdGU8Ty02ztqy3erHOOD132K+pQW80XGXey4gdq5V
EEVA5zH3J+M+Gb/zLej4qrt/vuITUHV0Eja4ReHFBF9RZjdMfB+tK6N4jpSNMPk/0r5suXGcafaJ
EMF9ueUqWba8u9u+YbTdbZLgCu7E0//JvphPgnjEmDkdE3MxE9ElgIVCoSorc80KJKigoAAgAOoA
gpvYNiKnkVUQJedHLfNs60gmz9pS+lzbUSQ1i3aegbEykT7cqIekHYs2B9hmcgb7vSWAVNCNXPRS
VAgHy8IwM3qrMhJ8UStjHlH7txcrsgT17z5nuQYt+sraZQobKwenLgNxD88bP86s/s6yeO1LdJyr
u8lYnjmqlVvsz0gkWXEGWsW24nKK+QUrzpU/UpvreElG8aT44HaVWNDOc1X7C+q+u8UzfpLCvNAn
3AeNVmuYYyjjfz2ZtywQDHPQAYGYkSFSyeSlIpM+7XKXyYpXRj4GsCYUk/t5o3y4HFfxfkFtdWHI
XSaKRer6upZVRkxsJGviPqip+Z3X+hYoZNUI5hzxcoelC6LwqNcSoskWUs2qPaRx4sTlVqdhzbkt
sGMB4YOCENru5zHQGJKecZ7mbtopmYeKXSM3jjFhymQCMfn16LS2HPBIAlaCcQdgpoTENYLSGptn
RKdsLhyrehzyjY7TqoFl0AKtGVT5xVzLsgdUnnIsRu90KEnsaff1H1YgL5yrGJg0L8rtdkyn2NYS
zI6M5m9oHqK1BQKh6zYu8QlwYaCZoQAPJQnw5QrxpmoUNM0ozd2pjUI59W0F74jCI4an6m8xHcHD
d1takmOTDcvr2/c/w8v/PwmnQx0Pc5NnuWuy8tcwmK4WKxvHZs3dTtcmXFCYiAfvXYK1xco7WAE8
dfKJBe4wfeO2vXgLL3sI+DnmxcFhgkbF+VIiDbOflBe525hy5Cbsa2rwVBp/gOTuwZ5iw9XK/FbK
tiRTVpcHOgVZQuRZOEXPzRb4TV00wOw8GAlILlUvo+ZnXqlvJfl93U1W7wsVvMaoZ6OpLgYglmhK
NbcIdITZxzFVXHlUbzugga6bWVsRhjz/MSO8+/IWWP7OQJybI3Vw1HFyC1ABp3Z8T/utydItW8tH
PfE/LVNBOTnA1lC+W/mhzO5yFCrLrcfSWnKOuA3CC2j4qhe6zXGRzq2Ku8qFrs6fvqUuk3rHRB+3
NzSnSJqHrMy9in0ukiHXN3P9aONux/jZMssiTkBLkDQrjYphhbXqGtGtWd3PxjFJ94r6p2I7XX8k
yos57K6bXcvbgaVCpoaCv4aXrrCvaTUjkYNXGk3yoADUV/5mU9haWaiNwXVTqyHEAAEiRtY1cD0K
B6DShsRkCkyxDlpMrdzsopjm/yVOnRhRztdDJbOE78NIOmZvYySBOX7LxOqW4a4CXGvJL0XKPzKb
9sQJbpKZ9H9YnO7rcXaJZu+s8YM1WzzOaw8RQCX+sSYsSJXwtBpBDeH2MkciLYGLnkNLbPxlJeRH
NNhHWf9x/TutVrGWmXF8JUgHY/r4fA8xCELAhwKTFbgwR164cp2+mlb1VmI0foxyTy9lryvrGoIr
P1V79pRe83qr9s1ma2B+fa//91OEEBMNdM5zhmvH1kcoXCC4HDvm93rn51ucVisbDSoMNNcQL1Et
Fz9r2yicFRE8J8ZANZiOqQnY9M6AoEdsfZBx47hvWRM+a9pb3cCLEucO4lYGf2XxzykGqwjm10D7
YZS76990JXyaeD1gYdDxROIghM+2bnSujD2ub90MUW3pyW+9e7I4867bWblbTWRxeEAYeEhgmPbc
dbSpIWlTYIA2g9R182KMO53clNpOzlunUfB6rjeqdGv7iHF8oO9wm0OSSlgYRFEkm0eImjl/mJib
lNNB8fc9SI27dmMGZ8UXAatF3dFEl0rBEs/XJhHoBUg1btW2tw4T8gpn6jP4COr2UWY+GCBZvb6Z
K9c4DAL9DNkQALLEGTageKYoI7iM6KiEPbGcDoXkEefsupk13zgxI06uNa1S691iJsKziLZ3NUYv
aiWYNocilgAvvIuAFkYbFEieBcYhXADM1nt0asEaxetGce2Y5JnTlQo7zLn2SKY2fbTSWf2KmNEF
c1llQUIXqIoGTC7b2NrLtueCkUarYKFDUnAohI9JEkspOkvGb6G3NZDrOrjqeLTk7mDECYiEgIYq
tr2l0rLqridmhTQ6QUNpGhIF+ftEHkFn7fWJ8VYlVkhs/sBM6oxl9R+O5OlKhV2XSCGb8wiT6fSR
Sh+jEuS8dJr+BjMhsY2W/ZY2xNYahdDG24illQGD1Uwga/+D8dciQs+uooDrfsjJRmi7BNIIn3I5
RiepoQ6ZGBVEh7lbK3+m2p+GUNH2sX1r2ntTu7e7174IGFCiOui8oo3K6mpMAOQP4m4qmudib7IH
IVsVV3CjTgIzVLvrTDUYLFcCDRy4hq6f0/WFoqaAiQjMRWAM43yhWTxFA0mxsapRSy5InYGhGOfU
7wqtcHo5+tJiWvtZMgKlK8nPJJJVbzQ7QI1ZbuMST4r99V+0tnqQ+wFhBmmGBZ1y/oPssWZULzXs
fGT5pl4fNBrSNrBIFrKCh9eNXU7B4DufWBMrehVV465OddSnyvsewhmENczpu0cELzepNG8sqFeC
eY8lQS17imtC3ualprcI0qR4kjDM9jB5xJPpxg9byWvxu5buI8pnGHAXQwkGIVBSwy5M6EZlrL7H
1bCx0WshGjgU4EpRX8CgiuDi4JNKGtIt0SpLzcybhwwjzLM57pWGszQAT1P3fH231yyCLg4D9UDN
oiQj+BoAW6CJKyNYTBt638ct6mQSz+7YIKdeFHdbsz5r9oC1A7Ab9Q28vZagcnKIISpl9xPD5VqX
kDKVY/LBc36Tysp9nvx7zMviSSfbufyYE2Na32UK0mrk1DZ1K/Zr6F8N7o8yOsU/JuWuSJDPv1/f
z1UnQXyAI+CsaOLEQiGROKMNvmA+2k5UtLdjpG+kQmtbCCowvOMWgjXbWE7ryapkjCFwIFtzd2xv
pfxgTk9ECe3x8fpCVs88vtGivAiiOhEGb1Vqw4xqOfNx+ZCp5IYl7Hm2Uh86hUdoGWzcXqv7Bs58
gHJVaIOIoBMJrB5dYePQqz3Axa1R2bcGt96ur2kt0YI7/GNE8IeaohaQDDCiQ5vJzphDaOYx5dd1
K6s5B4jToTiHNxWIzoQPlCOnLGlm4IWvFY/NKIOKu96nY7IjUY2Tre2gTnEY9T+m/Z/SHVQ9FwVB
OJ96wS2ol4kdpTby/171uvRdJpCnaBTg+SJ36ouw0D/Gagpj+T+0tiD3DbA6mMgwdSRCMFE20cnI
CIptLfGifs9xEyV/NjZ2CUZiYnlqZHGiE8/XJt5KGFnBxhIbPIY1daeY+LmOpdLRqYYp5KiQlosC
iWmnDk9//3/+ACE+V+i7kbzAD4hJEWhlaPL3ODpqc9i1sd83j4r0YqnfaFRet7t2OE7XLfht23Sq
VagI0jqtAqKGljF51y2s5XIYBUchEbUAkIcKN3wTy7HatjOOH2iCVdmXh1dKQo2A6Ya6eao6180t
P1j8kChEYYpiIe1Anej8Q+ocM98Ae+KKl4FCAAtmp7kt/ajIFufr2s6dGhJy1LbWyxhwiNzV6vK5
5+WLWvKNtawFFXQ/cYFiIgSHXkgLUi3KVWtAtpZ0Py30G9hD+V+KCKcmllWe+L0uAZdW/E3tx1fc
XmZagqxKd/vY7dgDkzfi1+rHOVmQ4OR2ZkssjfBx5uxGbgaXmLUzWhRw0I2EasuQ4NYToUo/ZNg5
Gt3I1uuQ3zUtJGc2cqq174M2Anpkigl4mljlmii3uBFZOLO5VTkDea9rthvj8vG6S6952sJMBAZZ
SBUb4qM3SiSdayZCg5VR7SBFMmiwO5m+XreyVrMDYyWQCqC9Vgxw1p27gtRRs+xH1JPSnnz0TMVc
tuqQVAKBcwZ5qwTA6U91tDwGlSa7j/0YR8qqYzfvt8at1grZ+CkGaCfBWKhjVu78p6g12DN1u0DI
553mYO55crIJvV+twkRZ5Y7EBv6OOZAScVrK3YobGydvDfKEhryM6waZJDZd2Ixk0R+mFgoNBVba
gBQSDFcOxKKcXvs2c7LX1ExxSkAC4n7YR4rs6tYWxfMSGMVIdroJwtE0bJYXZrnU95BKlH2QmYdy
CAD0cGKMFfdVhfehe90H1o7NqUlh1ToE2+I6BhbBbqYg7T7bNKxG1ePd53U7a9t79oGF86mX9pya
oLiAb4EeuwSitB5NzzCbm7iLKcZJbM/sPlWeheNY+lRJnVzdkhbZ9DIhmdKyQbEgZ4pqXBE5uYJ2
BdgBrD9c/2LG55zcdVPvZqC66zey7LUbEUBrtNzRyLgcA8XcYpIBnICwLtNdbNqOXUW3Cn3uLI8a
n2AnuL7Za+n2qTlhr1mFTI2gIQlNZP6jnJk/aMZNDSJ2CMiCat7+vm5u1Yeg4LQQXmMMTnzLpl1K
basFJUrWW97MvKo+cimkc/1flrUwLiyM6yAQEGJEkvKq11LYYcXzcigGFk4yJETZnbVVNlndwb+C
gmi7QjFeyCnqpkiMhjKEI0l2pXinEq+ogjn6laobEIM111jad1ArBcu1KWIYwJE8dT265K6M8Wvd
M+THIbuXjNE15dt2awZ+Oc1igDk1JjyYZchExIkJY+BlKsOBypJDLK3bK73abXysLVNCEgi9caYV
Mkyp49Gcv3LygErAho01x7PhCRj+WPg+xdqWvGjeVRQOUffMyfrKRdvZqRUCKv4NS6urObEkpH4U
xRJuV7AUd51D1MKRo+MwvF8/R2vh/3Q5gn9TBjYR8EYgM9dSh6lPLfhyZVBlyS/FzJx2uodA13WL
qxt4UkAR4iEum7gvZxRQpuSoVUEt7dP8RdkipVpxcdysYJCQ8JqTQIx/frdPNUA69XKzmtq3YvoD
RG/0/VBhlsD8GjbRdStHd2k/AumNghCGgAXHU9qpavmSpRf64M4pCaAc+KIZ0w7o70MRG1sMptrl
mVryBQ0BFx3Xi3lBLjdTr6rYQ4D6/NGwfJStr3+lFedbIHao4eIRfkm2WLZtPjcq+mMJ+ajjYwFl
Hppv1KS3bAiRQctTySzYQmI7Nk5pfWQmuZWtKbi+khV/O1uJ8G3GNNPVuIYnNLRyQE2Us32qPsud
ubFj1+1A//fc4zDAjDoUx2oAlge59z0AET0FydNW10Jf+/h4p6O6jn/ZGEU7NwTqB41BOgnb1gAM
5/TNjBnwBAyAHoTh0gTYziqp/KJnNtTgJW2fQCF9PwHGcBOnarkDvYYN8JphIuWzlMTLUtKGPElo
AGv9H0xfQFm0gTbhg9XZUeFnDUWRLp14bDrFnAH42+HUmbsenQxgx6pW9bO8VjCyzacf0cildxq3
8a2d1vMHiEbM6LEcoQPqaJTyp1Ey49CC0ujvKM04qEeUQvEIdKPCul7oo40pHkF1NjV9FDZRZw63
dpMRFqhtJidh05vWm522yg/SMFV1y6pK3kEIIqcOiSPMP1vgWd+hJ1gGI4US2kZAXospQLIBmYmH
MuB5wgXNa9wIoF9G/7HsvE4PG2RytbabQHSi+YX1dN1v107HqTUh/Me0T2eqwJoJ6eS+xlASRHgt
1Bqum1lz21MzgjdhXBeeM8OMrP6Wi8csehr6L7bV21vLgqExYaK0h3TNRupx7rSYzE1sFdJQbsu+
aqjTFqGq3WcJZl/rA6EhMEQ2ezCMjTftptll9SeFh7FLIEFmomA6qL+HAcSMxVPeZpCt9nUd7Gva
fUv8LoWIw/76rv4d5BKyHijbL/waiM5wF2G9FhSiCXB0hQvN3i+t+uDDFAAZFQ8QNG5vjHj2wZHp
xJm+nzBakemPeBzueVLdzKoZXv8tK5fT2U8R9qBrrBwtGfwUbZRBOlzpHtFr4Ja72O2rDMrdWwLZ
KzkFFo7LaUH8Ym5fiLiREZWpBk4FN6+M5yqvwLtWg2qvgCIvqb5Rft+1c/sMeozf1xd6yUq/ANtV
4DqgGAP0iEhxZMa62U52X4Dv+FWvpQDT2G/2WALknT/bLZDHALzn0MGTW5AdJtNDiu5np6fPnfKs
9fQukl8miHoQdWuU5vILIFXEzJ+KqXgL7C7CRafrfVqOpgRFa7kOoYNMCkxQWEaQJoVD8n8tCLAk
pph+xWQ8PgBous59Hm05mmQNVMW6qfLm0nR0A3ikufKUGAjOrZP9t0py7ulIhS2gx3V04AA2Eb42
L6DWaaVF4Qb0ubirnaO7OzwevG/b220Nh64h/089yxLuWB2qpyORh8IdKr6PoH8lx1ZhQqZHAzWJ
MUwjunIZPVDemqBgTUh0kMw8Bbtj3Sbf0axKxO0yQ0ZzoRgeJGWmO1qAQsPRSJYrztxH3XuS6dPb
EAOI4FAtYTeQUtBvZknKHySKZKuMq43H2FqMQgaOhhdAeroJIP7596Ixb7tkmIBeI8PgRphYkCxw
aJtMewflR+aDvPIFFbAHPQ85y0ChOP1rxjUQfABijME+8J6DNEr4BRGPeWEmJnESFGajOLDHHupR
HtM2ouJF5vLXzkL0glQCgMTlnJxEY/TM20RJYaepX3K1cJv643oEWH7omS8KBoSDZmTdzItqMTA9
wy9k+TGZ/OsmttYguHunzyrNOpiwkjjQ+8gBAeNGJrlhQsQ5VTJF8Fy2qU0MR4vfJHvjO6xvE7AZ
kEiGUvNfqriT7xBNijHYNqKCRUGqMgZN86QY/z59AfYMaN0Fq7iwWZ1/a2DXOVFTCdo6pPihqklo
t+abIW9hXFfSFxuEdovkjIa+qCEEOz7SydAZIsI8csdAnxCjkX0SFoBjXf/uK5fLUhzHTBDwe1BZ
EVmKWnlEl9maC5cp7xMKNNrPofIa2StA7iG9apCR6Z0k2YGWw8kx/SSp93m6T+KdpLoK/tv1X3Px
BZHl6yCgAFcNzhFulfPdlXLKCWISUni9APp1188QNN+6SFbCLb4cEg+MxoHTBY3gcyskB3HLlPDc
9YK7+5flz1PoOO6N+zw7u8TZ7TYehJcfE6RMOmaZF2pJ6HYvqz7xyz4ZTHUCAsqNAfwCfGPSPxTl
bdqaZr44X0gTTs0ICRFeVSprK5gpIPU5asfZ3tItXrnwYQHlAGMR3LwQLNXzOZULHRYqFRo80mvJ
PeDxw5z7UblxltcWA2ZJ3PkQKViO8/meGQaP4ArIeTKbdg/Q0gJioyuKDX9buaSWMUmw6SKjBbWF
eEkBYaNqDehtQdJsg/FG7RQ3Nfk9mipOVCV+zSWHzp/TUAR5C2Ck/nzd31cgCef2hW9GY6IPRtcU
aBiC7YwNDpsJVM/l5Mij76ZNg5loGNTEM3/aKjWvfUy0epHKIp/C/SzscAXNXpWX4J0y0KBJhzul
8JaHSzQdeLbVi107ASe2ROhYOqqmlqSwpXLoXMiWW00HNT2Ax+T6fq6uCWOv6CtiggSaGudeA1pP
tGAMvAkw1OjIkAk386Cfj3n3UZLwuql11zmxJUQRsLS3fWbCFmpKeC//kWS8l3dGVLma+cnRh0m1
oAIacXq5bnhljaiQLGK+y+gPfsD5GiFcmbamVkFzs/iOoYqllEiqMEdMb0yo7vwHW6j+wT3AjIs/
57bICPY12telayutI4NsWgmlWneTtgcj78ZZXPGRhYAX2SKG+DD+I6yrBuW/Es8MttrQkO94BkLz
SXZ4v7F/K61aDFacGBLOXK2C/SmfYKgvDllyx+twUn8rlj+hlm+CaL88oDUoKW9Vtbdaf1NSaDlX
Z8kcYhqekZBgQWaKwfbl+57cBqVu5+CIhLDuwupFCjAgpAa0MHEzmM9lW7uK+jvbGrlb3dsTm8K9
qiKaKoUGm1wD7RIN5CLameqN3m01n7cWJwSVmnU6rScMZ6ngvwZbJxY1O332JeuR12mDm0pBar1f
d9Llx1/ZUFGRBLnEDEZELK40UQq/6VqPax+81VCAA0Vns//31k4fvcLnmydpwKAinqFWBe1ejPJn
zS1BAT5jU8B6aPrW/cbBAMfSxQqXtyheUiiLgoVJFT4fz7qEy72cgL6vlMdwyOvoJ4/bHlowVWNa
AbiV28Epa2KTEERD9qEhcVt5WZPIb3IBgKpFam2fS5GZHvkYW99lJSuffUOiG5Ia8X7OZzMA8VL6
YsUjENxtlTfPnPMpNEtWP0jEMg7GrGg/y5E1YWXXWuboXR1FbqXP0kc6demHIVNQ64w1MX6ggl9G
nqWViuQo08QGj+VZMzsstQY1NEaiPY8Z7e37zC4r6nWcdqXDzWmKvFgd6mFvg8pVDoqMWj8hmUxK
r0IBtPH7fObQ/4gK+09dRZht6WI9hhhKRDSocMySPIVNJkHmcm5ROgdxCVjf/HJgNQtiVkz6npja
YD0pdtKmTpSCA3GvRQVU5tKhLbIbCSgRbF8fM0CZ1SmkiWZ391Gax93eyFm862xjhgl7Kt4TzOHf
jzyrNTetWlMPSiuHJI5izZFXWwQt96KewfGgWxFQ9zzOM9Cz5pMZFqoW+ZHSJIlbjrF5SytmVi7q
HahbA16OVF/HxQJ+nVybf0P8SUdzvTYwg1tDZqt5SMZI7vYzlTpQGpWm3YCWes6fq9E27hWlnlJ/
wuDGnTKTaHL0BCx2Afh6yOAYqVa+D6qegh7IBlOZO3MuB4CWqZ+ooRnWYw6G7iboEoofrLdt52sc
eLSA5hIqTV2W1Pcm18r+hUNUuncLuy6Zb5uF3e7BGyd9SnI/h1IE9nFHn2mMIjb0RsdDQxvrPdFi
MwOYKB5DibczWsAYXHpFtydlLi2q7nEYa7Xx+gp4cbszG8grKKT8Gmt9/D0kBvtZzaN0p6HksWN6
bB5A3F1gsiEeTNMb7cEqIJZlgI4xr8lLZrfFkz0NrIdEemp6apGwg9bHICVMc1N5rvOiCSKmzBwM
3RUoEdoxzt4quWEPTaXmhhPZY7uz6IAh7hYD3RT6sEP0C4LG01cF9U3LRX+ehwCQSNBuNjFr5dEJ
RHZ+T02WoJ2OkWaLzOWvgtNsZ1CivjG5t3Uvt6LqD+rFreaCkcAYIBxfcLAtjOYvMJEqHOi+qHpM
G70OG1CvM19OTPOe2aUCwdhM4tQZUhs1nV6Kzdgvi3xEnVON6C+LyEqPHgJcE96NiJ4ZfQllID1Z
QD9yWt5BLRUEkXiAjJ3DpRgdQwPPhDsyZbMUlDiyn8YsZ9ANKQa53sjILoIzShcqZLvxysIrFq+6
89suGpVx6HuZAHrkQrtUTqCMYYCRXbqz6CPKpdeD88WrYbFmIJdFkRY9SzH/S1K9bPMI1oj9q11Y
cLWNSszfTPXsshEsCFlflGgQcqfoi0Og+yvd5fuA7/6oIbmp31L3E5pcruFIHoqUwZYE1cXV+rcI
9L9q1nJJnOQNA8JMysBSDCIxlHdR+u+ObfVGZ0heTZNTtLuFif76dm6ZFD5eXowoEyooqMTzRw60
jVQ6FQ5EjvmOX4Olu/YWd82S44m7e1qxE3ZX6Xk3gIefONN0tJRAVSq8l7cS9+VXXxixAHLAxBC4
AMREczQSgxgDjBivSvhz8LK3fD+OoRxm+zJsd2x3fRMvyfGWD3diT8g3Wan3klLD3hDIz/LP4afi
PmVu1HrKw+14q9xCQSs0vQ2jFymDYFRIU7SOZwmAsaiFxZkXM9B4NR63D0PvUs10DPM+IY3DeujZ
tJ7ENrZ47RguGvMAEYOByLqYhIgzIzMbrNiM7lgBYZp/W1D5u7j//f1CPhQPw0D7An8/mcEWoQ4+
xBMkfpdvUUZsrWM5HydHjhlqrM+LO1bQUCrkHSQv3I3vdJGZny/FFEr/jdYTijyAOCh6mbH3kT7y
22H3hWnQ5Ls85I4RFAFknzc28P/hk//soFj1SyM75dMIsyAJmp8ei2/JRcqC9Pwwvv+YvWL/akPZ
YSOcXKpyLYvFP8sQKq4E8TnZSz2R0G8nDrcddqN/KeEcWnfsu/NeHsBEMN8nOAux1zj0VToYG2/Z
y1qLYF0IoMxugaOCqDbYsBye+NUbKI2hxBH5JFR+bMkK/+X4uIgytv63IAfUmzinUxWpjBwRa6W3
7Ju9KS76hgdjL4fTU/VzuoF0iMsOi07i1slfPEY0vMx7QGQGf6C8cO60oFaZ+DhhmVNWOYaOUXpQ
MB8bFdI2+1r3aHRkWxiR1cWCxxxBzpDRBhFrEm0WDX1NsNgChMu+5Je9w8LyoD+BJ+t2DqzAfhx3
yKj9LTzU2vE5NSzEVqNlHRuQuDsZiAkkZ5ZfNOCtmb4Rw9cCwakZIZriWyL5VGBGUt7NcWm0/7ke
B1bzilMLQkgjZhQpEXDqDsrSzFFu6kB76Bwnvm1jz3As57XdleGjutcfts7FyhZiXg3oGg0tbWDx
hbUpU53ovMGoMGtfZTS1mTdr+8l+u77AlZsdVnAZLHAysKgJlSSVLkNkDUec03wIYmP4CcL1zRbl
88p3QmEHYqkYwYN8ighYk6LGVPtywqGzX23zUUo2RoD/8vKfHS6Uo3X0oA10NsEJIupEDTLTWyTu
iXsAzZwb7+x71bFC6kUBNMWC9JD53aF41NzYn1wMtL89jKF+NJAVlk7x0N4j1hwiXzseeVi61V5x
Yu8137hSLnZa+InLHp1cWomVdgSDCJBGJcdsPGSGr0b/9jjABL4hWv42yLZsTbgXhxiTic1YJnjJ
YNLxCazq151lcTlxl0HhtUgUg28fUL3zJZBBiqHlWyVup37LzfPY3YwJHipekm4YuvD9ZSEnhoS9
iu0I5yKuE1epOJhVblLzQ8t9qdn4JH+nZ8UF/c2FVJRwgLEVzljOUSNWqx4L8oy3yTH9+jbz1eNH
7QF85sZhd5veDG6xTxx6hHbjk70vPGQAIXmp/C3UxsUZwagNVJSA/FY1OLFITqUWpVQ05QgKLOW7
S71+2EJxrmzqmQEhlBUdlY0ZY5Wubt7zKMDUew0U+xbAa8VH0IKF7+lLPfVCsiqL8NLWu8UKu8uj
1imVXTdUrpWjveZdd8eVE3VqyhByNHmyK1WeYGriD1oV9u3NYG0kZGurwctVRVV44W0RL+28SrSx
71R8FO1Lqx2rPEQtxmCB6ck2XH7t859aWr7eSXgoFQNFJQOWKh0AItC4a1vMiJfzKfCwUxOCt9sg
wJOqWsN+BabipK2j+KiK+W0czgo0gy2X/77+gS6ZGQSLgsvFNnCg+QSLDQnSN2I7msvc8hDfMqRa
2pduuVsDFJddBMGkEAM7wnFFaDDZ35Tkrkb/3P1ju5Mr/UwLV58dGayA3pa85Ionom0AfwfyGyg8
sZPcQSE+01o9cQtUU7JXqLTRZgO387ezKsQq2MDEJPi9F67T5TecOIhKDD6UEyjyULY9xo7pWDfm
ffE0OajuBvTb8GKncjsnuy2P36o/OkdAgx3rWDi/Rif+3PiwFxUIDWxGJz9G8FarKVq9q8zEnV2U
JaFyCakPB0KQt5qbfHZ+BJ1zsA5VXuQqjlE50cZ9vxLKzswLngwgcWR1EfYiV/9YmoPSmcPoU7Wp
uXwJSRDWKTgwzSqFtRyGZl91Cqc9NgGY1V8qt3jqdvKOh6+QggtyR/U1rztCkOim36FT9m8ZIJdf
AXIlacFNLYT+55/eska7MmsbfQbiUdWlSD2te75FNbESgQAdAMnEIiihYrb53Eqfqkpq8D519Q7Y
sJe0eN1wmpVgemZg+QEnHtzEQGSlHQx0Xy2CnO3k+/QQ+9Y++eRH6V4PY7dIfN/eb9GE/IULiGfn
dGkXZydlEHGE5davckh2a999yO9bJ8GI4x35YLdtint9K4Pf2lDhkAzQl0sKGVbrLGiLh67+vr6h
l6cAGD7gPOEdizChmO6lCQTo2yYGMp8q3c6OuuPSFAmGqIbIAums4Lq5yyCHivECMoYDgkVD1MYa
CtrYFsPsTlQ+QJMwY4/9VmHzshKB+jDWgiQWj9VlKu3cRcyOkXr4yzP5Md1jgIKFQ4AUftjFoWm7
6CD6/ujNDnULb6udt24bbyGASgFohY71uW3LaCY5tVDBzXa0d6bnMgAlgzv6LSbVXeIyz/7DDZff
xcEE4aJDv5GMrjgp1v4/+2LJSaJprWoT7Pdu9AiSnga3peVhEDgc/T13x8ST3efrn/SyQLDs94lN
4fmXTijYJdpS1aocukfV8cb8SSrnM3NB/4rFe4k/+dGP+m6rQLCSjKANgIAGfigN5HpiLbJWqr62
5hhE8ukPM3IlqBsMuymGvhvuMfIwgJ2IdU5pSKiEhtdXffmox6pxW0NSCRkPLmzByyQwzVLCQUlM
b1WP7gt/9G0fFxgK6o4a0u/4xbwDWxUEu7zpq3f7LcHwlbv8/AcIkSG1DdBTmPgBhQNStR3HENyt
9d3d/vxtBfPN5MWH6YBBMh/jNhAoOWQvGuDBrnRz7LjLIgdYnY0S4GooOdkR4ULFU2ziNgV3J5t9
o61cKEinyNhjsuHkl1cAIPPgeEHYQjKN3vn5GWtz3kd9H2UgXbuXE0jUs2CsH3qlDerx1/WvfJmi
wBQEMg3AQjFFI6LzM6YDUK3BlFX19mNWStPjmLcHPmfNrhra1FXm8VNt5+mQoYd43fZl5EcMAZsy
KCVNyJ6Kg/ZjrE6ksbCd4NZ2I7P02y3SiSXxOL/RYAGPYJQ9MHWIMYTzjYwpM/LSWLhI9d6H8ppj
m90hq9MfnTm7A9BcJjq+/2FRaN8Bv4UEFEs7N0nVPk1A8wgqBfZALWh/b02OrJ5LHM1/LAjHIs95
nfUDLCQq4i5GULF7nTf+4o7ldYUPaq+AOm/ZC2rSsftbAqZjY4lrPgMQF5Kg5QaAls75EjULOhAY
30ETL0U2u6TT2n38MDqbVehVBzkxJKyUaTTPlRSG9Of8FhAD7oCFoT6k+8L9oXwpgQUyrI2jt3q/
nC5OOHtZUXK9NWATY2Qv0o3kau899vOPdZ+6jTM6xecWd/PadqKUAVZL4GuB9he2czCVgv4lRNCZ
joE8v0y8yX7AMJJEAR0Z0dP3rrvo5YPTAvobXw+3NwrtuiiYjQ4wmCQLiKCWczBp9+OSZqLmzQd3
yBypv7PBAmN9W03j4E7yZJ1tONCyorNjudhHHXIRYrJkIMXPHSgipUrGpd5RKDcjJrHYYxL/3lij
ctWGKk5+zqYe6UYDG62tPSogjy16zZ2kL6pntzZVdmpafnTx/E57gBB7eV9nW92xi+BztkpVHPkB
orozcgu/oFpYNabIadtjnXQHo5s8HdCMOd0CPK5+WOSeGK8GNSkEuIV4x3I167msQdyqjrkREn1s
fvY8RoFJmsfuKdGH+pFJ/0fad+3IrQPbfpEASRQVXhU6Tk8Otl8I22OLyhKV9fV3yRdnu5ut08Le
BzAGxjxMialYrFq1lkKzjU5nGghGrTC800Ij2Vll0ZFNmxrqASQO/Vrf/NXVickwMAdI0uNFDAD7
5ZJD3MOooUcBmcxMPWrqT7WqdvWAZqGYKsF/WHpk1kAiA9I3oN0kW+CuQfrGSrC97HsGDWY6uSoH
iXDiZcWDUryZ7bGlh6x74+bKi3tpyc8tSw/hLtdFxEVaeOp4sqqTlu8hGuJRcm/xN23arYxzDjvl
Y0QhMwzJdUDMqdxmgYs7zEYVkpelY9wZhf48dq9OVwZhiA7+GPVB0p9UNbmzFftQa+zrbfNLY6Uo
usxsFaBl/xO6nr1To7ahbQW8lmfpzvtIOShaCdCZtseF+kVE+rEJjTXHtThiG9k5HcBviElK+1sZ
RsJZiBEPCX0ddPWgjJo/aA2EP8zwzoRk+Zg4BxUU+JR9Zkgw3R7yddoMu9jEXAM79v8BApe7mDCu
WV1jovpR3813e723gbatbLy1+p3tBDZyG5DtI34GEjm6SYq1Jb8qj84fACzSXFwg0EOWXiLCiVjd
qhTw6XivZcAxQ3DMUH7zCAkkZZeOgASe0HB3e9hLK/2HotYEo+d86V+OGhyeYcVnR4YSanyXAPDv
DgBQnpzMeUEm5N6K2fcucZoVrpwll4H8OOyhMxk5f2msGhE5ypYNEOkVcY0WypPm+BANvatq4Urq
aB6BdJLAaQsxa7zzQMwjP6hZiTYKa9Yg7ehPp263CJT9pqhBHyL267T017V8XHozeBoFKBhFm9Tl
hLYpovvEyZDvF+JlQAobdNIQdEsCza62ff3YOSpkbNkm1OKVm3dhTi8sS0upFGZc9Qos1+yxB1ay
yQXCx3BDrNUgY+EChimA50CHAdCEXBRQxglItwz+oZnIwYjA7FQWd1wJfVKKIMkgiFHyTWE/I294
nHpzW0PC/Pa+XRwstHTwxCDoR5M59HJoI0PaDYOdlG8NPdVK7ZbNcx2vBXAL5wNBKrADOvB76P+S
ArjWzliNM4lwSmsPwkYbO7pZzUr7qeTNTsmGfcqG7e2hXack5i1k40IFQAnJLRmZaJSWlQNbXHhJ
tKfFLqIHLdyKdGcAvmDv+ORn1geFmo+z0eM3JUfaGWT61kO7JmG2OHY0T4O9GBVltPtJW5k4Awdg
tPBi7meQ/SCvFj3ZgnkJPzop3dwe9uKK/rVGpVpWN4xVFFfw/3nRgTT7o6oRKw8GGMRWXN6SQwDZ
KuYXpKPQN5F8D0vx7G3bCYomAE2VSgSy1fY518ojJ8nz4Iin2+O6zvNgOeF8UBMBYw0gZ5K9Wh3U
CB0QwFI7oxtqpVvWmwSJQ6M85ZkHXm4WPbP8PbIj5IBebxs3Fpzfue35IJ9d5EnXa6rIoN6i5SFY
7OM7jTcr23Uh4NcNtBeDZwI7FtQ/lya6uiy5zewCjf52YMct9O5HRIHR/vZIlu5n0AtB53lmd5gr
AZd2aGsAfw5ktFcLp9hC18xAJ3AWPmV26PgdHdItb4sTAMwwTkK/Ho3Y5SHUTbOQvoEcvUELRjau
RC0LewkLiy5A/MDiykc1LWsjG9Hz5BVJ3Zoegm12Z/Nkyn1HBzDftQRJjlRh8VqVbx6tdKuBDBUh
GvSi0Icop0rNCFjqQkOrkAgDXdz3ZuXryM1aaNNJ7e9Z7Tfd2gIsOP0Lk9JCR23u9N3cnWTZaFUv
3xyheuqQBejlf7SIcAs+86UQinZcHZJ9jgPRSn2lGv0nMJDGjXOEf0DqIfcjP6izEUFa3OIwCRK5
Xaq5PeDhFf3sSHM00PzMElx4xncnMt2Siq3RQtBdy3dR9ihsc5fQBu0VSPSa0ZFB5JkDLj2UqwyE
S6cOGTfgeHWQ5aGl63KrdnUbh6ODU5cjh9rHhzb5AtVni/isDt9io9wb0RetJq5u9q+QPdrEsXCF
qq/4uaWDieOIdD4Ic69xfjgAoIKbEPhERGm8yNCGHagB0QBVi5Wn0bIllJeA6QM9koye1Ky6Stv5
aRob+s6GjkPdQT84XcuOLd0QFsTt0BMKtTT0hF9O66ASJaYiKz2bgwGu3kXJZ1QUG2O193Zhp8+4
DSCEkZm/ZjLPx4jGTVyVYIAH+C3g6KrfUFU0CNyU7q2zR+sDTU/aLuNWeVdbNVLXJsSIjbzsvEpz
wpUbZOmsg/wOScFZp+fqAimaUjOnpMs9k3+Y6aPNfuvDHhIPU/rIs5dVxN/CNCP399ecdGfETaSr
0WyOs5MNRrUimMS7sZqMW3juIKaasWrIUiG6kCKrAhKshLK2hD9HA8kdKz5b5bfeBJbxherbKt+m
a876Ors6J6TOTM4jP7sNo7gtOiuBydHTfPEBXY7nH+B0xyvabY/czd3HA/+lPLae5WcrjmthUi9M
zxfJmemRl6J24q704vxrBVIcPXXF+NCTtcLKwoV0YWeO6c7ssIypRd3CjqKnG6VS0KU+eFDQ2bdF
6RKFr9x/SyHi+YxKR7InPBqiHjOaNl8mMbhT+dJHz6riFwycvs5mJQagSycT70YC1XW0xKPh8HJ4
U4x0ak4QJEL51EKzlxgGsa2rGu2w8EHmQTR6RYIQ2djNmDXiXYWe0KNCnZEcGitDTrsvNfQmJmQG
eY7WGG6MaRyf9LFQLbSAE5I+wp1X27LPDWsXsWT4nmhDYQI3E5KATyHulRCNC8e6ctDohm45A80K
ZoeO/IEq4pCqhRJEsx8guc4UDyJU2qfTqPVOr/tk9NXMUSK/43FuefXA7HuqQCjFhTpp+UhCQ32t
dC39QtUMxEmKZgPh4NRqiER1pDFAU4sm3rdZT/DwAoeCr1lc4Bvs9r6zGKFuCi2J72heA9mUbooX
UpG+9Me26tED1qjfIGAF52mokVmgmBByc0N5pR9C8PtnblP2KLxmNbqztnWmABoHRza5hpYaflJP
6s6pdLTxNGmrT2BoHhyk94a8gq9HMfHQJ9xpvSqM7c9CA+nY2FrO7yQstX1GnGiLNNfoOynj5gEF
0QIkwGOHeSswyW5Yo1PIr6y29dSkMZnXqkb2qyrH9mSCjhOdWUnM2k3EWt66QsT0d4ZC/3ctakbb
S8Ja/GxrLX8pomJiLq1GFEpsxfmdUkzvs1VY4b3QBjX2whGKmmCfAEKnmcCWK5J4j9sTl3Tv2Nsu
Z/rgobqzz5o2PkzgJ963Y6Xv1Wawv1dD2UfoZ+fghxU1dpgiBpIf0N9LslNOCzuABGWE/oC0zY+k
6NgJfTWK2I25htaJBBoAp6zF3nXHQi++6GJkoP0Bq6XhiXGq0NVpUad4KoeYH00xEmDEyqmaQKBc
VYlrocGKBkMC+puYQztIoZP2YoghQsmkglScq5NC1x5L2uVl0PZaG56URpC7odfrgLTE+dE5Y7VF
oTCnoAPQzWwl0Fh84ThIBc4i4thEfx60Z05HiAa7Jytx/6umx/Qtr056/zWJ7kni5vGOFL/FBDXv
O9Neo29YMo1nOZKUszowYG2SXy26xqlqaLagV53e1V13T8PPRM9cmpRbHebGvtsUen+sMnCKpwWE
0ooVp7TgAoFY1QDtRo0Y2XnJBeZoHAGPMHhpW0VzdW9L79rewKlUPZA7rdha8O7oQEU11aI6SFPk
HKmmpLTWGgU50tY1zfsyM72o3o3slZE1ibmlYSE7B8C6jjr1Ff9IOfZwm1VYoh3MQD62MoqDpg5t
6kZTRUGorUatP4Vagv7o1uzXiMcWrktk97UZg4Ik4VVaEunnTsQTuvXTaPwSpZAzVsSpUVTwHqxx
wq+Zkm5M0NPpQBbCVDVUO7sCWR/WshkSL/zXLNBIsKKwipo4BLHwcpMiHjKMjrBHyGXEXR6wDJyA
ulK8KEMfxFYWgDQwGIZiJTRfeIpc2JxHf3Y0rTA2eRfDZgoGgFwQvEJebl/KC8H/ebgog4ZY6UTG
H9aIEh3h4CNH06dwmb3S3rqwHc+tyO/dnMdtN/UteCJaB/e38h6hrybKTWhNpBsrNLZduMajsjAw
NGyAPhDn2gCYQVquhox1BE4C3Jg09mq1RUzD9mmk/fvIEJ0hkE0CqgApKTmX2qCsYpe8RGQIcnBB
d2juR/D2aq2lvZaezgAWzOIpxhwGy45qNIeSlGFUejnO65dqSACBNscJJC1NlypQ7DBDfAWPkxHE
Xj360dwR8c43NFB1FRi2QuBqQ8068rpzdjw0eeAgMDrqoicBOFo7JGBrSJb6SdMXj0Nq2mgWEh1P
Vi6bxQ199jqRIsCIIsVN5o0gLKTT+hhZnoSTlTVZ8LMXu23+iLNTA12gUesdGDHA1qMPO639FMYT
jX6aNLh9eha9DxoOkcRBUgu095eW2rhtLK3AY6tDpgrkCT6JdmCvdtj7bTuL5+fMjjSiuHZaVEgw
IjKfF/Ce2BAK7LV4A1KOr5QZhzJJVvDaS6UQ7GskqECaMzs8yabTRTlVW1F6oIlwQRTi8jQP0ukb
h+aDxr+Br1RP/czQ/NtDXTq352alc5vUeaaD3aH0WtoHZfZKxnGbtitG5m+X8lBQU4MuGPBzEO2S
X69NCtxUpyJF0KE6GhL+kITtyvytmZBct1YIhAEhTGQZtH9Hxp/0Jlq5HhbmCo4NMHYkplEGlMn1
RaVaXVo3SKmo5XNeK99Dlm4yVv6HDMa5GSml0EapMBsbZoCdLdOHAtxUPDrFwD87Aek+MnN7ewss
nV8V3XB/eArBkSptgaxCzSqjyIU2I/eLonmIJytoBuOgN8y3snHzH8zZ+JsWMrEoi0nm4smszFbD
o5uhxqdNaUAr09dLgSo9P5XK/ra1paMMhM0/1qR9UXVQiI1HWBPKw9Sjh0X/rJNTQyGKC7jo2rWx
lHwCSQDkenCC0f8jZX2NJNIn3k+wZv4yLBCrbIf+dxq/Oj3zq/ZzMNYAREtrB2wdhIAAjUX2VDZI
BlRrw6TyomgIaMFKNJ4aA6iaYm/kgPa1Zvvj9oQuHQIAa5yZB3F+xEjLl/GhmLsLUPkvIJwymA9h
SLc6nrTubTtLI8ObbhZ5RCLvCnRrj6MV4ayBDqoOuulYM+E6Q8AFXnRrnW7Lpv4pD8hBGWHIn08p
glpLfClU1S2it9Hkbsl241qVcMHNg64CFVikY1AFAV3h5RUWqbxGyFwKD8SV6MVJUQXoR+XOjqJf
CU9Po8VLHzOfByp4hfDQ78Xv2/N6vX5ztX3eMSomFxW9yw8oxkEv0wYfoFXglwbcGsxLQLYype6C
25auj95sCX3CKjYnWALmaT+LC4wBDCuNUQnPMdhHnoI92KlQwGuIAdREgkcRdGfhtdcSl9ereWl2
/qwzs3EBUimiwWwlLNfoArAHGUnq8py5Ybfiy65vnUtb0mrmQtQ0VjCZ4PJz0xwLWu5uT+Lycv0z
iX+ytGejKUWpoE4vYMG+N3nj9iBjSlaO9OwDL6/ni1HI+BL7j/Z7gxkL89+RABs3KgbwKg/oyV+5
Qa/9IyxpqHrY2BFz08Tl2qhmxBE+1Vib+NCnql+ad1WcuKPmDYDvknLDm2xliRa3w5lJaReqHNTm
iLeFZ3S6XxYahLrblySvfJWCbrtIt7fXa3Euz8xJuy9qRYfQFeZSNA8Stje7p6oekeB8/g92AGyE
ygquG5QELmeyH4tcG0cU7Ow0PTmc+7TLAgVSG+si74szeGZKGlJmJk5HuwYeo/Zy+zt0Y6Jk8IwB
rwqT/5fVQuvsjIoFIb3MF9tCjKzMcmxFSqCoNxbf0fVwqHQIgWQ4WsIYVo7Xn2rb1d7/a5BIQApq
KW3eIfHtgdJ4r5bGwYygjxuq+7z90vDqAZ1HCL/NuwJUgdjbK8NdPN3oXEJ4giwHMFCXq1gNacHS
CquIJ6UfA93Fph8MHIv/Ya+cWZEWsACkoW1iWOkdcLJ11Z0KOZUWtCIpLVagaov3GzR5IAoKPDWa
vqTrBaJnvQgz2FKaQO9SpHMjSPOA3N8vBeBdIZpEgGErVq6axXmkszAuSh1Igkl+WG/NCkxqPfzK
yDaD2ZeuRmLfVJoVeNyi//prR4bdjFzpWaZ0AggGB82k3+o86EGS0oE7gnUeFT9BZ7sytHlxrjbo
mUkpwhtsEMMqBCZTLBgaZ3Fzgk+8rr6BvNJVzZX1W7OmX27IyUYhA2cQ3rJ3dfYSKs+mc+LGC8+D
0Djd3pZrkym95nszN41chS2zq4IJXdb5pkENRX3PURgeND8BNPz/ZnG+zs8u06RElUhDSOVpY7xp
KDj/nDDoJ80P23TPhuwtRZ+R2Zaft80uRglnSyidCS3Xos4uYDaE+FtWpT43VjmZFhcOQR3yYnhn
A6l1OTQ9R4LYikbECcod795F9aWpj0D2aPoOfZEi32XGZppSl8VPtspdUwUs92i1e4K3SriWDl88
jmcfI82ziLK6G1MMuDOfs3YMygRKF5b3H2b1zIg0qynpY9pDh9VLkgMRQ1CN/x6qD48OxlYgfZGT
Qch8OadQ/0rTppvgyzCFWvdZG8wFd55drWXVF+frzNAcVJzvS4OwMq5gqC8b6Gyj/EbeNXPFd10b
AQIIHOwzZBuJGDnKE6mmp5YzOxKj91CA20I6clM4a9zd15v90ozkQRQrCklCsPbgbu0AwVRZMEZN
6t9e/Osw69KKtN0VaDk1XYPB2JMOjPm7SKEPyH70dCWTvmwHMp4oZCNKkHXX7aGkcQpmd+Q2zW3H
6GHCC84lfbPtTb1b2dHXDhGDmlXtsNkg+etIrl63k6kcjEF4LbYBH19I7NmWzxXDpXGAVwBO7YpD
XFysM4vSYmWcmEmYqrjPzOneArakWcXjLG479DSC6QKJP+pIe7uzBhDejhiUQtIfed4bH4lhsS2D
IMDK9F3HqTOmcu7HBsYaWCQpmAJt7DRooyE80DAcdL7rGnJv1LpbfdXDlXm7Jt6D0jXqmDP5wR/+
dmmp2rrQEzszETYCHfNlo74Mrv6E/pOj6UOuATXqL6B1/QH46u1t/0eu6DIauLQrLZhWR4k9mlR4
lvtqH9K76RHIpodu86R5IB50Wzfftvi1FbqO+4o6uNd91FslsH0aiKDZxe/AY4PYFNLRd4A1BP0H
+bz9hfr8Bbe+UDqZdlGItiTzFz7wLX8tP6yAoy/dCfAFxxLt+CCvPdiu/py7B74lbkdXtsH1TXg5
RfOeP3Omk1rVbTvgAyLtIMSHZr5q8d7IHkeCm+Lp9mgXwt1LY9IVEal6WCgTjCE5rxknQmdFcFe1
Nx3oicsXwYJpTUVocZufbT3pQKFGH+dRhK1H085Fky0otwMTsWEHLvi1G3BpLkHBploOAJrXdG+h
arOuUCwcqcIdFOIODnPHrvIgJ+m34ph9rEznfGzkzXNuT9reeWQZYFWGvTx5awxAdO6zEiIr3HOK
EwQ1hmFjt+hjXLlMlvwusnKQR8DLAXlwyXEM5aDwJGXYMcMDi/dKhFR7COJmx03Kna6+2WtKU0s+
0QBUYM4BEkv7Qy1xtkWhETklYwWDTbLpxTereB/Yyjlc6IAEvuKvDTlxVFG91Buh4OYSIIGHxEvb
ojcp+gYUOMB02qNWGseSpr5q99vKDINk+rAgBrSyoEve4PwrJD8Zp+gBRxkBkU2Pegb9UbH8KRuK
jcZyL9LfUTHGU+ZOUaKt6Fp3GtKH2x+wdFjO7UsbKik0mjk5ZsHsnKAqkR43PibtjsaP1rBSgVra
ReemJMdX5F1ZWUhTeyryjgL1jBC05e0nqTcItpN6Z3X/xfmcW5Q8XUFJbNUTLCbjawzlb1DQFWiC
t0rg2d9q0ItzEJOr/z7nebmxJJc3CAQk02x1sN4KAxxdazHX2kRKDs7ONBDXlzBQ5xPKhUbtKn3n
1nl015EiIIRBJxBAmpw+394rS87ufDolN6DUrCxtcPF7sclQ3z8aSeNajeWV/FcMspN/n5WZ5xE5
EuhXAaMth5ZTU8U1MIh4FWa/0QOOZIybg61Xe7s9qmVf89eMtEn0inWaNZ8A6DPsWD2ejMYIVL1a
eV0sBcrno5F2BY2aUK0JzKj1cw7432SRTV56Vmzubo9nAcR2OW/S9iAVgzCBAkuCl96QNgGNPszJ
160t6b2JbuYnPPUm7kNbyF2xvXQ/Gah9AbYPajx0m13GFjb46YrJCGuvT2n/K0uMYWsmU7zPS8tu
3TZj3TMkOuqPqTMqvxNtcTBo2QcizpTN7U9ZdGwamFEczaCoJM2b+ewKgcRBG1kClChZZ/g8fi2T
ycMrwTACiIPcNnXNaoZgFyiYf2zNB/bMFhtoFyU1Rm2J1o/6CTZhbIrfqsT0hPM1I6OPYR4bmmwr
3fxqldxV1dqD4uWd2v1W7GyD7Q/hkp8OxE+I5mzBd7KNI/ZcifjYgD8mdfT97Y9e2vbghHKw8ecn
gZyHhJEQWIumRt/aex6JIFIhLht2K5txbRUkn69wAEFswGo9Rf015PtebErlWGSqC27/2+NZsyQd
YweV0phnsGQ7oVdYQV6+FuoXtCMHBdRrb9tadMBn6y2d5RBpMgOSzsj2p5tGvCjAKhsjgFClm9FZ
jfhDi95vW1yMo8+3mHSoESMp1mTiUFNrG0PhBezThqvEAMgKv2ufnBFZrDUSo+UQ6WycksN3Kobe
fQtzSsonC5KMKj2m9Uc6aUGthZtcNG47JyafQEsvnEOyBoT4swflaNcAFhYqiUj+XyEhKjIyq26i
2qPaHa5Vrzdb1+C7Kb6HMynFNzus3W541gYPrU+9czDVDwsET7enXl/eWX+/Qpp6IxnbstfxFdbD
g/l1BF2tAMlVjR4rEIo1iBHd3lf3hfezdLn7G+VBdZP4yiYNHH/6evtbFm/gswmRFkQD8YqAX6u9
QTETV++/IVUSuSQf/Vat9tSo/aGla6zniy/W82WQXCnAelAS0mBVgMY333Du/voGuKTLPjkeqxA6
wQQ0rumK0IOm6l7ZrfIILTmr8y+QHGykZ0mRQlgPIlQugfwMuNuKck2Uk+gLj6szK1fCrUizxymF
FRU9C0G707eRa+5/CD/7QV3yOYLtuvxgkJrwo31+6ILGHbz+K3n+qXnRptinoHdL1mn0/gAObpwC
OevV1g2xu/mzSujw1S5NqxFCeOa0Ywn4FqfSGJGu5nryqPEegB2r582hBrdU7cZZ1P4ytJn6NmGj
8wPEQvGxqzXnpDaZ3bgQgzTGp2mAbnLRJdWd1tUM5IAWrZ9BvN9uRh7XfAPsioPpzhLbDSt1sjzO
KxYGmZ1WhzCmzS6zOnIsLBCpqZWiPQ1qC91w0aIzEpwGxo7x0v5AKwg7JCIcwUbXsxZ9JECHCtJP
91B3SrexsOgWqutRUCmK7vZ2m99lcQ3dI/To+WMmmjehQIPeNZ0wOoAixnkoDGF9B3esjWaICWJk
tWXrsT/xDDWnprSqD8KHZEOZBZka9OW5Q6QYyB/X5GvUJO1jgR2d+c4ARG5ToMN2ajL+qsSd6aY8
sx+btBstNwFSBemYkZFtU9o09/RmNH+qmLEjr8K8QfoROkUoG5YqcSuHD6D2QE0bLGVWD+9cNYfW
ccS7PXXjK7Xt6tEeBv6AHpzkYHeJtgdgTgvSvlN/R5XePSE1pH7tGt3ZdznHX2Tghd2Uo4UFn0bo
YQlUug5hYqhPKgMnmo/Sl/3WqV1z4tVoln5Vqfknmyxlg96YlnkhYBM7YNfKDPdtKoxDG4+a6eq8
cfIN8mQGWmAYA/5eZ0k7QHCnhwiTHeva8zjU4ZPBdI7MZ5my+9ox9UdkAThxzcrOvllipgoqoEKJ
RghLKFBjqixnpxq58aiypDnwjCgnx2xSNMWrdhwIk42/wbbjgM937Mn2tl/8k5u/dUbmo30WgRlg
kCCJijOin6JnBJrfYv8xOTD/Z+5GW/2h2Ef+R3+09uOGuwAnr1ifa+C3rEtRTsbrwulmB2lvf7TI
2O34CzDy01Pu6l+nwA7iJ0ByrTvrgd1bs7tco69YjEdAnWFAsBkVXrm2NaY4x0aYYPRNYbgQmDyZ
xmQHrO2/Z7H9MxHtnZVj0Wgx7m8PfaGPHpR5Z2GkdDkOjZP0Juj/IAb2swEzmHXH8eS1WYWGs86l
xBXWiyl8NQ50/i2EkDItrJWS7GxCnv3zT5AuxYHwNI05PsGqMl/lINMxnkdjeBTtWj5h8XXjIKU9
A9+vwfVRRaysHCBlmWr1hhHI1xW28z3hlbERpMPtZyoI3xUkuNW0ilxFQ0quKPKVlM3SeJGG++cr
pCm3GlHYKiqIHqp790yBHJqyn7JtFff+7cVdDHzODEkT2wF1qKBMCUXuqm1dMqbfyyH5TVXlaxvZ
bjetnaPFIBdKMmRG3gE9LL8elTRx6GDEkArtjwSXKrrvsH00gG2bEG9EvxvAyBD8+0FSaDxDuA2R
LnINkudoRlDcjbCpih+5hVCGfpiCunb7QdcgScvjm9uQ0AQFrLec0Qi5pTa1wISa6ms4eGQ4Qp5u
UFrfBv7OMjZR5UeatjLApdgJ/Dl/6EkAN5GrPp0ThWXX5LWHW86lbXzkTRSUyHPcnsdFMzOzPygR
QaYmsxSE7ZhVHcNboZh2Apq2pnLSm9+3bcxvOPmkzyrW/2NDeuMhiUAAuIWN0ILWpSbASlElIVuZ
sKXzdW5lHunZXcLGkbSVBitdL9wSHd0go/d63RdDuPKOXN4QkMoAwAmK9CgiXJqKzLyMFWiY4iiL
YAK7Yo/7EmGQB4HzPa0a082RsOTC9g1026xcW0srZmLCHBCfQrFGRvVCsTLJ6VwHKpS7enhK2CkP
V66HpQU7MyH3WYVtXhVtCxMVeIVAb+D36RrAe+nug8f4ZwolbzhpToKWZLzFEwWtuKNPxgQdz+Qt
VtJvGoMTSUH606yVUpdXDvRqOnB/c5Fz/qyzTUJBuVOVJtxGKXaMuIm27ZyNoUMa1TOnwa2AI1tV
cV9aMKBkHFBU4pI3/zxUz2wa7ajks6ir55Bniv2Yja5JVlZs0QaQheYsLgQWGimUGbIKXdIlxpWa
4bHSt3pX7sry1+1zvAAqRCr0zIp0kOPGFmnTw0oEwksN75eiSJ4rNjzUhu1pTEAjBjp+Rtf7vaCv
jsjXYOZLV9v5B8zTcDaVDBwYGqTLcNMk4xe0skHyJPoJNsid2gJz3azlEBZdytl4pU1KM63rO4bx
5nzbdO/R8NFE7127kmzTltIDwPgh7Yp0lwomNmlUGejxixZx4NQmn5Nqf2b6GFArcUkd3nXGz66C
jm4L1FhLooOBvmY7SyI3r+redUweu+XwWdraKYpAFdishS0rH2dLQNLcMpsoZJjyHp3m0XGyIS7r
ObRGn1rso7fg9hZb3scWqofgdkEnjbSPdaepWThPRQ7KRahJ+0Ip9kaer2T1F72P+deMtJEHQ+up
bcBM3H005UM7xVAV24DD1BuLXTwhvV8H/7eBSTt3bDRW8Q4W1WzyGjtMXRvo8KIZ1hzr2gxKexaE
DqWh1fMMWm8JvR/C3i1jsnIHLc4fULBzBwRA2vIdZFig2NZqxLIM+KQ6+ejj+xD8DTX7PkVbXIBu
jWft7QlcPIvglbXRDzSzbUkBX1q2rcl0MEFEdGNXNlgUQShxGlttc9vO4vwBtozGeoC1cUFdHsYE
geVUJLBDAW+fjD2kzQMoOge3rSw6sjMr0iplNrIg8YQJrGh5l9djugkb5avVgKxA19unAh3bKxaX
xnV+p0vzBzmqXknnsIHGqiuSwg/HI+e/bg9r8X41oXeFDqo5hyOHymqopZFiw0qa8K/4/1YT9k5Y
ZRCzCRwZBPCypxzKeMjWrDW5X20QQETRkvOPkoKU7iwb0MRGBEoKujXsBy3oNTMYuudpDTtynV6X
DEnuGsxIqPJPMFTekU+xmb5kB2NPTgIKQAEeA7m7dkH8wTRcBNCXFuV4LG5qEKUj++Spo2d8K3aD
Hz+Mp/C520H39TR4kG/x8id1E71pEGs4lNuVVb3arZJ9ae/kscbAFwP7fK88OC8hFImr99gHZdLr
GAbTDlcVmBNe9XsIKN42fbVrJcv65WnUEG4MjYb+8cmG2GzywfNy06z1+F95M8mIdOkIFiGmgc66
N2m6m7e1W+vlc+0MbtGo76HWuJno3bp3Vu66a7CdZFe+hTCuhM07Vt12d2q8g+qsF/0aHRcsDfpD
7w8H/QhtUp+8/odJnbXp4EodFSSYl5Na9jUE2w1MKktDV4+3onhndGXPLJ5GHd2ifzguwGJzaUOv
wk7pZhuVY3a7njq/kkl7aJQRsZr1r332PJF/jcnno3OQRKQmjHHya8r2SvYbXBC35+zas0k2pDNg
cYT40KVLoFt5xwy/M+9iCzjgjGyEDvJt4OF+6sqX20ZXJtGSdj+PJ2fUGGw6kZ6DVyg+0W5EUcAB
v1RB9G7lil08bGfTKO2LTGU52m5j7EfyxNlj1Xko9N8e0ZoJactzJ+aTFUZYKfuHbbgEuQ0r3N22
sXyugF8E9h79mVdt+XRCF09PMQ7qnBSUWqrTnF6FlhHZsXRPo1dLQdJPRd18U9EHI/VjJNebFXTB
9WNp3jBnXyFd8U5OUALo8RWD2KMooHNAaUVgJd/58JC1yBkwf6bP6NQVl7m4ac7szs787I2ErIOp
lTXsjvGLbnp6spvKyDfXSGUXDwTMOBToQnCW03mpz+zUUxvTnMGOYgCsaWAcmolHNSt8nY0DcN7Q
HFQ1X6nJgYsVTNrShQS5LzAWgG0SvbySd6kiRkdNh+2ksg+QJfZTsPj2A/lmFtY+XLt/F5fyrzmA
2S+HOlh2VYx6kngpXvHWrxJNPCFoburn0o7RgyJ8XmyyvN+jvnl7Ky+t5blhyemYkVqPegjDeVz7
FTH3YSQ2ls6eu3CtL/0af4T9ilyqjjwd2PevlKjSth7aPIItuwaUsiNQm2nBPgYo5WiiJFAOwfx7
UZP7RJtpqDV/sleSkcsTffYNUgxXtX2Tpz2+QQHl/KuwlP6YmcgixBPooHO11PxeCadtONjjoYx0
8ZCB+a+BMODK+/B/mQwkbZCAhRq0zAag8RRoPYIPUc3YYw2wGrvY+qk0m4RuQsMtzMHv/x9pV7Yb
Oa4sv0iAJEqk+CqpVpfL+9Yvgt09rX3f9fU31MCZlmmhiPEFznlqjLNIJZPJzMgIbBIIBAdZ+JpD
oJjsGX8qYwAnE4w3fXa2kkQhJWqOEOmPZ6KUG0B4JZnHqluBcR+9y3nOViQ10kfOU5AFY5vDH1a8
i8kvrmwSGWB9LdYbf+peGInBK1G4TiJlIAoYAeY0wzy2NN8HbQRSgI/LR2Q1HQfDLYLQ/J4HD8vn
/WIJnqJWhCxK7xBiwff3nDEF3G8NuG2CpqXPI7QmQMrRfwxF/lrX7K40PO5oKXnyGoNIItNqWAS/
A0icUBzGM0gIvyBRwqVUpQhNACN4xLsP2bQH16ADQRw39sI7o003JhiT/USSLfyZqhU9ByhvSO7A
bWFfiMh6nPYdQTfGiYvbig67sDI+kjG20+Z+0hpX84N/LADqIT7e9RjuLN4a8IJt+ko/1GaMHA1M
UPzt8teZD6z4k/BNLHTeKP4ngiBGVpcl6LpnobPoGHd3gNTtErQXPW84A1m89UDxcdnimm8vLQo5
U9HxZBzxgof491RiUt1wazV5CyHmaSq5JDyvefjSluDhmtJMg97DVoxEmgMdyornopekM2t33dKI
kDJVpgIUD4eREeE3iko79HcKP3ogG5UxW6w9hJamBAfKk6YNcmD/nLrRgVLegN6Tgfsr9oFCBZuB
D/RWKwn56ybBka1iutrCaPzn0xv1BViGKVaneiUsRU4V64eRq3ZL+dmjwM2kN7EySXqxf8bfv/gl
5GUgHjHn7SKMEvocFNy4iE3GLnwxIHGIF+wpvyZ24lwpm9HxDvw0uMCJuel14U629/haOsZhOIaP
3mv5y5B847WYD/JjpFKY88aQueBISlqZY6AhIEP50gbF/Dn0pfnaqrOCdhB1GQJlErGhmGfpZJoJ
mt/enXGvbfOjv+m4Ozj6FoqzgL4VvY1Zq8uHcc1354+KJu0sMfkndi9yxLyYaWZrqPdklI3FbTp2
fYrReU5MN0yg6RD5jXlf15ikkyTBa4uF+JgJq9B4ADXHZ7eqihSphIoGYDrexGTbZOgQf+cWhfgJ
7lDANNB3EVwXnLB9Bia62MEEijKd/eAp5E/0v8vN6pBYge46WNRQTxMj6MSGMcFVigNihQ9t2z1H
FQj2+2lz+UutZjwW7lATND66jpfT5x1ruOf56gD+uYRfmwEmr676bDtWu6q9Vc1Nrm0IHkkUWLPH
y4ZXv9TCrhCvg0Frgz6Y5hgKpVnQ8ZLyPpfCytfuoeXqhAMW+eHkpz12McAkFgBs7J/Z6B6slQCH
FRnbhkWruWWWSeZs1+2izwgeMqC1xfBm9llJ6garmyC7HqbWVceoO07KDSTy7ExTtpT+vryfa6EE
EeR/Fg3hreI1adiRTEUoyX3His4cyKbLFlZTnKUJwVXwujMwWQUTluUB3YiTtQn8W79/KaiT6Xsd
oAVPRmm+dk+A3gnjCeCBRSNYOGyeWZj1BGk/J+7yjWW+9VCkGeLeJV1zDqvh2BjpSe1lOCmJVXEz
wRE9xF0Hq9ZwMxU3UXurB8+Vclsb+6oEelziLWtnYbFIkfUMNfU2VgjM9dFDnkCKBsK3MiaaNY9c
2hDOWz5UOfV12ED7y55HsI3AhngTBHeOY7OZvlOaW5oTDt6YWpgIVGGOBe9JFoHNelO1B4lDzn9E
uM0xxIF7HG4PCK3YNSSx35Q1EgmnHZMk3Gp657+hTU5/hlPMtxwcNw9DbsVnNjTV5IyVr9ykmQo5
e+iG9KcAdAiY8bD6UXL7rXxOXOdMV0FLMHPhCGu3Mh4WDZ7vqEAdPP9Ys8G2Ou8bp5Hi5Q7OQcx5
IsMWTkaVTFVOZorVvi/Nk2KV+q2fmldxCamPWG2PY6f3LnK4a4hcA80R5dM3lgkoFpmxXwhyYvW1
YtCbSRO8lT3rwTJuc2uvyfgHv7bIwUi+tCGEHNIVU8ZRLgfDd4Rx52ljoNkfo/kYG+Pe64ZHvWF2
ABRwqJVOTLgTpx04LTQ7jgYQsEPDmeg22O8Z6oGXnW/lvfHplwnnyWJx6dVz0RQaPJw89y3O0NGX
aXWvRHU4N9BndGZfxGv68+1Mwc+JKgVelXr1O64eg+rpG6uYcwygQmfZdyFfqk219sYa+XCKcdLS
bqrEHkvXymTC12tHArAfpLkmhA4Rxz+vo9cjHNMYLwziHXXln7LbWYnkRSEzMW/lIudUzRGQygEm
WusB7LN2CxjrKKkPyWzM/76wkcdgQzMsvFqs/HcZb+L8Zijuv/NF/u7U7HcLE5VmteCcwjIKEkDb
6MXKf3ip01eyTHnVsxZfRPjyoaaDxtmEnaw9msBfdZI7be3vgxof5FUgnME8qHByaT7jBxg8d8IJ
nHnPkUpe3qm1fARFSw6ebhwM0IsIS/Cn0mtMH0sAEzVv9kO9mYXI2JuBOWFqgqoUtUIJN/RXADUC
0tLmfM0uP08ACcCOZ3DkB5CPjTvId9jGW77j5wlaoc/1ibuGpKOw5nRAPgAZo4NLGdpEn00mlKQQ
LpgLAcopgfYvygGZrLm9kvDM6Ip/bXzxOtVTm2ZeVulqUBb33Sm99sInFUMVut3KHjercR2dO4i5
zUhKFM0+rynyAqbVAx6+rdO56tMAOS8bzTXHwjRWeLJuVHe0latmm+xk4gKru0kI2kMIQ6g9CE5T
16NPWyjAzHQaRnAshh9WKKkyrJUmEU7/2hCcJM9iqJr6eHKrO2aHe4i0vXmndst3mPy5B4eVpPa4
viQME8zVUIzoCJlAWhphEExYkqUh3/jZp9djIzGBeWB8ETHXmis1Mw8wCgkiFXATDdUYh0oEar+w
fIJypflhqnH3bGBeZd8Wnv4jqTN+8MJIwdRE1ByjVEs3ESbe9l6uBgc/qpo3Y/DU9zLKvT2kXqdt
pIDi2kapgOzyzgfTna+3R5Vi2hjz1tn0Fo+N4VB/wH3fDYZa2EppYbxrjNrrJgTd5gi4EahKW/26
HplyUwGS2ICsZJx2pVb673qkJdc0bYs7r6iHkxGFzW2iVC3qnQGEC+w45cM2bGvf9VX9w5riFhrt
Rg2tHR0J3GPbhiHyjS4851AfSN0h82fNSGDFKzsLWG3ZUz7Wzw2NjR02rr9HsuIfNLPUNtzDK9Nu
W8vYB8Uwiy9NZXUKCZl/GSg5OgiauHrZZpk9GkHkZjzvtyV4cLagyeUYDtBSUIOMvXqiXhr6jjoF
5MlPJuvY0xoKC+qQkXDjGclY2EaqGie9UL293/MBqMBarWu7xSZu+xSKxWY1KW+DRlNl37VJ6LTM
BPY1omDMSidOX9MmAJBFVZXHCMnTj8mzvBvcQMZG0QLSOiHA/9D9aNhouCTxQUA7qrH2Qiadu4nZ
jkdWNuS1TSr9HyMP1dueJdEmr7QQ1QoP+nYutEyTF5CY96Xj8zz5lXnmcIyIkj5HWtcdwPs5OVU/
ptf4z9vrwIKUeJMwcu1BAvofZBLBwRr06FoPzdKt8iksbOiy5S8ck9l3febzyOZtRSCsaVhJv/VS
3092mPbVD7leN3dxRMotyDl540SEjEcFM3c/WBeoG1iroVoeetmu10Dei9eQCX21xK/PiQdiXyhY
zQk0Rs4e/DjN7vNsgnRSBLUGyGmV5Ztv0IADfOoFb1Ee0MHWwKKUXIVawZ+iGENd0ZQUR69VyWMG
BiHvYPRxuG9jfbrTepJt03g0HcVT2J2JWbxDoyEZ23UGgCGbsi09Dcyn6Po5BiQZul1SA/KdFN3Y
2UPCvVNvKumeekq790KMN9sM5MQfTRYxjJqFVgUH98wHH8QTmZuB5P0xj4zhQfcb7QcvQFTlJ/Og
XFRE2WNGuvLdTFDThsQReNrtAAMyL11f1g9ma4I6JisI2bWKkV5Z/QDUT9sN2ySvIV5YjjpYQZQq
/z10/bDRAKN51Ok86pJYgCrY4Okcik0a8uCBxJAfTUMz6DGUSOpHfdSVbe61yHHUXE0wZeUN/TOp
/P7gJWkFqz2lV32he2efNDjAuQppSTKNAOalRXfV97H6NuYEojtxaeCnm5aXumOXs3NaoaRqa/Cy
AwaiwV7U0Soed2ExVUejglzlGE2YOuZGUB5iBl2lzGz1jWdOGJ6rG3M4Kcjqf+ma0T8VjLcHDE7y
xPHQgrrJUCDL/LEMQP6ZV+++5QVnRMPWVQDu/mCpXm4ngygoTmRDgEG7AjRDUBjzr8IuRN2Aj9Tb
lUaUPgwI11s1qvXOhiH/kHMMSKAaGF8bRR7dK94Y7GlATByHGOQDFpiSNz7JhqtknCBpNNH4LeW1
YmOWtN2kY8z2vcq6waY+SCCrCiOImOfS6xJiDwA7GCOzbsDg0G/CKDM2mB01+11BacUdKzVMKHoR
reZ2n4dl4+pBnQSoiFXARJkQI9btziDZpmVhQxzms3hDtTh5tCKCIn1WDwpklgyzAmayNkAUz9U6
/h3QjPv2kJfNc5lzEOaRqnhjhtfsuyCJt6OR1G/EV5p9ifkXMNm30D5hVeFikqR/AkFEcW+pE/DO
vYEhVsbi/A4IQHbyG15fMcuaDho88alNlUCG/F67SpfvFOHmVkrEUM9ArlWmmzJInNp81qzny3mr
zIZwXUexTrqkQNra1Meofan4Q+zdXTaxlnwvlvEnc15kqdwDfFurYEI3XgPMcLTVf8fzIN8AGwUK
HHihi02FUW3jUU2Rv6XaEUz9CgS2VE+Wa89JoJhyLI0IH6MjCbiuGxihd+l7efbP015xqNtuQZ/T
OsW7ur+8a6vJ/dKg8GXixLR8fV5V72gIQbfT/ra7Au7qluyeuKueZLnoWk5lwnVVDLKhTSp2ylVL
0aEkiMRthDpc1d9ayl1rXvvWDcR8Ly9NZkl4HJcIHkEWzJbUHSgZ/MqyDXo3xbtcRj62+ipDb80w
0IbBaJko1BolqUm7FKa8u+gG89Im8BJHSNDqG/LLkzyWV4/SX1uin+ta4ZVZBFud5lrGeTK2Xf+d
o8QwvgN6s1ljTvCJaqB6onlorjfFNXT67CaVrGG1kPTXgCkU7pOsyakVzCWe7inrtzS4yr0dJRLf
Xt0pIKZAlwr4Pj7N5wcXU0PMjbTzA4/teh/ioLEdyap1+tpSlm8EoSZGjGSo+hhvBEgNngCQfG0O
N/3Gtxy6i26pCyqCxO5fmyO1+a74nTm4Lp4Mzd73KN9tLjv8GqQIozV/3yvCCzMIlTEmlhc5Hbmf
wq0KTJPG3nT+ogKWivOFsXIwoBj/mU1srg8AYgtNwD/iQILZqs2CXJshqUq9K6GsmUDq4PLKZocT
o+LSgnCU/bbQfT4DUnk7/ii0XwmwlFz1bAq6qCj8yROomDYyso3VU40hMPBIAHNjfhG/qKOa1Fr0
59PqDogacaqzPWhdGse/CT8ur1BqTAj8Zc2idlBgLLZQwQ0PZrdtccNYIMMK9kP44hm/ovK3xOjs
nOK+LlcoHPS8itBiSmE0AEXLvvqVHtG8cIyfqhtthl32JDE3r+GrOTw8QCsPvKhYhzDUsvQ9ZYYv
3VUn4iaHj9Dxr8HQltqho9962/qAVpd19m9kVFtrDgRw4b+Whd3l1RT43uyiVbItDslv/6T+rJ6j
HZMUS7+yPOAsLA0JO5rxOPSqAIZAD84f8uftBIaW1PZtw6a/0mvzPvjA0+/sgwj4XD1ZknOyWrEA
thE0mKDMAqROqEDWTKl0o8AHvc7vmxvr1ihsa1eiAu1wx3eiH/nteNUfKDjqXr7zbReWhTho8iDn
wexKzatl2jdIkbUddQmz859WYI9bjPW59VX4EUF51tEOEuurjrywLoSgUCEKLntYL58xEe3vbzRo
uTz3bnFUduG2lWzzWmYxS90bGObGeBYXrdVBotMZq557Zwwi9nTbFBjSuvZkDcy1G2xpSIh73ViN
vJsh5Er12FavxD+0qmQta2nz0oRwSUagMA3CObRO7DCkgMdo5Bt5M8Ac6FoSMLRCt/bzNQx6ctTL
Z7At76/6ccf4hpuScvHaJbxomYkTGPN4nqp1aEwpk3XqreTYhBCLzkOHRLp72dXWTFHKMfU1y619
gS/lxWQFfg/sSBBkdgowEaT+knyjRbLLfM2ll4aEb68qUWWkzWyobooT6nbxMUPdaMOaur5lFfMc
0K2CConSH4Oq1S4Fb2JCQ+K0Rii7CtccHt04vHowkQySIiGsJA2Z8knHI4HFWxWy0Vpw76tg/Uuc
QZMUktf8cWlKiCNZoZeI4zA1D+yE5K4PZFimdQsUaGPcQbOq3Gd/JEmSsmiuhjf1rsjPpJNkz6se
gg71//6+eNdkmOusBvz9MvsVtZHrZyhIcbYhkCm/7Itrw3JoJ6CVAJgIUCpMCERwRGA2KpiyOupi
ageJgrI1/dQuUBZsJgYsN7N1P9z4cX7CQNJ5tPrDVLcoPnZ2NMs1Taod9nzfaufW46gtSvZi7d5d
/kDBiZsub6d23otWebHoLeTQ02AT5A5op8piT2QIy9WtX+yHEMxQ1sU9FKIJEQPwUYdgfCtGR8/3
Pmpwl7d+LTIvFzb/kkW1IeMRGLRGLCzCRAR5apSzqkoiwKqfWgRf1QCoHJHzs4leyUy0kQAojPRT
EGtoukvRTev79deE4KojzQ3UmbFfLaZLnCB12nO29TdsU7r0pj0oLsTEHtsHSxKuV4sOdLE04Uro
JhYoxfydstAOz82trtioj9u/1JPuKq6GR5KMf2o1gv21KBLnhVnCc8AzAfkLVSepH2u2zZLXpD4p
qWy0bLXRt1idCGP0eq+JAw7fSA7TiVwRF2XQM3eKTXiof6o/dZudxr2JzOx+krSsJC7DheDpcVr1
pQ6XCaC0lUfhiRrJ/juO/6/LiLlPTfRxiDxsJKftLic9CsSZnbBE4vyy7yUEjrKLKwMsGyjeDGCr
xORc1tllDL6Nhx5SVP+/JQlRYyxUfewodk1vDJfmT1BLs6kl2bc/MGvx8bP0CiFiYOrWqFWU5Z34
mZ+Mu8HlWw+j1P1bc+Vtk2N3P9oyd1iPvn+/lRBBPFULGa/xrfxor2J+p6qvx/66pCi8UTfTdpxs
L+/kukHA6pEYUU0XQ5bW0nAwkxbJ5Gt/BjjpFN9OR+KEL5fNrAF4kRqpeOIYOudf5vGKaIx7w4Ad
Fp7C9AhWlgTTabr2Qvt9i266YRuaA6icDYDRdwL/jN9Hfww0JmJRKRumGD0kmA7qY9YGjopmXBDt
JAtcdf+FFcFZuojFJhTgMZ2wAcjqwbSnbXgsXrJi44Ou+Wo8lA/Rk9LbQLcfLptevdgWlgWf6Yxs
VOh863AIorFdlUJvV9ZZXw1TCxvCtVNm4WROJmwMqQ+4PIL/f1arxjMcLET/fiXhgvH7oggVBRbw
GW1PyR2pRMmfyfEv5xnAAI0Rhkq2OFaRelyfsmYA4MHpd+F94ppbiGrs6fMWnDFOd01fw22AS83a
1qen0a73kofb2ugv1vj3Bwg+MpihBXgrfsDgXnsu/xleVYd/4hM9RGdiKy6FOItMo2/1fC9MCs6R
g0iG5inGADIreoyQA9lp2tenKcipw8gIMF0y3qOb/I5xBIlfSpcrOA3Rw6GhJWzT66DDJLXLb6It
3YV32Yt5zQJHAUeKrW3CLZNcD6vRZqY+IzMXCzSdBGcq476OrPlLh6Z/l1oEc/6PfV2is1icupo5
2aDeVcPH1DxjRnZjKIkk5MwfUvQ0KIuhiA1WOWBOhSy/V9JerzSsPI20ONqqbFT3RqeYv3hSgJfC
ymV6A2vnEwPHUGDCNAtoB4ULkfIpoyXHgsshs5Xh1OW//nuQgYQqfBePf8CFBQOxbpSDCho0h3nT
bgbkFYq69VE0/+9mYIMCbqVRXEqCmSHstSbosA4e2FpcAF1wM/mj5OusheqlEeEYwvYQFgaMBORn
yAAT2CfI7drqsW6fLy9n1Q8WyxFO3zCUo9+12LViaJy2B4AA9E06oAekebtsae0SWK5JOGtI62iC
9j6eyPzd98F58sBkpJarzQpGUFYnoB6ap30+P28M9O1rZQ5fJXOnk7GhbnpS/jGP/WN7Fewur2f+
W19OELHQ5wTmF0mYYEvXy7KG6AHilvfOwm3MAKEqAKpR7Z6/E2Vb+h+XDa5v4L8GxWEKK2kxkgmF
IDw+yYYOQBfSZgv5W4nvrYemvwsTEafxAIKesZztHMFI91hHrv6rspwOEEK/sTWwlm0vL2zdB/8u
TP/81Yrc1Co9m30w3tIMWhVuljwQQxJy1wIQwN//+15ik9jM9DxtS1gh1WuKinEheYDK/v7874vX
OwtBgOinKopMgxM1vt1HsjRx1ePm9BRAT42YYoezgy6MBVg4Ejj2UDWjEw3PFeQQuAHw0CEc0ZEL
Jb6wGocwoYcp9JnsUazR+U3OgOKARa6dQijZZtE283u7bzVUQiResLp/C1uCF+hWophmhf0LwBak
AKpAni+72WqFYJ7X/99qhDsPlHiZUQ2wUGKGLDoW1UPu31eGk5W7FqgqVEOiIwQeeuDANExiybj5
1g8W2lQ62ND1WZ37s4d4fUq11oMHKoEGNkLwx49PRqgApVVFVu7mDcSvOjKU9wmj6Q34ouLcmYF7
1xooWSobAKfvnLzlnTmfzIXPqiSxMDuKHdEZJoZ1IJTTbRs9GN/g4aBLO8Ito+Va37UAhjoe/DVE
OzcGEEXDSLkMn7F2RJaGhEsmtDzI9E7Y4lxXMaj/jl6VkTw0xk3L3CwP97X1jUYEwFuggYJ0qmqK
WQfTfSD8PIJv2j1E+qbujw3fXPbb1bi/MCF8JJLysQSdKx4FETvHbWZ7WXTOqlRy1te2brkS4Rvh
eu6scIKZukuaK5P1OR452jEaQurWZnS0eIJJt8i/MspcVvlcTcSXxoXv1leFNuoM23ifcNu8AY7w
rbabbK9ekbvUrTb6Pa6fvayWsRreFjsrXOF904ZmV8xLJrmt6tsqfsiDXR5g4EySNa4Gt7+W/hTd
FwctiurO8itYChrTrgzVbnRJ+JR4iRiqGckZq3JYSCCMphdbHfBmI5XMBsmWIcRoPmgFwLr4TJ32
zCzYeLjs6qsfxCIgMAQXCUZRhAiZRVE2mGWEVxEaNarppGDqS64V7xZTaJctrc4W4KGOigtuBEy4
C0uJEy1KyEycUIAp1SNXXfc78SDtcFYgxt3km57sWfo2eteFeYuZOIn1tYWi5TUPGqCUBqTL58Cb
GXEwhTk6Uv0d+JN3+f20z2PbODSb0+gywH7sE+R+oR8lwRKs20UfH9JdQKCo878v/NCjShYpXoEP
GNXvUOzb0uEHMPw3g/lIYhln61pEAcUUyEswf2+gn/TZWJ6j0mXN8xS6AVnx6SqNPgZiQQrBCbKr
Lnbr5p/L27pqELTUIC0AYuKLcJJSIMkrUCgH3iW/Guu32kJBfDgHFgTgPP9xSkfXB0XGZaNrBw9p
l6XCmzD3I7aiGSp3LNNAlRAbmLqJD3p3NXay1G/VCDVnLBTmdL/QzHNraNFeRNW1Mupt7U2HMoBa
jy8jOV19QAHoAdHTeVTcFLEeVa/HNGZzWSBMrsfqZhrRwqnqM4izN5ie2gZlcAsxgftZOYAn79/Y
SWCkwVwMjloidtyLvuVqVeJQQCdmnF5VutcqyTTd2j5yTcWIJnhLoI8nNJ0VEqFSraAGyqPIYQP4
BxGRZS2wtSi5NCKElln5zwgyGEmpdatSyJTJJBVkFsjnk0VIluZjCp8rzc7WhhszkaQ1q7kqwHfm
zM2hweOEABWrY+j3FV7StfWi5mBBuBp1KL49RcGdljnBtXKNKrhUCmNOZcQ39cKq+MIJkGEl5lz3
6CFbCCaqBpKpheVmMsbSOZ24ZEdwA79S+yFTYUcrabYL9fGuG16qid/S6WcKphKbxR//3beXKxN9
IosJWJGRmMYmhirr1CHtfVxuLhuRbZ/gFqle637lYVkd301xYE/ULplNAslLV2Zm9s7FJZKzuicD
g5kCL7VkGO2UfjT9vlBlwPUZsnvpM82neWHIGLWE6YAjOCZq+v74Pnn4YNdecV8Nre3HhaObOu7v
b4A50G6CCjO6QSACEysFPPIxUTIHwaRTj03Gzl37ePlDrR2vuaPFOf4/hzvxHjbzHprZswlWnsv5
OV1Mdhi0dgqu8bEvUUY6MpK5vfk6+K96ISPJW/mEwJJQi2ISFuQ7Ij8f7VotDXU8yFR0y/t8F2G+
Qf1hhrvL61wJt5/MzD9j8QHR4fCNmMFM02DCqhluGqP83WSqe9nMynH+ZEbYzaadyi6cWWKSOro2
wJLHMJR4NzB+XeWejSkOyZW/kmewWScCVD8aQFvi14s0RYVIL57NES2fDT3fBO3vwAOtWP8Al8LA
zgcPe8lWrq5xYXP+98VWKobSgxhen0OWW00PVXxn2wQyZFEjAUutfrNZzBazFBqK6cJmFnWV+uFs
qB/zXWsF225Kj+XkSzJRmRlhPWSofNarMDM00Bm/jeptEuwvu8X8S4XwwVTLNNHl0HGYRSRT45VF
FlsU4bDHFEq44RWqPZiATe1G1lxdXQ1m9MHSiEIHWgOfvw6HsggKHDA1BL3b0j0ZWieRvZLXjZgQ
34PQEAM772cjdUowg2haqDWABiDRn0YwApi+5OZf8zNNBbBylobSv5Cu+P6gKz4I+zEwqe08SCva
kRG7EHp1eccxUTqg4Bjmki+1tjINI+wW8mfEJHE0P+opnkOFnyAZs1SHV2npMt7125BMkuWtBb6l
JSEiTROjmPrD8gJugHvJOGUdP/hZ4OKmOVx2v7VF6UBagagD/Ygvzx8wWXoJj1E8LQa66VXwhEOU
YKy45DZe83Kd4vUBX6fI3YVLv2QtT/IQD38eQ/Vv3BnYReuKMnuMtpcXtLZ3S0vCvR8o6QTuKiwo
U7YgbrQp++j4piMPl83Mf0Y8tksz874uIp2m6KqP5cKMOd2wnu/yvJAE8PWVMDzWcJTML0MDSZow
tERRx0iz3yPIr/gLaze9+R0HABPw/6wIIS6MNYi2zrXBtrjN28MIxslhd3mv1kaFGJhK8Z4HcRM+
vrBZxdClsTrzeqUY5Ut+Fafwfjw+Kk5yNezNbXUVHtgR/dwbEPOfMa50dTczQsiA+muevvwRwqEK
05RDXgc/ohnPg/mstKEDme/LK5XZEIJfNfQVblzYsIyt4b/2GiiyZYC+tdiHhjxnYB4HDaxYsBgS
PQZXNe6kMJo+ijQ4dSS9ikm0TZLEMUvLtjTIy15e11ouMWPY55oMKIjETMzEvEzf+FhX2BWgDDlH
uDbKNLdryArTYgOShV5WsViLGEuTwufqCj3xCxURo0zZGYg4R+/Tn12hbVJubTuWSoK7bIXCl5uV
WohHsatjXuROYwzvXqHUh6SrX/NOfVO5n2+8kJ9T4JElm7v+Qf9urnACFYzXDkmBzZ3QUd+pBYom
oLzs3JQp70Puvam5dh2YsrLyWnRBvUufkVwgoBApPvwJ+lOFMkfk/gqPFzLE9hQ6lff7suesFWuA
46UMCqgYHAE87nOgNMBVMIAfCGdfp9dqTJ0xoS7X+a5Uoqs0fmus9GCCasD0x71vtj8vm1/1ohln
geodKONE9VXadV0FYho8IfKfTZzCccKt7ne4WN8xsiP5kKtbujAmXD3EVEMP1NMoDYG8vaDP8RQf
eA3ZbeU7uT3+3L/LEjbVxLB9RCssawzAmaJaVyxjyE7Zvh3ym6hR3SpobGuSjmbIVjj/++LWy/CT
wMMOu0FU7EGt60Rma5vgEgMh8/UwQn891m59zDnpkbr32uYhLegNC/vGVppkV8atrUFC4BufmEJ1
T52JasCv+/k3gTAjqfp2Pj6omibBlvsuNVyQRdnjx2VLqwd1YUlYfc8qsAwGWL0x/DCInSb7BB0A
YA28eaqtk7ju6l2ysCZEpHwEqRGZ1xWCIVIdXz10PjVf5rMyK0LwCfrYVMxk9iQT8xAbkDvYyAkl
n2g1uC6WMv/7wm1IY7aBNs6fqG1eCW9OQUvdznvGBNbGoOEmDN4zzIpc/lprnXRMWv/rGFSYtY66
ICqL2SqQuVsShgdIIjhal2061uyRw6O0D03yEjoLHdkClr+x/HdV8W+T4HD5l0j2mArvrqZUqIcJ
s7mxrLtGoEN8IdwVSiNJPtZSUgiw4nkCVnoo8ghmWFIXJo/x8oK0+LaPKDTukt13VvLXhP75Q2Li
Jhx8BRGu7vxjxALA7INnb5okZlbDzGIl5LOZnDS51YxYiTH6h6ourrXuXsvA7z9QiWeuddgAY4Uu
roGZf6CkhE0zoEWokIAjKwTx+TDYk3mfgI+cPDPjdZi2rXdj9nZmgIOi3dSyKUepdWE/A+TLtQGt
V0dHhSs37mhwDCynL64gIpO0HyBdwXksEqfTgXnrN5c/5mo4Wyxd2OWa9WVbzS/1PAQDdORMdOeH
reunTxm3DRkp5Nqc96edFm5H3w+KIMVb0wmms9ltINBqm91uCivkVfdEuU90d4gkreBVR5pByvOB
IF8YNRWe9CrPYbPwgkNWdVAXqzeZpexaLPHybq5mGjNhMjh8DNRMBUfqRjMdPR1vdjPogLHTNkpr
7BK8MCbjFdeWJKSsLWyej+IqU8GIKLbAxtw3TMWAQCveCDWU/pJfTck7R/dpaE+6+XR5bauVYBMQ
QjDAMFNXxSKVn3OrVk2YA5LP2NVxcWrqMnfNxh8OIJylu5aSn01Y1vZgtblLBsu3C296SGkh0xxb
C6YI6uiJG/g1XwRH9LQhA7KsxIkSfjRaEPaX7DqRvrJW3BX9t/lRPHe+QaQh3FlN5HeQFuhQygzv
rey96O5yyMGMnQPUVZBtakWZ2xaX9/nrV4VNFOiAuSbgwBZxOoqlB2HuwWaUOlr9MHN75fSQ9zI6
YZmd+d8X9zHT28gH9xwufeY07cOYbdl0Uxkv/7/VzCdmYaWIesi1WViNCQqJwMLQsPZgqOjKPl62
89Uj5l2De87kkpA8EOJYGQaQ8Gvm1SQPfXeXqTelTBju6+H+bEKIXYFZTJzPJgb24bODVrl+jlb6
bwihXl7L1zscM4+qztCjx5S1KUIfGnCSKeMM3B6KO7/i96rVSirnqxYsvIdQ7cNBFkEdRIsCL/TQ
Fmgrp4leDPKfQy5WgPooAyE4BnPFFbRBMdbDnxYAe6rJlnigcPZuMoykXt6pNR9e2hESV32A3Lba
owBH/4+0L+uNmweW/UUCJFHrKyXNYo/38RK/CE4ca1+oXfr1p5R7zpcZhhgiuUDeAriHVLPZ7K6u
Kvwoz2lkgzMRLSlDsh7RfqEBhhYUqlfgneXiet8hcast1Mca906vfuajLknbflW/zkuJeMqhuIKJ
bBBXAHZ5fk4sxa7VaUAKXh8w17F/1yNq+ywI39vtHBRUpS83+hXZmAGm5hb6WgDpPFxFPh54FE9Y
YDQ/wiBCtxuiOxJvFLBq4KfhI66yS2uVeD16J0e4wYxXOZfIXHuzpu10VPsQUvHFSj1Hm+rGdb8M
K33oSL/J0gd1aHfoAB17nfiq1oDLs0L4YrIXi+AsmgCzr5pd6G+BiYL7TX0etuC2RjZt5dfh0l83
ibYlzNzMOJbzImvvisxBRhOnEkVSeDS3BVUF0vPRhp817VJ/m+0QLHXF4ti6V+V5m9N0Bo+dl/bM
3JVKgck7wxhsukz2eBVBHzNw+yV3KMgSqhLyhM7K55kO7XOI+ta9WQ2G6V8+F6Lfi0YSNOJNA9gR
Hp0WLkOIQju2Z8ZTh4aZ6ivLdOUk1WFSus8ykVGCiC5KEy0YaHMaOCXoSJ9/j9mO7Sly1hxWaSAR
2Kr+SPoDBnJ9e5n9hrmoMBXgoBq3gBbKvs76x/mzs4qmGGCmX+mnOeOYSWyVfkHWNUHmphnVnaK6
G1sFJNk0N0pPnpdkRDYGXLJ+HOror6eOiYnAoK2/AFMjfFm0RBhcMA6HGy76PsYO1VvZ+0QQ5YBv
+tWZAS88+BPONzcfoomRIURBOQyMeM+06wn0jOXbZZ8RfsNTM9w7BBPNiqqALtNTX2o9iJ7JdxBu
+ijYGRFory8bE1zXZ0vizu9UxhqIvGFrsPfNBKoLduc6wWUbgocVgZGVpgaHFmU/7tS2zZIsTYte
XWlOmwxDKTSKXM2zO23edm4GISho+vh5BdWrKe2mWwyEoYiljeZVW/QPQ7fMkl8kOpZwFvQ+QLwP
2XFu1SQJRwMgvNxr9C/0dWjh3Iaqct+7IzpHkyQGCIquWL4Jgbr1eafDP8/dhgwtQAbr067WQqiS
FmAqB6dpELOKfRsSK90gY7rrosW+hbDSTeooNtQXM8npEPmugbQM0drCp+Axh2MO8tZkAlA1713w
iu6T+j113ix7c/lbi3YW4BAD2jvrN+erK2PVkB4zM7lnOGOgTzlInjI/bg2ak2/RZHiXrYm899Qa
d1KWQR/StIG1boGUkK4HuX3PJgnsQJgSwHV1RFOEVWANz79faDrxNISgJJ1qa+xAclIQ1Yuswjj2
2pxuk35qPzCmWMbXgCIiNCRphm67BpacvW2nzXEiGSjwOsU2PpwhIj4EZ5YeuVGRXalsLuMgWxSM
b7ed1R6bWAOXvpOBs7YtuzmIFqt41q0OOuddpR3VzlC+wqayd3lvqs9mGLJd3s2Fn8bGcogTo0Ar
LQxjGoE7976Pmkk26yXecsiFAcC6olm4s6zH2RTZboLNKMYf42RN9449PFdpJxOXFx6bVVcRbTX0
dgF8Pt/2FACgZlxf1VU4YvrjezsDl3O9uDSa0NELdPtqwFR4LZPPWZ+S/CVmuARUjRC5xSAx99R0
jM4OrQI+ZXXPS/801VdRCtIaminParPTZG8MwWsesHVgylcdOoz48MigvurrAhg8nJjuGSQgE/HU
zA+ToMuonb6R3Itg1bp1ZBLzglT6zC6Xsqc6iMpGB+t02m6b2NNunGUQZFEwWN822Ez0m/6ogTbd
2Ok5OMhX4oe63bNxN7NineCprEXyABG55akpLhJkVQTMHNJDz4kgSxxZO8fMqVrk/xDeTs1woTxK
MeXYxDATYqC/nu6n7M0tKi+cP2MQW18Obn9WBOEYK7sXJGJA8saPP69V+rYcO5w0zBW4j27qUtd8
aMKnXkU6LyvQ6yJ/sJBWu4AEQPTm1+vj5HWhMWVgDVkvaaBAO4269ZO+4MsFCntowxfwMCjGTR99
zJVXODuSfbX1bWzX6LhsneFaNT4bhdGifsqXXWn5SSkjaxU50+nv4/zVYi3JzAhRGOoRqUoHcPnZ
D6T93iWSm/IXopuPAMCxgdUAr0wNYJzzwEMap9ViEzvR6DFAYNt8RheCsrihXfbArNmPNUKzrgzy
qqF9/l4T8MZ6OfthkqtseikdsIFPnmo9TJHkvhNmUqc/jXPzXq8J2rPYBFZcgwUamx+gpNOkPnGP
abGxUn/IdhXEuaPCL2XzQiKHRFh0UepDTcTidXazaZW5HEqcMR0EBLp9X5o/OkAQMg3b4JDNJJvP
F18BILdbX3srspC7edPBMsbexnHr58B1Hkjkl/1raR/j4aN3HxL0b5AUt5Hk4IliCV5rwJZBPhNq
GtwVN+b6bELjOPfGGNI22io7nt1ZjSHJK0RmLPARolFqguOYf68whtoPCnK5t0A0ByVkGhreKOvH
im6zUyNrWnhyqrO2dktMhWIt2reuo2a3tYsNiY+juSvCO12GExFlmafmuA/G2GxGyQxzlpl6jkUN
cjthUM6VvcREwQBlBRUCdCiAo9F9vqx+VkD8U+HyItmAIcd9szzGUIUytI9cRssk8HpkH79A3YAa
orR5bgrTzGmRGDCVpE9W1GAGF8ye1V0EoTPiYRjsctAXfK8za9z3GlM9ypUJ1iDLubAKxAAxQN5g
bdVpYbxDUQDIn7939zOT3DdLMT1emgNM6g0J1K73x+pGlTmG4IOdGeGi9zKmadismXo0FpTlV+i7
YlspNGUGJjlXuvCL4TyhjoeKJ3pN51+sKFMjN+Z1D/OnZNqPoHYrCQb0fDMKjPKYpIYXD59t+ZlY
h3DZ2aTxR8OiRN04EF1J9l20acLc1/oAw03elPeQudsgQcugQh/fje7f5xRoGv3+udzW4LrpSz3B
328A1XCB4dKarc2+j4oT2J+XvUvACbdKdv22xSW3jYOBqWVN+kL2vTL9VnlNUBV2O5rFe3UOmmRT
k4OrBXp134EkcS49pj+65ltexNtadqOLbrOTX6OrHCYAKuHhqKr4NS62Gf3l6MYcPDNTaTvsIcFC
w/Gtb6atad6XhT9O/9B4gXlMrlkEFF4gKzj3E8h0kHZaM/2Q3U/uETxK4Mm4mmJJPiGI86dm+EFe
ZQkVt01gpmzfkmb0o3pXsvJfDvHvtfBTaqahxBPQXdhK5b2FAkifBJaMo1cUm1Z42jrkYmOEgTtX
Wj+NORgF0TO2vufhfsn9EYAAGzzh2XVVvU4vl51VtG+Y6cUTEDUj4Mq5z6N2KsDW0YxzNweKszOd
p0WW0UhM8J+m1kc0fWqYaNhNHn1jVqCUktMtNmG54BdSUWviS00Qylk6ooy4PpbdbLyq6aGRjfYJ
TaCBZKkoSWLYk/su8aBrzWJjFcP0BEj6nB3QfL78LUQ1SdDh/rbBBanZhKoXBNzgX83b8m6gvo9J
Y/Onnrz3w0OOa9HsC4lN8bLwbARdOh7kfNWQ1V1vVMCTeWazj6KvBCUQ8nF5WaKbAl23/0xwt22o
qU6Bsj/EZsJgVHZ405h+Wt4ubqC3Esy9bDXcR3LnKI+NHqZcB+0xbTcm78CqX17O+je4hws+0u/l
cB8p6+ex1VTYYMlMk5wa9svsFNTVromsT7buzCVT3OHUbNaEWg1TY/VDU67y9que8O7eXl6QqDiC
1F/TV6w6kmT+DbykIzTfIDHszcjuAB2FOJ1Gw364tpnlhXqDh3F9aztkO5vhTWxHDzGTjP+Kgt7p
L+BcpAYYGEQM+AXE2Q/zT2s46gSd+itwNVXOJlFlK14zV25jMeZn6iANxEQ1VEPOL6XBXeJp1Ew8
eRoIxsU0T57tKsjDq8lY6OS+ElSQOzzFJffHr2j6h11MpOOMg2EAwPJzu3ahzE1YWQCV0Pal/ygC
8p348WcF/BNN9mDtjD5jWr12N861jLpMcDQwiILxCYzgg96Av7uypmMhmMR/hUjH8YtuO0zBZUcS
fEVMWK1iqBBtdkHecL66urDriSUK3iUs8TpnY6nbmFB0GamZ+EjyUln1UnA+Tg3+iqcn7y5Lh4pX
PYVwGyOleVoDzr1f+kNKJD030d6dLOzXC/rEzqCCrs4oXLzJFWjP2ygBT7T9h+TibDH6+e7ZdW+W
JVJiL8ZUnBt6xH0dZbJWgtgF9gBUlFeEDzxh/f+ThWSWshQkg/+h/Xtoq94jLL3uxiSo1kHeIZXs
myDyn5njQiUolKCCpsLncv0zY6B/1jWaKwFzrhzspWw8WGaNc7/G7JHolLCmW36TfgAMS41mN2W+
qT9k/ddlXxe8fwy0DxH1kNfiBcT3K2wzd1nXRZl3DQzDdthAg3A7XzV7NBb2rqc8J55xFx0wpXer
vAPTFNTb9OAj4NA2iCS9rz/d8/yncNusqqFV9jYEMeyWoSh21RkDLavN5QX/edZgBNgDFQ2JtWDD
FQPMpUDXecJ6dSAAjN5nCrRO7Edb2V+282cQgR0CVCEa7GCb4d+V6RJVap3AjqZ9ZSDSh1Ive9XL
FOIHD4U9erEpeTmQ9WCdB+Vzi9z2of6bamEIi+TuHSoSb23wlO6TbR8cf7h0eUsefxRtkHitBxq3
uoOMb3KoaX5VPUWbJSABKnRbWTP3z3N6/pM4V87VsdLmYt3sMGjK3eBetd03SKpKdZEFxb9TS5Bq
O48IgDTVY7m6sdl0xt4qSnWH1haIVbswutFImm4SF0ohddFUn0ZsRY+x5sRbq3ez4+XvLqCaOv8l
nIOpsxaNI8jVIE7XoCQTxJ4bdN9zld7PPugb/QRH51rZyRhfhVttYIbDAW2o+Sf5W+M2pFAToKHZ
TQtEfq4/OPa3yfRZI4mGQs8+sbSesJPgW5ip2pQ2LGVj7bvI7JkFodsJIOhdPL4OxoPRSdJh4Zk9
sciFe8cIQdVAYBGiaNUYLLoNvPddWP9D8x3fDiVkNG7xykdCdb40Y4rLac5hSLW9xPJMraXDAKpF
lTb9V2g8qslxcm8xNnLZZ8Tf7j+zBue8YaSmkVWu69PARwW6PuXecoPSDdRRUu4ShtjfC+RBN1rU
gBukgiXFCMz8Zlzutfnt8mIEr7+zTTS4BEBTlNruVzmpdiWPqYICjdduaSG2nAA2/jykVJn3g4zM
Q7YyLhVWE1sdZg0rG/TFV4C7nab3cJERVsqsGOcOErplYdargyTkOk6f+hFEELPkKSv0dlwb4M9y
UK82OG+vm6IKFxc2mEnLBWTcQGSDwSNGFfTylxK63Ykh7sLI3LILtfUgT2hdGcqPiN24JFgaymRq
e4KQYWngQyK2rgH3zQP/lLDP3cWOkLSPgVneDYnf2U9DdQs4S1b5dvH3Xm5pCIGA9IPl6Y/x6zQm
0eBkCYpo6cHW7nPzrfj7DBRdzxMT3N4loOxNxxm9tay87/T7ZnhmlbfMd3ovudYFrdZzS1xMmhjK
ONWKoWjesg/Da6BcQYeXyBs30YHcUjZ6Bo0/rpAD37VXJKVfX+p7LvGUX/B1LrdAkxdhEXkTMDR8
eWUG7fZKEYaEW6OkpxBSv4JAfE6zl2qbX5dgNLyavqZ2o0temgIXPbPL3TWsR3PVHmDXCe9z9Sll
nuN4BomA3dxdPgyisHVmijt2gH46dm1hn538q1PerJ/x6FU1SPD7G429aOlNFPaS1QlO+plJzoly
xTBASo/VoW8zam+Lum3cQynDqKx/5dK34xxomLN2mR0szNU+5+EDuteh+8jixzzZhbrk5AlXBE6+
tYC5Niv5KNyPbQzNb+BTUJEf0GxNWoiYH0gv+VqCOAzM9W87XBzOxkEnWQc70XKnm35YHwdZ7rr+
CX7b4PCIIOgOApHH+UPZOXGlh5hWCXWAodUvIqsniw2AcQ+Egqha82UG4qBaZC+Y/Id8XWBl+tNi
VhI2EqEJlJFXRA1AxTzAN4s1c8Si1yj1WdWPFgblLp8a0fde69T/Z4C76+NO06elLFB2LR5U3FN6
dmfnj3HnXzYj+tynZji3alI2IGvBOuJ2v5QvNqNpKPEoUaQ5NbFu5UlWG0dtFE8ZVuJUL0ryza0C
R0Gna85oLmPnFH4Vy0SuTlZdOotbjZMZo9aqACqYycHoaq8tmOSzyCxwi8mQuFbVioaDdDlBXbCW
iRcKP8jJEtb/P9mtpqvRxXKB7lDi58Q4khmc5KPkiwhtADi4zneiu8aXc6NwKVk2AVlRTXeK4jvV
gRRfl/1KlJcAUPGfidW9T5aRN1GbGTVM1PNt59De9Q1giesbpuz6mvmlLRs1FMVi0HOD0gAi1Zjh
4fYNoBUoVxN03uJ5w6zW1ys8wWdfsQ6IzwwDIZfXJ3TqE3Pc+jooy4EEC+ac5jBqu8R+sYk/N7ta
huYXf6vf6+KC5Tg4YEhbYKif3q10y9CvMCSPQOFagIBZpzRXhBt3jTnMLTBHhs43qY9j/ZzEeyMC
DPwpTSUZl8SQzb3GWD/2RcEQ+NV5NxRHvGDy2huArrUk80nCTfu9IpurFETQouo04L09K35V8opi
RDtwZWShwgjtoikGmigMpvEep2JYJQX1C1ycUAO93sbx1R7j+5IMURhxTsxwnqZ1aarFEczo6oOi
vDHFv+zJwvQM0wD4xKvEAhL786NapVZahivAkS1FwJT42kkznyT6TovHa3W8ncoSGFi9ZLR0W0mr
TIA9MIBQR4MPHOIoDfBN07Qkie10C0LRrXZdbNEC8FWFAiG1JRMNAzzSJolJgUzmuck1kpyEJkSK
HhyAMKlvy33yeCz3UUu1V9djfv2FStI2vtUetHfiKX6jUOXz8naLvIYg7VnJgNd/3G53IIUnS4nD
Njl3VZZTM92NCqB8+8tmRCcA+NE1f0Cl3uFZYONuIEvr4ARU2lYPfw7z3WzL+hGi0iBeY/8Z4Ulf
oQnTg4gIRnpINFaRrzs3of3NsLeu6WkATpWPqbttc8nhFh2IU6v84Z4J0FGr1ba8TrqK1n8/owsH
sXEQcLbB8snXqhp9WOqlxoHoJsXqPcNO2y3BHDuDOE1mQfugV91CcgpFoRFAdwDccAbWtPXcKSFV
GpHOmvCUAO7G7m4xeDA4RyDdh7CRXF0i1/iFc0ePWlt5585NWZkzJ6QYAXgE40BWjwHrkV7qL//g
gL83ka+8AfnVZs66iaz6KOw9c771/eayCXHkOrHBeQIbBxBFLrChWfu41ejYmADh3ufd/YIWRBv6
lRKoenDZqiizISgfgV4Wo2yYrznfvoksGpqbMBp2UMejGLBJB5DAKgzyg52zNUdd9+u2Tm6ULkRV
fi607eUfIHQVhOqVNw6vQR7/m+eKQ/ocP8BAbpiTgCGKhG5OlfxFLyWZojBarS1wtLDQxlI5X1EL
0g+u26O81CT+kpZBpHSMQvAcia8pm/QXOeavfvv/Glt/zElgXqoyDycGMINa38+G343PmSNxGeHe
uaCGwIAieNL58Ssliu28zOH7GitBvaRQ2/lApQDDEJjIjk3JSRO6ym9rLp/vWKwDehYLmhPjKXa+
Lc1b5C4PaKFcq6WD5Acjd4Zs2kN8v51Y5U5FUzrMyJf1fN+psRc9loO31pNu3WC5TbxkHx3dLdji
Rn/04yC8rfayp6swQJ/8AP38O+YRU/RIww8oMMOw5uGDrKwvgEkgRJ+Y4A6hraiFMqXY2Wmjbcyn
+BjH/uAbV2xbX2O4eok9+8qLvqlvDcUI7D85EUg/MLKI5wZf6i+KOiVWDONG+kUWhS4jJSZ1y2dT
NuUldtfflridRG98itv1RPQqZjBbarkeSR6GAeCJb5eDigDiY4ARBtNP/3srcIcviZW00ht8NGUX
3lQfClhLHo0myA6jb95jlKKQQZHXP8hXgcA/h6l1FFDWAva5l1SqWYJlesZb3f5IydeEgRYW3rWW
pFAj2kIMI2NSDhOm4MblTkPf9mPUxLhYI+XQR3tVv83Ha7166C0JQkmYDZ1a4j6WCghbH3frFa7V
26Vxr9MOiF5SEjD71b2vDZi+rNhWxyTm1Laftfl2+RMKNxQrBL4RlS8ElvMN7RtnWTp33VCQu7uK
4Ucs6BDaoq/LdkRh2jixw+XPjqLkQNOo2FHnOjWvjXSjtJJsSMCxAG88scGlQ4U2L8DQIUdXH6wH
bQ+JT/2h/YlqTreznjrbV57DiC5eAn1wWXVSFLRPTBMuaGeTVZM4wTZOw+vsomUz7VIw5Ufka0bX
W59vVfIPlyym8wB9hrILQA2ci9rOrI9aiA0t0EE3Zs/SvmLoneiJd/nDCY8C2jYO4PjAtpmcnWJO
ej014aDZsgP8pU6Oyhi09Z0pq4sLPXEtwmA9SKH5AJn3UVtFqY6TkCt7q/ly3OGHm4NatmGS0y2z
xJ25Jg+TOWxgadQfQIFqFK9klWCNMknSJ7xwjJMlcRcOKj2Ycwg1LIk5N8tQUWI13lCmz3VrPDZZ
f0jUGhTiR71+KZP43sS1riRLMDrfDNQf5roJFivxbJbujUFGpSfbhPU+Psmb+txklsHw20Aw37pB
bdyoMZ6uj5e9Zz3Wf8RrC+O4yAYtPFM474mYO+raAESkM73n/dcweEu6V9nVXHvj52VTwqYYenP/
2eI+awz5FfCXwRaIyd7wTL/D5EfrOX7U+chefIzFhKlXfZfRdogSF7CyQgEG+a7p8M1UY0610QHv
rJdNd5V2B94henlhwi91YoD7UhlR6jljMMCs3E/JYe78nJHN8C9V/dOFcGm7rVdDYfWwYybvSbFQ
EwWN7PvltQijycla1rWeeB1IbTAUsNqY+4Km2dtUR16mxWB9eXRkwBjhvmEK0ICMkmMAY3Zua4wG
1Blm2GpqcEe/TS1VoUslAzoIPfzECnexQS1pRDMJkT/GkbXSoAspML+9eu+EG8M5Xt4+4TVzYoy7
4dQoH4m2QqoT9SbEiFGLKaeNqx3jyGubHUu+XTYn2UG+VFMiY9bN+Vdy8NZX2wlVLnKMZHIe4nsb
VYwVIw4yOr6UbNQzWWKy3tvFtb0Z3tQAanApxNnofF/S9t7cWk+9/zHTvxd3RsLw2zBfWtbqCvqK
FQy3irNdNOgeWN1N2Nn7y9sojBAnZrggaCboLIagEPXinmEgsKT662UDwprG6UK40McIKTID9Eje
on8ZvUpZsxvdF8N41NlrDHQshB0dmZC77LPxgW+KB9UyMhg1a9xmqPQiG/ezJKaoVfnE/oTa4iYu
H3sLBSP325RAX71/rdTyOIDYgqUVlCbG58sbIXTYk53mQqXSq5FZR/hJQzrilf5U15j9e2xkelKi
D4pBe2CdgdUFOo07hkXdFUPVWaj16X4CIsNiWSRZl/BldWLij6NnJpFToe7gRbdZMFFALMJN8rxs
wQ/2iVFDqayd1CDnpFYVQYZhhTmnh/6r3IdXwzWmVUGytXypFERqyubvP9XpAjmXdaPMaorEwR4O
r5PqT/aDZr+BIfb/zwqXgYUp3IEwrGrOf06glYoy2k3vnft12YzodYN+vrmOZ4L1hI9g1li1KZBB
SMZR0MODwzQ2C5SdLhtZvYrPpU6M8NHK0Ws11hsYYRi+LaInl/lu+uA0tE2v2yr160EmwiC6204t
cj6h6pGLgXpYtBhEGLxexxnX6Vwexs+slLXhJXtocw7huP2gzyOMKdUx6/1peCaS60yEBbZAPAhA
LpqwmIrgvKHrFKOZexRBzaY92mCl2E2zvrHZ8gY68oxmozNup7aZ/QSUpVeOlb+NFUMBPw3c5AdI
og5mMW7ItHQSCK8oK1qluSDRtUqQ8Z1HV++NWF1H2ZxBQXEvAUFRiMrsR2rRzg4ue5Fom09tcdvc
AAevFND89Wo2UmDMvKX5YchwraI4fGqE22ikRJEzrwNz5QwoVaT5VT7cFgqEEf4JtoN+EipQqAet
HFnnWR7SPiduowlXn+abkF6Iy4/LGyb8OCcG1rWepKxq6kSuXcBApAE/jgEy0ic0HF4qI9BKmSqz
6GYB05gNUSmQ1hKet7Z3jFlNJmMFWbzX4w82SqKu6Ouf/n1uMSzuDTsKCV6kqHZGpPVj+9hNsulP
0ZadWln//2TLSjSOwwKD/F6V7gdzG6ogdxi83MEL9+nyxxGuBxwjGB/EbYzG27mlfCwqx1kn32Yj
9Vi7IX240W1J3BB+lN9GfmVfp8sxw0FvVRgJMfrt2Nt4+Jeypo0pAaLDldHV5pZRQqCymlJcU4Tt
FkitlrScHtN/QbidWHG4IlVpmyiw61iHHm0K7WsC1djlryEQCsADEgx/UBpEP0szuXX0vYn4MsOC
hVZaaexRW7D6u2TagjzTCfd184oTmnXbOoIMIc4rXpmXf4Eo8Jz8gD+UChQlbTAEtJZTY69xaGg9
V+3bNOwvmxG73X/r5JnyIjWBxn2LdWpaTB3cDfmTK0tdhIfIXXVlVnJy6Nqdu3Y4kxYMeSjQlPqL
2TyZyV4t91UbpLLapeiWh5zMf4b4mKBXc5TGKIehiqiPN+P4PCs7o3trip0haw3q6/XCJzGnxrjQ
YFRu37gMxrqeLhv7yaUJlMuoFdP7A319XTwaHILAojsia4sIT/HJMrmH+lilZT7bsJyi7bmA+KtO
JNe4EBt+ujjO/dNiTF0I6uEY3/WF3z4qnnKreGwb3dgB89m+9gI6BdHT6JfPxiHyZe9Z4ZPs5Afw
7l86DZT1FPiM8649RbfVi+ZjtCx9+gliiXvt4ar3G9rcyGSkJQ7En4ZKn4x2dmBVL2LaZmiRHpz+
wDrfyN5z6/7y0RMZc1auPRR1MFeucqnFErlG3q/BeMqqTaLrXm+b+35pdq3mgl5sol1TS8A/wrC2
ytQDJ7jOs/M8EKQLkyTMkZpWiRcSlaIFS0gCVsi7kO1NhybhT+TKNGW3mX6wM7+T6b4JH/inv2B1
7pMrSHGaQUsG/IKoutUnf4l8c9zU+U0c3TTwr/QxxIP38kaLbaJutjbAoDfFv+8BVuy6BGqDXoFp
wdFAY/Y+qe+V5jq2WlBGgwoIGvagvJGYXT8gHyF+MdADI2eCj4qLELnjlEVpwaxbEuWzzpYWrRRI
a/WTUuzLdp05AEx7yzAV7tlpSvAg0Uc8Up1FxS8DmGLox3/BU67NQAgjYcIZcLfz7e/TpcoaPSq8
sHlsyWveEHxzGWeg6O46NbKGzpNvrJfL3BVhXHiGEjjxleXcIV1KR8n+isLgqRXu/OTzYg+KiqXg
nUFtRqgtg27L1sH5aqhqhVpqsGBmD2OBqiFsGC6NZf180QXpgpUXOhrrweSTjcxRK1Y3EHhQouYl
td37RlOgXD9dg3Vi2+rd7rJjCjfutzk+tmZFkppLmBTeYPbbSZseFgSeyyZEaQV03UyQAkB1CHTD
5x5gaaE5RAVMtPUPApqILA7G6NtlGyKkh70KQUOjCTBukAGeGymsvBlUBi7P0Vs27sHwoqvoZ7OL
X6OH+jtKPuTRqan+CXq5tVtaelW5z14v/waBh5z9BO4q7q02MplSF5CNnEPwo9VZ/RBXCvmu403e
03EyR9ksqXBrMUuKOwOvD5t/KDAUzUt3AYmEEkJxO7xlzlctJdQXushvI/xDYUID2BhdcC04be81
hgqsh+T0CkjAUB/XIGwBXBVa9nypoIpGSKSFWEecQDeSFl/KXXI9Xdeb8hpP0+RgByMu+iWwbuMr
mXsKwQoAlYM4GOTbmGzm8hsNZS6HtTjZVQzNeYr04pDdsPEp22d+ugUg8LKbCA/476jLl1nNDNy0
UYfjMIPCs4p+9CApzdzPsr6XDlEL3eO3Kb7cqhmzMyYJVjZFuQ850EMyxb4+jZLOs6jK6mgmAEB4
O0BSgG9yqyQPyWDg8BlFSlMFN5h5CAF46m2AKr16yajTxzstvydNt4H8oGRHBcnTmXnuilEHPc2s
rEGAMTYK+lMgYx58FxM1RL1TFUk6LEogzqxxV02L0eYsS2CNkMcONYelC8AkT+34pSe43VGFO4Td
P9xvZ0a528ecoUDR6djhuL6roxGZvuyNKXrDnJngXmYRcapCybEuRXkIzU3rBCSOfEO9McO3TAmS
UqHNJymUTRoHcfIap/06r4DSjmcDup1cj9YPNfo2s6MzhMHlIyPec8uEfiOkVgCk4KI7pvILBqr4
AujqlwKcWMOHuWzG2tkWzdFYfDgfJndkwVXUeoeiLTSUtbXDDgWJ8zuFJFC0ih1s+nyl/jS+rTKW
O+abXnY0vf5a27NgVAHMl6xVEB/wlocsIZSK0ODlS39xqnSlouMamTZzoH+E73qwgFujqDbRz/LW
2hR3Ljx7nz7IorAgWsAwhh+gLYWKPx+E1dkImYbJfcjo0ZS8WNVN2m0uL064NrxvMJeEuqbNU0nl
ikomYoOXrdXJ1p5+6PlmjlpvKreTTMxecBv/ouj6P1PciWEA5jpWBVOx5ucKxlF2brmdZeICgrvx
zAp3aEDh1Lm43AvPybaTftdCxeryjgk/ysmOrcs8SZ8hSF3pdQIDqQ7BnOdk2MSJZOZJdAEC3g94
EiZfMHXND6HGcQNllgGDj3aiBpjkhUJ0UGTfs9BPtAPBgHK2yRNIOKuy3o/oXJ9Z5lImheRgjybr
yCV76NEbL4Bn+Y4KIYRhktpv0KmT1biEJkETAHQnoDuosHKhRHPTMCcDuiUo1eTtsQJxSw8q/Y52
c0/TogdvBB4R/l9/RYxg/TbKr1N10jlbJwDK5b6y7lXty5p+XDYhuATPTHBZTBNGC2ETTEQOZspo
Y1NrHx0cOsvkqH+BJ7mn7KklvmPXDp05aioskXo8mj27SsOZphgrbDHInnXE78hXk79Z2pNaUWYd
iikONAfgG4eqGZgmzHifDNZmLqCSZj3roQrp5x8J6FaApKSDWd5Po3mXgjHp8gYJAsLZz+aeIWoy
xJrZ4mcPKGro1WbUXlyAJktJ/BZ+B9DZAlgIQURAC88PbGTEYd3OGMmZrcV4SVy3eI/ghmBpNkiM
bNZEZO9KC6w9KphLZbOYf8Yj6HFhigzvIChS/UEgO+asAEFRAthW/lSp12UuWd2f4ej/6X2tJkwM
4HOrK4Y6acIUf79Ft9ZlkZeq2cZV3y5/KgHEEGaA3kWxHc062DrfxBX1YUITHFxoyWMD9YRso5Lt
BOHmKMIsy525+GygtnvoPHY0Ddp5nk7NerPIQqNouRa0PlZ+WTwueThqF9daOutYLqt+Vpl16GZl
O/e6DC7957W4auBY0CsD8a8GJoDz5XZ5qbG8Y6jEzdQ8qtvBV1+Kq/Bg35gQ4aP2TfFZesV1fiXj
cxIkfbBsQ8rEAjebi/bxueVFVXulVhGA0V0A5XFcdM39XOlDRtW8w+hVxxaolVakhbplDraFpdAa
4mtJUt1rKE3dAbvVJmCwcFvLJ2OoB+P/kPZlO3LjTLNPJEC7xFtttXVV7+uN4Lbd2iVqX57+hPpg
bBVLfxEzHzAzHqAAh0gmk8lkZkRddaiQ19sstwQ5hcRbUybhk2+09VM/FVg2RUzMrezH//4onmtS
cdyjPWfed6xp+gUY7cPZxxq6R1QfnFScbru1ZVoiMGfxWOIdnyZAGIr7Drov/aMYH0hSW0R5vL4B
Lp0IxkJm4jjcSiX853xZWr+DeLvcI6s/nVB0LZZbP3Tz3tJMKKi717FW+k7PwC5ac3B0VPnco1KV
TiYf+3GTla6ZuFKw1VVvUJyivs0ip/C3ppJwnPI8kPOzBPaHAn2w1yEJbbCncdlmqa7GFRIYaoCE
GjVaNyUphLgE07RKObsZqxRXqhRMDIiLeTWoK7oagMd9ddbSVC5bDSU/RXNABWcd7+QP/4di0RsB
DwvEVnfomHvr8K6w7aHvbO2zW/UU/v735UJn+N/ByiK6E6SBQEMR+EX6FegHP9p0/quWba6v8KoX
+zvK7/hvgQJ9yi7W5hZws35IEkeqwEkoPV/HWN0boJlA6SGYy3FrYiy2RmcoVbq50Yneya12DImy
0f0JIVVhmYLPCajWzrmZ/8VEp7QJPRTmalaXihBILYaEFi8QQMuWHP64PqAVzsrzbcE4ZV/ITIwV
26I81ffiYAnPxB7dfvMrPWrOsQmt0DE2r9LWCnaQnEFDC7VHK7chzw1RTq7e8NoaLjwCYXMcKppi
y9kjiOVNhRdNsg14auNre3EJwcwpDYnvS3OzXJs67bADXRfOWaiLxcQTTLsuttcneOX9aZ5gHO/I
msLNsVmjIU8SNUcVqR1Qr27uxOlNjrdmfTuiY635bSq7VP2gQo/KLEiQiz9qjZO2WrMh7HvEMahw
x11gnvLFtvBLPYhbBePNwC+IJmqrkzkbbxXBmAuAZbBzos/kHEGcKE1kfS6RVdBWnx3FiEuSPK87
60AhAYIjHDsBTQLMSVGVglhCxBNdHxrKAg7Z+CCRrZAcg8YtdCcgiVXWKHTDP5znw7UjagHMnhqJ
0QVN1wEYzWpE2EjKZ9ycpPG5pnvp39fwY6f/HSSrnR6POCTpPEgaFF49/qCTvBfCiONTeCNit1iZ
p/o4N3OFYLTWp9s0P+AS4uufYrNFoTMHbW1DL8fE7LYWZXt1Is5jQu2V8VE3+7h/v77D1nwyevbF
mQLIQBE6YxuUatA3adCxbPoqSlaq6HfUyYLVF1CvDIdgcsHTyKP7W5vEOUOHB1ZUvZssafcghEpE
5kK8LHlsGuhy2YL4XEjWSPY9jwV1ZQqlWYfsm3UEXDfM+MBdLxWCDqyGIOcrq/oTbfTJSw1wzV+f
yflvYnaZBGorvDDOIvdgzznfyIHo484LKi07yiNLGqNTUNyhmekkSHRPlVMoKp6pITy+jrryLII+
uL+wF/n7ocXhp8F/RAPZoiXcIoPhBNGLMspbQdD3NX2qgvDQhbWDgBccYiqOqFq14glawsazGodb
tVVtVfp5/cMuDAupfrw5QdMXtIAmJNXPp6NQfBnV7jkcCwrTiva9hLRSLUa7vA32yMXvrqNdmBSD
Nv++8NMIAWK9LYHWlTtBeo6rvdaH9xN0Swo0UygmT/+QNzpmsfNs6uKoAl5aD15mKHdUr8FtkLpR
E5+GQk45y3yRmDgfH1vAZkKR0DCiAuOTGuRen6r6qzR+Dbymtcs0H4PDBDSN6UcxzYHTEPmjTuLQ
quJcOIBJ+EbOMrCoDoPuQiquAOlAlrmN3H0JDU04fo83WsbL1pE5StI82krwZNOhqNVt0WM0GIQD
tLqMBIUtxECKFjTZ52ZDZD2TyYhlDOkxK70huccZYunVa8grDVg10AWSeo7UCwbJpwFIRH7B45Y0
eDnKwHJI0EELPOh5zmh1BiF5hxQ9JE+RIjmHUyHd0kTdvI4lkCLJyeB5mkk+6mjnvr71eFDz74ut
F1cJFakCKGpIj6bcv8casqO9vqs0HmnZhTOfrXMxKsan1LGQ53KDSVQDcq8SHUX57adq1pwRre+C
BQ7jTWIVD819SGt0xrrK5OTQxZVD6uSwjTJ9QpN4BsoUtIrzYhjeVDJeJTHCoS0qTGWpIGElk8JK
qxbF+YXT5xAGvb5ul09X37MJlm7ojqOMhE2glVlBRSIBTYuH3ymVbFRy3ZpDsGuy6M3PM2RA6/Yr
1iAZR/Kb0BRRyFI7cek7qKR4VdHQe/2D5tGdHaDn38OWmXSCkdO+/Z713JKgFmqCdj8NdVcrPEF3
UrTq1j3HAazNONQ78J6B3ALiEcaihCLVlCGvsNJi0VvoAnIh3uNMtHJwpHBSQ5fPChjgEowxq7QT
CrMbEGtn5UGB+Khuq9FNnzmF8RzpVkpeQzxoXJ/Tyywpg8mYVFZODXoZgalK+zy6zRpMJHWa+DFB
/No6anEMxG0Su3Vl+c1xNLdSvw+bByNC4HeIAl4p6toOXkwBS3MkCKMSKik+p9aCjz6pf+lysoHi
yL+9tn2PGiWSqCmfaU0Z9yfhDqBEBWBiAxVLev6OROT99ZldOzqQQvwDwbg9Eii6j7YgTGxcW7V6
qHH4T8KdlLz4IifNwINijFQnzczPh41RgbQpzO5rofSocdCEHDduzsytL9DfYTE22tShn6UodbHh
iGxxcAIBVYb/WkP0e3lmlWqk1PAMwQwoGYgZ1QJ2XYJAFEGGnQX+gSo5Z4nWzlxQl/+BYcZSRWnh
l1Nd21N+HKonXajf6vxUpA2EdAYrVAn3pj2HR6wLWyIyu21S1FyMGyC2+WCHxZb8xuCU00itfSSA
ldtuO55S26pxyKDGIyCFwU2ACWEaxKFNO2AuxaC5iVGJJBi9mzYn9EY3Cu8VeI5SLsa3AGOiGJoG
eaBFGF9EFXcA53yYocqbVrZPvQ7aolKHfpeXgtyjDRfkjiCLT3lkGauHM4i8/gyY2dtBPqXIiGLA
0NUi/segPoDhP2tcVcAJRl2/ryxTva2N9+v7nYvLbHhqGKAwrYFboVYJryFid1+A7kT2aJmgZS2z
qA7qJtWREBlch17dk4sRM9slzzohzkcgU2S+xW4/6cOm491o1pd2brdA4IRnhdm0F2Gc0E9iIQRt
bcuT6IDKAbempn27PpDLZ4R548t/QZjAvidVY5ChqW2JQDUDIc4rIZtKuMnUUxdBtfOVyJu6OZnF
z4ZwJnHVGSygmX0ilIkqdATQStrYrSZC2uoJiQhqVaKtky0VDN7LwVo8oysydA1QH4RCHcYZaDSP
xWACokCfxu7YEMuIPJ/2VqqUVtts+X3pcxvTxfb8i8ierp0pp/WYA7EzNo3s6sXdmEzo2CucPJyp
ldAwS/Fo96/baOZVVWXoGKE2BKJ3jFeYqiyb8Fpf2an0QofQImln9VG7a/13pf+oy2l73YxWJ3aB
x3iAEm/0cd/h2VMj00aZho3ciy4toDVMutug1DfizDaQSs512FULWsAyDiAbukERZ1iZCC+C/9ml
ZWg1yugVyofUZW4vU95FZHXn41UZxySUxCW2FqoNIZLWTJjZSB49WR6epYkeI/BlmeZ0iqXnSBq3
RU9+J6NAEb+hhpkIr2JCLLP2N4XO66Fc9RHqnEhGFRBBt9u5j1BR5tvGmlnZUzlsUrl9GEJld32S
V4+zPxA6K5/UUVx0phAQEHfotROC4jjZmCp6jzmBzmrkvwBi/V2rGRlSZTi6dN+OUM7W4rkGPRfb
nPt6ur6K/0wb+MjPpw1t5EUkzqvYNdtOvzf710biOZv1y8ViPIx/y/VmEscG4zGgPNdJitWj4DRJ
95GP15ncRTe1HOBaVfN6N7jAzO5HSXZLQwnAndi4kP1CpzM4lbYd2lWqwRr1rVKeSoMT2vGmlHEB
ZlckZiwANJcdA/0CfrAx6o5zQ14FQSsyZGLwL8oRz9dNydNsMOd1y1GNMER0o466C44azsm0avIL
GMavlLI+mrEOGOSVrZZ+VmguCgpUaMWe7w8csFWzX4AxsYREGqOoRoCVY26N6Yl2qj0GP+qC93bB
A5q96SKe0AOpQuwNoCi/i/uNhEEZJpg9OU9MvDViXJJG4f+TGIYgGrhXB9ljKI4eSNMfr7uldRgU
FaNXFH1QLJtXSYswqye4Jah/Wb0yIj/6OIBe5n9DYRxFntAqQEq9sodG20okfBrLaBPnhKONsnqQ
oef6n8EwrqKNjDRoTQIfi/vkFG5UP3e1aNvgmlJCHZB3K+LNHeMgzMrv1bYAHDr4IB1F5c6KI16R
CG9MzF5FEiAk+oCpy1Ch5VQyCWMrmrIfUWpOboOawhpNI73iKunUPl1ftfWbAY4qEflixHrsG5ra
CmHT92CyrxpXqw5T64Kf2lKKEy32pHFiw2rLygrQAH4dePU4/ov73e+02GJ5MJVjl2DMkyRbKYor
/YEXgKxGlAsI5pQcO6FJUwkQZo46SIyCGlsdjhY9UsmQgMvM00cvDf51ieIcUS5gmY1g5DkKzjqY
jCYYu4G2L1OVbq5P3qpVLiCYTaDpUVuLNRaNFMcqy1HA9mRwhc1WI9UFCGP6YHw0hRGsmDZSmxA2
29Vz36isWDUWTB8emmQ/Cdvr4+IZBbMR0l7M8lYGZO6jPMlI936Rf1yHWHXti1ExB5au+HiLMuFz
S1QJ5dUx94tNqx8jsIP8FyAIICK1MbNQMGsU62Hvq4pQgVMevV1ZHNgyeKC7IbcKk8div3oKg7P7
HyxmqSrobDQ6gT1k2gF3p0GqHKVxlNAWpf+S6AZpxx8oZonqFG1SOQWUpLQ3SjDasfowZHg1Ftvg
s6vSnYJ39576PA2zdZP/i8usmyomQxcnmE4ZPr4FuRaaBYKh56S5Vz3xYnRMhKEkpPeVeXQmOMnT
BwpSHwn1H43m0Yq43IqkdWP8O6j5cxZOcGq7lkgZBpUGbodngo5ulPpD1dv/0RaZQENKZ2kZEcOS
y8Ya5qtfGeFpInlsC57K8/9xoPwzJom9BOWmkPmRCSwCUaN+F4I+NcnBoWdPkJNMk8eJfA3iU6Hy
Gn0vWRS+/e5fYMbdQ78h1acMwFENdZb4q/ZJ4JmDaDUISMD/vsnoY9eNFulMp4+oRTuQzkDFV1bA
XN4ZD4Na3o2ZyHv3u25SqOc4X+O8MVSUi2CNm/i56Q6aed8U4T5OX3T9I6l0zkqvO23QLEgy3r8g
vnqOpkgjpVWKM6+CVm4ExZ1isCKltnJpN+Q/oMpqkdD+D47uu4kMWnJogGY8wpD4shxBONdG+gZd
gi7EiWvld8kj917Pvy1wGA8gtGMc1z6GZoCSI99lEGEWfqbVNuvuR2kjyThrf1Xtc5neo9HLuT7G
1UVcYDN+QTVLudHnMx1MP6mOoqnkpcbLZmt6bYDWK1435KpfWMAxfkGntRRLDeCC7HcZnVRql+Zt
rnEGtXraLlAYr1CTWEd7ElC6ZNppWvtLav+1kuG8J/9A4Dnr3BxTMSY0jwARlZUTwq8JyqzLm5be
9fVZPR1MpGdRT6SqRGZsEKTTchNn6LSTh+IoqMpRz8QXvTIersOsO7cFDmOD6JdIWl+Bj1H6VzyR
QHIwjjxFshotcMXKEdotKOBCUHlycOdte5EcXeAy9iePQl23E3BR0WZVXbn3J8XC5dHx88HKk8oN
yY86D3/SuLFoaVh5W98YBljcrn/Hql0uPoOxSwVickrfzL4sbfdUpYcaxUIZVKtlgdeuuxrSLKAY
48yIRnvcviq7zX5pMJwqxuUOdbT9K3hKt//TsC5o4OvEz1F5iu1WeUEYQVfGIaMtqpzQc9WJzBsC
JFtghTGZRVTVQY+NHkZajhu1/o0KEIqGwEh0tOa5EmvO7l49CRZozFqR1kgaY8Baif2HXD3r3UEm
L70fon3kkFNvbHgSPTxAZsWS2hfUopiHl8dWoNu5cJRQuF4Vp0xxNd1VeOmgVf/1d4Rsha4WhhBZ
kkNselNFETW5meLm6bplrJcgLDCYoMKvUUaSDxiUmIr3JOqJVadFh0ZOuXOkdDhBbfBWbOqfldJP
tqFOz7U/7QTTR/4wuo2qmc6sSmO3SBXfzjvwqfRjAQpt4gucU/iSowBfif4qKPvNLTUXhampLzRi
ZkApNlXwXFwHGzQ4obGkoFs5RgdimezDrtmoNAGFJDxV3O+GhvyXJNDyIxj/qCIfiKdUfIRU3PeQ
SdLxoJnlvPTcqhtewrA7qckEUCdj5XFwVaZX1zdT/6ILuh2lb3X8LBZbrdyVE8f7rx8yf/Yv26Lg
o4dOC0vYQixOewHvRClVT0GZ8HRHeThMDGeYYkxjAzsXadut4hduaaC6XuVl3dfdETh8DBHPfDrL
rYK+pAL1URiOoT93+mTVmdM26DocXbDkiDqv0Xt10eaOZGjAgPETddvnsUDQG4OfqFi0NLFTY7SK
9ibDYyKEFIbw2OdbgmJXARpvucbZGqt+YgE8/764ZQURgS4kXv7t0Sg3wtBvep6u4uq5uEBgwo80
zDTETpjKwURSYfKo7juJsS1Ug3MAr56KYMNDPwkhKI1m5hDEWWQoephGHj5opRvh5V5EGKq6aP7l
QK1a4QKKmTV/kDsxz2eo8l6VekuvRdAXx951B8tDYWYuC0Los8zXeiG6IXhhjlA2yKVnXT2ZUCUL
ll5DQXk7AxL2KDpSaiyPBLrgILoZISghgjKpviWpG0NSrVQ4R/0lZ/G3N0bPiohSTA2aROc2R9Mu
yRIDkE1uJUftYbzTn+qTfOd7ojMrVaGBvdsFX4jirs/n2qb+7pX5/7hsKCNXSR5L31mnaWcaroYK
zPhODg6t5Iwx5x3rsrvwfJDsw0KU60mHyBeH44ZYgWsEVmCp9mTpd9k+gzoXmaxX0UqfSy9wQECA
Cn6B8xqwth+Ww5XPpxmvxkqkqzCfafDa+DCOSEM9mZWjSz+uz+vqS+ESidl5WkZyuQ+AJMcHuOR2
bB1FPGgaShSUbaV7ZabbJa9j7bJBgplhZhOaZhfInYAZrq3iOCGuR0euNQQQmbHC1+bZfzg0ioX2
CeeH7wa852yFZ0zMvpGnJBK7GB4bNHCe/6Tfxa+1Y7iRi2e3TYAFvY8d01Htaqc9lI7w0YCSYVO/
UVg39Li3iJMIyDLj3VZ5rzwo2h4i3sVozbUbM5WMTmRIhrBdmehnmpI4i3GGDSc/GsBJwDu21hzU
MtRg1r3KsyYVRxweuW9poA4Rso3PrXhfzW0sUZh1rlItUqf5iMrg0KHAZqRH0Cio4S+lRe1EKkAt
xC3F50nc9MTTRtG9bt1r59cSnrkrCHRAbW0GeLUU9slkHPr0C3ykr/XIk8TlTSfjF6tOLPIc1N+2
Md5p0vPYPTb+1/XBcCDYa0Hcpm1uBBiMnEy2HMng/py8Kc2d6zCr8cxi0timvckkodb286SBlQs3
cpzFrbmr5NtOc3vpVywdCskR9Wx3HZc3PMblBeHQSWII2EB7q/Bu1kn3mvx6HWN94/+5S7Chmmai
1zmjWKWoR+FeBzqmXngzzf5QafJnbD7WZrS9jri+kf8iMhtgJEmVqj4Qq/Loi4gCM+hMcM7GVQxJ
mjnwEIdeFCTl0EiW+nmTyW14KkiP9AhRi/bn9ZGszp2kEhNKzLKpsXMnogII6gszSqk7o2CN0PyB
OL0sKNCpuQ3wWve/4TEzlwXTmICcBneh8qFSb/3ES8ab2HzP/PsBrCzXwVaNbzG4+fdFKG2IUZyI
OsDGbkIR8q5KarSCcyp1V73RAmT+fQGSBF2PJ2+A+H3pguDIFiOC+7d5i0IPjtnxFou5SOpBHsuJ
CChQIyoEJStuM32Ow6MiH4SG87a0OneQ/NMgpIWmRzY1bzT1SFMfZ7kBGuCx30umE5W8pvP1mGyB
wphDrspUSOersXkMb6vttMXr1S47UsgXxRYebgsrcpRdbgvHzBMzKz2arsxZP3k+E9lspbH4BsZK
mlYF6USCLdD9vIUETvCCmr5fb0+yBlm30ulsbWPYkz2+mm5rK/tJsxtP5XzDaoPQ8hsYI0JudMjq
APPQgrTAyXpbexgO9abbxp/lz/BeAXGji2cwyb2+QdYjtsXYGYtKc3nU6xK4UEoyBQuNf4dmK//y
f7WKhbcl0ZOt8hOvpLcURcqGm/GKHlY3zwJ/tvjF5vFVNUlIBHzt8UjA0/Dq3/Sxi7UXPShxPbQH
/0E+gbYi+Lw+cB4uc7DHek01Pceag9E6QgpBPU6Cy1V45aB8R+mL0RkJar8HBaOLqs/YP0AxIIEi
91Ryrm/zx14x4O+jfwEja7WvxGSeRHCLpqHxW0GYDW0CS1S+plBE5C8ib8urmF11Rn+X7jvDt0BV
86kKuxGoLf0l+KqTJmDFSUFw9qQjbxjV3vUVu+RGmi8XCzwmtA1oRoR2zp+ONvSPQE9mG2/4A82C
xkmrrcZ9Fz8bW3wQbvJNg2ZrO70XbsbN9a/geMVvEo3FoBsFZMdUgN2U0GkZeskrVFtXeHkTHgrj
kQqww3fhbDdllYPxoLTF9neLzvHrY+Et4Gy9i7GkVT6XKQBFjH/Wklu3Thn+1BIXOpBWzOPRvryd
gWYSXeogswSpPtinmTFVQdwVRg6CBbOAKK/QBsjwaoUo2ymJ4hfQzk3vJknJLlLafhurY+JULUq9
LCo3iR00k2+VUxK+5hUV73Jfjn1H7Bst3fp10qpW0Q/NPh+UIbIgDaI4BppIf7VxF/QIZbLhV5rH
6u/QryKvVodxgH3q8qfRVdou78fkMAZmO4CKupoeWlJJIC4Qk3e/LiFJXoU1bstRnd0IeUuOidgV
/1psAJxSmqpB3VM1UDLHzEzQimqXzTofxihEG0Gf0E5Qkh1exqudouDNZTRN3xoLtdtfN4DLexzW
BLU+Mw84ejIvGlGijII4wgALvnzf4tTLXEUGjY64m/aFh+uw+FRvryNexLQMIHMbAIkc6Iq/affr
ewXM2AZPJeLC4zIAjJNo1KAxBdgR6n1c0BcWc61+JKLqx7k+kIsdOuOgUQAN3zr+h61DFMqubKOZ
ft7US7dtk1OOIvq2qzglt5dxAXDw/AZhZBDzgOGPedChqh8j6MfBAXrf3gUB97a4UWKbHvxtIFtk
o1Er30CFg3OjWpvGJSyzTmncSGpIASvVezDOCcqvsTimaCO6PouXRTAYniSDKF2aB2eyHLfo5ema
MlQhw9BVuWiHYdgdsc37r6gV6q2otmZg6QkdPs1cbU/50FOEJR1iIb/1hX2BDqu7NClQfd8IU/Zc
RWpyV6ZC+0mJMHF26YrpgngYnCMz+zCuY0ykhM6wMu6THpzHZu9EAtwT74Fw/hvOjnGQ8kPSCJyD
EJlSiMH4gT6U1L6rYFPyaFeSK+du18pWnXdWxS2EX1lgMIZoOrjdCQGfLbNPOlFFzveb4b2wuvyj
Gm6bArllzpytre8ZDBPed31fDvEIrvpxQx6D1JLt4sE4pLf+XWQ3X+BJSFDQ5OEhxSk5keVluDDP
Jq4uUBaBapvJqmmoStL4SQIOe+lRe1T3qiu48ad6/6mdusDq7GQHbuB2O2aWHe0Ue9zGm55HGLNi
MmefwOyiRCORbI4zjX7+rpvHmFd0cJnTYcbIrGIMElVtfi6ytZ+zUowPmaPOUp1ItsTQbT913i3l
ImJg8JjlDKMUqmQhLDTctcdCx03Fv5k2Ktg19uh3uQcZ5ytIe+0X5al553gK3lwym0MQUiVVZQy1
eot3+S4yne5VhTiMJc2GZDcPiffvz6qz1WPCoxA5gy6d2fpNFMGKghsMvFwIb0yMS4nFWG+yeUy5
nOz0Lt7i9fv6tK1v87+bYF7QRYhX0jAtpxFjKPPAIwrS3MOrDm5lXqfwKg6yR+CHhd4HorxzHK2T
aNihJcTOIAuhDVZg/kBHNEFH9vXxrBy7GmoF/uAwBqiD3XPExSazA+EOfZ4orxFanqXNR+qFG15g
MJaW6L5cDx0wpuAh9iHlmrm5gRKRfttMR7m6j/KdSH6gPen60HhTyJibjmJFITJnZ6GiZxZ5TPBM
lf5R4S0VbwpZowuLsSEthuebjxq9rQLo/vJIhXgYjNmNxeRncgOMKniYTLRN2tAe5cUOq7sHFLkm
QlcorbLUZq0pR4FaY8JKAtVYzSHRFsTXMz+pIT7jaU2NXqr0sfZxg8JdrU2fBF4QePnKNvvDmV4N
+Vn0UHxnlhbbq6hLiJwWMPu29BTjvss8SBJ5Q2n7GXInEOsTh5u08K4bylpMqBF5ZlqDlaKGkFnB
Rgv1aowQ41bO4EDv8HPKLFzZiJ1awa1m06P4MAgWl95k3sPsvljCMosaC0qMWYA6mL6Bfvp28ALL
qg6D3b6Vj+XB4DyVrm2HJRqToDH0ZBorycBjYbal6hGVdWbtVB1n083ffGVMLA9ORTIzbGYUrXrL
qaNOR7OjVoIHzMHzs7frC7cakizGxPJKS0I5TKUMtNoKNuD7wJLFt8YJIVBs4Z0OgkhvgUOd8OFR
2aPIPnZ6FLvy+n0uU34w2uVXMFFJMbS08UOYz3T7EeG1f9qCk+uRuL/lXe35VrWhaJk/HAaOX13z
CbMesgqaGAOF14zVTlRKClNEKJhWTlVVIMQDq/DD9Rleu9BibH9BGBvtJ8lMqhFja7zO0bbtCfIp
P7Kb3vGtbtNvQdnBAVw7LJaAjJm2lUTkWgKgvJFSz98MT8F98TZMtqRbECP5D8cfgSaThND9u//4
/JhFMZ5Kyjnei3IEzzdNvO15N87VZVJwIwChGRI1rEhs0VdxHw1wabN2UDgLIILiveOMY811k78g
LMXeYIZGPE0AaeiTDyGbiEtkzRkGS7HR4w43xhlOIKGkFmQz9Hbv81ZjttgL56FC0hRM8d/0/uer
kY0GzqUe0nCNdAP6nrZ77wxPSXZj/8KxstXRqCANBTsB1AG/r1mLc6ZVYiMYfeyd1h5+NnARmWV4
cPmW/BjtJpveDzaXmG11jRaYzFYywf7W6QFsbfDUr+TQu6YzbYqb9FTuGjvwtB2vxXLeKpfT+XeQ
zFZKtabSoRoItpdN8JA9RzfJbnApErrXJ3PV5f8dF9vJqdEoRJknYDrPQBGOVXsahtNxvB0Phcnb
xHk4Sko5z97PyQnu/Ru5wCWXV/LCmbLvA2dhF2Yg+03aAyW+AQeFHaLepXMjj3cWr8Y5KAz7x/7Y
OKeV1CaIB+Co9xKO/uZQuUhIvqWb/v764nAM/Vv7djGgSTYyFfVgiDHE7eQ7QbXz5efrEGuXZgRN
IGiG5PHMNMDYWVs0YE+YIPgmpe9U2CPp6xSdO+oPvuGZZJPIX4boFQbnOXUlngGqAi6lef9etHxo
YevrUNZB2E06lHk0kPbclsg+F5y8x/8xPAMt0jKB9IjIWJ6UtmktZwk0nfTWLVCx6puvhfgG6W+I
cEou1MAgnytAuxJseMGUfF6f3RWvMUekf9Dlc5/YJYkomJAHg4gtOj3Mk8TL66zOo46sDnwhUsWs
Y0+Nrm6g+4DhIbxOhK9heBDCY8gL7VcMEQB/YZhxNKHSoEkMMEpwE8Q3XbjVfO8/TNUCYo63z2xd
MMsgySAsJoPXHeWqNHi6jsAbxLxYCwShCiok/TEIvLtYBflCRT1kWTiPj2sxlw6BTx3klgr427+v
KwuUqTYTgcpAiQPVouhUnF8Bc8XK8xNSusAbNGeqQRr0PLTPPq+kbsUFnqHP9rJATwSliwURBpd1
8aYmxqPYlYfRyC2QBrqQknDiIYMh1pvrU7ty9p/BMtFslMYB8qoY9KQ81P5Nqh0H6V2pPpSJEypd
riFSwoYqynOfGOQcGG+V1X2JUmYjRtO8GFpJW54yXbBSMeT4p8t5nFn/wZ+Fcnekgy8yOE1bNvmo
g94tB7tye6TDY1+Odq/sxGbTGXc5T6VybWBQn4W0HraxCLnP84UbKJhNKTVQXA+1Eek5CR+E+v36
InEg2NI6rdVz4heAoBDTrdQ3pdWdenSug6zoJnwrlymg40JMC6W+84H44HlB8stMQA0BpVST2tkX
sdBrplhNZRkfwlF/TBxe4cylnz0HZcweHFRG3w8ALUFBiAonp+fF6Cu3VUCYKh4lFQmKHuzTUwmK
qzCCmIFduvlT54FC3os3+Y7cpLtatwo73yr5i7Gh9n1vkZt4Q254UrCXvv78CxgnnKmCnosRvsDo
LCrsNNntlA63kZfrK7gCA9ah+RUPbW7zrj5fQGyvrCNthAG2zxo5KINniE+txNnIl71Zqgliupnc
SBbBXPJ9L194KrGWSZmlGXINVvaQvEgdatBjyUbC3or20cZ3UkuBgNexcwMve+RKkX374fP4+hyf
2XBlOsk1QQhit/vJgwijp75LJ5TrouLdPP4yNj9+XZ/WlYPhDJCNtFsRbHWxCUD/A8TGvWgnL91B
soirHdvBk75iq7c4kJduGQ+l0M3CFRlOU2MlQmNxFCoNfTtIjQmP8V156h5jw9FvZrpIa9qQD8lO
nNK3FY17r1izIug+mxAMgwYOBNnOrUgTRl1K/ABWlPopanz8h1RsT/0k1DtJ9HnUI2sDXaLNX7Mw
psTQ4klQhMTOI1BiqvTHkKdPcvBuTvJ2bL6uT+uKHzVReIP6UMStsyzlOVgc09AvSywkKQJ7EH8M
kGbU6eN1kBWPBklXeBodfdGSxr5+DtLQFAaBOsYAaWrNQoxu3CMENDlWuQaDghycqQbe75WLZYrM
DM1qPZKneMKF/gs1eWmBlZMUPLgyjlD0kl/eL8aQZFI5K1oavpdMb2HVg4NpB5rrQvIg14znVl6l
MIRlsALM3oanxrsxdONk+Bkm6A8nISNhkM8akGY9WaLqj3bmi/4d5F1hH0aItwUr1ChqpsyudUgf
9igmNJF6wWMABK8FPEOhMrwX8AYaTXW/63tBfcn8GlE8miroNqZKMjmdgkBEzPQm3LR9qkhOh6Dk
pq769gbP+9WplMagPVAjUu/0SYfHnsbJk5sxPOhyJn7IY2Eehsisdy0MGFwlUoaYRp1UCa2XeKsF
xWtA9K9MLAZvUs3xMxJG7b6ofVCNQZ3llSZme1BJMngaMO6pCY0uCpr60MkG0u3VVNffujIsN3Iy
hjiMtQi9nHVXCsciggT1JKZ1YI+V2P1AvBrXnhxIxa7VJ0Q8VW9kd31eNdMBykG9f0egjXsbgz25
s3twcYKHJA+LnaGF4wttq9Azoo4EViE1soOyAH0TRsoEogWzoKMTgPvh/5F2Zb2S4szyFyGBwTa8
stR26ux7v6A+vbBj9u3X36B1NVPlQoV6vhnN00gnyyadTmdGRkATmoTKfUpy9SMpJ/9RNHUETRCO
Uc+ZZNY1skqDZEgMbQI06MIcU86JOOAz6iDCt5LxFykJZm+nPsleopYUaChQVd3kdR39riFOSDbg
5MtRFue8TdCACNqPII7LL8Kn4ncXmvGXFlS6VwWtMdgQK9GPGGZEm7FhvrISdpfiA8dzE29qHfSZ
cnkqsiL4z6wHhJ10CX+zMsCs1+gfFo0ADINUEbagMXMehAyeRhixByRFMR+7epO2LtXd6yFoIYSj
sPqvCSnfsKDVyXywTKD6/y2hzI1biN7mPeAvfz14DFD/qSUpoqqiFUWvYDH1uNOqQ41ke035Z+GG
AH2egRsJWkNQ1ZL2K+pG0iH3npV/8k0GXv9sy57DKfMMX9te37fLYhd6sqqqoRUHiUQwtZ9/mghm
QqUUKIJnk2MM6GMozXaK1W3UFI7fZb9iZa3w/qcSJEc8imQKckMQScYKz212WVmGwSympDyjY5Mf
P4TDJzu7NV5egrvuJnLYM71LvNJtH7Kv0IOOBI67vTa/uHSboANIQV2DCVeA5c9/BfUDbswjV46e
bBgUE9thtV2z5JSnJqSbHiqegzAbmLD8DeYjye3ofKGxym3yYOWu/ljuo2NlW/u1Ouna0mb/Oskw
ijzloulhN9BRukxHu8/3191mzYJUYW5GrTXGPxclwmsd3Q3k8bqBpQwUmRjSMY1DdgIsuudraDAD
LfJmRMotiPKNd5x/5mGArlppgsTVtqY63WTgXcIllDGMiDShHxG3SUj2swr0GP4b1TdF1HflSqRZ
WvppFiKd/zTwhz6YxQz79lXBS4CFK8DBJa85NTD/gJOvZ1ZNIkgJhayyJ28JybelBXj4WBxysmJp
Lc5IQXMQagZKZDQ1/SLa9cE+T9EcaNxGvQ3D3fXvuWZK2rVB40GX+OhAi8F3Gxa5I1Dn4s1QSzcH
m8J1Y0tBbZbUQs0FMsCajJArA9G1tYX42Reg6IrsAiM3xs6qdJsO+z5euxGWPtipOemD1VpijLkC
c2MGGFfnjupvv7O79O36qha6v6Zpoo0E4ADqLhjuOXeMzqJV2BcQaWu91uM76/kXwEE/EDoxvwYw
nr5Vd/0NONo/estd6/AsXeHI8VG1JQa5BM2ydmhpSmE7VBob0G4TAEBtEt71Ja5YkZ+dYx6oDOTZ
aIqEuW2GD8x4YmvkMUtf62Qlcm0km6qpTEashGKMZNvrSQXkh3Y7aTO5UubHz9eXtGZOOmPRaJRp
ncKcrv9I+Y8ciX4BGu0wfr9uZ6lGAHXCf76Q3OiJy8zUlPkRFn23XlSUGu3piJoZLoEj94BU6Gzz
ztxEXytmZ14t+TI3cX3iOgfsFWLt505ZIYRUfquhJ4ebIKOORZ9a8qyBoC2I3FBsmnEdsrZ0vmdc
NRTNwUMJPv1zm1aohX0gDOypyAugrfQb0bbPbV9knlbddUAPKdYKHHYpflkEI4AUGREH9vbcJBL6
Xuc9Qc4Cll5P0R8o6LlsM8rVfWGWHxBmXgNJLVpEG3/GSGHGk0mLZG1j1GWCPFOMKQfQS4umXdJH
2jeS+ErolEbpp9tsaLOVpsDC/QYGbZBXYKwUryP54sUnzhPWo2Gdh3Qv2lvul9vrPrNwyi2IHcJV
MXoJKJS0MgVtT9No0cVTkyTz6KSGUNSsB6D9+a/rlha6n/N0hAXABaYTNEMu8EZZN0LWcgTItNn2
HlRfvludm9sx1IXXHjkLB/Dc1hwJTu5tBfwAJKxgCxSl2V12a/4MN8xtN2RD7h1oHN+qX+rKt1oo
YJ/blNxSE+VIehw2R3gh1O6FjdebmziRo9+Gd419AAZ/ZUcvP965RSnzU1QN7KjtBKQeoMM/1Lck
cBp73I82hDM9/1lz0kO75+51q5dn4dyolAz2NREQHJuXaT1Pyg1YCnvm6A26QyBYuW5qIfE8syXz
moiso6wZYEvJ7dpTsTCHO8ZzfhO7D/yxfg5W1ra4oRwHDl169ERl7Waot+Vo76i5U7WjMyHCxMZL
Oax9t4uQib8MInNt1oiHjCObf8WJc/K8R9VxanNIAKV25bth+FSPUEAQTkJ/hN2a3MHFrffH3DwT
wRiBsqnkl2MAnS/CIQgYB+h4dXfFTB8QPdLkr5/KsyFKOJuLF2jbSU/lycdbWc1gqE6h9n6rpJsK
da7c8krILl33jMUtPDEl3eR5MVh80GFqVI5qQmySQWcoPQQEe5gc6V8jzKWVSVFSj/RQtap5C9Vy
k4T+TdD3u+sruswoJRtS5ppFVhYZLWwM1vdSB7kpptMH2xwPTXyopk3SOyCZTIsd0GoK5CpZ9Npb
T6x5QLMRQISXlV8zb+BZKiH9GslHY9IKoRr4NVXntNWNQUERZrV2hxmhgt2AdNom6qasb8Lca1f5
b2ZHuTCOurIJEXUgTGSAp8LKJDDBKwtsNflMkAuSsr9T2tA2tWQ7QmMSKqTuUH3LLTDbFn629ikW
7ZvgKwPIhKCdK31u1HvGPlIQV1uNYXQQg0MKWvHtq8rQZcr0nQIUdpf53yEo+WGoK9nN5T2CrQcl
BspAyDcI+YNMOQkPQm87lppYfde/9zlzfVJhdDHDVHL55ltkzwX3CjDzm+PgBTT56Pvc81lzrDKx
RoOzFDpOf4p0zKgPqcm0wUbkaMUGoadav3TcnWXwX3b81JC0442ZqagPwFDJCzDFvenmlqiFXYsX
hjq7gnd3V9tx8aBDFGrF0y+S5j/bPec/M0Un6hvn0dhSm6Qroaj7p0CjF+Cs/Kmrj5nmxQP1kvg+
HO8y4l03uryv/9qcw9vJJ54MnKwWciZOGYmp9Eg06qnL4qzfVmk0fHZW0T9dtzj/RflIYaH/rFK6
tcMpKrJuTk6o8TNWbpLCVnxhh4Ojq7dxujZRdXGPnu0pePfP1+dr5RiTYk5McnGAKvKuqH3Ej1/X
13SRiUhWpPumm6o2NeY1jUPrQDdxp7X8No+eQdrloGWykhssUG3O5xJD16qqIx03pC1MwaYoWhXJ
AQ1NO5wcVX2kRgp5iReTfcW9k4rRjowP4d+3+cr5WPaXf0zLiun1oNDEHGG6gTZyTzZZ27oZODai
Ne35yyR93lPAV0x8NLSd5R4ErwZlqggsZeIt9DfV6JDgFp0cW9MPQNLzyZm6lcVdQu0km9Jp4BNo
mjQBmywBNIdvUtVwFP9oxhuF3rByO/keU9xoldxtDioXZ+JkrdIHjTpTaVMNdjGU6lTWvmruKENw
d5r+mLWYVWtcP93g3YzxUR9Umde9d/GbokiA3qmOZrvcQdXqeEyszMjhN9Vr28ePUd87ffiWKmv3
6eJpPLE0/5KTaNMMXaoOPSwJP3WLMHT1LtoUSv4fgtr8lgQlG6h3UYQ4NyO0blAiomFB0Ch2QFoZ
2GaAOJobxrdEa1eGKJe2D8U3HQym+M+QHdUsq0xTVOjJKgQpkw+ijgairEr56Butc/1LLe3fqSnJ
P3V0OQM9gKlQySo30Rtqp5C/cgtGt9ctXb5bcRROTUl7yGkedl0GUyIHy/Y3Yj2w4q4tj2HxA31j
ffqmam+avyPdu0ietAGjgSu/YCmmnvwAueqXD4DJYfQfqY/4mWUH1TxqoAAxyUMWraFM5m2Tj9+p
KTl8l75RW0EgnHriv5PwLcFbXbDOLdDlMotw0xl/L6CD3bVm7wSyFhLzkkUlZkpSdz4+ZE73Vt2+
QgbOLTv/vxyEEzNS1qSbYRppUKhykEXeNMLYTDARDXRXZWQFbriwh5hkwPQ/AKiQW5QLqEqU/v/n
MhSK9GwshQc1HRDGB/whbhSQjFdQtwTYt1rJJ+bXiPTxKGhIKGrQsM9k+Ye8aFmYZaFASyhSnnRi
WW4LWY3N9fMwu7tsxUClDwgkjhqYrEc6leBBznQ8jLPyDdLfKkhcwVjsfzOtEXq2ma2tje1c9kPB
G4JmBQbwKMZRUNY8D2KlgCBLVarCiczC1jHinrad3U4culGop/Z0Z5HJiwg0oKmy16EWzHng0Sba
NlNsV0F/F+WYkmK9NzH+ogrNNs10m1rJJrYSt8gtJyFrU6ILkRA/2UIQBL3YjPk5/8nj0KflUGhA
Eta1W/jIRmI7jX9mzeP1j7Hka0DCo9kBkglA/ufQcXKN8C5XoqQzBKTetpSgRBjug/6FJHgTNTuO
c/y/mZOirtCqSeXTbC54FVZoa9Zd3N2H/mved3b2X54BFG0cCKKho6JrclEmK8poqFUmHFDdpKZd
oYIeJ5pbk7fItGu6n8St8P8+BQDGH/g6DFEYHOot5zsakJYOYdoLp6vcRkeVN/2Vjy+9uqbetBDU
z+xIASnIrJ6VGo4RNXeddYAKNYUApTY5abGKoVpIqubICqI7UDjhvSF7YzBUlRHBFtceBuNBGRyC
BzSJnJllnFobrrmi2FSAi8X61ux+XXeapfwVzgnTDPPEIMuWnDRjPGbZOPxx0kb9kZTfOIXez64A
lyAFDKjdpsPKuVgKhacmJUcNG3/Ia4avyGowEk/Wc6avDWQufsCTVUlpQcj0sacdTChleCxptVGC
ctNV0S1N0vcuHNcIjWbHk+PuyZJkxDdhaV2YDXaRl/3PKrznkBVKw+AeNbBDobfPSmBuLBQqG+Oj
NtcS46WH1uk3lClWLWFB19HCasN6n5ReGYNnqnhS2p9+8GaGR1E8a6ZX6S/g4V/xnkXn/XefLemg
RAoh+WjCclXGrgKZpqkJj5TF9xUTr3WRbsb+adTDrRJ0bhI/j/qb1qVr78y1zZ9/5EmcTXQ2ir7A
5iflz9R/bMvehbR4Ft+DkTXt9vmEt9h7vQa3XLpFMJhmAZ1qAIMkX7XjGKhDbsBqqLl588zrB7/f
xPlK2rB0h5xYMaTCQBL7rVAorFADd3qL23UzaTtCv5EZO/hy/XMuZA9MBcgT2QfFFJL8YI/4mBsa
eMYcy3xV8mTLirfRUp4rNbcVwY4xBWabhiuDYytG5ae6QZmm9A2MQsJcdK/Uv4nxoIS4JlGP4Ce2
2Roj8RxQpbMKyoSZbd5EwRI8UOfugjaGFZAKGQs4Q4qG2KTaj6uyAAvecWZEOhg0Y5nf6DAyDQ8N
XumpBTkb5GBrog1ri5F8P1JMTfBitmN+AfELXB8au7V93S8WoilTwdc2v1FBeCG7el5isj3hSJjQ
0DXSN0t4EFwdaYwC49rHWdw33dBxvaOYgpfx+cexCMYuhApThX8/db/K/pkHz3SNY3bhVGFB/1qZ
b6iTiDEl6CilCqwoHIVSCBuYHvO9sv0M9NLp11TRlu5YgBM1zGAyxErIK5ybq0y0lMhsjmfgPfnq
MRwJdBSjj3zaab3Xt1tlzS+WPhmaSxw0W2j5XyhgUGGaRjongxhvdiOQ0FvcE8FdZR5LI1oJwEsn
GEP7OEpAl85TCOfLM+tQEN+ELZGFtkj2lvYaig8Tele0+QGl8AoR+LpDLnkJ3ANYViRMwD9KGzqW
DHq0PSwC/Q0xFAgmGMFRw+AuSf8aH4XBgBNT8vsePYeElslsSulnPdydQt51yBlMwlzrYyyvCk8o
C6hO9ASlVKzGVHUxBFQ4Y1OlP3M/EF9moSkfPamL55oTn3qjSIObnobpMZ0mfmQjyZqtBhnpPWRu
eQLul47rj0D6a60XTWHZuaoO4b/ru790epDsaNY8rod2k7T7BR2Guh25QIaawpE3rH6gYG1Mwdig
i9Duq8/r9pZ8GdAV4DkIcn6gLs79K2Bt0RU17IVNaScCKPXPAek4Ux/MKFzx5cW1oe0LFgpUrS+a
GyBkFq0+r20qK+19IOHoEV7cVkGBWdmpuEtSEe2w+DUsxEJTBUrBGOKzMKBlodhyvka/ACVYnwC2
XIhPYtwSK3UpeyzIIyGDGw6H2vDQv7u+rwtrPbM5++NJFDT4VHWGWRcOdH/sKZ3cbPw+F+xomtoN
gLcNet/XLS616s5MSi4+jH0wcGM2WXkquD6NbTZt54alxneFhuH0Ym8Ft4blNuUmLx4L6+36D1he
MlgfNWhPI2eWXBf3POgH0xbsDuptIdy6eTJBoq9DihdF7WBcCVNLxRGu6WjMoi8LBIOM5QxTvYxQ
1i1A88P8NzNXxyceGNrzFA1Ec/QubT57pic7YmT0d0lb67s1hJ1Xd2DesAd08vZGXtMPxHH8NnC2
mU9mnNBkqwij711WdmHoVR1L3mmoDG7G9NqNlUr7HUw6qliaFmj/5bmKL/jPDsrpWoKxr8LX4Kix
CmAq2Qnrbuz2bekomDBsMfPss7cCJApoiLCfQ7UmNL90l57Zly4bUG+COynAFwymfZw4RvRexE6g
OmP0Guq7gX4Uq0rlCznWmUkp/vQRsn8yOw0hj2H3S53ujPb3db+c/U7KSc9MSGlP0XXpNKjY1TAE
pzDwGaq2ocC/W9kum9xqdlbvusWFoApuShB56aCSBRWqtI9Kr1n9pE+FM1mHEULAnWlb1Vfkb/nq
N1syhaqNBkgzWGtQUT6PM1aVYSwsAJx5UL6J3KUTUBqJp5PMHqY1SM3CHYopNIzSIEvVrIsKkdGA
xg80eoXTZOj45Udk+l4c/+jK3fXtW/JDTDjh/YdwPQ/VSJFM61Tmd6lWOEZLAULPudGmtpEaodvX
jZjssVZJaA+Wmh+ZYja9m8UYXXPLYMj+FgiPHuvpL5lj3kkYh6a5oXa6CrR4ODzW0w8RfTToOY4J
ui7TGhvb4v6CCor/YaO94AUGbj2o4hbLTqda2D4Htx3T8g9h8Q8lBRTh+i4vnTwNFEcEmBZqXExI
d0Hom0DJ4ViU+Z0IwAIEfgff5CtmFhwU69FmcaT5ZpAfHaqhmo02JQX6qdgy31bJM/qnVvKlr/HM
LJ1zMHPp4LfCu5bIOOcuxzCfAfprxwQ/Sv5WjBAcqA9g9M2UYZuJcI/of30Ll5rFM9cuuF8sFXNL
MpGDqVRVAdJ43EHqbzXZIlu3tTayQSHRDRBBsT6FeAv0tzhfIdL701CUY9qJYS6VLoaiTdRGh2FD
6ZyyBReH4sbWA/W/E4hClv0m8g9WuaXTDroltfFQ8Y8o+JzEXb3mtItpx+lPkYLd0IxZ1zL8FAXK
ZBTnsteAkcpcqn6Pee3o1Y5kx2By89EOFGDrnVkv+Pp3WHJllFQMjAUh9bgYi+O6rweGXuJPm5YX
0/swBFGb+LxuZCkq4SWGI6OjwIGpOCnUEt6QDLz9EDRHo6XfpOS7n23N2ZGrTTweqrhzGLCv161e
LA3gjllOdX6KAdAux/epsBjYdzBCEgvwQYDSHeQMpFzx4z9o5zN3ghUwGDBQC+F1hDN0HuYwxBGE
mQ5yUkzUjp5xG7pkr7v5zbhJoa42QTMldAcHE6cOFMfzrfv94JjeWp334vxKP0IqHES8oJWhYrBr
3IIYHWQCX9aN79a30V7srVvTLn8mv47ETu4L13y6vsvzn762/vkrnIR5bTLDKqmwfspGe1B1W19D
VP7Zwmsm5uB/YkIvK7MzNawO03eQezS+fYs37PMHPZj3IGu02WNzjL5lj+KluZu+IO8eGI7m+d+v
r/MiGEtbLF2sfIJ0l6rjR1QYEIofYnWj6bssOwrEyuuWLsOCZEq6OYNUzUH3BFPcTj8xrs4Gu/jK
Xo/dm/Lb3BlPTeLxlUf+4lc0kG9hchVJl9ztSfIB9fIRI8uhFti8tZwi/HF9VWRxA09MyF8xitRc
wcy5I1JXuy/tKNs2rmLz+5eY2z9UO/zNXt4rW7Gcysu2pdsXmFayW0zXsLv2Jl4b0r7IGLDJgJ2g
YEBmTQe5OpT0MS/0As06QzuQ/pAb3mj+FmgtrSz78mjOZLjAUc8UHPhXCn00zdoxmueO61GITdkm
0y7vrGqyeU5Z4HIrNG8jNQvvAitshVuJrLzr+zR9jiY9OqQZycTWrzQltssSSrGE+ekzAVXWkcTD
MNrEGMrdgNdriX5KYW0xvVDUdt33AOrFIlYij0XRSECEENHn1FJiEKnWhO3jui6x2ammrJVKFxfM
dYzXqMAyAPp7flr9MQn8ClxhmAGmqjf2ue8Yda3s+2Y2WDaoXJDe2NKxBUqyK82VpOky6mOngbeF
8CyuNBCrnpvPwAMUJQW4NCNCyk3Dk+DDHMH0nftVvrn+bRdNYa4HqC+IQ+AGODc1WLEW5zFINYEt
GG2u5dE+LBh6zt2whrG59NZZnnpWHwGKGSAMyYviQldEn9Zgmh+L+kZnVfRoJZYJ4XIxHsZ+YCvx
YIHtaC71obqOrQSa9s9pPom5Q9S0fV2UuLWc/MW6F7vBpZqLt0Rk17GdHBsPbB7HYGu61Es9xKX3
fLs2Tb6wv2e/QYqDWgLBm6DHb+jiI6VvIf9EgXzlfK7ZkDZ2TNSgFSZsTPm9396DySKOnq+7yWVs
PdtKefilGqYachwwYUzjRtPSHUSi3L83AeShYQE6YlFVRrtwgAJLw4cJJeabiHFQdyQrq1ia4WGn
NqT43aH4mzcKbJReGnrxQ/ZqHtU9CTztYG2RvBf2tPZxlnbu1KR0luuIh2BygMl0wkh/BjWHlVLj
5WMAKL1TC5KLBRCnRR8TFqojfw4dUkFGiz7h8Whnm94Ffahj3vND7qhrFcf5D5/nNOeGJb/DozRC
Ta3KHfMxfehczHqan/SGQAfE3HMvhXnrTXvrbv3VmbpFy+j3MDRScSHJHA2Mdk0TQUjLYSKyjfwl
/gAlHIa4XQainOHrumMuXAYM16yFawAcVJYML0N4sdK2aoCD1O7HrrO1IXBVkCYx1/S3o8+2qxiZ
pQONrTXxLsdDAzXO86DcxqGwCtGhbopMUB0OWfy9rZ3rq1qIxljVvzZmvz0JjpVeKegJwAbG2aLf
Xf2uBm4crh24i9r7TGmNGg7eTRi4v+g51rSZG8VQ2fBf1UPxzGa3IJvShGL0+LfNbsmUtKCwJ/5Q
KSg2Z/RGAewsC58ZIOOhZWsMqrFOOa28whd2EEcLc690xoyjtnG+g5h6txjKyZlTFPelDuZSA7Ns
49YolL//VGCXw8wcyt1MJ6p0zgLCSp4nHfi7wSc/RqBbm6K7ECSBtVE+XfeKhWh1aurPI/jEK/zC
EOrUwNTISnuo8/uxLT6vm1hwbngEQckexFbWxZO2NDLkdQVM9F3gZr7+kGB4IEzWVP2WYj3awbPs
EhrEFKs6/zwtRHT6IB1B59lv2ukpSm+U+C0ge2q4ZgR5ovJmGpw+vitS6Eu9XF/jH6yrFBpRJsW3
Qg+PzpzE58ZZQzlG8wzoPj1Cqhuygkdz7yXbZIs53NEeN9ajgmctCKVa+1XZruFnlr7ijJyBJjme
9BcoTFVReBclFHTIWQAGRByJNTDs0kcEBhZADyDeTWBvz9dHWyp8hpeGExVvVBwm8riaLi48IS0V
rGsoAQPJf1nWAXBvZJnG8FSlN0nvWna+6ezhMbqdHtEcLZXNd7Jbqz2TpUMN4iOAJNAOBdRXOtRT
QUVDSywsw8h0e/iovQYI1sjGUHNrZ/Z955KtdVfs9Dt/V42euc8ccFlSOwDh+NqPuRzDNLADJz+G
nO9yMmVVkdb4MSAJ0iw77qA+EIDCo3mIN3hdqh/8KXICPJIi5+7nigfPf/vCg09sy3eQmUdaksN2
95H8Hg+uFnilbTy0nz/Mn9N2gMBEs+uPjNvxI9+KWbNptbS46GQnP2F285Ng1JZGXFTztxCe9ax/
oLCJ8XW6hdM5g6fcPpLHYgXCflnkAzcqQhKe1XDtuZQsmcRl3wcVRka0ZjuGzujVtyiD3de1lzwM
K8YWljc/2tE0mRlZuUzPOwaJqKaqQCBMdmqm2BOqtRjzvv4dF0IBmDCAL5oHU1AhkD6jSUUZFaYG
F8IQb4vWkLEGh/lTV5E8BahhiIDioKJJIdN2+X4e1rngoO++q7fhu9HboMbHyNLzQ/IRekG8Q31i
DTa1dDTOjEqZPFHCLDczGAUuaxvsgG1H/rurP4t3fkt25B4IqmoT3mY3GqLfSqbxp95xsWLEdpQG
wAqJ/O/cS7g1DZj0xRgshrK25W28Nw/gyR6+yAPSwsf8LXLpPvpM3qPneNusXJ8LAYpRgmG4WYkC
pqXSf1ZqlR76IXLD/NYP76Lyllu/e7L7a7eB+BFQVYi8qPnIsxxmEuVNkid4OpdvmvHB0r/3fdQa
Zqz53Cm9KDvkdduMiZHnTtECsJW4JL/X25X8bP4K0lfC+wBQNBQ3MLMhd2dI6hsMNF947GlbLXvp
za3g7wbbq/TJp6mN2Qr7+qZdHGhMocAMkDszkA9f6NwtVBWCt0jNwLTTJLY2uoWW2zza/m9GpNde
WYCb2h9ghPoQfcPcrJ5v67XPcxE15nkaA5kLHh8g45NTW1VDNWYYErQdgIUNdbcHzuL6Mi7c+I8F
2ADvBIZV5dJl0xZF1BHwzw6l5eala1pPGoCc6td1MwufBHEPc4CUaDPF5Pz/T64QX1QFsucClcuy
sTGaYvfje/DXyRDIMwwgwQDvBZcMAMvnRpRahLTioHLKQ/0RE/MuzbUtCVbe+UtLObUiJQNj2vtt
jL64k0OPBhOzWy1q73W+xoK/aEbHfqGwbKAAKcW2bkA5kk1gmetSemwG/ZaDqRuUFn/vxhjeQSSb
+elVVHzO92ycFMIqCtBrXek2wjgvdRvsvde//kWZAB8GNCM4+yATAvhLviREmaOWySA9QummtyJP
TCMkQWf2qxh6aj3YTtbqfRdBRzIpxYDYLEo+NEAtgEDDEaoXFd8Dv3ETiFgboOeutjRauY3mv3gW
5lArQ+kWly9oqjkgJ+c7ySfBCjqTSZpmjVQCCVkP4oCk2LLJfOr+AyHFbG8m0dPIzMMoXw2hr7d+
m808hyCAalOvYGC43YrYEfw1AQe69hiGH1aw0h5cWiVAqYaBhxyuDJmGA3dJH2UVSkx6dQhCsAXO
9JI39WDZYg1JtxCa0OKYB6EMAuleS/aaPEmnUsAUrv59pvvHNk1avBd/t9baGNuSqXnGSwUZP64M
+Y1q5KLGLA28hbJOtWutaG/NcGyORV0qdhOM/yFSQXMao0gA8YCTW76hemLWmo+JGqcizAP1r21C
BRPc6deP3dK3ghrPrDWGMu5FYmuB6Rjeg+6J0BLuJjzggEDmj5GWAoCVi82Y5x//xSKUGnRorRto
VZ2fgZJXXVqVYJE0O/orHYctMUp7CirwdJjJpmZrXCTLK/zXnvQyqQfgkHgIe0UW/VbDxqnz4TCA
G61WykdWrXFPLcRkDqGhf5YnHfER2XWZJthQM+8xLP8CRM9GRN71PVw0gpwPzG6gfb4gmsnFaJkg
4cSNnJA9SH+ajnqgv1/xjUWPP7Ei7VyQtVUSz4CGISQbtfI/2qa81acfQVSttH+W1oM208zdj2QG
Xadzn9CnMY6neEQk7p7S3oK8rGKHa8F34YZBTQ7NZvyDXqF89RuxMVa+MpNzqZobqu9q9O6jt5T7
9WMZfc/44/VvtGiOw8nBCo8pSl1a0ziE4NKeNdzrqTjw5JjqP6u+9NivAiytnf583dpCFsgx64wk
AIkNdlHKayq1b9Ua8EknsawfSmp6eh6tvAOW3AHpmY5CN9I0LvfscYhUg9SItXi87tU2d9t+/IZK
LtD2dOWeXPIH5E+Y3cboBiY35v9/kgpGGpjsc47efQyKVF2H3s6uJunKE+CyaIXb8dSKdHkwINBy
q8SCmtTIfioTZQd/0KsHQbrxVVMmvkNNudiidZ+iJMnrm7hAh9DOq9i6J1bfPbPMI323//sviS22
8GIF3QAUH87X3qbgv0lDEGNqlv+gR8XDUL5et7D4IaHJriOAgK9OhmOTgObWWM0WgGKODp2aafF2
0LUyxCQTcGlN2K3Vh5ZMotwA8LeJ4gZc6HxRmAHT/ZoiCEdp9tGr71OiPxYztQiKy5vrq1vyHTRj
UBzBbQbiSOl+4WWHkRHonmAMkiZ2QY3fVpMdUOQuV8Lj0pFDixz7x9GwxnjM+ZqiRs/FNKvyAXHx
KUqMmmNiYmUxl0UuyUclI1Y0Uj9kOAlKufPTfgtROTY5AQ1tFrui1B0j3K7OdC6FLuBUkHdgFBoT
LlIw0ZSg4hMFVqWomn3E9P0UtUc/HXYj4rJftYfEqNzrX23NpOQgnWCjnwcwWVUlxoOZPZg/Gmjy
BL4HHF0e/YfgjMcyRh/mFzMq4+ffrhvHzghmAYAmj7YtVz9ytTiIAm01Tm6bMXKVjHvXV7h0BAB7
nFWO0CzEgOm5ybCcBhpDs8zh6KEYk7oZs/zGECiVm3SlmnIJdp29hqMBiiFWlPvkpiThGI8QLc4A
9CkhL97bBnIFHmzi5MfAbUW/K/1nTjYGXwmpS2cPlUsk4zNhysVAWggA5JQYM8ip5raWZw/gQd/4
gNle38rZ6eVn1IkZeRitxiAhKBBgRq0CL2jeFNSdS7EJQfLRxStX0dJnowQZOF40GPOS39gBVbSY
pHOCPIAQvPbNn1bZc0dphtAerWR7fWWL5/00UEpeElidCdwNvhZr9buoehImFxj26rcpDTZkSj+H
iX5U2X3M1hToFhdKQbYOgmRLxW84988YQys9ABczhh9iAymxRQyxGYPYGVt5Hy4uEm99lHhw8jBh
LZkyhTJO/QQgE2saUzuMLO3BUdyURLXBcGdBzaWLa9NmPUnuMMoQPpGQtDcmdF9W6jSXa8ZzDocR
v2RWDJJTGqr3tC+QBTio33o9s0dfuAFomvK1+fVLj4UhkLaiDze/s2RDetfTVrdQ3/TrY86+DRkI
YvIdnqrA0awcjsszeG5qXvNJ7kQ1q9AHA6a0sbJry7ME0qi1FGLNiHQtdZTWpTYDgDLfC+ovS+lA
bLOSCC3ZAIIDgQT1EoZQdr4QSAZV6hAAJJBAvIml3S7j6UZX1lg7F8wAf4pLANJhyBrk0vOo4YYt
/rC51fw7UHFb7uPIBUWwEkhW7MhzALqCENfrGAgDz4gdFsqmVgbPp2tiMItmMJc2x1/cNDI3jGKB
LbsuGXZt9DtHNQUGmhgIPpvW//tjrAEqggkOFFcwKCq/cIKywhlOQZoYQd8tMz0MpCTxrSki16y+
MTBxmRCWmtaAtJeZwtzkwEsORVzg32WmFhbVYexHsAppu5eiqt5IgYtNRWdehZAUhSZbFlje9bC8
ECdmZTRmYZUMVUg5XdCDOG2nSEA/St10+lc69tsJ6clI+811S/NfOr/a4Ij/WpK9xI9EUA8DLDXm
K2RpcOt4Cgaep+EbJbjNvXKtfbBmULpw0kb4wM/CYFiX86yEwe/i/v9I+7IduXGm2ScSIFH7rZba
e2/3diPY7bb2XdT29CfY58OMiiUU4fkxGPjCgLMoJpPJzMiIjUFeY9PyW+nNFAl7rH5LAkQJRsaA
SuAvVIoJMX1s09JVAOCfooeRTJ4cOL1INXvNTwAD+5+dCy7RpqzkKjCwsERRUdN91ezZDRJX0t9y
+9WSRGzZl+cOEA6ALNC6MM1LxKweV9Sy0el006b7gdIMdHhJ4hVqNQgy5dXbE5oJrBnDcCM8+DLR
lSizaiSSqKgcVAt0iWlY+0EbfQT98Hu2yQsGRFxSFvcKKmvX3fPyzQP6BlSdcPDZXcZDLsw5GqIQ
RChubRzJBKazMBRYuPyOCpvYQbqFLgB7wZ1H/bHOUGigiF8VxuGcSR4SP+1y2wHBr4h4cm0xqB2D
CfI7mvAvbXTUMgkM54B7hpWj6/fC19t3IsqdZii9AEKFOMmI9thiF3cxbaCO0ASIVaPeFmCc1o9m
rncbaQI9sCzd5a2mHwIynBRJOlhWs5dI+aOu55uKhCHYixFr2ugePSQN6V9/KEm3CyRkZKGs9oK4
c0mehKQEtFe4aKFZhjSQC3FD0wM6lEagMJKMTaXkOzkC7s+Qvaq33XiEWEUSuPL4Gc66lyiha/ci
trGVnYeENUF1CezdeLhzkaitAnQgJ8ZhqRzC3nTC5pEoRJBgrxuBgiWovtBo5qMPBGDrvJpChDsc
nqCVtwZkyTQR7+43xprbeFAmEzZlizvjojbQZtqcEBvBB1qJG+n2F6bSf4KpyLPcunW202fz+sig
vsXxlN41TvbyJD1Hh+rD9ITQugtUJ2vA4LmJN5kJYD2f1tOkLhQ1xYLLMfXBRW5ObBakG3dgdvCa
hnpT0DwqVWM5eisKVasfGw81Zh05HM/mgLS7VmMdtrXE/jmNnQu6wWMWicCdK+cYS/zXDLtxFqdM
LxpwulGYiUt0mjLjtovi9+txb+WWZM1JvN8xvaMTnpPEqqs5zSXsp9E8asFtX7ypgHaNj1b7pmk7
GghyxZUHvHJmj11uiyV1U2cFU5ww/g2vbG5TMESjDK+Ae+OgSR82tK2HH5KQUHntQ6KfAGZhBiOB
EsO51bSv7LpqMhBf7aAgaD3IfumSd7yHDE/z8n2/TT9/X/+uax6ytMitE5qdZV4BXIXmjHw3qeWB
hOONYv492oONRKGODOQvg1hxocWobSBMs5wxN01+0037umk9zM+I6i4EH4g/9hDowLkH1BJMBmy5
y22zh3S0xhLbdhedxk2/b4E4VD7Kk/aJCWcRpl9kjfN7UJgFKJPDWrfBZNvO2MZb5dgc51uQi49A
QV7fqjXnAFsowzgCZnTRYRgSK6qR0OOUQRdKbb/weL1u4BKcxuhoFxbYehdfz8RUKZVzWAARSrbv
3oiLCQH0Vh1D8dJTf5jdnygg/33DDpAWXDmYQscTHcWyc6skwUhpb7QIUvKzoh9U4g+ZyC9WclGg
m9B/x8wum5fhDlagNyRoxgFUq/vkzrp5Nn6TvX07H2RI07ugCfUwDuRKIkKqtcMFTBVT0AOoCrHr
fGUBVHhLIAAQtMBmUzSGE6oocQhL1CsJPYNu/WOGOc5i2yD4ZkZNxejy7sBk33tICUvXegasMN2a
N+WpeTF29dHez4LY8V2k5U/b0jB32vQKEwRVjvWR7ccIw/NdcRoQtjbqE2pmX9WphpASqHg7YAzR
On+VDj6lbvZz8iZH3wsRwGt3xPLncMfRAE10KBv4OV3r6zvzqXX7I8i+ffLEKHY2o2972q4+xXfp
q5uKeGhXjQMFhs4mvAxPyPNNCA2rtFEmxOk0jhSaYi2GXoeHNPKK4KsB60YpePyveDTgZkyYEVwR
aMFx3z7rwdZqM6ImNZYhIzU6ZHjoyvvYAqVCEgPxLbgRV3wZUroM4wHedkwjsPUvnEyaer1GOQjk
lkUPoVDrE6QYCBTkr0fAcPWhcQQQGnsXoIR9bqdQlSqIYhAJdlYjHeaBdOhJ66OgdXSJSoUZgDoY
YzCCHhC/52aSyAyNfJhwNH9YH+ap80xIVEH1OnYgNza6YIk4EMWRbqxNKMJDrIXZM9vcea2TZqoh
IoJj47Z/8pfmlN2rx7x2LDipDSIcF7x81Q/59Xp0X7k+zqxyDmOlNRwmg9U2P479SylivFk5AFCV
RykKQlWY5eBBioSaaQk8DrgMG7+S0VRJgSd5VtpTlPok3E6imayV7jG2cGGQu62qNLW7qmIGj8a2
Oykn8zgfbV/6ar0JohOOfGx31z/h6hIZsgSlEyjV8ygJgAr1oZPhm2Y5Hqg9btExcwz7j2r+wkPT
CRRzK5sifdnVfQNXB/g0wMd2wcs89EU9pHiXIodnbN3DbQ6um+vrWvVILAvMSEAyMrGZ89OgUTUq
dfznhqiLQ/g+i/exfNOhWEPdpv9BJsea7wlehPHPjG57JFei1HdtlctfwG1mqo/9WBegNyTBLB1U
k5I7rdY/r6/zMmYSgP8QoMHdh+60yn7EIoblEvSqxxasbzR9ApeskRy68dhpd5J80LSv67ZYRnF+
N57b4o4bMAtSmbP4PNGfprYtMHgynpT4xk4EmydaFHfrsRIw1UoY6jAhZt0mwQ87wKjWY1mcRiK4
dFZKX2hKo9mOcrONIoHGfsziC9oyxrRSAEXdKLb2ZfQK6kI3ySFqZoIGpdC30/gph9lTYItcdO36
WfoHF68bNVVwBuChSSr7Ev5s+25vxqJbfCWV+oa8YAYOIFEki+frm2x5ikeb3T54LHeV5Spj6inx
XQ0qh+v+sbYgBq75n6XvL734knozx3GUg4s1U+cdiMnAgJT482A8XjeztiCQ4QBMgE47+orcd8tS
pU4oumpuiJ6laYe/RpCPy6gwYZ5LkCEoK7YATLKhaYB5C6T03McDoXGeqSFskaQ6Uhrez5MBGrfc
QZVmk6bdTlbvFYweZzVx7PGWKE+G0ZzCVndq9VeTpoKlr73hl7+H/8RdjWJ+S/F7Zj14LXvF1xrl
oFfFIUmj+xb9kgxzByaqMkApgCKt+Otog1wJUyEoVhBGN8e9OYaeTOnQYRigaG0nV/aj4oKrJwOj
fi6hdvF+faNX/MlCPsMA5wDkYgrw3HNnI2ymvIphDbR2HU5i9nPuBQxvIhtckNaDMs3sIKrcJi6c
OdgWU+hBMMy5vpJVN1qshHPZsK5GWWmxEg0sYd27hPHdzIsS//9mhbsLosqGNjDFWowJjJsAB+5R
ZiXW83Ur618MlQhwDjJcJXckLGVOTLghaOoUMCZAPh3TkZMtCCXrH+wfIzwVZjTSQZ4btvXSTaHd
5eYumdyRCtCHl/cM3Bl1eswHg2gF0OFzB6sLM0hGEx9MalXk5d2+UusT1aoMIu3EHZRgSwZRC2nt
87FGB0af8BgAx+G5zSwx08bOcd1YVoJ+qn2S82Jrd8qP67vE9vr8rsZ7DSGLhXwY4lH6dVonylSB
rQzZ7c00Y0Qz+HXdwmU2wKp5yBtBUAZSF75nGg0tJY2K15Npxbk39FBmT6Mh98tsflKUuHpUzDAX
xL9Lt2B3NUCM6IuBy5lndNGNVqczHuguiJj2o2Qfa1t9SBrjBmytorbU5foIVDdR1wO6AvBCHiow
I7XqbA25eBd7vf2uqX5AD4P2QWX3bz8kDKGmz+bUEFz5OyYOFJW2JbLhir6NxnvQ7EP60pDDLOL6
ufSJM0P85dGWqalnA+5npXnDeLozjtvrK2FH/9zpIMAEHWFWzGPUksz3FwlAq/Vz2XUGMprxOHf3
RrGVotcm3NXDsSLHsBUUK9d2aGmOecvCXBkWCW3APQjpmMmd5P08Ndsg/pBG6NKKgL2rtjBNjwkD
wJSBtjm31c9MowkAeXeWXzor2Wn6/FCqjS811AE2RpB3XAYJxsbHQPiWTfAn+zWLlelSl4Qlu5WG
IYeq02awfgSVf32z1s4Sm48EsQn+0Hg99zLpLWh7gJmTll/69Fgnp2gCVFFQplzzOUxfgboCSSgj
5jxfiaLUeaGazIryYAQxegwP15dxGcPxKEEAxyvyOwpxn4rKdVVUNXhMQX9rVD9I8Blqd2qyz6fU
SUV13TUvWBrj3gqoI0eUZriWrFmD4OVeNx90vXJMed+KagFrLmCiNoXZVaSfF5Po3WANhR7hw9U1
CAiarZ0CiBKJEpNVKyrTTcCcLLsxzrcnakodLeGscm3pYbIrh9iPkin/dfaDLVoY4b6aVQ8SIi2M
zDic5b6NP2flICupwMzq5gA/gNwUdeMLFsuiApF9GsOMlerHHCQYO1QwWkcLxw+TGjckDHLBEVq1
CIpnAL2ABcFcFff1dGj3yQGuoyD/za7z1nRraS8NldeV2+tuvnZaUUT8nylgNM5N9VrRtUkJmtV6
2rXpvgazoK0jhRSYWfWHhRnuuBqBXlM6wEyQ+Ub/TqPHKn65vpLVj4aeDJQf0LS4gEnbSaQ1QOx/
U373yabTD7IdABgKFXFBaFhdDIKPjHEmRAd++DcCXc6g5ljM0EJjdFLdBIMCozYJ7u/VrVmYYX+/
CNZZPkDljplJaY5CtTvG/qQYTlf+h1CKtOef5bAPu7ADSjTI/qaw0+gR5P6sl2IO/8v2L0xwJxWF
6rBAcwcct+GjHt/F9t08Cuot69v/7yq4M9NqNq115sitkm6i8EjTbR2CE1ArnV74fGfuyicki0/G
PyPA4Di0tQZjtIjADzawecAZijAfBrW8zsz9fta82qAJ+HX7XTrb/7fvyWcNEIAL+jqEfYRXSp57
bRu0ou6CwMt1cu4WIHyOU6uCjayxPTO6kzvbMUUAYIGP8+M9tVEOikxgRAk9u/N7a6OTgykqIK36
BoaLAURDxcXip19UeYoiZYSVofoMCqee/D57yILQNUGZez0KrdSHcSktbHGuHilDPJo9bJGtsqGH
+La8hazaZtyZswMuDyQP93Rn/vXbmRnFJBY+Fi4onlc00swWNcgK4VV+VsFBmH+ZogjOfveFyy9M
sIRsESWSMOtUK8C6jAKqGL9G5Wdqu731ZA1QPtAE/r1SjzpfEHPOhbUg6jIlq7GgCgxAsUPei2Pj
mDfSNvbsrfr7+p6tu8e/X48LtGYPMZVBw5u2kUDRHFOIt4wu8u9B/1XqL9dtXTJ44em33Cr2YxYr
S7ux1dsIxuRpl/uyG79obuibt/2h2UGH6Yfk2H7vdwdpq26bx9irRKmZaCM5B23DsJdr8OG6UaPv
AGDox1cdEGFFfSfVTU/+w4tjuVwuLANrmDahBmuk0H5l5gRxOKJtpkbZX/+uIo/5RrktvisGlSqg
F/Fdu9Bvgme98EzAnuZkN1KvNHZljDs02gWyaIyILeDKueBRprMyRnrF6NuDJn3p7WRvj896wGxi
tt9OQPiUuHUjyEAEe6hysbkM5jYKUxilIInPwVdVDy7IEkj7PuSlkw+C8uzqVfDv2edhJ5iTqlOZ
hZeCYpAIrBpNVz1mkilYlehTciGGSJ0+9znMyOWnnrhVdzBpgBrgLhrcyXZa0ftBtCwuyIRZBQke
FfaCCRM9t2X5TOqn627JfvI17+BCS19nFUpJMDEPT+P0SxWqmF5CJs/CyQUE2QpCI+lhwBq7l3mS
HhU7cSolegBFoT8Z+jEu7qoMs4K5ITpxItNcIGksUstJDNOGVr6oOT0lEDozzemQafGhsWV3rgqn
VAxfH2XB/bDu/8jyoXGOkfXvYLA47AWIQqja4TJKJM3N5E85ibZRPm+YnlzeJDfgLhHUhFZ9BQkE
5qLwaAY/yXnYVjEqOGYJO3H64Bv14BeKBoKp/1IcBOfKP2a4g61Rq7GTCd+0i/tNblluM8R3fUy8
XP2KbBEnz0obCt6z6PJyqzLw8ou1HA3R4EOKHCYUYOzrm2YXgppnjxvoAFla5T3Zi9ABq/u3sMst
02g6tQe9BdK+TnG6PHVtuu1A8C7PDilfobZ9/RSuXvALc+r55ml6MkPMEc3soHyRAB62XtsS2iYb
KHZdN7QWwZZ1ZO5IgDC+KOUCfjmSdBuF3lA+0HmHSotvS04InagRo4LXTa6tbWmS/aTFUdDysKqz
GLWCNvuTW0eJ/hm7H+AIdSNJ9a6bWts19uBl0lOYJef1pxradyM0tRDM0o0ZgPTig1inYCo3hHhW
qAusrTfQF+Y4J8lLU61oC3M1shRT22cRhCOtBwsoo9k+WaVf5V/UMARm114ky0XyvhJlnVkxCZwR
iKZx25fI2AFYMURMeGsBZWmH3RyLfVNLzD13qC255fCRyq4c3aci5mL2T/CXD6uZEwtUwowR79wE
2ic0NGrErNIqb/sqeMQdLrgERCa4+60opcoquwZXdhWcAIbw61b0eFv9UGwUFZy3jESGc3AUeuq4
YJKHKigSlOi9lUcnEZFNrh7cf4xcDGChOBVb7YiAZE7Tx9w9x5DnjFGEHX+10lMSKw8WOAuvn6bV
TwckKtqdpo1ZFm53CoANrKDF7qTTR2Pfa39PY4Ge1uLf57ZmlIupl1jSFhvGzrLjuyhFLz0sJT+Y
RPWI1UODRie698AiqrzasBH18QAiFOwR6B8ck7T300B3jRZv60jU1lr3h39s8fLa1BwzAn1X5nLI
9KvX/z8zLIiqggXx1z0UWKkZ4wEKED4G6TPHAvcO/RGLhLRXsJXYJNABY6eAOgELwvkRRTuYWD0Q
ye70AJqM4MEbP8sDSMaDTb4vXsPteCi2k5fuAyc7iEDAq+F8YZuLr4XUdpOlYo0Tm6gJs8iN8hjD
ZWMMgUHI6qTZbsAj5rrXr1xXYDTEhDTIzYHMvwDZFHoSYcYNoOvMj3tP60Hf5TSlJ4lkQ9cehACx
gwQICFxGLcGdrxRsYEZu2AAD6tTXpnwrZfMmgOBt1sy7TvtCx/xWR10rmZhMuggCsLZOYIkAN2Zs
DPjzfGONWR6KIQGgRqPQUVMzUvjKkNoOTcvOxTkqPDkCbeT1j7tyNKBUhy0l6FQg5nPeVEB6rwPU
GF5rRvsiBA9KgWIG/fvxUXJmhnMciAdOc2ki5QDKsiG5o9HQGUQTdpfyE+CpWS6Gu4jn1J7DkF3E
+l1+m911G9uJ/ftiA4a+GTpMrJDW/upvQMGii8gWV0IzhvswaAGYAyY7v2t8i7uZFLSYAgW9vyyA
qos9/xomMOZc36sVTC5kCyDLii4sk8jhuwj9rLdGTtGIMybtPu+B/YK17gjlyOIgTROqB6N0j7Kb
eVSQyrlkTn6C3AMoMaNPnTiEGlPy92SI7CdhLgBMSyCa4Pvs1UTkfFSx7l7/1OunNEw9yAXBeydI
xNqC+2/NWZfGuPuJosstVwaMQaEJ+ChJn1xiNLojRdOv65965XLHstAoxsMN35mPOUWNWozdwl+b
qU/dLMLrJotjyVMmaV9Psb5pMltxQL731Y3l83XbK0H2zIuZqy1cqeiN2ohZp0Cf7hXikv6hax9J
eoqafSFq5IhscREv62tlHlvYCsfhVFDDaZLW1frW75PoPultSPz1gk1cCXPgNkDdGZggkHSb3PJ6
G6yk1AA3EbbvvgLneFRnGwB3nlpAGgxTNA+w4jMAXYOSC2h2sCmYXExAVTjTrJHxEtHIL5v2U+1G
15BkQUds1QxEWXASEEUv8FusW4qDAEqiPqneil6C9mRzbwsv/5Uwg2InAzAwwQOYOvcNMzZyXYvA
YgPFVN236hTksVn6NnQDlOBBW50HEC9PjNcSl7TTz8ZNEOaqI3czJDSC2t6nrS7Kg9f283vYGB9X
B3stdyhzvVLiuQYzQK9CcROwgHS+1TtXScHFKjgZKykWMkU0atlLUkaj/nz1BUpHUZsmkDkZqHKT
0DCAhGc3gAomDQZwz0idCLF8KdzFXq2YMAPUWofuybf29+IwAtZWREkIiZC4cWrfdFC+MZ3+/a3c
5g6mE36XWxOd9syFO59m96D/nnaiOvXanpvgaGJgZszm8lk/mJZLRVPxE5oZSClKEiehyev1mLPm
vksb3CaGEKbtNR02AmtutsCIKXvSRr/MvBUVkNbcBTo7BqP2BI6Wj6x9T+q2Z+5igxd/sKGhXHQG
ZEyLRnExAAKOPuM/mWQPWtT9cDz50l80miGmxPPcHceNTQ8YV8T/HxMYRypRy2utAoHJ5n9tcYmO
Fht9YmiwNaFXmEcQJ0zADuxCTbybPVV9mFAcaCT/+u5dSoUwjuyFVS7IGWAELNsRYr9DnrLXx2gm
N0Qp248gsKYbq4vVOyUw9K9gGK1qE3YUdA2ZIQf7UFZ6yMJkhTfPRMFAoTTKe1vpmx5s2C3kiyuV
KmCQkGzlM2pDwx/iEOp/3ZAg3c+IWu2CNA5/RIU2QfVa6iLI/fb6x/XlXRwAFKuQ+MNngD0CoxZz
qcUZhKoxSKzCEquT1Vdzah9ahPO/N0HAHQXmT2jqGjzKTR4HOoIrGJdRRQ1MiGEuTgpFShEXro91
aNgl8BHjyQum1vN1NLFZVoD/Qgsnkx1reFaLDlSHj5KmurMqKD5/v1W4Sg4T3GHa5SrYsXlOH1DO
9rpKAWdQNyh4B3vFw8PCGf1PxYPG3IY+hL56ABWaBBUsy0kOyR4zpH6+Q6KzH4+TX2ypQ/0ncqqf
Clf0pFtJO5Y/jqcBUpVykCSGtZh1DFOqT9Te40dG2nYwb4peAK1ei22LL8HXIEGyrtsS+xLQByPE
GaRG/lKG2nqkUpy9X/ejixsKW4z5SgzJgwwULyrOVeMg7+0JdKvuYD0ZwR9J8fL5no4vf28Fs3nI
oAgoTkFYc+5IoGUCjIhJHsnh+JCov7RyvKkKC/CRWfTkYJHjzI1YoRhyzwB/AmwKSNu5qVrDIGdh
wlTT1t5ID72KE7+zy52kHRXdHWffMDB8Nbwn5jEX3b5rXxNVDlwTOnwYfF/nxm0K0QYwqEIvsACj
ibk1rT1jCo9RlLr+QddeVmcOyYXtKp9NI2cOaTw0ka8ciW9BrBDMjqAI3xS3gS97f66bFHklt7YJ
iyjrlJ3P8LHT9pWyDUQE1yv8PDj5/8YAPtXWdPDxtwNsmE9vsT/vey/9IG50d1Lc+3l3H0CYztFO
8Ub1w8311Qk/KOei+mzDYQhM0z/m8/zW3/1CW2iLRsrhPt+O4LwT7OD658TDAmOcOHZ8bCWVisIA
RVqR6X/G4h58isLptVUT4DNnzFQmMnzubFO7TOKhQe4t6xNYk2UHVQA/rUS8uytURdg1DDTA8VEH
AlHUudeTjKaEfntGXDrTpP0Ki8+cZifSIiJP2e9GMV1FS1w9T3czBkTCNL4X7B4zcXbqkU8sc3pu
99JM7pRGZc4J8K+PMZFXGRJ2Gx2s0Eh2E5DR6dqT3FiZI8vxcdRj6d0Ei3SuUMPHE/mvVQfZz0FB
DLEOyhl4yJ1/ERlc86nK8v5E/eoUfwDDbD3vDOpeX/ZFuOHMcEEAmib1oFQwk5a3QeJVwQ1NsAO6
YM5rfYMxAgnCLMgNQSvyfDl0yNK4rdPcDVMz2fTAKyV2ckqm6dmmr1GR3TQZdWvwt1ND2hTZvNfJ
2/WVXmpWsaUufgK7oJcplZJEYa7hJ5ihFz1blZNETvZn8mv/jkjO6+CFT8rktHt73w9OIriQL/Ig
ZpzdXmBNgtAzP87Sh22OxwZy5E4DVvkFzuaM5baJf+eD4FUussQyy8UywZ+ASTeWjTed7tnpm4yj
05rlIabDvgoGwcZe5KlsXUx7DHVAYOf4dUnh1GMKCVk45kVHJ0/HyWuoJpK0WAtDGruQwSWDytTF
YZhiDVPyBb5e7SXpjxGtBnn2BP6xAtTAIIaMkSMLJBhg+D//cPXcmVotoTgDddmhPIzTC7U2zXyy
0EkDPloxPTN4FNhcSwqXNtnxXGxWGAeYALBhk+CZW2IwGGGm+tmrt2qwqYk3G3dR7U6IQtJbTVxw
6jql7HX53ij3NhhAr/+a1bsTRU1W/2OFQP6Q2kXLBr+YJF55DG1H176C8QHIOilwBoLcDhVlX8Gc
R3Onp0e19ALLieoDpX41vGeQ90kEN+pacNLwfEC2h12/qP3aY4mST0ahnid/ze1bZZhowliupojQ
adqqJWiGaazXYly0BEw7CKPGgKXWz7xyp22ROmwULzv1xOl3+uZtcJSNeRc79q3ktFvaO8DsuO+R
r7o52H7Go+Kn++LWApTB2XVvExKM/mXeBs5D5QU3kf9yfafWzgNeVJgbYfwwF083mrbtqGsDUje8
XOE5c3xv/YcGIu595MCMwwEZKXcBtbFV0riGMxQTqG90CN2Vyk5SWkFgXKk6Q4YK5w1MvZiP4xmN
hjQrwwx0/pgSKMCVMg+KfNejJ3Ro5Dr31KaTH3pK6CGfOtlwpzwqXq9/y7UOiqFjEAvvbfwIVBjP
z6A8t0FTTvgFVbQl8qFv/Mi+KSQ3r7dh5ll1tm3kg1GBeVn7DCw/0t5RlQ7ofSwC2q21Oc9+CReB
0iSMw2SEF6YvYBacveZX7YFu1/2i2xSgjn100u8j3/LpzrgVoSDWTgBKVAwrZjK5Xm679XoGr40F
2xJ6DYq+A8FRHL7Ys6Cusea5SGjQumNlPeUixAxZPSlAmYLAStk2o7Kx2sifAtUXbOpaMMcInwI2
c0wHXXCchLrRt8O3uudkZ72fD5H+R+obmoIQnCTBxo5pAILVunvMUFg1EfGkWHMKxVRFAIPV8hhm
S3GG2PDsRf0aSZzUoGKML7sDfoxCqBLa5XqzkTbQ/lYFaeza913Wbrl8Tkk6agZMrBqyy7b6UeSg
WxM1NtcuraUNLllPZVrV0czCcujNKA9D8DNDm63cgDwcyhLXd3JtQTokdxixPORweOQmxhfj2aA4
nVK9D/t3Odjmoui/tp6lCS4xrCt1QtsBJmq8DaXgNBt+PHvAf2OQ1kLXXeCbqytaxBvupKl1qrZW
w8z1xNVy+yYadX+KZ0FusbqqhRnOE2hdG3VXY5fQEQWOz2wap5BejfbZlvaVSAljNb9fBlHOJ0gY
k1kbYA1lyi57myE6FuU/kN5H1Wtn+WWJ6t+XXO8BJxBkLWv57rKMz/5+kUKBQcKUwgJ3YfbclrdG
dzfON3JyFz9d98O1z7k0wzlJbg11W8lYYJA+ha3mgFKz1TxMOc7aFom9YFFrtyIasQAJEWC5NJtF
68WitH4sSNiPSOLfQHFpRQ55Tw7B4xQ6wX/wRnTWEfgJ0p+L8fdG7wwMkcCSrB+tZJsRCKj9hzfm
wgQ/+E4mtamHmu3Q8DoPvwl4Ohs3b7bXN2jtJbK0wh0rEpNUpQMW0oFsh9DWmXrBC2Ht4KIwCMo6
EDuwmvn5pkDUEY0cHWLOhXrSx8LJZ89QBatY2/jvRjGeZXhQ8SNK9gisTksMJKITujXbGYOaeUQd
EOI7Y7XtitRLBoEHrF5QS5tcAmQUqWLgwkSIDTF8VZy6sHG6/ijnm2Fy2/AWoJVmEDg4+1ZctQW0
f+CJ1aHaBjJLbrekLkyaqEBfgBBMHgINZ+dfyTQ6c/NLDXbXPeO7R3pp7FsuEwxTeEqcb1ycpSGN
mwANKldz+6dBc/LcmaB8/BIfu726ycFDWjzamTNC2P7e3ttbWji2ZziJr7WuqBSwVifE2v/5OQbL
XRaH2yiDtGgkrL04WVvDLZ5DP70JduAGjI7qIX6SH6+vX2iQ+9jhMNVVmWD9seFY+xi0gOEDmN9g
anwJ3GxfbX8LLLJwf+WLG+R8ifOQB2qfwuIAiL4jOak7HpLN/Yz+S4GRP5HS7NrL9eyTctdPRIfB
ymvY67zupJ7m3rWd1Cmd4k5z5Z/lbei8Go13iy2OQMuIcLoRLHgl+pz9AO4MFRjlB+Hs9w9ob1qy
gY8Zm8/w8IpGU2ACjQDyXhGB5opfo+OCchqThUJI4pERepjRwuwBTaQ6w68GnmH1zpT6vWlgsPu3
laDbrL9VqGrZEG3VlA26fU4KdsFkvslRaKXtThtPtvnUyXvDegxpAUKNzDPbTS7iU7g87+ynQvkU
lAro6POxU47tqZpz/NSs9ePhUcnfUWXpZRQTxq/rW3GxE8AvMWINvC9A4nFROG1taTbaCCKrtATF
Wj1rnQNFWRF9x8VdwKzYOus14ua8iF8QVq6MIgb2BWxk86Et2x+jTTDbXBg//n456KoRALtBrYDC
zPlJ6tUuAMQPDyY5Cn/mKDrPJBTczxepDdbCAPBACQCcBBXjcxNQiFIzlCbRLKzeJ/Wpm4G8ROcC
pL9F/KIbgutm7cuhL4GqDphtCXQ1zq2pRTWls96g7Rw3L7oSnqyoebHDSlAGvXjPWgBcsY4zRKCg
B8d/NzmG4IxVJrU7WvmrVXX9jsRW45uDoaPdFYhGrS5XBXMonYGBB5T8FxI2AMvFVm2ntSsns+XQ
Oi38QCGpM3ZaJNiutZWBmxnnHjMmIHXhtivOwt6O5KZ2FbXaRk3hF32/H2NzB4iD4CNeniWAVaAO
ggIvYxDhS6KIqmbftjBlAcOam+M2Mlvvun+vfTgIQmHcHKLIUFXg7qYgkuTaUIsaKNlMcVAn/21G
EvXIbH5dN3SZ5sAjEA/wzYB4AC6OczxkbkpVQa/VnfsCzOD02Geyb/fBvpLBstqBkp/UByWtNgoU
4QS22SrO7kPYRmEFpV7wB6Iuwb7C4spX+pKCIHiuQUY6+V0w+2WX7ZW83xh1czMY0d4G8iLHKFKe
6yDBi0SUnhfhl9lHKxtvaMhkoP9ybr+hRafWqlyDmG5OIFUFTLU69LfhiM6vlkioEphU8a8vem1n
FzZ1Ls2hUg+n7KEXFUWeTc0P2UidIoM2x3Uza8cBk4ZIYDH2Aj1S/mFm9hixDUgNUjJ7Kw/jZ43q
lT43OzQcRbf82jayVxlY3Uwio158/hljMFpoUNGsMY1E3KKwHa3XvLAwQOgJkXk5cixae3n/koay
2/ciehC2SbwTLa1zK7XGHNo8Nay3dDT9PC8DR4uHzVBp9SmKpcmVe/VuCirNnTtFFpzT1eMDLn2w
IdnfaH3uoMaYBzDtQYcLRcm9oSeDMzTAlgX1T2UihyRQtzRNTzSygXIfTEHZcG2T2Uyphgo9OsQ8
SVthNRNGPqH3CsTUzdCOj1U4P0qh/FbP9vt1f1pz24Up/rU6ocOQ4maHqa7CfPpUQJmxNyLIhGiB
4JtqaxsKTTewbeC7Ios4dycCSRA1BOLMxaiHD/Tq+6CJCIq/H4y80zABBlCtg2Ea3ELnNvJOj+cp
JeBAsfa15sn1cZ5+03SXZapTtG9RZxyN8MdU7YPxqVZ+JzYGCbMbqdrk884stqDr0We/Crd6tRlE
tb3LXUXNAdJQiqlYyAn5mTX0MEKt7MHnpdQeUWaH5qE7kc/EFjyAVu0ApgtQDeopuKHPv8Fo92rf
fJOUZYGjTwy7Q51MPWjFXyuhWVgRloRgj4emwk/TRBLYFQZGgjXN0OebH03tbQruxvzndR+9dByC
L4auq6UxYnvejM2aP1aAoYhuyAyQXnWGGwRCLM3aZ8NJQOEaunyA1HDu2VJJbxs2ftxXY3a0ZZCB
lg0xPDJEL+E0iDpBlwcPkyxo9OGORp8XafX5LimB3I1zgCdCg6nZsaNbHXV5ozS3f//tbDAIQvkV
CEFgE8/NRFWnplmBQcnR3OXBb5K9Xf/3L7NpLAMtfqwFDFuYWjv/98Hs2E9G3qNuo3sqJONQatCi
I0g8nUTba/TrurU1T1haY3+/TCyUIFYzqPy48QBJQfn/kfZly3HrSpBfxAjuyyvApVe1Wrv8wpBl
m/u+8+snqZm57oYYjfC95+G8KMLVBRYKQFVWZnDQU8O+beL7sQOHIKlqSRi4R/GEuTuAmGEK5mLE
JCH0axcdeql4t8YHQ36R0QQgWvczgmwo51S/bfTbpKkCOTxdawdwEQmbpnND0A+LVBgzL9IjijFU
UvIGTVfCb2GXxNm2oO2/EXWbYxhbPXguaNlUGGZyhVm0odJ2ey2/8x5htwK/gDkQtJoRI0yQ+1CM
mfDOroDZymy9GEHfKlDcyag8xa9TrD/1xYsmpHbin4Go/ZzEcg8ypNpS7ErmkjAtVZjrs+H6xyx/
vwieZsAknL/cvS3rLMxI860TBJGd4AiEHsdr3hX7PqkcaxacdDiO48RJYytLDipZKLbh8MNjncXF
y2OshnExVpD3NJ/wXgtQt+2hr9SkvJvbkqoYTzG2jCES6MOB65Ud+SswrxEJalDTYlIj2gsoSpWz
eF8ZwaemdycQtxgcRp/vUxSAxODCD2QsBMmX+crrxZWsOjcHo61R5ZN/zKi5Rc7ne2y3GM9LaOjW
jkxydHKfB6KRM3dsbiULYcPKwAfgTYX/MblbNYVQk4euRh2ZNDUJ7vL7GWZtzQmOPVVeFBQ7vfAu
e9okRHA5Qb4SV0AngDccE0jIhOx5Gwz6KChFU1P5WB4UYu7MbUJfi7diC+lw578xhlnOZTYGTzu2
Yj4qfqdGLdZZgDzPvLHogrXMtrMD1cENt3a76tqFNSbfhqkRzLoF1ypH3wU7gYSn1I5A13R6V/c5
79m2cunGxrgwxwSRYaWVJPVwbjrXkG0kGGkiBip0HmafOWUFaTmYmD1yZWu5DlxkA12KsVU72Bp2
nfNz3Cde91a96UREgIwn3t1vLRNemWMiVFIxEGcsrrVvnTN9GPueQA8TL3NSkuCx9ernc8bbk99Q
ASBFvlxO5gWVq4oJAmbYNM/ZJrQX+caJhgeLuEpGKrt1VHf0gOoR3dx74cTp6vIu6q44TYGUY/WB
htQSmqmGbenT+pV8uP5RpqgKuzhY512x5X7OlZQHHMdfe0ykalEnJuXyOdUj3venAeNaMda6ooGH
wWD5NNgtTY8mzb3bjq6c3Fd2mZBtMQScCRXsdrR0QQjw80HzRJEfruv+LYBOgDIA8mDiJ5XkMpQW
ydJmJ3vd7+yo2KEtEFQxae30H9H2I9x1exS8b7v3vZmyxBDKy//fLhNDVq4osRovPbG35AMlDbRk
D/XP2pHo6OQpeT7zILrLh/q2L8HHiDYZhFwBx7rel1qraLm8BM4gzAfdEPdtXnGS6BcT2i0bTLCA
X1tGORvHxdIhsw6Nc5K2Ez09vPm27442Bsnv5O0xev4Ntbn3wQ5J4HrhPrLVO+vp2eRkoiVCvv0Y
ID6gFPyF+2MunEOkRWYsy9gpxVM5PaTgduDtjpWnzVLtXqT7cExhQ16v6Qxd3MpPtJqm6mijlSvJ
QLD6x4CrwbtqCCPiyygl7s9sBVUoYqlIchX97pBOu2gD5qZ3lWhnHXDPASqB1UEkho15GR58b/Xo
wBUTz2tIxkMshNmHoVp1VTOJNfRqe3NT3qPJSB39BG5I0b29JVZ9vLC0/P3i4IjELJKyEZYqp1cp
4Aok503Br5oAahoFTHQqoCnMmOjSPhhSfK+qfw7RLfaVTRVtTd7NZdUMdIrx/BRxmWDvEnWOQnU/
IfIC4aDnD3K1mSM68aSEv3crkUJQxsJuloAlwNa69iYxM7XxDeAs2s/RHiggVJ7hYLJ2ax7ClMyg
tQzJ3UCKjX80tjIHcLm2u/DukDGSh5IQWvDXxq0pLMfKQEQaZnc/6eamay03GlTOJl538q8dlmky
m6Ws6kbYmXZyZvcKLQFhpJKHHPkweJYza5i8dOClA8KqmFqTI9sYHL0dml8oVTaXSMu8GAoYgJey
T4wuj0KQNiNw9GPzgRYnHl2HCINO06fh1pvwQ5mJ8qN2gidxk9LyM3It3uz/akwtgiOQ6tAwycGE
bhKomRxO+AXZvB3Gs+FXRMcYOwhBbrvKs8Ok8CmrICgQwo6fKW4I/Asi7LmLMwCVJ05baO2IR0ng
Py4xqSVKNCU2O5iahPqoS747aJZdgH5MlvqXWv9M69KFLPRt/1bvp5dWmV0jtLky9zWszj048BJi
yb8niVQV3osFAfFZETroYbStTE0Zk9zObfMrpzDgUZYiQscc5wU7bFXjzp/HuY9AMmKa+VCl9v/9
AwJ5iyF/CaUBtKqYQMnQdsK7ScCDEco+k05m4z1OH4FEvO3I2jqi/AXgzXIwiBgOv04AEKKXFKmL
GpqlALWXJ3Xru9pR/AVeaQd0t0fZ4llcuXZfWWS+nCFPC7EILH6h66l8P9xbDemwhpv6n0lp0FO+
9I65FvZy0pXFYiuq0PgHsBfFxNsLuJJArywwF0C5b+Y2C2ChtLYaJlGExs5b3pItdSAmb10ZYbJ0
Vo56V1thQyFnfw7tzoltIXUG+3HyjF+3/Vm7KRgaCHwwcLo0r9l51xnKsmJdgARF+sRXEcicERxE
I6k9/Ti/c4zJa47haoejHC92le2EjpFelYGWNkABWSfRmffAYlOA60HbQ2IPl4jb9lSOOSb0KqVU
Bi3LG5r2it3EPZVM3qdaKbUsuoX/8YiJuMRX81mRgZgxKns4q16I2Ta3NpbRT7uzSOso5+VJUpLi
EP3Rnm77t/YcubLOROMYDJiAzmG9o8VSWrr72bsidGdNW3wsftU0/H3b4Mqz68oeE5jC2IkjNF8a
Olj3UeoAwi4rJE58kvPG+dcs6ShQAnstg6DPWj7txbVSGUdke7FoMPSxr1t0zVEC/VVEdsvDB36f
u0DOuLTEZERZkKsZWpANLgkxWGx2uqc5p/uTWJJyM5LAS8kO7O0dsLeg8Lq9nF/nBrvRL20zATrX
tSG3FmwX555IxKL+KfF6509nkH9msmPcZAIVk9dyOoQlyI5+5Ifw1G6Eo3DmcdbyvhoTj22XAddT
wB8Lp9ggAWmJzqbdtPYAFcHba7d2ucN3WxTkQKqITg7jUGu0ciQl1eLQ7DagNEetSiWJM27rzXvo
Fm/WUX4KH6Y9tGF2yc+EJz2yVsO6+gGMs2GVN7UFYDg1/YEE9VsFALpAJvByT/YyrTh8qurn3Nyh
c6xoGCCSMVLIW4S19HO5CMyGBPwMNB7isgjHeDuddU/am96417fir2zbE0wzuT04MHxX2tUkcg0v
p6E3nizyYmx52K61bHvxW1hka5XVnThN+C2z1ZJeP6sFZ9z0q6rzbbso4ETBwDsGxlhelKSOqjkS
awixoyyBKwwoibq7EHeYIERVVN1EdreZ70WPt3e+Dzgsm+fCMPOpcwG4uWaE4Tml81bEWxfM3diu
1ZLjwQcZereDe9n3txxlPqsgFnlSZ7DXSuDvQOei9oksYYbDcm4bWv6hG4ZYXhJTmJouMfHNxIka
Em38PXjJlwY5muOa6irh5217qyfWxUqyfV5AvOK4BysZ/RHs0Gr7jRMEu3amuPTaImCyJi9P8Dxc
riQXB0lRCFIf6PCwizd5adcq+j5uplFJIGX2B1DH2w6u3Q8v/WPu8aYmJprWLpHSkVa0x/pn0N7f
NrF6Zbu0wZyN2lhlnSbBRnwQaffbf0r3wo+Y6HfKf9EWvYx7gzkbm1Zp1FbC4rUd1caXTLrDOB3H
G06sG8wZmOpqG/zfFXPDbUjlXW5nHnBELSIi2TZuTYaN/Ko+3Db7Vc35Hvkq0ghQQxhuZD6UVqVJ
qxtwzXrUd8ZeeYWoLm3IfY9ajEpEt6SvyJw0RWlX3Ii29P5flJuwtn9/APMVhypOojzCV5QkIkP6
NHBCxRt5urSrSRktQBStAbNUvtjtL8K/aQtDmFELpGMsEjxdiMWTJ1p9Un7xMy9DDWBsY1YytMZU
BCc/LlAe+mI0/hVCm/Yuuhfs1Em9YRvYtz/d+q1pIYT+fwaZletiM/ZD0K1Q7WuUYyCv7zJpHqdN
seFNqqyHyYUtdgdUKOXVPmwVjug7utM5CRHpSNRti4490RdGmXv//rN8CJwWzavkoIBCgJNUVj6i
CY4uSUQfQAa/DQOmTJLah8j1VFEdzWuCtqvdayMPpL9ylcBkLiSmwc+x8I4xn1E1krmNLRUtoqq2
Bd2rkzdAcSE2QsruFOacj7jmEhBZaMibQOR+gxdVqarPdQj0m56K86PeVs8TPum/VzsBYfprhDm2
u7bPiyIFcHAAmaGkyrtWV/Fc0Te3A3Jl5Swwr4OpBQ03dN2Y07qKwYObg6Ga1ij2uVVvgDMmgaAj
hA5OVW2ZD75aVU+gytY4hlfONgDacA8CsAHoBnYEpO1DvzOFrKZQ5A0wGW7d17gBxscq+dG0NEnO
t/1cud1fmWMytRrAfUOFuXrCRhCdRCiduKpRgrMlfMnbxlYCxMLsNvBgULUHKIfZeIFqlV22dPjm
attD/SJNeQiYlYPnygLjjpGmWhm2I9wpJSLlCW3iBzU7gleQE+tr63bpCvNSCQekzSSGIV08N+CI
yIPSmau9VGSkxez07XXjecXEfKnX01iI6FB2s1CdsjAZnQ7Mc+dyts5i3soc35bPwByj2GAL8hpD
/cshc329mjJIdoOeraa9dc6zLThtuDX0teVD8RVZQkViAhr22kRfJWM2yTN6vcV9pBGQ5g+JnU2P
fc65E3yXegE66NISs3ajH0oYFoKlycOk+Z/Zbfc/Z/QtDEd7UB+D+9JTAxTGbn+wtexxaZRZQV/2
QXqfwCiUjTOkJ/HeAOd7Z0/hQ9hzXlBrm+qvLdTgrpfS7Po4DwvYasfHaNiZvFby2psYGPHlFgBw
KkY8GYRbkBuzLyUKdu2pMKnoZMfBG3GX0/CgwNk44I5v2bjjV5z+wFoYXtqVrx2bAsjR6R3sRhhf
FY3X2E9tkTdyt3bxgHfoTAMLs8zeMZ9qaMNqRn0MGSOw/dFOm8wOdGhuvcjtW5s65njIy/Ns/bkd
IOu+/ccq+0bL5qQHExp8M4tfZaq9yjXI+pr87X+zwny5oUjBRDTANzw3vaTEJTwtdoopcPLFWrRD
bGDBpAORjoGc6w/lW3nfBCqcMcQ/BcQTsocZBLF9De4XLOTP2z6tvTahe/3XGpPi5VCV2iSCNUyQ
6D/CZJgMMsp5+mvEhrtvpUCjWt4UB2Nspy0mgxpHFNKIjmnfbEPIgdlDDf6CNil/3f5ha/1R4PJN
C4RguDmgp329DFGh5FOmT9gniez07WuHJ3cXynYcW+5QfYKOj1R9R8cSg15if2yVCUpaFepc3fts
3qfgoBEkdYde0QkiyHZp1ZxTZDUVXv5AZkONdWGgEYYfqB9HN74fvGCT4l2mttTfqI8Q3thBqSn2
AAG+vTJrGerSLnMLHUJDrvwYnYAieW3VY8Yr5azF3+W/v9i/eA8VaqwmqooMKCNRKEAKtj2EW3dx
fO/3GEPn9ErXtu6lNSba87IXYhnjSFCO/jHVS7X8ReOJeKwd+Jc2mBjXO3MeqhIrJqRunDwpqNok
tjw93P4ua0UHzDWAUh4TbBbmSZgPE5RDNmYpXJnllyEwaF1ta6klBeqImqc3OxUggopX6ljz7dIo
87Ug2FqZvoYoHPrnNHnSUryRjzrvLbJ6auG00nQwaSoLzP06KFQgWKJpBi9FbWPjzfap8SLDwddy
yqPvmKj0DUR94DUr14IDw72QY17YbYDturYaGV2fyWAfh+Ju4kQV+m4NaMNynirfWsRfmmF2spmZ
vphUiI+w9ebCxp4GT/5MK1Ahi2JCVIVzx1iPlAu/mEgRar0ZxK+AnFo6Qs8F2nIHvI8OmRKDIk00
aKqEpyItiFX1nMsUb02ZgJFDXwkUEWvqi+eoe0860Ez9q4g2LomX68kEiyAbxSwmCJZoTB96UyaT
mXuNUT/VYe8AP8ThtV49wy7tMfsbsIDW9FPYUx5tdQfliDfFsv3Hxp3ptEVX0W0m+/ZeXxaJvdMb
YOYAhBuUnd8Gf9EO06LGh0U9FX5P8fAzT1WOibVSPlTo/9pgvCpmSUwsAVEpes2DSQen30toW+RE
3fgHEBHboi3ugX/ipLHV+ABlAogFUXpDPex6zw2B32eDgltOVJmvIK/eSIV+NEOuLt8S49+X8K8d
ZtNJWmFWdQo7kIt6bqrnCITfOhjjG3miyvQ6zoIn991jEw1OMDSkbCNqTunz7e+45iwmEJaJzUXZ
hW2XKFGqtoMFpJma3Q/JXWo8iVx2kbXH2aWNJftcnKfgsxqbPocNQ6bjHiPUDwKNHH07xGQ+d9t+
l7mpN75Lv3zOvlh1DpygItQPVzjyezMNzCTD1U6DSKXfJ2CubkqS+T6nhvTdQYB9MaSIOTtRhRAd
42CCfncILWjApaGu2/8Uh61fHAvQnU4ij/17ZVMstvB8wusCHSd2si+Zk3EOfdgKRpAxdb9mVd+3
8gfq41QfSiLpAwW4HGrfye9Wj2xj6o+W1thzDZR3bLpCej8GydPtIFpJ59c/itmpaoM1hRo2FLkU
wwH5pCMAZT1tp8hW9Le52pjindJxjH7PQLBpLnQK6kL4zo7PiLU1FYqMGlZmiuck0x/5zGHfj8Vr
E4xbCpT+xqmqW4huK04d00HyxMQWymA7Cbsw5wkAfA/Xa3NLmF3sk6azWiFsYE4Bc+SAkb0wbcis
/rM2LhpMlwvHROugl9LY+Vg4PZE2QeMWMVoXyjI8hwGS7e3IWHUJDBSAD4E402KRQ8HQh1BVRmBI
aORplU7U1sFo+m0jq+EHhjIREgMLP7jCLJye12k7ZvColv6EQPGgDIgrbuRDTaknWUxDncg83dG1
8INSC7aghIq7xiobGvOoV6aGj1WCgautlbt0qDnpawmv6wNCA4XAXxPMASFUICipIrglRDEVMEcE
8UTUEpTy+fb6raWvSzvMZSyqEqxqCTs51ODM5oQn7gzIe1g4rcCJB56pZVUvQrySCylpVJhKoNwX
mqSsZUCpad0e0ujztldftKy3lm+JzQtbdZ7oUya2WL5NN5FWJuax3aqOReUTZiZpZqdgnZKc2duZ
p/DhOabPgc075NcyyOXSMhkEcIehE9slMkGdlOXOMBfuADyAJu2FAOSAv277zFteZiNUINSYChPm
MGT0JMjg6YkxzWjGuAjGiaMZkXfb3mqELigLgAMRqKxCDARDZkXoupaqlTsrh1I9msHHzAua1UW8
sMIkLMuK0gxzny2NMm8w+40gaCTy92OTOaV5H3TubadW0F7Ydxf2mBJeXlWl4ffwqpiI+ccISPam
2OJZeQWLY9CTMqDCC5AIG/mucluMaQWPt3/AWtJEqkT1C/MMAC4xgdsrmjCGE/wV4p4kQUQjleoN
pxq6mr8ujDCRGUx6KHwtqg/EnCi/Rh3vnJGW/PRtAy6UPSgH4OnK4pXnBIwgI7QYaS6cquI+D97r
wDPGz0j9VfcnPQZn8jEQvER8+i/W78Iuk2R8MEUk4bLxmzmwJZC5aQYuRhnnmbBEwS3vmK8k1H3W
zz6sVPmdWvxWp4OMSheah0GZE0woO4X+zxwniMsLv5hPNhZlZaFchLhodlb8HvXHoHnXeEf2yp5e
gLcL8yJGIsCBcJ02ezzL51aGldIXaGwobop2VGKeeiniHAYrNRWYuDDFfKggSeXByAdUAIBrfJR6
Mm+iIzjSjuo9yGizLcg+9ta7xMHGrKSThfDZWipUaBl9YRUuzoWyETolGOKWtuXR9EcC3r+5g+aL
VKCu7XQFpxawspuvzDFOtsqQGkMCc6V8yIQHKd5IAicUvytXgOvj0iUmFke9HMxKhI1aexgaKtTg
GDp2qd3nOfUjR+r/tKpbm3vRPNf9Xsvvm+jUBHaHxBZyVndlrH35LVBIsPB8hjwg81ukRtSEeUjg
rx3cKacOX7b4UOlDdOgP7SZ86NxMIP4mOeR3OtmFz01Mb2//lUPw6gcw2yT3BXRAEvyA0Xf90S1D
O7Tee+uuDA2OJa6vzHlbQ48kjTSYUgK7ijeihmFP9Vfo/k4On7EbvxaSHW2D+4Hkh45ET6X3wQOf
8JxlzkbTLEajsvDlu8weVFsFS1idOVHwQ4lf/rdlZU7F1AAFfq7DVzD+9P6+SndT+tBMj37EOziW
HcFk1ssPyIJEQZCuqHENS7V8qNUfbcK5V6/06DC7pwLTBdIFyJKyE26NWsq+qqYtncaT5p8wajKm
bqW4c76fRhvOKWDDnFWN3F7BL6YxxjHMdmNTQLcHw7rsmyEMmqZMR/RHrFaxa+S3cQQdoBe3FpEH
JzXBO5TQwNI3WbkP+qMQ7kHDNml7XbkDTac+nAEGI/IUIE95iW/HRe/MDRnEfTK7Axi8ZzyAFDKp
29j0950/kcgcnb7RaAu1gmZ86cMS408fcuelmU6NbII4+X6qT0YrumNILbybAiiJ8TLgSozK0H6T
wBSEqwBGXa9PFBRMgLCcNdwDkAEBVC2sY5JQS3QqrbZvL/FKbr8yxSTbYlDnNpUXU9Eh0u0mpAqq
TNAoNgNbLzmZfdUYhgbR8MB/GN679iuYhy7NFBhLe4uM2eyKgk5a6U0YDkV3F5ete9u5lZN5MfQf
e0xi65oJtGMS7CXCi4hZEkV+ChrdnTvnth2eX0xWk0D5Ujb64pcGNbQmc035s9A8ZQ69Empz5sxD
2awYhLYX9HvRM8f+YGFlghyavqybHZVqRwzKbTT/mNqjkFenSHL+fbIbtQgZg20oCqJ4zR7/EO4D
JVxgdVTWfKjFPE8+kMW6O+Sc6Fi+PrPZr+wwoVhKSqg2YE2kuXUak2MqPUU9JyWvJMorE0wAKrNi
Reh+dbT1VSorA9VVzhVt1QkQfKLOiHSFZvx1iMuzogd5iMVSw+61zWe7L8OHPObcGVb9uLCyxMfF
jayXTEGPRFgBrx5RAEAtis3tkOb5wRxesRBaMtBNUBDLfpeVo0woeaFa+j8ZYQeaoSyoBNggaMlr
CeAs28FUkXk57WLOWrHdCZBY94ZawBOx005hL9sYo7Nv+7FWY8ak33+++hcZxMX3qOukajVQvWCy
fT5G+kGbEuifgK9uUuwyyg9Zm5I8HPAYF8FhZzgV1HDHULLDPifaIHr+8NgmvB7l8om+7aeLH8Wc
ItAMzltLwOpm3bNZPFbTXRDs02bfB0cJjNbd+fYirCTbqzVYvsPFGsS+2OexvMRkNHh9ZBEhek1l
6FFyWqG878ns4a63zKa0lj2cxPddXe2z/Om2JzwLzLFRVIFljiIsDOqbn3tyK3Hifq3+erVWTJbQ
o3TGLArWKtXEJ5CKxwR4A5AcW9P92AuOlZjuCDbxtnmwAq5K6YJHuxUXTPIIgxnI/cHHhhCfMr8m
ITZ5d4LCbKPvxtgCKco+F2SOy6vBiKoXjn60Hr41H5ra1ANVCHuaIWP5uROpYFKvqDGCNvJDfxDb
37e/4Vo0Kgr6Pig3A4bESuiao9qUowV7ndX/yeriaUQtDCLUtqhwF1ReWdBLW8yCDi2oB6okwiTs
AeC1OgAmr/wwjv7js/xQfxacOtQKiggDxReuManZ9NU0lnKY6z/Fu+jFeEzupt+VRcq9gT6oY2vb
F+3MnQ9Yi5oLqyz3cGnIadCksIrXqTP8AYJdO6pbkGuEpOSRdHE+nsY0lE2pLMR8hK2pjuwcjONz
TpP4weRxB64dcpc+LR/2ImWFWox5lRh2MgWd5FTdh0NEh4lXIOKZYRJxJ4W1krWLGU2k5rCLUV3j
Fe9XBkauokJj0u9kTsbULUYE8M+ZXv0WP+UHyc73xZv6GOsk4qTh1TPvcvGYPAxSGbFPlo/U5C/B
h0H0Hy3ovwQn8noKaKrwu9zLT8AgWuf05fbe5q0nk5+RN9M6qmFZUT4H80VWGlKJz7dtcN1jUnQ/
JZIgLrGhHxXg835IpN1HOy23uwEuFW/zbrxPbK0ksmfyntuchKIxCQWnth6OFWyjPQ4Ik7RIbpRE
x7x74LyLJPcMzh1pBQ/zJdSpLfS3XxxR1zvBn7LIKlsJI69lhLf9KUt3Seykio0pfDuKH6fqmPub
rvOqyRaquzjxOMu9bOnrQ2n5AQCKA5GO/jT7opnHObDSHNow1lCTpAcsstToJBJ8W1BVxZjDDXVn
9p2MJzshGctq3jLN7JzCDMwIuAGwZOp7YPBaCCkY5iYZtlFyFKxTVhzq6q1QvNp4sTTSy1BfKRwF
6u/Sh443ikbEMTlbC31KIDpKCzGOo1n5m7lPqFE+oUoiC5Ccqm0Lup8NGAfb+scYirRtTwEojdVy
o8gh+pTbXsVcHsoXzaGZEzRqfphgCRValY6TK8mbGGyi2VardoWQO9WwzSFsGm/1fCZQL50hezN5
df+YjEdfOWlBToI4sLP8VxDtgwxsirhVZACqzfdpfMplW5ddIABLTOPnpzjbxpMrtriv5i8ZEOb+
JjY2pvVSlGelRUUg36fTOZ2IISW2WW+M6tFs3SxRSNkfNH0XB2e9OAjgkTJeLfT950NS7wslxcDO
1igessTLmw9/eELfJLcejX5T6MSA+LVyyrF/xB48TdFnowJLdxpmtzdkJwIPe/YmNu+FEVG0RAgu
RYl+DBel0uc8fhSKD2VqbAsz4riwtHqA5QLPWqXuGsG2ok+50KgavIvTXRafhBL8tmikyD1mAUwX
4Ufj4tmvwFXszu2fFkIJ1kH0Tyhj9c2zmfwcoM0UVoceFLxtvgdZd25Ba7x3A9VpxGYrdBUEnSZP
k0+pMhCxMD0zeQPNjZtFTmbx+k4r3TVQjgFGiSEyiIqBRut6b2Za4Nda2KFHCVrvrbGt3RbsJRFJ
Dw2mYYl4rxyN59pBhD1iSG7iXNzWzC9CJioYeoCpBjjo2nyVakVXyzAfH1JbhvxQQvNTDfpB8vqo
HwI7332icfTaOLzxg5UxQZToLywzG1MvJt2ocah9oYR8R95VZH4NKpLh6kofDMc4lk5zmDbh1rBL
O/aEkYh2YPNOgpX8cPUzmPUP+6ZogwE/Q14YQWAaqkAekvEAOoTnnOCEs41DQt6sX7dz4vdb0LX7
zDHXl4k5iQb6ZSPUtbMfpew0ZUk6heff8vuZ/HflH3PSiUk2VIaG/lVGsjuVKvvQTeBnZfde6/j7
ZtNRXklppZF17RtzwmUhWOVbE2uavVQk3OZupYJXAfVH+6M93qWeRgfOtZnnJXNrTpUaFOVLGBvW
TtE8f7xThM3tD7Z2il6sJMYXr7dKCJZnPalhI9aDn6K2mcV8W8YNaYYPdJxsKx0/2kEmIDRPiG9i
IkqC5EPUn5OE98L83mix0EsCGhNVqGXXsiriRueneibkAzV/BBOp8CB3c1fowaMDaQ0QGJ8mkDsI
2xi0Dn9Amf2j3AkHHrXvsj+vAmv5DRgUAf+Whd/Bgh3qtGzMQomBr0sPqvTH5DG1rzt5YYCJIrTQ
hyxoIyiijTpQbQWp1JjGovmQd4DjdKWFxh56FnVK4knFWzsk/ohq/hBughLy44pGZEhwW3N1Gsph
m5gKkYb60dR6vGmEiJdJv0gIr9YDwN+/+QyN1OvwsKxULq0FJoEL+tkKieLm29hO7nz7Z+KN9vyA
mwZB64s0rkl6OrgtHeydFpPH23H6LbHgu6iyCBrpheMZ8u/Xv2MQwikVZR9X26l2ZQyZVjjwGuPI
nW/4tueWAFjYgTHdgGOVrfdb6ZyWOgRVUAwFU6GeY1Ud5d+F4hgrTJ6Ue2VOR4B+aQ0dPsw84c4M
dXkv3/iPxVahObTm0VDkMR/zfGOyZo7RDSOoENxCcW7jp1JzB4ne/k7fDh7GMSa8UUUWGrGDY0Is
its0qbJXS4vNk5SViU7GYiqORhenf4QuHjkF5rUQAX88qHh0HTrx7As8iYFf6ud0QJ/WE0EGKGI+
pd7LytttD7/XMr5c/GuHeYHPqgyxEqDhqYULty2Nru4FO/ldsChUzB7zh3KvHZOtRhuDd61Zri1X
m3GxDC4spEhlYTlnvl9gzNZgRQlInLfYeltDJK+Y4XAUr9nGDq7PPM7h7w90xiDzNbuggmJmB4P6
sT1EKNl7FtXOxo8BBNnhzrzj1om+VWwYg8yJJ2hTPhgYz6OVBmafgvZguyE1rtBuDg1S3nquBuvf
9fwqeV7UUro8LfpJhLXRlk6m138WKWnAQEqXh/Ps6acGN9aQtlBOJtOGd6FY3Y14pEEdRFxoA5iU
BgH0IpfnbADiDZDjfjMs5UVN5zm5ui0U8FRjxBAiLmx3R29No7SwrLgFd386T6S6IxyqXfnTvzcc
iLrNd9l94LYDJxGsx87Fac6cHJhG6wLdhF10/D7Vs2Snrm+nP+WnmWq0OnU/OdtSXtscF/aWv198
TE2Q0zYMCxDpyoAYtS0BPphGXoMBkgGEQniWc1b2+11/CdaLo5wJ1j4BfbQoL+lU3+o/ho+ZFLob
PpabhxKcluZn5s6DHe+U3Ugl3R7pZD/+Mwzm+idYzO1NEdSxTjWkW9DKViJ05c9mBI2nVyiscbxd
vRgtnH9LqQMvOib3xL1WRXGDvTKj4ZXP5d048tQT1zMr5lQkE3oVy3z19ScccwNv1GX3gzNJA2nc
XXfnansFKr3vLQmetB30AACUdGv3duysbpELu8yjLfbrRIla2LUieauW8wGtahoUkxPyaK/WV/Gv
h8ye7+NJm9sAlkzrNYpe1Mi57claRlvG0pa7EuRP2TPQaMowGIIKIRloXoPKh38PkZ4h96Q8vct4
mI81by6tMVsu08s5bFJYm6zXLnCLlgd84hlgAkI3Im2UFgO6+ahKvyDfeXu5lqBlD9QvJnHccYHW
MZgdLEGUXNH7eqC98ROvDaW3m8jFZIvFE1f9/szCRr2wZDIbtRjBw2sksBQpYg/xvBBl5yQ+ZsGv
wE/cQFaAME1bO++t1yHKQR2Uty9ij8kGzSzu/LThRPx32C5+D6hioA6z6G0C23291aZArZQ+x+9J
/oDzxLJbIIsaUhzugFRCVaQVOU/ZtS0GdkYMoIF+GzAaJn2oEZYnrJqBBj4YLYxDqUAVWnKKxr79
RZcvdvVFl3i8mOtj/FKNTIoGcZkGmwBL9EPAqhsnTtWDoAc7MHM7GgB0BSbtbpv9dpYzZpdAvjh8
+kTWRqwoKHBqhYAt7f+Q9l07kuPKtl8kgJTXq0y6yizfZfpF6KrukvdeX38W++6zS8nUTWLmzMMA
MwnUUpBBMsiIWMsuKbQZ9f11FJFx3O6hRHjU6S2g1KljwozxhwKnVSAu9ytNbnxIRF3Hu5g0zir2
+8IqUuhJFRoMT/VCvCCFKHN5JaKO8lUUTUW5jgIealzwzlHyNCTZxOh3cuVIxq0WuEN3UujbdVtW
nm/gGQsYboqmGc19GYNRT/Ob0dnKB4jQpNvo0L7q+/ahfNQDm/4R0VyslCECFqIPTCiE5XQ5x48C
o4GmFcYwKl5qFYV3h/rL0F1DvuvBV566Y/9rEhXCXGxrbN4WmOyUWMxb0DaKMZXAxOUkib9GrbOH
6dWKb9tQ1Kp4ceAAChoG6NBDGgbycJx5RdgaoKdEf6tmnur81IWnWr1ryxdlfoAo6vUpXHOUJRZn
VidL89QVwFLT0EZqpfRdtShtaRAsM5FNbBkuhi+ialToIevZ7VDgP5p2VfyOkHxAbYqtY28G04Lg
2BZYxieq5yHoqjpgo1jeFcEfo/8RQaDXEtX8rPkFdnsCaUpF1i5oU+s8JYNkgDtfYz1g6a0+HGYc
MX57I5fb63O1tiEuobi5GtV0LCDthA0xRp/sL2LsteDP/w2Cm6a8gOItWHpAm0BHRwbNYPlZgWLo
OsjqzHwPGc+5YzVqkvmU+VzUqV5M8hrNJohNI9D031HLFwm2rPoetE1ASIaqelA0nfue3pYmxDVZ
q/Yov8xxHDizPrr1MN2QNEeeTXnFs5XzL2xkYtjo8//LDXmOaakhDeoBogYs45ewgwQPkKGbqk//
BgfVXQqorlEjzdkWFLRGgGDUjpUPeBpy4qlwLClwykngfOwP8UEAdnP0tkB8lQlWnhsEGZO4aWYM
YtX/akpoliq2UmxHFJDVrpJ7dBTgra6rBR5zosWGkZV5MMgj8OR5Bz0fRXaD9t2gp7wUNAetJLaw
3TKyOpCsQYaC57qu5WjAzo4hHE7W7ZA79DXZleinqQ/pD7D2SnaATgTf8/9Y3S75EDGVrh5mS3hu
VStN2BCLwfeb4rZL7QrNqh8gnd1GbrMLi3/slwgWKUVPMeQyDXSZnA+rnEk0bXHpdAoKXg1vaE/+
7E7y/p96JVAUircRRjJomNw7RaYmmjzNkCJAb8eoHSGDXI+uJCLnuXwsQHSjgn0VJAxEl1EBfW7M
NNB5zHpk7CfIBUZIDEp2A5Ju5VY+WBtwlhfbRgHbbIzU0sHYQ1OrcaCsJcpPXnoqvgL0lBYB5wZk
EvkhVa04ox3+dlq74exKuGSXm7C4L2uBp7I/dL4Ez4G4JTGYQQjtIZg7Kp8B9NhArtR8XJ+4vx97
DYMZu1h2ek/MVkpgDHlojyAQ3ZsbZdtjWCOn3XWbYBs6pYdEPthYJTf2tD3Zmp56ElGJrESWSJTL
SFoRRqkHkr7z71Cn2R/IaDZO8FJ/6h7t7PkOb8IoJzK8fBe/aid6EInvXD6vwZ+WoNxSjDRrjGQG
2n5O6MIy8OZVHyPQ0TYb6Wd9O+2uD/bafC7hOPelJnTtpR5w8XRs6JfO3koF4Z1oHPkoqCtluWpm
YLyUe/Nk2NmDZFMk7Y+v1iF6ak/09PB/Mop/LRmtLmllBihP+1jbK2QriSK7y6PobJo0+dw3pqww
fD8FhPGkvCJ8dFFG9ywuhpIvHs7P3YFvvxnRzhl3E5uffQ1ekCMKeegm3ajPWAtesZ820Jg1PVTY
QMbCjzYisT75Mm45t5O7XQV64KsNc8cBvRzhUb1tN/E7etQO7c342O8YI7KBtUj20f72a7yX72R3
9qIPH44qyloIx4Lb5FCHGSt+i28JXjoPepDHeIMC3nxjeckx/mjeyhdpG98+hafBibeiu9dKEd75
SHA7n6VNmpawmZgOuudvzdS2biaP7qj95wh6gs/kXXowdyJ1JTa+/F4ItXl2umjovuKvmaVUgYaG
Ij9vRGSbttBKCQoBAc7aFrCE4HacQInJOE+AGKR+V5bBLsJqqTpRS83aEYXDCRw70CxkckTnK8ZQ
0rYtWkSjsZL9mRU8ajSZMZ4gavYYIs3hoUlL1NOxtkgNFYkYRq6N5jVuc1Mn3wTZILvwQa0kDW5n
S9/2vRfO+zBUUPtmZyIG5ctrBY7fb0S+i8SvNDJ1PbseFS9BUXmonPzZ5/5x1vtQEEWtrUy8exCL
FULhZZg7neTOTCKf3ShQKnWTBO2jnoEjSar053HwHzvSu4U+/bi+sa4ugiUo5ysNqao6IwgUIZR8
35eDq2fmpxnPjmX8nAzDAeEBavmwNopJQiFec2tYZEuMHyT1XUvtD7lmbMokeLz+WasevBgKbp4r
CIL5foavou288bv6dhxKpwgrgfWrI44YC6khBVcqPkhXzajrzBELJRt/6q1qq2jmJDFIn+/ncdcY
kuCKurpgoCEJDlUNVwO+RKMl9UxiE1al2Xur5BuTVg/Z/JX3yk2piTb6VdsWYNx5Vll6YKA5Cbx6
IOYw82SXNHtiOXp407R7aoaCmGB1xhZw3GZQB3Wk1TWGcvZ9sCUNXoxy9DESEfqKrOJOr07SidT7
WCMjunQl5VcYuRL5RePX3rwxRPwtq2t/YROzeRG29qNVWxF4Ap0CSToEcW7V/g7GfJ+ibPq6v4uQ
uKOokfI6IuwerOdfRQL6bxmcFc+5UFplfZaYjim6Li1QApxbJIPe1oiphfu2otogD71tR/RYNMnu
ujmrZxw2sP+F4WapwmoDyQdOhrJNiAtKE7qbhkDxrqOs+8I3Cjc9eaSSxuxgjN4cTWJsFOOtH/Zl
u9UlpzLfr4OtzxBy86gB0BHCcZdPbcxny5fg360pOVKHW5Le2Epl2GEuUnxdtQudwyajGmZX3fNJ
qvSRKr6O0ZOj2K71R6V6NUbI/BWPSU4dKjpT13YlPNaCg4iRZ+l8BTBUOkH9HOLynteandS3Ndg3
UJs99W+1Kug9WBtEaNgq6Pa1ZKhIcNt6riLwjXPc4IuAaru+DhBdynG0zUvtPg3i9vn6nK25IWOt
NjSwpxDoRp8PJJOSULM2aByljr1MDm6nYNxch1gZPNACwRimEKxePNQWWlCbcwxxSUt6AANMjCI/
o3R1PD2boozxypsOmkc1vIHoeCxDRpDz97rASVag4tMJYzQtzJ9WKbm0h+hdNG0iPEEbSkFtMkxI
YMyPuSbSpcFTC8aLC10pyPxBJYJHCV3j6W/jwswmUHlAPg2vWygdjMN3I5gSj7YDme1UTpJn0H0M
HlGCYi9FSvbZFqbu9IpfPJXaSJ6jMptvgwmMZkkutVCbjzS85JjScVDq/rZr6QBpb62AR5RKUn2O
Zta8JemoOFpDyzcUr5shyGlKyfFBtPFBwDz12FSmcVunlu9kVRbuoBw1/ok6PVNurRgis+bs95Kd
zkT/AisrkphKGsr7ch4hZRzM6X4moZG5rZVo0NFKwvhY+Q2Iu6nVVcRG2bI8udOISnFQ06v5YCd6
YUEIU5fV0vbnTA29mJYKaiqJ0eAeMYTgjSB67+Eq2X/1EHpr7NCIQ1R6xJ2lOP4w5/uJKuNNTKXs
2KTZ8Gwmc/nSSNUPWVHuAdXvxiI3IK5F5hntHIZVQItchvZr7cvKJuqH9GdntKYz0zJ97JAgBWmg
RSF7LaOwNB/BjgrW+aguPVVPBjS5ZUTfqlqqeHpM4j1Nc9lLKR7pdGU0Dlg0kpf3NfoO6r46aH1v
7idLlnskHcbQa3upaz8Tv6PBQUW9JSS4stI81KCyLLxKrQ3lMISjjGbZIrNsZbQGVMqmdVLaoD8v
n9Q6ihG3Jjij/VB/ycoaxG+SZW3G3geFfGXoUA9DV/7PcYqR5+tS1OS7qhWMUFiK/XgD4o64dKqy
D566uWnNpzQdO9CdaLn8Cp6ibFeqY0kdfc4S1EfS6TcxAuhM1LQsvUxK+h+Thelyae7rxXauVGDK
aHZ4VaWkMg9qUFnPCLqz3dR2jezbgaZHP8pRKwcbRJdQ2s5p1x5HuTTyA8h1VdWd8P+9vCKQDC0s
0FzbSt5OvV3kljHbXVTidUcZin7T5bn6EmVB4jtNmucHKSNkV/pJvRsrqjlmPaNbBxXMKlLQiWyA
oCrwn7VeoW4/kvbUKe24Aa26fGjCvNr5UmsdwVsUycAOktg1SBvs2nSIH2vTn/dQTEW6ch7BzlD4
bbRV0e5k1ygGnmCSNgRumRr9vq8TCX3h0Uhd0MTRLyXqA7QM9RGCqF5GF4wejP5RkaT0iRjF8Mea
u8ibrDl5mIai3QVBPT7TNI2xAmNzvkny2HezQFMeqoaCQDbDG7itwOaNVvUJhKukoP4ZZKjTsY2s
DN7lOEYeq4xKc7j38zw7QCBJQm6LtOmDOjTWUytXwX2m5NP7MDWTsSGJYm3nQfbz3WxIzRFCHwaO
eS0KvAzt7A99CQ0rdzCllB5bkpaPGhSnb2RJj78KDSGiPcwWUoCq2gyeGeRg+dMTs0cr/JCnaPmq
2oM+G5OrZVnsJajhnATRyWWNFLiK8Q/ujhYeGwlfJD9YRqaZDZRepy4nrjQXzjii+asIHTzrbnC2
/9CqP2oKjvkQG2dnJ4ePKSjcvDhpZPy4fkxdVpFwH8NFZA0hZQOCL5y8KTiR+ucsz9zY+DmOCti2
gq+i+qwC7Rj6CDpRkBeBqUXwAWtnx3I0uMMrpVJq5iN7vB/iQ5x3blflLnomoMCk2pJPdyq4SPU0
dDOkck3Fev1X+OylAkW5pqJxoYckVTEkGnB26fVHEqpu2IQbJW9+lvT3HMyRbSFH3epF4KZliP8Y
BaHISuSDSjmW7NfY7Y9/zoc0iTJC1grwbQWSo+4DS+XQ54cc2WqBpSsPjGdQ7FMWt5ZC6maj7aB/
JpWVG1keiSsPb5t2TZypf9Gj7RgeOhH/6krMSlFqiDu0rOjosOSGNyGp6iOVhyASR6A2Dy9ond/N
MzFtKzegF508StOv64auhV7QGv7b2In7+yV9kyTNaQfIqEFfNXh5Azl0JGnvp04bb69jrUSSFHVP
eFcHbyJ02Nm3LMa0z8NGLdEU6ITKJ9q1bKN1rwOs+ccSgI3vAgDboFwVJgC6torAwapmt/ngv6Ux
RHD1PK0EcGy18ZEcCtOhn4BIEvk6brpA74/TGzTcTt4/1cNLGL8GuoBwZ3XIviF42rBwkqZSGgAx
KqOrj43biGSYBEbw4X3uz+qgy0Do6g/wkHbGj3+Rn1bQqKMhwGd7F/37eraYFgW8+hP6p3CDiEKo
PXQ46yvUA1L6lsvlsQ/bhxnSiWU1iKoZ1tYTdC2Q6wQpmqya3AQlSjqB+VGGbm5DbT/7IBmImg9S
OHtN+jyKav5WjwecU2BLZ1cZnV++UjZOktwiQaf/zN1WttO7+pXeIoraF78ryHr+0xpDnEZoN7VQ
yAkaMqyoc2/Pu6prFHY0JvS5Krx0/pCMm1G0E66tKTQIgRDawv6Al41zlC7EtZYo8I84v2vQDwdy
yUpBCPHPi+8UyGd943BrVyutdogSAmugLEkKY9fMKSjHJifNiSBZu7aodMYXrqHxDU+WnFuMUj1o
cQi3QLhxTM35OCWinXxtVemMIhzCkn+vzeejNvVERagAV5A6cO32em641Qjy7lxG2v36pvf3wshv
Q6x5Czd01VBBWcxhWXIlaWhqhlTn+IY7j555Ny0kSVVnvik3kaM/+Rt04v5A7h0q3XZ9yP95poQu
P4AbzwGN9WlqsA8At3s0HvL8TzIL9tq1J/YFCJrizq2E4DhyIzNApB3C/so7ZV770Tj+Nt3o++LT
f27uh9f6p6jjYC3xDFwN2xeu6sjhc/6vGWpX5xLyW01t/5x3RmZHP0PqBPsn3G3lHRQahWUn7E9e
Tug3JDehSjCDa9SHqcTp96Cz71z9vm9tC5K80ru+Ux/jg3wr3ZOdKHu7Gm3rqLjBCybaQS0+GSVr
5RQqrQ+Oie14lH/goSx2o62/Q03BVrZRrBE91dvh5uW6B6+uxwUq+31xPkw07UD3KWFqwdcBvlFf
FhChMAe8HNBvs7iweTZ73I0DANTHPLT7m/grf4k2yKvR39ctWT0ClgPIhY15rjdJpGIAM1Bk3LZv
+THyJBRVbrSthXaO5PU63uo2sxg5zjmDMIj6dgJcgEI9FP3bajXY6fB8HeWymh8nzdIqziFxPy4N
2gOmdbNbkGlAB/4N7EJk7z+Rza9mFwnMWiHfOgfkdhRVB2lNbwBQ+UQxb3aaiSMPdvfWPAezq4jM
W4v18YyKewXoAHVUR537HzjuaGxUcA8I1bRvzRbNjX+Mk3mnHTSRf6ydphAAxGiyAB+XmHOoJm4q
a0ZDtBPug0flqXdR5dge4zdzHz6qqtfdmJv2V7y1BGfE6sJe4nJ+GeW6kgTIhqI3LfHCl9yNRhuP
CuMjarM1R75Vf8aSTbbhSdSDu+o7BsiwoDSIf6EY99xiPYqqsEh0pkNPql2TJ3iS19oJHDVhLO3R
wAbz5wrprlLRMuyrpho/zRVpfhSDQV0/o+OuUOb8VNYlKbzrjq2u7AvLb+P8up3NOkdvEfaFvIcw
3rgvpGFzHWLVlfHOi65H3OxYNeO5/WCwjpTBNBDXzCqe/5QnWr0PcrhLst4pc1QWgLyxJA+9Fgpe
K9aN+y8w3ysHdzebaMLA+zHdoMt0k9N0KzBu1Z2/jbO43ECo4+VvSmHccCiP9HeD5xcck+SHGdrB
n6N0mn+lX+hEFKWA1/bzxZhaXFa2nYuQlrrWgHSMvLSlvAv8ZjsbqH8zIFSbVIFjVvp9U6rv1+1d
226XuNxGAYIKVP0QDGkm3VfpRyUdDJFuyeqIquCPp6wrULkI6qtpNA0fIwq5aQPvl9qdjlpy8nbd
kFXfWKBwjt9FkpoUE5u36LdZ7jtROfxq1ITUJcHlhNHS8iE2COEGEgWImpQ7GOFUlW3ckvvK1T+r
jbXvdqMo/7ZqEa6YiOvxfoKhO19ms54jDC9wYvTyC7iKEyJYx6tTD25t9FrJkK3mc741+giMUYZB
XV2g8BgcUNVDPxNBBnsdxTCIaeFOh6e0cyuGIcROOMCKqXksBq+a7utEcGtchUDaC/cSRvnBO1hA
zbZvBxx21fT3Ln4L1VE7Hpof1z1s1Y8XMJyHmXOGv8tO8Crea2oCgbKdqr+QTHD1EMFwA2alBE/z
7DydJhCMHxNj30luIroEsI/l40eWKvzPmKnc3QMkBPmcBkCRDWeOj6T+mRquRfdgIgdRy/WBWz8w
cW2kjMgJ7H1sAhfRsJRqvTpUIdjvf5mdV/XeeDBzW9mmh8g1vR48pD00EBxFsLetL9kFLhvqBS7N
65jqNcM9DFvjTnrEfe5UgMP11HrQlXjvdtcNXZ06NFHhHxSKo3HhHE8lnT4qTQQmHnqMZggSx8k+
rn8nUinIl68G5cY3Ej99GtI7/09JAiKEXbkx9RutfKXTa5jvkxzEGcW+jR8yNLEHonqe9bhrAc1t
S0pNBwP8IGDH/0RC1HoNn+hjdkoCO9+NEHd1EskJT+SmcIkh8KNVn10gc2dkj9xE0OYQHEhCpxge
s/aodC9jB7a141iJOq3WapnRTgzlTIKqQlQ6cE5L4rAZ6gp2NobbnMjBR5LsMHvTvbEtd0g5nhRo
FN7Jj9ddaDWZb1h4H2X0JHg053xIKfIq0Wb4bOv2r9j7bf8p2L+HJ2s33wugVsfzG4p3ongwrcCf
YWH51nn6trrVPpI/xWm6G2t72qgb7T7ZkJ/Be2gL3wNYWHGx/SygeSeaBqXomJW9C00ZO9umN8Zt
vnv/4TvFjdBx1n12Acd5DkhlWogcsUHdWDbd3fdOdOptw1EeIaXgGMf0lH2IipjZLeCaiXxkRXCq
5+iuZMTytXSTkPt6AB0Rqp686/PIHPESCC+ZaELVkcDiHBX34ziLfUxjZEGVVKX2YH304f46yGow
wp5L/wPCbaWJXredFUPARILYAB0fkaW8DrA2XKy2icqoNELbHOcRSdlnmRlgcc/I1rQThD2C9FSM
oOQpm21u1IIsxNpWvYTjPCJoFbTplYDrYt9O1WDT1Sep3GSi1ujVR74lEOcGcj3GQSRj4MaNso9B
FrbT7NEdbwaw4tyghFD72d1IO/BvPYjYlITQbE4Xxx+YqFO8qANa3WqfqBEooIedeJan3tWlYz2o
kHMN9rPne7noNiOaTM4liVm3SpdhdC3zVxYeIFc7pSh+2HXx5rrXrPn+cnQ5t7S6QRvaFkAaijDB
nFmEWxlKItdBVo8CUJow0g/Ud1x2gDdZZ7Yshq1yL5AK1MDcBOlrre5T3+7iGxI+Sqo9lmAqOMby
cwIxp1Dw3Lc2oMsvYFv5YiqJP4TGwF4x2+wunZ5QQWCjlgVJV9uKI4G5a2OKUh6sdJb4MfkXUwPU
jLM5IjSMpjtZ+l1lG0WUNhVBcJ4p1U0vSwxiKuhDHuMBTPc3LaRUBRPHNg1+a1yawvlh0udZ2eXA
aa2tlf7qJK+WvaD4UrQT6qzdcHIyqH6IOElWzlW4CVjuwLKDEIJvSprHIUXcDVRaVzalH33X2FkG
5bKn0UcRnkgIcWUrO4PjtrK+iFB9Q3H9UYIa1ZKViwbBXY9GWVzuBAO6cgqcQXGb2Yzbojno7KbV
Z17dJgcI23jX50xkDecadS8ZytQCos/uZvo60Sdzfsr/xZURhui6Av0zdDPz/SLVoFp6wQKCcXhC
EY4W7XORDNDaM9kSg+8QoVLr522Jc3kyUxdd0q4VZDb6St9b6D7LQeW10ezO0birounh+iCu3bjO
sLnTdJLl0dIGYBP1LS69ITmk5a6IXubKa8IfgbZrFbBr74fSVcmDImIsW9mtztA5j0wgqaNWI0Y3
C8CvTH7XoJ1MwsD2CwJ2517gMSI03imtNEwTduvqrHuq/FH72DHz3ibZDYo5BePKvpzbUPDmidAN
WpmgDeebtJS4lHvTh2XahHC5ko4Eqd2hDe4r1L+BZ+C9yFFr2tJHZLvuTBXUkMnb9U9gW9a1L+BO
giIzJYsmsDYe+8IzzYGiwK2mjkErkSru6sAujOWuIiACyjqSw9gu0m5CKdiUqnZQLIidyqkTZr//
jWEoPsEJq6D1mJtGEsxhmlMYplV7FeSIBYoWt9ch1g36huD2FuhIVL40AoKiLnQ0IKs24731mPTb
OHm5DrW+AqHH9L/msHlcnNhUDkEoQBF8TQckzvwT3TQn8zcyMfd5amsHdZc+iE7VFSllHDqsDBuM
ryCP4UWHLDomtI+A2T53XuxCymWHMlgpsEFnvjPAMpm5o5dtSjs86Lf44QjfvVHuxbSMzDMunfT7
Q7gNoErglkOKD9HuUucluQHbC5Ts5NY1jyhLd6bdr8QtK1t6zn8o+1AQ2q8ev4tR4B0JFb9RrWGW
p3QHeiyi3LS+o4LeHcSeukgEcS02PBtzzqeKsU6soWBjvildkBts35rR6Xexaz3Sx9YLGee8iHdy
3blAr4zuAguF93ySAqNbDTKBMuKo63aDpqpCZ/XQMxiH+1OqNbaGhjwZBPV6FDgple1CTtxO+0Sv
guBeuLqkFl/CzXQY0rGB5gD2CHTKDSfVysFrhS7p2h3CjWBJrXrVAoub2Mgsk5JOsFo95McTsjL9
fXzf7vRnXKQSG4rrIBbsfkvuAySLBRu/yExulok8WK0eAloyULWgo9umTdy67uy4/xMOqi2wdCV9
C6bk7/nlNo8yhoKgVgJukl7HULO7al8bUA4Av5X6bOn3oNSwo0pg42rkZSomBe0/0g18G4k0y3pX
1AD1u8Se8Fxv6uUDmCUoJMWu28c+/2J7WCCxL1nsjZpWgW+KCXsGSDxFoK9AKwYxBNvAOghYVsBI
bqIphTu9IrNpE41kYLNuEQqb5SZuzE1IRHR166P2Xxg+ykuaUZoTAzDQJo0lN/fvk8YdLEGKQ4TC
xXMmuOnCMc0xYslOm75a6z7O3cCaBRMjguFWs4mOhomCsgUiyH27J030KfV59Zon8R/aK6HA4Vbe
Opm+A+YGV0080/MUhhkdpMhQamQGW/0UBb+ttDvIBAy3YeLFyZehxY6kWrYhd/uCiPSR2JI9d8K/
TC6gYoJsIprU2ZJfOKFJY0UZKoCDCXoTxdpj0s+CWbt0wXMILlaT4zEmxYxK5E5PNgZq2UmaugXU
Xa8vp5WbxjkO5+pKHvyn4jlOj0r4Y0Dp6ag/NLKbVAc9jJ2UvEmBiDfu0lcYKEse6iBNueCVzysL
BXpNi9LQDgV5UDXJ425rFKBcN0WvHyIozi07TZ9Adwmo0NS9cZxwzA123Vt3KKsXPIpfBg/MKvQ7
mjp2YJlPVaGpzOoDDVMmpU4Wv7T5Ju8b24fUSfahmaJq3nXDvtHY7wsfrIOkgawaDPPpSQeLfBnv
rTCyE02wF14eX+dWcb6OJxJipBOsmoIMZf6DHZVfFmkOY/jaSyICeZFRnNcXYVHJaQGjJKgSpRAR
Nj5af7hrRG5/GQ6cG8V5vZyD8FeOOrwUTJHlVmBhRUF0+9Aaw1sgD7fdBFm1YFLnm1SPUUNxfc2t
gqsEtZIaC7f5Qvke72eEZgDXos6VSnccP6Vmb0HzqGie0vIrEL10ro7qNyBfNl8GylCOKI9mVFpD
9atrXSt5zYQ1yyv8ZBjVBQ530gSaVfmkGVhhHJZA4EU73+10Z7RVW9v+kk6T29zNXuYGT9JRFGWt
7pcLbG6d9xbYldFiBmw52WopGv1ka58pIh3jlZj93EYukJw1ilxiB5zkl+rpB9lTwSr7WHrTJn+s
cDsa7XBLbkTX6ZUs1DksF0QGyLdpZslgX1DbHrrSzgeZ1fCi/smgGzGlaAhz6i+EdppgU1sdV+zS
rEGYIqfIzSkK7aMCRRisP/dk0db2KxD4ijS9V3LSMG+Bws0e+gQihTLPieut1kANDK+rhoNOD5fU
bhkUHtSrqtiycSBZ/fP15bi6OhbY3IzmmQFFBwnYQaveTBCwC0l1hJoK2Mb13XWo1b10AcXNYobi
/bgMAJVLw1bK5q08oXgbAmaFntrYLn5chxPNHft9cUSMpV92aQ44ar2X9KGYElvYVCIaPfb7AkNL
rakOJzZ6EDOJyocMbZ3GwRRFl6umGKzeCAR65sXjGUiV2xAsZDiFIO0muXX5GYqIBNZDIdYZI7PA
/4K5pUISITNlRHVa+0pN1H0MJa6i8/ssNSfNkr1+Lt9yihxN8XR9nlYDhwUwd+pFKAPNCxY4RMqm
sSqnmLGRtKA8waVNxxNsrGsC+cRVR1wgcucfmkhRC2myUIWUyCnKxiY230e/f6CV5GQqEdScrMbL
33D8ARTmJAx7FqvEreSUXfCrn+ZOcKqKMLiNKq/RsJ+hXRCCkDVapmvfJhMRlSOtevvCEG6fwgOC
pnasJbHrSjfqieb4sunNBkX4VYiCoZUaJOyKKCAxTEaPjZrZ87VVNRWd5AnDhi6ZYt5GxX3sv/vN
UQ2eW0W1/elV1vZdfF+G+yZ8v+6T6xesBTi3sIehLfKoA7iaopf5RpVPgf6qxbtptNP0CWqDVEPt
leC0WQ2NWPMOFAxkRJacxXNVGk0RATSXMrxe0C3oHNxBlr1SU+2m0e3SiB2SCWtKmHNcXOgWuJyx
YxOao87izjk6zlOEFyHwgfvm5I3Fi9FkDp1ecqhOF+aLBvKZfzPSC3Auwu6aVDFmdhtqk96W1FOR
3xra5xSj2cQ4dMa28t2g3vnGw3XcVV9ewHK7jhRAwDTsAStBpy82H6pOtzW/2lDj5TrQ6t69AOI2
G9CoDDW4x3EFM8L9hMukKeUbNbEEG4DAnr/b++IkilstHkuNwYyWb1fD+BoqM9rAkUftRAU666vj
26a/vy/AwkQNyqQCWCx/0dIbwcMR7H2QH1RQgpqGDek2Y2P3WCPXx3I9EGQNWISVl2l8h3KRoY7N
CBDLtygJCnrfSSC2qMbS1oRSilIXOxmyp0Ff71USeyoGWpqNpxQ8eqn1Mil/yqzbC75ofe18fxG3
J5Z1Bmb2usddCk9+IOrt7/rUyavwoE2gfVS2UqPaegtVDUEw9fd57HLRfgNzgVsDrgstNzEUc/Ve
B8q21dHCMep3+qQ6RWZ4JbIXNH5os+nQmyNI2MheCzMQfT6BsAVyEP5zpX8M5jtjDCCdDDcJD72R
QIdJDrdtQf80ae0FAUhFCkrsvslj6HEgKq2Mx+tDuHoaL+aUCwvRO5uANxKGpD062/ZB/FlB+EqF
NOg4CWZrfYP9HjNug639srd8dves5JtWfmr8cUvKB9reqbhTSIYtG8/XbVtf/N+A3M4a1CTV1QHe
UaqQyE2sXUPArjKO3nWY/8+C/MbhN9FcLZQe1RKsysU0vMqEhE9mB8QZ6n2SOFnXuf1sI7W0FQAz
Lzv3Qg1EHNC7RTm0wdg3zw/p0mrSViYIgMvo2PhoD1QPOjwe15cu/kjwrDXGTp8fx8yt0ertD4LN
deVCCnzWQwXuvxX+YUkHrbTCboZBhfRCg/etTUJuVDDL+ZXpZtoEepB78DRATdSZGyR8FTcN78iU
b64PxKUTn38Hd5zIUguSrwrfEbZzCSoSqI7HUI121by+80G/ZOeyMQkwL50LmBroN9AjoDFalPOx
H2YZbVyMZ7qzblN1F1TPiYjRlX32xfSywmENPaBonOf8qp8baoJBCc9sSJNNPcQFtcLrTHA10VCG
nvOxCdE5cH0o18wC8zlIIUBLzvRQz82SmALXoMKscbrVweWSTRswUF3HuAyXcYIsMLh1OepWIAes
JRvlkqYEt4lFTyUiK7iRi6Yq9Uc2OVno9Hijn26r9O26Eewj+clZGsH5XIeXAUuSAGHkdxLYnlLf
04Nj2wgq6EQwXAAzsFottsycsTop4+9iePWzB1MRNG+sz4gF+hEZxCMXffjZpA/BlGJGOnmw22CT
tIIpXzfjvwC8moUfTZBnZozp5fRU19vMeAn9J7n3Bd57ecTAs2QdDfjo2QKzIbcoAyOC0AQbLb8P
lMJWTBUb71z62m897vLXQJOS37Nats+zHyM/2aSJL7hFrBQz4BMg/UDwVqAa6IE6X0BzrMvmNKOK
rv4f5r6kO25czfKv5Mk9X3Ee+tSrBckYJGuyJkva4NiSTAIECXDAQP76vnRmVkmR0VK/15vOhU/K
IQcIYvjGey+UCvodOameoiofo6I92fD7qOiK+OLL8hLcJKV5SKFAzoCFBh3ix7vzSKl9fYxfyl+r
fTgUFwh60CBWaxdXCB3yU1vSp/hRbeWe5O1ZI/Juk906/zry6/2Y/vupp44O6z5D4w3MUaxv/c/k
Qo6e6jdzOljdYXIYeNTw/XVwNsh9nN1lrPz4vX02xHpQ3vjWLc2MA72wCXyHF050UqVNHn6mUX/0
LGTAlEH8bE34HBxpnVLQ9zGM0fYD4OLfEV5aAeqydPvxXI6NA4IfQNhiCD/gULyfi9soi12+9jjo
mO/SpdE3nKS1KWqJODMn9YyN+fGQxwwxcrWQ03JBI4kQ4f2QCOmbYBrQBZlxcMGrn1UMRJvAtk+g
Jxfabx+PduzW+iXaDT6yKAb25P1oKIj1Jlg1JUIrdm0aI+z5rOR/dEIQL0VJDV3FaKV+P0QCguOg
jWGCPd+WXbwBX2Q+QLsieA6nm49n82vdDy1KDJQmODFBlfP39Rol43yEhH19ku2nB/88KK3I7YO5
aNCZnfvP6YnZLhdxftedx5fz1Xz5CBaYfbZPoDA6gXPk4+c59nbfPs7Bae7N4i61xOOsi2gJ0Fnz
/ccjHOFLAfnsmxkfHGgq2sAnE4YIttEFORc792oqk31y0Z6qR6fUp/I8zvkOrI/79qzbTGT/8QMc
OyFvxz/YrpM/9qiHYfyVSpHzs5ReEOGUApHWxwMdKTKsMwVrb7KStWF93+8jxlGJHo1GY2uAojbc
4WbuwCIVntIYvCktqETUxHKfupuevyKlXbpCfVb5/hUOHG4w7CuAZiOIp/2tSDxHyTTH1kyQhIh3
YuM9O5coPoZFdYHi7QxF6ZKDY8Q9SaEjMufhQ7VbTtNn97m+T7e0/PiN+Ov2+fvDrOcKFLCrfMD7
NzLRpIqXWuCN7KKt2JHdSVvEXp5svYu+GFlebcJyPAtevZOK592O7eK7+JPU8LHLHhC5/36Eg+W3
C5nB8o3uFMVOkWP3oePyGafXsR0GQajED+BLrxpT72fZAtfUu2KdpXxRw08wzOd0uYn1z4/f5rFh
wHWMyxDXLjiPD66pjoXGFSt9gl+BjrE/aV1I1APqG558PM6xN4aekxhqQmvrUHJgUmzSt/O4JChT
1E+pBqsq4fkcf5IcPHbnvh3k4OKJ68Tpp3WQEFaLXi3mhut7hLq5AiDh4/kcu+PeDnWwCUVFPL6E
GColZ3HGN51qPzn565s/3OZvRzjYYwTqXNLRGMGEDy3dW3qJYMSTdyOOPHsQ5pPWnWMh46rPDosF
P97/26my4yBYBMIiLm67oMkdP8iH+qWWz2HyRLtPtsPR1/dmtMPJkYwbJB3RSzPvwcLgyE9KRUdf
XoqgBDSXGCY6OD0NmFJMpeFORPrbVJ0F7kUjkdDLHhPAA+aiN88fb4ej2/uN735wS3fandt09d2Z
Djc9KiswyRtwuG7/34ZZT/MbJ3NI2qw1EsPw6AT0wDnMBaRG/o2t/db7OzhFSx9UTtWiwbcz37Q8
dbO7jydx7Mp5+/0HR2dpPNnqFSDojXupf5oAnKPzTref1daO3QbAVsItQqIJCmIH46Cvj7kQSQAF
ly09U+eRv9cwURDS5Z+5A8eW/+1QB9vZqTuwfvZYFxkgf740ZVB/69PPLN9noxxsMkfHE6jhMUrq
nraeLtAPEwOc9/HqHB8EVI+g1YM0gn9wchblZ/GUrVPxX0hfJCFIrevPAIZHtwCgu38NcpACGSp0
QYL4Coi7iedLQMvYRxNY4+W1uv14OkdHSlZxnrUGHx+KOPsS5RTmIZRJ0KQdkktm98TdgHvh42GO
lOFX4kNgB5FAiBMEMu9Ppm1m6lMUxAqdhEUfJfcsTPIwWAY0T4/5Ar9tbqMdauPbeHQePh782GX6
duyD3ZfOUyAMepgKv1sKFQ1XS+Z9kuY5dp+CPA+A0BBFHOjOv59eVS91h/2y9tNVuHJUp8twrHxk
ap1oR1xKNtNAmtJPh29daNS/4W5BYBQbZnWG/qb8rROfJAuFtUgYPIdKFEamZySdPsnAHNsrK5Vk
CCQotBkOmVsUd8CYbBGyxWTjcwDltSgnaH1m/fbjBTt2xt4MdKis3s/C1HKNDQN39EzuDWS6AXDT
uMiitTgRH492fG/+z7wOMzqoAYlV1A3zAmNYQ92cM/AOWhh5EDHnjHZAi9ZlYi+VXD7zk465Fch0
rzI/HnLRycG5CDqPeBat6QVBoj/MrqUE27Tqz+rGL0PvZQIV6cezPXbrv00kHAyYZMqGU7fe+pEB
jdVUV0UV0W7v9/4V0yjP95+cvqOvF5IaCNCQAY1RTHt/Njjxlj78RYLSqFMCZGUbpzkb1Fb5c27B
Mq7nK1a3pVe/fDzVY9vo7cAHtygaLXqk75Cps1UH0v195/T5ZD/x1I4dCnCgRh4EcAGN+xsriAQz
aBzDWjvJbiE7l+3S+Ee0fPYS12U59HbRMQJJbqiHxMAQv3+JjTJhqNzVKaiuYqDUxOwWtOF77Y0n
QNvsaTTfxPKx8aCrVEFEtvdO/e4zINXRuQLMAlBZ6qLN++CWcxzfX6m0VwQF1OrjDRNV3g4bcJV+
vHDHDgW48P8a5zCnbTt3hA4VwkfWseuAsk3vyaeFuKX2K3Aov8z0s1bMY/c34DWQqANGG83rBzML
l5Zrz0pAXWjAStildj8IhGDMkqsgEOfWQMTNFw4pQKAq/uVmbBD1AuSIzLaLiObwDphtO7JhRigb
RD+YudLQyDOFHbfW/BvvNQ3A3Awg/9qPfDBL6lmnanxkZeL0mxxPGHsEoKORj8p9JtcfL+GR0i0m
FYYIz9HNDi/o4J5hplMzbhi8UZQLlN7OqFearVdfehHkzLYpSD2k/83/LCo8mp5/O+6BsbdNEziu
Hleg8/bFFl+d/Ths06dr5z4dNnTcDPef3DLHLtQ0SgC6WzV4Uax9fzLjhaPS5it4nXwp0ugsBBmg
991ld7X9ZJ8cO35vRzq4z3hkRErXkeBi5ZmfS/e7aYqQfOLLHOlQw9K9mdHBNqlsEth0Haeb0AUN
6oAceaLT4OuEakvZX/WkiG4/3i2fzOyXCXkTtxHD/nyHFMmIiVwO4puANEjWfrYrjy7Wm0TdQZpl
GROhQ2FXBpS4gIDn7VYUYZCnl95TdbMUbNdfScR1+fL48QSPmaK3CUL//SaZOKRZRGqwK8cfFSRW
qvMq2348xP8h7/c/SciDE6ddHojGwRh6CxU6/74/JaU9SU/GktyIW8+UIFQroFVUVt958QXYkuLf
iSjfzvLg7HGWOIHD8XYX379qFncLFaciRrPOkl7pfjj5NeH/eLb/q3oVV39Yv/G//hM/PwuJhGGF
drL3P/7XpXztfrvi359fx/9c/+F//+LB7+1excX39u+/9O7f4Mv/HLz8Pn1/98Omm+g0f1Wvw3z9
Oio+/fp+POb6m/+3H/72+utbbmf5+s/fn4XqpvXbKiq63//86OTln7+Dw//Nwq/f/+eH6wT++fvN
d9pNv93T7hnf9tv37uW3qX79bTe8dt9faPc6/u2rXr+P0z9/d2LvH2j1j+CiQJQugveOLWpe//oI
pLUIZaEnCrlV4Fd+/60T6N775+9e8A9gilOQX2TgxEgDfDIiP75+4v8jAmITtjIIgYtCcPf7X+/k
3dL9z1L+hhzflcDTj+sk3/k3cH99oNNBjoIQFE4w6DTfHxCSOUPqLGMDnTLwS+em7WKKfJQeBeKL
sYclhv7RnRPb5ltW+0Dv1KLGppr4eOdOfe4av4VcjfDJFoKwI9uB/yQ7n1W0Jx3LgHRO0OEpp1r+
6IwhOcQa6vt5Eu28Uagr7Nnof5JgO6jA/DEh/xfAAl0mKKMdXKI0c8C2yLqmNHQcy2pO26tQGoGW
jKAGWcQIDNk4JrdjNoWlOwuwxw1j+FUB0ryr4UrnWQ+9QiQCzkUT3dnEmbecCb9QtXfXxFW0Ics4
76duGPdvdtOfK/N2Jd7fkL+eOwTZFvYCygchVuX9QqQDlOUcSFmUc9C228ksdlOZ9h56ZOBIa3tQ
CJDRFB+PeRAi/DFohH3pobAOAuXD8Jm1SRaI1AdGXjP/rmHzvYRqF+qcflaIJLwMogrtmP6ILqc0
M1tQ+HyGpz1owfzjEcDr56NJeXWvDwU8kl6aOUHarZTdsGqerYWb0OserBcopBPr5BxO6VDWNl52
nsOcTTP7tsjATLOJ47n+UlMvyAPZPMvWODmDE/LJSzrQ4/71hPEq8gHRX8gaoSTxfmWWBO3Tqkvw
koJ7KAgqLYoBJK168nLdqbwHaStnlzE0bhbXnvptfMaDFxROcua0RUOicvZ3SFzuOH5cVFoGSVcG
2SOEFtGf/E2C/qIfHegD3gzqM/z6e/v+56ODyWYtzSeulx5sqr5mEPLyY1aODpQHFzu05Spdhwzd
YnLtLPIP0/DOMrzdxAcuzDrgmgxBWTmBogFis4MBU/CLZirz4Mr7ODkG/Fy065+Nt1R7oU274W1D
zn0V/EBxELQforUbxb1sk45xvJuI5p880N9fAJ4H2wpx4gqkdw9cN5WlA0TI8DzZYHXh1IOPBioj
97hgRTk76k8Q+r9sG2+m4fV1Ov8uD63j/4eGL4RN+I+/bMjf7F752orn4ftEn3+7fpXqB8f/iJ+/
jF8hukq8tXvrN/1h9gLvH6iB4kAHiMvSDN0af1k92C8P2tkZBCBAUQ87BlfwT6MX/QOwjCwCzzIk
uJCvTLFaf1o9BwYRAE8IeeIQeigJRv6/YvbQv7F6nG8Ce/RUwapi9PU/H10+q2F84/pqMBM5jgUf
Ep0h3g1KqLlpkUCksxQ/hTtCYnWcJRj0RdDyPp8z4xHA53z/UYJ2q8k99JchCOcZm3JkYBtSkiGu
T/SUdeAYy6CxCH75ZaE7RC/JVVjR/nusVHVTN47jboKGOmjuJlaBKWTguPMGAhrbXAcSbdVRw5KC
pjGEjJhXQy5yESCPLqvYUKBVGMyuzpSucjVb/xtULwdUxATnd2NSiWojAleGSBVWEGEPtF2c7ews
Q32iUKyfclW3/oIGiCV+rmtiH/HSp/QLSPQbJ7ed4C9kSJppq4Woz5H3oFUOKT+wxmQLmB9FwACm
GmbEXsWQGjFvunl0dW6GntzRAL4TgGCL2msgolg+U5F5uTtO/HZEHtjBbUdVWhhoKT+pcIGSpB09
fwdhrWnJ7Sy77WCnBInpaDI3TmMltCinDJnALjH9tz7IIJnZTax3c28EDCL3wBxXoYXCg6Bq1kfz
vBPt4nKw21iJa9lk5sGgTRb9AA0omvJ0ofwpDUULDUd/wDgJ1+FP9PAtl60/N12+VMCtoFfQb4Kc
eCK5nWgmfyZO6rhQrafanoDYxen2DvLKyzabe+R7FheEhHkYIrbJ2TRE/paODsd78Zm6cZFQkbkb
O+6tZE30RBPNZc6aCcAXXY965wsW3INYfHxuUCeaQL0B4ahl4Ow1GCp9rwM7rxk7uBx5ijwYOEDC
8CVRuvdySitX5TYLWZ0PkfamUslgZptFiwFtF1BNj3NPQ4buK7Bv/TjkYRc65KQ1oDNpioaCkuy8
GbmLzvi2SrKyFb0LBmiSutu4dWWAulfkPPUTmmZdFifIsHmyq7t9PMhqRqFqYqdDUGVxDtzWDEXM
tHKowPlBEiwPuSKwfj6AE7lODB14Tjo7pl/JmICNDOvRDe5Z31pwCKMLtI3IxQB1NbKBshH+TLN+
pvfdkA3BluuoMSeowjQI7yXJ5uhp9kPMMwsHj25Egy35ZWFZps/cmkJqkwyZQPzj947CE/cKNJu8
EwlY4hvkjyQ6+oAy0WhsAT7IScYyJrxxz51ujvyHoAtDRKNBR4FEi1UYFSO0g02pSM3dO815vKD5
3K/JE/cz2t6rPga83a3nWH5RjcOih06A+vVLZ6AmhDSB6mX2Y6mYZNc86XS9tSBvCK/d1rd9AStE
+p1rrTEXUqpEf5ENFJxK26gkwwtbW3FzrVITbMw4G/cm7ANAQXzG2JJD2nO4ZFhEDOMlCv3gZAqi
Rw45t2qj2t4bodxI4x9t2Mq6hMRWFz9WnNbQ2WGG3xvHj03hwCbSvHIipC6Hdk7P0JiNNvNkgi58
a7gHEfpunEDj1rTpuUnQ35NXbRCGRTMI61xmjptC+QyXzbQdSB2o73MdLjeE0QRk5vGKNbM8k/Tc
69sQrcS6b8drt4PmLUr5afg1QVal2dYZcJKx9X1oSiLAWMAfGoA3lEyROaMkNuZn5S/T1icaZ5py
hhwBDbCkOSS9hMpJ5Pg3sFKsvYkYpde0GeAdNh38DTO7aQdXXlfaq/MpWsjWhc/ytRnn8XmhqXqA
nLB8pgkDvMhE1vxI4e0rmQfugJs255UgP6B027J90MT+WCIiA0pIxRTPUE08AYeloXz8mnUQ881V
Z5E54Qg+CVhzKV6To1zTb9GQAY867Pr5Eqs/hjuqwgosfH3Yntd+NkN6N66XpOgqyMyWGSR2LyeE
ikinIeOazT9RKWybHVMpQDe0IjYtdMpbvgWyL5U7jezDaSMZGFfxJkNygextcxf7vBs2NvZx6WbE
ja94E4PqsINQMy36zAncoqopfZh6HTzyZPbxWezJxzAGOHZj5k5WOUDUY38NJV15Fi0x8s6e18YW
S+d3EP+alzorOQ7yvddnat54uh6cXEF1+rGrWHLjTPEwlnXAvPnck1VzAWFp8lOMNEryLq2WW1FN
o9n1HrbcPg70ysyW1hWyJJ5qb0mVQH+UWmWHfIDNyfI58WxShBDTBkFvoMUu6FU25QlbHxWqqZxC
c3uCzHainAjszkZCrAwqn35X1ERyvWlIwPlGt+n81Rsi91Fw2rON5yfSFpGeCdiPiH6moeNWp72d
wcQ42AyVvSqwqC7WtUrubFArWfiIVihkRwChBvLGD/bCGTOYaIvbLCeBgpNbs3nCn45wz1rpTqi3
sqzLoM9GxxiMCssQ7xtjV+1P6equbBcD6o9QjzHYKwae7Cz82KScmExvfdFgDZWZs2seukAxc0bZ
Dw7r3AHQz3CZtWQRV6PvEVLMzAvutFyCNG8MHy+xL9wn1gMLXaaQIF/Qsx35P+DVRA5EWyb7CDh7
+8NLE0QEZgSzVj4HPZSrVBc4t9DTrB+Wps9eIBsO1W+4AQ20o4MKDxGhUohsaNa6MJ11esLA7Y8G
QB72EQQMeiyj8hTgl4kbg5UxS82CvW9bm49o4us2LfWc6CbFuTGl23k1cIWVHOpytP3YniW8q1qI
znrOa1ONsdjKybBwW02OPFmq1IBDLfQqaGgbL3vQGROXyjZRW6SgnsTdnonh0q94k0KA3enoxrdM
XZEEZb6dlYGghZ3gYOWMVF228Slv3aKpcDMNkyD9JqiFCvLG8dq+VLpz6Qaqovh1QiH0VXRCsQZ8
XxK+SmNtTbZVU/MzA9ix3I+NgpNmYrzoHQRrSXexUGd+1EPQ6h10u5efAeS4sRlGCm2HqDcE+uI2
jW2ZTWI5i4dAvkSWOt8a4le31VzJOAfZcfZDdqIJc9yQ82sL2QtVLqPsH4l1snZrFged40SNECKf
QeWV4y/pXoMK7nswqDTKfe6E6NwngYM9mroMSujQrbxXXoL1mf0xueBaSVVQiwulMNxAE6seBvYl
sP3kb3rak1M30n2w6Qc9fe3g0r5AFUMimqRjezMOvH/KtGUv1WSzpnR10urc6oA+QXLT8LylQ3en
6m5+RapRXjFDCTL2i5vdDhD7Pe2NUd/hwhKsn2eGZ9jk4auQsR0KLTz0WLNBsnsaUe+nP8zLTSb6
ZW+cFtoRtHf8J+067bVyIDCRe4KHcz7XCGDCcRLwysYq+9FzXX2bEx59T1SVYfXV2P2QC/DthWrm
7GwKYnhXpCZ1U8DDTB9b7JRzmygPsMeacYaUAlIiSMlz9ExY1+cKvjDK/CaZ2yWfK2b7MoO2Uwsk
dSJ/xH1v0MPcyAQdzIOSt5Vjzb6tLUCjXWXTqwG1GwVQ5KD6PFyW7GbueESLZFzmEw/XfpWztDHf
cK+5Tl5ZDkX2Dpd3VThLkMBdCkawjbKQR6j/rbvFb3Ra531MebNJ2gHZO6RLIrMdZjm9Sn8cnkKH
jcBoGEHYBiIwaMwP/cn5RmxrnmMRu7cMN4YE0mxyQDoBR/9uZs0w5ePClNiCbm+BTjBBN1TFRVaB
3HhEOY5MNp43UTTpJG9kTWVOiAvArIwWEIX5Bv0YBfWGpgOneTOh+5sNAdzlHlm4fEngTRcDa9CG
HYlQsoLMYdrm8I6dWzKSyUDGPpSn+CfkvqfM4bkPL8sp066DyKTXpFWwqaZ+Ds8tJx1KhtkSRwAL
c3RThbGOv6ESAVXWINISxK8a/nqhp1b6eZOinSHXLROv1uo42xADb3dtD0FXDJszWBcnDtj3Cbuk
hWqYhQGSk3afrGMQBepaAjXfOO0ItD5JprSQLgbdUGODB6yzvAIhbPSIjGpQgdRgMBeOk/EHMvkK
IutLNqWbCViM+7qt+nSbLFCL/YL4UrQlorBwKSBgZl7RoE9CPJLnskKOPbBLOC5qT0SmkH30uZnz
pYvkylzs+iPsoytFmYKWjsJBjuauaLkHURfe87jehta0c6lJj+By9NsR22jiPmQz3HaAdkc0uaCI
bLrEydGubbLtCLKfHl3blcXS1JVTlzzyWrkbZwuQgOdN6ZaxEKwFUTxZxBzVnEEiPnR6KNL6ixoA
MZnGfsezsT0HVlP7W1alnih666Dfvo1wlZWTmhPQHmjrgSWyQ9KmSLTHx00Tkw5lZh7T+IYHjPtl
gLKpkydmoUgfBQJmypJ4krkRsWa7dmkIBdBEeLLUwDR0J1MKCXMAUBoECEzPgcndJUJNRi4kU2UE
yxLkUWC7bgeHZrx14kY0pwTKTDwPODQIEJl4MobAuMQtC/ax6AKCekFadpVxrm0Lx3Y3DgraAXOs
muxczWK2aAxIMbXGZNkLGxypiz5ZY2LP9SXZSsQaoOiN4nE+bYjX0z0PJ33X80Y5OxlLcPiKbPT9
U792s+rOzfrJ3UjamD6PZ87hvtYRgwgI9+hY4rzUWY78c9qjK2YImyKrYIbysaeZ2PUcW2s7xJo6
eLkpg+sZcOzfMAA3aDlyD0wvCAjBf6AjggwBALTaK3TNVbprvZGT0zoYa8Q8LW/knvcJq0/8pK6S
fQXDLC6I4QPbL2kl23O/JZTuYf9phfMNQs5NloFb40S6XHTFSOYkzqd+/XSytqtReKZYZj9yxumq
Sl0jczQ59GjkCxIptzJ2u/YC+MmlK1yn4v2FrcF3l3u8XVBRiExboyEzrr0NHrAR22aohmCzRC2C
/UlF07BpxpFI0DDO0U/mmsXbJat5LyfhZMFpjUdbcgi7RemlQqTOL5yETktpQZDRwmyiAnaSRXOo
ygoKadDUXGafbgGz7rpC+9j9X0ftu7RsgK2LtjJl0A50MpeIXegSkqgy6+AMQvKwH9KtDtRoTowV
ibmc5ezqCz4J1X7xcEfwr5mQA70lSc9lMVGizaOOKuzHnHrLklzrBaHmWRZwAKhmA0bLLRjVnG+z
1AM7NdjVvDC+jKJtkFFCbpXU1EvhTysGc6z6bt72CHAHBOnInmywofostwzzL9q5XtRZM/XeCtIK
wOnMbVgB1p3FkpV9G0/13meh9NBgNqGvJONL3Zcjkusj0uxdBvC1FM5DmrRtfyrFuKQl8n7CljNe
cbtNUX2azoZgnCdYVDo7u2mugnmz9MrIXRy0iDHTcGHISEkN5VcUpNAl3KNZwduEzEvn0l98Vm/A
2yHBYdijxfyENkDWn8DAo4Moi4Yhvu6DsGbXKum8Hnf7Ittd0gS9twW/ugLVr0c7v/QWXcFyB3iV
uyCzwZmTWjWXqDLGqGjFFZ1z7QfDNYs5+2464CdzOUquQPk1wPUdxsVpc6GQcShjyceLFPLKV66t
2jafNVdP6eQNu8WOOt35OFFgQRyWQZQdnhg82V0El7AW2OumC+cb6rkkzcnCbIgiAO+xMksqb2NX
ZBYJAG9yc6Qgu3nDkBSkm6FJurSgwkvFJqQLv0JyALX/iNv4BOk3YaDSwOIKAm6sfUytFSiogQ73
gi4oqG0dhLkPdEiz+0x3s8yXGLsWFLIiefJo2PyYvXlx8M5TgVjLmSOYCE31KeraFHqyPt4zbkvk
EWHOW8SztlZoEQsHPsvSb7PsiTuT1+QLOs0oYkHBYUpYPPb5kIjxBYffGcosGXrQQ+gRAlgDRXxw
MmeVvVeq1RQvfxgQOVaphSvaaKMEcmFVo9g5DlMHYPas7WQuuFRUcdDzDCMcKeEieg4K1dVVXMZO
S7nNHRkjvbYjyrPDPvDjbmbXOtRDD6JUyGi081CoNmzktslaOW3dWEVI0jpRNcobt8kWsH4jhxRv
IsIa86zSxfemnCdqCF4dJwxJmUDAxPlSD64Dx51QyPrknbJud+uJNuo3aWBjVfZxE9KySpEtklsx
Dy6Z8zFU/czzsfZl6GzDmCDdWeta060eqKNgATIe73kSEF7qHlTRp4gF9bIJGwRwdR4oZMZ3YQdx
nmHHpmTxvms+Z/qaV26b7sOaRCEWO66S665xZ/s66pDAQx24QlT5xdAkEjskB1yEMG1fRbA8CJJr
XBeNNKl6rsFQY85dOSCyG9BUpwFOAhlHCNnipK2AqzAgBwJjhwImpv9B0BtFniY/btRtAz5HpC6p
SxAl5ErESIvlnRgnNudJl0XhAxzqeryNqiVlaxdCWr/41DFAJOPytvGNQPZHlXWThRabasqojwwm
BAIuK2wNcQ2DRKIePW1MyhJmctqEC+9PWVDNd0PtWbbTaSCAJ0tVcuGCBQN5MMDI89AJlz3C/z4u
e99RUSGqoT0hYon7U+Wgnl5OtV2ZKmzNX92Z9K9SUO9+Qgc+y6np3W4T9CHcQ9rHtcTlapncVVPD
akjwdYtzEja068rBmZKzRE6DB/WGDBBGI1NIwBgvpOD7CrrUgjCGemFeVRJ+soc4HLeYA2T46KS0
zc3Ym+k0WBQf8hTvGz4smNnhFfWd15ZpljU+wjIPzCkyQ0YJKSK3f8g8Wb84jEcZ8kmNcyNrkaGM
DZCCv5mRZVpQxcPBPumsqK+0j28qiHGmc6SKKpOb3jj4U0x0g3Smja46X6CJDyWAtMrB74L+1qY2
/EWknb0fF4CES8pTmaIqWFuFe2UEifmQEPrTQw4UU0hqB/CrIbJIAvgWlLaoYFRjju4a/dwHEzoD
gDyUcAbJ5Hkb8MIOD6ILJCbMtX/NzGShMDbN3jPCtGpLE95cNx0YUAuT1k6+THF/lwrG2kItUaLL
CVBGxA7+Wl/xNPqUSlem1daME4Cj2M2Ixm3g9bZY5JI8CWsi0ONU/vCqExVPZe/q5uucuFO1SZeE
Xc7NHDRFTYHKyEmTRJekS9JxMyPNfh0iTBElQr36dYKjeI2kCN6RBiXQzZTNiuW42oAqBGonunJo
JTs8ooWosMNwnkH23jK6lUOq5jzuaI3mZQecBi3Qk4g0ZLicZwntW6STFriZjiTwRxfNEDuiqqOS
knDiAsA8sdAr6dIEPxwgti0uPtn+FBWfXnVQ0ZIgVVTOPa6LM4dEMOJUdYhndNU7OIFOhmiLOM50
H8InnsteVP+bvTNZjhtJs/W73D3SHIBjWjZiIoOTKEoipQ2MGgjHDHfM/vT9BbNudaW6b5XV8pq1
1SKtTMoMMiIA+H/Od86P4r842/Ipw4QhfVs7+YIhVazx3nN57u6kEy13a+KEgAWlLH8xTQF3MkrE
FBcXcXPscrdFtPX6GEOFL+i1V8hY7+qkLt6CVoQF9XMtxk3QB6gs0i85LZeLK+y+7AVBIz5gSeeW
DLU8OGgl7sFwD1RnM+UdB+URGamrkpob8xjhwlk3kLwl2nE/5Xk9i5SSE8GSuCYespR2DV+mNBBx
3scVa6uLToMxRFMvg2dPPHvmqxmGT9niiy/xmCX22FhfPfpGaL5LpS1LKpva4mfF3R5RZIlHcLNu
ZihHzJDibPpe/0hWvX52uZ5kOmfucN9PjUfSJOycx9rmRYE23m1Tmg8j/tdUe9knI91sQrr13W3n
G4eRXicYIfccDOPHfu0mSeC55t/MRqoI0xwFOLqyYROK/VRr9ZLoNacicPbDK5vJhf2R7O4EEfe0
RtAJt6bajXM5NddMgN4T81t0znIOyodBlsG6F1nfRHyzcOhSby5dQLqwteHO176BMbXd+FayIKhK
BZjtzwjatvoYjsOY7D1xkYIRYzCD4ribPo69TZybMGr9+zEJLkyCHMuXsKnF48IUNp5kLw2dPPx8
tzoukyhdpsx+kVhP/Y4Hnk+iem77N9l3dtqBBXHWGBxh1pSOZ/VxbobuFatew7cIPXzRSZevqejr
7se7Of1vGfB3xQ/TDd3b+Lv5/hdQ7YKwPf3/ZNP/M5f+P+r8lyle/2LG/18v3nX/wHD3wY8xEYPo
PTr1NwIt/gOoJZIJbUsedQPvad6/mfF+9AcccXL5n/8naPZ3M96N/8CGJzZBrsgFoA7lv+PF/xlE
+C8rHjIF/i1x2ZfosRCdao/fABv4w8xgsJ67xdF59cmIQcq7WaxBxQll3bxlZTttn7mmSYWftbo8
Ubhfrexz59d1krTn6TX695gp4muzLbk/Tmw56YE7onnw8+YFs2FNIjzDgi9fSgFC3pjXUk2ueIyi
XHD0aqatWLxvwZrouf2qaL/kRr463rqsqVWBkp+jol6iPXP4tD75Qxs0+6WZgpkpcglmHjIJmkYf
t/pmVF6GjebWGH5bJ+zTVg2VD/Gj8vuwYg/VzpVVg4oNnoCf2M3qZ+7HtT7x9BPqGkOX1KkbFiLc
zdLr2BU4lIGzd3Hyi6sobjNq8RJ3Hu+21nFqZydlG+jyq8T1XhW+jrHhVeRNYfkFLE+L4VDjwbpP
nEbW+DRU0s/v9NQsn/DmkuFKOmOVfNDFkoiDGtu1SfnUQ3Fcxilsr5q4Rx4v5rE6etwXu7RWLgKx
1/aW5/3Y1M1+6nymVam2nsXbSbvyvG9sC9pjtHty0fXyPVpoO5+oYArDnbOOTsjASEMkcPpoqgFd
adCQn9OhYc19bs/aKeaM2WDsuTGjjcLShk5Qp8ZzzXfCeJwZdEOPJOJ0oyaB2ti2ysuPet6UGqF6
XNcM59yTJfqJzGW7Pm08kvIPjeHPjlnuyDVFfF5bLw2s2/LlYrdCcy+SglzF2BtvOTZOsuEDyNxB
BxyyVrRXtgqUSeGoLCO054QtD9iL7t+4vm4wPIWujlW4RvaQdOVc7YpBJ/Pebpz9zrkNh3sdxINz
EuSAqtPczs16tYwQMo9uk9jtUNe1O++zfNaUBczsm6EarwncHeJF+xnSLXzMg6782leoiDtFB8Dn
ENzM25VV1H+wTh1zfM67keOBMXebAvVMowJ9hRYz/PJ0CnqGFjaLoM66Nb7dGM9KXmPv5W+RCsv2
tLnRGsOh5FLcZqVXkbgumTH3Qg0MLWG8bfVeZUyC+6ELnQcSnprTPYI++4sMBteZPSnqhQP04rFQ
rTHiwJbUmCJtyZE7DWhOxoBtVlgHG+Tuzs5OV/F1Zd292wcjsp2Xc9ai1DkhgVE6LvlOxLhvboIM
gL7Ns3OXhAtaSe742+WplfGMDMqAzyzKOTGncaNCNM0yl/xcKnJMaslFvQ685su8Ns5bFZcjy2lK
lwOViFBSU9UsC93q47hgNA4xm7WAOsqPSXdpuKviovNvO84uX2ujOdIk2iJNixX24uD3U/LqrFGk
91WrfH2Eo2UA6LKOzm3Rsls2midqYroqcvGjh7bYcbXaGyBb/VrGGosqBZ2Sm04X7r/DdBDKyvks
q9ovELcD1J50sxyfjuHFwjrZKVlp4U36MX5V8dwkZ2ewzVynnehc/iG51pbDYuoh/ASiWIqHjB67
+jHeLiJ9WkUI5VjY6ODdwcQQGq/LvMxrtsuz0ZlwtQi+qp8rCljMhWW13amhbwOW5YVOYoOHWBUV
MkZQG+Ff5ROUzPNQq7i9ShxPE2Gvynr7WNjZbY6mVAjbTdcP44pJ0Y/6qVJ+VO/NXNaXm61kGsyv
uTK5b3OniO0WH9bEQweHCNq25cw0WtXdPjJDMSm8Ee7chwyAJTr3SZj1XzJkVXlCi1HJfeG2YwPS
c3nL8OYY2L8j6ifhA1UOyKsuh9eFgSaLZX+9MupHz1Hhjd7V5abbZLTPOUWJ6TJHcf6zcbioODnb
zeHdb2YnTB3lrf5RmbZvD0Usq2gHz2FIUi+NDOGfdddfj20bv45l4X2dF5JaT/Mc2JUb6SQfJSDJ
8oGokfuqrFOhJa/l1p/0wFNl51dsJ3txG1cMx23JJo8JdKltqhwxqb2agqW+j3uO8acppBboUxJP
Jj7ILgzXdJFL/hR6k/sJiAdBfqQkMNopp5U169SgGnZRrJF/K48hmgLsKLulQe7CNYClUnLKHMmD
pPcWFvRhJ2guxa6nC1zq6rGXnmpOvrHL57njrndMVqmLaz7ii/68zFxaU6wJ13qTWgdYz4qmz50x
UUSakNZb/zrDKsLQQEPpOchmvfs1KKK13QcBJ17ebCdwTrnm6tnVBboY/kIu6nQdK7JfMBQZc0WI
O8ag3WTdccocYjeE2WlCV6qrP2LylcE+kIU5Crms+WmpeXSwFdbk+VWrpNbXUdW5nwLULbmnhtsP
72Av4GvduY/9k+/X9q2JAXgo6TXuN77HBYzVUHj5nt3mKn+YZnexaRE1GU0qi+7vFrfePhOy6Kpj
zbtZ3W9zLDBkIBoV5FahUEqVkrzjQrBs42wb1OBc6649eQVSCnfAGolhrKIhjA6iTyp/ObSVF1wc
PyXMQxuOUrC/5WLk1GKen0rSjUT+tHTfprism7TAa/L3QmIm0OvRrxJ3NI8+1CVqf9o3SVAdeXfn
Txs+j09VZNE+zaUJvylNkjfVQajWHYoNQ4+yLR9YtPZudsglpV6XQw4qfsWt6CMgNlZI7VGOe/Bj
s363XtbGR8/J/EeyepN/nvoWidLlcBUeZjzk4Ybj1WoeEiyZwaDlzq48a4ab4rVO9DBUhzF2sziD
Pgqb5fNaLqY8VW6X/bCdE3Q7UQyUcLvJ5t7kBKrbe8rj9fSjW6PlTWYun+ysPNSsuq4ujhQy2ZxO
UuME0cDnJ7sy0MFVYcYAo6oxY7jvSx/0R+WNWz9mEvXkqgqKIjrGc8cBEBoq7B7cHGP+ONQLw044
tPoYjI4ms1M03p4L2uAHLy02GEhoEaVNV/dIo80y0Sgfh/mr28wC3bcyxlzlpnOi6zGR1dfes9v4
4NZ91H/0mm00T45yBnNy/Y6ynHpg76dsPdSDYpk2ca6WuKiJ63gt125hlvBAbCXcdhvtMOW5iPEk
yaWsCT6Fv7ndB1v6FQv0HMcAm/kAfB88TP0J+IlDNHPm0pi52pyD0/ScCNRJsVu7W6dT2PFrEMiD
/ZkKl0tSqLIIqt1sc3+4zYwq3wDBaHjPSxGxunlz8RrsbDzYDN2N970R1k91jQWM7hFFrB6nyNOk
Y9LxV/BG7Yh9ZDyfg3pZsO5vCOUdD1plUauprkwdG6pnW1fVI4esDHIn9yfosRzg8NrnmxUCwW9b
T7elJ7/GVRyb3RoQK9lV6CgcxRMO0bth6uPXHtaM1utulB3eW+eUnLEaB5ghCJa7aJ7Nw9QOyFFZ
5s6vHF629VgoVQdAS1J/iwg8fYq0rS7SuM4fqxrRb99hPdo0dBt2ZJiys1+5PZILnxMlmkMZmeyY
zU7OCcvnfT36hYpeigWwnPuTlLglw+KwG84X5Zu/yrk/sUOd+pOulObLSp6dJHTRAT5iCHVfydQK
IJwNNU74zobl3iz8jBOA60zyJo7jKzeI+nxvKS797gYhblk8ZZsmldJuT13TwarW5eT/jGovYiTK
F9GjUuAsQWflQMMCe2tOc1N3DeQS9j0ia252YSvn+lQJxy14tlTmZYPlwnHzOoI/jmlbRA2lJSj4
Kn6VWVbjTRbI4gekMQ6u0pknSkGxXglBMnqo9H8n93F7T5Zdevz+34T90/Tz9a9JtMvf/xtHH5P2
wlKJpGBIZlDmT/6c3T33j/gyM4PEM7YTGgKW/9vo7nl/eJ5M3tdek/ygY+bvo3vyB9kMSv8ok/Au
q7WifwujD95XCPzD6O57vvTB+BPJUZXtNclv8TEUwWpEu30ZjJ3CT0rPOsJU1Eyy5hbWIo9+5YKb
PTp8C7UEizLCnm6HnMPodrWhmVOlbLvsGAqu8B4jsoldtatlomxyGjABil3W+/7o3cMjba13zAA3
FQ/MAARm1wRwmVdVoyeC+cXCJj4nG0mh3U2dxC+ij9v37su1CPlPTw7cJusUOS5HPCfDxlUn6M44
/J5nqtyqY9xt4K5kVuC9aOyrjD/v9VBHcVqTSgoPXP+J3LWrLTSUTJ8IvJYuxJQTpbcW+XEKtpqr
zObrUlFTBcN/rkInn2oQ9c0ze8NhYCj29eWzPDsaG/dn2VKSfNcFJpiO27YVLhSN4rl9jLyBxfKu
jY1I9cRMRRTDIF138I4zY83UdBRRG6jvnm8IhYZxP96h+lrUDdtJ86sTy/JEvL3q3/yOW8bexy7H
dxB+Hunv5YS7ex/meYftRnaGuwCl8xUIzQoNZlIcKEo4Gh3jAURyjePrkZ0G1dvW8ezCrPbyZLoR
QwNdjcfDAIa5CU5Gzqx7BnflThcbZ75W3FTHdM3FirFa1/rDpGewdKD16YmPLJhILBSjf6MdWXF2
L9vJv1s5lRV7XdkWDEWv2U05AQHu9ARmcKxyu/DjebWFOuoG7MpT3bbezwAJud71MSYU2zUALzgj
qArod97G9tyIgZ1HyuUv5pnPg1ZnHfx3tJUQ623l59OZm6x4jsUsYlhNj3+zCNx+9I+FbaLHDjhs
TM1CqAPPK6wIEokx5s2E84aJTkbLL+wyOOFAzK1NnuEWZLSHdYj6Q1z5c5DW1vHQa9vcVVO3y1at
YrIjGU8U3cl61qnqvSl+4ElXsGrRgx9a91XTgdplvlpOUdiyqPl6doPVf82XSvsvKPV5F6Wzdvqc
NU6Mjt41hpz1scqqJVv262hYATjVduno4eh9D1in8B9aRO7sYGwMUeaWOT+ULbq+3nW0/6OkFBma
ydYk/XaqYidgBYAq1YfJDYafcjIYwrak1gchm+Fqt5FW4RG4hQUeTT7nH7hqMZOwPuJ0EQMwT7Fh
C+wcAtgPRlX8pz1FxQXnfzD9QzdvQ3JMJr//mviLHg7d5GWnxZkbuc9xCL616ORPUWblNyuW6Euv
DZjwjN92W5u8c6/iqM6X2+kC59Jr5hUxgKtIFh5u9FBylZR82Ti1ySUNDO0TxNpH32INxUlxjkYR
w4YtYXctg5r0xijW+WPcJOalDno1pP2GQb/ro42fus0qvirIJPNXLbnNALZu9XLVC7l1t8Y69hgt
QR1/o6F9xEAfJPbawyi8GBC+z1nohOPQaJXWazy05xHAaTpyu9r8PdHSYHzC8ffquzYfuw2QCDc/
2WEzBRxqyO7JckqrrikXSuNoebLPCHaO+uiMybgiKsCRrsyqIC7YdoY5Td7lPpcpqppn2C/mZ54G
f7N9kJ+8ZFAXa2auhKAoaRGuuV55O9Ay5w7ZoWhcHd44CGTjddWxHJYkr4qdG65bFZ0X2bWQRwvn
ekPrSodA6XgCd3CHltTC9dXh3OU/sALU/I2tIaZLA4Za7IGkc53nNiZjunF856DCEcJzVlpBUyWj
3v2OOk2b73VbOjn5yTTHtymvkgXY4bMVQ/BQINjiNeaR/LyAmNa3+ZBL/+SFM9Xb0BurCJsXD+m2
ZaOZ0/obBx/Xbko8hTnPiljeeBPpkF01VeMziebKuZ0nr58+tgXc+7VSIEtpyAWjnho1+2BXNGOh
RvjFCmoCeVfw6Y9Tcqxz31MHDDHhf4QaFtEuTrLxMXYHqAgzZROqTuOU6ynZ+izb47Q199msPeZ+
KbzXWNRM0002rW0K0tjcD4HEgSNYgu2OwsVXsliQK3YZWF+542Wmhu32S0myleWHmGXarwiVqrq6
n33X8kAdgrGYODcG3sMIxMVmN6duFgZqlX3IukIxdCXdsl3zVBBMWuGof6HD9i8YRXY7JkkZ3c16
6+9ynk+Xr4agwy1vkFuXQiTwXlUG96qWwYrrAli/SjuevaxDcLmpHCOnC/MjpEgIDlL2CLBHxp/5
1ema/meerHF15xhPh0e6ynudZmVCuZQnpEt0lmwHX5l8yPzUy1B6F+AWs6dBN57A6ZqBVTOD77Qs
DNFdEjNpNLCtrO4L0Guj3L0pfCzLlIqn5Rs2BYrIahJVH7O2N0nKI5yYnJohJ9hVClC327ysOsso
R/vdrMWQDfi6XsVdy/F6UKVpOEEwKh03xf+7yp2NtQ9Dy7byjvVX9W7tHGOvBOsp7EcsSBXuWMlK
Smoqwu7Md2uFCEnIKKOCLOFTLHRfHMpVqJ8EjFifAYuwnT1g1XiPvhx3R78H6rpH6TBnzPiPDFDk
/BJiN/dodPHGVp+tfUX57D8tzhAij81hptmk5BWtf6cDqqNIg7Tu9nkLFTNxPxQZWwwhCR9kKFmW
M2iaxR9qVdnuuhw3HgKcRdQjNxX/q99NVXElZVD8wmrnfjw2pe+9zKMnp88tOMJ0csISkM84RHLO
MXCNOLURyvRVC5XC7ShpuENG4P7uYQwb3TuPa9D7I0UJLpGoXThGXrlbRGLvMlN43xWyxBP0Vsc0
qVxKb0Dnm11RTxMPng4y5LDVVfTRmy8AQbYYxCsIEvMpxE/+aeQ0zVR+5hgsK1GmH6RYXO64QdOU
u3iovTFVURu9ViuNCinHOhRGGhX8G4EiyIc9bC2LoDjQLAcy0t510PBGYNVLwIwSBuVO5e6g+Nx6
8dm0o7sAxSScLwhacmwkI+0yVmt4/AMLaAvuzJSKNDvMVv29QX5hiaNQ42viduMZhl89s6i5++iq
cPMO0XbxwOu+m++KjooIVNiRExcNmSFi4jjqcd/ysL0eStG8zUGgbodozN6GdRYvkICyP22zH5xC
Jk3ktcIuOu3i3HjXozOLXwst6Phjgc6+iGIZ3lSQdNmzNkgEPOR6otXJXCnv64qUM39CNAQvQ+Uj
yo4iZVzBWlFGB/9fxOX/mrhmyQY9SkwsGIQE+olz/GbmJbMOiD00LH7UCLp8Ej25Gyij4bEgWIqZ
omfzr3a7/bfXlOyKIXtOVYZMhPy9O4F9EsGMeBelkVs1N9Lv45OtnPWwZas9VPU8HP5hPvsfuhoY
uv4hO8zvyOuxQNL1qbpn7Pn99QJnLXk+UAbUbfljyKOXnePedHBJKh1yZ1z244qX49GWQNJ3nf/F
Ao2/Vna8v3pEopoykdi/VDf8NnORydlG5VYcpLtQHGjFRF7w2p///Ff8a3HO5UWwjIk/vW99oF37
t8IezLcWDqhG/55lyI4LMA5ux8I75NXc4UP/fdz9H97O//m1SHyHQnqU8l0+3n+IYmduObDvsgsR
lRug3dxpnknvitvJlFg///y1fuub+PMXo3UFK5zKi4Adt399McelBr5eydYwNdbU/JI0QzUT9spo
jbE3gvP3HMD3ei31OYL+/u7QbHLA4uHs2efcF5ZYPq+kY16Jh29n6/SIu//8h/zvn3ASyYhOFlx2
mhv836qt5pxVHyS4QjYNoLNOM4IaIY7s+P4q/4tK/J9/Krf8B3HQ+i+kxN/VFk/CPESEfy/7iQDx
/kttgaFAK6GhjvPYJX13aUr5m9riyD981pvSXXe5G3A9Btzyhj/LehxQCUFJPv1y1P9c/sj/d1CJ
8K9XSizoH6FWny9E+L6Q4vfW2I75wpcyOkalN4qTqe1lJm3+JGZjvxYfmmwOnrbh4o6Uqx2vCYkF
zs4jSPozd8IIVknFzaveLnj9NFTri7FqediC2fk2FtAGe29Ry7MpIy130J3LvQTuj28ATDkgsYgm
xEFpjPNjlnRppIlTJms6NW1b7rQTBUlqyg20nXRD8gSgxKweoU+vsN/dNh9myh/8U7bEefIsCqeN
oL5wtTq2QBpWGKrsLa9E3uzJ461ESutpSejtqosv21bqDtW74BWioi8/RdjJ0S5xgqDb03xQX9Y5
TFO5n41Yyz3gSCwZlrxO7+IeFHDHuQQ2biHWcu6Xqm0OVACxl1LnHcGbNFqXJb9zKlOfItHOUO3L
hvQB9Oh4ZXFoer9s3/6dK5wPMvDQpsBueHxQHpv81j6x9L31tjC8LkQbPVQiYglStib9v3gW//51
SeKE7spLOa7Pw0r83q5ITHqcSDA8LHPl+3unk/pSrzgN6mrObVH8q5ra93WJ/6UGkkhCW/Fdyj2o
WqHH4/f11u0lkZMV03dwH1PvGVXqlzaJmteCJG13RRyyY1NgR8r9gAlGNNcLFVTculmzHNRa9DdA
YT5FDKNavpYmZoue4kPTwy/oEFJELzlxo5Z5jy5OYvLEvymdjgU+8JbFN/gj44KTg+DP2Jzx3ctX
KgRSYDiWOBZmXc++WVtMh6amOBpxsmcHt3LGD/6IbhXLraCQbh79ZW9lxB5am0t3Vzt6pccKyIf9
d7AO8ScYwz5KayP9hl211seCjFmSK6dioMaiH9njUxt/2c6sbpo5QPaNT0Sh7KafosE32PhuVbvA
xJcY/yZndTWA+lxNlsDelS4CJz4FQR38QmEKzlCti9ovjK30hFRwMcl40MNqVwITGmd9ZosqW6/b
XQmX82CijQSfseC5WMC2+V5pa4GSNThGOqyhw8zv0zd0SkQTfCB2MiRs6yiISfmWtwBVtaq+jwg5
7RGRv4gBuS/1XVHgUrgd0JzBBCd879VV+bYQn2w2lg86puBkoJysOda0aHgfrYUco5RRRQtvRzfd
D34zBLfh2JBWFvOSnYcgyzkf1mSoboxXx97OIgmyYDQBVdxMBGHbxfycZ7K3tqS0q9S3dlF1c03A
avpkYIJyIsNI3EccJf/Z4kESszCTs8GFU6RxUJCS3a6SF8mzZNU1yc13BHt8x7E5Sq5PfZ55hMbf
gW0xjYLEzTvIvb5D3ctcAnjrWC/YrmZjCbffVtFtN9ZNS6zdX51r9Y6J57Yv+lP5jo9HrQIlL5cL
Vk7nEIi5vtDmFUzPL7aRVb+UjCl8md/BdOcdUu8vvLp5R9ereCB7xq3PXo2s6btFpZopRLzA7oMN
7r0Ss+bcF6akxNMvq7PVK37xsNng2Y/t+hkaqUfrXMZDT47i1woD9lzwLnr7SMLV7zDUi26fLxiI
6JENeyH6QErwMG82H8K42qhmqW3bHhYCFZf9nQBC+9EL4ofRtfIHSnv8jDkIrK9yRmHuK4Yxzbgk
rdGuZ4fQs4HkDvQ0Up9R5HwkNZpctBdkORCAvXZ52i6i8bH3QXXI2m0FKd4cvj4TE1mPOmZXMM1n
EXJzaPUb0wkhFebQxd3rMTCfbeys7qH1PfPJVdX6K5gWnOvFD4frYHWd/ETFnQnwTpv6F0x+BVy9
sR8+TXCNUWK3uZN7vYXZY1fTTHBFl83MqNhYSpm7rV5tmqNkGlCSLv5OD2d952zb6t5Mto/fFPjz
g6zD5ZeyhLgOCDFBuxfI2qR0tSmQMpaamvPQ96vPZK3MXdTb9W1quPMBEjbZC8sFdElaArp6n6Mu
89m6i/eUyKH/iB3IX+NK8nO6W5Ji229FHz3kogJIQOQ00bEeI/bPxluf/2hz2T/7qtpQuCM7Mho6
Xp3sbeyDJwXvcVcbEwMffIz4I4ZH8jGLW9GkbVQI3rB5xUKpNyn0vs2E/pzxjLw4FjL7FdogLFEZ
iNUQTKzFxsqSOb4dPb8jQNKuLV6mo3XZECGaAv7OMjTxLeZ89yiGlbQtoz4xp+TPEEqeW0lVQwfm
YG8yz17ItWm8II0CcfOs0ZURv+CHnH3goWAhRMwRCfkmiW6q+hJXstL0j97WL3Roci+YiQB7xYNF
9Ol3cNn53UpFEctpkyD8Vr2nZJytbn8VYe4HxxDp9bPRTkYVDluSPZQgU1yN7cBSLR9gqd13eUn2
99Sy8/M+2WZwfEiAAhLFbJt7qiuyjgAYl6CO8jkQ7EmJd/l+oQ2A9iUViy/LMLq/kFnjn0ET8K4S
e1MPlFc5LytqJ1/yzCneynzzbZqFtZ7OxQASv+t5I7dUx0NToHRMwbRz/dnw2XO4QfxuAjLeGOZ5
zM5VIqhp5SuRH+hXGKY0LgraPmZ7aQVaVsYUeL5QkgXIQkTMOUkuKe7Ntp9A+5wfkHnya2LH8YH/
XvTcGSN+tFmGuJbAd3H28S1qU+0BwOzrwaXF1DViDvbEzzUqFG887fYmK5/pGHWolUpQnvZynhGU
UCgzkTLkk4mi78T/rsLGA6n0NkpbaOnD3HDE+JBxE0Z3qNGrwURLKW6Cpgu+5GIsnka+8Ib0d1A9
msrj7t/XInugZpKoRMkEnu03VfA54R0sX/t8DrCoHXYs7aGlrNrTbtOcg5XLK4XCkfmeR2H1YSkH
1qWuW9IFVHWr8YNrOVHCsbn1D1afEElxOSy96XlqX6o5z37GlaiHNCSp/BLPE5++2zoivMCO+Zh6
URf+rFUwcJakkkqmfjK23qGu1vATVU3h6wgM97UZCZmn+IfQPKIa9HgM2JDMirPcAt3Aawg/LeKE
E80M+vnStFn4QkupDY6Axknk2LSuMN9uqmXpKauEMASODCBM3hqX7hMeZYN3v3KZfeugaX8E0UL0
QvHUpWSDpVP5vmx82Hqiu9F822OMGJ7sizIfhjgpoR8t5SSooOUVqKxSt44hJkLsWr0XMM31cKRX
oqoPSRXPlvwuStFBZXHV74hl0Xjg9YV1b4lO2+gUjSQBbxLs3P6ZkGcmd6tTOPPHVbXJvMuXpX1C
ZMy8e4TLVV8Zx156BVBSV8PM0ZFzIKsZyJFFIX1oAvd7y4aSuUyFlxNK3LEYDzaFmMfWBtOp0ngG
mmIZdtkRGu7hg5+rgoPlWQd9s2U812M6OKhWWOg8mFoimgtlXcYW34sAHOtqy2ufNE2XZcFt3V/U
SU5+XgTxx0Enaz444bb0G11IkuWOBG8DBVwBpkJEpuHs6vi7sC4858NmJ1vdxlPiZPluFeB7Pz0T
1M6xaWUZfajIaYc/KZ7l94mzlmzbod64NV6LeBZJy3pb2oGmnV1awrgUvnZEhjLP9PuOshkKVYp4
Y6CBtN6i0xBNuvg8JCBZ9b4kbDF9sUR/us+wkI13rIdKkP0tG9wgbgy2CI8cSDwopGQo9ZQGgGfe
Y6H80CNCHQUEZwvLCEIfg1o5gcPsRjxGnZaflrYpSwkSdGTYDZ83g8UBfazIY6cs27HRAfZKDncO
pa/tbasN8UEqvKKxI4wTV1GZKhTZ+DqTRouHSUuIogbveHlE3c68J2/o4/AOlbT2MAs3dl45F7zS
rTLQyWprOOTQDdPs3KyU/vOi1u1tgN2mSqMy84Vf1l59RbpmeRncfsoO4PnzjQ63i9NHVQKHFHrS
fgBfDs4nhxP2SjGWsOGhyBoS0WEwevltGUaD4Ea5WbHrQEHJunu+v+vjxXtR1qOFxwyTdK+0krU9
xJ0NetLgZKbP7qKV2GmwLGBenzef71cWco8ao4HRVW62SG1DyOdBj7WvsPnBvomUcTDf/yd7Z7Yj
OXJl23/pdxZII43DqzudPsc8vxAZmRGcJ+PMr7+LWWqpqi+6Ab0LAiRAVZkZGeGkHdtn77WT4jfA
wiwi1gAeHuuKumksjC5R6k1VtupBl0WyHOZWEuezQih0m9nIu7sJzW8U1Tkdisji7HZC/iLakHBZ
GAlQs7uOC9Nno5U/jFjxf4rUM38RR+ujN01vkje2a9F9VLGx3EQVBQUb22wVKblhGn8JHc4qSyGL
F7YUsYOfqQTexF+96ncFizAeUz7aX4qPBBttbUoOrloWzMPKlVwpWHpy/3almo7sA/vnyTK7F8kx
uDqVmxLb4pDYLOaTdrx3q4rKO2uCf7yPWzNnBcKdFyUds+mtkTo4YcmnR0+6sov3hXmJ9SwnhOZj
djDzoGGpwSMUR8sn8T3ieGQbAHBUbYiaQDSE3KOQqfuzCZ3oPqQ/JCR2tnCmEn0nEpV7ps6hBN82
5BExpu4/0hmY7d9eJbxC/9Ru/z8Y6OYL0+hfQ0YrLPcfTqU/qDXjZgcFDXsRZW1IGn86lfQ/fkuZ
K/RTRz+TrvcvqxI0UJCenkDvBOEvHftf2pn9h1hVC8+FS0wsTjruvyOdmQZ/yF9F+/WPsNjvwKhF
j0NI+x+SC4jHcHCxdY91DGZpP3AFt3gxAxAoA8nlLhBuYjU4TRei3RtjxEgFD3GsvkaqN3jTju30
0yoM8CtsQ2fHJ9sKhUhOYca2zc2TEK0gLXN/LGkM3jZLI+ROuW5mcOBQAOGL0jWeuknaNxglNby2
Y0SMcLVpirOagIeSqOuz8prxnFtswTjoydHxWx6WOJyrLWbw9f4g87E6V7JKpg2OjKg/OriW47u0
0TIAMF3Keniw0dG2jsbic9s6evwqYnL2rOEpgDm14zgRmeKlR4yZ84qbdD0Ek1Gj2EwGX/wmnKz5
PEXtgIMR/0GGTyRJvhsngb2Qytne8VusxdqNIHAdEc6OA3Z7zRPBdQgKjaXC5zBuCWYq3tcGplFp
4dlpVfuIflprVDV1hOStGowQ6dFq/JE0SolNQ8DL3E26TsQD3SI3CY+2xjebCtUjHfZYmuWSkpOK
tcKqdkREWOOxG5zc26IcUmuL89yFDRPKtA/aGpsTqVV2hiXh+nmjftMztLqvX7oG5M5+6g1sk7kF
LmInoWbeMKGkKxBDxtLXLODIzDLcNrZOPofzTqi2FXuKsLMkMDXLcPDEhw50tX68Jqnovwa9FPlZ
qrTpbhMgS/SbC4L5/BhkPh+JlTndoadMrgvMZVTJevPivcmLfAbK2MfO7HPjNu09NI/wew61Sewn
vqNv7K07eZ8McfFR4XDFfAaru3R5GzcOl/6pzTCcpJxP+050abRdEoe0Vpa0YUqwNFltE9ZQ3BHp
DJnpKi99B29CXtbJEAS4xAyj3DhtZ35Uc+38SIU05H5azOaOJT0xXNHZEr+dtwb+8XJEBbcW3Ch+
gYfj4g5kfny9HZiTocSRbidlgV3AazKQmy0oF6oAe3AHxPzDediaTlDOU+dywWyoYcUE+CzTsX/s
BzwWAboY65WqyPoCp8zk/gJvZ72mYzUu6AxE0TchppxP3ei1GybGkDxQH2FmN4eBHJQ3AA0fFmG+
MTPG3G8bDW+dVk/moTOS8HuM8viMATb6BYpRPHTEEH90g8k5SaYo/OxwjXwnnJ7vAr7qqU2U9RyG
dvmumxiYD2Y6RAZPDcpXgDFGpDtF1u2k2602R0grEm3M0qPZ9TvsKXwueR7pkomq5J37w6wBsJxQ
2BIl4tp3uahWm2oYGFgAh0FQcmCsMmu3BCzY/JOHQYpo+gHORgIFt/GgEjhRjghnStPxU2nkd3DV
MCiOplmw/Tfs+BMu//Bmukn3jIME0DAyQuE3MfYLfipz/2X//lF3RtPeRMUo7vjplnx0wHwWca0+
VSqJ0YjJUp9a2vCXUglxbj4a5oCsP2oaml7ryC/ush0XMoVbAtfa5LWbDArNB1Vv3ZnMPpeQmMvK
6rqIQocvGLhskBkyI23s9P0Toe4iRDVszfBSTgofXNssg+cbRANwFcUuXjoyid1863aTWSzBxGsh
R04jF0kMANk+uSsl3h/mvey2JYfeEzVv5yYY41Z9svfD6KXJurXQu8GYBUsUFVev1yz70kb85sqC
f7Ed7dJIHxJiyGizM6EQHPKx1h/NZuHtSHTJMGEYNKJJCXpX2bTDCzI0fictN1BMUdkujAz7uTDq
FYlG9HrFF+Aq0X3bceOjljBrX5sWA/m+Tlw33vP5V8ZrrQlj/jlTpf7OPlGvdyLn7XbwoBLdwQaC
Ype5SJfbqtNWtxIS6S2FbAu40Hag3B6+gw0ODsEEjhVRrh9RpMNTXGSDah6OcAM3nN+xTnNAVj8n
OLE+ojANX0RuU6cUZjwsIUCjb9h18Q1HboLHfxoc4yLiQf7Zjfef7eJ/mf/3iNSrvvyV/HVIWn/B
P4YknSmJicajDmRtgzL/OSQJ7w+dsYQiSCyKOKrXQei/F4zMSPx//GNDCN3RWcv/a8Fo/cGWkp2L
i2uK/0jh/DtTEoUGf5uSJGlwvjC6GFz+Wwi68f6+Hk9Vn6BV1C8zq/P7tpG7woMjwupBP3HVPsRz
bp1iGxLLyOusGd9N4GFrg5YgwdBlO1s+DubjZOLmdSG9cWHYimRG3+cXDGLrag/d8kgSOdBVcaqK
c9OFl6ofMLBNkfFqRidTPBjaj7yzD6ILd6aC5YH9R3upjF/1YPjdcm7EoXTMrWw/tUYhzhb4BpWV
+46hiOakQCO4Amxio9s5sGgQxXxiqF8hvpsSb4/b09OQAZNJwTqn2hbPGGvA2zQ3PZ7x/pivcY5C
0p5zM7nqQS4PcM1hRNm8UUFbR8N4agbtBGpts74SIWNyC80qbVN0UEf61tzoqOXsQfVNnAz7UDUH
rev3ShS+0+b7WOrnBnx8OHwMzqCQ49sF8UHzYzv6hfXNB3B+Ha1rpYttqY4msBPFM86FBoPdYvan
Fg8SOZgdrsatUUZ+PI6bOl2DfzBdUZb7Nt/qOOzH7pu7vu8W331sQtOp9pV6dr1fyAKbxcZJNi4e
1CTjhgOBam1QOXvAi6SJ+yuDwfMy2fbBNIgI4g+NAk/yXSnlhsQdB3r8FQOKJltLzSbBWXSAF5Ye
QUOEjk3wwWV5ujFmrFyacJqrnnBSELE8acVFWNi05BtWJFR5ob2zo2KD7GvOdfSq4zBm5s6sO+YI
Q3yG/VLucz3pz7ZptTf9Um3MUr70pJdCW5IF5ocsFbE2vJ6R1J+a0fadKHwxmMHBzYldLF/tZNlX
7XhTYJWCO+S0p1kudzi2433insvKwEDrHfMI/TmP5HmyYBIysJpXk7rkeRgDa4TgYUw7LgXnyoD9
kfZfTZjzia7UacLFpRP/NFfgTKy+DeCwnlvsLQ8UT58EBuufTQ1eZqshUm4inHNm6F4hj60wN8KX
oKbCjBxDprS9xnIe2zhebj3aGwOS1Mx5U7oHpyeZP47bVKvZiWPsVhN1tJo/uiSfsvueqR72M42O
CCmuO++12t0JK7kNnXQH5DUoBuNeWDRQuY9WAhFRjWIbKQ9/+tW1zKOOtM71/iCIJ2wc7ZQM1jal
70VLgrL92VZPrbOL9ZcwZqtqTcc5xM1lhd6d4bXlkfvbFgmKBZB2rqGB9ymY4/5jXQTY5T2Z86OI
UZRLfTePdn1rFiAcyng+TPr40E9ybyzVLdC5rUQVMklzbrSyD0EkPYwECRLtZLAVgYDkW/HgM860
gT7dpN0KUULn4lFq02lHRlBbXhP9TTCu5EDV78ci8+sKzz5rJWKLzBnHTj5kLU3yRWH1QdffG5iq
db0IRHearPGxb9Lj0t5XPPzJoDqfPPwlnYpDEs+b0LkVQ7RL7JAWVDKmi4HcwZ4UaSEe7QE3/2/d
fqdiHvfUPnIvZPuq3VXZux2L7zAilgViqx+epjB5o4eTONdS8qn6pNdgCx5/A5bYVx1WxemzY+GA
drMrYp404BvIT9BpxXMxdqDbHHijxmZumCyXr1D7LrMKaKpkkfdAbm7fpfdpynp1uBlk4p0X03jj
iOejDcfQiD6NOSO/1T5XNq6JxtF3Ussuhezw9J8QFrekEsAUzfHJtcY7Rf4x5ONSgFnHtIlXw8EW
O1gWW96RNYypT0EM/gis+gb+MlELvjUZjWOvnvvDgyUH2Hejx2WA9Q+Y3YgxTh/2WHlDvnhCuWyR
snDrFMO3o5YTm73LMj2Cv4g7CAmWe8+i+qntCKpF6r22nH0ckeE0kLsrGqqOedXwjo/AgFxcQ0FL
teIbJZPuBsw7tt8myT9bGd8RusCr7zV39JN/gFLDB9Ld6wbhQNPW31vOGlVm0wcY93SrlZ5xibJ2
1wwsEk1CLSxV6C2t4tuikPcCgaqUEsLwOCZn2LU3KizmDy/Vt3pjHMOivY4LwVPkVoDVyXBTVSR1
jGpMT5noA/KR+qGxjH5HURcUvah9aIrY2CK58r3TnfzYjCS9tmk7yItZx9OrrZIWzkmunumq3ZoJ
h6zO2Pw1jJ54xU6ZHdREbm+wW6wulcjeVEkYhY0IVa8Ui0dl6Hdhbu0G0Jj7FlbJhr9gYFXDweLu
VdRGdCaXGh0RX2p21gAluYb2J2Ah/XMo3c5H+sMi4/ImqhI4J9hV+cAPLmt6EkDxiBHOS17aNZVg
cPh7zngvc48nMr42k/EcauGOaFKE2gnMnfqKF2/me6esB3oJoj0K/d2wuOMxX4Sf6tYrU2vIvV9M
dTB1Zzhq35YOjoKUQflpNLVzwiiuLxvX7g32E15K4AvWFMEIPeJ5opxLyPCUDf15tuLD5C2vnaKB
ZZl+Jh1SI38DKxDJtJ2lffSc+gjINvFbnCgbp+eWtBKsOJQoAtUo6ezyBIpj73dN/KqX41slxWst
aqyPKkG8JdhUNHdFrQKtal+VM+4BZsc+mAaiz4ZO6rtsDlV0O3GfwriCnr+sxws3draGNm7+GPqW
doBluIlT9jJJonWHRQc5tvRnsMouyXRPnfO6bH296sqXOtRc8mHh5MNyN3fcf9t+6+VEDDZJl5iw
mey2u+80s/YLq7Vuc/K5CxJAzKoOZnz/VFpVDGcziT5sq4klb1mFB7eOia9sWsjJiP8oUQJeLLEX
Xtp14oy+rGdna/e1uCtDqjDsJG2vJOicvbJm695VGaYSVNn+JaxtKz6SXq/vQ2kSYWnNlMMf63Jy
gMnebcHH77OlwYUh8sjJeYW6MVGqJCRJE2qVd3I0hCt+EiPFF7jSilPW8BxtilhzzjzVkOw913m3
Zg3xoy26CzLc6rd3WvlR6pDAfMAAyadH2VNgU/zxRqiGMpG+63Q/RlYim+fVaBmK8xU3e5dfIAFw
yaKJ5cg7Ue4QgeYgW2KTmLUg0oEZYl9o2XLuzCi6FyMHR2fM5VXrULAz66fynjJnPEvGi5eeTe6x
W9ldc2ZQmxDb5sWcwvFRa2Pqdfjqb2waHPwxDU3fA5y1c9vWvq9gXly9dqru+VLCY5JOD04eDn6R
srQsU/WSzYZ3TL3cZaHTW6g44Dt/9qNI9rnhHMEl5j5wtPCOw1gPWtC9GP7MkHlQP2e1qd30RlV+
sssuX2Knqi5y7GwePYwd/ezy55XLHPlVW2MDYXVhcrtew3h0btTNHvKgj4K+y0iSBKkJHNqUbnNC
mFO+JrPnKFevs6GFey+MYNQTLNimatfK1CBevVQn1j3ATEs5P2lLVv0oWO2/oOWFuwpX66HVmZTB
gBC17+cwELNrP8OQjANtrMQBvIcBF3EENqi4hh9nV4sDL4vuvdSQmwVx7MqyqQebPaQP+DF+JlV4
wrb/OkLZTNz7pWnf4+ipqZZxp4dDdmWXcRxJ+jHCGc4hlOOR0Hl8CyMu21nj8JS4ISgj5FCeUS++
WJP1hPww0uzTXLVw5AIUuiCbZLgphyT5WrM42xKO1MbEDySa6ZEylK21DiTMhsRG+ebW7LAuCUg+
4qs/o2QAUZfab0bvvKSDLreKdcSQyjuAb+3JHqxLmn3n/Cz9OU8ewrTt7nRquQnLJJAnEy3bpSw9
pSZeSzkx2qZRCmMKXofoyMMMFEO40ZbX4Hn24C7l5niPg/W1HLq7zmzbU9euWBCKHOH5iT00hud5
sN6r9d4iuKRETnYyBN5moL1b2x6z62ADCSy9lcjqWdPkxw4fFNs7of7kj7xMGYoV+YtKK+ZNMfUy
wH3yEiWTuhY4SI9dF3vpneO1tb/wuf1KJSBhMw7Do9LWzitDc69TOBNyhfzQHDlkJZ61kHZBHvr2
mhEKucmSJN0jlkLapvkw48nAF04Uq/Qj5YD1qvJ1x9NEVE+iakHcRvzbFV2ycI9yC3GZl47KRlq8
1K9hBN2+JYKh+wWfb39UVfzZdg3fbTM+1bPWtpduyNnklVbU42dRhxrcIyalTJfJ2W6R2ZeDxP3B
fm3Jdg1MWHs2vlK93qu+cfwspmoAAe6dSzGFfsv0A/vxsAWa5x3/49f+c+m0Gkn/96XTNv7x669y
yvpv/ymnCBOyHa91l4wy4Tiho2b8uXNa6+JYJgl9tb0ijfBL/qGm8Gssqa92bYt/arN//KeY4vxh
Wfi0aWQTno3D2rX/HS3FWmWZv22c1i/LwphgGR7/wR77dy0Fgx+QEsOGRJsR02UGCouRpyD26qMb
Mvy5WF7oFsvdrsieTK+K78ko8knEy8J9gbjXFtfA4j15RiStg23jDwySAvjVeaFtSD9XZdo8CGeh
tZyYo+cFqQX+CHPfonUzNpQCMnGrSqGeYwMQ8BYyJaMa74w0oU2ujiRvpi63YaNyzifVGdL82OKl
GzOdgJO5KLaxts7ASO+QJbY5WX+OfBy57LGr8o7SB6xT0IYxuFn6vk1MMya+S0CcSYIwh1XOvp2R
tDMKXk83k9JK/QYnvQEej69Kv5S2lr2xevEKGL6dYb+5IHJ+RKAofTBxYHv1phR3AEHanTfT66Vu
akcuvsrDZ4DQc02GOnQUXQzaIgmYmvwWfkaHk/kw9sWibrgjwCyHHB7aJoud6CEtyhawCF9oPWVb
zNFNfgEHUMh4G0YF4Wj06PhB1+Ye61YaGmX9ayKQ/dVgZOJcdofMmnxkc1rCotjjTik1ZZUYk1Q1
B1QiYSsw2bMzAxoEjanJ+owbZ/7u8No1OHx6yoF3ioKDW2vO9QPIesrbbBMsa9C2sr+6Rbmkt6xl
8O9qa5QPXgCpPoxbJPzS32k/l2D/VyqMrL7PQztWbPlXw+ROMDE/UQPAWaixm9Q5VA+6NSQUtowZ
VViIJhLSPV0BaTvhjxCx+TiPBFjJrDtWASIlcaJ1gw9fC8rBmIVTxfcvgeiJKYTsKOWAYo1kxvlE
RmYTxY5ucQh7hNC2XFWiajtT4TYbQABAzgxrR4qHZKDTk7R0vlNCcbil14dcaS+t3NlNViXccxeN
dBPAmJjmY2SYTrtjH2gTOE4gj+4pe3DvWH/Z/WmZ0jQ+gf5qABmFuNph0/edCkLX6fODo7KmhJEa
jz8ozv3mMjsGU8KaIted/tGb8/7OSUcapQp30bZ6bdeXuSjiG61AUkDTJ4Lbe6q46UFllUQJFu0a
MnuqYMjN+XFWM+NNJWd1YIcz3EdxPd9iK5G+yOZJu3Hbpr8fq9JwtnCRaR4u2Hu9GBpVgQIWPN8z
0vuw7ecCiMrQ19ASQ5U/it+x4pij/Fg3wrqf6KL6EZWR/R7yCYOXjyss3cInoupj1pdFbilGgva7
5JVZH6VZMlS6+NuYzkxvzdr/jjWna8LZDmX8NM2NdeNmKzhxoFyvZdYVcVs0z13PPDT9isHKhQtS
ZGfFTgEZnhVYjK+bx7Pphp+8HCyz38GdaZy1RcBkxATlyInPxxQbB+xexglVTq6xx2zRTchEBivt
D2GIdhRn+qP07hFLEiUTHZOVrW/xI6Zi2YUTyI/imCEg9dV3rUZGOSxIWYjC4OMPZgqlOTFlxF3Z
cIMCA03ZW0vVR84VuTiHbt9AbKcfc2LrNuLusAJFo2ATbSZztAJwoCU4iMnhm0+WQM/oE+MuaVzN
sZXj+FKEsTubzGzKAalB2D/X90nZagJFobaiZmsPglByu1b2Pa8IZkD1pcBN94PgZlu+eF1Pnd6S
W1X2RG5/RPk2+kpdvaxL1NUO2yXBSBcrAzbf2Jf9nSJJBxEUsBDApGwsfFge3J9DJe0fPfrlahls
nEPhJdaeGweYj0ovYJJx/caprmFeQpDDDFafaADUHt25nMjx5AUiW5FmgT3xepiROjIy5VlzZR2k
Tm5muw9x2eCJHHBEqYQQ8waSR6/tvR6aJZmX9t000QILJTyEN+jk/jAy8Cf9QNwafIOxnwovf4ln
iRO5m2m90yvd2wnAG75JFp/7mQN+HDvgbW/XgLyVyA6sTO09JmWcbzV5mw1YDPkxzMygHSR4v+jH
BeNPSw4lHqqLx1ud3tFmmZ8yJXFKernsdtyBTD8cCgCNQrAHF2Xr0GMyCy+wABvv8TsYzzIrHhYd
F2QVFf2p7vVv2wIe7dTkU1k+oLhxyTWPXlyXL/kMd+w8873eh6bzSY9Boz7iiBfyqU+HofkV5mZb
XWsgTcYOcAs/cNtx2pdJDHG6Zd1tzu8J5omKtX1JKS7VclQaXicFyvwXq/b0h7RtPL/21GfRBU0J
XFqYphq1shx0vklJQ79pI+EMNLYko7u1kra8nxxAgAn+/nktnCiBwy6TDrbNot5CuA5tHokVJohI
euRe82RpS9/IeKc2YMX2qWjnbaPooJ4ijytJ4xXzHeqXtezMstc9SIpZ6h3thtbKbMdl0wxozSo2
msHiYCGlu8/N2v2Q/aL7zYj1AY6Ult4XbeNA/8zsh07hst62mRdBtDOoncS/WmoHnczVBzM1broe
aSUItXGu2UDOGVsfWMFbcsvdj8HW+eFD4uO42aToSMtPqmXi+CbMotEJ5oIBfA+vbD6buS1oyZPS
oQwCF/2MbeUb7mU079uFlnVmja6n3/4/o/Sfo7RhkZ7932fpy1dbdfHfSpt//4p/zNPgoaS0cUeB
mqKleQ1v/zlPC2jQLAPJdMGAcvmff1m4NAGjijclyWvmGsd1DIbt/84/mjq5SZfXMmq8Q5hV/jsT
tSFs/jJ/GaldgNOmIJUipWkyoQvnf4zUrUP3kY6VZeNC8eC+Gp2yquxpdxy1N8NSO2se8kuui27X
Vf1JN5uPphiOoT0cwBBSpaLH/V6yFBEKc7ZpFQQ2bBj0QzvBJ+hx4tTZBT7Dw7Dm9Guruxn05GmG
UnSrtU3gdCb7GeeX25g/h0KgKI0AJ4ruTiX5cejSj8jyFvaKYjguMux5N8LUcU3Kb0xTvYQsqGJH
ARcKSU2Ww3hrljEbUNMi5lZdyjzZI/DeEdNnno+xR5fNcqStHVW0js+lhXJRsXuI+/ZLmssHdSm8
q9hDtskYcC39biZ7DHLilwWuyTTLb0EV8cCTvz9ZkAakk34QzOt9m8iaE5dsTdIKZ3TPhFzc9XOx
eq9ZNkjvp6RnWkbHJH6ZtGb4SHUJBr+DMNzjwKJ9IeIyMPNVDt1aScToqT2VKYreAKGha6idMJwH
DiA6X3Akb+ulJH3ULG98p/2O3qG9TtNpjnPFN6f4bLZGy1KxvaUO8t4axK1prcmzbtsa1RVvfIod
o3xf1uPUq6cTWhBniV5eZRWWW4NSgR2u5hW0JHQkpDDdL05xH6c1Fv18P7hsy6IFDGt+NZnw1j6o
VsV4RrT6kSqvh2imBw3iTRXYBGlGELM/tSm80xz7NNEQQecC/7Kbm+ynurnZa7kFa9Zj4ML622pn
HoZNDyOdnWp1oDnrBmYyWY66v6OV+5G0mfaYKaqOSkYQPIWkF0W/vGhWdLay6rFRqKKbpvmk1kbH
Smga31pIrUM/2+NhcDw8VOYcviSuAZbUjKOgShLzSL6CYytddjkYDdrewPvM3IK2BG6BEUfWnpsi
+5vwuzHMKwLuK+cR+LHKIhQhs1viI+JCk1IgyNoEHnyMgEqJaZs23pWo22FO4AFB1GInpCSBlv5m
7dGAiz3oaymExpVieEDXXIKGDlxWHClfF10GGdONKVxgs1kCZEWL5SXr1ZvKvWdK8q64ouYgbnRy
XomYbqyyQPuXvU/BxvvYGxn96c2wW60HpB1xmYnqZqzxxGtWWOzoLv400/5KKze0VMdOd4mpH7z0
in8Pe1PCs4H3jSYFnPPghUfmOmuqzhiZii1q67ync6XwE8MrNg6IM+6v+c/RQMCmupcEUqdJSiL6
s6GSZxIuNEaMxaFAM1NjHLNUZtXspNNPr8wuQweSgCIeOqZbgtW4GBwQQTTJN1sD0kk5MK604GaA
C9DsmqAoxyxXPeQxP6MhpIvyXZzfJiJvdjUPSEylZqiB4flIKTPho5D+BGk19Kbnm4m6i62uB8Mt
ho1lqfLSD3OBZy91okdTDDW9xEZzsTWYOtKrC6heYxvAwY2PRpwfVTgMHzmDWTAbofE2eupR9vNl
jii7taYevxrtVzc1bQ9bZrTyZwUfjOrX3vbHwkyPljax12WmnLwRvn3hlX7pVLfmMl2zJTo18D8P
piv7Cx+C+m6kPIKasnObe78WZ3iiZvolx0ahCP/4xaSRyBo8+FJ6uNMj7IC43axFnKxhPrcVc64t
555XcUoQzzX5QyrtQJZGB+o5wjKiI/EqGNkdzV0Tg8m2qMZDpQ13sdvf4APjPaBH+aEfGSCiaDz3
Ep9rpgkfID3NGitKotDeGrtD82wgp6RcUjcuTF2WHi7VZqUoULcrRi30TndR00WHK7fv1/wP14DR
59JMi1LD5DKQbnHy90w9VLN5AGAtVt2Xz5AF52+ICPURXHsK8yMGAV7duBW6l5ns5BWy1akclx3S
zYlrFpkEx3S550tyh6O0CK8kQnI0FM52NJb6p57x6pwp3b1mdnyLjxGbWd4B94R3tqvzDguNE92O
xQ+RlbovaabdOtl8g9Rg/+CS+SuJunavDDQJq5M0ZBqHuMIiwkoERvlC6dm46WL7xI1t6xjJDY61
l0UmgC4G1i9adkT32FDbRrWihl/FxogC+O1rdly2UFF+tsH5HoWNXXiKuKaWQ02nFzc1nfOl6a9J
5z4rm5OgD880fv/SjQYyorfN5FpG68ZX8mVfqs2fDVZVGAqUBLFN4UwluYHAKabgPl4roIcwC+Yu
DLwSS0HbknghX9gf4tjDhqvQHrjMPoAnep8SJGnClVtkoh+ZzhqPljjCe1R3B62WZ1ePrhl/WMb3
xAlrVI/WMPboKyC8O5cPuRuqYFbksVKNOuuytfWDKLXlbVqWV5aOFET+rmKrC84qaiF2ZScpPJDV
sI0hep9yumI/MbkMgUXrMIOGg4vYmdbVQphV29gmFa+zXzou9PqtK5DxuBgVDdCWmF/kDBaWZHtx
r2cSqWtwfCVvZRTMEvWAK+CWd+8jruPXAjPzU6oPrCccKmJld6S02ApiLL6k09nzUwzN6xzM0E7m
yDTtGH54LQhLahYJguvcPVkABgDZThitIRgSTG5ZWIWGS+pdk40/zPJHmnoUFDjySAez/thE3Sus
Ag4z5yF0+n03DuarhbOVELt25bqKK0o05Wk0gPjjph+AUXFcUiLZHbkRBDO08ClDYWMl2pVYDTz9
2E9ccguD8DqVcpJ1aRJKXzkUdtTYHp3qAu4OOBOWnVy+EAO6YMXlDg7xk0bDcAQbOIdGG5A3Mbet
Wx9YvT0VnoWMU4zMS+xZa1jnt51J+ASNidN5lS5oqoWiqzf2Lk0dDs3qovfabmK7V9o8EV4I5L5/
jIT5MVfQ/ueJw1Ud4aBxEbOe23zaAp4ixJVqvged305Zn66kqN7LiaoYNwb+ihJ/A7Ewf3WzFpb4
Epi+KnEpdddPMOnMoKwgfh8seYfc9pMq1vPSYhuw2cMN4PzqiKfBwStGmhlM3IHep1PViH3utlvm
rqC37RPrKXdveIofOd26QUI63Q+thTot+8ashhWeNjawTZfnyqBoKLVHSPNx3x/wqr+4ROB8a+ZE
62YbUjJ/b6l/Ro59xlOgrXHyb8Kd19XBHkgI6GHZHuAtHM1E3PLJZuZLqi0CMwE9Lxgrewfr8jC0
4TXp8RC3D5o+PtYWOmwb+rX5WFX5O9ScV6xWe5oLgsFTR8oqLkWkHZ1GpxMDyp4G961a+16n39EE
PQlI61Nhp+bvKnPfJMGf9QWR2c175agvypXOEndJH1aXNsn3o+j3GtJJTLAdd80+kyNrn2JHAPIE
uux9aQ6rp6pqIqZ5FZiFdzGzG28Z0SUEpuCLbj1E9nJfTd65x01DKD5wiSCqWF1snRQra0T8hLzN
qkmdlbUS5KL+CkPth82wi6uWunJ8X76sy0+BPRFTuF9n126pw60eNdL33IzIRclvM+s2rh0+2IzT
1mW2qXlfvCu2mNvKVPdg8QNeIlfuNfjzXUz7ICbUg9lqKKkF3FGR3+bJvGIABb46ai1X4vaocaI0
wP3Q1qn6mt/BhwWkjV+TJL9aTKqyNc6OcNjB/j/2zmM5bmXbtr9y47QvFEgg4V68dxtVhfJFL7oO
gqQkeO/x9W+A2obklYnd350TsUNHQhUKWJm51pxjBp8LuGfIT0iwAJexTBBxJmF7gZbiIfQZKYOB
hKoRtNux1c+t8aXT0RBy9ifxclxltgJh0tm1mXPbmOxeyqbdj5W6HjS92rS6cgmT8HNZ3FuDeRxM
54UnKVylTXyl4UhDqgKMkNOITwp1/5wFwLLsgmCZRMoTgZX6JivS7TRA7I3Ui96c3BSI4aKqTQ/n
AeDB1PpqhvOwsB1vw1l7WU7BEsMerwGPZec8DGyWmJUu1Uw5JnBegSLolrkpFAyihkM4vCm7qyzs
iKCqzxGpLH2tPcQshIGC1ER2rAOI0nYekiYGRw9dd+4kxdnoVyddsa+d1qOlr99L6OWCssfCUZE0
qRWf2+k5Np8iQ/k66YdQMS5U0zVhy8xl73IcjW09tae8bPXLKo++DHmIvNO4xShpQNUY3ZiA9p5P
F3jKGQYPN7abvSY7FwTAN7BylyD93by41yLrKz3YbRplBz9ECOczEA9677worXhRd/qelZvj2rRg
MBys5gzDePDWoWh3AjQauZE4H3AVB3W+U3KdrInE0pYE/Z2I3aanNrl+GWzB2T/GtnJXFYR0jtGA
jxlZr13ByiAz9Am05E7p/TOAqnCIFYqN3nYdvWdYqeBD7KWX9S6xXz6iDxycRlB8U0jwKzQPHEum
XsVE5rhMgEyiFTrmAk2v70RvM36G14FL8MYrgoeCzjZCqPboC+2sKMvbbkpS4v6yfl+kyPDwi99y
dB9BkHTTStcjZHPyOlf0fJM18ROoBkwhdl5usIR87rDUApgsd8yr60WrVPekYT+kMd4HdvA+btch
RYUXvaScWuF+Durey3NrPbV2S8sLPHSfX9ENNWZ/zkUVRTTnvLgAJF2fa2p7mnzzLJYYZiNMAOA6
St4oeB2u5zEDi+rZH1H6D4pJGVBqmZLgFPSbSBom6oth2qj2mKzDLsfLX9DNDpyhR9oaZfukBgAK
Ht67E8K/YY6EfpkM4flfa89jKjE5sOyStYrMZ40uYaUw+lM1gpNsmpD0NtoDeR+Ii/GDJhGIuF67
yhDmBnPqeVgXi8ToXScvv+qWuEiqaU1kB3o0y0tI4PBJT616LztZ9Fp3oqT/TJoI48BubNaBmTvA
F0LrOuxk4HJLychCGaqlHCKBfsLKHC4akLmYWDrvGOYzC1/H+nCQbZYRdgAJNKJHvwxBv+4IHGW7
VJbJo2cP6c5UUBFbw4uv8G6r0Xpk9BTG1n2u2EdMKGvCsve4bb7ZrLVgXh8DT7W3+ZjH1OmIpjot
28c07EmIyXZ4Pji7+/p+qlnaYMyQq6EftY7HnGnWgf1pQp93MFcVGIaYoVWhyKOJaW1nifymhdPv
AKYEUaH3SrBjaUkVi+OH8Fj8DI39cE6IeybCJ5HQNx5i6PoOh2sCRGnCoIxilgIbztn1zE5SV526
BKUtRGyVt4/qAdva905jreuLqiS1z08U8OGWdksL9bl14pUAPtJZ2ZnkSbRrJqM8akS1I1mprZUo
8KCAdUmqbB2Qe4KgW7gGotfKm23xDctylJJkGHtxtaQZ5WYSH3/rb03RH3xSGBeVM64LXL6rNg9J
2jWygxD6WcRWjTiKPaLIrxKNTCi7vRPq2y7FPlU+4yT5jBHgguygJdKNdWtre6tqFx0wPXzUs362
fvQcNOpJ+lzF/VmJ7SoZH3zkzXk2XuoSYdwY3ytZcSzicgtWCPmZsWT4sQeGjm84QuyIhow5+SpT
+qPMowudHMSibi/87k7FArzME/MQQVuaOISuupq9omYLye3sPXeKCtgcQly0M5m49SSBspE6b5OQ
mXbz7rhXl8Ic3ZbMTcTI4P9sf1LWSUGolLC05zoFNxOJs1JB64p9vVP1Jyb0bq3LL01fLFoCuhRi
e9C/ZWtBWk+V25zR2fNNdNSXgw3jgUPeWTiPP7TYKtdkAK3yzELfU7V0Ann/6KI5rXMso/IyKKIN
YyKQtXoMPJLT3xjeOOV4IKsLdV6jLzwarxjKBLzp9mB3zpYch2YVIFOF4bUOK8DNJsbsVNCNL+K9
Kr3Lagy/kopxLQbwUa06fUPeeUWC0xOynvsYML2u4dKzJtBVykJTrCutQtNHuVDPjRRGCd5I3BL6
l9iavGWWZtcOzOpbzKEkeYzVXF/I3eIgsq/8rTHcjf1RaVJyR9t8aHhbbPRqrZqSZZzG3mVd5Jpb
a2XggqeQa8Psw2Ngzc5EPLnsGxg0st2oZ1JvbPm72s94P6ei2Uw9Usl/G/9/aGggEv687798Sr9W
ef7Ouy35G9/7/sL8JGwa97blGBZsQRPg5Pe+v/0JuxJdYUQW9O5MoaOw+UNIg8SGQQHIVU1VsVbD
ev2r7Q8scXZ5q4wMHACiqvbPAiLf9fwtXQWzSr/fEmh8oLuKD8TOPK6Fp+Mz7dQ2287j1UOp05KK
FPjVb+7JD0Ck76cLf16JC3E3NCB2H7ibsH8j4B3JKslsLUA0Z0Qprk6gVKmlPpsAHOLFry/4wZP+
+tVMySjDIm8OAPD85y9PV2Hm1//vP+K/p9brA+lEqyCIww0WALbkUQMFY7TnoC5MqCxQHeL2FWxr
5fbX134PB/z+ZWEPYovHss/t/XBbPfqfiFWZaKoAj1Z1ISvapKJGNaHmsZ/85tb+6Gq2iRxLB/Fq
CGfWSr35pnSqm0wW+aoQeKrvCCmEN4S/Gg1PX7Rl9xsU4Y/uq23zWDqMkHCqzS63N1cLBfD+nAA5
SNLYcciiXTXsIWQcsbvneA0VMtIvYo3/+fU9nR+QvwGIr/cUnThgIua9wuS/31+3M424INh71ZkC
9ScLhRE3JqG8+guKj3o5KnQm/vkV4eZqGmhSQzNn9ujbbwpUoK7sKl35CNXR4nKqRBZsdgej0IJr
FPLTSvP79vTri5py/iLvvqgkCUxY0J75X5uZ3PvLWrqRyyHW1l2jANMaUXREbDkJrwPVI/UvvaV5
J/qNnrO1PM0o14JeI3kgrXqjDAQW4QWu0ZwSSTZejcDL1FUmbP2raKYOR7jeoBUJK0hEBJ/P5jd0
Ike9rv14GYs2e+4rQK0LkqfkheKY1bAZtFqknyUswHxhEzTJTKzGe+2iWoYoZA4eHbWxzcZz2Ufd
VdDkDW1eO8KhxBNBwhdEQc9N/KLYK1qONo6gO0+Q6WbpPY1dhtvuUNWeht3KajkyEZhRL7tS5PnB
9pltR+uhGpvZTAQ+KFxhNkG8TSc7irrNSDNkJgamUEiHAUAMLovMxH5Ph+ILTrfhPqqU0NyEIoxx
G0qk4Z1TGOselXO2KgIzZjrYT7P6LnPKVUKQc+D6QcTQUuL76zdh66CAjfSUVqyNqSZaK4k1PZLb
F5KcKCnpAH8KHcVvHeVYdpTEIJ0ljx991L4cpmElayuHIPrPfSFktnGYl9h0WQXbCSebLJ2luzN4
mlW/OTPGQZPLpLZJDp3MBh9g14yEuznRFz0XgJrQGTGY0vAGsksn5mMb5bKTt8yuMjJIBz/OdhDx
oMtMHDzHhygP6aH1Y2eIe0cPak1guKktMg9ivx4ZvyhizOHo11lwSyQAMkIUIQbBCkNT+MUl3k+V
uUOJRWxYMheNUnAvnYzLe+VVZ9C8ag66nOg6BEZZW7IfzZALlecxyo6KSRGOL7qnKdHnSWijaRA5
Q1Tq4KuEYpxbw4B6MHPvU7Uf5SlAtDLhb7AdpBShESuWXJRqlPpHgYZBuQ9S7ke2UAelgdEWfJeM
2KMwxgfND5PxaFsAL499qdc9dq1ZeoJHsOwZBMGH8tlLmjAJsMtU/C5nAvmH/0KPMhfX0h48fQ1m
JMSCVMyw3ZWRBkN/P835XTQv1apcaUYlvQdesApXZgtQazVaROxi4sqtb20isbtETRw7y1FMPe8j
eZL+UiXMEG6XiRY+tUoENaqv1+VCZ4CA79yU433QOf3NOAxE09RFSoOTLi3G/dDLlGvf7vv7Qg/L
q1aySi/FVAeCo0VXkKeYxN4psSrzQce9s0knMABL5KL4VsjXxIWFvkieqezsEcGSjwYvaKpIBE3N
3AyOvj3kvH7RKK4DU0yfUzCuLwpnoienipMHnTLyUmrO0CKI8aBeYv1NaKoGKm1IjK7x6BVPveYZ
pPWw727Wgw2DAxHmCLSOZBnl0iwDZF65ZegvvmVxoCPmUF5nbcD5VA0c7mdKyPxNKOaRHwENHNo8
NHYQSQJjJofYxhMstMlf+gZGoCVTCM6jZagb86TK8Ew123Uyix4Emif+RXSWX/SyplOg9Fazr2UX
tyuodTG9kiw1HianzOHGtDEZm6kReZxYB7W4LVSDcHkTJKhYEE3hZauegyhQUTBLDNrh067Q8nPm
CTITLAjIRfyRDE0nFU1XQa/K1mJ+OCfVCKgcPT3fM4VmjgStOrxRjGyyaR4DrIT30Bn3BbwaFTQg
M89VhYeLh710rKsGcnIG0qH0eN6lTB/rjtaGq8bMUNcyylHOm1agMHWAR5Yu0jpL84MHQCE92c7k
zSTlAGNnJfzx5NUpEANVs/yr+hVsS5ZEsLOZUATn9FvC3k0rqXgR4xNNesimUm28KKq2Cne6aAts
t2lL5uAkSYfcA6UV5qbWesdc45zKvVXeEa1JN0TTJcO+JDzphIp6N1Wd5dMa6gOqA8iPendt4vBh
xBVN9P7DigVpkfakha9k1Fe4b0tzSFwsVLJx+0SxayaBqgz8rziJfOezX1i+f8QXaXtbCfwffrWj
KPqhiZJp5tQNSfBFyLqrjlVpj4yPiY4daaSUBcosfezLC8YjhTxQc62QFzEvbBZqvLxbeob4yTHy
0fikiVAMpTsarVd9cRTQONjbilSe+GLTdF+39qAyUvb8kQWFOI/mKo68VjvvLMOfwa69GT1XQ6oq
aA2hUED20UfrWCpO2NbQbfTSfzYzDe8ElQAM6aJumbdiwwbHsmo74JSrglPsdW4T/rgtqH0Mazrt
sw/q+BuIsOAKL2R4aKwKo2ibK8oXlLD1Vti0qqGZMRLbRAMBP0sxmrx6GoTMhLDZpBwgP3OpdWwY
wAUc268OuW2kKoAXSKEMqxSWWdp0Q71paMZVK2Rkxgs5N6OxxFJu8YRoSrdEW4yGd6z8ehmamYeO
o6/sF/I+mN7gniyfySYLsTE58zRB+sJPt75qoxbth8y7NeH6dDXyQfSka9xZw71u6hxfBar0A2ID
e/7FyQrYFYRk1+fjlNBAiK2wwLTG9HNYmcASjk5L6NaJTCghrlGz2LdARkAK2IVlTy5pS8xtkGB3
MN6mCJt4b4R9ft0ZcEp2k4RZtcI5Q3RaGQsr3XcWqJ4TSmI07YgVm/QurIgOv6d8k9AcK4R4LkTh
IWFnUGJ98ZFL3eMsdZ6MxlTO/F5k/JSNKc50UoDvMRCY49ZQibVZTpWeMds1zFxfN36Om3gwkeow
rU7tChYR499lztI0LXWlwXwUq4L5pqTOo/XmBWKElsxDsUqxGUPUJgScJXw5/5GZwwgACUTWouvY
/2AVC5RHrTC1U50IWr+lETAwaXJ0WrjfzemLRDhzzGNE2qcyQ+y7jNEfK2tofTRiiSa2q7seQrKy
rkPyZZ8He2Z+o+r3kq2Hm0LZNO00OQtUDyVV1Gb8sh8Um9LJFqP01mBxa3+tIGpmYIx62Thg7jLz
G3CQdnusiOMIDmo4UGhQbbBsroIaujeUaDYTSx8PUL1scoWD0ULr4cesRBnKe0m18nA7Nfjb9VjW
CSMEK6tdAra9gL1a7e8xgkClaNCbPltiwjrpW9rIntQZT9OIDMmtPBYj9jpp7KxFP5KExWSEQkw+
YSgYkbb6yNgIu6b5pTdDQR85Zi4Of8rSfe9bxGSv2mjmwEtJ2HAY3aUOaTnwi7l99osTmhFDSB6x
W8Ik82ew/4C7fG3sKkTBFm1/nXP8U+6rtMHAlFrhCkiS9q0bkvCsQUP9UJcZgloyZPT+KkyRxaw0
xUmdJTxcTk9N38yvqy8POoEB1oYYeO+MOEj9gbQ29anCa0M/1m/HRwyEYtjZnR8+WmR3BcuCzY7O
7FkvIGrY9jdzypNLR6F/uWZWXz2UAMzl0m8JtANkjK75yK5gOA+qjh0gBdhXFuMY+/Eqhmv9UNcy
ocCKrhxd6kHcbLoKniLm5lIq7CJq7WkKo+kuMW0A83ghQtR6ETQHkZUaP6Fq9KegLGfGTlzaTy0A
ehDMJfGt/PIqqKg8yl0SfqYL2nuqyYpfqZhzczoBoeODx609oTwHvVHuuoIwPfrqRLUAeLBIKeZz
Jk9t3ToXstcMcLl6OnalsmExD3Z6DeEbgzCHFPZctNQXIqzSzxNd/dJ12DJaLgENiNAb8qX8Jfal
9MJTB+Z3oMj1+7xJ+7tiLLM7mXikfzm87Wt2oj4RS1H1MFqtE5FMK2IwrU1yYxJWj4qqb5tx6WgS
O6UjuxyKXONNzxDIpsLF5qk+toPsYHoIcBihQrN/UWueeQceob6s+2m6afwYc5yFAixEuzxAJB/b
UQPhmxnBuqgE9nUSAvWbwgNki2KSA9chCgbyD02UD/aSxCR6m6UGL3DjZeN4CaGBCbKULI2pJrEV
tTpxagBcE/JrJXunm6ZvOQc47KjPVAdZ4lpALMiWmZ40R3LiMrqiXgQB//VM+y+v6D8Gh/dfdAZJ
/6zy+q3Bbv4L3xuDUn4y0MuzN6U8QGCcLW7fG4NS/0TcCQwjlcYf3bI5IOhPXpEQn2hpCZM/dljJ
EP/+1RlUAD5SCwimeM0xkXPb6X/+78vwf/yv+R8NuvrDf/9XhrwbKkJDS2xOsn3Th8BGRbMSRbKw
JOc+Tv0fGi5VWWv050x9UfhthZZHMUbeYXu6aqdQvcKlYKy9viWmDFF996JmcM4Z3qXXWAowGkSk
Wu/yLHtIkgyprCQDj4IqWzr4ahYg28F6NYOL0vyCOpAiLjIC65QJz2NFJWdgYLTutze9YXi3iZjV
Zx3v3mNRZemRwNa8XWUUJaVNq2lFduFwcsidmSCVesUpidXpfsRBcd3SFYemUOf4k4LPpa/md0pP
XDjnlsIAosGit1F54nH59jbT4d67C408exmcylS+98ff3eC3N1TjZ/twQ1FYEytlmvgVHR2c1Lt+
UuDAm07SESWakYibKW+rvSHtBPBs3NuX+ViLL1hYEtfEaVAv+6ZHuMqhv7yako7duqW3EIbJ74We
AAcpWYS9jD7X2jDtkyYk07YvLfF1SsNBsBOUCjK8SES/+RLv27jzQwFl1JQ0w5DfUic/NKcSumxJ
CT4aXtBQuL1jeJtMGweX2aLtllGofi8dP71p4n3b739fcP5Ab9qNOglwpF3QWOHATzy6CjEECQHs
Gr2Vl6OM15VlFChS7b3a4sOApZxMSIUTbc+w7k7zOne2JQ6Y49+8yX+8Lm9/zRnW9XeX7vvnMtHr
w/EBvkqz/v3n0qp66HnwDfYYJM5zDsv3CpqA33QDf3gVcqoMOEyQDq0Pj0yBMr62rIJHRjGaI2SJ
ykVL3/3mR30NvfrwZWitzhMAGqyq8bG3Sq7CFEoCJJHi2gDfw1wqTGyF5x/wYHm3QRug+g3xIN6p
ZqXeYq5SskVrqtFTpZMmEaj0+EKuoC91H2gfnRAI8k6axl+FlrBDkZMnUGcOJiPtgFM1pz1gKSra
LkJ4T63jtxdCH9KIOHS/uIaZnt2X9OcgSnFUY8KauH6ooYFmU9vXi0mrIednIiFgtdNAyhPHtNMz
Hczrv+vWH1YWg+f15wvX6WnMm+br24VLzH/jj5XL+MTyxOLFJMpklKPyTv6xchlYWWwa15I8SF1j
4Xizcmmf5gVlXtg0+jcENbxbubCa0wpXTVXyp+o/Wrk+1Kg5QGNeU1VsNkzJ+JzvX02lFJ1GNqC9
wEMbbCB66sfWDOK1ETMraOz0n1UCLmcz67F0nbYOg7nXYLE3FUoOYY8GoHAWDX1shD0mMEmDqf+b
H+AH9ebV0f7mHf1+GYqvoNoQSy8/VN6A0kv8LNs5UTqma3Ul/hz2sEuV8+U+af2eiFLei4XRKubZ
EIpv+SC131Tj2fD0tuq9fghWAGHiH5rr/8c9wVCq7VD0dNEgND9HiepfTvFmirzoW57nxpe67eRC
yZN6n5qIVycRdKh+cQu6WRUXF6YVa49GWBNRS2xWTTM74nVnVkYu7iDvyy41rpoujkDANfExrBV8
p2qeiANiWWEuLdTSduB49rodKrnzgdPqnGuQNUCTh+xF1Gc2xwyqX+wK+NvKDC0+RG/WmCu09jHI
sv6RLKgL6RTemUnW1RyllK/RF/Y3Fub6pVCqaJV2Nt4lYfW4V/6tJ9/ryYzU/Hk5WUXhc9424dt6
Mv+NP8oJ1AjBbmIOF+V1pXn4VzkR4M2hTNgMvL/vkf8qJ+x1LaEi6MBBDpuCUctf1USonxxhWHjs
MNOZ0CH+0YT8/QrMW81eG2kKKzCPOxueD0+8QxBOG5G5uyhxYG9NdqariCnU5s39+MHb/cOrAHYz
pRAA3tUPJYuN0+T0I1exYzkefb8O2PQC7v71VTAOvnt/YaLyfeYoRe6PpgkyAd+XRgZcoU7rEh9R
20gygYJqFKuCtteF3bZ2vRljixynGAIV3AlwTT7wKPCAiGIuoBfw3jYku9xkY4+bgfM+LrLOQ9S9
L2MVmTyBMwMY6pjZnhtmOWpQwGYOk5esHWqiA7V2h9bGC7fTNLQb8tZlkKz8RowtJXPILT5KVxcM
yVvPuArxjpcH3yl0j8YZRldOwJJAgjwzsq3adhYSxzAzhWvSen1h7w9CVQ6N2Fge7gXIHxnZoQpT
yHNSGSqGEWY/HHqmq1cGHePwXM0H9XbUEBxid49ixIypA913yPIzhq1NQi+vbLO1EqW0SmGppqnb
I/fBLjT0NGsrx7ARKJMJaa8imhhEJqKxKlxwZUKWi3Bgr7UdvMC7zfqms5cGHSp7M0+wCzdMHLx0
bWpCX3a8MOsOihFizGo0y+Ewno3+rtL6qTn2eKHlk8wNbGNwyPLsFhxrASJvkqS/5NZ44YVqCtJz
NvoDMh3BFtEaCw3Ipln5xGHIeaoLZ/ic2VXxrUt1tOmVzzHKZ9/0GKqt8dKFnf5NSsfIHhT8IlgK
k4GutchUzd46gYJPzcC3EW7FJPqeeWRfRNtCo1BeOWZTDHyxhIQZn8Cl8qBGQwU5RAxFvGIRabXH
plIkWVBYzQlw0hrpc1pM8J2rTln07shJFgE0zXkNTuUQDTuAIsCmWAWJf9eJieZQGfuiv7fpGTOk
MeKMJL/CBOUx+d3x3/L8x3bPpmz9vD6fPbVV+7Y446r8szqjxv7Ek8tWijLowDCmZHzf7L3+yUw0
VjX1uwP5r+qsqJ8MlZgISjD9CPZG8k19nv8QbQwbQVIt5tRXx/hHMKCP52rkRPRK8D/TLEErxa7v
fVEzNVZxTBXehUV0xkoLog6NwvNYYrgsbA0nn6YsyCsnfCnCpFNY6jG0+wc5YxYkzBsn0elQstrf
GTRFJx3vc6Eka9uSd61CBixMtT9CiP9tiP0HrtMvHrSb4Ot/bZ7S5/Dp7dM2/53vWwEF4Rv4KI7U
UifulD4Jf/T9aVMQ0rHBBh01u+HZJLyxyfO37PlMgUlem0VX5t8uef5InTU8jjWPmU2wUf+kJ/Zx
ATUsHfYOzCso4wIHJo3u989aUQ9iHJLkUmPXj+5hjOzHDC/vpZ5a9HJRtXlZcS5F2Dg3Vuegp8Vu
49yoFb6ZqSC2ima9He1JPUz7RZ3YyZ0+qsy7lAKgRIIZ867zQk3d6KWK2CgIp6vcZI4EV0f2wb6s
FEs5llaqRnCH2vBz26jlI8ATu9tM2tCTjFbRLzqFSoCs1U8TgCsVLYxmkandpRkzv1wNZWk/OiGQ
qUUX+n05K8V1Jtlt3olFBM+ELOIQetHShMyB+Lfr8faTHyxd06GRuLQrpdKXeK1CUL22k3guHvSq
WfNPztawUmcIz1xWLsApeS/1lBAT0iPVdUDhMuN1/UwwSY50OtfOiPl64QwSWYfJPLtb1yZcVXhR
PcM4Ay7/rAburWLZdORyuPRXuptCbeRZ07J3wNE7gbbIOXI4y0k6Afpso9KRZAiCv1aiKZVohxl7
xDSBvxKTuZPexezlyCBOZXnXF3GiL4VTKoh8hyEjM62KQvoUhYa/WNc5YZHIVFlnoTJB70T+j8Rf
7TlzbUcriond6gOm/wzV4mGr4FIcl17HQtbhvv1iCDLz1mSygBX0sX7jPyZ3nCamhZZiSeiiUmMj
jIlMs1PMprQAW3DCNvCPG4z/oypua4292qItYoI0uwmx21YwCkI0AB5AX6BL8PZJH8E7tLx01jkU
Ttq7mpai+rBjzl+GKlBbqswVgMk4k+1Cr0B5ibSMeXuoeEP4fXf5b1H7jza3EH6+fN48hf3TO/nv
61/4XtLYbpM+YJG/NC+HUsy4vD/WT2F8QkM5lzv+//RMuMifID3zE31ih1r35wjgr9ONxuo5n2tU
ktTR7c3x1h+a+r9q8ov3PWmFOALKJRLkD2smiSu2og6qOBZHcT4c7Yt0q6HaXJiH5rOyfnM3fnC4
mQ8vf3cu/r7GPGB42xjxK3UI2L0dzcv2LLhd9Gvl4df/8oemyN//9IfzkuXEoUIrWhz1I87ZY3eX
H/M1Xstv8nvUxs/7z6961h99elait5++7w2rodOoHqEpxReNNXqu5QMri1q6GY1lNJjvnWrgJVS2
owbbr8VQtMV8PqwTrQ3gnZRyk7aDhSYpImUyQfoEhdNaMbsLVxrjxblDamzZp5hLQJ5iZXcFp44I
FxfQoHo1aYA22h7EPRQilWDpoF9ZpmSUyXkNYWVdrvCrBxtRmfadLRIDkaTtvwi1yb/1Tky7pABt
mJVAmJVwtrirKUmdo4lTMspKdBQk8mxMKz1h1ECd5181dbZtUJehNHJQ1iZtsM3s2Eb2pwATVQ04
40OaXKiJ+tLYRg4KKmijay0sjTXhjfa1X+ly48/hFX3ul19V0tCx0ch0k0aEJ7GTzO9L8ACHuqqK
jZY3mUuYfHzm1fg7UA7nmzrWyDDokSHMCOmuqcWpC8zsBkqcdBXoTofEqYpj3MH+JysS8OCIUsqL
GBY1aWq/WASXrwyZqKQzAXLvA8XfxYgJNgjHyoMWIK/TvH5cODpBk2nkCzqEFTATT+i7SMe5JsLu
FGmK7WYiLTe/flbfj9P+flQ/HLlbicCkHXlU5SncmiuVRPCNtoK/8Ot//rUR8aPndD7yv3nLrNHy
y3F+FTDAoIYyT1HrDhcpqjWl3TvdKgJVdpALEp5ggONrXiGICMJ9RgBwd/Xrz/CByvn3d6QZ8/Yz
cD7svGooxdESR4XvaR1IsUYKMEeIkkBxMM3LPtzZzg5502++989uq/b+ko7HkDxXEv2Y6n2/9AMS
UFA0R8uKIK05A0vbeO3QuUqANO/X31Kbv82P7vRcS9/caQ5HpeEoMxe/hELn1ze9hYe4dlZBGZ2k
DN0sdc6yXFcXaoSkwrIe6KRGbgCSb19Ncjmlm5ANSy/uAnxuJUZOUu0CbGn5Q68UByrKb+7NXMR/
9EE/9KyspjETmdXTMSlr2pmXKKMWEu00eKT6YHxptd90wD+cwP763f/XyQsDIDkM/nREjV1VNygY
PDZKU7u4t9jemmtdgpG33Tw4WPs+Iat3qZFs89lSLpp2W6XXRXzx69/mJ0/Da0Dhm5+mbuocy4oy
HuUmJ6ilB+lzNItnLL6u0+9+fY15xf7RbX0dVb65CIcTR4gkHo/6olnFh/NurRzHZbQyziA774x1
vYCesmtX+RI+tgtgYYF9e3lWrpyNc1mur0Hi7Eb3Gvzk2T5xQREdfrfSvvp1fvCLz8emt4+mjX2n
hdo1HoW9UVXXYUpAOGybLXuIzt+Q7uOBxOIbLZgai0X5/Os78rNdxEf70DBC7J+MaDrCjWmRxJDW
ODguTD+G92f5Z9wL08G0o/PfXG5+t3/0LT+UuprjeFO3BS/gxt8GS/h8i3jpUE31PbK03+xaflZQ
587F23vZ4dUPbIermBtv095mu+pIiP2y2HrXzuds2+3tNXlybnDyXGX3u/n66y/1o+/2sZ4ZumA6
1kxHdSZeGU9hdB7phFyuwaAhxex7GDTGTYBGjiiXVo1XLV4DmpHab57u1xbwjz7Ah+pmWiHJtkjw
j2DRQL8kt4y6zrAcrW1oNdiFl5G165xDlT/WvrPKIThlOA4Tw9qUgWnC0EXSy++CyFWNmqekAgPU
GMhJ40OcPTh6tbLxxKrDdCzGxwnsO1vfFcd22DTdWu8at6x3drtTomOdX9nZDUDHRZkckIYvW0br
xW2tXhHMvMj0y9C4i0aY8NNtrwJQtC+Jq13konfjUHUJarsS47neAww349UYvlgj9lkP9MB9a5M7
rx1Ekl+gq96PTXQg5nuNZNzVy02DXNvWQdcFF75sdkPdr8LMWotw59enBtjRYHSLob9iu9MPp95s
l4Wn7kgL5YeSI0GF1+Yg7hqHjJ6OZQ6Jl6s3xpneBy8wok8l6OVfvwc/K7tMS989oY4dkn0xUXbt
TXhAXK+ekoPYxqB9l9mF2Dbu9EQE5HH4bN41p/5aO9a/Kfg/qzPqhzcQVWDXpiQHH33lQsNDROI3
zItqx4TevM2J8Kl9d0r3850aiafSHwft8tdf2vhJif/oOxNW42AVrqbjkEAGIM9lUqXrJCxqLa7/
yu4uJixoDpE6srvNin5FIDb6ZxrL9ka2N35d3tfO1TQcIF8+omSFgTO5g3VjYEJvI28NRmkd4b6d
VBzS7aZUwa/Q0Kh4IDtMMbLbFFDD2wpV+Azt8oM1ATQnau4+AjRXKfgzkpBUqLMJx4q3n30iXvww
867McyziAFsCLFxpvgVY7ZpBe2w1NqwaeUa/cz7+7Nd5PS29WaAwHA9211BD2jpfMgXfDGKF4p3Y
XGLI0pNIHxqibagajrlnILCwDLgrsP9ID/vNj/TjAq3OG5I3H8DrEbfC8pmONSli6bDK+qMulN/s
arR5MftBhfro6IxZf4vagbAXVqX6SDbuxAwE2krTZQTs4ItZW51nzKlI4bKKBszzgS72iYgJWGBA
sgglLAekn3gUJ6JmIWVYgMJblC7SqcAD9dhdCgWqHWL89eSYrds3or5C0jXwCEEIe4k78Cq/+To/
+zYfjrBT+v85+67dyJVgyS8iQG9e6ckm26nVMi+EpBnRe8+v36D23kWLp9lcDA5wHjRAF8tkVlZm
ZATBiw2YhBwELGNnirg0gwk0SsPX471Yu1FmlMbtZgxi0oLrGgYz2v1e0oFP1QgFqnzwD5T2TfwJ
9cDOlI3BZgdwb28W1xf4VChIbqALK/CNlvLeoTytkekJby+vgps4ZxIno7O+k0A3tMujAwpyj0de
W8bFtQW1JAp5VUQ+ZQaSGzkhIDRBHKphK5Zm5hncm9kimAZDX574mTg6qVa+k5r49lVbvWpBOv6q
g6FwF+lgO5EHTTQz+QjaUoVWv0DLbQhq+xl/4tb+83iiP6mZ/34IJy2Mi+/AJ0h6wujElMv2X2MO
8K5Zov3lPb3WJ1TNeEPYsYD3inJlEDbSqeElcgnSqJCHIJFilqnv9K3zzZqWA7vdbXzW/Z2HAvjv
Y9YB2El0bDQ60ZzMjcBwc20iPZ2Qkv6OwY/R+6CeLr+YfdkbXGGDCjsMDBqCVR4aDTyrHlSutqdA
GwU3pOWU2woW5/25t1wL+wLWE40mEfYNTAwg2Plo9U6DCO8Lj6jtH6e+sDAoXUxT2vE49E6toVp7
rt3SQOABmLaamZLLv5bHyMy0QgE9iJFeORVgfZ3aePP84EbvzXARBiCBiIafER5kTF4AdGroQc4h
BMWxSjjgCWxMGYE7CQIxwPWJalB8JSYEa6dBHSARDpkM9J+d2PANsqkq8L31pwh69tFpN2KFGb5x
dwPmv99cBhy0ddNB5EYQzM16eG5zaLhmP407QPq67hnqSzkkKSso6HR609m+wVcaKnBBYZDhnkHX
RqCLsT6g5p1DJMYGlRt0pNGwTFpJ59ac3aOpJGyOdbYPKvD+ow/j8bauWDy6Mn5/eAbFJALFn9Gp
dPQya5EC16VCyVsV5EmFD1NrmVfQ96WinVLxLfAIWLxqgNZRmZTCxttABvvXRvZodZMXjrVDv9KY
UBnCnjAArc5gCOJbOlmEcApJcwTfSsvsqxwg/z7SCoCAx8oB9SIQmOjtDlCRQYHAj96nFrfLmJkc
qJkCNOxyPF4UHVhVTj1oUcgOPIKPF2+B2/3flAAnLfwx2nZzIKdms0PsoSDkp/BM9tXps9xDFjaX
SbSAi3K2J4VnCNiVUKce7MdDz4XAuwdu4anTIgE6bSIoB3y0LdibsEuTDXFYlLqkQBWBRjdCWVK8
a/0S70HhY+A2AqsgeuPIg68xowlJ7OiV2vmNNjyNGv+UntJvAMWIYxG9gEpZEzdO2EqgBj6P3ycs
ZTpK9ER8qWgwKvDrpqBD/ExhbHzzIVbBOadx6uNVWclaodr3eywWmdkoazEWmpEs1kY39qVwRBv9
YPgvvUAjz2BlaAAeY8u/FAqxk1RhY+x5OncclLhwwZDVTqasw9C8zTnIBKiDFpmTK2xEmyvpB4BR
f08tLD0oVJX4fQnApMvwJJjdC/GXR/LDjQlkWR6v4OpuLfxsiHqMEDIYBlkOAGhSQe2rK+hl3cFs
0ZBvCWAa3CEW5VmZ38g1/sDI7y3dwnmCmQTNdKlPO+ANBaVq/zoSVpXqo9F+0wW4MjU8RbWBk8sn
EcIHbx94bYiH6hlGH4FiSu6ugNXsC4AXENhC3cNBp2gtKn58ebwm9IqtiQsfmU5tIEAYiHIA5Aog
oAiBXchh6pEALnSERAWrlOCxfJrE59jAuoDICNmaQun/+q1Cm72VM3BTp5w/EOAm3mdbWQxg/O4f
uYW7pPp8qEMa3wXFWCg1sMOJhtd74lDAhZwawx5CZyh3EGitQ9RMPx+vxk+a8d5uLZxe2noQ42E9
yultMCbIOa3XECz1/de+1RjwyufMV9sdQy6zcn6XtOCAYI6tVaB3O9XzjUBsAeb/f553hvDc3rcB
E2fEwGPq+WDypZGVdu6hvK2jdFSg+VHO8drVRuKbPpKAQisEdEd9FQxdoJKitMqNOl3qvkn62Mcq
z2qhdBJRtE7togCtJ56Jcu8DL2iCtllM5eltY+VWojRh4Qkbwkt6evZOzMF7LtT2gzLHt5zGBRFt
mNKKExIW/o/uyRblT4wgnij1Asm5gycnm658JVv4nw4NoSIGv5p9HGi9oQLj5DuIK+mdxai1G4IV
T29APKjAv1rjkQKtvJJuHDpmdj93Dp2w8H5eJfS0FGPkEX3E+/DK6OW5UGs7M4B7UsEFq6cfyZHa
8XJzJVz+mBvh86B0V8mG2Owep1/tdd9F+s7KnzZvthX7Exa+EqIMkEpM8FHSE5FDYlZu9yC7VCRc
bK+gx7ZwzRy2IsyVKjAnLJwkyLNyMp/9f40cRqXyinQuriAhoLTIDdXHJ3TN0wkLTwfyO4IHyzrl
dCq0o21Jp7XcSPRCz1TRmFRehUT4GTKlOwBnnUYJXKgs77jjaLwnWvH8+CNWZ7pwa7Rf8d3M2OIw
emyS2l/B6DTJIKytKGEtbBMWHqxHj3FSz/680cF1g3nVBq+KF7Amy6RKKQGiX0L/E2zY5JrDFBa+
yocmQwzgDdy091mI+gT5Ww/VE/TwNgpifTDjJnZDPAVGAhOCTo1LTIa0saMriRGOX/icgIizvpjj
RP+af/Tnyeq/B0cw+SfyK78QRq1DefYp+ft461ayVoCM/XbLvlePIkg3KIdWRIO3L+dJgQ6afGbx
v0ml9APwhgdfEWVaTdVau/qqp4gb6zwHWndcBL8IwCKJFiepwtixzGqpAk+gbUVFzP3EC0i5fs+r
GetI5Ocj2ejQeWCNSReR+iDlUqusVEvP4D1TfL3WAG4wGR30BloEkznycvVBq7kOQtUD5w47lMjw
bFXJjc1lVtz9f7pxmHBqov9rrqSW6YPTXju5sykZhQcrNFM50lgDXBmxVl/RhiIP37njHVo9dQat
MUxkICxaFQxaH3FL9GZg+bpgbRyF2VrvbcfCX01JXMXsbGSV7pud02qtMZmFFhsk6oUQtHKrfXhk
XyHj4QYGb4hKqD8eGcDa+yMvnFiRhIEYVQgnSWkPuos2UjwRTJwKwBADAfJbPB1daOE1rU7j9j9I
lUvk4ImGxJjsXen+yZc0wAYgEJJd20KnTyB4RganKDVQcII6Vq1BAjqz1byBWsGHtDYYy7jjhAqV
ZA61OfRyyQP5iLr4Xyj4QEwBuJYrhMhS8I42AIUc/HNeaiKaeSb58Yx/StD31nrhMZkUAIGOw1q3
Cqcnh9KgdBSItPbZ116QpTMGg9VJnbLr3Zalr+UNZhTqbQA2Qw0EkGZRDodCby4HxpXCPrdap9JK
gEsw0AEXkP9SqAbXKlR15MIotUZ9HrTCgPK6FchPG5Nfic75hXstyjCChAa+hDpMTq/xBqsUB6io
qINMW7XqK70lnMpj4UYb/aprPpVb+NSYGIjUm0cEyz74mA4RYU/ykfGMoAYER/XrDwonD0T8Chiv
WaB0Nux9LeD/KRfdZJlAfeF1w7zPQB1p6T62c8XiThqtJtrTluGupbK4hR8NWjB8UwUGoQ0CBSR3
QpvdVwJF+UCbsMPosu6PxL6zBnDPQkQV0ohmdwaJb6qEpExfKWsm1cqh2KqS4J2Qaz1DW5q/F/tj
i7i82TrzK9v+Y/03ayF00PKhoMboTF/E63RBYQtZoOoPnmMfHeAIhyJVg0keLeapt9jP8uXfThsg
1r/OPVoHiqaa975S0/P4PakFnFowu3rIjastrrUICVBfrbYO2/zDd2ybW/jRKEXfEovOMWfCrf3X
Y57a8gRsLbz6CapHsC2UG+SmUkHuKV02Jrk25sKD0mhKjhK0gDrjSTrgUQ510+BPB+5vsDIiySYz
7xU8YiycR94Nw40k9tqgCyfWE0zlDTUH7NjwTnFXMGDPpG1bx2X2S/eWceGvGiKKharDMoL+LOVl
2vXPhR677BP5WsFZXB+v3NqhXPiiYYAsOJ/wMNAxEfAgB10KujVfi4asFdBTGXnh4SYZoo3h1uKt
mYn31gt7AoeMXoTxyqsAlvl9u/eupRsdYsS1anupzNqZ7NAC9fl3bdJmYdM6SlZq8xwgbn885TVv
+EOtcWOIDFhyJqLFYem/OdVz8TBkXqNjhIZYY6jk4puxi3O1D078+R8HXDgoaeASPpQwoL+XviTv
0vYyBgJ3B1p1ub/0C/0Utir0Nvk/vleo1NvjYddyiz/twjfzDDIhmUKQHzuH7ik/N/Ma18/JoVch
xvMt2f5TZnQ4WLtciyeZx8u0PBTPufl49BXjWDZENx7Ftl7CAnRIBkoP7tHy2oLc6/GPr73r2YWP
KXupbIYcx4g3aLuxQi1XgG6aU8pI+gcfHx+gLtKgE4cYsdi4y366qO8YJLvwMUnGg21uwIywlk4Q
OSxAlOBVwtseRAxHECCCct7C5X0gX7wXwW5EJSuuocWBK87sQAEmAtIpI93HK6E7fDPXpJYLW/ws
OLV/4RvsQ3BKN4742uIvPFMeTf4wCvhUAFC0+BJu3CWzkd5bgYVLItpWktoaP8tzr16hJ8L70Jz9
N9JTRTDIj8bG5q4Ns/BJvpClRP/j+b7CM72nLEanweRhRUDJatmFoWX+wrniAbpOz7wKrac5fxbs
AZ/FI8HNdQL11WijbLH29P55ydwY0SQRAVvWOGlg3TLn8xUopJLo0NOVefUvRJgOgRbq5YbVrICH
uJ/qyc1wkL2oxaHAcNAt0UI8PCY90HmA83n1WMiMAvZvWVJ5u1OxFK6/cbbXQqglKQNan1hCGLGz
EBT+iUto0gQxXrwPIHGyk87dDh3BO/qNvhBueCRU9lR91bvgvTjhQYYMAK9znE6+NnbqVodB83bg
OH18GmYfeefM/TxwbxYETJJ8k4UNrsHmFaIEgJKDCRdwu4gkURn7H06R1YaCnzf3vWFmS7oZBiLo
nB+Br8JJeEDkAvDCTiLh1mg+ioUvkPfN3CsuOVgckOsNUWroJJs5p/Upf6u6p4YmNBoQSxBg83Fr
kiEOKwDETfwppBAe6RLA+RuFavYhdECj5wLVL0hZnAiAmRhQhU3BJ0vqKbiGMzz/vAH6byVIIimu
NyMRbUpvXaz1mWh5JP2RoAibdGgCMCP/KgkyDxAvoIfD+F5Fl4qywb6KnmYKmlDQZIHCgCzRdkx5
RpS8xGD/DXyFIfG+5yuVYEEk2XGh8nijfhCY95Zw4ZMLPiBB+FrjWfPFsnJRqMSnj4bmJ2j6tEb6
RXrK1Gv5hitatcuFN07bBJQFxISwlviExGRCDLNsEOh1IcBWa0N25AcTAj88dJ/RxGG1BDQt8U/A
WUT0xrt95dn+89K8OTNkUwmQYsUntCArHGLcCTqoCkwQIG8MsPZMZhYOF63saVKDeQopCWg3abEZ
IQJszO6T0FjrKzrPr9LEoHcEqOM27G2tnrZkG2KhI1dlfouo1hi1ej/sqF305NuBStm8DvltkP3t
si1XvxLkLhudkiABH5+A1oSeHi/c6FmMP1zGKdT7EeJh0ZyAiPZlwBqUWCjTyGiDByJQ5s8oTugY
BDVrD1lMPNya6p0FODTkkS5H+8rjE71SswGP5W+nwIPWPCmgSu5E4CyVLI7+BgtJmGlsDLlGhQQh
dgKuLbTTQJsI7RusTU8mGVsg+QZ/c5XYBNJpIN2tnBAZdvDb4CzaOZQ9GKjLRYIS02oJQFQLQseA
cID1iJo3lvlIsewoU5XF6+Np/LB/3THMn9z5zTlNM7Zk25FBnhExksu8CSbz1B1Ay0KoTPrO546A
4qDiBQ6+2uO09gnIYkpPQcP87AE1D0BiL6cbdjs7g3vfIvxe0jJrorj1cLrE8aMSLy30ch7PciVo
+Hlw3EwSLbM5uL4KPCzQ6EnZFSqXVHbtOKuWnrkwB3Gu9niglRfTkmMtjZAnbAbMoA7RqhOQcs8Q
WiTsmjExksCth+/H46z50x+2kJsZTQ3BR14O20Cx5pB/lHb/7J8ELfkQX6dr9x5v7MjM/nR3Sxae
FEDyukw5rBxr1PvKSaxAQa+rOikSog0ecBq8jDoZFIO74jkxkSR52Qo71nzNzyfdTLFDRTSlAgxd
HRlW6YCVRlLYfxfOmTnY9NcsPyR77DaMf23vFv4UKsdDxM1T7RXigJeuNqmDGegJMm9QhDJC9Q2k
KsqgbZWn1sZbRLJSG469N2I8BjlHSb6AFNjZai1bqzr9XBo3i8eKRMslJH68AUhl3PvoHonMAZ0r
W6WY2Sbv2OqybQckcGAd93EAk+Sd6f9wp9LqwRrcbaRP1mLdn6v9ZgIhmze9P980nQ5VVrM6pHZp
Ryp0HPbdrtuB2F7tD6KJHi2bRTF+F5Ubd9zPXXZvZvONfjMy19V9E4GMx8GuvCZ6R8rA6U8eBDRl
ijOnwiQoZS4PmwQhc8hXJVpdyP6b34MrVxt3UIYo1bJBJXdMVFChCGp42BJUWctO/NjKzbdBkK8s
vB6rXgKzrvMKwr4/kPUjzuhe20knWu3czkjVqtmI/dciqZ/c7c2AZVVUYkmReNdeJyd+Z1TQ1CS6
4E6G9wSMCpgP8GbdN0b4lm7FNfP5v7f+C5cz4r0Rg3IKc9S8U2zOux0CX4W+jX90aj+9kLeTiukh
9miMkFhIPPanxkpt5gWQIDV20CBsQjlXhTqcnXxkyBGQhnDZSkev2uXCyQih0PflHBZyDGQGL7kB
dXGECcUOasnBLth4mK5cpD+j30yQhMoDIYFS1IkHcB0UjJJscmiu7M6yTyCaCLqJQoQ9eaJGb5AV
jc8MpVQHj3lLRwPsTdFMkg8tN3AqI5H75LNniTrhpSI8d/2FNr1dluzbA7osW0aJThT0zFjN/67/
QiIGkk+hpwNrZEdI2Zgc5F2rp40Lc+27Zy98syTsLAcwzt621JDpkn0j0mkLeF9DPP/jCIvoJY2Y
oiilbE5qfXlQlGYKSCeUcgbdIyjc1y3AJNfN1uQ1w1y2CCRln4CQqsc+oI9V616FA55y58bK9Nia
TsHVe2r2AJMWH/mGXa5cV+TiETxyHfgRyWjOdZQ2BflckGDIw9/NPOhKtL/sTwJt6QRVm26mHMCR
eglQZi5cUoVTk/9s7NDKnbXsQ4q8kAW5Ljx7B7oymHqk1V0qJ7yR4d0MXe5QcugnEUqmvY3bWWeP
1RijTGpWG2a5Nv4cZN2cQbKDImpJ+ahF4WHwnTx1NihTuq3Synw/3fGb5MK1UCCxh0YLQTrTYTh4
H53V50py5J/7s2/3vUwZQyyjhzeaFP7z8YKuhNXkIoLxeH8AYQlG7FpFQmYIoaCdW6BEz49bPQr3
k5XQZPu9ZBHIEQKiwJLh2f6Z7AJ245a/v1hQ8/v9u+LIValX4Xc9qHk3XS13xD4oIRuwdXGuDbDw
BgUpFVIxiOCgCJEGzi7iyUf2xpFOneI5lE0YmZYeiIu3hXS97/JZaf6Om7NVtz4djrFEOlBmVevh
VDKl2vNaw+8heEV76oRyPoWez31+CbhL1p4eH4H7Rxp8YL+HpeipC7l5HYFueobBuOXm+38FIwwG
x9+/TYgctHM9LKG/H6/RMb8yKE8yozJ9xIetZ/yKH2WXHQNJJVERoPWAM1mshv72nfA6WLFNF1Cz
RfoY0q3Brjzg/hR9GQmzx6t235dCju/3zEBGMrUkiVVrLNRd8mfKSMz2U9j6+bVNWXgCCLhEA9kj
vhEkpNhITkG/DvvZChtfv/L4BKfX78+via4eeIi5oaA6gsGwVbpeAckj8OfyNJ09vUz0llLbZqNg
sQIUYJeY+5yDZmAMJhZHIFzqk3N7NOCDt9AKTtBQgiq9LjmAJm6MtuJxlqD7scmEjqxxD83PP0DK
zMdbvrInS0C9SA51RREevDNfy814BW2YzF2hdS5JG5j6n8Tffy8Adompz9OukvpYwPViF8CrcOhx
C+3mkh2FHTA0NneCct6hBpYslwuFRLcLr4dqAIAZkP1XcVdrrSxYW/i1n9zKva9ZeAZUmcReiuaq
AXBkmU7atBEjMeldil3roCSjILGlN3aw583ebE1CRfynskBOcW+PV3zFA4sL9xGCtBPSpXhBgjaY
R7NNiEojCMVgE49/f8WIlzj6oo/qsIQInSPJjEPsQZIiE0fv/PjHV3hZ2CVbHTjdGlwg+PUJbJ9O
0OwGzxDeu/IKwcUAWX5AddpA3iqrrSRb2Fm34vb6GAmegJbqgCcR+nwmTTxFUQFhMmuCUg2nhggv
Y1El0UOlJNdgq1K75kiWuHei4cm4nqumZf/5wVR6D+lMXi+tqFBp9PuabfXiveN5/3hN7x8Ihqd/
z1EUWlC50MHokHWqNUGpDhMEKxg0+HHvj0dYmRC4jX8PEVYcP+QthgCkH9K1ZTrhdRdwWieI2R78
4KTWD0Lt0l3hHcKgau0kHVplgMifEpBgGYjaeKun6r4fY5ZAsmBMwZok8IOT+qU5RqEt5rU+huVG
SnVlMZeoMQKE8RE5+KNDlG4cG/Sgi5IBjprHC7ny8UtoGNr22XxgusEJE9BETJGa125Hk9rjX1/7
9kVsBtGeNCnZYXB4sUf7ISm916AIpuv+E3y434/HWHnpM0tEF1PlwURPJAYZITCJdtaZQaCzo5Q9
+EywgwDgYYLunIzbWqXZ/yUsXy1W3o8DmSWiq2z9siw9enAm6blN39Cv/Xg+970dswRuiULFFVWJ
3/UpO840lDWg4UJxuzyA6In6eIy1b19kfviwacsMhMPOBLlLRtTDONsw/bVfXph+FRO+UKX4ZR6w
2CZ+6smNS3ftKC0MvuU6KvUgv+nwSPYxOii5eU/Oho3PXjODRaBV1UiBomtocDghkD1QRtPnKjQe
L/bKhi7BVjwL3dlo/nKpUVIS+XVNpOTsLLJKv5WFXlmcJZYqSD1/6pIQ1E7w5iHyIRz/RtRfE7fx
6Ln//mTYhR2HWT/5DZPmLvhNdz45QV1GEGgLfA8d0JuMiIMK3ysliNtzmuI3Tun9SI75D3IqEZtx
YrPcbcP2M48Z1CJbJjXiBEJteQwmt5DcKhGsOZElUIpv2zyp+ilyxRF4C/IZ4mXA9xGn4ZnZvPvX
dmm2mZuXYxGGYpFxeeQ2TI4eyawMJdkrxU9w5ZfIirTcFlpj7cQtzDsZQolioITsthBpmBqkjq/C
sCPGTovr1y4oNhIhK7bOLmy9TImEZas0cjtSDJ9LbPzOk3LPfGw2Kyb5wzB2s1qBH/mSD2oZFxyx
HVgaugO59RZd++mFtfO+h546NgHxA0spKbhuwYtUVhs36oqtLKFKPVgvCarDqoDLgNMgO82Nqkep
fqaAX0zY8rNro8xbf7M6HBOBmXia1z5RMhDL/RlqBQkniNwOodL9fbwFa1axBCSBe7jpIMcVuVEO
3IYaQXpTUlIWEoFyS9heqyRbxaC1+cw2czOfOGxiseQxEg/AHphqqDkhIM6KwXLFysHGhFY2npn/
fjOKlCA7HedJ6o7SS5dAdq2GSPbX48Va++2FdTcpJ4EvOE3dOjt2HDqQIcCNGs7jH1+x6KWSVhZB
GpjuqdRlXR/arKKGZ3l8JEsNbQKPR1gx5iWMhm3arutA6em2zbUB8ylYlB//8Mq6LMElY1aIRdAT
kctNg0xMX/Xw0jYbHmjl1CwxFRlR9dEUlDEISVU+VUlOHYACoWVmUEu8sbfSPCtrQy+uPyh+jpko
TLGbz6Sq9IFJrMdrs3IjLOESAQXyIT5sY7cQUhwXqIAJrKRPU73nMvr6eIy1p9ISKgFtTZQWozB2
ez8Cvy6fdeOBghr9WajgjqiA6NXJl0azlvJIa3ELatKUMSi+Dp9xIxIm5Xf9hm9cW8j577f2x3lB
m/FFAnzGgWAdZtg6ZCspTJBF//7lOhgTsUzSxC1aBYmHhIV2tQxgXvvlvUIIb5iUbivhsjaJxbVX
TFQbiGmZuBHJK6VwbeoND7J2GpYhLhhMpoCXYlecCINNB6XqBxTAY1nYulNXIqofIPfN+rcJCw62
DCO0BHqfG7Nljh7x3VSUyTCR+vi8rcxiCYgYfaAtKC7E8tCl0rJPscfrFdr482mrh2dlA5aIiJjP
R54agsQl6BT47UZD7P72+ONXFmgJhggihpCqKU7c6au7UJ/Ft/cK2NXj31777HnBbha/YZoukZgo
cZuRR1kqpV/Q8vpPBS9mCVdoPIAFhRCL3n6z2mRGV14PTo8/e21J5uncfPZANnRWgrnSLfocj2iw
BMg0SyaQKuA1ruF9xUu2En1rK7QwYqFI+RZQw8SNfddP963wj9fnEoeQlRMBMDu2lYCAcr5DkvQo
ZbviY+seWrmef7zSzRoBjs9loo/llxKFutCg1RxkoZJBqsNvatytLc4iaO2KPAzIny2Gzue+/iiO
xBkXBvMOiu830QTb6mb+bmUocuHhIgIShKJHxi4BDUmQqUvMFj/hSoWBWdZOg96j0eKEqxQd5p6c
+9CEqjm86iDZkHFKTWZ/ICUOauJ04rR+qmuVaAS0gfJ1uwd/MZiLkyZHUXzytMene2XnlpVVlofi
A1NQsQuuVjBAB6/+M1fJMSDMW95qJYiGEM9vA6rJnmdrHu4q+yISBVITYPVKXkBsefJe8SR4PI/7
WwaVn9+DSGUukGSAEygESLNCvAzS5v/kt0A3+/ung4IEhwZUyEBVmuK1RAE162189f3YEFxwv3+a
hHxK1ULUw5UmHLOMyEmF6YrBTqO+VB8vzNoQ899vTDMnhXSKpg7s05A4DFNCrjmoqqNv4N9+ft6P
m58HffSYlynijjQ12nI3hkYfbCRd7jteelkwTUmmoXgkUN3+5NFGaNCVOnykT4+/eyVgopeV0aEM
OULsk8RF2Xy4dMc0lpF/4A/Ne33o3uvPjWFm7/Tf4hS9pDpLytBnixiTSGhEABrEfdCEFXwylIE2
AQk6mFscl/cNmV6WSofQg0qch/kMiR70MjBRfmv0IMz4KrYu8DVLXpZHKwkKxBGDMaDcSwDrlSpJ
AFevCZVee3IPuYhs49SumPOyNgo9iloY5nC2bATZI8y23SoFrdjDsjyK7pph8kok/DtCJaCbERNv
OdSLHm/32mcv7JnpiXaSwnZwGvBxkbgBPer8+JcX6oz/y9zELimKGgjvMbmAulnkTKDTGCQ5Pws6
lC3Uatfrg1xc0GcHsDR/HL79t+EjPNQQOrjWx8fjrzSBoHP6t6EP/iBEPpRGnEEnr+213fs2s0f3
m8ppuRPZAPF/8eAoyM6kmmy8bldAqOySvYivJYkXZmjuzJGACoAt6PGp2IXoemsU4o3cNafG2LoJ
VxpV2SUtES2Uklh0qMdT+rXTAQ9zm0tpROfQ5T4Hx7NyJzBzCwwWSI0avhLt/z/I/u67Cejt/F5d
qe6ZiQ0BDgHpn0l1aMewpswSEGXmCsSpUihylOM/xcrskqyI8jK4qQQAnoBRhlDrnrzkbZCu9Mvj
k3LfbbMC/XsqRdl6Ql3joHi9is6rUQJR/Bk0juOWka0V/Jc8RJAtgehOxWGjVPZ5suhnCECmhndk
XmbAE0DJID2CtpcC+kbYhR3Nm2W8Z0Cjtf9k5+ySmojg+LKLmpx1IE7cyXTmu3n9P0qT63W1lbOw
pB5KPS5iOQ7TE/NAjgoru5C0DpgdazGS2kh6Jz575ZEvr32mTiBoLLTyjKx9Vr7k5VVE4j5LX8XI
GgS79Up0u3EKmmeyye4AoQVAj3M6SMWz1mD0kuwTJo22NCHdFZUegAOz7DZO2f37iF1SGuV8FgJS
B+jOdGj8Z6Y5j6C7D3UGb4NoYxdW7nDo0v8+apBg7JHdCSmHvAYXxsR7HuyRNQJMF1CTjRBtDbe1
5DDKa74V6rYBbqsVTi3DflHBM40OUM5MJWUYv1kpVuI+0NAj81aH6bnloGdCHGu8/nkuPxTSFlLj
h0nkv7EEu6QtajORC5oZTU7GO24EOx+pd/mlbM/leOA9WiaCQRFe2AONbEMY2RlhVOOk51CxNhj0
xAZQVplqNUtm7YMGlglWEtKMDin7t4gSHepPUYTfBAfPALlrLc1JZORQIX2BDF/EGiEF9oxGlTCt
RPEh9Uf/JUGLSkHjj0WyQwAUuw9lhrWz0K3KQW19FQRaGg3eVLFxSHYD+XA/5cnyC0+Z1JPEFQWa
EUmleuLtv52d2Z0RGY+d1/0LnOWZ3ydqZEfot3gV/DD3RTZvnv9P1VvIUS9+txr9MvWxdVN6QG9H
HphSPsr+Vs18JTJjl3CQiY9oLoNmtNNHFuep6XNnMzalAQSGnPNWCDAvwr3zNzusm1i/HZKIEJAj
R6cMaPTlWC4sykytSPd0AMClY7JhcvdDNHaJ+OBztoWMYYzFmnVWkzehgrphu5FyXmk0Y5eIDyn3
axKnCAcIiMID1cooUrAIo1KzstDovkNHhoYTX5nZFVQ4dnOtjPiy2ci/4haXLEG0WDUBmwdA08sI
nxHFsddsJzohqKHnXhdJCY1JCzQw1UhvwkZSby2OWiJE8jgK4DtwqhOr0z2jNjonuoS7VBNVzhB1
qDuIX6Mj/OM5WSJDxpEEUDeDifb2cEBt3MVrk0W2JpEphXyRjuP5n4x1iRQJqryLUhGHnk18mUEX
fsRdHv/ymtPnFn5gaOqGEX04fapt3ZipAc4P0FLtHQQGAjXcoDG1oOTe80DyWjmhK9FjVI4AWdks
ipo3TsEyGtt9b3zNiuFxC+/hQcaPmyJA9Bq11+pz66bu3waLSaui2bnBRri9djQX6fc4KIu8prFt
FRU7JI1a55BrXTnt0iFWKza1snrYMMI10CG3cCU9C+VwdHzO5NasDd4zG63kskMYOVj/uI1Bfgo8
d/zVEnhCA4ohCTNpQ2bRWm3Mg/ha7NJvrAoSCwMEdNUOzMyG/5QY0bNwJKxAkkc8KaSNL1hzy0tc
CprK0Ts7TxNtwKA6hJAuelhBcKps+WTpvkteAlNGMerIigJgOa70MsXVbdaxWusUUoaN3QYbt+JK
1hIC2r89fwVpWVEYsJKEWcvez5aBps0GQyLo7Ec1Pmy14q/NZ5GtmogJJQIazrmpNbQCFyCoDq3w
WJ22Or9XXidLyh7O81I/FjAAb9cyouPT4G5xDa399MJnNF3cclGOn2aEZ4a9dp7OoBSbHYqtSsSK
gf4Hb8IIrUAMGGCkjPbsgaZfQpN/CVJEhd/KSK6985ewk2HKIgLvKyw+gIo+dLU+gkQRAbu3mUyO
xz2FB0YNBQtf9pHd18pvWlIhsBlKUBrRH/u7tVzHD/fRTaBBcwwz9RS+AXrsUKpo0oOQOGDSECCh
FMs9eRXVnLjmYa9GoGisX/8PZ1+yJCsOLPtFmDEIBFtmcs7KrHGD1akBECAhZvj653nsLfrW7ewy
u9tj3UUipFCEh4d7vcQWRKrrvQ2mjGeg9mn2yg5+Jp///YPuhaufnJYlLbK6mfCD1svoK1tx0IPi
HGmRabqQ6Ap+ecqdzf9TdafNLaVQJ5RM/fJsiqRdtqqAayksqlbrTdqLS4a4yAXqO59hJC7XN8KO
F2VL56v6zie3KH9D+u4oW5GfxBeFU5oByVd35qSfhqwNi9eCL55DrXg0w8KY9szYF8Z5Ya6FpII9
wTCq1hK1Rymxr1WIem5Tnv+SD945WD/Fd4ZG5E4q8WOUhXtDDwU9Hc65FFKhcHfLf6Gd3kLZv1wW
P6kxqFbrkeYIcQ2N1xUTVOaDzIH1/HIV3Mlp/0oe/WNLD+ipplqDd+ADBO40CeAX6p+/8RPvcBzI
/+LHyFHpndtFAy3dqNmt7rg1DqMH4dwAk9OAP/57i97boT8SEQUm0X1t4zFjOLzDrNS9KV6pu994
afdy859KM5AjGYl2K+50eLycssviVcdyY/n0pX4fn/UXIKowqfGyveZVjqehUeVnEO2n7n+/3r09
8CMrKbSm4sN4ez1MGpdzAqdfJ6/9hv1C/7gTwH9SgSp016e8uL0eRJ7lAemAZ2Oa8Zdjci9p/ckG
6tZMsXoFab5dIji40xMP7QvchAN7cgd/3fQevS6AMM1zFf/3gt3R6CY/mUHDmq9C3OplffJtBIZY
i4XiVhA0Ze6MsR89bplvZQBMy5NyC5bLL0++I9tAflKHdN6rhdDx5PmDDm7V+hr0ATCAGGQROVah
4rEnCK3jTZ19eS3hnILUK/gtTfn7xf4lWvzkFDkFCEMlxNAxAZW9CXzNNSReigB5yeLUX17LaNkP
e+iV+NCD4w/KeW1dGKvu2dYKRTx4EJH4jdN3DwX7qdCS5WhO6uiVQU6E+zwct+u5Cw2vibrNbz4C
d7/zj9ym1Uhp5ybkIOqD88JHrKY37nAUn1JfenDg3KWhGZAQurUmBup/OS53YubfKPGPmKnztVPZ
vBo7u9C/lR46EPYC98qGf/z37r1z3P9urX/8/QWIfy4sLJxzzKHv2e2MXyrgewnMT55ROcFakBEU
bHynvwMEx8l47j+MEHhZsxtPcl88YosGRSROYqe3cVV41cZ81XfLL0t3L2P5yUKiEsaTfzVmWshm
v8OAEk7oELTqFPe9mLz5y3bz7DdA/h6+8JOQtHSrzFsMKMD+AEp9YMk2EHL6VE+0c9fNCpzrA+ar
3fO0mTbWr7jsHajubxT8x9ebqaKmy21L9i/1k4QyGNLRD8s3/DTpA3Vbhr8qtd7C/78c9r+v/Y8n
jY2hrXLGEO3woEB336XRjJuV7yXC3C+1972X+VH3DPYyamvRY7zProfY1qfV60rZ/nJt36tDf4qr
gFkMgycN+zF7h+2IEowebIEy71H7jSF6Lxz/TUz+sUZo2C75MEh1Ry/ZAyb62HX6Jk+YDofzdVFA
zRfylNpp2fD95FeVu/h8T37hCdzd6z+ykpKw/z9iv6II2LThSo915AQYNXDLkLKg9eUvx+pOxPjJ
c+q0mVUrGTD7DjB8VTt3sQ72oLkK/40tcyfD+vsF/7GOlNE2W/TbNGYawge2Vfwlh2VijelwhXst
nMbYL7y2e5vip8DK0lNz7SnCH50uc+Gn7ftAiUfp6A7Zq/KizC/Fb3Z5dxKfn66sJHVMUM+hicIL
34B4aZP09efghDMN567y/0/hXL2VD/9YOlJrtqmm0tilWq69W6wBPWFmsJdoJ3CCmtoZf0kT78W7
n5IoY66nmdYM6y73QEx3s5K5RfdSpf4AeYrah5usb8AbTkgw4BKy+uP4ytvcN347bfeu458SKdS2
u4qycd2N6WYS22FRXQ6rAB6oIG6B/5S2UN2M5KaYkzpNlg+E/SH7qqtdU6u/bJ+/gMC/RMWfMipp
T2sHVs9wQGyvQ6u7WsP8aX1VaZAbOzYHawpTH3s9DM2h7N8WmSJpIJ4mXuoiTKXwxko+TjP3iAox
UMm9ZqEPrIoNmH06cxa0gwxqQ3p1GgPpgB9ghZIssuBfqdVbvWmCmr1P6ERxHa5TaqAX145+LkP4
33vp7if+kfBgqKuQc4kVVrbpRv/mV7ArNtRbwurQxtpZXHnpXtjjL0+7c+p/Eg4LZ+IaH2EnP3hZ
rMJfbwrQ9w2zmx8LDJHyd2C9cI2FUar7y2G5Y0RBfhIRhZbaWqoZcN6EoLB+7TogSZwf9QzOV9Vj
Z0H2KzsRE14t65UzM8otCB7zMqgKvrPoepTyCqV7eF/jCMDj0rKCzABbIXdrNnvwbBsWvyHCHTUO
k22wQfOADIcFgzP/vWR/m0H/tv1+1Go2LfuVGtO6Y2kPBXO0U1YSrmZcMgok4mpDTa3rcC4B0Qz6
Eun5Z6kcGtF+wm/WzaqPtXwfhBYt2ZddPXMNgFYyYdC0JXHPnhV2HGA4CxtS55KWUQlUv4A4usmm
bY1TbsEutsMwflr5Unu20MhRTX4kImoaxVXUs5F/QTjfa3J4FeWKW/OXua32oxJVTtDBe33Bn4PJ
gmPwPXVsj7aBBbbiJH5pkd5BA4yfjEuloLLsTRvz58ACNF950GLuA7B9kkkODQTll6bmv0d14yfn
klmLNUiTLDsb4kYE3qZuBmf1TIDYtlyd8fW/v/Qd/VPjJ/+ywIaqJhNWq6M/7ZU0dMLyu40WaJnG
eoS7t3PRH1w12xsitqMvoxb0wjWpq3tialx9VwK8DB+UKtDdLh5zb+gAZkKafTz0EKG3f9mQdyKG
8ZPLOWgagd04DhQCcsn/wN13S45roN7cLcoX6vU9tJWhW+ZpzP+t0LgjIWj8VMUxU6tXs5mpgIQb
aC91Z7KiuQD5SOtYPDe2nzXHVbtOzcfQhepZpt5iu7P9QrTZ7XrxrEPuEmqCH0O6+ga6VmoRjtN+
Wby88muAfuae5dYvFfudNM34qbLDdEjsKgZSRK3byGwNHYY1geEVlLu1oMteHQhBQ3ynfVXlb5DI
vR36I4qvTd/MpYpHwuLpoQqzxIq702/l6Z0qz/hJIWUL70p+k4waIXYVofrWD2aDFU7GP+QKmBy+
yjAl2y5b8+qc+ff40FbeetLgZhuJ7W9drjuAvfGTYbpYhiOq7nbYz9aGvdoRmll7LdH8cjNuq2O9
B/KhwE6o/iT4Kf99Jk39bwvrf8df2Ej/z2yrswloHb0OAYqaXaFscFaXl0Yp//BxOAvDAm2TVLnm
aiVYRStkr7XhxdAeCjPbtEXntx3fC5n5mLJz+HlJT3YRivY8igu7sXB56Um0HaAr4RqZ42fzfEob
WFbXy2eeDps+Ww6tWce2QHeeNV6XMXh56vB0LTskQC2KTSf1akliXrTbNe2BwkxBVmXBBNO4Kg+M
FLKrav+gaM7i3mit3ihCR9d8ORMfltSurSe83lWD3E/ORUJ401ATcNqCnts5hDaOWhr0s+0p+juu
PL9Pp3CwxftQJKo5ehpe17RfGQO992Zjrrrp8KcWa+lV1eviNB6n31nnxDZmVstVlz6um7IPm/lZ
rUOlB6Yu7JZ5VQal7XIsXH055aSqXUNrDlmdw59tmcBzKqYmXPsy6Id5g2TJbhNbZRtiWm9pVm0d
NX8eWeU7JX808zlqCHnNMZ4xd/WffJ6O/ZwnmhMNDaz0eq7GfY+psSnWO7ZrihbeHASncNEZhykH
KfjgdsJE4DKsgGO+JoVriv4KOY5a37DsU3SDT2AqodqYVWU2oi936QjZVDJCHWxo1P4sJ+uts42D
0zosaulg1QGtLfYx1rr8M4BDDqV/CdNx7sxYQRi0ZF6nzNzPlpIlSgaT+Fp2FBzqcnHHFuRgd9St
YCGjaxoIXhBdDrgD11SlfcmtNnsxBX9m9Vtf9ePOLM1Im01fjKUdV2R507qlioVhdi95DptTh/Dv
VchonTpYlgWsv6T5cRoeW+uY552nwJ29CReIm8sxhj01MnrK81MO8nDqBEYWlZrH0s3Ca7iO16kr
bWdAhyZp86Cn51IukP37TImrFycD0q75lmVJzeK+2cztsUMqnJepZwyNn8JBZHZhwwQCt9r7mAPG
1s0Rhy2/VqIZ1qd9sSPDTl0wWHaGV21FYhSi8BSylQdQmvMOlBYrMlsPADYNbFszvLR8Utc9bNvr
CSzJVvVbDDAoy7ZS5T6FDn2NPgrcdU72mj84mABZMDUqmsNUXhrsW/qyqJ5pSTflF9MedqL9quXX
jDNHWvjU6+/NjE1ijA9dn0d2SZ7RroNaH0VJosx+QRjofmoO57jBQ5Xu5TjjWnPl5LSmVzHpIqFc
PVLQ5KpW27d6G8g8W5Olz54HzQ4zC3ji+lBqhxoig/P0tpZii9dYJvQmFXhBdE+pxGSj028XNYN8
ubOZjNRJeq5fjIU8MNs2rnY6dXHNNE+5kdbnamsygBI4vE3NC6/l8EbB1iBoYLWwD2FugyEMUj0b
MvfnhV3hezct+Oa5BdCWhkIexnWVnk3VhBpBPdbBXDbe0Ib1vD6PEmLBpb4dHQW5qDtnh+G1Wiws
an0cJ4x4KLAoyUdA5QXU2YdwVDI0svpAwVYxqyJEeQYBT9ttp+ussbClqy9MwxO0w0dSZaJJn+uB
etPdg5GA2HGFZ7DE2yvUH4GqqHAhDezZ9m9/hxRePe+4CeNp3YlYYTqhVDsRGzkE4R2reZUNOTX6
kkK35zJNx0F+9ax1OxXtx6iUVxtf3SqAFvU+NKBwOmpLeHRQvc7YWkpc2Dz1+XBY4QpoF3Kn5FVS
A+zP1LL22sK5piaEj0bchoZiXfS+gwW1Um6wwFOE2VEgT04WDL3b7igi21EFdE1PYw9bPKjI5dVZ
HV2leoNire1c6hImG38sJzVdBXSNt8qJ1CWGmT2mHJjl9Rg6+4P/U64J670GHve2q02eBiojGgKG
O8Lk2SoOk7YnYqeublY/CO1UwEaFBz0KmEyGtrbt07Oyfuc15BL5h1ZDSh029BT+h+WQPY5tHius
SjDG9NgzCY/DUuhRV29yNDpkV0f2mNPQgCKi6UzeNFtRh/tqMHT4J5deN7SzV8LUETMBJq40E1Hw
5g62zYwrInmxSJcucMF4M9FKyMytg/qK8Aly4LTxTDPO1bX3uGjwhKzv95LT4o92aYtwNoO0gu6i
5em39iz4lnVkUBpB6gfzBzP1MEDjYvMEWUc8RYCBUkATLjtNpu6vtHcVm8A/Z9/Vvm5nCKJrUn9X
K3T2IcH10MAevXRnYDVW6fWixFbl0yvphuPcw20cJueAPpaAV7uyREsWDjgyZGMwaJvGCJQ8kAZ6
xjBK6PFc2/HyqejhUIBVey/KQweHwxJl0QQ9zD1fE6NELUm+DLXA7LK/iANTH+tVwYRc0PYbagVa
hxZL+wg3ksjsdhnxsxwajXI4m+LQjEEHFxgCIGDxWN3Aa+2ynkcQfFgPHRuXp21gZzzQa9+mwVDA
sJo8LgviEZ9DCzLAnT54/TL7SuEP6pvNPjHl1fcoY8Lia7ARJKBqKhCnQHgBaRYG61oiHMPT9VDT
Aqe9tpiaExvjFipca9wLvkU3ChOc1hK08G8FQk1cTPo1DeLcqzJf6vUqULSQwR/TRIe+4BDxPnas
KAXG97JmW/QfCQ7Hmr83YHzburNzLLlHlpeD0A0kn2p9MMgacYgtD81iJhm+aJOpR4IqtGqKfsfa
zuNti3YU2nMekSum2ucNgxB8kKkYeMmX8mjZwI20PGCW9W6/5W1QcEhoGMyDpFmcddUW7iab8bb4
QHTtqQyH1XyXK9zZRTgi0Df4FkBu+nneQEPd0+Tg8+VQoUs/Snpqe8/pN1Xe+/oso2UYuSdbuTOB
A1jQESCGPMp+pyuX1Ki2nf7OhoAvKZSS+/FkFMoJIyeehOccjMuuAwWmpGwsJd+nEq5l8wSBjNlj
NttPszQQnrjlckO020GnwnNWqNisWqxnLwMFZDQQiqRK7ZDsISnLdRou9Vz/WUdc+IwaPqtDkJfh
r+mIiGRWuJABxh6dP6yGOwD9B2ip7mmD81smuAQogaCvWDdksUOdo6zUrSiX03GeXtAvdiXpPBV2
VG09+XoKqXZBvNzcOZUJXjZfts4q3dKGvDsutsK6NFMXQuTSJWMWKsACHKXu/FrNX3hKIyV9VwEZ
AG1zV2fj0LPKwE/LdJ9lt82MQaCUE9c+t21k1ummcezvxcgMf2TKqeZJ2qjvGuMGjH5wlY4y0psJ
KwZk/rFH22mN7AuI5KZpQytgC8K3RBaytm/LMkdOC8uN8al23nT1qV+fyIK0Lmiq89qFTOvDBV7w
sAxOkxw2aEgFPN1iD5NufI3Q2vPUHPLwZjaAlVYfZdHsxehAl4IridVgxyptTMdQF5Fasw9CZZA7
PVwZb21FscZctmPYciuYKou5UDKeXT5lW8nraTdZnYID2edJvsybER6uLoRVH0ah7a1+yWNDHV8F
7vAYOphOJNp3bWVQoXG+oH3nGoJ5o/XELKTvoOwDZy9OTtss0Fup/5QMhclYTw98gvr+KP0OM3t8
GTbIZhOZKluusThv0mg2xyc4Qm0JUaJlQooz8uLbcODSmXXJZKpIX+03daFI0rDtrAGTL1MNloTg
B1zOWwPs4q7dreytcF5VE6HiQEsnd0sceD5KxFJHlkEDkKkzu0CRCCXjDMsDtLu33TqTW2AHsOUM
+W7u7bhNjWND252JplvW1Nt1duAAg2KgTcMqg6CdBpUw3qgx6QUa5euym7M6LNbCM5dnlVhvzYwy
TePbWsOBAuLKzC/WvebIkPq6iXPAsCKQkPJZh+6oF70H9bFc/9Oh12sb/KJoDw2E7NvpsarzXU2q
09xnmDSw8Zdkmh8GPEHvFhgIVwuSNuO5a8XrYjix6Monnk9POvCZWT/JYTfz/AtW6m5XVzETjjtC
/IYu6N/UCqwO3LS5ZhwDB9iBlx729DgLZVA2B0RYISCqty3RhNbCxYnq6uKgHECucTu7pNn0jh5r
vKUebn85YZfYuHnpIBNZIOxK018UMEO190m9Wos/MEwOEe1Lr4YXc/rEJvRRjyF+eCnU+9qc+Wk5
+6n8sOjkdsaXGIOVyt2CRK6bip1mqK7Sf1k2ZOucQPBHwz7XhV9TmNwC6haQBJ+BpRr81TDZyUm1
zlWUMlkwTiKtBTEOLdRJ+Lr1subVZrHFoyzAHujqWFchoAaPVAzRVKZPnQ1Fnmh8sMxHbO3LN4JZ
ycYrMIbBsHJD3BQBKa4plE75S274NsTUVWVnq3H9Bw3G1vSgpbPy18l4Me0EWcI6R2UHJEPbFBNx
zS7fUCc0JW5qlClbcx5O62TvM4iXY95I7bivoN3b90hp4cE3Wt4IZ5G+hA0fcqL+c16/LMiq1MZL
ukQM/t8tpHuLOgt0diDy3cL4kj2yj0WgtBtD1dqXQG7hq1baEM4LJd1Y4oDo2eKGGdnOgNWRetbh
VTbj/DS9b6uKa82o3Wzfsd+yrHDbNFD0xEQPMn1fHnMQE+TN0rLWQ7o+zRjp6yqvB+gE43otaXCg
5CE1QjPd206wKB4qnQYZX6/4Az1A7Q2xaFv1MFBcnYONLJiUMtDgzQFAeGhLXyuH0LmFbGTZXZ0l
GSouwymDDNWCXuJYQ5wtfVg4QN/eb5ZsD9OhqOtRUcz9Runz0NFgw1bcgITCHUwZZP1XWiNSV0so
R4EYJ9yijcYsas0K5mKPLfEHBFUtoFWKl2i3rMp8wQzkxoVvqfMR+hSJmaHfToxPNYMxSN3GuNpP
ykRCpQpTmHbNLynmN1peJYsaGNZG1N8UoWfmKDsCDXBpyhIdzErXhoQuOjnJIN8oSUaQ68Xy3jUn
qLFA2An9pR4CKogAlYvsuxyDanH5F8zDXSmsp7pL9PzQKy8WLSJlUrzahmAzjH2w+nbvWzS2nb1W
ITNKtw6u2lFgSI01AjiZMIvPm9sYqmVKh3MupunVlOr8SlLZAaq0B7JRFBEa0xwx3gfAJ6SX52Vo
Zesu7VH56pDfZeLbxlnLeAuP34lsqnbeTBlGyB24kVvradV0TEyVYb+MCdfaz9Wyij1S4KujZjwG
1cSDe8a1N5oHWU/fWYbCDT1MjM3nNOpz/tDYmJ9KbedBXRzLna0c1cuSei1TzkJfvK7LAryXry7D
H7sa8yhLtW/F1gIxpJ/L9FDKw9p5zZshP9AjHDD6gZpn8I3Kqz4smL2wsQ2W4ZbA0X4rnhU9RxwM
G9gF2dGt2WKjIiP7psCAX0AVV9YQcHMXHmhz2It3UeDXu0S7ks6tGi8nt/GEBCeWiKCoNrYWmh1U
S9rwpsGXukv9AsszJIIclF+/V7caELtGuquZwMLacU61gNvYt/VHO5In41VZwn4PZz9t8CF02HRh
VVwGKO2ZnYfOsXnqcVmbmQ+wApOsnQlvqqgUhxb/WuH1ZqBtkLrYDyzhcHMbPc4iCRM152iwCLoX
DkjFnAaSeBJVcLZRkOiIRwsGH+nDKPVgqN2x/CisMAXrXEvI3gATEXP1jP6hrHSrFC3PJ4mptS5m
xraum4RZkdH6GHWd+j/54OtFkrIvJX9P12vWf4zlmjRa2MIZpPFR+nHAhFnr6qo7C9QzgdMcBV0R
TkFny4CBlRskcmsjQma/OyM7VCbssy38ZzgeJryzG5e0hHszw9Yok/JiNBkq0AfJAtwlC/N1DjsS
lu/BJo5kl++IvbOOZrODCZsNUwPQZhrf+VBGiSo7yOhTDWSCH7sx0dZQK0q06mHhIqGjN2xbtkGa
oEBCWYV1NoYqncfaSRrzJdcwgFhNDxb5oPB8ZACYoO83IZjxF9JmmBm1AiJ3Nfdz9bPT4SDJ/zjg
z9XfzXgy0f03MFsuApiuaSYAjr1evwJn6vNj2iTSvPBy35o7AfM5UMAhO1yB3KQqAS69pU00PUFC
sIpPngaVBOBZ+xSgXR/AYc/VgVWxub+NIcJkOB8tP//GlZSuW2smj7wjCLPhoABoaTEzvEc60mDK
7AM5ni+bWIM9znMtXPvPTavrSXyZMszktbISAku7vUR2PvaY7IBLZm844zGtxbkHQGA0WMwK4fjB
SSPp+Ln9iHeh4swvJH/K5iNUspT1sTWQ2eSFxwp+aHrU8SiqrbwGlWmILBUvt+7TZ66sGJnW/dpM
CHx7ygbIzbZyqohyhhMPuybH1/KTsiGwJeUwo93VUjxZuCUrJGF6jmK2ejLFKYM+SX1Oe2z5vYVy
hhN8AVACVQJHUeYPi5fZp6W8OOuKtG+PzvrYHkFXcyndLeLEjUeZHkwktAJdsCo0Un/U47raFpiz
HgyAh2UI3IrxpHsQiIPw++x0bFnUNZeGh9R6G9ZNrQDjjeRbV8YTBn/pu5HqnopLE2OD8xvei+bR
pOro4H5wEgPcdCuxMYsQyntwtXdoOHzhlClO0JMYHdAJGch6Kuhjw7+G6t2S3Rl4O1gIRrdreo+U
+HYv+K2cvc5G68oWLUP6ALKog8/XOWqcA4toxHmuX5fisEKtPXvpeObWxpmlEUc9nrnUeSSzD9jN
ObAWOJgRGTwBO8ujiFQjCjGAQFBkJfRZk1sLtKMy345IZRFHLK/tsN93DPf+YKGc1xBTVsUHNISU
ouUJMiAUywXOI4R7sRfSGRPVLsx+gXo5GGRzwhR3XfZOxMdUvXStRzBTBEMA58gF9+D6aAEr0bad
AI5iHUFiGHmolxFlJ9ROXMe1aVUuNZ5spBWpJ1ZPBSO2O0v4etW4PL5L82SIU115VhZlxqfpVL5p
XcvMq1iSt9FAYjQ5cA2P1JvgEN48woqSQX5SV/YLv3S8cZvDwE5592xyALjbTpmCETMDrHqbncRQ
v5HRSSXzLGQpOvKYfFuuGGErfWUGB8eTEkbrLseeR/aiIh9x89ZOppRcepGhf4L3g2h+DuTS7T4n
EeOkNLnP2shmcdsiebl2Etoy2Vdqba10s4IEm/u0isZPyZCqwU0DY/pmkD/Nqd/Pvt4dMTeMXLBD
gadfHSDuO6OYYV2LeUxAVzjLBa7AyAJKorBEZpVftU+l1cY9FNWHLRuQNNJE6d5Xm3pWsanhPdUJ
T6UxB8UZ5u06rtOIHso5IPrT+mUUz7rwTAXF73OKMXnEZYt7KjQTl5AAteQ+RcSq96CSKOZnB7j1
uhAb2LZb96BeII5WI3ozoYKByTaa0RGYP2cS9FsY3C4aKECAF6+4gWgKNyE91q2Pcn5pTwIXSx4X
0NBHmpZ+WdXzBCYwoKwKoZZ4Rp/64OiMFtJzwI7AP9ypSxawJU36mhn7jsC9oAynHIs0P+rTFjuh
ksAIPQPjeNJ3uoPag9oJsBfS3s8FwAd6GmcIQXoG6kjtSUG/mwBJVqTljzMgMZAxqEvll0gP0Gsp
nIS8WsBzcqTN8WIfhQynwbVs6A48TYrwwXt01+Xzhge+gvZL1Z06n2dQilD6NyJauqBhoTp5QvHT
Luj6BE6oavFmj0nJuD9P6ISpw9kYU3eldpRlsC7uznzGCUP5acIsGyy9I2sesjFom1hOm/ZRkqCA
afE3as8UVEjynIGtaAfpZQCh/JV+D6Wfa55QYXoc646LKR97isdNj/7BEOi4o78MttG+agIzaBg7
ZSkJhuzN7l9m7UyuBmQI9PHcvRhLJPCLjGBdVkCVDzyDCCCLKpjYoIpPi7fVgBgTKFsQTzA5TXAl
A5dBtYB1iMobZIfQe8zMd61ApAz6eguw3tG/8syvuj9FBYl6iJ8BjX/UlG3X+uUcp2qEgs/6JiX1
2ldGPpvhHSCvhiyJvelIqS8lt7HJmhunwRBRDeS9OqSzTFprjz62W0HgGreuMgCFDRsD+OB8MY33
AQoA9ln9FuIBpURlxSQTrpy3psA1PaNuTWj5IbVPw3y44f8w5UBk0+vTX2DptuWIy3ZFHkM6xvFM
EaM/ABaXCmAoX/9YLFEFj9THCp98wv+8YkC6vABvdtFrpelFvaBv0o0OirFIzo9mdWHYU3kDY1fY
Bk4PJOmbQ2NEFDLAcwi0BIQw+EvDELUGuxG1DE4XvCaiVk2kFmK/0fltwLWQ7XozoKk3ZFHacF/W
MK29rDkkD7aOvAAqnj4gQe+JF0Iu+Oxq51dwjbWisQ0BVU8YefizWluWwinbApYweBJJjSLx1ZYn
E+2Z4qlTvtbW07Fx6IK+x/bmbU1uPDbPyWrPaAJHE/5Qf0LtgWYBO63ts0GAr2i4CeHm/ALfHqWM
kUU3SzCCL6Xg+o9aAgpAcejbPxB1c8xtZUasjCvNc5C7OunVhtNLH9k2YnRYofRFFLJLFJFxOUQ4
mlYdAuFW1hhm8qIKVecpf196VOo1elO6N+axSQ8aaH76vpexo39M+Mc1GWnSlC5XntPmsXnnerpJ
2SM6J7eixxlA0m8hB9u9dHsCSL+dDc+ozq21/X+Encdy60i2rp8IEfBITAlDJ4qUKD9ByMKbhAee
/n68Z3JORZtRd3Tvqi2RQOZav9VGLnMN2/KzG73OCaKQ2uNLYFbTGLRXy8+gxDiJOyZnG4Z83Kjj
rT849fMabTf/6a5MVM2TOZfH2WZpM8OJZyvHhrpRnmzMDuWvaWjvtYb3tgDLmyEycFe1usHNcVwq
v7ebk/M/1zsl4DWh48s00VHReXX9aVKpjXPFfnCk/qYAQGwUa7hx2HXpdS2sPdeQAHm2yhyUKD7q
cffUGvLQLcler2rPHppd20R/atZ8uKP4UvR0K6GWN7mdema3s/M8LCczcESg2yMXy6aKQ5Nt9oKQ
CQHpRmh+nfzoyZeOGkE/RmLLCi6BMoy91hxvMFziq/YflH354yrGLjUoQMWzV5/ldZBxMCx/w2j4
KFA6Li4w553Jv1k1Ao06kO1M0LBHlU44WkGrhasIK6gWa0j/ZvugQ53MYnivzIBlXBJEKKZTLunD
7Mcj6XxNRWp6pGOvAaTW0/v60e3eY0sNs4mKHZmHsZM/AAGE+SA3RaY/juNtsQeonRWOgPY2J6tU
LXMFze0cxJLjtVlPYGrROr5r4poa2UMd7TP+tGUpj6ZypeetzbkmKB2+JMmJe3NawtVlxrqz/uLp
d0JpHYMAEJ7sEUHh+Jp5nJAuGpRNxxRSexy1t6EXZri/oQ8LwHd/meJdNR4WkFjIKqgEI35wK/gL
eJ69pR1XG8hdD5qcU3A91Asw0X5dYeNO3MLp4Ak7NOdrRfcpcVt2UGPQjAJGxlHt9vVyX/84aK5y
Z7wALoNSjONFGQ7K49rf0ZCOh3J03i0R8+n6hb4tnZ3bxGgbfm2iUuqzfp2NPdFw/bKPKSDNu2PB
qTcOIQu32T6Z7iNqF6o9kRMo+lXn0WdO5juaTJKYjxlThsqAQF6LoNYGwigmSKraTCN/EPC6+yqc
92HaUSWwkFRUkNv8M6IJLCHwziNnuTkwrZVBDk0czXS/GsmuG89l9uLap2W6z2FZAXqtg9mjtwPc
lX4L6yzDYkhB+9+IxoE9uTLkMaJodGU9E30stWv/5/4UKRnmaWBH3w39JF2aXmd7eNe4GRb+4SF5
rZvPAiWYOx3HLITMnNIQUtTofQV7Vz964k6OGqPEe870yBhZhOB3xrxxd27pJdG5yLdFdXXHu3YM
lOKswi0P+XFgXzXE6/ImQT1/VXZtcM9t81NHv5bwcpelH61yrnp87qp1v86+xec9e7QY2t5iMrh6
1Us6BQhyyyBJ3xt5Ur8Ef2bIg7n8ieqXgXY9M7+wAkJCwh6Z5mmtM783uT9xDHbaIa67o9nCAZJI
BMVYqvt1ZJMAOQbqC3mXe2ank1285Ct0OnKWAXFA0YUmH2/xSvTNbC5HyRyn277b363auZDePFHA
uSVoIzSPkZN5Ez/sIt9nFZ7fM43f5SanQFHjBmwfBrIVybBx229yncECFUnh1SB+jAwofVyMvtl7
96SxmjReb+zmNTAe3cvYvsjXzPV4HgBBASu0GHJL+SuqD1LJmjJ03ysGTe2tBWaJs51auf5SbWIU
sqVvOJsmUX39klbQ4f5tdntfljCKdjiBVPElp2t8Bj3HYg1TdHa5DmqND33amv2hGdhoXHrY9aMc
vrDk3jn0r5prqEBjrl/RiFqieppo3SAJpr8jbJafPNnHfZhyaKj7mVWpXildOsUGqtjbPQOroDdB
NJzW+D5f3mX6FieBq36oUHSp+Wrn7ta6m9VgtuEejwUIvAv9Q4m6mtrPrqZ+DaVyjCU3TUTp1osA
21eaNzvjmPWT4VOjkHb8pL44yX12jQqVobhbLCKubL4chPrm7xyRtKlsVfjrJNqrEx9Qdh1GGbpl
vpUOHA7E3Xpu0NLFEKAIsce7JuKciH2bV7upv7PkPgWZjmnkQEQStzvRlt5SgLbgz26/LOXJKCfE
QROafOyevCGxw/CO9LFKwmytmCHAtW1uKWkHTj4Fi4Uep4gBHoz83BfTptGc0wCjT9em4hn6wxBf
+xZp9SZ2EUhtmLdHp2W9zx+ThkSAsSC+VWlBTPRml9sJKBxbeEkmJLsizDOISf8qmk+hbXkuWcaB
FJXp1NafhcszkQK4MJ2KpL7XhO5V4kHp/NtHPT6Y/bnkL4yLT/5tToaMUTwU5k/U0Fz6mhGIHGks
4PqT4uRBYoUz8do11/PInByhCueoKHfanw5o7yYhyIhcVuSQkW76lf2qNHwox4ajcP2s3a8ujm//
yJHnP0MVY8esCSfTYe5OPd18nOYE5Vf5zpUtNOBEx96MSLRLJ//obCDUYibT5hUcBJsOAjKIgTe1
u6uSvw4efmHbHf9Ws/P/v1DlTEnMALUes6NJzkRViLeakSht38YiPxgCTVaSHXR+8Fg4x7mzjuWs
XQcyCaZDZT5F+cVEyxhHL2o3df7qauehH6Og1W/TZv2eFNm2PCrzu6uBXyN08wZ+leEldR91fQzn
4tCt8FTRQxWDKBkPfXyodZjDR03ZWSJY3ci3x9+2DhLYFdvZm6XHtGtV+1R5TvWRSfvbrr9MIKa0
31smdMsma4U/VCDvOe185WM/9fdZqT8WdHluTJj/8mARo1h+my1yiX5RYZ1LmM71c+q4SBP3SqUo
79zcftlz+qy4cO3NaoWVNsI/oXykcWovB95wKls415zvoQcp4QbWJkXshlx8RslymBfnKR4Os/7s
ICuusRCk8tVS4ocOULtlwUgdZTylsPvAaUL1qhRiN2doCS1DTcJGtx4dO06vholASMbM9NVa7003
vtZOHfBFulX9rcd5oFvGXpGoGcv1dVVvEBBHTqy66P7viwQmFyGUGd2UgeyNptu+lm4dKooYD+Y0
4gUgV21jVvpucJPIk5mTe4Mqx23Sm19x68QhTCiqhSU5iQgBiWmM27rRmO6rc6SEfbEzNRd/m4/v
YDKmF4X7PbIuy/jE+tlmR1fgnZCpX6FIqr4s2/QdSqnXjdWyTuUUGwucMF4b/6XKo3FoFZZQrDKu
MT1Ic4CE0xA25Boes7k3Uupy6sdCKEepKZMnFCOwyOXQeVFdX/TXwUp9rdotxqcl4L/0bdHzNOif
LdVvNJx6sqngSuAsxY2goxGyNjyHIKO1kfdt0rzatnaNuTfjXg8Qs5uHTLPOI8GbwAQLU6wAwpot
HDFil1I30RvvZkJGZZKM+7Yr78ZpMGG1Itguyh4TsZVS5cvEMOc5ooy8SOlMWoVMLUhiPm/HhSYZ
9GzxIXhoDWkvpe56glNEmZt7o/twM3EoCRqR41B7kUa5hYsO1TKaH0u5c+pyn8YD3rghBd8vt2p0
tsYwo5HexZZlFD6k89kQlAuSFFDdZwaDs8cU6WjE/nsGt8Ucn/AppUydS/m82AelDXX3UFvbeL6O
4mgONyHUhretb/oHHus47ClPh84yV7D6TAGPNNCAaUiztCCbDXB/zXkmOpVrviKkKV0/urk9gK+w
jdaUX7VPDQ3mMdvNGXpbcY5m8mhbQUfUROe7KTgTRG/KzTKwWRTrjg3AxSCFpVXQeIKjwQiQP4S1
TgzG4vhGzK/b7GMp9sOShAMKhEFnsZQvCX0+w7CThbGXZm/CvTEyZWgOET1z/r7Ixxo4dRDfDuc2
w28/fha9S2CN8d60PwBn5Onf93F6r9W7Qp+oePs1BWB3yYbS6ofFouDP5nNolL1IvgxTBpHiYz8j
LepQaF3juZX6qbrbTsx+2yB/cdvos62kySISISJBjTdrpq/U9mfqaCuTz+DLbnjtNXWnZ8l1iXKP
ZqhgrkzPilKUELWCDnfslm3XOsR90n3o/oxtowaDugiCfOM00KzoV6vRo/JSG0M3BlnTIxvOVLqv
S8uo+T+gD5KGm3wtVSSdncKDGbtHJNiGDwPI29ENZZhn2W6Q7jGZZ5g8w+9RMU0Q8vUcg4011uwl
XR0CtdW1ieRsBL4RY5Uds1mCSyUXialNAo8MeXVSIOOMUdutKBHnoX6fNDdMRX5Gnnufp9lDdDMo
0j2xHRjvV3wrJaob27bVQB2qIbSbm0LsfraOqpmJxxVpZz3ZbljdRLvo3L0pobI4Svb2uFlFuXOR
+lsMVCbbSYY3qUalYFx7XnkJvRSVLSNbrwb2+DmuH6bc6eydBnKyFqVNwniCR0/xY/ux0+9nx2XW
aXxr8CPd2ug9P+Jf1xD9F9l3OQqElkG5cpjS7c9ckWwwiu3P5WvV5M+aWOzzAs0NllCwmt/U21pu
+MV4dpqLnbwoLSj1Qa3q2wtXpeROlvZXY/OgGW9oWsIhx46moiBODPnXIOXPqS95S+N4a6SQFRIU
LldN11t6sc81ZPv9X6ejw5qZcdwrEo52PI/VTx59JSNwJ6+wWH4RGUxM2GWGH78HpVhULWjtcB3C
DneEehnNrRM9RNq9EfXJJce5aaBCvFrz+pM243TIuhdRbPvC/rXKlMr7cWshF3MzNE69Vxtne6Ky
aSwgVvy+8fL+KbV1zyYf1pm8AjVubvS7/qa8o3sUbcjsovkVQdoXQAyXWp6WBMET6lWhl7D8pW8n
7c5OUGIHxNs5C63aPF2biXCp21BbwU+oMHvKzi0UzJNvXL7ITpBwtahAVLbu5iMl2a/UOF7NoK2m
+3Xap9FRF+fOyryYIyYfX8b2EdIJankqIVJDtwJ5Q3TqYsv1FM0KR5VrDYYmGfOPUUnOOdO42R5n
5WOY3JBD+yE1ZahMz6ZhEr064U0w/CpXrAcqoJSyQM4wdpy0xUNsC2vXtysZIIz/QR0N8KbaA//+
UU88REwMyLy0dd7fpWxiZbmeYq3yUnAKAxCoHzNo1eUsCvumYtK2pbor6s91IfFjNr121T1Ne++j
+uCSgH67KPT803HQTvEPdjc4EB5S+ysHBLB6t3HA5Hu8GrVRpD5g+LrYWE5BOor14BqbSV/9skkg
SErSl0U8oStg7c2U31LYKEhRNyK0T7NtEocN+TA1AHae7sZmEex3eynGy6wuuFvGLm0IVYXQrgqI
a7Nn/ZQEotjdAuZghOP4l0hHPKIMkJsxqYbLkIDoc+zP8Fpxoi2+quLzcAGqsjt1yKQ3NuaLgwwF
g0dtW5emMrYpPpdDiysZ44pS7URpXEeFwXtYBC/siohy1qPEvyU6vTUNub/L+pqvo4J4Y6f1asUF
CDrSpv1Wj0/zMAaNY4qN1LNzpQQFApGhJmDOMFgXHQVmQRW4Hot2p48KktYZDJBB7GFQ4ms8Fv4y
G+Kun5fPWQE3NCy19YWOerh23EepVUXgzo8grnn72t425U6P/2qXxt9UuxgMomYz5V7tOhe9g1Uu
znr0hEq9CPLsQ1L+Tn1Wy6XZyGskHgwCrNETDiqtzuJlzr8jlq9WvibTu8bhloin3n6dLVBd7VkF
NMxuiqDXzIQsNvh7fB6be3fCOxAlUt45CyRTZBXazkkT/TPCrVpCnMYrnFwdRb7LcKWOoXFb7gaI
82iVLkiqs5/a3PzsVxlMusTQHD3N6bgzIscv81l7UsVPNCge14Il0/QFiRQd2TaCjNZoHBTBk/LV
qjEOlOyz68rfeE1AyV6btdvLLHpRgBfU4SmdgWQTG8FNZxX5LnFmndcHVW+t+iWP34ZzSFiOhhEg
vjPtXaF+L4mBLdxAV2x8l6k4AV4Mq1Chk5lNsOUgfeMct2oOTGdbVX9GZUMw9kQSzdpwVOdEIyz4
u55e7QGfEJi8abrcd/m2W8qdDYoXD581KelD8oQTC7k7KsSRj5vjYXoeJqShplqxrWS+BaKiU8Q4
OWa66xmjQdDBpqbbb5O1YSUfoGULNnlXvHeO+hhX7kfZlAzQ4Jf2QmvF0t7CHRA9bsuyfekpQe0A
3DJ7PBFInCkhuvG4n7cOhigUzCaEiPDblm2nzW4yderKN4kCvQGhXRqoXiwb+XeTWdEbwC8HmPy1
9eZr5JtFx6ElSEcJ28svBBkDkyiPynAvyjnyOvYLf5Gv5DqiZjFir5xAOUlLHrB1aQPnJMtcWVsP
lG7gRluDfuz3g4oIZBXHAdcUtuJZQ9TSCq/o020aLRtXB55RXpeYb0xqVKHdAUGe2hHgW9gXLa53
yKfLeGrf5iXaV0ONfwi1GgnPTs9/r2A/WJaXdUtpwL5rebEsog2bvykCyKtn923IW6jnhK1bweFc
2ia4jNmEmBNmMk7vkbXLfVe4Yre6Evg1Me/o20tDZiHVj2tXnowBpZnQWsTG6iHSGYazzs8yi60u
5ins1JG5FCdKZ6FNT1zYQjN6sCcbAMmx7hVHXJ1celp0Xy/tnc1Eb4gk7ARgsfA4xo65y7wCARZ3
rzJHnDLNu9o0zguKUbwX8JALHovtNP3q0jmWmRuYgm8Y/ou/7wl0ty2nXTzKfcqPpXVo+MfnWptC
K/vg4N8tdXlMXWcXdVuW42Q4Wc8Rmp2msW+bJpSHRoVTCkE5esiwD0n0HrWcjjwoiGuSdL1rYivs
YbcpcgaKFc8NEXH1pJw0+0KzjYfdGupZ9eT6a6LU6qNhL6sPVxqS+Ifb5DShjaPXZ3hVzOvg/KAD
S9LPWIVIQcc2+KnyOZHTbdouvyqIRrsEXb74UzNiIstQj8O5AfHn5sXI3qPpwnha92BYDW8xogvF
CdVeuep1u3MTI2yJj/eWGxdjzPGeLX1rCBTwS70blddJ5lubJFtabPX5pcGMpI/yoJmqJ9LuRnPY
WtF6xUhPT3176ScO9ozAluHbtaZkZ+rRPrecj8QgQkYW29kx7wpqiGWF8aZEkKfnNiozhAm2dqRr
xjcxb0ZdfOrG6zSl22bB+mc3BwMLAabAgEDFmw9+MPmklBGyE9mVY27YkUfs8zVoGWtSbM2HHLWH
BUpXJtfW/lLSq2r7+IuQr70v+pfefDvw8pok1XV4r6sVD2g2fS9zjbe+qd61Ors0KSG2ndFftNl5
TlaV/AK6YRt3OSrFsXGJmOsqTJt7DVQsY6u8fQ5xwo/pYEFs+Z4wtKhx8oMoifv4CHbMu8XpWTv5
Nq6Rn+dQmaehuSTRlWUmqSGFj2V8s02GcsiC3sq+LYDT6booz8z7qYwuowV1NRMAoMYTYuuoZ98A
kmf/P/Q5OnBrmh5UJKkrSlt3GXc9y4kQabHR6XjX5eKvVnlYEkt/jARwB4Qwnsm0nwMxoMDVtJiz
u9C2jbV868L5qvRPp7isgtbSlh6wSO+QZJVufC+s+RMFe527wRgh49Mw7gyZszcMpzgO9W1KqqPy
WWtB9VmF/TjrB56P6saI31IemHDmZmHnJX7DqKC0FnbjJnZ2qgi1ttqKFJVpdZ9K4BK99RzeajLy
TWEc8xKSuRfRYc6Nq5klYW4ZfuzOGDK2TbbVFBSmSNwH09fbbZXdKyJ6xBTRp9/T5DzEy5sV/2D5
hdJnG7UtxdeTR816yBTj0oG3t05zr8yqZ5sirG3VfnTmHEVU4hghyxxBTuUUYkn8SCfcVxNJbaXI
zE8nykmdHWUbgL/+z9iuFIhLtZw1RUgFAk1iCR4Gvi9rDtcE7RHGybl6FeITBeBqfDeQBgbSh9Gf
FWYZDpbmRdjrE7vT3ub2qTQ4EjdW70fMUEr/Na/5PZ/1ImE84tpPqwKLhYN4aNnl87JNRHyvoDmQ
My2iWXPQYwuvzGyFQ6PrPj6goLAk6JN6kBHoQdokL22uBibKNpy2wZKiHK67sC+n+7iLvBiapV4X
9Pn03RvC8Yt6QkvXSe2zWV07AWIh6lV57ZzWG1xO1h1NDgDYex2R20QrgI1rzS9iwNqzMb1zAA/a
q1j2ZsSX5mG3ZOh/pCLInVGvPzJoN/GV58N0H9B1i27vsjpH4qmpbFiZ62qHc33XM1FoEvDA7LeT
iK68Z5VKrJ7yWyOWN+bca82Bt6VoECi6DZKprFF8zRC9l8YdH7BWlYeim8ikA+zNMr9lg49TX8Lb
yGk6OI39uNpd43dW/dB11yXZGoZvpsaxASnWjOde1ozSMQtBUBeRsZESa1odqrCvhpgpOgJpYmsx
qnM2DxjIX7G27V212sZarm9Xbf2e7UcaaoFKL67yU86v0OKs6jdnKOU4BPRaYvWiOguhbYvFQr8p
DhIFhOh2aqJ9jV2D2Lg8zAAyenUQ409srMjQ029HL8DEFe5Al3ywl75OTzNh4JuxEV/JytIWGevR
hMlfmSmG+YzvBTRlCRYu9OWs8IKPqoUlQdvQTPSGdah3f1LjT7N39MtdSusMowldvOA7VuR90la+
gTM/s9pTsV5as9jqPR4MOCSjfGirdyd7WVruQzzn4lhMaNpbZOPGPUXYjPQCsPLGW4S1g4Uq9Yub
GhGe1mJ4RY3Wrc6pVf6ov7IK/MN2ix3mJlYa0gaPvghwEiXk03X9jr4hr0yTAKp30dAB47wNEUHr
9CPH4+jX671p06SFOqeIIEZS7lhFAjEiSMWaWBW7pbkr9TudOUfd9uuB7FgA/s1KHpIzY2xdX24E
WBzUzR6nbgo6ae0Bjkxz249nOXglcFd8NeNAVgzbqLTNX6lCXgKQiPxZQeWBXgLFUnKHqHyTG1+C
PRpWAZ2VMkLAtjh1lfshQZIiQidHlOeynOsG3xEsQXqG2VQsrlkUFjIqvbSrwmmZ7poOkuOUDsdu
eV9MP7MtT8+PffbQzScb4aienhtV4dFM8vemNPeOEHx6325zaZXqYDuwva2LOhOLpPLF+LFnPQf2
w7ANnhR0ReKvvTjUrutFLgYuVt26h9+erRfV/LPKCn2XfaBZ+zmTn642lPhXsDzISfNxqfqL3iOD
yLdKhlBWHOPbbzR8sa7zzaObAqXGAjiYUVD1zbM6DncptMzgECDdHpUxxi6mBEkbP8XZ7alIHyw3
PUg+aT3SQtgXz2iHfW+chLpYJKMyymZxtxnQz6h9d4/pmCHvScT1G4YNhAAQA2HWcWHq+ygnMHm0
EJcsa+Uv45dlGcBGAzBB3GzJxwJXbUEApoHEcsfT3WWvqcviy8kkmrO6q7OChJaEaawae1AWe4zn
MBL9AqfO+ivnYbvWABF5i8sTBGqYu+e0rXnbu5gW3Moia8Xsdf0SK5r9fMvvU32bPd+PR2vYuxoA
QuyCKZgu+k0xIxfFCoU1RVle5XpG4plrb3lbe2tHYgG6eAkH/e5wxc/xVUIGWRgo3DaMsvbT7C+t
jWliwRc2zeVv1WF6XrqIWXVA4a/JF2eE8ioHxrCp/04M/a6V2kHcMiGa8tKQYWTXIt3V40MLgAy3
tmr5JgYMExDIjsa1iHVmtqxQ2j+UHJF3lM37aPqNsSq7CYtcEj24I+NSJZbmXLWI1fDZj2ygUlEt
PH6Tdo5uW2QDJWKo74VmvRGBpNTDviyydyPGl1uVC/XLZnkFPd0xgvYm2Nd4mQoEUBruhqDjXWuH
R0FsD/L9NPle+r2eKoGqB8IZ9rAs24bAp6Yorwm5WcxPK5I1MgYZ1WloQOW3mB9xfi5LP0amjTo0
XVA5LJeUdPMN8zY5AkiAE8W5lOvqGVPkZV2QdN233jdb3iV/7JLjwAZl5IpnwUI6BRS2jLY6CFEy
X82FAc2+CtBXv4uW1XPKglGblCylHP/K2wOXhtSXbQ37DuGOjK6TaYXMD9vmNl6AvsnmA+vvMIUi
xdVGT5UNVs7vigVB6iFiIlHDVpNrVDtnFS1fxp6h5YQ62/iQo3aeGSWwvuFjpPfSX6uKe5zmbGdS
bt7IB1CeOnuSMsSAiyf/kkKKLmxxz+hGyRFQ+a3nWMc/BtgQxuWTGIJoedTIZlH2vJZYWxs3bJWP
qUdgk4WD5c3tB/rvuL4M6mMXHZLpadH2Y7TLY8Wf00uU3RVoUF1/1q+FDJfppyoDt/pMYeftj9SC
pHrpYVPT94SzYnpRi8ChjGo66QCdSkVMTcVeu3bs+eVlLkHOhXYTe6Z3scNgc845NNzxwbb8ar7X
x5fKvIrRPiux9dFwdxbinlnYV8d7KMpOHZ5lchjcV4OhuQEPL8aoDjrXjs5imDy940tL8XoMOmYw
lhZJRck0OGdXEnrYobavC8c8GjdzrZSC6E/oca8l67zUOibR7t61kPisGUfUWoI1lsa5b1FlGfWy
GxQBI1V3h8ipORaGRd+OCLE8if1KK1+l+l1ky1biKVmaCdhxXQnCGVP+kHVcjGivZe2+beSuUHBN
FcpWwwwgSIYp75JbL8wcJOtPIjwRZWe17l2gZvvQaCobiIaKGnRz70L+d8B7zfSe5MVnVekMMDYc
h7YlX+s61kzxyIKPrcVAtGDLk+UH+XN3icoyXeMNzpKH0ak4fpetICtnLre9fTb0s27sBdAQTKTq
3BWs7N1yEpa2saRsD6aTRH6WWG9wFASPQHe3CVFSEIwJ3/iomd+xLnYZXq98hdnOUeLDdiSjwStu
bGwdbxZBWWr2VQrUrwkUzaKbW2DcxmSoFeuhNfJTaXTX1ET6qxTPSpweIzQalhLfW11qbESDGa3P
dq5IdvqKMYKktblefCI3RojA6oEMoI3RvjQZvoYpqJW7iMJ3fyktr7nZkHLY4oeBR3XkcDVujmU7
56CT0kblbRsGv2f/CMoNRV9vIrbGRJ8xDaRduRmk+qbI6F3JoIdhqGyb1IPE+rG5rNsi0BDou91+
TkM7ZVxJlr84y46Vi5IdwwITlFUD1i03hWe1HdwhcJCzJVoVRPZDEqenHo2OpYJW3ObzAiduZbsH
rSXc6Ul3iJNz0ATlALwwbL30M7zxQxpauAw75SWmOdWFIeiLBOHGQ8xPhLw7s6S/rnC81fIjXeQg
CtQM4S/jgjFKlHcO6GGL0HRIkRahDtwY8IJlUQWdKR+jujrbRXJJrXY/l+LSDKdsIlxpGH4R1GTK
TijnOLd8ojfetCg5RqWtenmCSYEpHzrS3YBlnfIIrVM2Iyz+z7FU2i3X61+EUv2zoDSPq7V03Anb
zUb1vtZXjM+bW3Tiw7TBO/hfohP/dSy18c9u0ibPRkvVLZR8ZpgoT03/2Ecv/+UXuHXt/Ktf4B8Z
ptJM1KUwdO2oqlNzE4rq7WnRkwxJogVLpC2NfB/yCYus1VpM9Anc6+8QC+glc01QIfyXn+NfB91y
bfHz/a8s1bzXq3Z0Uems8/0tRrfA1w4VGK4+Oi/8SnogC88FUYGHUE4ZuIP6X/5q5999BP+IQm57
w15th5thNgnYJcPLjiMVY94cgOmhmr7m1HTC4WCzLYfiOBr7Sdvbw+fcE3jQ8YApctu7eBZxhaT9
myz0IFPcH26xLtnx/gLQVXya9kaCPZjdg24tnr4wqbn8UvIxWV4rjuHu05DaLkUHorqYzbPY/kym
Z+5QTFBYMz2B0yxqZioohl1mKYfC7JDZkwC/Dky0GOh5sA08+eXGjp9oJnFaks4kb/anSgFwU+3k
0O60vD9UiYImyaSslanwp2A/0OVB53+bCxx4Bmzuf/5K/01rpvHPMtUpKbsxTqRxTKZOQRFe9JFB
smWlvKe1irM8BXn4mXRUI+bosGbaugrmahHHY/YFRkPHnL/bvLiB+EWzt0l/JKun6qpjPyHPlbne
PswOE4teR93T5NoZTPykgeW5CLSwJKUQg8WKz3QQlAX/51/KuL0X/+p9Mf/vczo2eVGXlbrSMpnc
nf3yEF3qbbr58l+6Xd5v1C26GXXzqnj4BhECbw7T5jr4YgPy7sXbv9j7xmB1UhF6B//5J9Ltf/fq
/CNzMBGK3ilObNzF+rgjgEtFwPL/SDuT5biVNEu/SlnukeWY3IGyylzEzCAZnElJGxhJkZjnGU/f
H2S3uqiQxOjMNrsbXQbpAcDhw+/nfEcrv8DP/1IpY1G4JrVXf01dcj7hQ7KLJDaMeuxXJpsN2JQc
zSQNS859y1lcx3p6V0Lzf4nqp5ANRwqu1b4ug2tXT3YKGXvrg5QfOULrobMK2zig4b3uX0XxkNjn
w7s9zg0oaGTTLs1uI/NRAwFZrJHq+FciAMk1ax8ORu/g3nrqEB9mco+Z12rXaDlvbKdZqztK7lPw
MNobAfsjhoV6qbFKa1eKdS3H67wne/9royN3R+uE83I9WRjKN1lPPX8LffF29opShH7vFUIefJVL
YmvEpfkKX6+47ttnk8mGCZken8bnCadZU3HFgfJQADHQ9qhNK2dY9BDaugUZ14uMog6lsv5RPXE2
bZsXJnMzi+C223Eug5uv7s8kUKQ2PswIstS8HyAFo5EzvtcFbzYbew+tBKFqE2KQ/sW2EFsHLfno
0wH/JdNmEBgLISRvr3+dVD6GJ+sxMazrMLr0cwQ/7lWKthLaQkTdq14341ltWIhU7xzj0HpvJPU0
w5U5lGu7fJmyc/xSHMM/VhjMJKklBaMOlCgsPzrlOeMuZpzQy7vKCluw4s6dUXTXVZu9GLFauWzk
dNYxacbGFQgf4IvxPLbdJdujsFoPYBDYQbMsXTjRi+Fl0CWKTcABcgXkwN+l3nMtDhm7A2oRheUA
5oXrZYBqQbO1ixOGUvPAxDxx9GCiK874VnG/RTqL5nCKgLQUrHxNEuDMpxGnA3a0qH6oxn2bnRvI
JyqE3AgEywhPexgxKdjtuwORzhN4Oa1+aRvvcqLEQQogBg01XLcWWfE3IG50/8yV8H/CNevfXp2X
NSa7GNuf/7U2wi9OEDzG2S4TS7d4iJubIjNWeuffaixm067Dz03OWeYsgxbbTG0G2yGPFyi7C/Sd
bZrfff4+m7+H/5vHqdCtbkSRgLN2KVsJe0ixrsw3OQgpROFLoo4pMlKKEsU3DSWP7eSXYwixYLzy
zXCuOXFGVYdvWZveFcm4tZBfpRz0ByRrOeQj+Whoqqrd9RUlKVw3fVVQgABUpUIyn+WJKN7f06XN
Y9B7o1WZr8KQce7dWmsHiVmjuEQYfiJdYB5rfzMG/wJ3RwHn65SsuXIDZcZLUp9aDf1hOSeOVkOe
W+cyqfPk0jYW+YFNB3s/aAQtS/n38d5is2GvvCf/RALUn27T0ZpHyyEMhiPXEbOteazutVtOiWZ2
av5vNnC0shmcqs8s2BuXqJAmNHsH+dW4Rxs/PdsnWMl/WgCLo/kwLjXdMSOa8J+H1+w1frfe6xvt
lh1No2+d1+ZSP9WS8YenfjTNpXqkDBPF+WX/Tkob8xxHiuiYbw0LRPiy2gdv7Qlw8J/W2/M3+LAW
baG7JiRDGRdeTJE71JhEGbdRCOVAAz9/y50/9GFnXox+aCMT8yIl0YYLjolwLQEErADFIZEFW2v7
0cJBuZr6yQbVy2WGlqOIL7Tw1YOSrnkTsrJhlXaHCcWy9haX1MHD+MyvOXyqtI2T7YOYUVanOl2g
ha+pOqbdyk7dlYmIN5xdB2W29TiKZB8I7y+undsgedX1uyDqVtTtlsyplX5Zgy0za4q1cfi1zQ45
UnK4Hm7ClKF/q8jrbIeNqz0Wwasei5tq4ggySlddgFZQhwrtRhwZaC2Zeo+lddOR/N2kB4QfQ0Eg
w/CtCEGok83QcnwzunvNRXPEivuiz16H6cGoODYK0kM1YKZhJ8qJbcShWZgUavn5I/gxoP5mGHGO
gMLMxZ3jjgXGAJhemB3h/2rdc1hTJUHz3mGHkOhGArb7U6LfaNYVXXBbwh9GTdUH1QKp5GDiX4+p
mCfeZV+qd83CJZM2s6XvuaDvCIqSVIE6QjuCG+wrYHbOA2wxOPTiFhm8rJa4AUrFXph1SHym1zWH
/pe9tm+SS83Zd+nelToivfsE3UaCxDKpb4pxN0b1dcdxQuJy4Fu0zTbh2G9hB8GNHbqvuWcvc+d7
7Z17iEYFJrG0ueNEcV00w0089C+m1+2sYVyaUFiGBOi84R+s6duQnZnNpZqmE4tl/Q87KzUPfB86
uWgoudiy5hCp2QYaKEPc1180y3+wfCxLey+FLAz2oDux4/jDeKpmKPeH5lhy9CMiGnHe+IW8U1Vc
X3ESiXEkzXMX3n6WAYtJ1AqZXQwoz1H29edd6U8odnU0bwhtEgxNo3mu1RWnuJOXbeJR3mktC8MM
dWCmBh/L5JUtGmqgb2kp1p1Wo+vtKZu0VLlziqeuCJ1Tw8ufFhFHw/JguZ4wYjeHNNVzFoaAZyme
vWfw1hFnDTBXHBOrobOzTapTKzSYBcLwN/uuuAm75/5BYy/AoeFLf+DpQQfaTuca2ijeeITsrCjI
OIHK8yIrGB87FT1TFIVmayzcp+Y9Ti5Qs3O5bwlJ8FRvmNGeKjJDWAq8snbUkHeMC/mGfkmr1/G+
hliAlZrwuy2S9SaDyLYov+GgrsQivQaK6VjruL6BijIFPoLEc2r22YngAvmnLnM0qRijXuYTFKkL
6PAbcxfvOQe5QMK5CIit1hb3Dplj1lLuCW9dBhsX9eVCI/Ss2EjynyT7unjlLVhZ7ijkzb+1Spe4
LVdwWZYWpaBnc42bbpsssTVe4Z84JFsWuxdgllHlbjl9PEu27a49D9bOBg/Xiffuj0vIowlMOr5X
yZyrIr55idd/a2zFDR5YQNPEjPcreE1recZtXgwLawUkdfn29cFfxRvWIefYy8sTE6n+h93yj5LL
hzcynNp4YPg2SIrjmHOFbWU53yK5QKa7hCiwCDfBw4l3cL643wzn6mg4r6gAxPHclnep3WVn5CFc
j6+QvZfZ+t8sxP3oRR8ux21QnlTGqC48F3V6GR8cAxlgNsTGiSf3h628PBrBGtGVzhD36kLXZs9l
S8ROGeWA2bWNm5Qns2b+MDrIo+EqM90KzvtEEYPj1aJvV9b4wPSDzkFteklcQn3usKx2T612/vCW
/ahcfLhvbd53pZegtu9a2PUgMbVyn1LphWYHtaVfFQZRJ9mJjvCH1Zuc//+HxkyOcq0k4YiO2tB2
Es8mBnN56tb9Ydkmj8ZV35LFGFsmKT2+uulKvIBQGT/vwH8qLcmjsUip1Mll0FICrXJQSXHFEX4c
uLJZYtyArz3IyV4LhU+3QM5zpQ8cLYc2dCtSA4J1agcsHgmSha5tAitoy4bKRe76i2ESLcJkAxrJ
iAqTkByY7EILz2VtiLPECcR5C6piNTT4Zjos5FCuMuerZQCHJOLXQ90WTq66cFIdsKjnwd5KhPu9
hW67TIoBz0Bi5QATYOB9fif+tG4wjxfHsvfs1tLTy/EmQhVJIMBbWmwMThFmef8S6RUn15+39Yfe
8mMI/dBblBcUbabRVB4F+pmTVRs0vOZqmCWtP1r4z9fhv/w3YhOT0c+z+p//zb9fc7wwoR80R//8
532e8t9/z7/zfz/z82/88zJ8rfI6f2+OP/XTL/GH/2p49dw8//QPpA5hM960b9V4+1a3SfOjAb7i
/Mn/1x/+x9uPv3I/Fm//+Ntr3macJd6++WGe/e2vH519/8ff5oHjPz/++b9+dnhO+TXAk0Vz/PG3
57r5x99M+XfHNRxd0Ots0zQEfb1/m39iWH+XnGQqxzJd09SFzYPK8qoJ+CX971Lpto38SegGn+KX
6rydf2Tof3ehnSEd05W0dZMv9j9f66cH878P6j+ogFznYdbU//jbPMr+7wyiDIu/gULPstAemIZ9
vJpztDHXKwvmUU+6BNqJXZon+wJVS4Tg05r1XeH9hxvz1zf42OLPw8lfLbomiT1cN1//qMMXaeAE
1YRRO1azPgkSjxee6OBHcS3/04a0beHo0lXG0WJcIofvPBfvXbGKztDDJsZKvoMv3IWLq2HxxpUu
WvlKxRozztnnl3eU+PejbUdxW12eniV4QD+PyWOiF0mVeTME8jWor2a5WyARtUoQE5zlW+KQAstK
x1MDyM8THO06hETRiYSkcRwkR9ccttgUY0G7WcOOy8u3hBUfct85lxhZTX9NrsSNATDHkScWlD8v
eOaGLc62TWVaUvE4j29242i5P44GUkwr9xZDV2ULUxXrpOvuc9Ps54Nz+8QD/qXX0qTrOAa32MAq
bx31obCzHeS/NFkX40s9DN1eRQ6Ck1a7xlP1ULmwQ+oUYtjnz/Y3zbq06WIrti1dN46aFQPk9TyM
AghzPhv+XjdeYq+t194Qn/Vss0x3b/VKe/281V9eGMeiVRePl20oiLtHD7bUHa2MR5/MGs2qTeSg
TfI0JjgmNp+38/NC7MdzpAMZ0pCmbvMoj1ZK0k9kVZcZIlNqxWWubwbAepSBznumws+b+nkGmpuy
hW7aUijH5mT/uMtIv6MWjANqZrAy4R4Gg8Hm1Fb81/s2N+IKy3RMMQ8DP7+IxZQkkJHQuoeEOYQN
tKu6H7r1v3EltjQMU6Lns49vGtChqAJCFC2rIPc2WjcUrEE4BYlEsPrXW7Ish5nEUrbl/Nh3fJi9
/ciNDN5xukGAo0ADLpBDXHa0Exf0u7tm2TZTlWXQD+aJ5+OSUuWRYxkF61bfCO6VXRHQVJxoQv9t
G7xFBpOiKVC6/9yG1usYFAaeTFfrc86PaVwnmO93XZXfTWAD/aznSGfU244qnhvvKhc/kZGhjDKq
DvTI0NjNevDG/MQXs2n3p8nQsQ1p0WEM5RC2JI7e71TTTb/2nYhCFap3KBk1iD2rqk70/l+nJ8dm
5nOYd13HlVS1fr7+RhR6g5cgXpoUqCpXDRsfdLVw4Y6L2NbWhsjfXJXLr3bqc56RS5zrRom7KbRF
fFH6ZbizosHGfo7yVLXme9MiaOkTEwGqaMX3zzver+O7bSKdNVw6uXB5XX/+tlL5VuIC219O410y
fFfeAVzXzWg+fN7MUVn9x6BgGpbNqbWuHMn79HM7ujt1bjyYMLo6uW8xBUM7S4eDk3sRdYiqBhJY
1bpSCJeGXiJbr8BhGDDMNazLoxbnci2Qxn3+rX4d8lmzKVefV2OOoY6H/LRg3zC2NZMbeE/cQz4Y
v+45bnatTcxurxGnAJru8zZ/0w1NciXpg4LFn/vL6KilGcM9MKbSUut89vEFYbb38ubEkdVvXkPm
FEYTh0uTv4woQ1jUkxCAhOMpU/6iSUlaS3NcIJ9fznEzkkUQf9+YZ05duMcLokjXDLTO9B847Rrk
I4C6bW/UJy7mePY6bmX+Fh+GR8KrPKghAReTlwbWdl8tUWzKc4OQNKhP1ald8fFDOm5v/vmH9gLh
hkjluSqk/BYgtfJRP3XjftuEyTunbFb70jp6IWQu2qpxacJNLlCjYqDBFoVe7PPHc7TzVAZXYllC
8tq5lmEzv/x8JUYc42jKiBWxbb+/qEmU2iaob752KugOQlT1c13XglALSmjpcF3rDI5T3k5/bRp/
2jN+3BgcjzM/vocuhJpfN/OXy6U4r2eE8MQgQoNtl9nVwvGozAaQbRsDF2Tk5if6zFGt7q9LZyHC
YOwiwzmeUx0sjrbIOqRKqh22VpF6N2kLr9+TGIymsIvuvNrFkxp71qo0u5U08UoMMQAD3S+WIjpM
Wbkz1Y2uy/K+ARv9+aP5TQewLOkwTbA9s11x1MfsyWJvZGHYtvD9vGqOGW9yFzqy4XmQAv7/2prf
rw/9uUQVahsRo++IVWAU5nc5EiEe5icuae6zH6fYHw/5wyUdTf1Cpn3QT6zce991Lvys2MfYQ3pp
AUcLb1HjgbnK22dV5cnq8wv8zTCEhXreObNWY+1+1PIUxo2tmRXdXKKvGSoZcxbknBpTf32bmL0M
V+hshubLPFaCMQcL2C448eIUxluYpruRbR8KVKL+MMVWkf+QA2V0vWxPhZD8iuDEjPXLBpSlO++0
FIarXIVF5Wgk9LW0GiYHhPrg+99VYx0SM7kTOdXbNg2u9Kq5F7MwG0UvB49nn9/kX3rsUdtHPbYh
iEjEKLxx37/OmDYEKECYTsYAG8e96KiZo86qF31e9pQRluTNrImy2CktfG4osSC+KfYS9HXcjWdl
0p6ZCrVfl2Xoiepu+/nF/jJgzd9COTqrRjbf9vEGI1ZlLcKaR93EEaKxbh9q2lrTozsz8dZenv7L
AyTtzeMAflNeI2kd3VwHBWRsDjbJauDQGTK2AxGeYGArCRGOmNzPr07/3U1WhsHVudSufgmhDbSu
I2uDZ1n2LtFMIekM3U2NeyGzyhs9ci8LibRanxSZph7au9ExIAmcGqOPF2Bzb1aWQIyrlLKM4wVY
HKq+7efz/SnIrPa+qQ3GqEmr1ZUWl1b1mJltX9wllomFbUi6wr79/DYc92iFug2yA09XWS6rpaPZ
sQm60aSmXy2z9IpkT5esPxnYJ+718eJlboRH6trUbdRc0vh58O0s9Gd2OG9yQoCo4coWaxcWsBqi
E0vL3zXk8kB5ohYL2+OY6AKVHRwwphAL9ZyvecS8xNUhbrPyNiSd5vNb95vGbIZanp6us2k8XtBH
g2YZTtLQWCc21MCWWIPrOZDINE/cv19GXW6gzRthSUqYFsPe0Q0UmHl9imMk1HwhM8DbyOoBoWQR
wBwmQwJjgGOfSf1UIf2XKYUiiUMdlsIuNRpLHe2MsnrQpqZhXxJP/QVvoL/oZPAvVtfmQgyLE9tW
FLsoFR/1vzwK09wYuLJiSL7adksMWXDtNO6tFPmXBk3058/st5f0obl5UPiwDOjjwOTomYyQSJvl
knG5H7r27vM2jvvF8SUd3bbBsQIKUdDBWXXZSPOqVU8sTecxUjNfnLig48boGQ4OOQqUFIGYlY8W
0WHl+r7wKDMkNUFCQV2Kp8EzwAUibl7hGNZOdPrjGzi3h5rYsKVtUZg0j3piYPZGBdq3QsA/S5sm
ZPYc76w/v4O/b0RK6oI6Xf5YdGiLVBGG1mP316FONyVmEMgi44m36je3zhWKhQQ7UTmvy3/uCy3P
qO5Nbl3mXKUdyX3fQeqRsfL5tfwY3D4uCbljNONakrMOl5OIo2lNSC+NC/huKItMAlDixzrsnxM4
f71M9mYUXbNkxGecIKFqEURXzi6OkLYqKLO982Bk3GbYh6gOcvdakTl54uvp7vF9kBTdTDZGlNVN
KvrHX9CzNScgf09bVLKEnVyPZJnbra5V7+0kR9LXE83RVrXUYm+NnyG/yylrkV0kWyQnxeQVI77p
OrIh9jtRcYViAQJ04Ds26bKRnql9MXZRlMPBtqc7Y1LDIel17cuYCZDQk5gAr9ak/a1kY+VXaYGY
a+miXnuver1612un3cVVWV07akyLt8wJjStPdFUMxnfydRYkLRbOwb1VUeSsa6WpB+WI9KY3gt65
CA1s/buxd7WvuhvW+bbu6/ymEsArdb0GPyKnbngUvUEe0zQ545Ul0vRskCbHs6XhvYcs2b9g/Cou
yXtUh0jZBCzETbGz4vjdtuvJOqvjAQRN0ek6yTvB5JergbPfZVNZnFaPie/L7WhQ41pmVApKUloR
jY2VGz8nsUM8t6sb+4xzLBJXbBFwrFIH3RdRzGCf2ssuStfFL60Lo/XOuiY0r7GobRKjCc572/OA
5MUYxmOrpoBWySehxVO1s0edrA09s27cITVXYzTdyThvDoAFcWDAnDBWmO1h9KCMKaMM02Dtoq03
8mDd91nQ7LTcy/sXWFFjSphSDmO+tZpVaobqquoa47rx4qLlmDqlQ/M8V/qoTe2d72XGg90MePes
KSxAbjq2m551Tjad63Eh5gBfGPYxISy51iIlApC0MGsRXPfpuAeA1xCq3EIbFCCLilh9kXlSv1ei
MddgGS/1Gvy8KnARibG8Tgdk7/RLoKLJ8O7IlNpBECNwFEGmQZWBAWKPe0MAtpsSS34v0jGICEwA
3x9NCWG9mCfVpMi9NDgkPpSpEV/rShM3PK/maghDoUOHml5svK5EoGWw+UMfow60V1JukGPtTRfq
VYf0TkTOdT5XrHPIKH6ETq/PLbCqpbCe4np6UWYov0aJmaHG6IFWZ/MXDOPirMtlcRaSEYarwdfO
jMJ4L0yLaMW4h0POQgnGAIhu5ZJmHT9EgPAWssjPnA6eA37tWy94c8caOKPwR+3LQBL6mM/wyClG
DzSa9xOwXQJ/xgKCRdohGNe0XarGHi8kWwlt8pzzgo/aXtEaV6FLwu2U57MLKcghhAgdjkh3JVlD
L2s56rs+pTiZQNNmbTUl4j4xS/B8vHVkKPhzQR0bdwlU7VtWsy2qbXLbByQVpqiidYna89LV9WnP
piwG+ybN7/3QCtzTMrD2XvVtSqJzSv6Qbt0m890viqCX3kuvkmZ6SO0vhbfuW71/yOke2Y3hBEO+
dvo222RJ2O5gboFU0+Isvuu12YYu9NK4a9GsT0ayErhNZADlNgm+Tobx7Gt0s4Hl1EJpeM949M19
TBXxvI7q5KH2CMTRy0iuOX0L4n3DwFZ28E9brdyQMGa81qEmN2FZu2epz6gAQxBpZkwUSIH+LWkW
6GASsGH2m+rC8zqx8Wn5ABqK9dTUvECxhYRDDuka3jYkVWFM3dLUAcw5Tf4IA69YSUM3FjqOYL2P
CFZOa4AvCQzVifQmK4Cl5NTrbHLPgtRaWML9ZrcG6Plk1bC8SKaQfOU59rJ9GlS8ElFIc6hN9aT5
3qY+9PRR7PAtk71VrOWASQYXGux9Ha9eT6hD3XkrpgEAJnnfQCWU5hMIh2GFX+sL49jKlYno9mL0
95TR8JmK6V1CUkFPhUMzUY9NMXSHSDIs+JIwonKK8ZQwK+kvugCl2EnjSqNf7K3KmhMjTFluwohl
BYsJSjKd39avdVS+Or59M4kk2TlgBlKMd2l5VViNh9oy0qu1zJw70+dJ17YVXEXtRNKE008TzBSv
vB3iBq6gYxKLkI+GuDZ0AgSRzMQv06QYSEfvu1MT8Zr6nXwUmZ/sJpNMisy7aALtMbOtLxHgncLB
ou07zjV5q8Na1ebOH6fy2o678rbUlEnA4cDwmmmQfjC5Eg+j/NbVz+xSr9J9NQ7WDYikcqEPHlFU
gVti1lPMD1PiPTUZpG7PaaOE7KayH/YeJZMtKqqtN/B6e5PWvltp0Yp1NIZjcJ812XiN/mnYalqq
Xfgy8eR2queo+SwOtNXoQHDBS2xdJpax55XzLxyHZKUKZHAxZ5cGESYovLkIvvXXuh2eRDeA0+Ko
koyjrvdeXTWCQPUGMW0n275OTHQ6AyPqqpf5pYB4sGPDTOLXALtZh2My7tmDLZKqWDcZpL4wRXFE
xHhb1MMuVAZuFcC9sIaq1iFMhZXHU5RkubUXSVZZt7Vvmm+VXrJALnqylxQEhkpeQu9GJN5uaxKh
JtinEyqlEqDSIQTr0sLaIrcsyM+SxCLhsqeiaywiWd5WY9WSFl6RcIi/HD9U70RfHD8YIaQHAwEW
lk24SJAOM3oWxicvNK+o7ZUGbnn7LPLxdbsIhYhrBq3WigwUo5NliXs++DYOJGqfSG2J11s2Nf7s
bKRGzEGPBF897YLen+6drs25wKJsHhJ4FiBIHECexCMGkBx8BY/Zb4El9fqrL8zslQRwAhtzvfjC
SPXMKRoi/7SBK+8O7njjG1q/m2RaHhKtixS4ATEgsvRG86CZCSBiohtGkHdu3CerakSzOERODrlM
9yAhENFyOahRrHLbjB400CCwqLto2CVuC5SUEiWmfGFX4Q4kXlsDlQbzE02l862siJYcXHtymVLs
AbJA7SDp7/WMxM4uJOx4mdj5kws/NorklxowEklpmiKhoBsuGkM7s4vybnD0/FuobMSy1lRC4Nd0
sokAkq2bsO8PqUzH6yADzB4KEAtRU4It1HZDBo1iNQR2ulVFDPw2HX2EcfmcSMpIrZmkVOqdh4LM
yKdiI7L0obYjzlHLHv7jWLrRZZPiQ4h83wdUlLNA8UKHMTQtyUPK5hQ0e/pqjeMhG2CY4ww2iQ0s
yH8b3WKbjma2IvECFojhDTceOCqFwF+3G3DXeOhXI3U/vH1WvEvbILjInP6sCYSpc2oBBGVKv1ZR
e9ZnSRVgZ71JQVRlRVZfuZ56SrUQB2Nmbia7qDlkGAhsBV+y0Ky4S7/4E7eBZBjQmAUTApFEk3eo
Y0vtrKm7cqHWOfBpVunYsiDsYkyWsK/SW1PvOjJleHnAyGkK8m5i3UalkSw0qQnS5Ymzd4yg/pKM
w62P6cH0hidtNLc4cBt/l6Db9pJmDa2LHRbsKkDM/WR2aw+mc7qIhR5dmyGzS+Nh/rS667DJcd7i
Vvbg9aCte+mDrHxqPKe6LVjpXpV1xo6mnor7dirOR61LK/AixW0Yut3KaJqtGTeKrO0ifp8CsW1h
kECThXsCTZdznzKxHgM7IrFFQJprwzcQvsPFTEggSSu0vX2l2sswMvqtPnAReWZQconDR9NE7VjF
bbrqZ9uEB8AUF0py7ts5AWskF201k4PuxEcKXbe8lg00wKjX2FAyDtyV+N5XUTgMJE4VirjY8FkC
I5Jdod4rJSk6NoV/lbbOXobEqhMXRCFjKdHEWG2ubRtAa0SVmvlFr2O17XKwSNIJanBkTsasC8qD
yDwM+D0v/UorgJXLFBCzvB4HYsVio7xUiSTJYpyNP/aQNls3phbSFzjXlgYSku7ctLsc/nflbeUA
EzrRm3cIXhwciXG2T+aDSLfQoSECK7YgxJopb9HbvbGE3dR/qzzWPXbov0hjAH7mQYLIg/rWdfNv
WTkG6074U3pRVlUPJVqMEJq8gLCkVm8vy4IlVdBgRXXxABLeWAxE17qAOWUrOnJRYuLEBW4lBnov
6NaFLjelxam1FTJ6qqGqIAFhn3gnwkk7q4YCQmBUks+ifBUQvmwyhqYuwEpVkstixLMsdoIWpof1
SzayLW+88Cl2vTnRnPXTGJYM2XHQEX1WkWhpKJgVHIgC8SKoDqALJAgr1w7+EL/nRlvdRLIBhWf2
bnKFf9Eydg2DJqDytmfVqTeUc1eyL4nc5K3JnqfedUsYWKbnn3eTUWQkyhvjhF23NDMC1jDjkAE7
S73YUPrDqtUdohdCDwDWzu3baliaqsxKtXCZIZvLOG0Up+reQH63W8R8t1F3Y3lbUQU24QBM3QzF
Eu6ZHackHsF8KkGeiagtVz0qHHdLzZS4zCoiUTxQ+IbaZDTHp7CiKEPyOgi9FjABHn8iYQg0d4he
aTLYeCKL8+mJpdUQbU32csMWHsrwbraqeC6lV0FSjuOMtZAtkoex7hRWhWEcHzgmjM1tWYzum2/E
XbPqLIU1PDKDa1UnzZ0r/fZra9geCvxpDIaLIoJkwid1ID++46ekF1XOY5BOHTDHPBnMlzAs3Gv2
GDlDcBGZ5hWrD9U/zvDjteeH8FG8UBudx07zM+8qKLraWfjFoMKLqK2lf8jNUdgEA/gFwxFoROaf
5qLIA303VP0tNPbpTMtKMGhW9VY1MQ4cG4koQUbsqhZIaCpzn8ZZ6T7lWde255xqJdlSK0x3G+OA
hp7rADEeJvJtqQVmC6OwyQNhpiYHDLvNYbSa/hIpz3MP6wZZcbPyshL4t64hsCX8kijpvvKrh1AH
41ZUY8L+CuR4X7cWEESQxsND2Jl2320L7x6wfAhlOyQHryYDt2EkKKD6MYtsmOWKLjjkAZpU6y30
cXJHG9PbU7UxLtiH+3umzm7lW2xZQRKIG5KDJ9BeIhnWaWUSjBNMK5sYodkMmGi1vvIC2DrSbgXJ
PmTSwpdyyk2Gw75zTABn3OhDAsvdDAFhi/HcrJ4s9W3EFDlVeggQcMwPfljNIX+VIb1dRD5vu4T4
5NuHJoCAWGT2Sk3XNJh/6Q292PRd9A3AEpSUCWSCfjl5T6TIaFTErQEaBhGCQWRTzI0qgFKR9UJ1
Q1v23UiGVgY/rajDi4BwicuGLRzxoQVo21r2BOrpXhUutaHpsS2KbYf6/a3m8LEFwTF5akmpsrpP
5og5aK8ujD6vq84pxZm3UFDKR3gUD8U5tb/qQrV5wkxZ8NcJPojYXGuNdWGYTZEIAiTqlZ+KdWzo
B1lGfsZoLl1tU3h9QAaBiL2rUKKfN0IsD2zPSaHk4CLQXgxwOjIbSMVoiORljM3gTEcZGY5xhmcT
s19HKO40EqQeEiQj+mztcoeUmRCKg9LhzHYnYKBhJVON0/nQZXzzw5KCpAxuRpGa2saq8qC5TIGE
BIbxzZ3G4VX5SbzKDa0AvNYDQ17SIdnJqEw+w86nwpLlVGAqjvWyCycOm2qjDUkAJo9VDFSiHM1j
MtYHPy49qjemh24wEHxhVmmASUtl3TfjcB63fgDNLSu+Eh56pioPMGJotQPgI58ef9BG8pVK6N0l
WtVi3SvrrbZMMvDqp6Zky7VL0yYAvaWDjlKoHiBLZECKmJfXMe/JPQtQ/7Zxi42dSECJXgBC0dCp
N029MK+csa6rTaL5JSxUHK/DvSVzC4xxTRCW7nj9qlY1TN3mfpBZIV9aXXgXUUycbz/hVzaZmKFm
24aJ87ZmvCOsT2WedtYS4hvHtb7Jg2rf592hgxNImc3dt1pBtCjEziwX+mqEMwJ0oZm6wl+1mq2D
H8x7k/OWVLNJUjfNqVk1MwypmEiXKko4pgGrhmfd62d2CcvqvcpSg+JBjHCXygEBXEGXDCRLxIyK
Tjix6VL5e5KQ8XSTUUe/cz2Ol5d6PeGyE4n2lMfR/2HvvJbjRtK0fSsbew4FTCYSOC1PJ4kiZU8Q
MhS897j6fUB1/8MCa1g/e482YmJN7Gy3lJWJNJ95TXA9aErP3sWZPhLhNZjntk6JVj8EvRZRaeVV
mHF3stavLZCaGN16eZ0RLATsssSfNnEXD9EuplSRr9wpzu4D5LIvpsBG/j+A631dB2auYSKalFgh
2Gbcvxu9zo/2E9So8dIo/HvR2aO2dbV+auCzDuK3Ho9pj8o0yWCnYSGJvndx4WZm89MTdn9f8+b/
SvQq1vZJjvyXRBWNUHc0Ntx6DXKFOItneoGtlNYYu5hfee2VmkNH0Ij8gzd1VMa9uMktmGUg9i7o
fhjIkRr0qBCPUAPGixSo0Xf/UDRohg1ES5Mb9CVWeQVJ59c+tAQJliaGGhEko1bc7vgI+6AVjV3g
TfwVAD9iTYOEaHvAYjB1If+XWRi8J3gSWO5W7616yg4xjbyrUa/luyEl/0GhXcPTNO6jS79JkvsI
djQ+ttLI0dfQO0eQhqWR3JrlSKn9MCR60TP/uDKnEpXuHpSfpotZtaobemT4V5z98fByNX9Zymfj
PSIvbakL8J1L4pxhIuQU5DROanzeQqpcI7e3jdPj8OHlgeY2z6KpAZjRsWnP6M7c3DjunZhD2bii
o8dF66BZq8gs1lCqP8eB/ZnctN/QzUaGphOvbUnOEzQlhBNaTzrqrsv2E4wSX0toP3Upkol6hXd2
OubFGeDUEvkwj4KJgkFzV0n+14J/6DdaEwQJyxgIe21leGmkZrnDhXqXpXZ30XS4Xry8nic+HD1r
wKf0QRV4wkUbNGjSumw502SGRnooIBlvurHILiqgOAhM+u6ZjTK3BY+/n9BNUJ+KniFAZbmYodEr
KzcLUg2njvauD/vLcd5GGD9a7Xjox2Y34kDYxMmX105TAIl2iF2EQXNcLruVnNAyVhU98gLTLelA
VAvWsrY/oPl5pof4fEUZSkiYDDRHXfgFxzt0yFCV6uY0IqVCExMZAyoxKoLgM3vl+UkAOwH8k83o
SoOvdzxORuXZrQsgBxZm9XRMNg2aOxnmGn0VbMYGr5DyLKRx7iAffT0OtyUegTkSfI67OAUOEomV
pjh9rYGE0TgY+yZAh5UAha6V/rE24q91Xh98SoylTjQZk09bzYcooq3w8gd9Nnthg0iYWV+wHOxn
gItOM+oxntv3EjPj0brNe31N1X5lVQRRyQEBsJfHe7Zv5/HQKlRwRRRX3WLfSkrOepVjqAzo9X1z
Na3KDZC+z83+5WGeXQAMMze5ZxC7i6rl4jiij9hRWiESozKVreByqDXopA+F1O55KBAXNbvN/25E
83gbuZnlpCb19LWd/KoSqAOJRimTeqDW7CKsJ14ebQmiAyMoZmwHuFsucdrsix0EHqlsfFSS8SFt
Lw3bwzIv3RREkCQvuY9OkbvzC20XFOLPyH8xGN//2aULruTiP/7/UCf3D/nMPKz/DzAnjZnX+O+p
kzc5WedDVX1vnvInH//QHwIlHaM3BrAAYGAQbEAjWFxVfxiU8z/ipnR10LtKd4HFcR7+olAa8C6J
f4COEfq49swv/4tByT8BnKnTUsEVC7Cxbr6GQbkQwgCVw/a3deoK/Bf/yV7szI4KsA1VioqDbdUf
o66Y0IUd9q1IMOhxKiN+j+JFfUOvVvsxTIP9PsLaDjF0q6x+4oCBP3Rbjm9dT6QfNEKhPRrO7l/X
0Kt21b9l2x4xdN8BEbhrqoeH5uZ78X9gd/FIv7S77vL0exJ+f7q1Hv/En60ljTfESfMnhNTH5pnR
On92ltDfwM0hvKGfwSYBePivjQUBF/7afOux5aDysL3/2lkatF0CPqhghA5gc0BsvWZrzU/wk2eM
UFVhDwN0CSFqcLzLnWXnbl/zvJmIho/Vj7C36Ca3ehqcuewWkcCfYQAggtBT8JE5DkeYLxNnH8+b
BHq8SVRfa07tX1RALjfUPottoEZ19+QL/HXDPQX6m+KYq0ouoqC3cJoNDijg2SVIivRl6r0Kd+vS
zSOdyhE6yUhJ0rNAhyxIR60hd9PLlt5gT21slogqgpLykPKw1REokGKEQqjZ3FYiS51LYaACsxOi
G3NnjxgkVKZ142ZgPdZdo3lah6oieu0SHzPXb8KNJgJL9zY0gQAu4IuLTRjmW4XWdhX+J0YkcKqa
gG114Jjb2edOFRIg6hW96bH/aRhF18F0ZYv0GI/qABK7dadbQ2duEjcf1bTuHTe1ra8VUuxhvylD
XcBHGXRdA8EksYOyyxU4RlWRhbuhk7p0dxKf5lsQZ5b3RY59M31SJT45FngjXnm8/UL+vXVFe83f
66K0scdpuklR0qQwmWNm2vXZOOgbqbSBro3u0RX2cNFUqJKspBwSuXL0XsUXyQQVZKNXlo3QbDAk
qqe2F6ZyQF3UpeoIt1BYyGeLgCryJgaTQvtBOIlW3TpVqAeXaduhnZ1QjxYeipl5lV6lEktokSal
fQFPEVxGVExGXuA9rAz/W+3raU0txxkRMVMV9OffY9RU90baZOaFFtnY/ZTDhJDyWFpk5pk0ehdz
R+lr90na+vSYMx+DhQhFzuhX7kc2UYBO4r9nzdHpxe0UoBCKsW7ws4/Bcj1Q+xS0bdhmWJ2YUWal
V01pGdpmIkqj5mFlonN+xMIw410RjkhSChO3HPRqMoDluN0kWHtdQ73ACrBSseddDWLo0g/FpGk5
RfBMw2CYnBZxCtyTSy2hvJC17V3hV7p9kyCzUH4Yo5EBY5ApOnguvbeucoMS97qWoUazMolNakrT
RMF1mzo1urzw2vqOcDWVepjvwtr17Cu78Uv73eCj3GCs6zQr8istyl26WKGUTXNhjLRDUNSm54mg
Z9/aRbUVftil2DiSc9LUS8pE5Tu/GurpK5hiymKrKhZQKdO4tvEHqsjLb8qUz/YeCLXpvsWMpEC5
KHfi9E4LrbB9y5tnGfc0lG2sQrFH0nAImOA12DpKyXbhrgOjiXER70To5+A5vQQ/os5Jw5suHH2b
RR9lgb+Ogs140/lIwce4JPHIgV/sQz3ZO85UANdPQRMj1N9M49txElTXKMrbxoaKcYcqofSnKUCK
vyz7yNiHVR2qQ2GAQf/qlnXd3/odXrT4OdGM6e6qeBDJ7HJa5lELFiiJv+UyShuMMuLY+Rj5jq24
fSbDa2CjWXoJEGK0sdiiTNWKtJw+9N0Aem2iKTb4eXcnUqFVxd3oYhrj4lza5Ii2Vb3pJ+2tp9Hw
ba/KQo2V82NqykZOFxlODtV9SxlTG+/KfBBzgd6yho2dV4WNvEenfGA/9qQHxSZ3aVVtVWRHwEsU
nYMC1TU7sJFKL3rajTlXqfuOVCfswNiz+VwwjylGJOuaJtNA0c1CymSqSq/aq7pR+jtoYwhbTVoG
JcGqcYHaVI706CI3Pqq4FTWfkdXRW8SGuTgMuuBaKfdghVSyamEaiMu4KaqrzNcx34oFnwMskBF5
mK0KE1Pg0ZsaLaDqXWSuOGDW5XfkxlU9+AqQlC+q6KuvdcD4rroR0EZy62ZO1Xs3fpd6AUqofaIw
AHv5XTl+LnlVHAvYhGsRCQKLhT15/I7ZpHcNGNOAHF361TZN2xwhOXsKP/+DcRzjkSsMq3GJB+Xd
15tEGCQCcQFqosA26S7KqQ28PMzxs/zXI6kEz6TLa6mW0p8qCp1SeQyjlZprX0zpcFXqmAlWsroW
gejM3cvjHaeq8/LNdNMZIk2RxXyWNHu58ofJxmTPmgag31THwMJI2seZwrjCT30d9uGof489HG1f
HnqG+P4r0HkcmpiAW2QuXhm2vfhyuT52thezxxqJF2mEdTseSLm+0/Wq37w81PNNwiQtMdONHR5o
0zreJDzWMu2ARK2MpvLejYGJRFkLQu/lUZ6v5TwRSDMQ96AIzRnQUxh9O45JrUDS43sxAWkoh4LJ
eMD0hGhICvKKV26MgkMHWuXPZ/xPqP/fM3b/3+eR27L9zq0bfk/+a9+G2cNRzD//0T8hvzGH/MT8
cESQEFFUpf4O+eUbUAfEwC7FGgGqeCaZ/C3H8+bx3+Yf0QU1HDUrA/wr5Iei+Rjyw121UAVxXhPy
z8nDk6PA74FxSiRu0sN2+YXLCmAcpyBzshG0cVB6Ww2wnrX3KzU88FDQpEg0I/E2ljEa9wUdMLUa
2jKjiZ2xnQk8fNVvCDwJW0yJTRKOjzJQW6+z4y9uWEo83vS+wGHJ1dqfKNNr32VJo/tK6EE9e+vp
OfZZptRmUr1w7vVs9LBvcahV78LRsb80Vgu4F52XkdYKzbythtoNIGkRDBeisMzsulWaVa4KHqLh
4snXPJE1HB8pFkaQCEmUkuYyMPnY4o7wxTTIQjrgl0LA0NgVfTKMFih6MgXXSaQZewQycK308Ot9
1X3/Z2RXt2zHph7MF54v6iecmMBoBVkANrlAn9eEWM1bKorFGSFPZ/nhDX3edGSTs1iUg47P8Shj
X4LRIyKj/234M1iCfnE4xfJW14jyrAsZ1Vl3pRoJfErr9A4jRrBzuFRobRtv636yq3AztEWMjv1Y
wZDED87npUBoHkRSNEJH1BKfYKJNTDAiKf17tYJ90IoVpgUCgCpVvI+G2+XtqqmaEgI0SA1Bi1pi
O902pE+7xsdXS9GYRlQ9F7/GIinzjR5I1+o/xJNKPrQAYb9WpQrexoi8/67ywQ43ha+P0yUiN7NA
ncpj4Bzg1Vd0M3FKyIERrsaxLH64U508FDjl0CvmlUc2z/JRgdVGlEK2Fe4G0c1AhRWfrzzt83Vd
dbjilkIvv9JbF0Cua6d6cOwOkM6AB465jScvLPFpqolpaAp7GMmPra0fBL6F463Hbn/v+klAbd/M
u2grCtP4YoLuxa5Oa3l3IfjnD2lrTsOh68vhbsoaXYC8d4Hv1MgAaRsZGVgy+XrhxVexZ4cDvbak
y2noVnR/UZ8DfjnhUTB4svwhpJ/ghuHig7V9+Wg8Sig8eT91biWYYfSaFPeaDpf/eO9oUx7GSf0r
d4L8UuJ7eNuB7ygwBQSW3CcI/pcFJntM+GtPaWqVONbbNEv0DZa1xSoxAv/w+IP+8wb996y+9O/f
oH3wPTt6d+Z//a93541BiQlFD24uCP3A9P5+dzTrDfVlByNrWJKurfSZ4/d3EdN4A3/SgX3FVzV4
G/hTfz084g2xIaKbczGFbqblyte8OxQrjx4eOUdfOv9DM49cAsmJ+f59csuBmumSwP0eFLlDHaLQ
oZPZOYC6yLBC7WNVmtp17iZwRDrb71EarfWOlBXIq8/xxegxDQDzALQxOn3dQYv+3hhNau4zTWTJ
ZdKYTnVRlhWmk9JKww4fi1J2l7U2uTjMDvpsXkL/Hx4lvu+OdkkxBR8/elRxd+V1ZsItYrcNXnXI
G69bt0Dl3cowD7gANlZ3l3B9OvQrctncN+R0t7k32s3G0oeHyMGN4ip0Bq3YuLnVRjvlhOlXqcta
X3Ejq+bKDEBdHqaoqOX3ZJxG/e1UTph8OS7CxZhUFGmxGQyrzdeRaXS/nUpX5RbWUadfQM8E9d56
wVBsVM6bToGuc7QD0azc526QdBvlVmJfqK5rt86EqThQTsRsDhF0RH8rUe+EOm20XFQmWPvr4bHK
JztPPmRGpl1Jmdm43iXWSKPVjUpgiPokPzoA2blaapztciA5LuZcnZsfZFwOyC23QfltssP0ux6Z
gPBAWtt7nyy1JYke0w8uNAkQWkgP8KaB2MUy2YgeBBF+vtHyIrwpdCe9Vaog69YnnWJYqMuguh4m
H4aHT1Dw0JZgEqBU2tpHzWtQCg4TR68h5OkVO8ZMlNwHUG3kWndJSTXbiI1dBoK/3EJia36ISHg6
rZVI3QGkRS9aD01P23j+AB7Izc0OkxOVKu9A8qhwqE2dZiNFjV+cILX80aQW7K+J7wIe09Xir+AQ
02+0ooKZYNMgvFxiiLPueL/6VaYHwSzjjEAXljoAUMGq9RfeEPXjxoLJgEd4nGnvTFlN2hpeU4Ci
OzsLC0OQVNgMB2FwEePDjIlaRy1gFWk1q2cEmmauyjZH5MBuamwMQY+k0BycNng/TW70w+rCsMYL
3lAPaK+LaT1KExlpb8y+UHsDIau5WgAsVw+8eDsEZX+FHE/+I0WBy4IxEOa3aGRHWI+BpX8g6rDf
gubyk21sQO1am6kYJrw4naoDcuWnvzTAHiMEAwUEL0xSPH0tq4fq54n5wk8wXAQ1AoHmCuid8TmR
KnmLDfwEgNcQA34mFNiA8HhtfFdUNaLZYWDnxd5qvSsb/MwPq89jLDViMRsA+z1y0I0NrRFRwRDt
yKayfut6HWXUGAO8aeNJgI0GKE/BL7YjdC56Pax+zaBAfp1bdQPedolHdTZuGrXGGBsQo2G3Pmw2
KmaY0JrIN7dTygcN9bq89jw56Xuf1z+46NFpJUwqEfzhcLrduHFj0+W4VV11B0ELHDgQY9PZeZ1A
9KJs7CbeCoKBEVpa+CuJgIevKhH3+a5qCgdTu0r024oaDUh+WMhYtvfZb9BgXCkwpsxfnrKi+C4M
VP+bWnD/GyxerSjVYmqxoa+OfGWbOcYXB0z6F9n2Xb6uYsP5VIVVJ7e9rpJvQkb5ewo/Q7CagEv+
DoPIBEk4me537qmM2grSRe2Kmrl7Q9nWf7BqUQwfvMJkXWy2JHL9Fn7kiKlPAKP8QcMZjM9yQcEK
NHJaFeD4e+lq3yZNareFY7rjJz8VzhdwlxhlT11l43EjuL1r8JtrEMZA49ZN4wYhEiTDACgupZT2
obFMe/yKnSPEbwos6oJbg9qyzFVnr6kFWA7m1rn6rDyY/W8t1epqpyWe8zuuGyaX4epA3NNM1o0R
h1q3B1/n/jDwP8p2vh2MGCxWffXOKFw/XFVulO3QpAV7wO/DK1dYAXdaxmAEvjkp+kgj4L0zeb61
VnKqwfPJhugubocRMgLIseFAFFgAdhuUfS/zwcup95f+u7DzICpY0Io+ZKBhKElVpZwwf9dgkaEL
KG6LKJsR5qGkUxA0PDlA9+tM0SDQVbFOssTkvPQm2OMoQzElclTsrh0b3sFqrA3/bSI9SE189/wa
D+I6ZCul5S8eAyztQ0P6KasVxSMXLtL8a5OLZtpJQ4zttiBCdUG4Kr+Be1UB/3Ohk3KirdCoCcbq
SH0xkXzkllRCa27GFLbjhc/+7C9AbGE20edpRNeiVHayqbNSfCo9zcR0KupxM+7F2H1W5mBRyex0
bFVjwwjw/tGL6KfdU6A1VpjTz7ZWHp2FTxCYIgT1MASFsJxA/r8tKi+CGsMDg1VW2DWf8eEc+n3q
5lPvr8hYtYFSYO8VK0v3u2tgklzLFiSCb1EatGSoRmHe+k0//h4oIUPyD1KA1atuwgYTsxHzYBgV
RWXIvkb8ZeBnWfeJoU0xu0LHoD6TQzuCoaSKXxb0JFQv7X1oD9GtPakJ5dZetjXsKnGdfkbplLKq
gnxzX6uRS8ViS4TXFXcuj31SBiBeKX3i1WpMw2+qw/x0EUHwZbE9vMBbAiz3AoQPvlZG5oH50/3k
R03VXE8C7RuwzOx91VSqOJQR7lNeUBbatVYY85XnOdmX0u+RfF9j7g2mFsOquu1/R+Y0fiV7kb9S
P82zfV8K+9onQ0LhP3PBUbeiwqXrP/E2rl7ILs/Ikn8fb28r4LnHlZ75D/yJuIX1BjVTOWswUTyd
lQX+jriRZBYg2EjoYfZTVaBk8/8CbufNDAygFGpahgvcjAD+b9iA+QZVMrAEs67voxLMK3SXj6Nt
NG0oehoUlYQ5KzkjbnMcbYdSmxUF0FxGwdPc9T5003jAOuTJapyomcx537/yQv5a157/m3EIPWns
LmoKQR3nZtNLTg0A1i+NmwwHleXdZQBHq1uppk83Lw+4LGL8wTihKcjBQZ5CztN+kkQMkypTRdFi
NZQUlNxBFRdw2prLOLOjM0M9W8EZTkXiS7GMBXwmczWODXRJDcs2zAmyb3U2FmtfK4L7lye0VEGa
lxAoHpLKKBxTLV7qDxn26AfIz2O9HeMDnymPvqLZa9WdqWk4PCR5/gDHpaPS25rWbjBUu+MOz77Q
0VM7YUzJGT2YEyvM3gXaabHAZHGLjVPjkJ67Lb8nAjGD557y8F+sm/o7esjn1IJOjgU+EM4WYC/U
iY6/pp/BvckiOKM1yIF3Rdm394VCa4QmEW3XMwt9Yq8iz2aj6ozcDZCLRQ2jDyvSyL6AMlpH1qVR
ud69LX1ni0FAfiO7Ln8fT7K8RF6NKkuF7+2q1I1mHUJFXUF5Jr7RO69d5WbUXUVNMu5E4TVXL//I
E3sO6Tg2G2hGQGFL3MLIh8bPPcXeNNUg6VjgEwozb1+/s0GRACui5AmIeKnuomdhqwIntleqtEk4
ePXuY2XjB/DyZJYFVXY2O4jbjKoEIjJLT6jQTas+jX1sGJFL39lT619E6EP/zEcssi1AGA4eycLd
EsWbdy8PfepUOZRBQG0BV3TQGT7eWaYo+qjxA7HSScuKVdTY6uACE1C7jpbXOxn5xrQiC5DUW50A
AIBLypwh0oqajt3nD8S++etXnV03t2tYe8X1f/yTfCcr7TwmvnNS6d3GBYCuonbSM/fJiV2O2irY
DoC3AIznN+npBamhDwQTL+LeN7QUxYgJIQNSI6FWqU2IKDjPP19e6/lvXLwB7NdZrZzJUStajOiV
iV7moS9XfgW1h3X01x2w4M3rR3EJl+i7olhL3eR4XtTjDTX5rlhB4tO3aG9XqzHXnN0/GAW8MCW0
+WGbq2tPV29KO9MYKBytwrro3ht5Em6dcirPWAieuPacuVYnbaDRCtGt41EA4RkJLDl6KMQUeyPA
U90btXzTa5p6/YRm6KLJSdDpbiwvPUJX2N9NKqEnUQzHD8fbZB5J+cvLNi/LYgvQvyB0YcO5NKkW
E9KHCrKR3jBKbbfckxjFhka8tTx7k1fmXTCC2MUc+X0XuGcuzBNLOWv+zlgvYJs054+X0pFVUmoF
uYXoMeMqZJ1CqSKVNKvsnGry/BgtJ2nSOwP1Dfx5bsMd7Q2VxqoZeMpXXZTvktbuNq6VrQPdb1e4
ml6WdXtOH+vEyQIxSKtGEQ3yKiyiK+nmTtMkDdkP1FPSQmxXa0ppf2J7QJenHTpOLSHA0lkynOsa
yP7xvExUDiYT+thKZp11yOm17domrd72bWudOcSn9gma+QKwLU8wzczjoXyR9p3dI8M26LZ/4fqO
eZHqbb+fm6XXkZVqa1OLk/tq8rudXohzruSnZorMlgv4GpF74q7j4XM4oZndmNwhKbaDCHcmN7Zb
NTfJLLb78ok4tVmQo8Z9ALwDwfwi2MigOMOJ6Ph0Vf9u8LIPY+hViD4h1eJF144PQunlAZ/vFUWP
mNfFeqzmzyX+pzdXm3FDOh0UPcD/FjbPnnkV0pDdvn4UB5LFHJ/M3UrreJQB/l/reeTjoVGkG5BA
5i5PPHX98ijPvxP5FOYqdKl14NXOYhRJ5XryfZDvVV7adzgduD/RwGp+Jd407c8MdWrduLuIu4HU
mkDAj2dkxkHFVMlgiA2VDiPawYrSCq3JoszSyXduT1F2HThU3QDOdVa9lfyfCfpEPbhSTXTht8nj
b6FwkYO3CyHnXfg+WdmmzKrqUxFCwAQ4VwKlimgnU2u20vQrFRcKVLqdNN0ObFZ4M5Lgxxuz6Xqs
sCOt/OUGWYItawAGcKU4twOyxaa898ZGQGmjlkqxOQQRuWvCUP7wbFQJLF7Gd9Tzo885BBWxKgp+
Oj/atPsriRjZfZBJ4voGL7J65/OrvwaohqVbMwvltas0n3napX/pKSeIN+xt2poAy7UJUiy9xXVr
ySHc6AllvzMUnhMfARqUIliDckSoOG+IJ1ldMkQqDHyEX7pamjdpW3xzUFK5OPOp+UuO72/CEyQ8
OZYkrM80DeMiyGt0WGcLxni8igATHBwQnesyTepzu+rEUBb5EzqXoD1Jwo/nE4HHrXJJhXoaIMnF
dgwc1xulj8/sCE725XmdiHVBcVszTYA+Hink4pmYS4l5n5BFZapQP/tWGiBTE7j/SD5AGiZAQ+kG
IC++rIAiUXNwzPGXFdThHqmG6LaUbnNmqR/D6+VaY+qAWxDvJE3F+Xp88kHbwhJNTpxLqdZMLpvC
ruu1B9/9oEVupsBhJ85NKdltK0tGyln3tT+8rTuQY6sckqq58kOphtVgZSRjIPm823Jw9HNapM8v
ab43sAC6orMEvrW4pHPHhKxLI5slSs0fdUkzOy40+ZvM33zoR8N+6wdR+/Dy5zpxuYFEo/iDigSv
urv4WipIwDjnI0uDOtB1GoGBTvXQOExNrJ3RQj81PyCLrm7PWB9z6fMQG1FEkpVJzGzJZnVnsukA
DLdVmD+MMnqr+nw68wqdmhxsVEpOgiwEl6jj726BQEsjf66ZtH15qAtpfkr4f6JoNwzhmX1/aixq
ToCYiCgAZC4WMsvojUV5TaxuFO2F0Ws0EHqruNZKRABe/80YAei2S4WOs3Y8LYcnb+py4papMfqD
SnV2R0L61pyVRD05KfaigGRHRUQsnr5+SoF1dyRTACGtXc7jigad4US7nAz1nN3UqWsX6CdVLlS1
5qvxeFqBouefeVxIPYJPN6ilYYZNpvzj5cU7MQqq2iRV8F0I0pfZjuGnRofuolwFpZG+i6s4PyBa
i1DkPxiGebgS1ydgbYsrx9X7qNZ6tsNAbeMiC0zrGryMfnj9KIQmRCYgZg19KaTNRUYZDBjFSjZ1
dzu45rjxS9c8c3Dni2dxfZrk1CCdZ1IOhcHjDyN7HaBBoskV6TyPokh/e0b73gjVNS4xrzRmYJdR
5HykcpPvAgtcnKNoakdvsBiMB8b6YuSQrF096PdVYL6+vMVQZPA66YYATb7I1gahOSDQbZouuu9c
19Pg7Oikdmdy3hOrB7EJAR2qTiBxl1VFSfssjyYSGifR1cHRqvYCXxFxVyK+t/YROjxTMX3O5WRh
TDzq5p3H/PTFOzK4NIdYLYpNRUazVmWx+ZleXHOpUZW+nQpj+hXGk3EHzC63Vwgsdoee37d/eWue
mrY1ny/2JT2JZX46WfbgeYR4YBOKiYYSHTsw+uanBuXB9eg1/ZmjcGo8bg6k+zkOz5nAKWfESyZm
DScFnjzI153bB8FHHLsngC+0iV+e34mrkbYIMMnZeQKO3eISpqdPRfyxWKzV7c5B53FjdL69pd72
5R+MRAkNrXcbnJJlHh+/MBK6pxJ6g40emIgcGnLtRl12lbRd/+r6BdQ/9Qi0Asz9jLzuu7lm+IIz
XerifW1l6hOSK9ON7QznWjVzeWJxp/BwQRycyao6jjzHk5KBib+bx0iV2cXveRXuHKWNG3Qc6dQE
yk43HfqPBxRz1OtvZupcFLosSv2gXRenvmqGHmEY7swuGJyPrIG3MpNgOrM9TmxHeH48WZRMSEwh
Rh6FnNQ1XEezuFscRefV0aYvIFzTlW8ED7XXv/6CpojBZUkVwYFUsMi2S5D3emdyZ9p+BHOocTFf
CWJ/PUZ6vy0oqZzZJifeUBIXGlE8C9Qtlk2iBBrXnNJJxEzK4UPiq2Tft8G5E31qFMXjRTMTiwPk
DY6XkGALsFjGvgfy/BG4abvto7O5wclBoLDOhFMIsLNb7dPUIJ0VckqPPDQHGXtjF618W4FB3L7+
CFP6p8TKbLBQWey5LLewTSsduRrJZvcitMXlUAL2zY1I+wfbm4II3DHu3vnNOZ5QIBpAQhUB/VTA
aox9iH0RikVnasbzD14e35nUSpECyodcdlqryomJa9kBWCaFB7+S/tapId511jRdoKKHIphWXFd6
zybM7bNlkhOjzxxm2LQGtbvlHP0Qt+pW7zjCaax/Sora/x62rvkucy3v1SkEVh5Afx6veqStF18O
BT7w97UkXOyccY2QdXcX5G2yHyykeV/eJM+vRIaiBw8tEoM65nb85frSDBCrmihbax18X7y6snVb
lvI7BErVrBAp3jiIe899w92rR57JF5wzHkLWdHF/VOU02RqkzJUDaQ71SBndxbl0PpKDOggV51aI
CqMKNxOM1r8EIF5R7yUhJACjVwN9iEbR8azdLAGrT3axakIThBGJ2QF/If9iRAf91UcD4wWCEfjl
FobFj7DyJ2UAD3FSmQtKWkpr1fs465sLr+le/76QXNB3ol1KZo12z/GEqLTi7pAwITH67lqOEn6t
a5xDHjy/txiFVuYcFHDWH6swT+bi5MHIxUw4biZac7BLdHCtBtG6lzfGvPjHxxygzozFpndK2r7s
pEg7Ty2jcCxoJpO+tRpIj+6IgnRdi+ni5aHmB/HZUIhb0LNRc0FiEffDTOtTaOQWgCqZfU/ajCpk
0LTfwRuO7/q4SHZdYBqvfsiYH51JHjO6NVzOx9/KA8iUwBWmyAkK8dswTigQoj/54+WpnfhWhBng
UlBWwZVHLa5k3BBEqMyJHUEavaunUWzoDI2bfzIKVzLpEznfcpQit2MtAoq4qrLI2/LZwDGkyXRm
lFM7grolqdncXqVBc7xicHK0IG5MaNt9B8LQMlHsdx0EVB3rHEvyRNmO25ASrJp5kkgsLu7entbZ
OFIoW2FDXVLMxpx5q6m4rVeUEYyLgRfga9gLhPnRaNv0wBd/kaq6LvxDUe0TLUi2diX7DzCJTGRU
R/HqOvF8W6NUDyKAm9NZXpt2PoqBeHll9S1GFrnS+SXhuVvreSTJKJwHCj70TFnM4xX3K88L3Zgz
CIjV/mwplV3iIoGTQ6IHwC4N3AlevZFwDqRSOg/Ks7D4xKPTuH5R8okL39ZvsNmddkgxj2e6KicO
BTnxY0GBrA3P6uNpmVrTtFNoW6tYpdZHfsaX1mvPnbwTxej5IgaVTIObGtbSBXFgy4yymbsYeSFu
kES0L+wpK+7qCpl8pKb97HMax8W6SrP8Bm558muKgxaN+y6qb6QK0jO33InjQ6VhhotRe6LEu9gy
EOYlMgyKj0ly+UGkKtxDaGjuRDOd4zefGIrHh9rdfB3AcV58RpEoH3YCAA90AIJ3KVYW1zY03R16
4tWZg3BqKMpQ4FGACpJSLYaycpX96cNBbyt/OHZW78fIKzddl4TRmUf8xHGQc5xOMZCgjDLH8b5p
e230QMNQ3UAN9lBOQ/Q20JS7CTtb29VjeK5Le2Kf0jil0MqdN6eFiy/mCjIQx0gFVXlPblEEDw82
UtuvDDNZM7ie9EwBnBMGWYtZQTYsG6RC6Pshh3woG2DSuuOH91GivRZIiC8YfMIZkiP4VOZyC9oj
bb86Tuh607UD8a9H26FuijOfyViu2zzMzLEnzDJmzcTF5Y0I1oQ6PcM4sb+SqdzHCB1bIYoWg7Vu
K7Wd0F4ZcMJawSrcQSv4ODMHoXBuEEx59eryW3jiqcpLztWygmImYzeBc58xBUm+hmZp8sw3Dowl
q3nl5TkD5VhfqihAMxCNW35IO2viNASWgQpudOnaQX1Vmwj+vu6Knkeh10Cj9bHNLhYRhZUkZRpy
9FdlbQ/fDDnWn0uRfXn1IGxJXCscAjLJzjw+aSNqvkVb60jmuqD8g9is1wLXxtcu2Lw/2B7IFlIl
ZbDjUeyib7KhZ8Fiy4EuRVx7JTNsHM7MRSzvDUqCyJbx0GDxSfPkcb8+CZghuqY9TW04NCCef+bA
Gr91KVyVyc4VjAxTFb+bwh0+xoXnfrd6XDisMI/oi/UR3lQBGLbuf9g7k+W6kWzL/kpZzhEGOPpB
TYDb8LInJVEkJzCSktA4WkePP3rfUT9WC1RkPfGKKVoMy+xlTDJCDQjA4c05e+8VREZRqqCp3Pma
Cc9uTnRyPU6HSlfu57HPsPqSPuwqssQL7RAvVR2fuGndXffG4E7QWOgHHXRhledliXkgcDD9vcy5
1JZtCozppBwqSCraMmNmKPlUWopjumi3U6HcfqPE2Jwn9tjUQeMk3YOJcSHaFvnUxyf1OBAVyBri
neSq1Z7a3idQdhiKzAon4aT2rtRzuYIPvHmOT7xI052wYlMaX01+Ly/xjMx3g2VUfditpASsiVYL
R6zMxA6Y+IJbCU+zOmCOg3wyVUXxtep6UBRzWkOiI3PkolCN+Vn3OuOpHoXVkjfc4EZrc6Mo9qSk
xNHWswnCZ0MgH0eva6ZdnEyWsVP+ZPgXTRYx7yWpqLJDJpNchIqdHfAbL7PqnelNvhZISxBQoxl1
WWw6cp69TY0DftgLNFfxFxxlUxcqpyYkAJdUflYAAss2ZQdQkrm7rzKCxMm0CR2nGZ9qvTbuTEzo
QyiTiPy5Ba/cZ8uenPaQAGN5SeAQsYH2p16ETG/qxk5yeW0NiuScNpqKe7YtqQzgMVVROCsb9ksn
a7ch+FKNOpSgvLkQmmndCeLEq2CyHXmn8/8Z593gnLSaJJTdn7ym3wE5GNRm8COm/wxpM9ymYpFs
DBa02AEYlBETmV6T75w2wnmOslLcDVGqqpO4L/kd5EbDxmpcu/lWYvuLLpBXLRLsqGZ+jnWpT1tR
ZNFXt5mH6MQlwODWHXrvGhO3ecjm3j+kiaUAOAF9NdHOBSOC7MdZi5w7SvitE6BDxbOkmR0BuNFi
ZrSAYC80oZkNZK2jTSumfUtl45sOXwrjajFODHbPSzUmQaU9rxb+e6lHfh1mPZDi0EPyMYU+Kc23
yh6WetNgkKpJAmqa4pTqGQlYjrGWxzj9Sp0cgsG9G9oqM4KFP/8yDFNe7CEJTOel76kWy5ufneD4
ySFdCAuyIMnyhh+UXjN960j8eh475D3bbNIjtTPrLPk6UWwoNxEko2syEy1vk+uVIjnVmLyoDPKy
trCKZnWfbGlXLOcKC+10hY7CeUpUaueb0S/tZtdJp+u2VeegcLCa0nPOM+Fl45XdKtP8bOcGzhvH
m2M+hgbISlhaJHducscf4dc40i1v0Em0D8naotrjn0gFehy8sA+Z2erFRbokI0FrxB/dK9Jd6iCe
cHUBoEjnrzj6myonC63KvMdm0RaIWulUneP1k+NJjfyQAHd6WQ8qWTCCNu6cMz905WCE0q6TNmin
Qd33+jTcxoC+psDnWRxKMyP8jKx1Lz2tgYgtm86IXQdeQ26NgW6xfUavk09svnB8jBsMmqkXCBxj
iCiWIRrO7UQvjJMs7cvzqsGoFwxdxssDufdYFI7+ifm/fay7gm6Jh2mImO2hXjVMdf1QD3Pr70zN
afwtzjjCtsxRSRXG/thdZXMG02DSW4B96EfXJC7cHXdJKuPrYXbSLpg7sfRBTIs6p+69gn60Udk/
CKjbxZabPxmpFV/LqLEFlHK9muFq5TyTWM9KP5g5HuRhHSXWtGkWr4rDwp/IIwFtbl7hdBNi02HW
rkJ/FiWmPRhB46ZD8RsD0GvzOd5OHdC8A3XRHPTd4pfj51lFw01s9BLnCSwMbGvk9a2+u854jAzL
eFQ9U8Fpb9iT+eQ4JUfhwxCZtDprz4/wwZnaGI6lEg8abJ+S+T8VbojsU9rbdrblNfU0xmZDClW6
k7bm8LANr4B16OftTeomWYvIQvbeXpCktvqwfV9usWPOl8pfBiARA9vRsDL0Zto2U2ldamlUf04X
F6IVajjXPnWSfviOhGtpQj01x09ynlBrfO1LvGaHplPWl4KU2Fo5p71uFj/mGGNmECX2coqPfVyC
0o/wbKyNJiA7wmv7sOc8X2IA1zjP+pHupeFgGvLUJFNjCptSeAe70wjcL8ktfhwXZgFoHLP3rCXI
97m/icgMK8INDY5KTLuWYvfCLGMh702rYX7S/Cr5ApOqA7poejn8PT4oauF5nqo1vStjABd5CuuR
SvztktI1d3vDjDfo8qNTU9OlJCIZ5hLO62z2t7bj1CRR9iDIPLQ48MethrPHUvTpIe28ldTaFC3F
WSsZKM2Cc0jgbfkFbLUpkvtmlOlNZ6TjsmUJUySNeLN9MviN/8nTJdz2dnYwt2K/W+yNETNlbC2m
vJt6SqE3J7KvgahVJiF2se+CBQQ9rZ3Bzxs0QANNT0x9lvg3SzQQXKLLprns80ld9p1rJRgRl2ir
I4b3w6ZqnWsG+jKFZckC/2KYSRKFFlX8gXAXVH4X7SSr6GqJDCx+QddH7g8rtzVt10+1p18ZaGOz
bYvPxHqccqfL9wxrt7vSeytl7jAYpRfQLzKBFJ4ct9vUapn7Usfp512SwgG4b0mMnaEkaX2zhxiM
piptFzu70HIxG7e+P9piD1A2EQeOPFV/SIhXAROYpKO9i7I2HkPNz8cnVXdjfzVnvUk4YRThcZ6K
xPJOIMwMxjZySVMIORHb5UMPbeXHnzeRx8dctpAc0dAK0MTnuHbc9jIhRTCdz5gZ5rHaJqKAzGnF
8sp1xvj6z5daT0e/VkNfL0XePIeWNZ/JOWofaqaBbsTE/+kiNWVdcpyNo0zGutX5004BKjhN41bg
kJ2Xbdv25fbP13/3VhEtUOBbhZDHGoJR6olMipZjTEr0c9PZ5pcmIs3Py1XzQdvjt4MiT5VuPEf6
1bzIhvbtAYAI0IqEPbTJVUQDWMM0vG/qbvqHJQoeqEe1SccBRHsFsdvbq2iOXkbuyMol2koSrcnu
q++B2Nad/lEG+jvvDj3nWi9AxkS34agasuhevnQLGl44vHogChNxrJ0SQOgljnnJRJbusqVOLvrM
rdckD+/lz+/uvQf62sxB8kCm/vH1m0xzS7Zw6Mq9qNnPcwSOZY07/fNV3hsheF+oWuAfQoJ0dL6v
+2LhJDVaYHuremtNGgw0l43FPEb+Px4hFOdpZtCBQEr12xFRdVYvVekh7Uj9bLvQFbhwWtv7/ucb
+v2xrVdZs49X8SW6oLcjhGxidjBUnEiHRVwtBo8soSnrPnhsv9dFAB2Q322hisGJSxH97WWItUV9
EHMZrc1Hcisdd2vmcbFjOYCMp9rau5zaCdg3Bu9LpzC0bTVLqQU2YhO828NAoRlyj0sI5wfNkPUT
eDvn0Ml3KD6xxV7loEefSDE3rVWxgYbW7OhP8WBrO2CU1q6P2KJ7GNUAG/XJR0KQ9x67gTxolQpR
qbWOzv+RP/cVS+o604HLaouKTfyUmB/MZ+9eBeMdLTl6/aDX3z71SfZjx8xpBT35ybu2GL/q+vRR
w+L3EgMGVQozGKmxHnE7by/CgpZ6scP6gIjfB5Vn9Pewl8hXaaV7UxXG9POm/id26l8eY+8/2+D3
T89V+WvE+frb/46dsv5iKsLSvpp42QAL3tHPhHPvL0yOvB5kK2glmbb48P5OncLoTqY+1g7qQ6tR
nvf277RD8y8EnARar7Y4QaOVHs8/cMGvA+DXLwwbH54CZkyWVMEidDQKrdxzGxC9jI8mu7Eq0gfr
1KkpvwrzA0XQ2ysR2sFpgadg4CtgJOIdfDsUiduYIximgWfUKACbkqINFMNtTUjvz0H4H/v3b7+s
v6+01gm5NXzwx006L02aYrLpQ5PfuEEe0AVqmqfNL+/3+ucj+jVC/Z3bWV3vaxYlOwU6Gm9vJ7Y9
1SjSpkglb05QqcVX7ay6HUBTyjofXOrVYfbfb4k7oqlAQ30999NiJxL/7cUis0762F79gghDgr4C
9gv6nWoPpySo25sIzGwC2651tjm45P7Mt7yIKkS6mCtS0ynKcCGQTmxgFbZN4MWEC4acZSmt+ICs
lk9+n+rmFnovEPYMdKlA2N/KKzmagjx23YxfGiPyScuy2X0TTe2C2LUjWGjkb5TGpdaM/KKIG+dH
Wi6UKFsagcPOrAb7R7qkmhvyV1jZzVw0XNhINeObRQR3vKUwXgE2HeEkhzTUfe80ImO8DnHyq/ES
5pvzpafFH29NfSEoD9ECBHfF4f7FxSaRh4OIYGRP0s/9UEp3fpgIRbtPWsvFaJutTGuVD6yYRBxO
XdC5ZnE6JHYz7iJXb7+Xciyiba5P8zOZg9PXaSyKH5zF7IumkiNMMHBqt9PkLQDKYsLBuHEr0UK/
Te17j7zvOlzKSntue2IbgUfIL1FnK3K9rAjqt+iNmNQrHwPDvZcRu6JvjKTo7guP4wIHep506cn6
kc1ueSvIlYoD0Y3ZeaEZJOyPlkvnv2v97l5B4nou2zR95qvpn5LZh++XLRUn5agS9bBWPtonjNkL
mFaDN6NrIPoAyhYFTFRzlrCPu2Z8WDWjNrDNeW7DBWHFQ2yW5qUwW/8GBPdArJwwgb2LZpBfJ+HN
WE/kdLXUY1JhT+jkp7JX5C4SSWDdGcOkaYHRz81z6vvd1ynKx7tGapEXpM6cvtimbD+1OJnynZih
VCoJwxOusJPrRFPF07nnT06MPDUnFDOpJ/074PXsZaBYkoUCdSaU7EHFNyIWTb/prbLVAmV7EIij
MjNOwbGC6vO7VDvPRU6QmUzL2ghBmUaYhAu7vOl0IhogzSuTdHE1C4I2q7iEdg0IebmZCNK5Lgtj
eJSjmzzHinLwLdn68X3vUKagfJcADFeNB7tw1liog6bXR5LmO8jO26GRuCMH0osV8VtG/dI2rcke
IXX7e1x/VR8IdzRfZNWVY0hhPF8CJ5oaspXdyiXZJtPkpbbo6/mic6jE5tNS3ELXSc7XBGZBGdK2
CNcjYa7EiiTnxyFLKfXnSJ9MHD+2zIM6yvnKyArv8y1Nx/qbkbQ6anjQj2sGlDZam6Ttqy8qG5Yv
kmnf3yjdSb6BRBnZB7SJ+1CYjXMjlGlYYZW7CPP4YSQFEuWrG51Wgjijq8nuuZOGrLf5RNQQ8m02
a5t6Mamj+1ZhP7TIz148Yumv55puw2auasaN38Ya9dZMd1e4nlmI0HSiRBFLPg33C9GhRGXx/b1M
DKBbMxP3lR/xtmTXj5ct9OTv3gD7lFiRSI4him3chL6MvK2Mq7LfeDXuqIAyY69tmmiy7hRTJhhh
BKCB3Ztjs2HCUcXBd6LyKYXRrQWtY0aMqHgGXBpXbUzHLTJLeihJneH/qmdl0Rcw54uqaDpu09Kg
DMZa8QWkN7/B0LMJOLOeTMUmjhPzx0IA0f3kTyAg/Mppm82URhrsSAL92m2az/kNaMc83wp2r7cx
NyB3g4Tp69WYoh2VC7mxorhxd61jjRGl+Sqbdqad2nC5Znbj+wFw+BQOmTBH0scG54y+/fhglHY9
hUaR8jORZzlSH8Q+xmSWV/LajgwN5jBp8eCoyQ/cWDm5+YFuq+KUCqleITgwVL0hX68nHGaSHY5z
5mc3ijaD2RwASipzOxhuSY9knHQ/MObGvlYDyVRBtKj0BR0n4EdX9H66yRMvL2AN9uYQVjFiEyL+
/eSB/GOygafSjr+jiLQpdtnZcG3lRQYfFvY8bAvSQz71jpVzAvWsZt6uCgjrRJa+T3rUVPlpmJrw
IEJpDO1LRKBIgoW8Nwsw7jWTbwuT8cQvY+EH6VimzYbulvW1tMqYLojrDpsk1fTvfVQ1dK5hu8Ay
BHVoenNCzIYrQDhbS2eeaItoDtIqPUpRhpOcDyrBk2VG1tnc2/lnXeb+s9bY6tHwJrpeZPjG7WZU
XXxhF1572Zl6beLKBkywrby0MVE3J2m6KVSeftHcWn8eq3S6tYxRFSGruyb3RMSk1wX2hyq0ZqFe
ajkaX+NkmDGujlqUhdHQwFlp6LxIMjfc5llnbtvmvQf3vRdR9VxSm7+pFJxuq1DGNcuCe9nWKFpD
bRI7obl4G/n7Z3b3yYAs3+l6dSK90buaR2cd57FikWkyuwRu4Jbt56gtklsf8Mi8U0i5v5EtKJzQ
qHOYDy5QSJZdAlAI1jFqdQqJArB4TNITAtpxrdMq0XlT2BmJOnQMvueGp9HReiMVIhhMdzlxRepA
0I6JRS79FVJpEKq4TejgUmUHVI3e3W8+0Utxn9KmaV16OcN4UVuOiuBxis5G35cVB9bedl8g/S6p
+WbLV8am8VT5DR2RZTJYQLJ+luDbjYHhBMEmrwnjzLoHmOUAuOc5ZQYgCbClEJz109VYgBo5x2C4
sKaImX5k3fjNg83gkzt3qfKbGWn2j0Q360ujIlCOfYAPch2IQvroDO5C0nbcz49ln+k9dBxLfyIq
03ygmB1duoKg6n0UdflZp1Vpv9GUOdLxxDVNkuVrtDOSQudLPLYEPuuv4c/5bNGtKBTR0TsXtUUR
YEvktkY2k+TUrRnSszJXe7VGA5iJCL8fjxS1ErGKQ7f4EFviUR9uSsrM8oYDcj6ctUbT0E1rYtu6
Ee4aZU3flldHhZ70Y/s1CZkJvnkeEEPk2kKcEDB4MpOn1/xkOSRrlrIuPHlG6sHoHBQtULqLbmUQ
jjmmw3UWC1HtwdCa2tk0+4kMptHVutBr4mUMyEJRn+uUbWeQ8UfojkjazuRdlcnWKzwFQVJMxG4W
OF8DzJZ0h9QazMZgk9NzqY3C2czU5k7xekOeJzWZbE85jbPceV4LxaUpOzF/XQpN3IhWdPEOs+Os
6CKB+rzuhMPGqIUfT8dhEd65qnV32KWdkzmbLKYmd5m4NSjEGSpLRknZcPJLUvKmJ5XBYAlsFscc
dIzpJpss84ZvSlgUG7ykmzwKnibF4sQqaP8Jd/3J+zn2GnoLg0NC50ILxZqq9tsqFiS50ano0MtY
MwrsxRarTtyqdgyVrw91qLWO04ZTx0RMB0g/jDmYn00xurlHt8yum5tlmtr2ohvMjCCgNjJ9Oiv6
cJIPRbIqobUa0H0+UDXFBumYz+5otO5WLCBmtlHui3Zh40Se01Xa5WJH7LxYDsU8SL6OxGEZgi5e
npJrO2lqK3u9K3Yp6j6DeUcM1knkxF1Ub9rYL/vQpdpbbCo2Fs6TkXAGCBjnTcTirMel89zWromx
JMHmQo8wlr510XiWxs8V5fW9EZEotJ2JKNXvorGa6ieAUH5zvQKT3etaWPQEdeg9CEhSdKPfX49Q
/1OX+Beh1b+cJjdP3dP/+o6CoJtXOOH//tft//kvdMlvaxOvf+RnccK2QfStahq2Yb5PNgsliJ/F
CX6FYzpVfOJqiMzgMP3/ihOa0P/yXKpJOImgr6Dc4jz67/KEMP5iN4lu2SSLCGe/af6T8sRr/eGX
ky+VqzUdBDwqGEGxmgjfnnyFt/DJtiSDlK5MNBzZhMaG3sR5YDOQkeLuzBl/WGAV6AlCa/CHjnDN
WRvP+NQsYt9LZ2k4NvvZstcGRh07GZaig4FVbgyHhgQ72p0pNnvp0uptQJwXgdeMtM9x6+YucTK6
g38J8+J1qSBtbvoEfwCT1DqzGIWrvnGu9c2waOj/RMwlcmOS1w/eOPdbZ0Ofrj2x4hH5zGDW93w5
1Uuspe6zVarq2z8f4/+/sQPRpf1p9P6OEXn9Az/Hrub+RdV01ZzhuMFuDCv034NXM+y/9Ne6FscX
ekVrB+ffee4C9CS/nYSitcD2mrzw99h114B4/iv/o0zFr/yjoXsk9KVqv/5NELhM5O+eyZn17dDN
uilm25pcaGpUT1MOK2GVoAzfUcTXaCnTwrq2jVZUhN7oUb+lCjdUZynB18+21xfzQXbtWH5QtVrL
ef/9Of38mQwTGwbVPsT/x1JVwgQbXUz5xTLP9acCA/VDPc65Tw85ko++H49f/DH37ynzGB+lKL0t
Rf99aaSXPAv6DPaxqyYfhRYNbnZR1pm2Yz2xzym+UGMRqX7dzUby/MtAeac+997lhL7W1pmi8Ikc
NTXMYsIBmWeou/KM8maiihfUMuVj5FWogIk2//n1/cei49t64M/b+/V6jLhfXXtmhtqh53qGWNjg
SB2sV9Pqey/jX/98Z+uUd/wOuSd8t3SgyKQ6qjwmqaqreZH0qcvuglpCcciSefjATffeQBFM/nQM
KTtimH57O1qb+T2nvYvK66v9PGTGD9Wk7EPRbB8Eq/5z3zjjRuWO+ODu3rYq/36OHt8u1XLond7R
c2zlopdIyC5iIqrMsKZtCBx6jG+9xfZugbwNZ1MO7LGQjnYbsVf7Z16pv6+PmpshumaKrdX6X9+j
76qZ/RXXlxUpekj+9vEIJu/Pr/CdwUnGF1OM53IVQnDfXkTaXpd1VXKReqn90uuztjf0JbuZpEwu
RK266z9f7tUtdzRk8DChf6afzUWPDWCCHGhb2PFFNqnqjNAb7b7C2nZd6WZ04wltevA5b+znFWmp
91JvITQg1g/1sZx3f/5R3vlM+BzXfxjC5m+vdygHZs0ovuj63Ag7RFybqG9XHFI1fPCM37nS6nMm
yhRpMi3n9TP6RV3bK5LjC5K3Bs4G9+aUZge0MM5u5JB98ud7Ooo3eB0z7J7WNEki/ta4nLeXKrBR
R25mnqfE1HzueJSPxIV4z7Uvl/50xCNz50ZJRlU7KeQTZBuERUj5xg9SFt75ZBETcLfsu4CRHIuj
J8pHZe0Y53w9bM2XvLYea4rm24LE+ouZlJG7Zc6LQ4GO9oM27TvDGZOFTocCVTar6voqfnnUxZJk
7mCa51UsvRMBoXEn88SlOjSrXWSU8eGfP+/VkYJHEYfT7/FnvW8lrLni3DIcYuMLJe0i7F0fFRSR
7P39OJjTuUq8/muqecaJBmH2q8q6jzJv3nvev/4URwOMOT5y+1qc23lNVTeak+YHZo9m39tkrJSE
1Oznyq/3HSfuDwbcOysA3nMdATxjjbrH0eTslBIR0mKcd1OBrq0T9gk5D+KfxQe9jmp0AWtgKZIA
TKpHKyja2kiva+Nci/RuG9mD2HdJoYetUXYfKGGObHU/L0WD2lyxa/oKv3k7gNx4GTR7IOEwZ/7d
1s7cfnJhhuysLqVtzSoTX3ByHA+pmMWmtFp5blMW0IOysJvPpDRVl7bVmJdTvmZcClt5HwVNvjeD
4gQglApNwNrIZKv56xD3yjbR0GKfUwmbz0fVWluj9PNrkY7OHk30dJtkhb9r0yU61L3f7yBNNAeA
jvVHY39d/95O5cSn4MYB/cAmCo7e2x/ETzqs2Jpzps2pvIowM23i1Oq3zuC0e93OxzBxafenDjXz
CG3iDYrD5IRk0PKkZrH8yCrxztRn6GgzOAnSpmZPeTT1mVM/Vli0zwZV5btolv1FXKT+p7SoxQbA
a3yrXLc/8Y0ZBIYxGru0t4e7D6aDdSAePRI6H7j+2dBiS2Tb/ubdZEmz+FXpnlEdA/JuLO65iKPo
Es2ztlG2W96iQ05PSun6p2ZaKjAcZgkLBL34Bz/I70vO65Mg8YKHQZP+6LukuGgOoOrOoqLNvkWO
XW/QhB6w3Wzoq4KJaVyOnnGnmhOz0dMfvqGGe69uShqD5nJIEHBhArLUpTd+aAx9HRdHDwkh2+tJ
CWMxMSdvHxJK7oLnZ57ZgnJo6PeJvYGRaR1EP/XQh58ifcnBI6EnhbOMiaOPBM1DvT+Lqi5p4N8i
Zf3gcb0zlAURpzTp+bFQFR09rtjqJk3O+pnZp0C5Tbeor5G/KgRw7D3ius5vZ79VYd+3T4mYKuqT
lX+Ihmq+SRRdmA92JusD+O0BMQkhUsBAS6Ts2weU55muZ7Z55uWj3CuXwEhkA5iA+kl126Xq6s8z
rleo3HV5uUwQxv/8NN69vI1vbw2PIMLi6EPqO7xx7SjOYvDMuznxFUKJXsf26U/tZi7H/kb1sb6n
uvcgMS19sKK8Pzxeg/zZ+67n1bd3n5YAqXPXOMvKtjkBepLu6cW6O9fO9Ztc+cYjPgT13S8Sl1qm
nkaHyc8PLmivQPB8NkXhd//4BLKa4ImIRJXCtvV4ZoEsADxmyc7SqlqedGUwVHGfQLcma7MNTeBH
QHvY4kH6Uv8s/31dj/DlUS2FNsAOgyXw7dPQktGS1ETPDDQdp1FUt6dkSMrnP7/xI93d31chksdg
CiUT8HjbZKddLZolOVvcubqcnXaAI6TJkJki5f5ca5czJvZZHqWbCJp2UNi1Gc6IcKdN3pvLA2m9
VhbgKYm3f/7J1rH29lPg9knK9Nk4s/r7R4Mhj+gAKX4wno44mSqjuCwsH1rSJOLQK4mdnKuoDPlo
P5jJ18f69rrEEbB/FVwcb/2xIlbCjk7KQjv1HOnlm6nyVBfW5C2V9Iygom3yMYoZcGM8fXTqez3W
HV8aJR6nXQztlIaObrlb6SXLlJwp167OzYaqdTGmXYgR9A517hDiqGm2xTIBOW+csxEfx87W5nan
rT27GkPMtUKPEwIl6j65VnOFAH25WQxbXRTNMITNEL8ovf/cj5AVMCJn25KmU6hwxm0d/vWDXcLv
G3Ji/kxEQ+s+gZ3b0dbUVWnOnOqeimb9PnI8IJslicy9shu/2pKQEN/8ecT8viNdL4i1lpmTU9ex
OJzhUojFck4nF61O3HvNTkIl+mCKfOeu+CqJxgMNuJ5wjr5Ken/1omX2KQqZ6HpwrdVYUuJtmQ0j
nwOgQtqnP9/V7+s57TpKzyjBkaoQCfN2GkAepNh0qNNubtKNjz9pm+OM2mG6EB/cGrkbR2OfGhV7
X8qFvDdukLL5m01MU+b9lOUOnRtpdTvadliO21gvv+qlMwOsTgcbEBmhJ19FzcxFlpKmxBadyVAe
nDZyLgQ+mgRNLjREfZSLOGnpMsOHR3jSb3tnzq6MsU3p2eMK2+euP0WHop2rb321FN81fEzNp9kS
cgmtvgaG1Ta5eTeqXJ4PZuevEpc52bhGUj8Zk+WipRJON24hE9vjFhRT/qLqHtcqhqV+DCjoZ5c1
rwt7TYKIaSfoaspQTYW9BcSnxQBT8vyli8VyXhAU3W5Kz1QLCoVWj1hxUSoFY427EdSiJwOnNvsX
Pn71o8mX6UzCQoNKV40SxXze5z/aGnXXJjFn5zsCm+yWY6r+g+BacQOrhZZ3Uit3DGMQDc9lZ+Tx
RpMYbwKXg8VTBmFzAF+iR49WYdCMr8o8NzHi6dlZKS150+d56wUk1GmfKQKIZB9BjASYkZbtdLZk
KDxChYo5DVoxFWMQR0AeJ/r5PDzoCAEmrOqQ9X4ZCuBn3xWnoC8dMrIoSCbHZwTXszFs3TLvjD3i
mczZ5Yn6Kvq+JD7f6MZmlyVx04DZjZIlEHQBB4xlxEEjk4LlGbBRs3+YiY5dcside1XKbtyYLJQe
tqKSP1K1i48VJyW3BOJ6XGP0IxjljLDWJd30VHvbsNPzYQlhzjWIuJ0a/ZJdJmOQlHR1g7ZkKaQP
4o0nbVtAL+6aBPAuCUxFFdqNHV0VaiWFonFGjSG1VFxbmI2TPdqj8bTLFJBSA7xwHDrIAbxA1oqf
p9HbPN7SXrRxsPmpEZ0NvsyrbU+0+T7RpPdiA+izVnMQowrmzjQEfl4Od3wGWDwn3Z7R3tiq7bam
suaD2ZrFA7sqUQfMPNFzbyfrKyljrQ+KdJaHXrjqjkkRI2g8T+ZneN0JQsFmou3ZTuY3p2SdJQe4
sW5Vjkp+E3Vr+75YZoRrDMtlrVSVtmR0zvanEYnQg5eYXL6XSZOFtZOPZ7nX5PZ+SDk4B6pDJnYS
D8pPT1O44YiNZEadgGhGLMNR52oYFF05v9ROiiSTjG1cfOhJjH06yhwzlbsUNOaxM4I3rpZaDw1t
za5sGTz9mZURcraPM5etuS+IotnTUjUrsNM2qqBIARJlAfOzIqzJxM7DvCj6ftPMHV5SwNE+Ps1Y
Ds9ONrg6cic3eXQX2yRJdzZzfQceMj63SOjfD3pKt0uzsuyOgdw7QYzO5qpmM4iXCv04/8FLrHMz
95Fdjch+moNBavPJpGaH9rANQHO7zFpRBPpUqjMor7ihKl7ysIXzFz1bazzg1pS4AjexaglpGwH7
dCeiqruHyPOy7srt4vEWa53IwyaChheYPMh4p5ledFfWMkViJ1exTzfqNa5ZK2WiiUaQVBvs32yd
8sWjZ5/iGcOjnQ6vtEa9WpPUHbfYslT6L/WMa2ab4991t37tFt65nGv0XBhaxznIcqNEr5cx51hR
7T3HDbB1yIhD9rK4UpwWeuN9NjNLophiROoBDBut2BvAJRVQS4dscYmExQ2Nvm4/OQgM1SZXlAaC
jtxik1oZ5Mlt3vQrhbJeN9hpKvovaS9tGRpjVWZUuzN2JL1RzpcIHpYvaAOZduJBFCdxVi0e57lR
++Gmlj2jHHVgkjv2pN1k0cTBykEwaodYBy1y6kU7XPSzJkomnqq6ccxWIemafNwHxjA+2ALbHE8K
S6qTeNkXXgB2XMSyn0Saa2boFeUwh0Vc6tW2QgGbbcmrxauOEav1g8k3knIn4tT95HOaBfoIKMsJ
QXKIc2Avy4MPrRJFi59HfWAOqHkDaRuLHnjIM+JNlY4N6a+Dh8pgtlhTwnGMzG+2N6YXZlZmdjhz
h/WJrS3JJ2GZ9VfqLeJ50KvpZXKLnqTTBM2ey9H12sqUf6ehrruMzQjZZFyUmrMFmez0cLtitLVL
Dmr2/7J3ZrtxI9m6fpd9zwLnATg4FxwyU0NqtmX7hrAlmfM8RfDpz0fZvdtKV1un7htdaKDskpgZ
JCPW+tc/hFi2xAURAYt6S4o6HB3M/7kznoM8Puhbkz4MVRtRSBTkyg2G6CNH31guh8wz8kfdnLUX
oNj4pmSMhkZcFfZdE1uwuTCwwwKGKle9LHPuXGj2a+bsKetb10eJyimJzjtOwhVB5PdFpTqEFJXC
8ll0bcojYlFtgnEJtoXBxkPZhO2EM/Q5xn/LJ28ZbCuas9kpz1QwoE8EEBdzyHs1jWfS0uz+Qrqp
8iAVx4oURtPpvlwq6Mglubge8ui6/AC/zmuwnI7ta1XpyjKYqjaBeiTUUQvsynHJqXHh7fnmJLVL
ihYA+1wRmDosUmHXtggkxgBWiXHdNgWJUIKRTU3oJiduIFezhzDSW9581oqiPmcwfjljRFZcZwtD
lRfLnqeDxlkzEQ+s1tO5IPiUXPrMaLoA1wf3ujebDMqUkbClG0VrfDGVquhCiiECH7saXnNY5Pb8
uejt7GzRsQHzO8OAtovsUrmry6ojFlvXi2eXOZkMRIqtxA40zHH93tT6GD+Larqj5V7zkIuXStBO
VvU02LNYdqYDX+y4SEsaZ0np2YeaxHrNZ7JqGmxopfWElDW5Gle7fSI3rSAAjcSJW9yTlG+N4SUz
UEptVuGgtBDCx8nDb0UzSyhfwMQdG46X3xv2KK4qdnmmWdTrHArTuBHW4wSy80po1LlKN7LSfzqL
8kgakij2apx601m8tDV0o7qH449aTzGPGvsPNaGkobgxTY0AcEOBFJpAOYvTJYRom88B6cClEUHD
UnVfb3g0fVHCzYK5CXgepd46fbSbmJpixiAZDI1xVFTaVv9p6LQ8DhPHSfJd79jpY4YR7rNN/mod
1DNlD8zuTH82J2e5tRgTElumExnjm1Zv384x1PQAZTH8/V5Wm4i+ZgWD2KWO9q114Th3V9mq/uwk
GgWRa1ifUiVLL2Viu/frmsh77OqsB0NLTetMqVtAGNouD8qcGrfkT41itgKYlO3FqOYQ4xx47Y+m
LOSL1S9jG8Kdsh7EkIoHz00MwgPxGavxV4kddPBqG1+nzG2WnVdNY3zXWX2ysC1Z41ZhWXEXLMYK
7TUZ3BbGvpN72m4rrI8KtUIbiJz4V5JHelTbi0y/VMTGhqO3mkcMUYeo1cox3VPLs6csy0Cuu4kB
0pVCaMq6izuvgLrOn3zRGwDjMBWqK6Kc7fdoTfP8sFpq1Z3lqjmQf7rI6hZ+n7Nnk8nqfS5bc42S
2AYCiPXUrH2zMeOXOFWru5ZAiKg16w51d+IWS6guK+ekwfa5BEOmVHZg5rJbSdJ2Wm+3VqOS7sxy
wWRWR26+UuJO3ndt6Fo3wG+jKsKqmbl90qtG7ejhepLsWg9TZhQMowmXYVqxLpNrbN3X5Vx+aFN+
aofNR41WXBnGz3OaK71vYqdRXbhxItegHzOpBdMsredcNvnXMRNVBmLMPQkJmCLuOmfrRGqxJPWO
yGEgn7k1uCeldIn780bT+dQoGXCAYq/Vg9pVFmXaTK0eYVchi0i14+SxzRbtyOB4/SJI9vpojrVx
7pZT2getvkior70LfXkepr0tCgfSIhJ2yh85y70NYBofjHl4mJvc2xtKX2lBVlBs7Y1eV6Ka0ss4
ChbndnLyLD+QseVect4iu6dPG6g8rEZBUnHI54pgZuYbDQLxfn6oTfiHPo30SoruUozfKrOZP8uy
lncVD1UJV3bcvDLE1NShB83RPrC9wpYdpKYWwZqX3QWTmFghpWkAfYhl22vs26Z4RsXO45Cagziu
CV8maodh/myAKSp+riX6s5CkBQeLMNpd20mEE9hNxfcEnDdEfg+yuGIWXX53VlyaQ+T95icideY0
UjKNjOJEa2rrPMvJdA+VVorl0DuFq9FYdUPqY67h9TDcO9wllFJ0wIieGO3QaEVvBspkkfmdpqq8
RN+NnV01x1axi8law2KrjKvQ6vLkBTDLmQPOXnsMy1ERn+w+n8y9s6jx91Kb9TPLkEgVavajz9s0
4iod4feecReWiP29TtDA6+Kj1/NqD+VQXbtJOWGdsYzmHjFkSmNnF9ZAaujW2ujEet0ZA95YO4QL
2c7pXJGGBjTO41qQqxFQEcLUnDtpbs4Hybe03yi0ZttATvUIZ8G0xEz4dZ62ecgsdT75tl4pN5MO
ydzvErqckKZn+b4WvTLteqkRrQ5BZBEgF57zueZPjlj+DHfDXGo3ZcyC+bWOwsYnsdmDL8bWsWuH
0dH8GY8jhB92SgjYmkzKJ/hLaC3SjgH4bjHU6jv2LcpDl7s5Kzo5+JpJtHH8JqvMttJ0kxV5VoKu
wDBKtEJOTgUXVcsyzTulsupzq2dsu+utiToa0r8c6JyggVMJmhTfQ51a87FvrXzBE0usXoDdkvfF
JEgOnXUVtwWHjdJcJz1quE07ky1+rvbt1crOr2DtltFjNkKRn8fegDBfQqVtdgtuMQ/9mPY9zgp6
8uEVwPkv7fN/tvnNH+So09fxpfpaMpH5QQbdgpy3H/nJnHNdyJ3Yg5Ky6WLQrm6RlD9on4qn/6XD
0ACR5v85are/+hd1zvnL1ZiM4JCvo0TEav1/aZ+a8ReKMQcbM0Qb24DS+iesT+vVGfYXOBbNN2iY
bjt8NlzkGSC+RcPQ5RX4dtfF3uxEBlaqdT6BH+wa9XhDT1lFo8bMnz7wu5tr9YPq9MpunJVbETsH
yPN9qKftsDMF3jz1pMsz9prkTGeLd3wXenRcpPul7gwqxGSpMJwxvumrqHlhQHYmuXxpcpy0kjHF
hMuaLt3MBBqglg44q28Ld/5UwzfFLWb5qrUL1lrFnHx3hDtHnZREmy/dd9qaMkpyxBOjYSO3a4v9
3Jb3taNYO6xOwUuGSYqop5HzpxSHRTCOkVgIrUzbQz1MyY5+9iHRoJgbmYNFU+q6j6PXEalWJpDI
92WfZ8zMtOJJju14Kencd/w1OOAs5C3YG84cxpCXhzgztrT2yrSJTG9Wf8qyK6fVrgRreXSXod6Z
WXs+d/h+Ynenh6gmA1vp0sQ3lna4mCzoqn6dds0+NXrrC870Rtiro3rMtR6MT/ugbhJMLEvt/Vor
yXdyLfrZbz3vqklSMtGoU5KQZIXPJGAPodYMWMBXFBOZWSuHpcA7rkiWT0yNj+bQk79amdYHWckP
0AR0qh41OdIeV2dD7epfm74GvQPGMMNMWOmXchmboNbQ8vhLMQ/nlig/q4stny1UzZeZWdpng2bL
T02nDN+ASb6qq9z8zlozHX0HtyfMMHox74tVEgRnOB4uO3g+OwFEKZoKS/GuvTLF7ddqunMHNxAf
KW33MOpKBuJDmZ6B6w2tXn5awbzO3EKbQiKX+guODfs56V26m94unrN+wnV07OZJv03xVVKOAHv5
eBgFvkHLWIjqMl5GJUeXkRbn62zR684ixv5M9CX8ekuN8SFPuvpAyFLcPtIbF/lhwvnpLk2YXDKE
GxF4LEwlG8sZL9eE5Kypnu5wcxEURHMKkMaRyFDHDdTefbSX8spzQTEUg3a+LR/1cWnCSrYfh9gb
QqOX90pnmvdFaRQXTpOiGNK6olJpMWU8BSokA/nYwgHvPs00GkerM9zD2M9jZNXT8CiUJdtlGLQ/
uSLP27DwlPXeHor4nE4nQUNny0c1XoYditvxPsdv8bIi8/dBbSpvv5mFDGDFlnuh447uT+gvGER2
+l3R9OW1AMT+ZEhe2XJq1EsQ4tyIsknmzbUuaSaCujKyXb24ymNT2eJmqnXMiqSOm6nvAkmCVFZK
vgfxbQ6tNaB9Fd/VmI4JBx0tcEb6CtudMAVlLhiumYGtjatuUsHquoxjXONEqICaHZAIYrs4hcIy
izObJvSAu9jLJBYRkNJW77pZ3WF26PkV0H5o1Erh1wwbArM2xcM2sKhBCQbO16iukt2UJ/AZs+RK
z4fnWDXGF87EdjdlQCrQzc0iVuYLUwN5/bBZ/qTZZZ8oVLtXrVlklozQE625jAYMdDJvR9+ie004
LO30EYLyxRrbxpPRF8XzGAMSW01t38RDap53neaP8A2JzyDoORldRLW2ACFey0PXmdWBilUvfQM7
oNs8s57GkaogFx75sXG7B67wopKIdaRl6fxxYMR0VSt31EXSDmLbaUOUY8tx6hjelxCbLz23SD/n
qHSvjW6dj3FWJUeQ7rKLgA7iXdor9lU1DWMXDYqxs5r1UizZ5Rg7F+7Ug/qK+ptOR87ckiZ1qOEN
tlOgw+44i+P+XiSlFg6eemsxJIjb2gmXdsQMHLM/el8hdkrRFedN97kToJe4cPlJW44Xtezcmx70
N8JddL4GNEWRXhn5x8pRJ78t1RoNUYx8t9VyVQH9YfanIor1G9wFhR87DmCf1jRZFFdLuPbrE3Pb
W9EONhWRsQCAbGSYOkM3Om9wDMm4vkLnc7vtmYFjUWyaznywVu2C+2Vs8ufmLKtxsbI6OrhYpM2D
XXQ7J7O1a7dU6kMtVPGMEWG5WwZstLxEauAn2f1gehLQRTYP6G1LcNaF+alqqaFk/hG1iMwPFV7y
Ec8vcESGa6xfj+p92SvN3TwI289E90lVXLRrXe5ETpI8s0/tRNcoAPa8cY3oc1xRPBS9oN7r/ah5
H62NJ1DXKZxRPFLXuXxMaLv8hkDMEIgD5AVv4psEAkc4CPwwSx1FUh9fWhiMfhlXuj43SQAFYoBn
e132OKDWYUO6D8ZfZZRW3nI9Ip3CN/oDurZk39Vz5vcdbp2uWWCcwln5AEaMAB+a7pAPbtgUzj0I
2yfEhMX9PORdGJvLfFnOFpbo85BShU5E+KpxHVKDyMAykcX1+V7L6uYqEdPV4OlVpHW6e+Hlredj
KCbPRr2WFykx34dy2lwnTc4xNUZyDESM8tdz8ihD7TUgRgCdmlWcMZVbV516thTmd0YeXxexdoXM
xIkAwOddYeax7zpzf6GjDg+2HpGhOzvVWMQPk1h3ND6fUKsHRjYjgbtLxUTr7tuDbuXmuTGn5pyC
hUOh9nWptWmUOrFKOlKZFHvA8VkPCV11x68D07Fr6TXXtYZIlBIDvPkjWzcJegxkgnEetUhkSh0B
PuU7FKAHPBnNR23Urf0ypAfheUcEhLfg0EugzfJoNCa2nEnKCWgfm4LdBgfeuk9CgAv0aNlZ0iN4
azKXqaVW7/KlxiXpkWP16zwnmO5tkxwyykHQ+xsXx5tedj21lo04bLwa1rhlZ0wvbE+SUZdFgkCw
Ye6fpnYjhc+euFeW9IZS9C6btXSXImE6KHC1QxykEXEbnHZ2iPXa5PPMs3O5cfHUNal2346oO8ut
TiOyEhJBbH3A5DENgXiIqGsm737RK9Zy8V4sOsnjhIqWpst8QiFY7Rrh9LcEpZHN4cZje90W+SXs
eRVW6WTOi56GHo1oHk0lhXfUTi4Akt80abYeMVfQpxCpbFNcmQPEsSN5ARVdrGER63qmeCPizDQj
4PzMlGk+PxbewlACmwapx/4/b4gemop//s/WRD0xUeyzJB1fHWT+/W/H7Klvhub7+Mf/av/SbCKz
4fQ/evObh//7+tckbW/atDf/Er3q1G6nl17evQxT+eNT/Pwv/3//8meD8yBb1G5PzVSP229LTiRv
ukqv8p/7pfsX+ZS+lOXL8GvD9PpDP3Vy9l/k4LgoLuABmDYM6381TCZ/o2ItSpcNGxlqHSy3n/2S
QlNELwShHWMNbNderX9+ao0UTeXnTIeJkAl27vDT/6hjesMeYNfB3g1rc812HB0q9qlTWC2nXo89
HpepNBXADJc3Kl6McJTCe4eq8Jbq8fNS8LwdT+cftFdvW7PaxCSFlo29C8rzZvrVMqss3yPk/H4V
5ArY68CH0B3cv064gV2DNXDWMQfNXaT/9ka4pblw97/c5ZsfDeWvJj5/cxX2Rw3aCloM7sJGyviF
uD6pfIeYGWvAOq2HKja0YBjxLv3zVV7lFf/uZrcl26ipZF/RTZP4cGp/h7LRWlamfIHryOduuiT4
GmUi1MJ8CvItH3B1zlumvY0sL60JwxIKbY7VEBdvX+1mxmg3eqseHcZef/5kbwlX2wdD8+lpIG6Y
C20ElLfff0wH3AxUWF15pcVBN1b3TcK+5bnMDHiSZBhjO/NjC/qPQqkT2tuPi25xRBBr4H6CJLy9
6JyScoRPeBJ4de6eiUZpzphIDIEUzrC3Nrbsgh82Girc5RB0qkGv2Vd1aou9bdTpWWrnHV6riRv9
eS1e2Txv79Jr+uprhpfF+3ryyPWLjnJhqIGYa0XKsPHkzuw1XQmdfOIQmpiPogottuFSFd9MTP0p
73L70c0VGaimsVy69M77FdazzyQ5eQGeTpywNJJMp1Btki/TaikXrqmvdzNdeh0iiINIomQotQdF
p8YxAJ3fWe7fH3G+lQNYw02GzHQahLHYzrgMQsXHxsFr1cDDfd8l5hL+efHeUrNe76mFHRmlqQr5
iNb87T1dC7g3VmakgWKpa1Q2tgjXpLLDlpi5QIf48M4mtOE/p/eKBxP5lMv/vG3T/fXFNc2sax0Q
gMBN4QovHe6zaiVxDJDLe7ERf7eAEJ1h0rHts1kYby/VlxIxHxn1gUNMi4/dLY5auf6eu+mrOeXJ
N8KsbIO9kFoAep2sINwAUkhVVnA1vfqKebS4dtwRckrmmnvM01ScDzNjx6iuCEpc267jnHputeln
lyOE7XR2lrO2uN/aRj+VY3VD6YwJz6BYh07PvxBBloUNdJidCTMhYgQ2XFg0ElGZ4xE2J8yy9JIs
Goyey3f2v7d00teHw4bRzHYOrRM64skLr87FVnDTc42gCUHmuAMYeFGGJF3pwQSdMFTM6YiVbfbO
U/I3tw4Jo2fbG58OQsD21P6yvWNuRBpx52AgI4304HWgO8rmUvTnZ/9vNlGOXQu4FBmyhgri7VUW
4ZR9rcdpMLskFOHzLfYEisQhUjeboYBMd7i6d+9c9O/WlIZKVSnUNViRJxdtrVGdOR7TAK9h0sMF
43WF7vq+nPXu0AO9PE6GLHeuU2dnf/66f7OonMuUGKiCeB2s7ZP9sqgF78i6yCwL5CSnQIGmvdnk
T+/sxn/zgnsci+7rIUERdfKCM1Ys4QerG6NWdYKCoc7B6VRJvoKSvPN4vhZHv7561G8II7ExwLLA
wAzh9DGRWFZoI1ksRa99aZmbpJMIbaJ090sPMGs3w33ijHB93Ta7kX39kFbl4jsIs/Z15pb7tjOm
M6FjQde49XtU3tPl/vHh0Ftu/pAIpE5utEdbi8KcD7dCabtdaAiP8SDVd96UVx+F39fg35c5uasN
3sH2OqomSK8nI01OWsBA3QqI/li/oXRLzwYrHi5VHM0fupKIhwayRJgBXd/SHVshZmhPdIqkWmWm
gdJSm3aKrD5zZLiR4y7J7ezl+NA5eRUZOJCDjFW02JP38ueH84THza+jlNF4z9irefUZI7x9OtmY
iRXocKkeXTdyvax7xnMOkIJABDXMnOkbDLiMekcvMMSCLGoFy6BJuFWSOqsd0vJzOyqJtllJIABJ
NCeJiqJyCLNoDO2+xHeC9IfG0rpgYgYtMJ5jfga1Y84SP5kz9KwkjcS+NTFzhQNUvOcFeSLUeP2C
sO4xPeCkYM8+ldF3KyCTg9k+jnSaTpfdLJ/5WiUtfOqdU3U0IX3MDKdS7Rnmu8tdZmUbTG2DTilB
NVjmOzvR9na8fXJwKET76kE31zcfkbcrPuhdAiNAOtQ8jfhYWsZ3fLPIquiwj8Lm613F2Vu11+sC
EFZGIhUjKmNjuL+9XjXiGFPzMsOnEBvX57LA0x10vFBQClX9vqCg9FcY0UHvdkXUbMNUwxPv7IKv
Gsu3X5tXgk2f+nVzGTh9L6VbYAlETeQbeoWbtVokD+NkjwHl9nQ5pfUK6Wa1jno5NBfKOsJl88Cn
xqpxoxbWANBjTi6NXrF9tFVxnvUd7CzF9B6IqOpC1EAvqC/eCbg73VRpQzdZgM4rAtf8t9w+UjUM
LOpHQCTomTuvVp7KRIPsgj/dOw/F316JGSGNLfjib2qzsevafu4WxVeU+nsh83mft/0awApU3rnS
9kK/uQ/a5u6gYihLTBFO2dsn+eU4YrokNav38NboNOvwBV2Sbe0aptp48mn1O8X0b886rlWbug8J
KJU06pi3FyM9Zeq8paGSGVZ9D9MDV7DShLcdueX4XqP0+zdz6cmwIaCvx3dfP3mxvLZDtr+wWcX2
GuObOzd9pDVxRzaD1TOFLNcLDSrsOyfBiaKT94stFGCCfhjTDOrek5NAmKs6jkpdBJjshACYD9BX
jg1mlTAqL/JsOUd+ts/T5ZK67p2X6renhtdJZ5ZAXwqgAUn/7fKW0ppIMSGmwUhnA9eeNg7Acwsq
bzDEPx8Uvy0ul8L+xNr8EDaR87bL/PLY5HE7dtjTUV8kJHHC0i78VLQOo2achYrcIi2j7cbdny96
YgmzrS3zl81qnfxDNo5TD+RZ75ly4doWZDRle9Iy8pDxdXKOPVuybwodP1kPXoYBvpiM5mXXxyNB
F+Qh9Unx4Z3P8ts+un0WRC2bEw4y9tMXB0FJtwruIeZjQgl1ZxCEmGJziqP60gZl7LT7lrHYdWvv
4M6meNVhVKhOx3c+xvYUv3l/N47BltmNsprH3D55pdTFNJECVDihUV3fsJW0R1tvm41nuELFSZ4L
q4/3ab9kWDkL7dpGjbcfF02iD1OsJ1EZ+9dP9F/OyP/oBsXlfwZBHzAKG7I3lJHXn/iBgGraX2zj
uIQhK2NfQPf0LwTUwd9cA88hzGLz3na4wz8BUIO/2uKTOSC5eSpqxf8ljBjAn2zZtO6bvoomRv8n
8OfWHP/7IXrV7OHFzY7MQQwqeWrGDfeNR1lil7sSxfNc6mO/W02EE2k8zfcLc1ImYKu4cWoVYzCl
H348Mv8R0nq7b22Xh0KDYphWlx1FPW2JJruVtZWaLRTMVL1p6nX6lpHIdu/1RvvOcffbpbCNoaEl
n9Zkioyjy9t9q1JiUwyYd0KizcsHMeaE5pVAhp1Wvpdx8duimuSFECpDPc0pgB/P20sZfS2YjSMV
US34r6OmMH0qvLkieH61mt3KJR/s2a3gwyap9zIsA6PZXx7Amx938Fd89sQYgpXlW1KoGBq0bB48
6+TrDtmUQI2HAk+gUN4cFm9Jh4DIzMkK3TVjuG5Mino/OLL8bCXoSvEdLdqPWD/j8YR5Te7jcT19
5BCAAGnDs2PYvvTtP8PYtk/pbE+y4aAb3nTs20r+cphk0iVYzYYAVzvrcGyVfD5XKoLj/rwYJwDl
62Wop5DmcnxssuiTk7mbGEYCRBV+odQZug6XxgsZxdqwJL2ufnZEkl1XkzIQ+ugRwLZHicEIzE40
8wmHmj697XQ1vaFdAGnpOqgkUV8vCvaRzF4fxoyuL0igZSdQbWEtY6peXxG0OZLfnRjOvB+92ZJo
0415s6ltzac/f7+3xRVsTWIwyEjYEobYZAAr364iCGYledUqX5+KYmejCdp1vHQ+xOclGsZ0ufnz
9U76/tcLYgxEy0LzAj6knlww8fJpcVE/+lqq7tE3FMjr7BDH4VDHDc2FUdC41j6H5Ym1zOdFtc+Z
F6BUHPe1XTOLxIN0UOZ3Hnm2xDdbGatAvgMx5qgRVQYHJzfZsRTVUmbJJLW3svtWU6uoiuXLOhTu
hTCx9S27oQz+vBIcA2+vSTNJKcD7sSUSkVXxduVXIHmRmNDqCfVuzlI44Lu6RCj0z68C35ALwToF
jTu5ygQ/esh15p4CXUmwTNgqxPZgv7N+f/ddOAuASyAkbonMb7+LFKYdz1Br/G4ukzPNgoHceE75
TpjF31yFk87danPvFdl8e5XOQ6aOlxavYtZ9rcD+v2hdbz6/s2AnaAZPKKZKXIbqX2XHR4T29jJC
wx5em62n3pvY8tV0sYqDTfxV+2JrJRQxVFOPQyJK9ZCYpqKHZbHCMElwA8IaHQHtQvCa0ehXZD3B
C8dOwmmujMoah8Ng5zIJxDo23dloohLYKG+b5AF6FWq5wSmt22oWXQk7oXSNS+IP+Flz6mR7nsZW
ywGEaG4N5gFP5QMKr7qAA5AS2uyktXm9duAfmwcVojscvPNDUvSeB3cjmxp/5oZ0vqwsnGt7+Mjf
Rksr8rAfFxg9a9XnICdDuyTX7ZwYByF7UT4qliGdYGwcZbgs02pa7yYoROqHuEkTfT/zMK3RgqHK
kycUEMK+r1DFqXiHVuTdAjuHRdanc1hLCk6fyr+ixyY8AYOYeZDVrmstN9lLc+0f1VaZqxB2SDLu
YDVb13XXF2oke9edzuO1JaawqK1GC8dyiOXRbIcuDRfoLTK0MtMZcHbX0gfQNErp0UqRiyiSntLX
TBmjVSR0kLi5cYKdFDe9OfkqbgMc4tpgadECjzwJhllDw60Nar9L1rIxzlzNZH2KwVqhGDooWlWU
4V8aWeH13uL+E/staYvdThPoAsKk3VbQKqtyjJjKJLejEBx5GSf3ldSzXvj44IvEz9vRHbgZEmba
mq/zZyHb4qVf0DxA/ckLL2r49B/6uechKE3zThvhr1/zy5CVw2Wxq6gvaA73eitaGWVFvD4WeibV
o2jydIw0AUyDmELUO2lifH6mD2zC5yRLwFXEa74ob5R56CB+FzohrSQXIKMioUj5pPVeIyOl7aoO
/lUPjGjM1TeUSTOEDtPJsqPsNm/7XBtRNrJz6wLxUC8nnzKwflEganXRKLLyIkt6jOX6zM31kADT
7llXkqn0lz43D5lWgE4lnY2ebEEscNasKVrLRmMsEvBwSdL7TIXBz+xiF4kKgIhr6osKuxNktoYR
QNEyvllN4yqRxQmh+tSGaPdTR2jlRasVMyBxvuTnhEoigIWSksqdWjFp8YXT0QQmIFVkeNQDB3bW
OMlX6XSeebC70uyjCpEm+ty2YqvEDZwzuBKKGSZqNWJULWrnzDHtZjdqdQqQWhTGJfH2cr6xSjj+
sLUWPAr0Qo+RbXQ9Nu0qMlYjdGbPiXcz1s9ZpDQtv5ZjpvveetK70rEUGK8sLFfFHkLB6txM86B/
hgvctrAFZRJ/0MbBys5JLs7OVwbTOOa3TOlBFWeG20MhcI/PlhTDXCRs4nO+DArKr1nMTRgLR5t3
gzfUX6SXLbdGWkL399FguWPkLh1TZ+ihFgSkYbTtqJ1bzSYkUiJGSqHr9khvANH2elpYTZglaJP8
Xp0d4+DWE1ILytQUxirBcoFD1NwSrJYjKJHYU72AFI+BrI0pMWzczT1nioy6dy+6dph1Xy8rOLzV
mHV3poKoCjF/A+MSYqq53ujuhP2Aq3fms5obsbY3hczSHY7iySNByUTXUmN2z5kxOkcdRTzeGq3K
OT0JUuEwCBuUgBl3e4F5iI2ay4mPBEe6DQnKDIx85BaDEYoSqUxW9jCWUK+htp6t2r7PULWfKW5P
qKutluaRIGdyGbrYwWLARvachFlJtge6/tY719Oy6Y/g4VRLOSxt40xH1nZPhAzfeK6M5NlLJlJ6
zNXpziq3kUtguuUAZ8r0pnVP1gFxaobVLt3NHKNpPLNsSNtBbS1MsGxbkmKMTXv3tbdceUGaLkYn
JiQ7LYBYXH7URIWpSMtutl+zWiNksE6Nbpd5LumqFjh/gASXkFNn1a5XNLdJ1CoWspp05dzzE505
QjqZ2rmbYS8AqUpRLuoOWSYL4bW36Dj1YtdCo2bqD6xHxo2jM37R0TNlIWIXFDO90JXvvB/DJ4kl
4NembVCbLWsHx82pUjzZyT4a8SFPGcL7DhGEs7+IRCI3RahN9qudIDVT0f8NPhiQ9cUzC00P0nR2
hx1eE2PuW0M61oGSoO2RREwXWGMqihqsXPPJrJchxjq6QXaNMhndLAzlXo0WLB71aDSM5FPO4VWf
m4meaoGlNJ3l942tXCdx5XlhNcnmPkZvlrKhZSkPDuYtDwXymA+eaOPv1eTlQwAFUFcv6bkQsxuF
RAG4pm3yfXAhAp5ZhVF9lFR4aHuTwZpQEm7Nj53FhuMTRQ5HEIJsD9eWGY7Cq935WeG0N3ZrL1SU
8ax/KON0dAO2F/fzOnbtrYW97IemGEzimfVUtwIQrZYs8aZWZzhztiQ6FdKDe+u0eSkO2iTMYi8X
2Sv7bUGujNpplnMMFogQTF2ChREMd8tTNZs1d8JWu4LTVWkr7kE3eT656asBVZpEe3u0az/Gxw2x
bIHIGEVsrdYHVNtKXfkTj6/hx4pTEAyvb6+Vl213da676spcSZgIba8QmClMWW8Kv+wxCN+JVnWS
GzKoanFPnmdOzDIDztE5b/iziYBpEr4JQq4dnLb8lv0xHUMNUitCx0Y3YvZcORjfp9TUqlB0iVtX
0VAQJluFryXff8Gn/6GU/aX6/c2n/tjU40v9wnH8hoG3/dAP/AnPeUAiD5AHVIK53jZw+SFZ0ty/
zI2A7mGIbLvuKzL1E4Ayjb9okzdbFmgHjIwsWryfBDxT+wvOnIeLPbsMiDNN+z+I0WMARyn+BoLC
gRC43tFAMi3mUid9h2IpOuFDJeQMA9MMfyCnZUTfinAV6YAQnU8ct/iCoeWoR5C/daCJHMMWeGDk
sB9KTc859UijiGbY4mpUJ2S3D5DR1ijP5JiFaynVB6hDhcZe3JPVgiGLFwwYr8EZQ70RLqVF9HWn
l+jnR7N/cUyhi72peM6ukiN4iRP3TC3jLY6qS/4fe2eyGzmSbulXSfSmV8zmPGx6QZ/kLtcUmrUh
QiHJOE9mpJF8rn6DfrH+qMpbN/MCdYFcNNAX6E2hqjIjJHen23D+c76jxxuCCDlHEVr5sLXQwf1Y
Tp4ZJxkjxnjoAJMdwsENqdVYJFAg3TpUa8OejDnDT94GqCzZU9q335i/+FeuAwgETkogHwmFUOLj
8g4YmyDhNBwTmDRyGCTLqiVZ1RDDbydo1QrDvMgdw7lr0AM+OffgM7fcvjm5nZHlGyNt4BUtYRa+
qkk1dRw5iuooGuJIFiBcuDRqe157Rg8sTqHZtsN1Sed6eAgw/F44fVlRBL14tnlB4Y54KBdHnDKy
yhgWyhIbTcCqeV34i99vUt7uV6NU3rPkkEp1O2vyJYapcY7h9zS03OAE73YtG52l7XbmHD+3q7m+
8qnz0fZ4a5J89XC9d+Mj5/mSfhAxz8yEPU4+JMUkocwhCHkRDKyKr2Lw3KuJRP+NGF0OkfXgDIeq
CjkGEW+OuLMOVdRfzaKyTpS/2jkf70DvUWVhm6E77a5xx3DYUZ9dEWuzwAYQbPHJIyFu3tbNtO+i
IaKvTKTFOTTc7Lmz2ujJt5Xp7QbiJacAmAs7dRbhXetI2s5x5UU/gsIon3jAyzQeRlzpu9AoxnIH
QTcSseTaFzHoL/r+mgW2v11Uv1zaLXyVLWvwOGyJiXbhkUy59VQBAODx9yyxK7X2gYIRZsjJq0vR
boQhfpLPHvKtIbX1SD3S+DMjpLiQEKACb192gsRIMVI4tZk9EXhxO0cGweY26F9NQJW4IdQwweg2
cPOLekVHFU2hfhS0lVxxXDb5GZG70gnCtNIbG5LEsaoBoeE+yn0K0GDwVKRchuJW0iPYYsxk2hXz
DDXuJlxSOD3KZvfYaM7oPaZ2kmkEAFlK4oqx0nVYG/j9rc5VN26+6mjtpMd+201m9pmS722Oi9mO
VxGtUSdkY4smJCNHiaMRjgIVsMjVqYFfcpRNUHV7r7LyGjckWuXGMkeK3ZbBueK2aG5F1E2ABULp
xZHuDB7MzKXju6Lt7a7KAGcclw4a8Brag9xld3g9H1QVqD5mAR39fwzN/v/u9N/QHE02lH89HLmR
ipvib0cqs4b2t//x2w6kQ6OG346y/Fmj63x+e9nXmO0ff9UfUxM3/H11MH/D5NHzPETPP3YtjOM4
FzFNYD1Gr1rnrP+2a3nsWqtpE9sanGt2u3/ftdzfXY5x8AmRtlbY3t/atXy6Yv+ya0UOMhm/AFN6
hjd419dd7U/KdcvMpG+M0n/sPeujHvFb+2ZP+I67+FWzRPbO9vOvlLLWIxXR14tVQa1Iq7NaAUqZ
BUoond0P7XaijpGlSmaJ9p1O7O5OyrK7ruZwOgboSpD67frgOqV3Y+aVd0OOh1jNUp3lWAA9KkGc
LnQo7UQUzZfDkvwqTWc9WKYEfruXKrWKvR0Q+qR77GOme28DYI2oWkiHxSyOMg9frdG5a1s3u7B9
iR2jHqtNFSy0TlXOnSjz96Ep35IqIfEYsrOYmtB5E9DgYhkwSEoFwaiEQ9SwtsTRnL9FxfKEseXR
Tqu3RtBMF7ThkWT/z9QKji7IubVgjni7e50tguo1pz86Dd86mjif574FLdC31kvVFe+ZFT7I2b1o
jQiPqs0Pn6R/jbBwMofA4Cba4hms00ta0Rp8kHa4TbqeqtA89DaZtdQHU43kAFN+u9wibjZN9Cch
C8VlRUzI5wTBYAZogMObBUTwK7FbEwCJ+WRW/Uxzg5Qba7YUig7/od38AwWNclCT122CeblJbDAe
CUvMtvfqW4mAQgLJZKOumvRDcByLoY0Ma24qedOtl7ys0DHCU+NwC+ojvR3hzBOfMbYt1ZdxM5WA
I+BcbWQv3FOklv5IUVu2kR0kemLfgKhW3FnA+vjuo6K9DC1PQAYBfOMiF+67pZfceLMPo3TvosA4
WZoXHaRZtTGa9ItB9FfmiK+Mq9VmdGpq3KZwWyAX7EXAUYugbXKkz9W4IDQ17XhMSDhFAn1Ut+xu
6IuyxSYyLz01uj0opGxxuxMoi3DLdyFlzxmvVEmFHv2f7raxOe4Ie34agZwdWOfDeLTG/pirmQNH
vcrkMnOey9mWsUh5wNjeDoupnxKjJIgnR9JFVnAnXeAdIvGcgzD9a0OO3nXWut2v2oDi04ZE6kTr
3qVD3e4Y1d/RbPmh8+kp7/i9gbUtV602psdqwHCuFE+RGGYCWEv94Psjh8nSyC4COBlxmzWUFDl3
aNLM8ifNp+g6Sm4jF92sFslD0uXvxtLeUxBax03Oe1C0kgLE9T3H+EDxpeXdGdZKUqKgIs679FIX
7a2px6vRL89WZjXbZanbDfZ9PpSGQHxR87BLxdPpTd7BtRsusUxNNh4wyq1haHGOqvAYwQvbGk19
2zlBdrfk/rXNpwkOqH2huhDA3Ejo1Gm8i0Y192bNxzctzVsnlyfBaC+eTfspUTwns645PFahAoxV
n7HduvtMDNmhzWoeOzf3sfCRLLOyUD5I1O4dAITkoVWsL3mH2IVhaUe/2i5zee0Qt65EWJ6Xlt83
mKMHabe3zcjzhLvsGn4XZDzNTyf5Cw4TGt4Fhb56G9gKZoyXfxntcMWRlbS0LapNN9lUJ5tExFVP
Orzyu+Tte/1rZOXHbl0Gu1lkmNLIV8ZlsgAnm20U6qTZAd6TG79LyWRafMZdSWbHxXy08cvsXdru
nWngR+H2QYavAqkTLsFEfxD0pCx0jJ1pmDJ2OghT1YooaHpr4okaC5saxIS3pLH456JR5XFRYU0j
MYtH0PUvtdW/GJU0CXSy5M9RF26nub4P+raLncmVxK15YyrP33vmZMOAqcCCBMtT4fP01DJ8AMXt
0K63fj/r/gWV/yttk5+un35Vnu6PTUlEMmjJhH//3TV8r625eMdxCB4SSoB3/cq3LpbifR5Lcyub
SlI016DNlF27TzU4PKUdQsbzU5LlX7bMAoAspnWKKInsLJLeWvCVLWsv2yDZnbu5OHeAimJ2z2vA
QVcOnc67pWdbCt38rXb7l36o7JMK6Us0jeWplT4x/pEHESPyTB/20JGTR0br9zXHTcibFH7NZEqX
/ioaCp41E6eoHklNTmN47bTO3YiSTK9sex9V9Vtn5I85fATWAp6FoovENhj4aN2kc2JLsxR5wF23
RelfW0KUF+VSq3vm1dT1KdpBbIPP0mY7IOj5Una6OEF0/YAgBX9gUPR5DpzVtW87p9Ibswthu9MO
xIf1YOHP3Iza8TZqce+0U0QHrzSiIxeFnRjJ0msJ0WVK/IemJKI5lS3vscHzwlD1axnr+8Vtbiev
eJv4tTaz4F/OvexdzPxRYdfnvJufDOVfj03XHXJ7DC5wPY8o8XygSvQv3Osi2n55J1RofEaC/7sU
wZF+hDeeg5d64qEO3OAhqqJfiZF+mJy2d7a9sHqTc2CQtCQ/kqm+LYv5SVAViNY8btop76+cGqnO
kw6bsm98stNIzvnZl2EaIHLB+LMJVm+WkZxm+JsbnYoPQ6xvfeOzArUplbeE/9H65Muk2xySH7+j
xds8zknEPWV+mhqdnAB6QDOcqvzOKARbqSUufTM1HvQMR6p3oVl4XvFBm+7XPMHlUHiSBlaZtkmH
C6Mtm4u5TTw8a/x2oWav01hx49oNuX2jFO86LzD4fvLBsmGlPC2UM1fAa7elkX9R1YuSbfDZWZo9
MPP5zlhD9j46xqmiA2oTVcbD4LGUD0MUxou3viE+i/OQ8+xbbcYYYaXOalYDqoPD2PR7YBj9+g6m
6O6jEjBIbBO+GIMS5lX9aLlPKKEsEWvS3yMCO2/RLt89h11AGeVtWzvuFuGcOBIvHV4gsz5jeiqy
oaPEk5+/NnfGNinl1DXvVOYxH196LJBUC2yWLgAzXS7ttVCWpLojTW/KqJ5O60q5GeT0lNVh8rMf
mYgtpXxZz3fIpRJ9XwM1WyzIXZytwIxzqGkJ5MJP6iKy7yR8G8k6mxDbjg0Ogju7LM+yogkWlXDL
LewNZtGw59yMPQyRhb61j6yQPH4sV3i4WaoM3NwdDgfC5nVz4c1+f2U2gbMngGzvUjeSa3Cazu2R
/7BXsAsaSgkukrXbgMp+rbtWoUqbd2ZO8aCwrXMW8K1RvJl+ncybQbe3o+b3m01u0KnPfHjJgLlX
kjUyI8HGsC977yuWHXrPI07LGKWbmT8ZUhYLX8uXMei2+9Gwhz1KqrErKGPY2Ov+4qPig099E5qM
/7gesdOy8q+Uk7VI9CTv0xrVJQFBjOspfIBNy3Har4EmLBaJbLCN3nhY3pPeHmPkaONdmGxmbsuI
TRp80UuMRcfvxTBz05CLOmDT1PsiC653eePOGw49T2ObqAs92fIQJU6xy0bYchETp/2oeIIRDuZL
UbO/rQuL0Hz+jOlmDtTBwyI5L08LuNou86G3rDiArmcnyjH1nbPCd04mous/jFn/Fy6s/zLxvP6s
fwaj/98IM9NP8Z9dVTf/+3+pz98+/vtxbLL+8y9X0/UP/uNiati/u5FL6wAxBsgNbIn8oz8QUOHv
PlYDXBpcD8mcwD7/59WU1HKwmleRU+3Adtf75z8F1d8x7hLJ4Y9akYknO/w7gqr3ndT4d0EVH5XN
xZjYC/YvHN72Kt3++Wqal86UlB1fqopJ/MOUiAh7wrA0/vAgVWBWiPatb/SvvpnX2dsA9tf+IcVg
z/3RFJ1Vqa2OhMrDj6kzigS4SNt6zYeuHNxhV1MS1i9Lsg7KIzCOxjnD7HbfqT6AvpRE9S0BTUi/
UNneTWgEzyFwhXIzuoS8j0O2ngrBoGFUXsPDSITWMn1FKkwirpFdyiWDaz3wkyKcsnPhVnqKw9rC
ST0sZFerzsK+tuiKSgfM5MUdqb/+2IrQ+VyEOc67tLdcZ8ubYhU3SFm589BYhlW82LQ+D9eiidCT
PLd689IKStx6J6hQMJWev1IYD3fA3TBZLOGQvqGjEjN2TTGiAmrICn6k+H2ToqBEIS5S3xvPesm9
bmv59FltMX94yx2+ggyyqxQYkgMVDtaTDTSqPWets+JCaXF3UpzocJL3vj1RbeqWQj9DOHKLy7nA
B7kzleM+lV1Ah3JjiYKqcK4xgvMaM8bjAqwvPXoA1dWVE8LLfK8smQcvZFNZMdqOSuMN2ILUB6AI
PT7u/HGOYoLoM4Nbp/aWvS/6gmttyxyMS7HH6rhyRevt6FjdRxJwI9gjxbdnzNaaLUla4jqCPkQO
pIRUvTEsRz1QMM1k0ll84DAtesbCeDSfH1jxYREm3LLdX4GNK2r1ojdoDfBMxWUapb2/8eg6KLZc
HzMusnaXykNOhx1rvUvrVxyoIec9JyLElFClww0fuq7IoZhVQoH1ovu4MwfFjcytLX+XW0P92ocl
5eYBNxE/DriGsIKaRfRU1wmpAgtE8VELHH2xYAcjNq6HkLS2zWfGBquYu9kWDwUV9NIQsR8Y4QdY
dx66Mir7YJPBz5q3WE2CLC7TFaYDTqgWe8bD0W0i9PIT9RKZYDYTJGPSDRJyRZat+ObWnd5Cw55+
WL0Z/JTthAIZ+oJMONeLROz1YHLumB2n4AAqxuRnbnEUwEGeRk9Zp8j+hvZUY9EQ/B1dO8qXnIHr
3QiHQ2Cqk8Vnvg4stuQ1OG9OmXs/6xAaBmLqRMO1NNy4l3RTxzixnAMXALFc8O60X5pJOa+MzNyj
kebVE/9mcNuaeHx2wTioewrSnHMV5UzzcstJsULkNbK+7Mqq3kw0Aw8kCaPxNXf8dI4Xq28n3tZy
gNKatvYX7JfmR+2sZADIAzZoLbjlEEsKrZ7F7OfLxpMKs0KJhYTPY+7K69UOtrKqlPyFCcu8KaXw
g+3ccUjejOXiX+spF3rfd4VpHmUluccNBv0mCVVDPykWyTFj5kNP0MxV+aVt0WK/MSaZcPuFl8xn
QRwl2dgin09+UM+vppbq3SEyDwXOGtzrxVVjTxnMQsrILGhlgEhsVo+LhVEzllhmw6MQvToXzK3f
OZGN6z0jCDpOek11xw91mdD0NdkpVJngxgYy+2wnIQcUhKPuknJv/72Zu7XsvOPPxVzH5yc5ROm1
7JL2HpQte3vDmPtRjKb6weDHuZyajkGIwYCCMXoGKoVp/PCSVTpc0CPmuju1ddbJfSWl91rmKsiP
SWcAwxFGUt0NBR47XnE1Nxyfww6XU2d2V+ilbbOtzdK4Rk0oGjTyariH+QWVFKG/v0dHWQnEnqou
ed1Nv82MFDMYPwovM8lERlFhDqvryguq4nXow/qpM6reWm0sSO6R9k29GwU3sB0qRnaGIQVS3i9Y
izbCb7iMOI1ZwYTi3v9uOLgdINumQbANEqP/VfRVPp8DtD0dR31efk4co6aYCE9yDSmetXTJOJxn
w6CZRwP/j5kvZX1s+02+xFOapr/sYMq5oRUjgmKKtXzY+APzmxjqpw/VBxh4gG6YhAebYmxGAjrv
oP0DSPqyW394pYpWlLD35cLdQJgRwH3fcx7AkAS4MFIxBDGl8fYVbotu3JTM0+2YCmvvEfCQ84Mn
hR4EAp/OR5Q0eg0R1ukL11UqEyaTyF3iNvIJiaw4wjLismsXTD3ifC1dqHSH6IDNq3plGjkHB8tt
sCEM3ndlQ+YPTxAOwP/kSwAMVlFl5PJR0/Wg1taH4bsAgswmZRAVaZAG/VNWEIO+CyP47x5ybhi0
GOTytVSilpU+4V6LUpBxtE7Qs0oBBcoqcEV37aWovysqsOdRV9HzaqHNG6YGb7QWWoBgBCIGaUPo
2ECFHWKvZR+kuntYNor1k2tzGM5UL61tGa3PPABMdThR7fhdqCG/yzUU3suA425DGS7oK/8lkH1/
wpDvfQFhB6VdW2UCG/i7vMNxEY13RI1halWmrsZt4atlOoTf5R8qRMC8Gr6rQeqIaSsmNuNT1kv+
oH2nAFgflbwyBW5bc8BYG0f4C2uYTAre9SW1JlhEAb7a6aEmpvpQUTkXMt6tPN6q706T9arHMrdW
nUCb4B6AJOP9RIqBOgXYGTAfVyn7Hf8gbSk0G9Kcwntu3xFBtr4gX+c4ALPgs/9uW6lkUnyl3x0s
OR4ZboVrNUtrDf1X0FLXEn43t+jWz2/HiRQI+5LFYJmpMaO0oVKj3KZSLmch7eIX3Uur69yRHpng
tSkmyase76DQWNKdtUxGNQOuwdoKeXDGtW7GDQxH74bvFhp7WhtpQm61P6XUIHy1Q2WN9obirNYa
G3a9IL/kyU+4KVeLukpFq9pD2XhRdRkNoTsc+qKe7nQYLR+YSGE+txFgMrov/BuHmyBolrqX9Ub0
kq6PwJPuZxv1Ls4jJ51uLDygE8CW0Qx5qFeIvp/X3M5TCz9MPPi5ea+G0GtOQ8oU9tAYSl0yuxPe
1iOsfEM90wwOk2fIYZUR1nUOU/2qzRZsMEMVoJZXPohLDJyhxW6Q6q7DOxWoV8x94WXf5ONj1iLg
b+Am5oe6Wggk1zwxHENHPD59wdEB+bOv/Q3/W1/KwR5e4dKHHeul0Jc2ZwpcQn5N14Gvo7BZ0XB5
fRCUdT1XeuarQaOlcc5xWaHSz3Pzs494Uae+ttrjVJjOTwaO/Q9RT3QG4nggCi1NGd53HopnnDa2
BAfmGqnP96qfl1hMrbvXkFC9Sz5r/Wj1bvQVzXXPhJ/LoblzJookD647kKGuIYK/eflANcOiDGIP
XEHtE2gC/cqAvTc4TLX1A07B/N5TikqbEOUFZns5zUye2/yiNMwdOl4wxLNv+EdT2eWn04r8YYCp
iMDuKON5opXnOens6NKXI1dlVVowI9nLBxB+wkcJUOWiT2JwV7LZIKpLNNaAk6RA8Mpbn7NB25V1
tC3C3ksYVyB77IWb9YfUL2ZjjVKmYh9pi/4YEO7Dj4qOXuIisMvPoe7FtB2XBD8e9C+7iPHkmWNc
+klS7WWFQdZJO4UKK5uWSTjR9dveHjBPWoy5ghjVheN+1GWTYnwhfELeHabIf0QE/tZN+qb9rO9V
//mprn62/wWgX6Qa/7N78nUmPvu/XI/Xf/+Pua33OzdjdBOKuqDMrO6gP27H5u8cqxnJoqyS51wZ
FMxU/xjc2tiNLMKUXKy5N3ODsf95OyY+R16L+zJXZBJC1Mn9ndsx17m/Dm5X1hiMZh8Hk4mryTP/
QziLuPicia7ZJaK0x8sqX3AS9yZUFWA4vfdhO2EOXRSrR4BEOY+cAWSnzJNTAbE9kO/Dup8W41zc
JkY0lif4oJ77kbLfdbeaocK1madLcUjyliC7q7vkuWxDYIeTP9W/PGzm73LKw6tIsSKzv5dtusEg
6pwGs2/Eu7atVpwN21pOoa2aA5mXZF/WyRhcziYnN0qhK5PjGvdWaod22Hfy6Dj3bovjRWHIv/Ay
qR6hCPp8DXrajHB71t2yW2RaVBtPUGv1NS/tHJy5GlqcQIq8vQhzH09GS6G92E1+bmgWvRKF8jDT
gMSdy/NG85MaD4j6+yEqRzcEDd2Ea1W2rrFdVzNJp51ispW8hcrm0MkRxnGu/WYAC5aMQ85ZrfJT
lN9l7B0nZgFLPoahGZ67Yl3ocR8zz5uZC+4pb6D1R/vh+GMOhOYiCEJebM0BdCHwP0pWncFoz03D
ErGd7A4AYjtkSbJVpjkwXmukte3z1v7R0pixV0LQKeub6yxzLl8w4ePqbIyIXXE2Qqo+Zr/6RUK7
0Bs11el9JNGaq6mIGFYg920r18vfcAEjU3KuGTIgzBndeWbb9+t5uwOkzalhgpJjsuUQMXevAcHL
dkvHjWNt3Xx4tbRmkEEzz420U70rZjUdMpyR+z61/R9MM9tfrh3JIu47jQ22sOqXWVnpBQe9qN5W
1KU+LWXlfVCgxUWVcjG/WQugjHLvuMICoJEnBSej1L6vnGE0OZLR+plcaFvwXvma4d8WcKJoHkqU
xnYLUDwY3kTXT8WZqisdnmsXwCLsbs+fneSwCF86PzW7MDdaLOByuW6XtJj3vVKcH/vM54M17MUC
kspkutmb0m0eltnLL6GIRluv8M9jQ4lCpL6GhrBLhAssnpOOaWAJ4HJkvFszW477DLOt2UVqN4XD
uWRKGPdpWb/nXv9AGUu/g20KNLk18U9NQfhL9223dejRZMHOm9gaR++i0Eu4773pIGzK2dK0HC9y
MS3o98aTKs2nwqW5sXEB0Cy6KOJybsuDCUVuwo1l6Yz2Il7zxVy23AeCJ8xdu6bOLmTI1AHSexQX
s0VhitlPu2IxP+SE8DX7751POqLxd8vkIwVoN/zEVsXUnVKQMLk15sW+r7n0Y25bGKs3Bd/9pNol
rW1vHdprKLCnqaLUwYcwMxn7Mza/FFFp60/mtvDaDvMgdu9uyjdpQgqgmSR5IMU1f+TzvpyS6OBX
DIdlx0OjPfu5bsSzasQpigSyVXCvczdlklK+RZ4i3uoyCRiN4ZqqdfHaptWdbYdHOrmo17DyflMO
/WkJuDKrFlt1mlzkSfmcCjxjlVjoV45Mik9sM6H1qPJ/yLZ9RIl6NSp1o7klFVJdmjkTOQQnpMGm
esREinYxqObLzy1j3+hGcCL2WCymYJpPHGt/oP8NcTkyOkoF6NxedDouy4G0Senim8EazsCpZjgy
mrRNtT5m/WQiv9e3ZbZnlgt71x7ai7xUb07Wj/vc8z/CvC+uiDWV1xzGbgXa+xZjixFbiR+dZQ9u
QmN+j2dPhtf0QlJjMng/emk9l9rc541jxlFKZaGKFBR89A5G6kdpRrt8Sl5T332vo67cIHyY9KRN
z2pKFOtEnxAzwhdIF1h6VTNQ6gqV7Mhzk9oaAdQRvULs6vqT10qXd8G5crKovxRQxU5ccwuOO3a7
84vxMizkPeHSWxKwLCFtlm6HYPlFouRHZXndyR/L/qAD/VKWorrvG2falHqiN85EAsIXa19YjBds
a5yuw54ORhFwkmxNuD1OR9e9u1M2hRWyMPLXjMFw7wpunIP7MGr3hnnKFr8WEozNY5p3VnRRpVm4
TXHPXDCFfJTT8IFZE8xYdlnTs8hyPTxVjfMqQyPcsNgY1xM30phHrtwog+BBxrWdOcWjMkFHmwQU
aNG5ataFXpeHtWRsY8l5sxQIZSnfKCY3ySFz3UMxWM2Fn8q9amh+dZ3mwD1jW87Imqozbsdh/EA/
OM2iu0avPMrFNI5j7d6xvlXXwcJrViGyX57ZPoPH9mOup0fPrBmAI/246W7uWgH8oDmP2RwdegvM
F+D9u9IkcRcgOdAcYxyrzj2ht6n3lPlNm1QAhhstNhQ75Mi1MPPSpfvVNPNthQBA2bb6lVIRyYof
lZduT9I71IgKStrU+IgfyxCRHZI+rS3RhzEtN1SguXcNXay+Dq4WauxQ/cKEdrgLtnb8J1QSlSx3
temp7stUZvGgGh5GDKllY4ISGU0+gUg77t5pKLSBxGQaza+JAJvLlhI4VKqkarGe3LSa9wn0LUtx
nbJ5pvayUd30K8DzifRVKkTxeocxraXuQATO0G4jHMPrPqZDMHkPeDwLfVZVlx9tCufAnNdq8DL/
zg6rJur2JqjvofmyrSFoqmPHkmEveGqi1Dc3uHaJ+GSp0HA6+GUlJydbavuSuiixvLlmpybKJAjK
h9ZhQrEt7YNTG9rLDwmxy6k+SAVc45AKWV9wXyRmwYdnN+P1jPX5ZM5pdDvNODylzMz3zuR7tG3Z
K7A2sTGk030feAWumIC7kx1zoXf2HXAr4T0zLC19IMzFZKExuDxDd6XN99DYNVyLTXV080asN8eJ
QPHOX/IKCr9hulxOX5LZdsxt2DSPplXp0rihzSuT1pGok/mKHV2PdKnmhEEWNj7PrsmIbufBdbvp
nOea6C6til3q/kB/TrZZ5uGypvBQdPmBxlYPNJgDjP5gR/lSQHJZq3EImDv9fFXZ5tBhlSK6SvwS
5kcQ8vZiZPIIdODttXZh4xDx8BjWehsZlgHrQrGw0VynpFfkrUzMnkW253TNkGImEOrIrjpMSuTU
F5E3yl4xtbwpNoLs0RK4a+8nK1fiSLa8bd4z0rz5jiPULWU8OfvJWgHW79HQxBXSuUMBAs2XtD/o
bNEpFPg8bdN6PMhR0ZWV2SUTc/ocILh8IhTO2a1mwKNeVFPhwgaVMiXbtONYtpkm3nQYlVmB6amc
lodQeK6/R8/W+c0SOnRY7bK+DwNKPiJkmGxMiNvrCnE1D8Z8eq4rW/5IKqzPJOl8q9/5XYuSmo14
6a7TESJ8nJVzpg81+hM9khFX1RMVdv5FEjF2OaSJmZt8vV1rm3JkrnZGhQ1ru1jYVJBPogKvBCea
Ld90MgOtExkK5r1vR4KRbS1VR7sJMnA63/SzqIN9YlZFebQY/LtPqVYETsEoAI1qq0VGuylIG8w4
6BN0pjgL9oO1ua+bF6U2veH3L1bo0LoGdzuG5lOeKmXL/eDN6tBP7YLK7LSvoHBWw7rTUDYP9Ft6
9kEXOaP0xBBy204VFQrppI5EofBFSmWcpyhojr5fuOdiHPTFQgfh0YBE+KPB97/xZhqnYtSgLdV+
rJu0MZ6XKbQvCDan5PhZtniVxi5KAcYHtDcQXkgk6eouYR+jsuiSnrCK/EIp907mNw+yNNRGmpRS
hk3rXhm0ufykhnc45amRP+VTYBKsEv0XbQKcEgPO+J9lYvpffbtMiAgYwN9D+GQl/pMxeG5TzGlN
X8L4FWFn7a0mHDjyZDbp0SrHve+Fv8KsAD7vM/mMsXff+eQP49Kq3tlR3hkUMSMaygRXJO0FneUX
79xWaX3rGdF0De0g09Qgr0p2yWOfmdPeS+d3o/H0EZzGfAEyK882mcFUzqB4epfhTbszROEfReia
OCLGcEMrzQsbTonmM7Uv7gy9PSoMTV9Ikj4RfZi2UK/Qz6TaOqWJ+6douZgEg2/tsYAigzFkGJ8j
ROptP2fBliResQln372YOvUp6a3fSy9t7jS5Q5Jf1VlkPPCLdgA+huzixVLmG6tC448JaaJ86859
nLLhMdFuutbiGbuw8vcuwidv4+jvRIs7zBIRU8Euy35V/XqFDarmirLfAluNRYg6l+V9J3pujZp0
mHbH9plXwuF0jobx0FTMX1uukscgsZZrXcn2ODCi4YWP08Gx52nLK4Ek/y08/C115V86EP5sQPif
/+U0mFUD+de2+nP2/tn/lTlkrX/iD5NCgKcAtGoUIHKwqH+b5P8wKSCouIgpIXYD28YRsbIR/pBh
QqhD6DP8KcCe+BD+1FPlEiLzgNBaYOk8D6PC3/LPO+5K4/iLScEkdmZiW6ZUk191BRz92aQQzqU7
WHSM9NIJmj3l2YwNCjC6xib5FuQUWx5H0m+hzgjwWgNOQb/D24+U537LeowX+n31LfYl38KfIgjC
nehbECwWuhS3AW105/pbMvRX9TC1K7pFsOetouIgFmNjcIU4jElDOPn/sHcm23FjV9Z+Fa+aIxcu
ekyjZbAPigqRnGCJTBF9d9HjdWr0D/6n8IvVh5DSZgRpRqnGaQ+8bKWFAHBxm3P2/nZVhIgCEjIR
3EXrtNIinIUqZU+MqMt5gdplHkiaGc1U0VS7BsG3XjKk+R+moieqZQqgqaa4FxzLEDdP9dGUzG9x
xu4hune8JP2BrsjeOPuiakp5NZ3qrP2+5OpO1VdrX4hFFRd9kVN1tguhqlGfp2Zbx4l2TpbkxK/Z
F3Xzqb7rAzEgV29f9vX2JWBvXw4uqtx99Sq9/drvy8V52RmrZl9EzkcLNS01CIrLcl9orqeas13l
bKDhmVCKZmcn76A369+zysVssy9am1P9Gqc6pWzWNOUy2xe4g6nW3eO7zdZhNe2IB3T7yPn3pfEG
QjLHnalgXk+180ijah7vC+rgAZxxUU919hHeBqrqffl9tJsI4uFUlC8o5eiR2d15Y+1cQHqvH0uh
F+UclRnl/Moh7Bl0Zu1Myqip5K8XpnZFXJm4xkZn66xkLu0BY+oUWPoYkJAd6fWFTgDNg61lMllg
X7Dz83bfZjBS0sppvNN9IHiLKZj0ICp0bH/oULRd1d8k/BUW/XRaGFbvfs8GPcKEHUfYm3GK0Okg
JNa66fb9D29qhfRTU4T9er/19p0SgmjpmoT7DopGqPDScvxyrhdAh2cG8U76nWeG2Y+sGvI/A6Xu
vE1rqdbEkoNNQakiulGs3G+WciBFlVYeNsWzhJypMy9LooDx51lX+lg02YYMbnR5TeJbRHF35vDN
DVsTUXMREqjC3jX7Nji+lmN7UrR6hUnZ/4rwjCRBX2j2fYqBmuxEs5c6YlJleBRjTmtP3acRxirB
hDrt4o43lvO+1UzkN+Y+xdDHSUyKKD3jp0Hl9DxnnBMvSSSs1V4NnMcTyA82uYhNLEhDassG5bS1
z060KSWeZxBh25WzT1cE6EDSYkAXjE72PoEx1FrUoUM0esYMBwi04TKupqDe1Pbu+ynGUagRhTXw
NqQ7qj44jEngo8y7ff5jifaJyKZmyoUclM4loHMCnAZ0iS0qXZ1gHBInmU/BknKKmPSQq/ezzAXr
jS5gSqH0vKJ/pVxBNiXKXeAJ5hRZWZVqSNgQu/V5vc+0LLKsrCgz5sJacBRjoyBqRfkOX8CYZyWO
U/66fUammVhXzj4502Iwr4hwHY1VhVQaWQ50dg59RnNG5iWp3rTM8mJFaTa/dwdKzsuBaFt2rlJE
r1YlvZsIJKZBA8NDE+m6bG7vXM0PvjuexhREWDA9kFlAa9EmJFbYxGG2cVjdtXWM5KfOnaK5rQPN
uC4HJuutYwF9mbtyQNyNrodNdwubd4VIOieDzpalOgP4i/WudCpUzKkvz60K0S/7p6y7GZpSvQ4p
QlPEUwJkLqPrhM9eUxBn27sVH23DGODV5R19XFj0dPo69cVpCd1edj2a97tQ02K5iAJ13CVJqz6k
UcIMC2DKzb+UIi7Dmq8tLqIbqqv6cEPwfTKskq5MwoWvEWi+YIMpxlWVjClBvCST30gP4yFa49wv
qskjnIVbXclBobhDRbllrGxOQqCbkCCMqH3jWV/J4qqoMgtvP1/aE6fnuFkodUQ70lbUYlcMQVbC
CDGLdoUVd0rnY0fZcHIjGIhd0SgJX9JMJVUWyFi9YSYq9robqtqNsWIHi2bfJrJoU7hx/igBvG49
TibqBXCUjNNHFcrJhuBo90PUWillKb2+ItrGH2+zkdbX2iVZeO33fob9HuUxW+U0lgB88ri/s/oe
IwvAAYRYzOmd51yAkNT6G7uuPXWj2n3otnO0V8WNOY6yW1F6NSi3Uoe6VXiRydxqmdeGIiK+Ogir
plkrIm/P/t681cNkZSQv4rPN232e+d/fNtD2//yvrRsbLyJBbZWEBpW4XkP9l/NRoUH2B2Z8dmgo
T2n7O/+2PmL8/mP6p/FMCvpvkzXyXy00RTPoveFYpPVmgfr9TfPjUQ6JCevc1k1ieUxUDvy+Y26/
HYeRGRAj+ZV1wr006rzidMkwzyLLvzOJkDoDEp7dG6HO6YCcq/zMQPhOn0qR8HWw+zZMi4xLIcfl
m8d4+3P/+BZ7yKM52FU6EDZVQLgaznV3YjYf7ipTaBW+Hyr1V08N5MKrQcOUViluUULGK6kYpwIa
DpuJPInperwO6Hp0UcipObxe0BKPNg5++5U6VTN1zdtZGhF3//ldHZGFf15GaGzjuSNHdeyjzXJA
RLDwyAz8Wtgky2eKi31IBo6yJtS+u3MaRFpB5NSXWKxJLmIjCvRENref/4rp2b3dsWOIsS1Ho3kK
qhxu9HHjNI5YAxA5IK7shrOqHvzHoRyShZM6zTfFKMQiyz1vq5W5upV0XhafX/79QwBO73IoIRAI
xy18zcNnja6pGkUu+l1Wux2dPkSojdY7t7pai2vCO9tFY0bahV5W/TVc04cmpqL7+W9497odeO0C
S7JqO7am6tOfvzH9ZnWsjBXFrJ3UNA+DiYbvA9zuiatMN3L4oLkK3y8y8YkurB3daN9HHbDKvt6V
Fu5YLaSDpAaNuZaREpy4lNDeXcul4T6R+DAdweGYbM5v7mgs2k7gURh2upmMm3H0lbWSe/pGjR33
vNXMgOpOEYgHt1YerE5aayWsY4qOuBzSeagn1glU5zSSD+8dxKHOSINWArn7WLtu4OqP0kZ2O0tX
nhrX1JYwbM6i3tz2WKyDsNB/yjP+lwRaPi1nOvCak82cuRF1+eED0JzRaK0iGXZ5H9VLABIuO4iO
xgQJ3idG8Lv36iLxFwzdKZbZAft/eKkaVU9lJnm7oz6Gbgzk3WJ0yYjvjUo7cVfHp2sWCF4o1UGu
h0H/GJedFVBGA69rdvhV01Vvu8q519D18qRp3uWDpS6FLVEz5qm+/PwT+egmwUeSO4L4gzE8/bI3
Ayoi2pxgVdnDsRDGmagbZWFVebIyzCE4cal3kz03SQnBNklTQ06yV3q8uVTvBwhTR0LrQaVc2lX8
AL0R/pgdwmar9OfP7+vdwORirJ0W3wjLLA/18L7sQrNpWXrNLqZ7TKY1sDRStO3qDPdzcTmGSnrR
ZM7vJeQwOlnoiT1jxWfmpjc/PYI3tyjHMR4yO1B3Y5x6z/QuXihXEDcdasqZ0sBAs8khfv38Tt9N
ctM1eYHQNbhZtK2H1+RXGC3lcnXX+j5xGJ0X08/Ik597v//43X1wFU1jgsP4Ydi2fQyepkHrwmzB
zWtVgbsMTKTzDr6V1ef3Ij4YIzw3U2Xitkwe4dH85g25ThhLa+2iwrlKG6zePsCyurhNwuayJRZA
f6w5aLnRGTy2Hm9cpA5ntDNh/7J16Hef/5wPPo5pl2DyUbKNY/92+GhLPSjIfE6tHRDHWUVQ+pj3
C+yc/5e7dtgoAKaY2PDHWNqBuPaxHWprFwS4ADegjPWL8Mr50hlLfctD0DblyzjMoNvRJjgVc/jR
Tb69+NGXggY+QZ5UWbvMvTKaS9u+9oOL332OGvmJLBPYrEwWrqNL4AadVOxR/U3v1WSdjDJdpbGN
PDoB8/r5pd6PUwYpHz57SkGV0jqatBVohkYQN+6u7CxKGSjMZ1aZFyfma33aKB6se6BONEFNlpHB
7t1AT/f2Qxd2BGrTVt2dg6WWRIUkr3/4HcovBL02wVvUHSNt3psZ58Uaj2Dp+NSrKHfmCNTIG39U
wR7RIvHoFCxyxcj+TM2sCEkpFvB6PAqmoD+cOKzXgUm7fTaWcdLNHb0eLoyibG9lY2UDDhX4AMjJ
8gWW6Rz2A0irYVYZnBln5Oa6rw76p1Nz3AdP2Ob8g23N0PHHHaN6IdiW/qh39i6rEmiIZEmi9Ki6
E4vF++0jT5h5e9qvc4DBnnf4hDNd1aTmVO5uoCy6gMI6EfPA4mrnmht2G31waIQPOH2bZQOy4BZd
VVwuRZWkJwjI76ekPbpGR0KkY0c7PqOMimNXxAb7O7PT3E2PZ30BNzomFj3PlnFANvXvjmAIb/Dd
NBAYGlEC0+95s4bkxlimQtbxTiULg4q4oc4tArQXn1/l3emAXCVgcZwHLaIMXPXok9R64fURScK7
gLUaehfF2FU0lB4irda8zXzSmn1cWRsd3MNs8P3ixJTw4fWnQ6nDjIc18+gu5WAayWhn8c4lx/26
T6n8KgiQz8KcfY6VKu6i62m30idVHijJ+yc+4H3syeEHzP1DzLPonAAlto7uH3oLtS4SNpHMG7NO
RSqKn/zC9tVy2etDcR8FKLoRe0WXjc7WwSpHcuIHYZwYXO8/Jot0R91iD83qCi388GV7pchrnXbs
zhkk9ikorEtRjMPvDymSDSDOsc1hyqIXdDCkutF3y6nzsctJPl1WSd+fF9ReT4QufXgvTLm4WAky
MPdf9JuBm3SpnZlOHO+sWsFeR+N9EaHqP/HmtOnDP3pzbOfwP6jQ7NnkHS3KjdfWXtuq0S4s+qSa
aSKKf9RKTFs2sUOvJaa8DK5oo6ZfrZQypeqSAcBBt5+cRK+23bevttooeLQ722XQjdnwKmJFWxu9
PiJaryVy+jA2n7B9TGpYAcX4tz89bgDE43QH0wn98G1Q4nMdHSbcLh3LZN1gQ573HvWVShGCZoZm
zBUvf04zbVu0Q3Piu39/gmS00zVkn0jkIJuso5UL9kgSFhy1d1kiQeSFCCB6q7XPyd9rlzFA6fWA
2e6MFkJ2FeWets5bb7jrPTVc+bEX/B/GvzklV7KKkhN0/Cwsij1ul2bRzsVehIIvzFddYGTrz5/4
9ETfDRm2BPvrUFU72iK37oTmasdwRyEWy03cB0B7/XSDJoRDdI4i9fPrffCQ7WmxoMCk4x+n+HH4
ivGMS4aorHZu1z4WtomXArLsrBPWsCEy03oQdftAjd5ftHkXbUQz0afUtrrQKQf/7kpK6UVl48Xu
0qFOiZ398MdAlLKTaMjqnY+XqsTxhoSG81EKhKwK1oz66hsPLsNsbBDNXAT+LgjpGJx4JMezw/Qr
WMZxulOQ4Zh7NOqRC3VprNv1VClAcZGU9Td2pf6mU/OGVDmQG2lGNcOQKRR1M06e60Yf7j1F+5G5
6W0+1HcDUo4TNbLJ9/B2ZDD/TxUF0kxoexpsNY6+BoGiOksdr32gwq5c+k0RPVjASDtchUBaZ9J2
0nZWITzF/NsN5oRRKh8sNO71TEQjwJEBo/V1mTXeUyDoy3LQTMwryw50+mVdC407hVw2ORpbcZ/S
mqlnyhDkN7UF7x4enKs+aL7b9JNiGHOPC8IIk56Z3FZdJbZU2NKIsk1o3GtVoUOOMktVmeM8KOkk
J8FLzjJ6n6R5BDlnrDI+ZU5nA4L3MapnmumVd22nZE8Zps/dAE3TJK8xD8KZoXsBihMrCr5raj3i
Ew1i9yLvSftg5+q/gNKGEskclj/r45Bjy8clWWNEA+EWp9qz3jo0nDSrN56F65fbKUoNZX9m+uoM
XR8b2ZGxdBnWevBSuDZQ+KxjT66bzQhyy3XlvVIBNKP4WrhYjIOR2K0cVMujSuL0zxPB35KT/6LE
/OYjfEcavviRDd/fdi32//zPrgVQYPaYxPhMvAmqaBOU4qfeRNf5ExYgpmRVTOk7fBK/5CbmH2we
KCWzI8eVQ+4of/QLMqwYEy7D4u/jRMDxi0/qd2w/RxOorRsmYTUm2/+pV8wXejRneYESQmwUz2af
eUJ7QNzYY0ohKihTvo1DJ8s716s7ZRNUOWUyI9aybJt7TD5zoaR+8WfjEF+gnsOE0vvHNw/x9uey
8bZncXhe/vnT8CNhS2IzZSGHPpxOp3iQwoubP/vAEmDwyanCqZMmWTsXfVPYJ5aSw2mTuZLyObUk
SnTCmiqtR7uddiSaymhIVyUKwF+gf012RR8X28/v6aOrgD9hiqbOqbNNPLynIBhi2AHMH/7AwTOm
J7JJMrs9sdhPv/Xfy/DPe2FVdDXqjBar8NFm11Fz1wcjQVFHIP1r4Q5duz1oqYzsjos4UNylGhQ/
WBWHE7d3+Mp+XRg9FAnbnFhVZ7r9NzvTEjR71U298KHzk/WAW3UjKyVeiQFQ9OdP8nCr8etS1KYN
igLiJ2v17aXGrMdcPdLJwFGfzWmcIecey++dMr6qenqq0/TuxghE4atmN4dVj8bA0ejAupuISEUZ
HQ+YSoxSXTpG9WPARXvitqYBcPDq0CxxCWpgfPtT7+zwCUYceKVRsnJ4gETJJwzTJeETxhIzbTc3
yeC4cKU33Hz+LN+NSnaok3yN7G0OSAzMw4uyIQ2jPoHBEXfSTpfojppX0UBsPbE3+fA6pPaZtiDI
FsXc4XXafYs24jqjEeQPJor2mR8W0fPnd3NU22RocDu0dff/VvmvR5cxo2jQag14uEHVHd4B/hbI
HMY69OP7QhpXCZHGSWSskYcQWibPGC5nsdVCWM6v0GwicZKEGlnjiT3QR3dPl4PFnA4Zxd2jMdSC
VyT+hlZVNJoZOVKQXeLWOzWAPhipiBgp/fMUaGDt057ffIIqwnynRSg+SzvZAW8TeW8AvKuKHI48
JugTr/TdZ8iz1jhOECo1LST60dAxXC9WnMgLZkrkKytMX0+idS4qxzz3zdw/MUd/fDG69LQ7NQyx
R08QnzOlyJKLdaT/nKXshbYizDHNx4quLSGYlaeG0vvPcepgozxgiWRJnnSfb2cZz4QZ2Ak+xxZY
9nUUOA+VcM7dvOvmsY48alwr9UPITrCvtMXoFeMiVeMzSGyYd2qlmhk+v3bg2BUoCCQ/H+fvxxON
STbHHC0xBovjthm1FrIDHAAODYwqTuOdOmcbO2w+v8r78cRVOK+gDmPVctWjFyzISEI8QYGorFRr
uOg5tqD7ixKvW/tANN0TN3VUL5o+Xq5Hi5PXi2CDB3/4xPXOU0u2t/jbONal521rwWHEgykvfSMg
94YqL15IHy+yIivfWZYAn76pQWSAG/a6/LcS5n7+Ggrc005LJRHiuEZIqJbvYCkOZmmMKv0MUUPT
kx8Gqe/EfX/0Mt9e6GhjkEdNYHYBF8rKKDnL2SUsBTKQE6vLUbH31/1M/VyqnrDVjOlnvJkdkh4P
VhnxdHELeXd1mDTVTHG94FVSByaN19OtHVihJjyrwXUMG8hBksiDBsvWiRv+aFxRvaKyTVONaero
PecisYewZjYkfmxcDMyMqxRX1sItWuXs8yFMxZrbOlhVp/WA10eUBtfkvxzetlrpShbpuEUyjEQl
2Rg0LGeGdElNT7ts8tOGjnsP/hSwLlZpG0JiT4AL65Qp3D+FJ5yv+JsnDqGO8LrGmAp9jGNVrrRO
/swev8xe5MTBuXZl0eDiRR/AKZKdF9kEcTSW3mNdDI04tynBiFmf0aecY/vq461CQhuCDUkYx13Q
hyxBGXJLDOp+PXqwumVBNWfmU09RFmIwx5qQN3W8DoqJJNZE/Ka5gnu8XrlaU9bLtrfqdtHJXl+n
DsFH6LOj8E/iEdx6AcPFty703B39hQPODq1sV8fxGimzXs/qNMst8ioHvZ1THsJigU2xTtfSdWR5
zhdvPrE10tPLWCZSW6eWjbpTL1PTHjjmtt2UPAJqspkHbcqxAhmTH2qddyUBPfnJNiCCkrhvNfcN
GT0izBM4M7oEZIA7Q8fb4pcfXNFzPkVv6wzOgtRQ2Wzs3Ku/G6Ve3xZpEm5tp7AxzVRAeReR5AA1
L0OjGCDgivFL7NIxWasRyTzzpsjip7ZO0z+lhE1EwFEsikU12FE6B6jp3oLU8h4pygn2AU2OIwYY
dhISfFVYzkbgCMM93mPrXhDJFoQQC1AknFueHj62iqXKCzxmuMvnQz3oct6yI5QPKtj6aobrV3kE
MOsgKXV4bBNexjXx0NSBUZ57HThLYwbYybj13TCzz8tU+jXMYTZc2Lr7yCKCykvW45DkAEMy8C8z
6Ar+9zJOK0B7hofjJ4+RiS9dnwrjRdAWw84wERutPEzNqH16zzjzy1B6dBsQMtD9olSL/T9OKXoU
eiH6WYNdmLS7oOnvAplNKHQxOGhlS3dLPmtvrvAHjHHNQutDupadBpR2ZndF2F9FNinZLtgdRfa4
y1zHr7hwkiWMOLuT38gFc1MskXWxxarWKnOUs5LgGcMlb5vZwL7P9LFX7zCnyWqGVTJw14UhIP7O
QAm22Q6FJiw1yNjqF9xwFmJZLVPEGu2uZfvnhpErmXORtValhJuIRSvccLbJrLNUAY6FDa1JMPBF
jnqLGjV6hnhcB1c5uk65II4AGxmJJM51QAOr446wK0GyBkU0ZxXAyoyMNCtm5tCB3Q6HKvgBUMcD
8xRUvbtMMk5b8PJNwCqRFiG2xxEyurPcbXVvxvyAfTFuqc7MXXJRmlVQjvYIyDXraXH4zvRX4j0B
IJdHPDoIXLXHB9cb/aKA3YhVDEqEsdAqZ7yMILXlUwXHDBYtZTW5KEa3uuFUl7vLwsayOY9ySXRP
aQN2g47jJ5dWmsFDwuxhFAuvSIp4UWU6fK04DcUw94IMPLjVh46CxqYevwPWMyHNC6Nb9uQgbkKf
1tyizYooXghVKR6DruvcRzh1FC4ND/TFoibG9qVMHMFXMEpLW1PKzKhnydzUzx1Qlzb6GTuVKwkc
MQIlmOpP5L8lgjjMkVVHd0FnLgBPRC+BAzFjnQ6BeoauIsyWRURyJ7cTWybJllrvUg6MyhKnYGlb
84DiCiRDPmiI1UUzBDMnqlJ0+BC6riukWg9wKKLXvLY8WD1VMxI8TCsGxQvhcg+AK+j2dqkGVYSK
G7OETuEwoKHZkjwMy7OP5wquy3qdEwd45zeTFzaBeAQxfSwwFMw6vPDzlljq5AK2Vjl8qS1CJsXc
QUVurDUtyAroengFxKqKpSpJZErAMXRdH94oo01fzec7G+NdZ7m+E5+x/Wc7uyzDRqJhpP6pN3X9
w448Uz6mQYHJeSZaiV+SsSj5whp29c1t3/oalkRI9p0fiYp2hplFC9ss4/g8yE0jY8aZMEUZcGMo
vhIaDcA7qaedRVyTYXe+sXa1QY3Ln7vEv2t/KJbZ8f5nu9mXf/53/o/7PP3n//sHqS3/uJX//P/Z
S1j8eFsO3P8VP8uB9h8GyWAABWkGc8DnnPpXOdDiT9Aug8iFjzt1MtjD/CoHTqAfwo2npgrlOgor
/NFf5UCVUuGk9uBfDgpQw9QM87cKglQ232yV2OQjwKGmgsWNnTiElaPDc1uw7JYl7LoBAtrEw3fP
yOLN16EcZDvv6gi0mw2ObgOs1YR/Ogb6ecvinixQmqRf1d4vb02IqWIOF3Z8wvapwFN08nucd/3G
80L8CnWiLd489Nv3tUJj+ln/3uHxs43p2M+elv9UrX0qztuNbQwWEDLpI26eGB9FK8RtEPpDNK/j
KtoiByHqyWmzLfV4Fu1Uev4NnrrylWYx8IlEN871CsFcJ43MW/qlIy56ICohRJ62eyQ/LePn8xuW
qToOy1oNrUvBA8SBFibKi/TM7ocatsVdlwF2ILStfY6Y064U37OXLWJoYB4yiy6HXFslbQN5Tx2l
MuFZ42qcOf5YvZox8xZxG+YlpmuT7UsFvvvzZ3R0lsUQjP7AngSdFJspMh3tuGt01Ik9PSJ22agv
roOmDOexzI0lSTi4MATmk/0V/54V/ot0vzcP/11H4MsUPPg9OZgEpv/HX04G8QeFRHandGL5otFN
/jUL4GT4g4Y1hmho2ZNmYtJT/jUNWMwDKkc3mwoIPYE3JlSh/bGv9zJFaIJvl1P6b0QPHg4U057O
uaY66Y449bocmg5PS7mH02ZIva0VKuLBknrylSo/SWcQg0j2mbBIz3kPmuTNE/roEz74gn9eFdcA
8xwPQKWedHhV2/FBhWXutmV6mjlDGn4pgf2dUMMcHrN/XYTCu2XT9KCMe3RrpeYhEKudbUy6+cNg
Y0aM/bIffo77/6jhPKxT/bwK/RmmUqqqjnpsS4CljMvAcLZpE8BYcDTf2BpO2NIH7tQzNbOfPn9y
h0fpX5cT6JrprVIYO47ciiMSjcbG3opYlBdqr38BlG9eVg10tc8v9NHTo2z714X2Yr031QN4jlqj
dva2SyRGLEwgM1Uq8W9NU7/uRuecDp2UhtmxUsfyqzZFMLRNPce94x+CQdN343hOAoSyghMFTMew
/ODEAnJUNP51WaSGrH7IatAKHQ6/JAKiGyTOlk2lXHSGDHAZ1oax8AJTX425G39ppOstMzuxv5lO
BTxRT/3nECSzR/gDjWV8AsZFpDXOeYdD1lskJOuEJ17AR18mMlmXLpVJUVI9+kYaKZvSjewtLCkg
EnE8Et0TGfYcVnn4qunQtwvdUE+UTz546w57DoYWkEG86UdPZhiDKsh7bavLrrgosNgu4Kx1JzRN
H3wyaDj2EjHmRKrXh48fB1QbDI26ddOWGM0QquX09F9Qf8qvujSHE3YKirfvpptJtepQ0tTwrEDZ
ObwgZcxIyiK87MfWNpfI/7sHN3KS/Fzi2yEQ3HHjFDgGPI5Fq3E2J3x7bHMwwLpozgZVLV8pGXv+
YoQzAT3XNkCsQ/2L7DUYITulOhF4l6jZHAR2eQ8hmjQ76y4G9D/M6MB4tyNne1ijAUGkM5fQlq+2
lRZfpZFagLb7Ur4GwJbYh/mOSkALPkpM1YA/wEwohf6tJz0km/XE/NzXhcowSA2xwe+g10tfbQR8
wDCkJE3Lc1xCX8nEjG+3v/SVTt8WPe5XTElh/J3mWdjP4bZHYp7bllg7pa5PNAzMk3CQ9Tupl3q/
wg+Jj1IKmW4nDCIB3/wPyBU7SU5o1ZndkyUK+EtJmSGwMcuC+ICSiKB0ng8Q1HmXXv3DwBaqzGM8
vy8UrDEMR5GxcTJAuguT1NV27kgl+MJzdDeAjlJ3g0LXNeZ8bKTnlDkspXwI6ntVj7Vo5We1t8lU
DvD44TVCSeB+lP7Si/MOWnEuCKqB2Be/Oj4lcaqdQvOX8OPH/FLrQh3+HJPZQElmqjT7lVR+yB52
5UIyO5y5FgYGfCFG56x6FGZPGVnaaChcIsQWRqlQ+JfoOHAP15n7RQ/N8tZPYW/lKVeYR7Gd3OP4
c7E6AwL7yvLir/nbVY6shdU9EpvQXDpO4uiLUo/JPG0r86IE5/c9QMBBRlpE5sLaAkT4kIVITVZo
5FprXhl9c0kKWRsvNXgKWMDHovPWQH/jghAtl/QfPG8oAQPVAJ1sWYqysqnciYVp+dn3UFCMnOlK
CDZB0OB7hraMMLwazPya6ncdzfW47wnDdgO9m42RTdz1MMb+i9kSsE7aGA47clHl8KJ2ZePOcO6G
S72PtW920RBaPQYRdDrbcGhowVTQS5TZwrvO40ZLrsqugyRNhBfGZid2ui91GNeXpZ7rr+zoreE2
NgXUYD/urlHYlAKMpjYQawV5mGDBIRi7WdpQJp1loxvX6ywx6apgwICjR8h3At+WFqnK4URKOjXQ
3fv5WDfqHZkd2YTzlfCLRdtp3qLFHAy21+/hxftqYL8iS1IxNLSOtVIqle+mKk2VrGErdJxFUqpR
tPT0pn8Je2F81eKkeurqMvxid5De521kDRYpWw1kSBx/X3FpmdtYH8Nnt+e8vggJAMKt7ebxJu8Z
zRs3DfrrsufTW4eZkW+aNOd8zr0Wz9RKeUGjY6bPqur5j/yC6hs0XgJrrWy08ZyR/UjZNnef3EQn
/m8AxEGshVuncmGQdfnoZfUYLDWeLbw330XJTAFMvUogEzyFxthBySSR6sfAa4hoL2ftvdCi/MWK
Fe/RyRzklzl0zKeiEsau1w20RTFxBzcRGmVy6/acHjPP43CuGayJ84o3fusoJnFY4AzCR3K4gisN
mGc2R6sBEQKvRWCtvHzERt2lpQ4MPNOLbKEQv/s1N9r2Xk2mMdirza6vQMzPh4oGFFl71IpmdV8O
6twfjW4nesvblkAq43UJqIn2seAMtSbpHqpb1rXBFSFIBB0RU2EOZDq1RjKPPTo387b0RbSKzVC8
drLBUB8wLQPcoXPkLjTZYZcPNK27BeGZbLt8GAISIBRxiY0YLIQJGVRdNqZW0t9TXAJGqyTDdJh3
bbIl7L6hFuiA6FjK2jARkqWKPvdrfwQURhI2JfMu3rQjvpernpm8eMK/l5PwYmihp6xcaprMQIAB
6HbOrdxMw0tHUuqZ4bsYs3pWdGbaADa3Zad/MVPpsAFXK+26lmzDmZx14Be0H1ztXKFIWF2FRlep
KxMO2bNZaIVL0Aq68uX0URCn5zqUA213LKe1zidHu9C6YeFwxk2WrWJrF0IP7dcsb1xjmfTRuMZ5
ANfUCMucBCmjLOZd67XwLMNWvaCZok3JU771KM1kuDQK1SHqcbRalBi6pfzZEqO8S8CCmauqh9q1
zCM1fGrSNL5Vs6T9Af1A/GAjbpBPkCH5nxcyCDq4SH5AgnOOcHqplI6xLbQgyJaA7wxV7JywUu9L
AiOSRYHdPzyDEOHXy9EMY3Ve6Dlpjkog6coERYr9FpC+6a9QZOp/0sUVw0KxZdyfIScBWNjbEVE0
I83G/oxclxiiHeXL66TqffusdpJILAe9zOmEuASHL9sCnMi8TY3yWxTVZCVqADS+eaqDzLC1o6a+
8FxGz0JB7wWE25gGlmGVJu2JtIDmaOiBRwI3sM4ZFh3rey+7OKNh3REUbcQVMGXA9A3wV6sGqmEO
ZdqueiMdWOFrsmZmuhUXRPkBMPWXBjnbjES1J/zLCRLvhQKyMSNfQM1mQO34dAj1KesVO4/EWw4a
AsQZmxmYJTb9hnpu4FEHKJ7qQzczQ3hU87gdrXTuNnkrZiHnC8r+od+V8NcY9Es79hptwUk1BgqS
JpBZsNuyylvSq8orVeu7elWBRmzXXpWzUFmJM0RnoZdZyqWKqzM471kJ3GVuxlG/Satc/4ZqydnA
s6RZUU80N5WdQjer1cH35mZsO5S8/bDyJiCudO9T2pjwGEbK86gaUmlux1TYT1rZgRI1KqO7gaTV
jXMW5n0+pJ4SJWh2cZnOyrLizkbyi4pZJQblRrMSSuEOFa2SlzKFmeldm/I4vRZGmd/UoClYjJpo
XjYEiVCXNbJxVlFFh4QZ+aJbSCpIr32jN82Z5uF5nvVUgtba4Cn9bQj6pl9xdg9GLKR9oZzRfUi/
WIreOGdyAFBPu8ohqmZWubnWnktTVYOv3uDFZBebozs12wSZfQ1rSLZKatlg/uPDMBaFWrOoVXih
wpfWGcj3WASkIpNLDIpYXZetXxoTsl233Zk21ijXVo1Q7fhmiOLLvI+z89anWbnpR0M2cFBAk1Db
04gHNyK/+FHxoGN+QiAJnG+yKShD6YE2UWwkdF1vBnHZQJxpsXipLvkJommo76UTDmhUyglvWo/W
TSRYXmepNyZf45GUv1nQj2ggOHQZyJ9JEl32DiGIvSlwgKRW29YbyLFxuxiTMHpowtZO/i5Lhz9B
GsKkcPufy9JXtFxeXvK3Baj9/+OvAtQfVCeQVuKDYX+F9PRfZeipADWRIlBrU0vGNjRJBH4VoHQQ
9oL6k7snZSD4+VcZWvsf9s6jOW4kTcP/Ze/YgEm4a3l6qkiJlC4IqlsN75Fwv36fpGZiWSCXFZrz
Tsz0YbpbWZlI85nXYOJGwYPtCs+IwifU/D+oP0H7WiRnUDYMAZrIIct1kVdTReo3hQZv9kN8UsMX
qijafJXjIZLfVphppeu8kHV9EcZFIgjcu5xWVzei8IGNwUjIrZmEUImdxfssNgsEV6UVFnK6H8au
qYLrFFRE7a/1xgIGL/S8+Qd1qzmlH0q00D0mg4X3CzacVimCC2j4YxXSocTpQbDzW79+wom0pFq8
CQzEVJtNbcZjqjpxmj6i+mjmfSi9R6GFhDcr3GD0rrjxBVlav5OzncmHJkpkdj+FUtrPFPszc1uV
o1Xe00yny6i4av5LDKUmueQwutM6K+TobP18LFEwdEM4cHEe6vplaHJkV2PfKRrVJJp/6Li3zV4K
s28ebKvxq6MvB727q5w8+67VpeZeuAPKZgc973FOLvDceknQOq7XwUBzF/R8kaC0GHqIt9nY2MHe
GBpzIzqtbjd2W9Q7DwdqvCGkV/S7Aq3s8s7tS70Gw1bhXemLKdUOXZNbGSq+VtGsPWSsnE3UdHa1
J0WyDy2gFH/dibqrwAZIp1+lWapFG1Ks9BkZzwl7XUPnXuqa8Z/KCVr5F65aaXFbBaNuXBlxG4Jm
t5wSLUcr+Is6VZvsrRHj7q8VMbuPkQdeVi0mkro3xy+5Ts/wEnRy5v2q0SRKnv1RzM0ddj9+e6X3
/ElbiRocatu921uX+VSLL8AYKm8nvGb8mZtcktuuCGiDJ1RVjkhdutFWGD14DA2Z4GAbz+h4rasw
Qo+zsR0E7+PaoO0+W579wy5ifHDzNrQ2zRj2jx1HLd3lSe/RcWxC9941A6B5hnDaaTt56Wht+Fsk
OWFZmv/0pofWaar3/UNs4Z22gsNn6+s00pu7xh08YvzU5r4ftvQ6/UZfZSVp+E+nyDB9DlIL26+o
JrjcF/Hk7Qw9zvzLjkC2WaV6bLbbFuOy+aYrPLyrZ50jvZpGpHS2UVz46W0ijSrd9UY2fa2kXt0g
IRokuMdWI2LuvEHhHS5hZrhRclHtqqsc40fmSTxLZt0Af9tXnrVHAJ9jo6t0+SYDdSo2ygX+mFeD
4V0MA14t+z4z+d56KMiQHYwLdjEPgb2JozI7ZqRYM8pWmg/6JW60cofIz0y8SMENPirOUjjK+9Cc
V1DkmwZF7Nmr14Vdudo+Cxzea8BlU7GRQWV8jxEN7PlopS9mpKdwT75oGxrVG9tMez6h6QfAHKSU
SbDVh15rVhntbrwXR1FDEy95GHeimYevtTCjfI+ic/olispK23jziHlOzcr0K0EiTJ/JdYpwkwfj
gJh0jh5gZlohFGKvHvGMSGOgBv5kgsqQ2Ky4KPsi50oa4BqPXL3hgygkVOrAw0VsawZUYh5TBK6H
fSztIbuNNV1GmzBI83lF9CqxoQPU0e4IyezouWmR4kMYP5k4cjM2WJt5xM6WtR6G+7F0xJekA9RD
Vxpn6Ae/7vsDE9e2sii8FwNoWHUh4HU7LLtKNhNPpFjiNUVVbMHyjNauL+D5rAZCI6SMKyMFdD0g
/98c4rHs2x06pka2M3FIcsHvqUYm5THPrH6gsl5c0doQ1r1ZDW1JwIiL1EqMFFBQE9Dil5kK3Je8
d7nVzdGR7r6kvIG9ehLW/7itMA89N371lEvQmFvwB7W3j2vQWbTLEgGlKYymZC+l6T9PQVA+irBl
tZJBq8ZrsNbzvHXcvnfXbqJriOGmQkkchI2Py3QPcBXlcAdMwS0RpTBv0FRDPmLVVo75DaKB+wLW
O5VPLRFMt7NYGuAVY5SmD3Yw+ggOaaSfh8GJDftCEJX3Ozu0tfK2GEsQLK4FJoguvZNcRgIzjh0B
oPmzj9BmX/np4JZbo0lT607Po8HAeb1qIbVbaR5txORqiBW280z4LbtpWiNk3Fm/UNNAHXmVR5mP
DUKELlxF9ZkeawUhibLUdA8aUibuOsjbWOIzN8cBML9unlwoxiSfJXDRJpJaf0lDEA0Ckc5x3Cnd
+c69thGsan5iMhGE1tpHJDvjasjIQddlBirxKXLgc64l+uIzpYNS/9p6zQTSYbJ7jE7WvpYHXC89
QBX3rgnlJA7lkCG57qZ1p6M0KfroAEkORh6vYFogWpnk8r7Hhm2iJjLxVqIhjTVKSPHVDIoNUUrS
TyBbU/OYOxgoqMx1TrcIuRnGJtRGe75N2sgYESgH5rKaXIQ/96XkbVsr8QLVeXEHBMVzqw7xcdVm
Y29jC6JsL5KWdqvlRRJ7D0AZz2mJgDcVuDCJsVXIUJPyzFUkI6+t1gh5Rd2vONSm8qpNdRvHvBLZ
w6zYBbbmdS8eheDRW4WcMNwh+lh4uGXVk1l8S7JktEyUEckLaJjzcasLEkxLz5DRB2iE5zrKBdMN
CqMuLgkRYLgr0crWu2y1aXD2wsxjPtwcNTqmyW4+ynErePFIkLggPKQrHJ1UZFXqRiVTBPd14Csr
St6jLXFkLIx+P5kaVchVKjN9Bi2VhtxN5uS7ir9rac6PukOC56Y39EreDUUzOLUqFQbNU2XCV7/u
gAqYN6ZEevsKbeouvfe6tCw2fj24SCY6lDX6+8optOmxDhq9/97hTQrHV0NavsPfYZzii8kMa5fH
Lc6b5ghAwKnIDGyj/FHnaIZfYXSiFVthN1nwnbIBrnZ55LlUqAz/hoVz581MKvazwiWhFmvlAtL/
GOwW0FgRBeF05VepIy5jIoP0cYqaqH/B7DD/WVMmrg5koVl/PToc4wt0zId4W/iOGO7TvOqxGSXg
dQ6pLIvoagotkV8GmjcUBzdFqP4511tmKnSc3p8on9kPTY69qoNwg/nVyQ0QZwWUcrGvZth4hzC1
sWIcxqKvuVLMTN+YPZWnC4RqY+0xy3ilj4NPsQcP+RyI3sETEU9B30UGP6qrh2Okc+lvX2P//+/D
/xfg/M/SoCtEf36+dPFJHqT+lX/nQTbmWz6pCykL+BnCnH834iGB0Yg3HMga/BXADinIv9IgQRte
aeih9ybgWL2KDf4bjqM0pAXwappKqGmgA+D8SSK0YOcxBLrSygAbRRcAGzCcT/MgKluCKlvX309i
MLdhiUZz2k9/A2Mc/q7r1L0wOLmb0il0wjrRbsCE5etBOuLKrKXxexf9n13tV/WY/8XYqF9DY1Qg
FgQ4gYVfsruMMc7yKJjTe4LkmWfPujT0HHUgOyIg1ogCcqMg4IqNfAfbtNuij4bjIb4pcP9/WMmA
V2jr5Zs699rHEUDBvofqBC087dQrJq5qKxu2Re8/QxFuzvV3F63T1x+PWAIdP/j4OgTG06Uck6CT
bq8l93qlOHc6lpY0PTIDKCcYiPRL2fThhTd7HWFy798XnhHuAgr++6GyhyvZhs1fMu/bb1UW3Nrj
ZW4Yv97szA/wD+TIbyFMr8tr67aCJZigypEJO/2FfZkJMab8wtxApVZwN/1DFU2Ah3ZwNAPQcEVe
A8NZxwbakK22AV2a7hxIaSidZ8r7sr4TuRi+FGHZ3rrFXO5TP7ZWg4YGc6ND9x5jKrilF+p3dSex
Shr1aesMHrbYox+cQVq8Cn+93S2wZmhRo71gUg5wlC76SQ4fE4E0KaaQdxBlBjDQJN1iNUlb7Dwv
DzZhHI0w2qL52NpaYFyRyv6stc65wzik6gjLJhoQHSxCrDcS3vm2u7W7FFFxwheai4AB/soTDdfq
3AFujOnInlCguJ9BoEPXbXnG527Ovng6Hrhx1WibuBzaQ41C7n6GM63Tk2wMzJJnC+gn6OYrWB1k
s15lZU+OW5OkBX19q/mT9hwkafWQUUos1qWlUddqMfH4EZTBvDHM7hefjJZV1lEiXREr+LcUvEwe
xy6unkU3DjjqQTe4zGKjObNllp15B1K90nNAzJ7euW8trgc9tes2bOPyYTYmmmaz4ew6rzonnbK8
hSDGng7D/fm2GiOsvLNVzPmAGWZF8jNHSlqKQklbhsFKGN5NZUQ/2IRwy5Mw/1YEiJz6lnzMWbzP
D8krCujNrnIdACGqBsWdDMUU2tPitxDKJbjTVcc5n40tzYbxtqTFsnG80ruWBuVbLnM8ocZIW9v9
YPwz+aV2nXN1XaWoxq0KNJAuRe3jue6qNUsG2nST291hFl20yINaf49Up/amGA45QlOHEijzFQ5E
xoEuKebClofpUNHMB3Su06dI78cbFKequ8bzaLNESXmwq1a/97PBOPI/jAbrpP4WxqV3BpaxYErZ
1MgBF4FvhwdnAutbklrGybGCLhqDo2rFl9N8k7AOLQHJDC0iHpxLp+rpR9FAHhCHzp0zOJ13arcO
BQsoceAeFUXdXYJRKjPuHKziBTr0EBtsdKRZ3eESGQYK78GUHQb8BR9irei3Q4y5iEgpd9hWl2z4
/5v1gNP5dYrP4R+RWdWy8LNcRanHUAxkxwLAGne2Ka12tI6lMT05nWnc2nEkLj7fh4u7+vcgPMi0
HuCrETicbsMpAjMeW7N1DGNKHQ6Y/tEpmwvZdGeo3MtKKO8VzCUfYVVKagYY19OBTD3xWoGa2RFe
J8YqZRnhp9OkEdD+CS1JLKHOPJTqDzw5YB53NWgfCrmQGaj3ng7YRHWPbYPVHUPRbvV+uhtbVep3
/u7xHsLcZ0N7Iz8z5gdbGcSx9xoyIZX1TvQwqZSsqg2AdkSrbZibh2jCLKqRe3xUfrqJsZl9dytr
a4OJ6D+mme8//5rv54w4lkmhGXY3FLGlyFzs5Niti2E8DlqEUkzhTF/SWILP7bvhru3Mn/wk81J4
8l9C3/9nSLU8Q8DMUIlGXgkJGyQB3KV6JsWelpzNau7EUMy3ZBDrHD3xy8HFVQ0CwAQEiUSbPLEs
oeTkwRMdQOoLU1ofaunJF56jEkW22jyzIoZ6nd9sA64Wk12t3m0CXPoBi3s2JYFNuYmdO/zEpy/S
6+3LvB7MdQ5u5GEe8GccM7gmVBp3WeVfue1IJXgc/vYwDIbEgV2kJG7ZQUoouY/cAV4s+6i2HZ6H
qpp3n3/ABa9RYSzBTBElQ31G/OadeoNmklBr6azdFfRsW6tYab28Nuwb35o2oIN2YWfuBk1bBdl8
+Hzoxd5BTJImCkqdgHh1A63VRdQWIN6WNEM33SH8s/K6yTmYLbd+NmgjBuaGvSvrOTn49Xjm+l3c
QK/j4lOOUJ4LGpCjenpOjSwxyR2j+c4a4njTtmW71dB6pcnrdWdWV03h7V6g6UCAwWVgChB6bIbT
oeQ0GJ0bO+n9lOnaLZCr62LWtC0b20fwC4b9JM5pfxin0/NINXyDYJgGFM+LUns9HTMn9YonutlH
eBT48OGosbEAy+eI9jQGllszqko9ylJWLd2LqXX+wsgt3JVugakiBgNARrV+F+SJt9f0PD6nd/16
v//vkrz+PIJ0KpgUICBfL3m0Ns5jGEBl0zEvuq8lhdBtKNGf9bzJv5Y9XnMmaOaVLvXoOYmn4Tqg
n30bS9ls0jgbrtwsLrfzKJJNPFTO1nOUsQDMcsxaseD5LnoKFcifAu6MKePFTnWbm8l806SUOrGt
fJbebOxScEnQFvrk3G2srvjl5KBQIFOCCiMbbRFWxi1caD3s5yNFcGftW7G8soYh3VKonsFKRULb
ZbnRXibeT2U/Bi2buh+6CV/YRF/phLfWOspn+defHDSWXOXBSq8RWRNsk5b4cBSZ+lQGk3Gk/gSk
w5PFAUChC8KiLWhbaON37BebnRHo5yKdd+vByLDpCbNoGaB4utiLujuKEu0G4xgHboaZJHgViq7G
mZf+3Y7nDlEi7kplmFB+Ob8AbP1g1F5z5Irr941lP9Vt7W7Asmurz1fy9DyrlUQamsUEY0+065pq
vm+6q5bTCK6VkjJcl4TPuPLJrQ2LzzTwORqwx4gjXxZnxly8dGpQsLbwGnRCRmL3dy3dmg4Jr4E8
JuQSO0eLzHsHY8CVWWrdAyxStI6nafhGBV/f6m3foZQ1k2E4It9YYgwPcYFlphKW/v75Yixeun//
MHWGEVxCMGGxGjPFOqutAnk0dUEAEpvGj9gU8ioIrBnEaRVcBXRg1JuWrUy8py55WhKqBykQ2mC8
jsjCdpmww709J+Zl1nY/MeD7JQqA8V0x9Wfu4gXR6ffPRX0alXQPFTV25OnHMws02zWrao6NOUDT
rQdAm6Wjh3u3xiIIM+hLDmm+F24jQKLA7+0xUcSm25yjH04EW5w/s70wjDm6Dqw2vCXL6n7aNURv
24+DKzSdyl8mjODLsOmtNYTqmNoqdYJedOY6rWz/OjI9KrUyrm6bUv+BYE39jYuhEStkFd1bK4t4
7uahuQWg4h/7jn5qlOD4LA27vaxqUW8iq8BnS+bRmaB8gel+XRuuB5rk6m5miy0OqueMElhJVB+t
wKG7MpXBIaCrezmUXnPQyqq7C7NIO/SDvLfLeX4KoMh/D6b+OfVQSubm7bawT0P02JppPfnpdDtp
Ata3ZRQ/P991p2H971+KODu/Eokm3hF1Gbw5gokswPZFWnXMULg7+Fhtr63YBIEJaA1vJPuc/8f7
I080r2iCFOq5Oy31e96O12WggO2gOpJm6M9y0uEsU/ho6JpvQgSxL2AYn5O0eH+hkYZxTytzDoqh
S1Wh3KVJ0OEKdQT7CmLajE28k+lgcJz1zR8vp5ITIkDx1QZ4V9zTkAlBzqo+Kuw+UjRJCJAY8/o4
AvkEWTH94/HoD6ByqWSpIV36ixfSzZ0oIgYpj17ra48Ad/01Qi80n2gzbw0tqc7IkJwGmWwX4nEX
tA4avYi0kdmefr627bom7mOqHlhNHGajwQEpjvodGGFnBVQioBublxe0XuSZMFMVx0+DAVVlgIjj
vKaE7zxt6MU6VeIw1djXhu8jHoQ/K5Rzv3WFfWvWtrUfuFZ3aaybt1od24BtK/siixo8og1NAg02
EVuiPvWUJWidxv6qS2Na5RotOT/eO/zJm3H8oRm8OwGmWYdCWKDkhGyeZNaHTxJ1iQxaBT3zMt5Z
dQenhtrgcMiGTl6V4Pk/30nvNq2arkvdXwUbyBktrtcKca18AE13hOndrrw6iHc5NygxbjadyRze
ncnFUIsIPpATdH0MEo9epY9rLWufqwLKaTb4T11UP5tTZ5zZtq8KpCeRHYkS7E9KsiQOiKYurgHR
G0npTF52ZLfql6PwNLnO6HM+OyVEARCo1tpyQdw2g3lfN3O/cRCBuWn04m7AVk9f51Ej0I5jN+DF
HO/o0DvHso0bSvcIGky09cADdr9UKrF1epTSV2ODRwJy/nNyVeNrWOOMdInSyLmZLRJAdULotXDj
K9MSJQ21eMVBUirweJ8So6HqPyO5iI9l1+Is2w67ItfGDeifh6i3uhL0TXFJ5/7MSXl3patfAAUP
iVMEoEmVTs8oJtfU5NMmPY6agtxGmiN+WYmV7sZeGI8Toqz7z7fqomrye86eIM0jDQTY+Xp031zq
GAzWXRJF2dGKa+fS64MdQNeDXfIUF4PRHEKtFLdF34SbSszOCrzEjDDNeK4W9j60Y+b+awsNeXES
8cXtBC/OpT4SZscmmeK99H2sp4ULycALgOrI9hdt6uhgQrrYBn2LwzcV1Lbq+y3lA/tLHzTeC1yC
b5+vzvuDTAuPvJVOFWUV1M9PP4eEFNTCTiiORmx7II7pkMxgNLY20ilfPh9qoZT9+iEowZMNkiRT
NFlqR2JNRQGLJOEIFSmF9UODHfNfkHShDfxr24PZu5SWKHZtZPu72Jzye8OL+GeGyLssjCpZ20JD
gscrknRvYDO+srIyYOVMYx2Cx97Bh7TqtVGM9iEAaX7O7UgdjtNrAZ0wHhgeaRrXlOJO10oYWlBh
5lAeBe7HqwJI/o7ipnfm9nmVnns3jErmsXTgEnIWlVmuA9szh7489lr4C7TvYYi9p7K2prUd2+FB
KpEcRHODL2AP6pUWSGhQtjF9TansrDPdPCeg9tEBQpsJqIagrWCT9JzOO5hphcV+UR417DeVeau/
TSczuYwr55Ggb74pprs2abUr9FYeTRAlh/5c9qHm/GZNqNywTVEqJHRhj5rLFg7ENGmiPDJ8MSgW
bJGxlBuR6v+gqpRs0XRv9iGWWzur6OU2p36V5/2ZcvlpoY8xHQ+yLfKqFPKRr15ad1lJCETJ15tj
1QHer+Yh25YtouWJ/hK2FSpVSSQ2iVNTj7WM/sydudh4vwdXjFtL7QoKaKcfQM86O3FAghzDMf7b
1CZxTQU8f/z8eNrv1lgFvGqNmSQqhUszOsduesBkjjxST/X2lhjC3UxLesXnQJRvQpaN8Mkpr+AI
lrsuxtpLxMOwhc8UPDrVnB7T0ptfnKRMbwsvwbTbSINnUFfh9xAh9T0+zhFesaPcFdYkd+A27V0k
zRmoLvpiqkpz6AYSEGS378B2UCyVCJCPkZvuXSN67h30ilCCR5QV4Mqtk04tieWgbadk8q/meSxv
olEZwIdu8tiPSNrorZntIrMFn1j3kDIiQDT1rpyu+ilu92Do6utw9/kaLiMHj24/nHyyY0DZaA+4
ahu9eWvy3khbCwnzIxbCf+EJMoCZ1PRL5P9jKAP5bKpEHsgThvPDHkBO9SOM2u8AjgJUgNL4Z4W4
zg28xeqLF3VIbERRu9OqqFz1iedcVYX0NnZeDnd4yvtrv7eLjW0G7rCS5WTeWD181bYJswNaRPqZ
qb3bgx76sWBHUV0B7AHz+3RmVq65+eBF+pGEoVu1yah9KeIouP/zBaSvAubeoGFLprJYQCfWB38M
GuMosxEmULwNJ3erUR13wJZ6RvcQec5BG1Ep5drD0GrVF8W9ke+L8FvY3hVFjnrSdOMNOBf4wDG7
Q9Z0jyluwyCL1pMrcYkiFbCGbzYv/pnizQdfn1IswipI53Fd6UtBgwE539nxO+8o3TLfuCWY98Yr
i2KFTlN2MVtw8poMThYtC7CyK5Pe4Ao1p/IGQTSg84JyTj950bpKFE+nHy7nyPsLt4Bqb0vbv6zp
YX/pdboKnqZnf6d+E+14hfpVbPbhBjQlvU1oeocy8bMzb/eyZsDGVvEaiaNNRQVpnkXwYiQCEbrI
0I5jak07JGmV0094n839eD/PfXUDKdn/1joToimDBPzqTvbtUPfQXCfawbGId7WuT3htz2ZorbhS
ElpGo7NJ0YbZfL6JFjENv1V5yGA0RpRBDe+1lPXmELpp6baDL81jqWH8gQ+8f9FUMyIuGrZn/8FQ
FAmxBjAJoZak/3AaZlyydfNo5klAxoWBhg8CAs/qoj9+PtQyfvw9LeaFjSX/4RE6PYGj3RkDnCXr
aCWzPKQiNDY53qHUifQrkt4V5vLxRQbkHUVp/1sHevrg6wHW6XE4b0yD06En5Znw0WHMk3eZpUbE
WmktABDjXjj9TQKkuGvPjXWMo+EfYumqMPc9NNQMQ6YzX/XDoXiE+aBUg96pL6c2PGQb4MFxNPKv
mq8jC1ygO+hg07Nyy7A/I33wwY7nBoIwCXjApaGzbJCHAkBuNBeIa0ir/OlogKAN0K+bIhZ9tvKA
OjyPg+m24PCLwxx42t+e3cOXjosRTKdDynFfTfAQwXE9abobXIAeri4MKp702spkOnNCF2kyu4OC
B60kiPaqM70seA79mFNEnJOH2YogD8/m8JdlVNYBbJBFh82UFwir2WeiomVoqEbFXAc0Fr0vxny9
Ed8ctb7qZ9/o8/qhlaZzkZT0m/LCqXZTrk13TQf0A2aO9cK1XG3S0m/uZkRLtgLY2+/P9f/Yzf9C
oP7NRfFOQ+nm5e+X8KX966U5QW+qf+k3ehPsJtB99gbXFKJBrxIev60VhPXfBsgPTBRpz1ElV5f6
v8Cb1KD/m39WUJEEVEFII0h2/o3eNO3/Vrk7XRi0a7Ae4NT/CY3t9ApRKTkwUH4CtC1VjV5kVR49
BRRCI2QComy8mD0w+yIEHP5mUe5/X0lvXRIWx0PJ0jMZYkxuq9f21OlFRXFAp3aGBH5v11eRXn/t
Zf8k7XFb+lm1akQ7/VnMzoBE0sqMVrU+bWwTTgcc0dMIknCs1x3Yv7uIBsnepyd8JuRYRGUIPGKS
qt47k0qcQXHhdJQkDfOBAFj5YkftZiLk3YvWEmeiMvUJ3tzyahTqJgDzSHwBYCzF0hMoMpnRgPtK
8xFUedOgghvuUhErpY3HMUn+kmN2Lppa3PcMSvMGxBZ7A/0vEESnU5vgGnRDC3UDhni4MaTT7dxq
0ra2Zk7Xpe5WZ3bIImpgPAUgYiRecZq5ywjHnSY9QOuuW2uW++wGpbthuHItwrQ7M9L7jwYPTrk/
gPkjpXQXMwumpjSTZOygYUXj5TQLmFWVPBcFfTSKavBYSu9KGfmerl+fDgnqHBBBojqq00tlpqex
Gev2HBTq3dFS6uqcYXqXQFhxSTwdKBF+H86R31EileFaDkgl+8S3aw/o167SYOlRl88Pn5/nD74W
KSoQQ2ivXEZLXWzeU0riMpPrzhTF1hHFuGsEHfeirs5prS8XkpqdinKo3oHxAW+xiHEASTtyqC1r
naAmui9Lz7oIBmion09osd3ZfNxQ7HVVHFMN1sVJrutMD31zTklSqvSQhjCNzOw6f8pxuDhzNX0w
1KvFDsJOqqyxDBXsWS8q+HTZWpfTlRX5Nt/Ldy+zyiwv6jQ6Z9X70XAKZcg+5FiB+j/dH3U7CA+Y
fYY/k2MDlvMKmhO0H7OrHt1jYy1FhuzN56u5+GasJlEQGwNRAUrMFK5Ox6RzmkCVjcH5DI52UQn/
Ia3t9swefD8xnHDY9MDh6Bm++2S4QNat3ZYMMg7tRajn4kJmXbKNgtrYjgMCaX8+KXUxYddGs4in
+XRSwlPXfY5GFsc93km3yrYZDPD/YFZA7FQsCY/hlQ7/toRRWFk8VYaH+AccbqXWnG3KxpzWZYcG
ht6l5/gSH3wqXjC2It8LI8DlrFyhyZnDjEs0OKQ1l2a6zQygMn+6dnwiwgv+q+KAJWuAtljW25OT
ruuKpKHrERxKoTXvPh9lcSux7dhrhBo+4ZEizCy+UAe1PvZmUEoeMvcrzOGnLUrZyaqzrODMhD4a
Cmdq8iBBrQSRitPN0JkIw8+Dm63HGfRRJMX40OJdiH7ZlLz8+axYOQghnCaAg4sDLGegrshqZ2vg
Ao/o9o+km6ZcVdMgt5+P9H4vWKingabiNWHvvUMJ6kYXyzBCF90O3XTVO1Jbj3Hp/gcT4lanjE6M
q6Z1unaRVbpDhzPv2km09mbW9Nm4NWUdhLd64VdnEsmP5qQ0SkF+A57hYJ0ONiQFaCU3zdd61mKD
nMX9Der+3sUfrxzQK3IxuDt0oZe4oVzTB3viiK6Hpmq2STt/F1PmntneH0yFdI/KCqVwSuBLN/SY
vmgUGAyiQZ3cxkUj7kLIeGe6+B/s7JNRFl/HrMI0xiEwX9OjjA4oR1lwVGq5zczBffh81d4PBeqC
lj0QPuAwRGWn38YGfTrVPQgPG+APttm+nW5SMMVP0PS1M1/og7FACwKCwJCOdMsiQXt7ryI0lpqD
0NO1ZyfiKnXd4robwviFLEKcuRvefyfIdeptooJK0LKsSqF4o5VTyVAl9+oWlI62QoT9nPPt++cP
/VvQcYqIRQ63xPshhDFknlJ2iMIq7OG9luVzFqZed9UjJ4ihh4mDwJkd+H5M0g+HXBGnWEUBW3yw
gbTKHMowW1cw71YBmm0bLbXtTdaahOoWiNbPN8gS9saNTqENRgF0GE+prC4GLPk6RlTieBBKP2jX
rlX5iDD4FUVcKmzeN21w/HTvcB/SIuk7pVEBTP+72VbtM3xgekVBIkNzTWEM7rHjR/JOSB9eq+Gk
Y7ZHPq7VdlLAGJ6FFf74/Ne/33KKKYeYlvKZAyi8+PFN0oahYfEcDTPa3CuKtTC0cVsIfmpZkNln
dt1Ho1Ey8w1Fg0JuXX27N7WgtsmqsamI84YEoexdntrmV5iLXUMRHOm1M6N9sBMM4Nao36LSrVTi
T0czMVUCG8f7B+2jXY0C72xIkRkl93EET7jqq7L58vlyqj/yTRqs9gJga+AoXBYwC17NW99MEDtw
sGgpPkutjz6BdH5Ns44Olo7Sa12hCyWGM9fTR3Pk9FJXVVQdsrjTOUpdtK1W8xzGw6jhX2U9+WN8
g75XsE4z+5xq7gffj8WkRgTaFZ7kuxZn1luuhrDqOiRLiVda11aP2lSnF2gIWWcKhx+NpZ5DoHbU
ScjuT2fmVXZDtyQr1siWjtvIKbUrRIESGmXtH2L61FdzKY2yepSpCdYX924RFaHjBW2xnv2q2ig6
8FfTa/VtCXtuS/KYbLNpCs+8Ye+/HEA+4LvcHsqKYAmxLD1TUu7VOQtO294AyEexQB+MCz/G1whY
jtj96dZUZogE7SolVmSA0/WksRHWyiqE9Hsc9l5fguWXcSOvs2jQLxMspu81YGibz0d9/xXh/OPC
YMNcVczaxRlsxSRKVzJqQxtkP9c8ZDV6cuusQ4Lu86FUteL07HF/0WCHVw2w/dUQ4u3lYiW+m+G5
kq8Ts5D9ap5Efl/7QK5QCpyLb9mcZg9pW4OFjicp/9ATgD1EoYH9qjNZVR9aTDSLiYZwKYfq1DTd
TZnlNtg7apYrELzJrWZnyWNg5/a5GP/dOy4oRUFt4/yDEOXmOf2qaV9PU1FCVax8dH5HD/Ma34q8
M0v70SjcoQA1Ecunabm4ZWbEPCa9jsnPUS7auGnTILOITdLnH/DdXqHkxUFQKwj0mrf0dC5dNza9
YRM7Gs2ENA0B2cqYOj5XNJyjOX04lIKWUdVVID51ON/c09kMvzC3Zc6EBnhGTjciTDHlCENq55zV
P1g7AiygkNxlXC+2+vtvhsoNZGqQ/MnXYwWvM9e5bTZBk5V/WE2miMfqoS2utj/VrmUYgiSZTLAt
IjFqB8TW9CDKfjjAEqfN51/p3RP3Oo7icKhbmSjrdD7oxDQtjWRkLtFsQwwSK3Jt7VV+s05HQ7sY
S81sd505VWde8w/XkXsPUBXQOFhNp+OmVgLCpZjydYNa12UTaMmLnVpm/B8NA86FpA+U8BKCFzZz
0rjQ7NckINKmwBv35VqjHLb/fBmXfbHX7wV4ksOEQqByF17Mhx50KWe+l2gwpUM+IAofQfsiR2Rn
F6VuHSoEZbNiwPag9uTe9QvzzHn7aEXf/AJ3cXf42di60oHoPUjNQTRcOsWTFLN9/Hym54ZZlC2d
FtWalsO17q1xvMl97ysktHP8z48HUdcHbHYV/Z+uptn3s4YGLbHWFKbAQHTsArWcHvCZz/bR7qf4
gD2QMvegrnI6TgF4PJW1iX92gkjbIEbjiKbWQFWKiE+sSrcOrg1kx//8AlZtObo3oPNNas2nwyL2
UPp6ybBijguMAedkfspCaZ0JXz+6FkF4kRhRpIe5ZJ4O4/STRsWS+C6ALI964yR2MPops4jBCqY/
nhOHGQwPcjFEQegunA6GZpvoB5s5aRVwobmM4OxaMQiFPz7RjEMQSRKPNh7v5Ok4NjZ9EtpZvgaI
CX+n7QUMIwwJz8Rz79eOzF311bkToaEsMykXd+DKFOH/sHcmvZUjWZr9L71nwDiTW5Jv1jy6fGOQ
5O4cjYNx5q/v86KQ3ZlZQBVqX5tAIBDukp5IG+797jkTT8I6Yibu12TKgMgCGlf/zU90fZj/5aSD
TYYN/1ql5L7B7+lff6JqXTAncpWMs1nJPczM7tDqVd1n6N2PsN77/6Y+9e+ZcEborjMTuGQ5wV1L
fP+2VhVMIgC+Gpe4gNdX3LdV5Taf0PgQNnJm0MNj5rbivfYHGJBl61fWm1+sjJNyZjDa5/96OflP
nzNpe87ptDIpldAG+bdfp66tAmfohIzP7wxAeUIdBMWMx8wGlfdffykek3/7pBlgEDg0WKOZaKek
9W9fTHaAvwdJpLVqoIyreK2NKbz3V8fpf4BgFxC0ofB3I7xGx3DkHHPz3bZ7FBzBcHDYOgDjUIZ9
6cqlzD9hauo6IcMMCRz1nHtXcdMC4UUD/VwugE8j3c7mslu1b/9winLwLkunIAF3GjxHbOmlS18N
9qe/uyM5ytGIcAUCPlj1JMNSMIANubwrglTwqwkXa5zv8oZy35MktA+lZ0BpKd+UqHCRqQxIDpi1
MpdfTliNntqxSwVzC3/cz5F+Ww0U5gLTot/aX5KsNRjV1eOQ8Qi1wfC7uCF0y2wH07aKClyo/V5d
SLTxEIyD6RUaK2lq27d9XkiD0QWvz8YdIWXDv8FNItNqF4YaoEhUuG6NhjEgtFT8WoDYLGffDSoZ
F+RAl287SBX0nS3rZheP5zLlCDx6fIBJjYyweCdNmTHOuzDm7D2BUg0Jc0lduw/NOIf+vgPv0Z8G
fsFWPKxNaO681sHcF8GWtzOcImHRHZx19MK7cqsITc79tLQ3suy69R5eQWW8Gqmy+oucBj29wIy2
3cTMTQEJOqvdyFi2rf6NEGn9XTSjYd1siAiZl5BiZWDOBV126zlloU+WrufxlKYYYXekz2rvR+Fl
phuzDHpB7MMJ/OVwqApAlKbgqqKic+qUgeElzdOEYmCWvzNEJ6F4siiT93QcJBL1atPNj2yTUYmf
vG2lTGTn1vJZSrxsZ9NtA3/fl9ZifajFzIsd2HR95aZnoiIa2eaKEYsVoGm6K8n5XwWdehEM7Qwj
RBpD9949A5rdvMMgIXCsYmb5o63Q+q0bSHMR8iuVHm3GsysOhC1Y17n0pbM329a4DwH+lhFzI/ny
Yo9amnHVO65KrHVy9e8ul+LDtrPejwCdLGa0WSipo63LYeTqsp5vxOqpMqKcJ7Z3bUzdEPkaGhJn
2xmjnqk4vEQwH/MflrbAvZo94saod+XYJSNFxjFesrRJd5VTC57tjXh2kmF1+iaOpOrIDTfMcSHt
MVzRIZ5TnsO/I4eF+S2svsyTZlo3xrJKY3kJZR3okyvGud9lYISWOHP6xonLvna9RFVt5+7rVli/
0+LKZQlSy58OeGocBjTMbZn3ci6HD5y5tnObrgFfeN08D4Eez2yATBkY4k6XjfnSzk42JQ2xufns
ty53Lp2VbXkO5CrWPXCL9HtuuKbsLHWFjtemN/xEOuMOrzmH4THWiGm48ZYepyAKwMSu6kast36Z
WkPczdmSUXvdhtCN9IQi9K5thOz3tQtuD8gq6d1kMtAO32atDJAwyCFgPL0bUSSneWG/bKWxZe8b
0hd+GUVRrBhQsbLuiwGrBwt/9t4Szn1i7bbKXd17XvFqQD1luQk6sR1n1sw/0BeHD3dSerlQNCg+
wqnP1WUV8wiTqu+8JeEMLg1QnaX6DZDRfEX853vwI50B0n5qTcaBInoH4HiRjfdzaqZcPC4Nk/Tv
ql3FEy6t4d7cTIpHswGo9sI6VN8jkBirk6HaELIQXOYtphbUPZPWL6u4UUbwZ1oZCTmtwzJ2h7CA
KnsDeE18AOlnKBkrD2gsMkHpb3s2zTYaGVmcTyrs3DEZ6qI1oowTI4jgvCuKm7SeQ/PszMJ99zLB
cKEBUvpHIbiww7aE3t7xsi9Bfl5TEVzMdVXbTTtmYN96FynxLphRDseezOYJeOiaeXM0N739oLCD
mEnZgfyPBNqqYKeCeR6/JPmc7hadsz9EmIAne8daQuxb+mqFdw9r6rHaKKn91KIXPwNPpuUrYafS
BBjJgNVxdTKW/C51MYGEo8mIMmoQA08IMVVrD2iutRizkZt3RYXmqxsTYlfpj8pcyq926qx3r2oC
uWcCBpdsYVcma0POHqB3yzhPHfUYO+2eJMN56gX8qQ7f0e3kDFtXvK7Rgip8jFRjW0+2tWFhsgrp
FBdsBzbemkxjQRJilhhaOxdtFk7pUSa1brCqpPXUAhrDmmxBaUMWfeOnBMZes6Fl8mduW3bJEiuv
AhjR+AEPYqGHOGSuMouGqTDEQa885R9GNWZeXAzTeAY7vswnRC8CXFyQi35HIKeUyKWatTzWCnvR
H0a1rv6DcVKf2Ob934CwAv2N69Ik+jQRJdjlRoNjqr1i/ZOyVZ77xrJR2ToaZSXCR1arvj9ilU6X
c8s7asf5OhSSotxyJQszBablu9V5OHKMYBQmDzt0iyQXS6AP1z7/9FSaTps9q1YOzslsAE1vMfJq
R+2Cya/VSyCwrTH5nwUjT8lW5M2tzsBPnPtWh9UxTZ2QSN0WOCu5ZO4z+r02BpgQcTjgiwIqfp1T
+Tngxek/3SHt0yfMnKr/tpdg4RXKEbrddeo6ot9IkvKzCAf3nBPbyKGBmet2WplczHcQd1znID0E
6SQGMDMzWluT2+/eOBnh54hawFb+cUEo4bw45SrMe406W7x7Y9mnzwuf9HhYp26u7rWzdeae9mI2
HYp0tbM4sMfqfSaluz6tk10bCT9+0X3RbR3SmLlzZzy5udWJkzCCbY6bv5nQ5urbZ7fHSv2jzTZq
chZyCR0x/LZdCrHNwRGNNcXzxQxrJB39BIaGRUJMR71Olp2YQW629/2qZ5agduZ3jlRq4MWMMoix
xk/sLMZ8MNFozXuDIU/3BlPN7O+5V1bmbWmS/42XYWFCrJtEYe2JoRRYndLNWh5SRh+tt8mzjTvU
h41/AwPFG77bUEzznZOuDdUWv3TM/jmzyI+gj5oZaxsMvzUf/LoA0yIGJ/w0BiH6N1/OM2IKrw2t
CoCtMbo7ticqoga0IweFmPRW0UQD03PisyWqbvzoGsCy1N3U+vr3Yfp/47f/B5zFP90r/lP89mnG
Z/z5z9Hbv//Af0RvbfEXKkACJxxoGQnh5v0PbqoV/EVP7pqeJrSJw/Gaqfh/0du/KH463P9oqXJX
59/+KXr71zWvdU2+eVeQkutZ/6Po7d/zSP//sgnmkzwWlz6YI9QfwEJdKy//VL9EOyPXIfSfhzJz
IZqwwkYileGpa2f9xkils+tDr7rL4AY+1tsa3KLMXL5EPcADLqSd+JkqE0oV/Z0epuXDWuT8vAKe
eHEbu91znlpPblUVb9tqvlB9wPk0pxkntz59lNW4XUB9A9NfDbDw9pSue8Qp7o7xzuFkjwgb/Wmo
buyc8U81SPRa9BXsFIq7HkXSAqjf4QW8Yim61YkY8W39JK9996erzGVMUmez/taT9/eWboJLwe7i
RVL26kygD4Ka7iB5RwucrWCvGOYiEFdhAKIeAjV0ZSM80oCksUeIpEEwPjjtI5YLLzsNYhyZdTF5
lzp6II+KY/GBb6W/VdKhNdBI88FpVz8eHFQ4zeq2Jw9Yq8vEwsAO0gmuRXWRJkNrnnuAygdp53cO
J4lL4TDUIdrlYfZ/gIZ8GOjjrJStI6/r/nT2Tzcz5sd0ns9TH3zpcr2xa/YvdQEZcJ6n4dVXAjXQ
qHfz4kdC6GeRyV+GDKdzp+cf7JnqNLaTxVobxI6PCkrbvZ9YhfdlsfXc9APF1ya4DzLneeHEv3Om
cc/NjK62zNKvAmVIkrXBN7BxHWeuv3wKNfzyPIBarQrNj8XtP/IuPAHOPyudkqhIZfU0m0Dn3W5p
ftXCe/Zq/cfZzFcqtM/SFcd1Mnf0HPa9DEpURvxbZ/UOfFwbOYiT81dvEmBR0QbtEd2utdOG8+S1
6kUrs7sprPnTtWngRbk8dtPKZzqOycwB8ICHyrYu9liUnEDyl76g4xiRZUi9yJyFtcPcIf6gg4g7
3GyMvhYQTjlBW5FXQUbryubgGirJp/HUcep/mx25nhffQy6B92D6MVWVN/4y8vEZS0WS1h+dO4xu
PEyMcvVqzWBNBr2169osiBcDUyqOVI2rwXW1DK6mSrPme17Hcx0apKkWm93yxuyK/pNpkfqhn1KI
V/aYnuAGm4gzWnMto4Gh44j9hKGTXr3R9Osia0LBlqmB4914t+ZXIZsfPvhFF0bz2h9np3+n3LTD
bv9k4zJTqfVcYArsQKokg9U+jmmV792FbJIblv1l5MIdV07+IdZi71mw0WGaqkh44bknZbEb2/EG
BEx2bMf8xuYQD81tW2PlBDclg0JU4OZuz51sn5GNvFOlFmfYsQFpkLRJiG0yBjkZAA/8jX84G9Iv
akoHbuD3HbOTVrRQY60FMfNeVTfGsA2RqskC9Yaadr5Rh0mmxjUqmvRZZXlwuqLwXwzlpo8UNWWM
1nyMCL2ue8L2FfbDYfxV5em7yvXJqP4Ma2m+cIoEm955xlsNDeVkduExa7v3tnbQjoMsiRfbPJbK
T0aP0vy88HkAQ3d3fUEqcfL0nMieOZ/eoDG/DaLvaJOMHnO/ztFZJFcEqAIHu3f8L1Om/n68HvKZ
P7M+1iV8Ssv6KOk4RG5bAOZavlIFVDmbGf8TaGAKxJTN8NxPVCpWVU7RKoI0ctGKHEaHIkpffEs+
uqRn6DlppfudTeWJHn3CcN5b2vbflDrKL+76x4LoRQSgIl66EcWBkycUhKAaufe5M97VpvtkGKRB
hAG+CI7TcQnED6F5HQU3qLwcI2xycU/wICkn2YByrY6Uy9y7AtDwAz+Ojpdmy++Ua4+7wizk0XDG
eUc4+pwOjD15cj5it/ePTpa/CW9LmsGyPkLGXvmN+0wMDxSFzr0ys73KrTBavJyixyDTV5Ip7xRH
DgNimsT2PmiwqGhm5LY+Mi9po+orfec9Y/98sO3Wfm0BecNESb/M3OLddTI+uNXDsYq7rNm4qDt5
6sbIzpxvrio4IM1r9WtwiQWHKMZsELgXUGJi/KzKQV0ccwRNtXiAVxbLdb9ry6idhKrHzNEwvxqU
glJ0aAo6/5Cb+XTX5LoMbq2mMV9HqpYxuDrDOChBAZBr5p2aasyuWODsh0VDUh40UmhW7nBPWUCf
Zu0WF99kBibq7JRFI+yrO0pJ2X6ucbIZJcK6yIW+jfiRM+vE1d508/y4caU/LGDL3tuUITOl7hw5
HDVOh1YdMehVR6yV9dHeKkSeE0ug16fTaWpmPH7eHyNsuou9CJGkS4VhqF/o9wK+MI7BMBd7omNy
7/Oz9OG0XbTqzIceASfktWtpjCHVxXuD2IwdAa3Q09a7gqv958QlZC+n1n+lLyn3i6/6ZBDDkDTU
846F08udDDrvLRVl84mEbntJaZ7uFjmpW7srizcjn7PTWtYUAOw8Pc9Fk51L5qfvjEqvj0YetB/5
6qVcxTmKsHuugTyVjrLYsAfvadBGfaNyUb8NZlN/Zaa3PeeLLRPhIa2pHSn2YI/kA/H7KqGGKk89
15jv/z0H/8OkRqPivzCpfVafc/7P52AOp/8YQfvbiMYAsX8NUZCDvXaD/mMEzbb+uvZ7yZtDaGaq
2Cf38Y9zcPgXCzWDJRyGGSsJrWvE6x8jaFf9GuFdILr8ITK8NGD/ByNoRAL+tfHAYDtcC2JNdAFo
O1zh9/96EGaBLYrNQjFE2Qb1EKWibrvpLZhNspTNW1aLmcODcOddFjh6v1SBe8poxjzkIfquOrDU
pbd09eINOTbk0tDnzhRbUqetedOHJhJkL53xtPb0ARyKnWdevOZE/WJNqJKhZ+0u2pspmSnrtxWu
H2q60tvl07DVO765Nm6aKUi8maueWNo3zs0r3wk0WQtwW8VXb6+qwXm+t/XiJmtbdycjBMWXVsix
jbIN9/M6XYRmv/ZM449hhe9jU+7TbdyxkZmn1ey5RDJaPraOsVsMrz23VJ4wwV4RnKFOI06cyVpq
+dJ1n+tqg7HN3eNoYXJMHY+v35nP7GX70G7uBtole7JxL1z7DykuWwyHx1Z2RwoQSajXY0P6MR5F
Ge6muYfUnGX3tTFHWvZbkrHvjLl36xjlqzR2PXAIR1XhvVnlcMQJ8NsLHPt815QO7ur2J7dczgiD
l6Efs36LHjAoSb06EchajqtrGolqTWSRXWWf8tRHRivDeAmDnT+nihNlaTOym5VPLNMXp8m/tbDV
pQwDY2eMfRbXncN84Ci+7cHJksH9lbXeORPGIydQt8jAMexpGt+GQ0OheJ4/tTuPByYr06fA1Hdd
2Z/b4b0uzxJQXlL05BMJjRURKdbTPJg/eKKoFgfTxQqHp9qqb7BVr9yFLOtA0+Zhq9ff2g+LxO7r
UzgtE9wizgzzeoTx37Etled5zLZYb+pXno/fqePebx7PEkU04ihdHhe5Afx/nf+4PFtx4dQnckp7
m7FB5KibvW9wIB2XqkrQNhU7XSzMVU+keKK21sV9IdKa4OFUQWzcbqzadw416/6ejvGT9iqM5yD9
cVFzrcrLo2j7O/oBY+RU3Tdcmu+64SC/rie7HM8Fwq9IhiTDtMklSA6EuTDRPYxl+bvP3UdTb38s
XF0QPAbGMs38t6PtfXg16G6chtwWDXDd56+BM7yWRX+XtuIZHNA+VJwP/GE1E8uiGBcs9s6X2anZ
unPm1V/9CBja31Lvc3L0FzrlHxNIvzLGdXuP2TipQ/2CwSix6cyYRsX2mlkxFoxfKWI5yzd46b3n
XC/1A4zHIrJtAlkwBcxjkVrfZWZb58zQQVIvYUFPvfXYqKtzV7qfFHB2Gv+YHml+rCecwtGUP2zp
BZd67PdsSTnyePN4tZrq0Pzlre7Zkuzf43mc9pu5RNPipgk9p4CXH31QriNPqVOtD+Q0Y7Vp5nLk
fl30T/Pav58Ds+MXjWqsmpLFFjd19W73z83iJ9yUosKBsZ/zvfPKw6v8nJ1Dj5HUb9+nwPuVVdh9
OZn7gv+JfmfbMfgoaPtRpGpxeeNP5fWsG3gKpaSVE9GBwDmGTs8dicFRrFufArEa63nSGwO1ts1N
5NstJifM9w6rDieQmh3cOWFSE9lPUdTeNYazYg96FF7v1Pe+2aruo6FnZR6z3JH5OUTLrlDW+6r1
IVRaqL3GwZblhUZe6UXUxlKUX9BskFRO3P4jyoL2l25VcC/CLNeJaRjT40BnwYgZMW1PS9EgUrM3
hc5oKOgfcXcpguyQdY79XpXVYnFlEq0+9J3tfacC7FGs62KzOftPE6tzsXWDzWEuxY5p6MLxyPBg
vIi91C6mhFO7oXbDaFTFfmO/cZPeGsFbdy0llagebEFtAWTVw0a4eCd7HRyyykk/8I9FiAB44QM3
FmaWplcWSH0rNQoW3nIXjd8P6vvVZ8+gSl1U94yCGbdNX9svjbTRQjey4BTkrc+M/CMPcPzho9FB
nVz7wTaaTALE4y8AQ+1xaBd1bw4Trw6lc+22cRAux9rSZ0NlIEa2/Tr38bCUl8Gdb2lygx9MkYe0
sTeyiE79ccL1nmKjFaJ5mO0+msLwUNr83hnlM1qpANDDAEy3szmjUZbpvvYNdTvRg6NQPrzkeV4y
/ic/ejvfhbL1b+aJ/wD+bHOqox+gHJm97KhyuFcajLLlBslS5KTIsbiMRc4x2WniypiH3cws0tnI
KhJ388EeJ/enz+ABYjybg6nLvPDGW3Ty0vHNy5pYkyJC1H3utzbBenzVgvJKWl325OXyNmihHU3V
M9kYEbUk3F/SNVM3y8rtzxJG5KXLY9UY6uRU1UXpcohyLnux50qi5rNE6oxWtBlbpqL637Kq/pBG
MSMGEvJjhqMlMcOyOiI4JDyOEk1XLteLdt1hY/2VXWFSgczUw4wAjvblHz0aN8zAU1bvEy7Qd0H2
YTtrv0+b/KL69gGoZExvNQaaFK05V8P0vuYYv5uC8C0zlhsqWk90bDB9tsOUaI0SQZABG9rywCDX
0Rf6j1iHBx8F9H3NF064iB96E5WiuRg3kzve+Zo8gS7DFVeLR/EkdJZPOd/LkpKRWxjhYVbmPsvJ
CW43GtHBWE/JxHGJrTSYfjXu8OYURR63TFWfhgUXoaGufDbciHAT6127dq+Dv8C3mbY7aaijB5b8
xoMsQz3/YXC5CNUhzQNjUQ/KZaB4coqXLfusp2Gn8nE/bfOJ8rfJxPsYybaFU1h8qE3Eqx1gf6jZ
XroxPJlDcQkaZ935fAKtnz/1bs16fPB81uVFKNpFTRqDMQsvRpn98e2NdrLxVenmGDQ8SK1JHQ2N
OnFOBqcJJ3Y8ACM37EOZr2+t1e3XBrunMI+prz5SqW/bJjt2khdE+Ljn69/FRBNBqR3ZZQjgfNW8
Kd9td8Cvzrso6/uy6nkNRRrsA3epT7YLN6trjmu/7Ocs/BpKP3Hyh17eZMQxW8o9BlWgOWAxDl96
ggwbkFjVvk4OlyvhHYb5vbP7I731CiejYBe8DzcRHtTAaK80jhalrsUIY5tZTtf33kX3OSnjOywz
tv4bOj3id66ai4X1nfta5C5DUsnwMObGqzIJsaeFbx3qMlBvwFzfKaNVz7yT9Dx9djkgLLeNKw4p
N0yvsHfc/Z7qLpxZfXO6J7a1xHWmQcX03UojFKqV274jsNexK81dsM71wcUozBm6TlLNUhhgZ+Uq
SqnlThUYJMOfXrqzykufP6qcbscEhBjvAz6dfEsf5rZ5d4P8bixEmVCtPfCo+VGaWYJJsvEyDWwZ
ovkkyXVph+AuLAm0djiPoqXQR3Tq3hanpPkz7Esd4UzdY6Httx9zPtXstD9bAKBJ2pnpLpyn3egf
6Jnl8STukP8SDKfYf5RWJ1+LWR7DHBLO8mNT3iPqrCWBMPkRdl9TRXbByo5Tsw5UVP1HAqhzAkWe
laGn4+tIupaMpe4LT/qYyyHzuivqcZ6fldJG490RoT2k4QZ0xhUdZyKlX+FLVdR6sb5+t0ET1qxe
63RjLwDvx27ZAK1ZXNsto7zt67lKutZ50ZotxmzJ0NA+/tisfvuT5/ydI21dKG23Bc/QTo8P4TC/
bmvHyTo8+1t3qlDCRoXFQI/JnHqXJ8WaYhb191Pr7SlaJACyd65TwVBQvvG4rd4QhbTz3gDpvKhr
9sVYLx1Uh10t8as3xEpkbr4b0rtoXx5tNZ30oJMKh3Kk/PAmWLKbAhZuFhKyr4P3US3fbV/cZfVj
OLpfMs+vm8uPbjGpCkLNHClFBWxPs9Tei2vWxnHz6PT1DsmAVB+9AXgdfgALQz2r/8zPIS0I2/Vu
csWz6Vn3itrlgk1zI49PidLyIkt0UI2I+UU997sYWFc0u/5DGxiHzHGScB2+J9V4R24PWdwPbdx5
6bHvi7iFHxRPLR9e73pNlE7lejSD5dUWI5c5FeD8HcqXkE2WFspBW/IEN+uVg+B5bFSzl71TRGSU
zvlMW8J8JyWMkDtzrfu6d77d3DjPrF+yVl9hTS4HgNxhW/Pd4D6yrby4/CF9rceRoR4irR2o4+4U
zVfBVruM76VtxF4+3m2tCVRTm39mnf9OF7Ef0+JtDMebMaNEWZv5D6dfbh3GqZo0PK78Wjx5HKqV
E8dP6e9zzZ3A4XjbFB77q9gN5OHigsvdrqrq964ZwzeigsMNeJmjo/wl7qqRFIG435AXx7nfrVFb
cCdM7fnda+2fdUX/ww/zu2owPrst3+lavWbdssaFAr+Um7/GIYwru/PP/XTfMZUufX3sdCcoZHbJ
3DoPgZ/pZ7JV+0JXM6kjTqet3z5WXbCfN7+L7Hz+k25MxozSalgiGPskH9VFImTFCsdp1y3Wp5AU
QNVq/5KZpyNYbW6sF3U0yqXea2ZEMUrtPRwqER0+Fdn+pC7QZTglOp8ORrkYyyw3fHd9Djb7K9XN
C9d701E0d4k2ynA/jONeVZRt+9LfO036NI/t3pXW01yku8nyd+5c7JrR/lWDeg7m5dmT7Y+Wg3tl
IkTuuSPVVdwFl7By9nqoXmVDTV49+qFLCgO9VY6yWDvD9YgTtdnXyHROPr+Po/Rvdde5SG694mcJ
zn3nmHIBBQ4MPvWmkZvCw+iH2Xea5WJi2a6y36k9wpVzCplGoqnNE0+U0ewG2OzvHQeSKGtm+5RN
MtyteWC99KbVPghzE0irePa6q4e0Evn4rmpoHYzWiVPlE3XAhktHZNtuO8UR12lprJCNafac5zNu
1DzAmLPNxPPnHhPdiBy4Ffs5FF/SyWiuCJGap1KZIbKcbjl2fl4d9CR/GlZWv5oGIjuChdZXtVTd
e++b/oGYybQPUz8/1LLFsuUE/cnBZvrAFdZ8lLYxw4z1AMd2U8ZnrzobnGxgv0LTcmcaQ+gEIyNd
rSe074XL12+45hgUml4kWxkhD9LARM4c2oWpxTJfTZJTPVVaNg0EwDdsLWV38IutSuZrmaMvh5Ec
Vmbe19TKz6oOcrUXc7n+8pj0ivXaLSdWoOaU9tlK4TY1zttQc/fArtYAeaRgkFt7qvUjpGl/eS/D
TZ1cooA/+tZf0mgjnpqMfJtP3rLMfyTnKZy3rn+owUQeBYX9+0Wq9Rd6dC69QtHia2r4+n2dBiEC
aG5BDT9Zc1MWabYzm3Y7DFm6MAGVBsjtnOIzHXvvECJZ+mIhPxOhyHbdNokjqhQmbtiplt/0ntsf
wzS5YWyVnv0ye8Ma49p18AkvAo6/dORxCho6rZ2D+5erel9oxZJ5Hcre6pb7b0fWhf1QRRlJ0/3I
h3+rasb5cBS38WiOgiKSP7lWdK0vtiwlnv1MEUaWcbm5eBsG/2uBzvciVMnnxQhUcQhFa+xbS8iX
ac6aS1O0NpXjqUyQhF9KIy+7aPNEvbNJ/ZbxLJrh0Xda8TN1s/Ej8y3BmjoM26NPGCyHLKmqr5Sg
HL3kvjESi9Pt0e8GLKTFah87Z+ESq2D30v6sphXAtD1nsZRDeepcoOC67MszJuzipuB49GMo5/VU
jLZ7MXJsupEvQ8+IG8uSZ5uvGuHe7Jx91WiX4zpY4HfuTw0xGzYZKfxTntcAo7eTG3qPJpFHglTh
0zI2n5bUh07L81zq9JCZ1hR5DCQMHDgIhp4GCaMnWvuRCkDjN0EQM+S2XlrUqgOKR3Z/OpQIKuKs
Dg9Bjg6Qi/z04hmzRWDLZl7U515fJ3TUXe4etdyHgyFiorjtAVgq4cwCI/1TM9fZQfCprAiAk5Z3
4FCidKmIdI5cdtLZkAeDr7PXQUsnvP+bLu/Pn8HQvE9TaD4YtAY5B9QXCIO3zFzVEfLRISnDsHjE
X+7fGo7/1DiKUBtJ5qWfDoO9DeOx6bopPWjQlLeLP3Qq0VU/Pqd1+7OszeubOmfDCQNS79AjW1s/
QsmZXzq4W9VuKFlS6RrqQ7s4X64c6CObFF9vU3wwC9pv5d1wQjZ39WpQbVW2VZewIOmlm23TwWYd
5MHT4bX91tbtr8raqHluvpfyGyUYHo+1fpwFR23L4i7FYWScPrJWrXW0jdXG6nftDhkWnVE0scTn
tq7Wr0bfITL3+XvPMtXFLjf86mbznf/L3pk114lka/uvnKh7HCQzF9/NZo/a2polS7ohJMtiHhNI
4NefB7u62lZXu74611XRER3dVhkBSeZa73qHYZ8a0QFOh8tAWO9Pyqi9DVQv48605qX0mL3hoCyC
sdamy0Qb6jRUN6I75WkMLbnthWWfG3VotGwhwt+aig6Rb2sWgCpddwCU2SQFbWCJEfMQ9TDs3KF/
FU1PvJaiG05xKl51TbXxnWGrxeaub9Q5WerqxugKuvve1Mcvbo7pvQ1VUKNhzuyZ/hrf05RD/EB7
1Xy1ExlvZ8admNQPURvkiR2fxiIejxDNgUsMIx6aoO6r6MyZqivbs2uKnyJqr3PfNJ4jejB/1fQw
/OkhGQlixXY0BTt2mrXDpeFGD1bf3GeVBFjsomsxMNUqNcMhLLYKzIqGHrjD4vGmalWJltVt3nbG
bm5D9eTDdz/PTZC23M3PDPZaWpvk2RRavFd5++QU6ZUYu7shFO9sI4HiUVKW0odrF0Pr1hQWFWiN
pdaNLh+BwPiRKXzsQpFvnHyxDE5T1hJRXnrlBJrFrJiSzc6jmVUaFueN+2RU1i1IktiFbWOt/Ny8
gu9BrL2qdlhiBzKrtH2i7AfZ5PE6mq3uGpzpCmbaNgFbTfU7cxbueWVnryP7n8hb8F7NxhAZgltz
rWmA6cTNJpt54kWuOoqTgS/Jw1lbuOB18aQwVg6N53DCZJ3DwMFhYHDvkxbKgoR51ut3E/j8avQ8
ghGpHGy/+JJbxoVuVXVAhd2vew/DBjudtrWtV19s1krNrryG8XepZwM87CbceIW5Vq66zR2LOFpk
ejdDr3uItsfzJjM+l7P5RXbOS5fey9AN9LDaJPNg7nL3c5UzgUAOAebUFZg3ZPW0FvYLnG0eYuLe
Q2c8TWOhVhoAALy/ABRxhpgjAFNSuao7aDtgY3ZUXQ2gfPgm7OEJbbjVrc2OAPt/U3T6lr75YZxc
zvXCGoKwSc98VRYQNMYCwNW6cZsSY+eyvVN9fxn6fYwiA8AL3nmi0y8kuaFvkin/Gksoll7n3gx6
k5KxHrrn4A1LBnECo5AiD4PyramV4ZUp6AuE335FM1KQFFKVCLu9G+y8ppWD7oIlYt86tn021YDb
TYJfdqcLumS1Z6ZDJFo10BXUD7kTb+mLcIf1iq8qSdUuj+vFuzdO9UsIJto9Mp3yoPzQwXbb0Z5A
Do59CVZNRvuDZ/TB7I7jXh/kdTNVb5BuEng6ihKtKt5llAJv6e9jKT5j/ZWuKyKUWPEpVsWRnexa
rP+3ICr3KgE116PmOoJndQb8PJ+0JGy2hYrk1sqLOiDptl830jyvpvHZyfODH2EWybkiSYav7kDj
Ndg2+lnokFjcjhacBWLuTmjl04ONLLGyZOOujNCuTlXvmGs/c9azhEdphiRai4YnFwbVYMQrnrMN
ljM+TnYWrcnXPs/62ThpUk9XGUn312MvMNDT6WJjf9pOc2Vt6AwmqJddxh3OHmcuNO8mvw7rxNuM
kXHnGg0yZ3RVz70dq72udOfCLCMm+b4/pZfYD6WrATONlcdkDdbom9dK+zBrmbyd5iF74iAfj4SZ
vs5amDxZc+RdhDLco4BHVqo5tCfNMh5JoyAi0YquKGyycJOEXgLBeyE3ZCbfhCenc1xKtC30m7WV
V+dhX+76ud4Iz38ZGwA7YA8NSIrBGEmQp84WK2wEvhrsy02ePcbMYSrGQ8z9s/0MisOOFiJ9qvRN
HPf2yXD4TutRbKSVvSHg2paw4GHglStXhdvczO6bluwkXL0CSwBUi8zckDLJSyIGQqOPC837RIPk
1kOhA4/u3lPZPM6ZH5/7bgoTzxWrouVQocJYmfhp7QxEQp2VnpVwf6WwQbXZomM63ETMw7PdaO1m
CBGwoOu4n5X5ZXCTI3FHZyJ192mOPyEsPxfbEKeSe2R2KzsLm/MEOtWF0gXmGn7EMMdgq8ZAeV4z
0pjgHERVQAwCm1rKTYJdVfV5088HQ3o5VWtv74V/XqKA2Vt1np1loaZFqxo6oFNnd1NYfNbM8Z0p
Frc7XzqkbbK1LxVC/OgDMPWL37lZtJT6Sr/F2+R+JDke25j4YDWQrUfy1UpxsltnlzLEWjH1OyaW
Ii4b3uaUiBQ21dJYIohc48hIecF0I81MEEfdP+YCfr8x25/l3LFylPJW3miLM8Yhd5qPeLevZdBo
zVPIdHs9wHY5ZdzJtnJqDWafQ0aJTd1mPlTpk1TvjWTYobH0YzHDbZ4T+yuxfM9tN65a11po74IB
Vgngi4DwvrLN4oy05xXzmgtzmO+qJHmp9PZJHxkrFGG96XFfVdFFM+S81saZVnMeW9s08ry1T4fp
C21lmD2xpJRnlA2R2KANgBUjrocmLVaEuZ+lCSqcqF8BUeGFqh+7yCr2dcfuMHtADVml00Bo1gpm
2sYWW+VAbknnvV8solFkMkGsh92atv+iGAuxzm3BpCsZz0acH3Yx7LZ7NwNfVrOIcRxy5SWKwi89
045BartlxDloWNg6Rhivm1ig86jnZzutrhGLqGzcFJgCrefcooHJq7uGp3A+Z4INXDh3IuP3m1KO
vBk7o0x0jNMeltR0e9DfHf1LOrTqtWN+uLXdjItf6Q5eA7IK/QsMeq9bOwoQP12m3/RZdfGQGaG5
wmKZinu41ag19jM0cJInX1BaTOkq99UDnFoUaB4gdedc60a0n2HC8mM7MFWGGrHFhJyjfWQf18WN
7iTkGPCxzm1638xRtUqU+e7MZMFxxyurqbDFjiOUWukWTygmi0Z0PRcMG8dRnDXRfBNSglh6zNyZ
EUlUvEe46IBoJ7DeZoW7PWUrR81lwybv1uUON/p10xPX7Y9RUKbhMVLFEYIk7efs9HhUFHvUgwe/
5qzOdJl/4UCJgsG36m2pyV0FC3Ivq6pdIyQCn2GMp4cFIiEFMtxX8w29UOA4DOXCaoYF2VrVusrz
YWW46g4EGLirr/coIFZCvFH474tYO5U1vT3stzfYTCcnbz9bGELxqnyMi6+YCAUDKzkTbMgoedbR
1JyXFIXF5xxZoAgZpJCpQP/eJw+FyLfmwmBKOhHeeFn9RZn5jVR8ZbqjHyynA3xc8gQhDIjoMXOZ
4Neifi8q6AiTFu06jpBA6MkyKpsA/e1oggaanIpYvPaZU+HF1YYo5qyjHsGGzU24DEO88Us1PTt6
0X5O5m7YKQ3wzwUUWlMz7rtJexrxXizjBojOVmt4ICpoU4iObnZmFW95Gl50JXqlKeZ0HO9iK1p7
urqtBOI2o3sH62SeieF8IMPpXpHJ+twP5dVEs6paAGoi37JBox3ymiPhH0csb6/K+SnS56D2CrgD
yP1y9xrYbofic9eHyWZhxhisxdBsd6MAvKvcid1ZkvSSqwOpKPHOJAakGJKLjvAxEsj4H153IWuO
ZnykoStcMh441KnYjpX5RWvY9yMcXMpBPyd4YeU32CrJ68GQ1JlQOsqovzTLZj2YD0UfrSIGf751
W7qEcU36WRwvpYClQswO4BCjpvNKTkRPe9QQ8qLSHI7SVbB/pp0wRyoleZ5W4ZZTdu2RenUQhhFo
w173CopI1l7i7bop/jLJadVVCHMrIuB4fJDOV3nk3kmw/KwKc5if9hajsIAZ4o0hm8/xhKt0Fm1i
VI2DHTdrDsj43YzYZRdZ2ehkB3r8VVs4m5lglFXURYfWmU5SJHxZhLA3WfQZ4ucZZFgvLa4pN9U2
ZUo8IoJbFVhvtCX6We2uK5Zs84hcbUa7M32DSW/RCsYGxrFvrUPtzN161kxQXPjHqD+3hdEW60rq
cWAPyb6cYQKQZu/JeSdCeVakMKuI2Arz4sXOrc+DO12CueXrEWzfKY9D2+xLn8PLbuJrTZYhVD99
GjeuPoHTp/VERBatUzhZ72NcBjkU4tyub3Q/u53tM7/s1lNu3CblcKEYmrCxt3RUtdyMftJt0iyD
FlHtGDXiOjNo9NEeK3vifNyUTUYiZzPfS8pTNsgYwBU4xYqsM3sqN16f04eK+YukcILueevn860H
qTHpPebkhX9KZ685b/Q+vYCSNF9Ww3gcjZlSJ3z7gVV39V2a8aOP+Qe1/jeimiFQhaCT9w2MMj8Q
1WoYmWFWsjRwqLYvJ0Q+6JvLPnsr3Tb/3IwKIDUpJ/d8xJyfCjBG/rtROaPezV/8Josbxvdf8PD2
/36Dzbcw75Cu4Eu0JMp9DOdMUFg5RQeLHfqefPHzkDctwARzpKZldtMQxPQGbO/d5X0lb73OVFsG
l7IjnMDJvn77Zf7RH/1mmPh0/Hfe5V0VVT+yLr/9+Hf1kfjk+uQ5YY5B1J/Q4b//i3Wp6Z/wp0fv
s/xDdAN2irzc33mXOP8LIh34Y3giTG+WGLffaZfOJyEM2hH+QbeEO4Xzt1iXDrTPH1aQC6PTwqAc
3qWHYSl/32LQ8IP6qIbYRYDXuwvI6MAry7VzNy2t6YSBlyMDeG/t/FK71UTPhLrkPJZsUAE9Y3yh
GaJ4d2MDjwP4zOFVVIzhQ2qY+nOssvq+gtGnbwyjNxla2A1yjjjSDXzC/aF7wcOoMVeawmVjpRtx
1FBgYp+/yuyhv6w7LZzhPcedG8SeuzAJLKu6MnOr7fdG0+r1ZiKE5EkoaaHPRzoqPos+DeNdKwcS
/aI0iceTg+hvYXwV+loxDmvuS5BAPwq0SDj3pmZkpIQLzdtaU6Y4bfKKEnFwO6eBCVrVAgabqief
WJNY6w/OJIZ6h56j4hRzSpHeSKturaCLxngV9prlnOtRVJyiGnBrm7pVZ8HZnzxnhc6qfdXSkdLR
c5jYrKKsyi4RbJo7Jd0kuRpAE+IomELBTul3uGvOW5W0A9kd1OTAfiYAY9AB6/vruUdvsUJrYIfn
U1KXYWA1bn+XCztLAt8oPZ+Y5UmXILJVMcg3tEYkgAtQh3tbjvYF6FPS22T7JQ7wumlE/TU+1+LN
j5JwwV9U+W5R2BwH5oRyhXxBbZqu9phzWZmqtjXuYWhNCmwUyPYD7HBtmW38YbEq1ItceHAxqh72
W5m2tx60cXtnRz6CoBY5lgn1LgPKh/ZKOeCHWKDvpjRtztHCUu1FA0g06E+m5YE9hdF7H8oIDXjW
sQraKV+qRVsbUGGlPhUn1ODmTQ6ejHcK/1XOmS5NAAuZw/QU0QivV7KR/n2aM8pg1p9oK47ZaV7R
qCtnTasePsq8HiiqcyaGiAePiT9iQsUXieapDPvsthkqbkxmVtYEVIczcZy2m1/4tqZ/NrxKVscs
H6CnDrbM0RMTt3OPpZViWjG5BhmxnRsTIdxGxZvTOLRrHEYTQydA+zowPDLCNp1TOxdz0iRf58RL
OdhL0qWMBDMOku3m6jX3InUkgMzPNqGP1oXu1O7kZmry8nG0je6VSDyLeKe4cL9SfCbyMM1++hr5
BN9A4i8S5rsqJaQWlhKR4LGmGThSOBOd99ADmqY1tpKIt53oMGB3vxCbUbgeVZLEOhqHdtYCYom1
S6O0rZ5YUuRba/St6gBPe9jmUQt/pABF61a9xoRrVScT/TICWA3AUvJWmcDkz6avZU9a11UdRtLL
QNKMoIHmk1nQC1IrrlO9co3V5BYQELzKGIqNH40Eb3uoUrT1LFJ+1Q5k+NZMkRAEzlx3r+3s+c0G
rJ26cvaZq/jjwIiYe3Dtnaf01ggmX8dwlyEPbfjYddp9xyRUC9SQhF9z7EyhDpEp2J7P6OFzJu1m
B9hQjsX13GvxycqRTa+ZFaZfx9jK7mNKEpBy1j3687oobqJJ+j2NK9U/cepDHgytnr/0fdw8s2JG
suGZ7lb7kh2FwjQK6zNXFpZBNRY59waeKIzGK290gGBLx1gVcCWO1hDaQIELp09Eg3NO4D35kvDd
amMFHF9SB+ZlK/fuvBiUVO5A2KLjtzCC/RjKqc2wcwclzAdJqgh9+W7X888J/5uxnHv//YS/fSmq
nwXGy89/P+I1HMM+IVzgGDfY8L5bmX9XVvBHxiePXsHF6wtzRxfFw7+UFcL8ZFlLQYDpk4eh1WK/
+oeywvqE5SReQBaOV0vmm/13znjr5yOe32iZ7eGaS4yQZ2FW/6FcjZpeKwpvFndGmcBcAwvnCHfD
uX6rsRjYxJ2Nx04kGCynqs6rwBNzCCE+MTL3QJfWqG1S1SV0Z9eXG4ArKHQyd5wry45nN8AJCX1o
RBqpu06NqULZqD23wwLZljDsX3VzzmCNAz+rTTib2g3et1iEQiEYYEMzjAV70u34DX6rZ3N0lHaO
jpjPe1t0yNwSk0EifCVGTcoYxn5TJ02jYRli+5fJGAGlLbLkAzux66yikjEsAMZ89cPb/pOKf5Fg
/1Bm8wQt6nxw/cWzzaaQ+7lIanmzydzk6BZ1fH9hFLdBwbRh/eur/Ow6trwnQn4Eq4VCDBOwpej8
sRTLW3QiTZ2Iu6K0oGfFKG5HU/Zb+BTxxoQjuP319awPghsuyK0Qq7IobnCbdD9csDewszRbe7pz
9Ho6RpBpnkbTg8+vQh/zvbrPWqgupKCf+jYyw10pXIBaadYNMDTQu1l32GnMiamO/hRibj1J88Jr
cktRo3juHjFrhQDbVYy1MVZgXsYph8cp7lD3PeGEITJPE18eKpliVU6qlZu+8J2eHdHOqjXUYUSE
WU/iXoCuvHQ4LSwiC4X0YauYNXw8PQwvNH/uIalYdX0kh7O5ceJwfI6jHFd0Tfbmi504qJ0BGXGa
gOOClAUK1t+LjuHd4dNpwoOmVsedluf587tToxRYfznjXReV7+FcHWFGNMFs+BCWCGb/9uL+2Yd/
o63+YQ3/h9PDbfK1bV/+5/xrVdKcfi275Lsw7tu/9q/tWP+EW/dip+cL8vhwJPyj5WLPNXWcD0j7
wiwGa1C+wN/3Y//T0oex43oGHyFauD92Y+eTbwi8IzxbcGIu8VR/ZzP++MlZS7KQzlphCS+/37IH
/NButVNXFoQ5E1Lji5epsCqkPh1qV2HF1eGHR/P/sWlxqSVrjm2LFtJBFfvzpaQQadPAYGptSwYK
r2zaMFDN/8tFYGEuznV4Mn64HwMCdjcn46FG6rm2MWFhPguj8NcX+ZOHRp9MSoRJx4xbxoeLjL2J
XLzAMAhK3xtYlb7HhY9hoNWEF7++0seNHqtwjAix3tUFITXiI7KDJFXFIbKwFDYDlLxo8bKvoSj8
xU7/55fxMEQXOlQs88MNdY7ya0yUDknYmXd9zCRPx89j/+t7Wf6SHw8tnhfmCmQUoavkXj4G4aRs
i+OkrL2NzmzXq86EKimdDq8kfqvDxC7+Fy6W/3lXDq5gRMYJbDqxVvkAJRjSb9veNfeg+kXQlZOO
FgU9w9+/Kz5t/DIJ3rHtbwnaP3xAlL0K2wVzPyRLZJuNhkRXnDeWpidrDxrXX7ypP3uIbBc61Zhr
EVPy4SOCRGXrtOb7DCzwlDS1CJK4bi8wAMOZwcnKm1/f3Tezlw8vjZrPADPiEbrUhj9/tDBrnL4a
y30OE/+5anTiqPs5giA8yhLHCgSB5IgUXnY1OoMTrRmi+DifjX17j36BjNnJspe5NHT0p7rg+Fzj
fkUE1zgRE424fMmeIC/3SRZNAcVCxnKPBFUfXjKGmNp1OxoG15aS8Kxf39jHT9jWwZlshtsO7sF8
xUuN+sNr63xcWZKm38eTtHeur9oTXHRM0cwwOf/1lf7zjeHQbbPHI0zmpS17/I9Xwu2PNgzTjTLq
9I1mRm7QQy75CjLB8Lyb6/Fvbk7LnXEZHUHzEjn+cdXnDbLdGmZ7mWAHMath2nneqPa5PmZ3v76z
//y+uBL2y1SbBriv86GOH1OZIqRq9g4TBaACaI55mfy9nHt2P53/LN0HVE18aBe7pB8fX5+VzpSG
1d4cXTwAXGxFk0Vn9Os7+ZPVwPAWZfmSZORYH7cmw4Sp17vFfmDmgqs5XOA0ihTTUIJB/w9X4gKY
K+k6m9LyTH9Yd8BPnqlhppZ6bXKeik7bQtepN7mKzb+I0/iTt4MtMX7L8I3B5P0P6w7YzcCeHTWz
wYgbFfYA9hL3f3Gm/9mDA0hepPpLGM5Hr/sE/rLOLHCvSgLsle3IXdwJzpGyt/5my7OsA4P6xLB1
A3D44+2ogukpgsi95ifTDnp5sm5RDwS/fjs/m31/X2xUZHgMcG54dD4/vx0Gz5Vldum+cv0Xu86n
U+329UkVhoMOe5jeRD3Wf5HH86eXtDjeIQcssULGz5eM9cg2iGvdZ3MD2RF/WQjfkACcdir309TV
EMq14q+yK4xvqWk/7+sUpKbDAYkx55II+vNlXbeHDcFYFceqyNsMjtK/yCpZOH58bLjZZIOxSjvm
RMh96+4JmWr6CuKHVm4yoZpvKGd1rERLdTmpDCpM6FTtmTM67SOpmUTqop1s9VXM75+uFLKxLTyO
2dvEmfSnIGv9BCuDmgyFaxkb1oWduW1/lS6+nluRl5lEf1l6OcQPXYdmO7eAS35oFB2eCdkQv9ip
KPUbI7G0KUhYNFbgYMeLpZdI3xPSAiTSeh73BlPR6k4btRqyoiF12O4ZjKu5wxAocUILd2OlR+a6
VCjDZMMjCVxRqDMcKRksC68voo0swmHDlHVMDkMuvYsKX5snVIk0mgUM2gPT3vC9sWxp7casmx5z
PMpAEPPMG/il0uirVmLNFMqeSHII3whWyV+CVg6iOZ17VVcJGAYhaF1VjrhGMLRomr1fNxk2iU1L
yEIUu5LX4maeCCKwBLVv0mFS62z2bBtXJndKA3T0iRFUnq3iTejO1uOgx7iMZRLhaCyn7KJlU0NY
ZXbhLQIiMEsAdhK5sc5vAq0cxRs+5pio5NIZcEoQ9bwRljGeZA6jCtllOb1pU02SVlhIDKL7GFPS
FV7YzRGNPf4Lk6pCG31l2Tn7aMK9bF35HZB3qdlIcee8nG56y+mffDxxX0M+M4nhbaRjhzhjsJxO
bnWD/Sz+nIxNKKX3EwVpghOVEgtmm9je+eCmSYoEssiuZ6uqzNMcK40IBSEqqINjLoKZIJxdWzfw
z6sc3Hbi5KuZFujbxlaYqdaD7He04u6AuZdCmi4EJGKzK82zzsuyh8n25uc8KsTJG8foMw3AmG0s
Lc3khmLfnlZtj8Vm5HSaubLnxn0sJq+Cd8K5ngT91NHU1G6rFVsjxf+PZdnJV+YGLsL7GJ+KtUn0
7gtlmv0mu2QSeLxGE+Jj/AGKY1pkfOiF3aKvFMhL37FtYnNDjL+AWF0Rv8xjVInDUNthcl9rkqc9
2w6UOkWeOjZOeZve2qowUdnRVnb0cKZbBT0bi4SxoEo98GK8hVaNrc+nyDXgATbo/A51VDbjug/F
iDrDarUdVVGEp+YQaw8mClmxDnsXX45qbHJjoUlMiAe1sH6OBz/hc9L7Cc0bdtubGGP1fOXliS6u
51Bo+jr2nPazI5qq2jsjtgTracq9hxzGTr0qYyKOtzj19vEGiqr/MPVYmKzNBpAPXZluwbPVl5Tl
2MyLewzmoex0vpApbJveGje4gxRfsnFKbvNkJkB2UnzuF7XrFvnadQrrPUe5AjdJllgYEHTW4p8R
2k219nkXSOkx/WFOYmZsKAne2V/IrIicYMLZBMllB+9nWzvSMFc50xicJJx46NZWZYxfUs/sxm2d
uAjHW+wHMAOAal9jV2Ln6oH5umX767og6xjHtAF71/NwMhkBTWhOnRUuFyI+OYbsvp/D/yAwvwEI
CsBs+o7/Doff9eXr/xxkju2m/BGG+fe/+x2Lse1PFPwmbpkUxwzCPSrW78g4f8KAG/wbvIXO1F3w
st+RGMP5RMSpzkHp+t+B8z+gmOWPTIo5Ajb5DRfrzb8DxSzl8r+PZJcqmpG7yQR+KdsMAPKfj2Rh
FLPfQHtbu3oHXd6CHFnFj6mZvRa05DtGveM2b/6iOxE/V3Dfr+pilwuQTM1D9//zVfk/EgrsGIN7
mJGrjjoc6UJONHhSnA1WckEwOVioY+7SIr9C7MSuVBTJMWvj+7T0GcLp9hwwpfs9veyfFf2bsKkB
//tiPr3kyU+LePnx7+vX+kS7ChrPCMdeIn4XGsa/JjvGJ4JOlpQM1pDjguT9ewHbn76xMzyqPfAJ
BkJ/LGCxkD6I14DxAUzC3/u3sETPXarGfy9hkCNAKuL7AMb4bz6iDz2HJ7QuwsN5a8lRt/dVmspy
nY960j2ait+sXSX44pRohfzZC5hvU6NoGYaVR9/Xen9nO0093JgjNOtTkXZuesB4thve48ao5BHi
+LDxC7fu2QqMTB4MFHHlNmqcfDxYXlRTPsx4m6Ieycv+wc2QQwHoz0rsKTMqsYZ+HvuPyEIr1Evh
lJTq1mugKryhpnWaxfbPjZ21XhaFfEvjLLksTNnW67jKVfI2SmOxv3Da1j+kk6WsS9xkUMPEmSiD
Xk8t9zqJZ9gXY8mIdo3+U4R3uqv8bx4g4zqZ4M4p/ws2/yfI1IzO2+w6tLTz1sTAMDAxiKlhVFud
tysI0zDiAKsEBFjI970HXFufe78W0WG0QlMPDAex1ay791YSf7aazj+bG1/ioWGPM48U5lkBWbL3
pmCuTbxUy8iVCHrJ9n6wKhlCYKEJRTBY1110VH7WnLkeFgwPlDvavCO2QwaAqIN6mDOseyLkan1b
HjL4kpeQ/sPznnwrucW1fjxggAL3Fy5LcZCGk0uyRFtxJyVe90EcDyXZtn2IKd9cYTCIHMYSN8zZ
q0W5PVYkiosqHl9Tb0zGbRXiA7QbJ8uMrjBRDzlBI1++GlKEF2aYzu41mYJxRBhlC/euYML3ZDT9
9AL5E7Fc4uD3m8cnFdoOSlpT81aJ1zg3vjbcz2VnHGDEm19zKeJ5l+KvQi2B00qMMmFkk/9ijT2k
aSuWGb601jT2pzodOfu1zh8eE44SyJiUn7ssZi72nCZjM+3CRkAQT7sWbunUqSa8iYsUdVMn9BRn
yCHK3K/wW3LxNUPaN95mSKfUYWoBJi/ykWS4hf2AjT1WLAJNUrczZ9dsTMjCYs7MvXRRoc4r10gz
/VBjEGx8QS/pEoOgkZ2QbvSeyvBz3dmz+wQdUk+gHJOF8RXdRNo5K89karka2qEqh530fGzZHToq
D2KzkZvRCSULSvmt3vJRbqYSBsAGZFlWr36oFovZYWzc23rs2uQeKwqpKzRMSY55gTdX6Cg6kHZ5
JXU/yS86D9lbQ9aGnmNeJVpSNF342hTKSS/8QQSmC3NfgxVtFq5xcCoFVyV1vB38qnZnKFkypkNz
gKjnFNvDDMm1T6fbbo7c5zpromOYCmMbufaANBMaGInxnIpqGhHOZh5kDB0VI1JP/N6lgnOUxSVz
rqzYpcR44JUAiA8tG2V3GaRabQShGuejMXjQZNypzO48RNUuytye5Zv1PdVo32IAaqX4Q8zOWZlC
Zg999Z6mVnQx1uFd3grvpsqwK9Vzl+deRQ2s8953eKOK76F1fOeyqEfzzqOER/1FLvZOZyc8U56d
YZ8Wpmo7acO0jcTo3OtQW659bILOcngp5+3UDgHRQbSDeM7tutyMRzQw5vCZgSOc6aEx/YGPsuyG
rZfn4YGGJll10vSOtjRp2Ulq2jp912yYmHavg519wVFMrCEtI4jFy8KgLA4G+ueNN8CPd1F4LL7K
GMHUZuitBWrWgM4Ji19DagcjT7RTP8gr0cGwTXupb6NSVWhOZyDMMHNglbUE2hiI8O7QW1MUpF1/
HNvRB9jKoJUILKidYUJep42v9oCu3rab9qaTY7IHKMd3GogWHrQxbg0rC1HBaOLIcLY7m2IVP0ZT
5mLho9w1fjbt1h378JAUzS2oQQjqjY+Y8pxoNxPyhbkhhNukQKSOJTjGMlpN406J81S0qDlW2Oxr
d01cv8LAaLfJqPpHHEf766Zr0RpFOPyIZsp5ImpnZFZ8pLIx0BzqfoAl0XBw0vwlmgd8aQU/vHwD
4hTNBT/ioRUE/0rW49gTn1EjX7HaKttojPD21P7q0CPdP40ITh6N1HCOljfUh6FN6rMuzI+D0YLW
Omi5OcPsTUWzubekL9eNPahTj5nY2TjY4Smq4nBnaraB9rBqXyZyGDZCms3BqdMQb7Gi3/tz9+ry
Cjf4Jhk3jRq2RZHH51mE96twJvNozaH3lOtokGDJkZdkIW8naC7sqoBRin5Vl2SXKmrGJyNJRqi7
XoO+gD7pQNaIeSXiCZ1SFOLagLVWL+htVPlg5fZ1hZ4qaDXduNHIo11rMm62yyh/rRlFfj24+u3Q
IiswixRhkC5EUMAs2hK3AYKQmd6ZIp/psz+5NsQNOrbIHr8Q0sFek5gtKQwa033stXwNpj1O1UNQ
h6l5q2do5QxvhAZFedTfdHzKm1i1Le4slYdXmyCDKozAOapaO3WkmJKuhcsh3WzVXSB651i3dLuM
Ay0N83YLBcG9biKnOTeyMX1Xc2TKc+KOUsBOFoHZJ2KAhdlDdW4xRqsFwUk7JJK5WWPY7HEORY+9
F7UCcW2r+oHeUMrQ0TY04GmDLY9vJ1lLgOBA3kc+4zdHmkjYz2hB0tjUlxfexvqtboj/Ze/MluJm
1qx9L33c2iGl5tMaoYACDNjYJwpjY81DplLj1f+P+HbvNmUCwvGf9tmO/YXRUKkc3netZ1GxGs+H
zou6dU+idHcMPKMtn2mtedF34XVTjkkwdvU33VqgnGaJRk5WISBSlG15qb9xap7WNDeys6x10xts
uAkWl6S4z92qgNiQzra5M30bNkvYK6hs1ZCV6y4o608ab9+myiPrKgs9vVXKbRBglCM0Lt3OVCs7
mBX2QrLyG8pofg7KigJLstaBrc6ttOvPDWNKL+fELT9X3UisU4Fs98cgInZabo1fc0wxN0QgEna2
LB5IVQpXFPT8g52Sn6fcPLsy/Dj73sjShh7cUO7R2u0Iihr0oRiwAq5hmlEBCcLpS9tCqC7rvNyN
w+w+Z9NESVCkxj6e/e9DBILRxBBxG/RFeAhKT3/yu5ppgz/IsMk6vzsPEemCfEfeC7NNgGvPvbum
xW3mZlkfrtzJCH6IMW3Bh6OrlG75GBGTcAd5J4Qzn2RUMkVv7+QyaZmoiSk4EfuyK/Tg6ouGkmm4
GWMl7kDGlwg/jKLK9rNd2VcdAcXfxjG8s8okuGnYDu+8pMMpQjXiRmbG4IJsaaNmgyuukCu7wjvr
Ka/8NvZOeZVmHl4ufMlX9hR3a9+VKa5dvzirk16Ila+C7j5IvfESzCmqFQPMIEhLtz8Psg46qSs9
EDjzkxEmEGB6C2JG5VSP2qewQVUyxKuR1yPFJlEjp6xSC36qbpesOImp/tabIYR3tgQp01pNx5qE
SPDLEEjnx1ya7QNLZV+t9TgXvMAuB9KUMIePtnWeeZl1n0yBuHKNIf5cQit8ytUUjyRH1ONDD2Pp
zB/LZW0vKWpicRJXU1y0V4k3mlcLd+yQ8yfCtWM05uVczt59ZWl54Ux2WqxCRLLOxprZ2BBkmDxw
eo+vHHJJ5x2KL33XW4PAIoVNjsybcQzWbD6i9lvs9amkHV07w/MIfeUTd0oOGbYPPDtDbq8Vaijx
FEipXaA5rZquqaVSLJS5YYnrrLP6AJuWF2CwQds+dPdWWafNlWHUhLg5SCPaTRJ3MLfYt3CVEFZm
nvWHsJQs8J0aDffK6qmObuPSpqxKyhheOSce/Grn92GOtUcEeXwWuD0mFogxwGbgdY4tOQfKKs8D
W7Igc1AgwkZ+4bka5HE9qvmGLwokqUnsTyGb89Ie5CVi9+liAJmFCHq8mmY3vG0lEUxlTrm5RFtP
SswAP7NzCTH2nXHhDLHJsIx4A6f+InEhXvhJAbIOgee558feueuWX2G+3HYCqHrhsOiDHfsaCbbs
DV/1ZswJ1DKoxp6RlJT94gO172Km7rWjB/FVD2PyAHk/xzBvRfvUl94Vk6nHHhzUxM7Asve99WRx
AR3c/m421Nmx5tbjj7H1/PmM6uWUcHYaB+qkE+fDjVV4Kjuyrfe+0f0z58PQW/CWnKzQEt5llxVk
AEzjc2w5LH3paAbFWWl5vTxPiog7qxpfkB8x+N86InJAvzhRSOAVsEHShexiTDYT6pzzoUFlD5gF
isZ6Lq1Gbc1h6smBzDNCDTo6I/KMxk9jbwO/TjsOYwlDmFSOoDvviNd0DmJ0h/Z6CuD7fMdfRJ5F
ggXvBzoxG16TrAe4vDZLzypALhYAZJj85LuvS8e4wpzrl7eG3/Pqgjgm5yrvbKZz10tAKZJfBabS
MkdweGgr4QaODWBe+Pyxf1tE0CWQWNItvrXcwo+unF41AEr7CHpwOQOL2Bo81HPvuVV9DDgLIoEm
Ds7ddf2M5TzP8HXi9TL4tQ0/cS4TEtkwwSHOYR1An1ifzZiFgA7DRzwzsu4zCI/igHki3NpTF+3S
LDSvm6ROd3KOnDMRZeoH3ZnkW9fbycqfC+8L+VTztsE4vI8oO++zqmLBpFFcrKTwcTwl5Vg8TX2E
ca+y7eLMMQtxEYxVuJWm91got2fkm355SFRrHOJBjFs3RzCaY9jdZBX/jAp4/dSLsoRcy7bgB9Af
zAhCFOG2nMoCkX1dqDPDVfrnhOb+YA5u9NRQUmEOdBs73OQmpezJAuOyotQip3Wl52Texg6nwsy0
m72Bp2VHpzynZ0IVfw+iVt+WkRVdTIiq974RipvJrObtUM/Wzo/1Z/wt084vPGsLdUxd9DV4E6jf
4hImgLiK88zHYICW5ZEiPO0JYeonuza6iwIf224UKA3LPBA/jUarC8rwpDtOwoIuJwMc0ROGGkys
ZbLq3K7A4ZeQToWKkAM9H/zOXazd8QzsjpbarT0huSxB5l8MDuEgnLfzcz+xW72Ncie81HrKNpEb
uXc1vaQHHcf5eQVD2tmgne/OYQNO+GaFdT5NMtsU0DcukoH+ohBWfqatDDtJrJstvgd9ZRZBEAHc
ks1X2K5LdpjRV114jZe30gdtGK7LRtKNx4Ph2o1/DUcPQ0duKXzNK+Axof6ng/5/Jcj/Qurwbgmy
nr+XT8hfnl8VIpd/9O9CJCFWyHPBXC8yXQ7ClCj/De9H7UhdkuMtRrGlyM5/+Y/E3PyX41NQJsTq
RWC+CL//R2JOKT2ALYXOLUT7azn/P6rGRauMAMZ1EbIJutyI2U+K2oS5GbHLyXM04QTERu1ell2Q
3WJ7Qafw26t5Q9a41DR/q3m+XAtpiufSPsCBafHAvys68t4nzrJohlUQ9piWIhX0pNUCxqKhHvUX
Ngt288ElX0s7Xh4vWHKgMVraJr8A7/H3S7qwVuGHsMU0vEFjTJ6MLazJ9ANtxxsPhoIyFGiIhG+j
wXt9lYL6royWVT6JQ5ATCHS8NeJttuAJzi6k8W5VVev3X+brbsQ/TxZiHUV57iBuFyfXXJDjvotA
Gw8bXrfYIdxpDSgUSIz2yTF5/2JvPSAtHVQ/uCFtclFePyBZZdISOdzcnjYhfsLQ/enUgzyTRt8c
ulThOn7/gsvv8vtQWdpEFPDxmTFM+H7C1xdkQJp9zX6aGhGVhXaCtBQ1F10HlClzw8uy8i4S2W7f
v+jpYFkuGviIjXxn6facKt0SDczRW6AN0O0xN5bkSrdFXXwwWP68yqIjRlPnOaidsa+/frReNqUx
m9TTpNX0xxSI7ZVs/af3H+V0dGB1oImPFpGDvE816WTcj1MVzI2CatS4lnpATDDd5MKrwb105dlf
X8pHaoTQCGnbn8/TOnGWZANdfxxt0AiKsuYcltrTQCcj6eYPfqNlpL0eGIhUmK9MQRgKk8jJ2xvS
Wpag29nPZyyBGeaFL0nTd18UAhIOO1PCPjwbzQ8+ttPxz+tE8ovFNhBLb+i0WxNrAuSaIJlXheXp
23ThCmVBWF3aTaPW01SZ7gfj/41BQvahQMeF+o0pfvnvv4nfSFyWgVnW8GciGWxD+h5ngT+NH3zW
b18FI9NiREfFdfJZp65jjGlJ4dxGDb7S4DI2Y0iL5f0B8sbLw66HBWepY7PWidfPQuUGTqzJEWxQ
Qu7r3DWOEWitg+Dc8ivpKnnz/vX+nDuIi6RH57G02ij1T94dTQOvrBtJkdGez3jLPWX4UK5q3T0i
rL1GT6iBllgfSKjf+OLCxUCCBt00WQhOvjiPlmOpqnFeBXoCUd+59a5GeU9c2dw9vP+Af/xsyxwl
FpgB6V0Ctd/rFyrBCnUQ9PDMcky+ouyW7atKZn87BAOH9qRl06Cy+EPhyWukrUSrzioxmU7pxMmy
NMZNo7V195cPs8xSJj18Z1mh8Qq8fhgwOineAGJkJq+pV6iZAlZoPLh/eRU0CZxy2HCxQNMYXsbo
b98TFn9NMiyDPKROtBGc29ZtXfmb96/yxxjgi8WfYi4iX2Hz9l5fZUI9SFkDbyyyTONAiuIMUJl6
QOa12e79S/0xBl4uhemFI5zHGeBEbU4pJZ0G7P4r5SZgqqayM53zCbWN2L5/oWVCfTXhQrVlw7Ig
M0Ic5S8Wxd/enOoDCJyo/Ig28iKLOX3S/lnqlIAKhY8gfa3FlE8I+PxCrwxnzIk8HOhS/vXzoj7n
y6Jpj6oV4/zrV8v3iuE3BcuZjf0YH6aI1N+9sMum/uB5//wNPeEjWVvU7otB/+Q7NqIMDqYb+qti
rKtdQlA4HNG5O4vtRty//2r//A0RhKM0QEaLcMcWJ9OvN1u0dsoxWLX93Fz7sCrP6jxIPph+37iK
EzqLVJurMNcvD/zbDzhVsYcFHgFcFmBCrnO7BT5KofD9Z0EMezJQAs4wJmcIn50tO5tFO/H7ddyU
CLCeVKhFmgsms2D9gn8zJPKnH+hIfTXaNIMB5Uv2pxudNpEHY1VBiSEKgC7knadaH0kgok6mT4NC
4EqJ0SCXKCpz8zKlFPGTriYMWLqPuXqOoqKmHQF0FfBu2prqju5D73Nor0y1nTM54ky0YitXB3OM
KJoQ9k31nASTEFZERHZQDz5jEQ5xOj8yScdTQHcwC9PbLBmdfje0QQzykPVM9rfuGIFxz/jPznau
qs669X1O3iuryajl+g0E3bXM3MnfY0wnCgsMZvOZjAZzb9d9TruWp2uuIyc0/K+JGqbiykS2OFPp
DBcyYO8hNDWnWodneRpa1c0cuvV0PrbTnN8ai/9iZ7X49C/Zb08lKiO/o9RMD6IJ9301lCMYGYse
9UHkLj0dPYrU/VS3Y5TsklYHztqeXcO5zdFNplRtI3mbgaQNaWTOzInQ5QbqPC2bK6gNQUPVym1F
9SjiKDYPtXZz+0F4hHXjqBpVWnyHL+cl2yagjrSi6ZMgJzHdrtzoKpD6TDk9fVxp1TSKSWWLv+XZ
EBAUgkUFRvRopQ9mkhrzeRA2BkTFKYMwq8gYTm/8KfEegkSQgEM1DUgVwFf719z2xHTQNJrpHxR+
rfjV+kmpTZuWycJD7ZJbSkaoOEsClfGT1nkB3qjkr98mBmwF1i5vIHyqdAsIzIVHfd7rykIf88Qk
mLVqRHHTyc727ie45tM5kozKjZjMyiEst6qP6WWTlVLEmmzcsU2MpyBTnWMTWmqO7ZEko1JBXqDW
sm2MrFc/U3AV58omYXFtNwXRcIRRcjBzmKtrGgQpmrYdFXut7hoN+fdpomdk2+uqMgMVbinZaFJI
ctp3It60UQ17ZVWVEoHsNqaZQHNXACfufxIWZ+pLB9tu+9zJTDUVNU1QdzFkFNs6mkCckwM1ywQ8
ikJeesZNtD9yM6jcfRTSjKdbK38ZrddaK0iB2gAUF9IyRlVRlfWNtAxLOxz5bLv/MWdRxq/aKSM0
zsNx9vonE7V/tY+7EIK0CEHKkpRHSQzDeAYANswUoHfah/HSWfTQv6g+Lfz1nKQyvh0L2ycxDMVI
eDXqpMENEZf1TxItQaslmm/4R9kCMlsHhqwuUDcgAS/GyCiAIDV9cG4jJjK3Ex/PQHir2x/1YMfx
xdgFuvgU2mlu7dOaDvImMaQUW2I56JfMiYI8SWU6mEBL5T3AuQzZ/1ba+LL2SRaVzZqZlBVs7Mh5
WBlTCDnEqyPveiTI/vMEdpkiJH/S2Tp0CBeteZLk28AZ+/pMU6OP19o2O9C8LZSSdZChayHb08+f
AQSmbICTAlRqU9aOdeZ2QzV8dXNHtucJJ57wDHFJaV80bRk7N10I6+SL1lli8K5CF45NAEpvr8kh
pYlWJsrdQewKv0hXp1dmExpEuxRZ/WzCkIoh48uJT1M7VbrNI4TT2yF2guJOqqDg6GTWyMmIVx2+
O30IurDM6+S+HrIiXFeKvDwgcaI6EtdAyEdnBelEGG1to0BqgVWBqObAfzbkCRFdZBnDAgCsoR5r
H88276wob1s0UOY6HwvjmE+5BMjJsYDgiQD6nk3vz15VVasVJWngnqhW8OaJOBjVPh4jt4VcHWQN
/SJhgjgwtNfu2lS55TpFqRTQpsqguelqVBCALJT/SK4zFT3G7Go4utcAJC9t8OnqaCGNP4djuEA1
LZqTNF9FWn1FeEdGQdXN4VevYOFcY6YZvF+o/UGnoHWv9AU+AtUjfEvgs0u6vMalh6FPQawjtvqA
Tq514YCahIqwiE/mytSV7LaO6PS0M/veIocRhgxt99Ym880KsbAhLq/1fEj4WqydMjITVmtXjfoA
WR38KjBPtyTFp7Wzc2nCW0SeUWTiQWtF9vXoO3F4MFnKAeYOeP8Jf2bBXxXeBAvFJkDT2+ai8Z+Y
1qR55dV+TBgJSOo1Hwu6fjoatOQTv3b8b31W9EQ4GqUJvq2LCYvil8TMTNucokQzzTzJQGux3mD2
T/EvotCet5BK4kfslJTSMFbk5jqyepQ0c+PbxdoYhho9ySg8ZHRWw6awCT31XBsqIiMDRPMAeQFl
7GoK7eGMHu1C9pkSkufqIXfjHaVx51s6qeEus1JHr0vD41MsCmVcN0YEv1Y0WT+sigLnLXHrfZgd
ilwYiq6SkdJArB3QmX7SS7Hp5UiyJaXG7JdYcHpET1kDStyunJ6CBvQqJAF7CLa5kh1zO+B0YwW1
lnRORINttxV0RYozs2w6Z5XSnNvXfUNcQieGQhBw1IdIRyI6t4GukgppTWUQAZpYJTkn1RB5a/pW
0y1Vv6lae22Dzl8JowlAwWbFhS5cI0BW0Dqf/blH0la2FgfTNi5McPJ9h+22zKNh3vgNmQnJPOc+
95O4FlaeDLKeRK8PRBOMNFqFYi4hHEFHnTGHe/WjYOnjk0eTUa16qaDyDK60fya+IvPcGGzKWm1f
EZdFKKwUq7zsAeoomhcVCQQZ0q90zqvvEzBPuLt2bd0ThxazFBSCUHs8TQkwqoyoNa/K/K0f961/
tBHfAZMMgzFgg1TINUWSJauvQ7Ytto3082xHGkAkb+LIlPH1RA80BLwVlMQAqqzvhwv5kg9oML/T
RTerOrnKX4IECzlk4514yRqsMW9mRydz5n6fOyQPQmR1GDtlMnnWBUEQYX7RsJfQ91UWCtIi4pf8
Q4BO8ZJEkLToele1i2Jy3pUvKYogqGodX4qXmEU1sFVgfRXSj4lXZSH1Vj3+XkzKjWE7zTe2LaLe
qBlvLT7HIYo2joF4KGVBbPdYeYk9wQkCGrYpykivYw6H0K+qjk6Uh6CQni0nwUdpoDo4qCIAuVSV
yqIqDI/zNoASFG7SLiSaBtdYmu9UhF5lMwMvx4OBnKcBDq1wgCcyE7x+ySsAstS5B1RsbQveUhe3
plEjLPCUO3+pE7Dr7MHB9xMDppxPqhz6A7QvG2AWM9RlHNlOto4n5em1HXsGKxSaC7UddIR+s4uF
/QiWFXyWFGFn7ZCCEc0Rkv+hd3066Zh8jHAWa59kCxvxz09q/cja6nGRBE6mLW8S3IKEn3HnDRMg
S+PKAIx/NBXaQoZ8FXF79USJvKemgG3MSrPHyISZgn+PTBUiDtgkYnhPEQSVVgZ4l0V9WHfSABZG
+1Hna1VEwxeZBc7MNCwGUrusxrsHSVwUWwJpOiIOiCNH+1QTab1m46r67QS4qz+bwMcC8SUE4t41
BAEKU2+4ese2z7/xSL41IeIVYHNB/GaPQqQqW6MhGGkoB0V15lVNNHF1mjMr2Y3BJwtGV7lxSgxe
m9mMoWYmieyfCy08AKgkYeANlFmrNh3SGf4f29ef2w5saZ0rSqYzHAhzw5lt+FUFU/PFQ6RyBqGN
vZSZW0sajlXV7ToGaX45oVCpNq4yxmW90Qj4yowi6Krv/IZYYo5D3wdD+xdz5YzlVsRZ4W3Hwk1u
iLAn4w4fofToYPotQwlBlL+RoWPtgNeaxk4lXu7tzHwuyWIjsadDxlEJosqFZNUDrzzfdlUWk0fG
YnrpG30cH5IFc09el28+NIGIyNRTeX89S8e+GfHw2fioHOMTjesE95nZe7uQVj2Uz97pVoiJQLu7
eVM/OZDBb3rY5SNb7LzgMCw8idurS0hlhaxV2MtyEEV7QdTuiBqGg8YtNY/hOSaf4hcgOJqdpdGy
eiI7E0CLrbEipg6r48rRqtLNBVqcxcRkznwfMRjstIgOS6M9OqScSdXFQkCKvoqFIn87QQmzuEEH
F/iutvIuf8idfsHgtBVi3Wo9lnhNr5PKKPgmUdS0UtLGRjfJ9MokD2p9nB8Gn69rSfFy+13X2AWA
XO26jzFBqPcOJ0G1DjiEInyeCapgJGWTXteavAeUrnBwx5k9O7DmmVMIH2vKmDM7L4HlKhydPBOk
2Dqrpg5m+PNt9zOTOunXhNeReRIAAWKLaUgyn+wyzqG0y7wiGTtCvw1ONCBUtCq9aEnoYwOMIBNa
dmqbn/uMyRtjZGGW+9AvujMEBMgjJKaEY0VaRsnP0OB6hYxe/oy7qA73PtzoRywENsnOuip2+cKk
Q0w2h49kbhjNDalFA+5PMoXc5qlLOcfdFyU9sm85zG9rmxuDJId7ZOdNHnbnPcBnIOa57gHGrQzp
63QTkWrXE5E9z85F6XfuveOJbtyP7ASJhOwpJoS3BtWM7IIou8An8Co3nK3oW3NPPVb+sCbXYWoj
iIQQEt1hBnSsfOy31JrYj8N6jJu1ko0Q2x7K4pk7oKRYSbabmACscb6fZ6ND7BS2SM1z0yJvxPWu
qok/spapZqVIB6//DPTRRO6mTImRlsHvrKieuiy1XSOw4/qU0FZUh0mIkCqLi71sGz9fecRa/igh
0jLx0aSFj+hmg7XutN8eSGboxu2UhD4pTUFZEimAs+C7MSSY4Qe3BnOeTYGv9nQ/IyIeG+Scqi3T
mlU6GI+V1ZbhVtTSCFnj5fhp1qmV7+eqJ5xp6A0j3VP1QxzK5tYnXnVGaOT7g9tTiqDuvIKTaMkj
pHmU5mlQeP5lX8LS5guoSdHxmkavfLcU90btlfice/a6q3b0lq1bwQeVoi0aN/5sZJ/Z8U3sPxOW
UPx/sAhXcvBBsyinKpG6afTOqzwIOx81lqN++HVMijoGtJ4yj2/lxX5kqW42jEtmw3okv2JrxGUY
b4qYoErMX2nxTZLAEa7aCbcrVo+5eCAVc74mtGZ8VqVEIg9IQ+nD0PT9T8ZlbG+xtfvprxnQotyb
bI2NQ2SBE1916FFoT/fKKs4C1elqH2BpS9cSh7O949Brmt/Ah5F6V9lZLrfK1PPTiBWTCR58+E0R
pSBoEP6or1h+FHumPlWBIjQ5n4zoypgCwrTukqlz+L4wZGT7oWFH0h3NJpjEJpezsDb1zEH1B3WD
rCTp2cMTgES21XugmlSpVjLjqH6fs4uTrHuD8IzHwjHT5I6eoo8HOWrmnO80cc2i/VTYBelhrjfS
b5H5gMIuiLzh1zDm+MEnHNlM0yIiBs/POa6kmKMvcUtHz67ED83etvvawGUVX6Czd8WvbGTzvQO3
YhPh5NWLWKVtsvouSeJG7kUR6IT4UXrVFAFk9kXH+lOVT0tCaa8tBCwMDbtq2OtmBrqa0CXCrkGf
zXv+1pbWJcFM12Se/wrR3G+Sxv9ZFWL8moVBu0XeGO49fzi0y47TaKx9UI5Id1EnOj/iwJmSi/9u
/gN3TpRBiEDfpsaN4VVYbsGMwg3zSJXEAW60+itVCZeTjE8Fdi/awb3+76AeI6U4/XE+r2Kw33Vm
9vSJsu467GzrjoOZRVpZlxBzPQ1Be9OENchm9ln5w/ul1D8KqeQO0BABJ4fUDtLBSVm4CnuXkekZ
nD8yVBJUKNeoQ8NNaxrjX9aGORfSdqGFFNCsCGmbndRsR3uEqzJgpSa27Spmz71xNGbn9x/otALN
VeiI4HNbtCwIak5q9y2UI10nGbB4x1cHzkDVJboW+4OrvLQ8fu9UcBmMeVTSaYzZoMBOWsMtREFH
6Bbo/GAUEepnVh3C15wK2GibT8dUO8GxMuwl6Bh1/TFuFKSBgGXvl+nZ7H/ef+q3fkZstVTdl66n
45/cDhYExzIMfkZ2y9160D6h52Zr8mUQAPlyqf+TX/0XPKrf3vofVDmik6vn73wJbfu9e6XAWv7d
PwosA3YcTCYb/g6NOTpIS4vxf7yg3r9oblK7tj2T/8GS9x8NliX+5b1QFmlK4jW3l4buvyVYeEEx
ACNKAfcE6umvnKDLx/y/gxbnJ/gPEdhgRxZlAQi7118gqXRTb0XZdWwC1KZkoDmSKFGZ+4h/tG1G
Qz2YWKiMD/qhL5Kk0+sGtMcFnyMttZduzm9dobLqa9k36XUSbx2rvurJwUlKEjLVcOmlOCcKsW2j
RR9u54+//UI3/1zjFYN/mVROLo2GiK4lcji6pX80pPDlFYNU1z2H2wuiXWS/zcJq3lH7zR4MLP/Q
znB0pIcJTPh5MdqkcZiet+Q520rEH3ym1iI/OLkdTCuwVZFvQbl6cer+9iao5cUe68d1itpYrFDq
iWLTsqImKzrrHAXosbC5E3hVhzVlrpYWZAmNmDyJIqdI5RMXwPi0iDB5/z29MTKYxBwGrE31F+/T
65FRhbnhjXN4TBDLQ0krgkptkB2XD9Oox4mU5rmRF7GQdbN5/8LLHz59IQ7NPH6kRbJnnXRA3Slw
yqSOr0Eri6fa7eqnsQ69TYSn41BYpfWl59B4Y4Sy/mx6hGe9f/XX0+bLB7Ho2ZjK7RBt4iklrjQd
1os2PIJ3Tj5jx9BPgCKTXazFR6K218vSv68U0EDnIyB/Z9Ff/t6wpG01SpLBjhFeoofAauWZVXbW
/u8fB1xkCF90WdVPhTzUTuOaissxjpwGoX88PoyxSdSz1Prh/Su99TiohVw0Q4soxFnG+W/juOgF
rQA7v+4sr7uXyP+vqeTL8/cv8tavE9DkFVinOAic4r+6nCN2W6TXFTVtiao7Kc9NRzqfslpPH/C/
3noeAA8+qrxFGHL6XaKwRved5teOmrttDwkccm/cdX+3BfpnFEBm85nHqZhjnXr92nQI8h0wDC8r
n++zsokvW8JoP5pu35jzEH0KG2iF7TDXsDr9/uNkmtoTBdtri53/4u0v6opyruyrnROUyX1ll/pu
ELNrbmgJcBpts6Ckb9aA4Nj3PbruD27ojZfrIlbySdtlAYJN9/p+OOXWblkEx1ZX6lxg3j9L4kxu
3x8sy0OdTCTMq2hvA4FWz3dOdpdNWTB1S+soBJW8DJf9YsT9khTkZobqA/nVGw/kAR+BpYD8Bt7j
yaTlLzkyoTseSS6Oz/0umjamHbsfrRXLXzl5Is8jQJrHAfAIZ+/1ayNhGAB0IY7h1ItD2XoV5Z4m
oepAHKd0aOnISFB+qDGkkZqYuY+uNxtb5WT25YiQ71z7wfS5l1n0RWRxn9AeVSNAgyz75HZh9cHU
s9zM6c2izGRfv8jP2aq8vlmnE40UQhDiTB9lpo/x5MXsiNWEm6qcYvPMHEz30/s/+RtrBwvH/17z
ZBLSiTl2mXaOmeCe1g3o/3XaJ5hYBiyDiY2EaFUVS2cMGw2xiq1n3L5/A2+NA6Q0VC0X0RoantcP
3TVtSE63OPoRGpTeUOTyJkn6wWB7a8/AZ4PiBdasWHoBr6/S1pakTWge2VTY9rYba9FtUJ26D9Zk
QUIwG409ubRLyGb0Y4IeHQQwD4eE3nhTErnCUYjad/7BR02AzJ+/OB9cwMyMCAfp4+vbmi3BZkU6
R8ZwsIlUnXyydFoQMI4zG09S+lmSR7yx2tauVyzi4+NYudY2SfuU/xWGN71jVHtVxwEKIXe+LEo9
fLC6v+wrTwdlyH4GjRDbbRhCr2+xxzw3tKF57NLMOvhJLRb3V98f2r6lS+uO6V2n2vqrV431hVJD
+gUDDYXzVLaThfoWeZuHN/R8bKr8UFGRvP/74QNX0gY/ABOUde717XkNln2OC0dDudW+rUIsr3nQ
Xb1/kTd+JlRDWEECeF8cIE5mkRgvU5rH/bFsFryd1E7yUFLoWaVzpJ1dRfztB6v2ydH4ZZFDkYjC
l30dNohgWdZ/2xs0cz8QadQeR7PTF5bOBSHHtFxR54ibAdVqSN/eGb8NfllD9com+KGu2d8B/aen
+P7Dv/GB8mEKPh7i+OByn/gW8jqr7SSA6kEC63ZOu1/AN4sPtg4Levx06qOkwekGCqrLGfLkeXUl
7ChP2mOphLsmTI+4RNWqfRQlbMLk7J87VZRvFFXFFYA7dKdlHBGViZNCG2tim7HRKmV+8Cu8sXhw
U5z4QIDiaT1dDpVWvkLjcRwSzg2lsL5SznseAvOJWjo6gnnf+vZHC9Zbb5vpzmZBDGmKnspE8ybw
WqJWjzaRbnQrlKT9Qagq/Gy9QoXCe8CO003icizmL7ASjr7d3bqT3mqr/kajNvjg+3/zfpbJicFP
hflUJT3bgURxUh0RKalzBnq1CVHhffDUf14kxBbFOvSyIyCs+PVoN6pYDaqWZJGK5CE10/beSsgC
/9txDKEd/xZsNES4UKZeX6S2ELpIdziWS9naHrz8MNPP+uBJljt9PVsuGPjFl4WeHbj5yUxRAQIy
XG84anMQaMVmfR7Nc4XEsndRAb7/QG+sHpxSbNBt/DrwRP2T/cLkmdngJOroF8uRlkCS+DYZ3fSz
3Y4jjssR9zE6DPsBcUp3DhQpvfCSpvnqdhx9pWdKZ425NsSFpEc65YOeyOmiRd0Mmw9udJkifn8r
vG/y85AjUzJhsv5jCnFdSIGROKqhr2CioyV0V2RUZNeQl1OAqhAcyjWcX7Tr3tBiBvb0NJ3Fbe0W
fzkIljvh5OCHOEMIJzBPRlpuj/Tz5XT0ch+02xIwOy+5ou8/7+lw5iJUNU0XjihTGs/9eqRNQRAv
sLDjUPGiidbNrp2pyj7A5/+xRLxcZTkFs53xOBScXIUaFPihUB69UjnFfiH+HtIhhDlCi3RlTp6/
V0NyqyriWmkQG88EkIcHoT3z6/tP+8fcfXIj4ckCkfpx7Al4I6nTtlcsI9UNzJ7uxjSHK0la21bG
YApqi17lVIWHoq2qLW0V68z3YgEbVhio0d+/peXRT8Ybffj/vJrTKvk4zXSJI3WcB8PE70yqbYSo
83YYQCVFOQZjbTnuNs9pHaFH+9vZbHkfcIftBbRsLR6G1z9/V9EfSt326JfWsEZfy46aZvcHE81b
j7hMMRghgNj/4VyIZmL65lkekSygXfMcGl8mp5uZiC4YJ8mjHONmPzZjuSeBzvzg4m/+5DQGmLH9
pbBwSlYsAP/OoZbHtg1MbPyDEJcl0uc7eC+gGlLfvTSUQaoq+QU0fWRQImmaUFs+uz16xbWXDEBq
bKtG0fz+L//mnWF+4PvmoOyzXXn98u2s0q5VtJxn4vBi7ku29WnvELwdZcYjk5218jiInIfV/2Pv
PJokN7Ys/VfGeo9n0GKsuxcQoSNFpM4NLCsrCQ2HcqhfP1+Qz96w6rHJ4X64YlVlhgTcr997zndM
sE015JKxLZDxxTnIK7Q2omraj794ST8f667XAzXNNWQSCiH//fiShrFyhW0MN8O4KFhZRNq/aVnv
uIHhZhkSuzUbdqJd+jaa6RZlfiaGWgvNdpwetCUjZhvOE3y5FaoS4VGxlNuc7LfZV0pVG4kqbv+Z
Lvo5/+/kS9z9dqP80PD9g/UaNyLL33WNpPz5aWlhN4E9IaqbEQLwGhnEVaaBq6J9CbPJuTotigFd
XJcAQQo611Fu5TShaNcp7cbtn396f7SWXk9uLl8pyRA/b6gdvnrQJc2NprRrFjRSnba2Vsrxr66b
617585Lh4SYFdAr5nyX1xy+pdA1oWNn1LTPJZ8ZUdd8KAaIEAfes7OEo4NkZbbkSNISSuQrLrrJu
bMTteqAaxd9uqnLNeKbK0RDyJd6Mn18OSvNEJ3Xv3LuLd0pqE8SUlqbvqP+nh7/9AXsmZ3uLliqH
qJ9XbyeNoZKVylksDqjJqkKDVLTKX6BYr5/eT58uPUjDwEHLavtvniSHCj2WuntuUOGDQZhlWNNM
vi+KhnBipAPl7s/f1L+vjsxGSYJlkkcrCxfjj99mvcZjRbFx7jO9f1XRcZB+XE9QLCZXmrVvqEmH
PIWAh4lVaFq+12MM6frPXwPrzc/vmsqMOdQ1HAOzLbOTH18Fp6l0lhJ8UWquaVBMY5tETNKH17m7
Km6MYXqyPYv5RFpQgn2ayJYgxUHg6e8QBphgvBIztc55Fce9D82sJkg0Tj25R06xFltdE6vyoiq9
sx6IqVQPijSuw1Q58KHKzoK7heY0GUFqDvONtjbFA46X9pMxAboPfNxIdpnOQxNzkKAhipuVdIys
ylG+IYYs7lFCID5J2SE/h15NbsQ0L5+W3SekjeNgQOGCPWA3L9Zi7AlhmPvzYI/ztGmlVX0ug1Eq
wUCLNA+FUclLb2pk73hA3V0Ac3osoXMlEvmxrhffnRqDBDoXTbkQvgrKcNT7moMtpcy+yMX01tTG
AlheV1YRCBSnbeigSn/XjERvfASBDL6SdXVvWVBFG/DkOmBvgn7kYc49KX1vNuRuqJliaX6ap8Q1
Li0sbeHPmof0yGs8Dcm9i+wbNnuXudnnUKiwQ/qE3SNMO5N9hIPnUm+MwkWJIbwODiks7MLz0cWm
Bc6JzHXgidbsw0rgAFNzMdaQ+XCOXRsj8uJdOaDk13rznVeP7taIe37cM7tB7kDgaL/UeaZO4WBM
RHCOaHtXf4iTqfXV62IMH2eq0MK53XpTGSjEAkq5FsyX0HQ37ODE8gUWpQBVT/Zu+TQg/aXFZZrF
oz5aHdxC1BWoPmNBBR5PHD8B1NtWGxlDghJ2ZB4Wh/h1unulMtgu4Z3q9zYaau0G4i3GJwAQNpIy
q9fKaO2BSO6QcqxvRd7jFxn0FOYoqanE5OY62jI2J5n2vuNl2lcPB5djkDK/g0sp10OtCvoVsIC6
T2EX/XrTZktdwbh0hjIokkE8DGVCDhTentz0B2QcWmAjCbxbBr24JGvLFaQuJVRKicebZHBvZlQv
Ok8kISPSqyckbno1MHp3EoiqUVJvKD01QgqQ5ep+2tBgDcZ5gfkkJ23xosSLqy5KK8U0TjqQRRk2
Ik8+kO4N8CCN2nkQ9jI/GotuVxszy9NxwxxsTuEOkDyDpchlN1SLDMkimrm7MZ7Ge42cVcOXbPfo
HGdP/26TU4CRYPT0CADReHSwDW2NEst4OY39TmDLMvZEIBEv3Hqx7QOsyZ9sZ9EqiBFd+pi1tXYC
XKEc0XCmte8g5oZm5TbS3gulHh4H6WUAWmMiiTM8O+Te0zx6HhCMG4E+42OI5DqZrCEAPRO8AiQ8
/raL/n9ZA6h2tpj/GWy9k3Xy0S0/CBquv/GboEEnmZRjGkUM1ToN/Otu/pueQbOJGDf4e2YUOv9j
Uzv+Eyljuv8g+Owac+jyA5SyPNw/5Qym9Q8MtTjm2Uvx71ydm//9nz9Ud/1Pf/6h2sPv/MNG5WBn
5bCKt53kPZ6JAeuPG5UQeS9pJ7dB7yrv8bzV2vIhjddh14vS2hk67rxlqFRE13Oo6vHNaKXqzqnW
NswBJm0czDpBgTA2zIvqKdYXe+NMqxlJh9Y6VhPVj8kk3cz5OkVSS4xzY+jDrrHsDyrg/M7JneZg
r03MYoa41irtt2Wyvo8OxLP4o+sR0YvGlcdExOsd0oz24I4AlPWuTo9wEBViSpGk+/iRON8aTnJH
ngRDmsHSCQuO90PDjUrs4J2leO/5UiO2bdZTNuHN1MhTV/RB2aa20kSx1JQNUkvjPNuKEalKS/ct
rVdIjm7sbIDRVtsUoOdlthMVpp2Xu49JKtpIHYjmboGeEZIA48KwsOGHVzk8Ems7M/TQBqv2iLux
QqcslMfGNeh3zF1bB6aejC9FT2xESUAd7DzaSztXdi5vx0lKCGlSXfeN4ymPkp+4fpzNMEUzeupI
qoOlRhAMiAOtzCk+ZkqqhS2mb2SM6oB+NiG2bFkIlQqT3jI5MaS1ePXScQstF2inWJr3tZiTjaIt
SQ8C2VRQH49O8UBkiomfUqySmFC30g+LmidepPBGCSGNM+XE0JSz9FheKZxrlkUQVl3cqTbcTqdL
4hIb2sr62rhaFSzSQZAId3qfp0u1rzv8aWpcfxqL8SXK9Txkqx2Vwlx+KXHO4W5SZBtAWG9BJaxH
rbnXkh15UhWQPSsPqD1GUMbsMRyF8gR9s1xeFy3tj2jInQ9FqsdrdDrpY1g7st7YonBnmVzMhyUR
9b4frU9sL1sMy2/sa3sSar6JIrmFBr6tZ3UHf/HSoacOZDnwrSaLfSc5xn71HLL9Tqzdobt2q1iC
zXAeEAG7JZbnpGhweoxHPXfLrdQq786shhC4rD9bEKjjnZc5ODkao9q6HGXC2uq+gT3YrbWhfsye
YmZBnnbJ6tPVyDbZqNZ7/MHejb3W8+yXUl+eF13ycLATlQ3x8+UJWyw4vqK979uyCdypcR+Xtq/u
8XXYQT1alFnjpOwGsxhvcAGQxUrbGXQbALsaafqxqAvHnxO049fxzCSSiAOQGpV5OT91LT7IHHnC
STYl7u5Wjfc25cpej0v3dVQIqZlGoaQMiRvC7IeGwITuzZE0qeemt3FV5knsy9F2wvpaDrXFgI0r
f6WGEb7RtdrWyw03rEwno6QQT0iq2xvccsmeyhBMZZnQGBr0zp8NKzsxdv9cOAgO/tJd/Zn5kgZ4
r1gqenV0A2HCvNe4r4esMwFEq2mQCU2FBC7sc5z1yaUCxHmyekXdldKqT0Xq2W+Mph+UVMdpJvKH
LK0PSmOofgL+h05kzeF8GNPLVDLgd+Df7elU3ora24qUd00YEn0knXHpeTVS8m9mxz66cmrPFbVb
5j2IDjV3boLzJkLFx5n0i7XmaJUUpnkFANCN5SbiNm5V6LuTjfLdnPcA0p1LZmgatC3XPTSs/VyD
ZnKF+jlnDgUlwU6ss4mCDriIKA/oKruEj+tnT8u2rVtvS/CygLMgoAJfjQfut3761JE3BGRfA/TN
8WDJZI0DzkcQs9OT1WC4NimPib1apVdEwCCdYHYL+xR3Vmgs2hdcPQRulXfAwV0FXj0l4Ygt7Kmr
E0rT3r5UTZXdIwezNiXy70MTu+tmtg3x3ZoTWgVNMd1ZFQFH6lg3jxZW/6wmMqCwM0Y8RqDI6nkx
qXU70GKFZR1q+J9rrb0RvlTtW9fBhKeYgSqyztfN3tvPiON8ku6yxysfkel0rQ57mLWHmVLQqnM3
0ie1CdSixtrFQG8BHuI8zXXNw7uZEuEz4Tso8jkQsk/5/OszeuIs4FAR70xrtQNj+d5r+bRVZVNt
uenmXWasL8S/6+wOVhJOSytfLK+CTiZGC+BVP3ERe+Nd3lUfViKTDVyAJsrHIYsGMOLdOM2HNOb0
5pSgDzzMP8Oq32Co2A1GotxpS7/cAdjBvqbVt9XqPmB+ORaI/KAkF6HTZ3fwId8mY86iZkiXyMbk
84pMCS5xVvEmWX0Ch7JXdzgh6JKLhxnseAtRefDThfzmVUQFHzbCAsJOlslYz16uzc9jgvm/LDH2
T3mxteA8c3moMkz1Rh6MVI20Eq2/PC1ub+NixLDupy5K7njxqKLbXvgNW3CSi13KMBOVXfM69guu
8qF5qPrOPQDzXDlAsm8m3Rzvpy7rt0LCPRNthw08r+9rkh0gVwwHquwtnKhyh3tTPZDFZD4O2s2o
51Mo19EOIQEMUcpAPhJMQ059/ra6tYIDKb4iRsRwMQbF2sGSmMNuUF7IOkDlYQi6zK3q3UmQOCwP
Q0PIBFGYJUtIIBLd26h1Q9XOW7C36BURCUKS7XxLSQARYxeiNKvC1ZJnFWPTreycJyPPtgZWIfI9
XdxObeWL9NbDYdMRZ9WSahXgg/okWQlHoTu8lUnDz+bzFCBLAOi+ZjHGwnG6JPi6z3GuWoFdLdp2
9dL5NCBD8DFete9468bYr9YujmjQrFmUs9xgMcx2FfiGIJ0YAnqCq2lO5IZl/WVqh80yaNslU45r
k5/m4jWp2DDzV28ob8jxvaXBGJmz2GKr5mZLjYuNN6o3XmaxPNS5dZ8U3zxAOIZXbhLPe686JdSK
sxdnoWPsCyFfdcnmOvYhQZK3pjR2bTWGzRUxl7azG6kE7fiFMVwmbJuHtobvr+F4y5wOsHzyYqrK
SKSWfWnHdNilk8eBtjPuBMY9hK2RMhpI7MaxJ598axBzIOzyYGavSwvaQiVnBAv1B/Z0gJl6WDb6
g+JNr42aHvCnIIkyb5ke3g1cMOuUEd/AUTDsDVjDvZN1EYJ8+vyqtSexTQ1qeqphPOJ6hUKY3JRp
slsbvQl7he8Ibj0civrdLTCvpJn7rhQT2q6ey8UFFOCPwuXczL02+wXk1Q07GcKMoo+jGPHSPm8h
Vk9FvS1q9W1tr3gH8L5BPMd3raNkO9OmsSuVePXb2XyQJV9loS4ycoysvTQdj2Ujbv9k5vxOvkge
QWplx+4K64ios97S2XF9p0Z1TIzxJuvSc7UoX1iOzp01cXEpNSlj3XdMSOcFu60Hxdcb0g3xG8HS
GmTI45IKjOvLctrulYKNxyAur2nDzKViUuaUjD+CEHzAzdUrF1rll0rzUhbTjXTtz1qqDxXHmBtF
Lb+ozpqDQNv4anTGfaUOvCpi1CYYC7byYFYaQPKeS0kf41utny6Y/C8yRqzCYtBjXudDNKCWzPV2
4Yl2KvTYjwVwx4NXJvM+y7+kwOdfueBhhvq8llQ9XWkH0uyXd9VMq7M74rnsmsa7rcoCDu9atRfu
KRAZ5fdJyyOG5YovMM1DTC7myLYcBf8Zg/ewQ4Z0ovvCHB2QGzDd5Eg2SME53HQeaGwDFbCKZXly
M/z5jBncIMX1forbPA2ThA2+hQnPN+US4TbCrBlEK0NtwnKKrgMBNgZu3yuyLBC2fasu6wJPNqHE
SNL9KPTmJJg03HBSktEgijcZxxck39lb3KUnh51+wMATYaYpHsDZt8dK65sNO3IXmAWvUUOMEYhJ
mh+GaPRdNSFNcmJd2QvaUjpGLI3lMBn5y3xCbcy5QdFN9n1bM6uj7pXjMYNPHWkO2GydHuFBTE33
MKdrfzvGNIgQwVSPyqIVaOTaaiBdlY+jdhJvz27ZHtXOSzZQnWAkLAoqsTKB+uwV3rvbZGABEkxj
PWv6lkaDCMYq7wPWyRHPL3SCwhPy0JS06lpT/4A64H1fuD9Gn/iGSw0GIcJ5C7PXGVQc/ulb6hbG
RrETbY/svz5UQq7QRx3Z0aYetCczTdSQbq7gIvW6Tz0e203RL8eaeE4ALoXmPWEIa6LRU+zAVAfo
+6ueYkyrFiItyPV0qnEJJK/qWTEtSwRTazm3c8qSpE+asyscBE7SniAfNFqs7EhXi3GFLC9ks2hh
4jRmyadaytvcaxhWF/NbulZljUvXzXGMt0t7thY7vu2KQo+60lm2CytlNDTKei5k72Hiw4O19Kvx
7k1C30h7mA5aTjEQoOc2/bLV1cDrEmAAhQj00aY3iB9wI+u+hYnkKQcP1NdR79cnfHfqyzTqWmD1
kmQjyu3neUm0YFoRr7K6V1vNrSugILUMRJqVF3W28J8vSaseY5ynoVbXc9Q5cX8uF4Q2aAK129bT
l+t11P0y0qqmKQWfuTOGbabVl9l7KetUgUFYPTuOEB8auZlR4bSAqJn073RCAGAbtJ8eKQLbaUnA
7ccLnmPgNs3WUWfjlC8WiRe9Zt5lmfXWeor1JEatC+YVo+jAffay6A0HG8uuTzHZoVu0QDArbEDy
Rdo+5vCvMT8AKYf9VXG1Vm9DxfUVd/iSu7w/2KVELNRTyi+d6h716x05E8dYaE1xLw3cwmpbaPTB
sjsygH5BxktpZ1T1STjWfOZ0Pt+1o+ZFg6xfcVvE29FM0lMzktxY69PKcpRMR0dl387xzI5RVRBg
6Ys1f6K/ud6US66yz1Lr90ozbdlB1pTcKHckE3ai2fqKx7TdjdZgR9kYA4cRbDnq5Dg7BElO4Dgp
DXZyI2yL1AUinEtO2/ZwGNGe7OOxsO+NxFt2tSbirUcekBLURNa86q233JPjql8o1KxvhtsNVw1Z
JikCjem2ZU1nJUrN70rdBbZB7AuYtJYQkbi6r+zPtN0lWXPXDtonZKGwavd6e0mJ3HDtHXGi3xb2
9ENFsmXgke2585y+3XhOC+ZJx1d/8lpLuS91mtBJUYzPBjiSUGmT+pMrcqaR0Ck7FJbJSZHkehLl
dckrI3nlg8+PswF0BzjYHCxI+bZu4ZWPJcEKIe9F0MlcH/WBPiY+sfk5rTTvlWBbzi2T3r7NY1bv
l9jI3ztTupRSscayM3Zzh76lErtFamEBYAXjfVt+F6RhQKOxEP+yLBFGFXQ4y4kvTwUhbph41vSt
ItDUN+1kOA4pE4bIdrHXboeuBzFhzpjkiT29nuvGLnk1Tcz+1P+lfEvmFnMtilpxqe1a3BW8x20p
KBsDi5yf02KYkxNZdavdEu+i7jOjakt/YdiYcjhPtbM+N8YVKVDdzBgpqR40UyFIoUTkEwArmR4k
hJ81NHjKlBmMfaNmWvmMudLcV5qyXqq+52SqOWUDzMoVxHKkbfyYTqjc/akVzh1GWOsL/NYMrxzQ
j2+7+CunvkAXMVq5cwSCm23Rxi4NaJAUxApKh2/w86EbwHLaFFCsdqxLTWS1ihEutOw5LKDUMnKE
l5MjhgNJMHCiVGfpi6NdTEIhps7yviXeelfFrf4kCs4WVd32R72LadlwtPLZ5jyc4BmJHQFigybM
IPtkZBys/VaP3Q8rFXuiHwSeeqGy2jMsMGkEHFKpjgEd9OZMSsG8t+TItIcDU64c69R4xBwamK1O
wAC5IwPHEZn08b2MnWZnUnsF7ZXUIPuOk/sKh8gDULZAbOrMcwNqJ8hw0OsxQ5Bi2uPUeDXB32UL
3HvppqG0273bkRgFfMUeX0kiIqhY21Ye2AugMm7m+sN0k1C6XnB996FlKbhpV2JgwPowvjqKFjwT
Yyu2mCmr9VBN6yu5LA/U+bko7XuwPqFeTZtscR9NlRFCC4B7mndT+VX0bGijCRMtsy/W2otHToZA
uKyEbkQNy0q1p2B0LVBgEioGbaB2Rfll2wdPFnYA9m/jqsnnlKRfhrYsJzMrdtZiTQGKDxEQ/DoS
VlM+070osNbyPHlsMqV1ly1q33prud4R7hlnxdQ6uob16fbXmm7M0rBmDEoFrwbl9ehpsifcF+lq
BHmtfi06xTewnerCDhyRrDMHWt4CqppcQjAa+h06HcvU1DcUUbfVdcGzypxYIi9fwDhpBBDZ1Hmq
5X4YuI2znNC0DJ+xx7CT/AZ/vgbnCZ1YxCYOZcFBO7EuVj0yA0siclYCOkHf9dm5RcZw9jjGZ/VU
+GZhHMGZ3IJ4kw/AxuwNF+mH6Bi+Xq9JoWk9T7nciGThfEJki6kSy03ADda2r17eK/qyMUnJoIbB
f2a7YBQNEdGBfzAtEblXV0FvHXHBvzvurs0kwWIjSDzvER8T/TH3qOHl9SRO8opq1mmOqzvmoZW6
TxitL63C0KrrMsoO5dbQjS35MR9qivEXZKE/6JAoHTsi0e8dC6BP7UA+ksMGX90Qztthl/KJTzlM
ZXehWr0pTBrForRBaRGSRfT0FK7LdV1PLoQRtD5cV8NvYtIEF5H6wgUcQMBPoJsrElxlW+eAKIsO
yY7HMcYXXWvu2fmf8xhxDd3HcJz7U642l3kNk1Lfa5z9OSeGQrUIURyRzGZMOfxrjCPXl8EVWUXJ
CAFxUgF/dA5LUId6RalJT0iGg+0RtV3j9adiElfLBWs2yXGu2BEZc7LVarcYd3QfKf0nUouZ25rX
lO1lwgtEJCLNbnbLkjlpD9bJH3rHDsqpnnfd0vhLo9LFmgE50gC8m9xy0xcD95vlBMMIfpg+hE+z
bD8mZkLH/QI2cGu3SpjYH9PkctjrYjZ077sjyi1YgQFBzFfTxTTtzXU4k32o3nf9MoZO2rC8tmMR
wIdOnr1KNwkH17NdE8ua69lsfM5CHyVmhNpMucKFcrYrFr1yzoEajGGXRPFKm03Wh7RtoWeZb133
TBpKMHqkR3g6UAtv47RkSo+y2Kxl2Gmtb5gPcXbyMhcyB6QyYplCu7kmz4RT+9JoX26mfVCgTwQb
tV2k9O5dURvxPrHmoyiZKTetXI9EMIVOrN4RTH/OLdquLPTfanW+5RSyr6bppZ+7k7q8eHp/qVuP
/XIFZDn1lAW9UbwQab5NOarYDV9KQ+hmGXeHTA5surPyROIR6XXMNWbmpvKoVpbvVmu4ovvW1SG0
qhOkhz2ghV3drcmx4+dme9xVybIR41bpTiZdKkog8wDUexuXT3Qd/CJ+aqeb0WY9cdYHTZf0+YdN
BnCTrmgDNS9eiKmmxTKrThBX7pmBCmSdY96+sBD5VBw+HQg/ThFEXNP1rKfZnMIFl6++Gne29eQC
TNL0N2v5VvRPDFs46nEYZDfoQXgJEOPdENROs+ndV6z/wQAljwQ1Rh3sEUioB4WOmyz8omZF4zT5
Miu9FriiPK6qdHxEXvNjDwgyJH6viHRmNUGpu4+4cfAYzPrFdOQCeR4VBUlj6MGGL3N2DqAArxy7
25ID3gZmUHEwGyYNVC+hkrrakXSnx6bpb9pc2Xdtdr2ea76s1Ks4Mg6EQjpiPTGLD1cjMUKgRzsy
Zc6DjuREXdz7fEXBaSvLNS6J+LlgsZOjrsn32jIywjo76Zyxwj2qk0l2E5SgE80s1EpGOXyxAdH7
cKhjzFSeYH+reDOu6/iwuMA+hnmLsaQJ1uKKbLQ3zDNe4yS5MqTW/n5SnxwFpKFGuNpkcBenhn2b
rZ69b5aOBq58MAt6wzaHmrZl45hXLVzj5HUYzOUEGGVDZc20bnxtYOp7iL42vRAnXb9bO/ZZfVtk
xbLrp9nbuCiAIm12HtOVjcYzjmqu3jbN89RdBSjVY6E4kIIgZg6wjmpVO0wEQk8V87V6/bVlqi8J
ytuE4MfSjcnYs/JdvSa28NPevjHV2d4XQ3POVItWLpG7anppaOPSZElG36u9+4pQXU4y1szvUogp
9NtVo9kRpEtHyYPPC9bFAi/FlIMsuI4Ocl6ek/iY65bcleOScAqJ250nRXevec5rniUZSFRCabQu
825rJ4abRG5OyqcQWE7jnL222oOeuYUw1MLuYuN3vwl+zbf0Eg7PirzG0qcLUs36SvYtL3Bp1W3j
pCQ7FhFuEDVMSKYfiZGCXlKj8BHmfjTL/QiKsDHTOGjM/plO9uMAKRBmYLo+K5SEPgMFMr28cd60
LtXSNESIkZ5dOdwkVNGPiw3hWxak13Gcu6Dc+agmcwuj+zTZbrZdzfplAVFJb+EJXyvBRfNOa9z7
NU/McFAlLSxvpN1vHdbUvTeo82TP8LaUhp8ORhZV7fBUtdWd0F0HwO5g0g3OIOAU7XSG16JHljlB
GhrnX1JqarS0bkf+XPEtBV7NaIDNaywotCRhXbn74aztvUPeIT0I7jB1OWeJ+eRydAQCW2zJU6Dt
gb1nw+F+35attcfd4AU5Hw820fYhnhQBQs9dy0M/FCCc+vSzdJntXXFzGttioj6sbrqvQeEHokps
cMNcgGC+fBKF6fkIcv+Kk+IYoKjqiaFCpUCPtcf8QM8t3kxiXLZjG9uhh/Y5SExji2A4SO2OnyHl
0rbltCecAftMuapPSeVqCHntG4g5lDo23L/rkWVMUcz2eLv8keEraKHrDK69Z9vN0NHoWeDJ1t62
9fTVSHoW0s4JQi4MbbP2CXmZhdZGyWJ1N0Vp3Gb5NOx5abgoB7faD11THZLWYAmC3RqicZG+0RvO
ztaGd2K6mg0dDD2cujglbpP0Q0V74H686zJ6NzS2UkotXYvadWDYu9Iai9VifrVL6sluWiaObl17
nCA1frdhJO7dNu0OqwAUMwMuoqW36JtMy5TQKgglzVaZbTp0yft2tvq9Yrs592aFiKwAKJehQfL1
PJeBguw5NOa5D2qB/EFFKhuAvAAslKjfizl7USoKvC7Pt9qICEE3pjKwOwVRmdu8JsyQ7oA+N6FL
d+rizmYd0UfKA70tlRBponI2VpMBhhjVsMpnxe+9/GGR3ePixG+lhPuGt9o7UScSXjgwC8+wWgek
Y3NaUe2z4EScoec7KolCUKVh509iHd1TLxtr30ka3EAEaDkv6h3Cde9mbcpbYYMEzrxBfB8cGEez
3qkntHjetwUjxoso6vk1I79rawq50AhNGAdU7bum1DZnn/UGwBiUSEJRR/3apeUFuGIVDzO+Rbqh
jDBynIv13F4pb973ojHCFLln5OhdG9CXphLKCg/NAvVDRXEO4StnGYGdgIxAn+wLZEg9JBcdoSTF
TQ7yDY4hWen97K67pPaWR7h62c4tqv5JV3oCRdTsnalKt5uTuvO1bj6T+fWwAMPdApZu9g5g1QDS
8VnWSFtiJ4Nd0VQbulIRgzkjAqlR7eEZa2FnTMBo05zsbiCetMHOggzV22mSHzBvywgtBCtav+p9
MKVUEjhZe5ik3cFTT5h1PwbaCamibZQe2pqBmrGbuHuQgsIjkhKkLjPZh17t5VaUxMnpTWb85qr7
W3Ks2+arfhi6r6/h/NH85/VXPwU7ZJakw3//+Ec0Q/985Cu15Yc/RDWzseVefnXLhVNNya/+Jje6
/uT/6z/+r69fH+Vxab7+6z8+hayH66MBxax/L5vSr9iM/1lo9fhRrx91hgT/t0fbf/+v//j1V35T
WpnEcJkWCCbbhB4DxehfSivd+wdEGGT4tGkxLhDV8i+llQIdBoYqf4fPH4urhvXuX1orRdP+4djI
sD1ym3Tjms/zd8RWP8rZf2MdQUiwPQRlsPd/hmWMWaEng8J+T7YmvgM0V2KDsA8Zxu8+lT+Q8P8o
Pb4+D/owxMO4j0zclD9bwxh5re5sydyXkJQgWtbdMyHr3TNcPvFStG6x+fPn+/f3dfVakH7ICBn/
nveT4BqMoycIc2TR7KZ+0yVEqa+xLP+WjPy3d4VazcLZc7Vk/ury/p0rNu0Nj7hqoKIZman3Vt/W
tAD1LL0t3JUcIbdXq/DP39ePfj6eEY0dKxO2NbJiNIIfflTGFUgO3LYjTTo3ezbmktDoMDVyE5cG
tLq/UK3/1ZP99CG2zIqmxeD7gl5HdBCNVOOpSMgGDXHztH/3G8OdhNofa7fqoTP8GSiBshV1tMXx
mf6vcp83Th0mk9X9xbP8wVuC9qJh3IBdRG/mJ++LVi2cGlIOPW6z5MciY3zQXa13vaWbf6G3/7dL
kDdkXJ8LBaNJKfvzU2WlIa+ka2q9RttbvJmr6mX6ixvrj57FxMfDggGjgcy/Hy+IspJwEBZap11j
attCumWgxVb+F7yCX23r/9cw8et1d4Uy6Nj6fs1VY0H6vf9bp3FNphDJ00WC5CLsYDVS/LlNkw7b
yholOMd1GPtzM1rtRwKdfDkVBDNp27ltaDoxDe26R33mbg/q3mvrDZ4L+hMZVoszUmhGchqODApa
QbIqKcaDbW3NjNESW6JKsGo3ackvU0+MFXvXKkqAgFTj+F04KKNZy9agtqr+4uVq2+6zDOl9WEvh
vCWmBYHpz+/B63v9+bPgElX5aqlZvKtG9vefBesARiPlytZdCsbvDNVUTt6ivBfdUFzs0VF8Cg9t
08NzkGg3OPP8+Qv4g+8cz6oB2skwreul9eMLGHp6CtoEHnRWFZdJRzdzQJuUv7h+/w97Z7JkqZFu
63e5c2Tg4DSDO2H3O/qMyOgmWGZEJn2PA87T348o1TlSqE7KNDxm18pME1Vq52aD477+tb71Hx4V
TL0kRngsyf18XtyILxijZzJZVnAmmfcJeWEPEA2ZUrlvv/5Cf3k7sJiZBDxwEZuCOstPC03m4uyT
MsE/lHfVuzcz0wo50C+c8Ts7vadLQ8i/iav+h2vorDFl2+bMQ8b/0zU0GirR6dYuQsvieKcoYNin
qa//5gXx+VMEGCWHvJRD5Idw5GcSY2rjLbVpiuDpNBhhK0p5Z2TVafS3v76Cf/0gUFu8D9ZXkVhv
iz/fEh0TE5yA2Jszy03O1gLy3SMncf/PP2Wlrq2hacGtt/6Of3jf1XPVJpRXlDgCcRcQJYLE6Y9/
F1T6D9+F1jq6SXGaC5s78M+fUkKagL/A6VlPbnlR14Cwl7Ewbn/9XdYf+I9PsQCNub5oCGeuccjP
KUhqerCvph7WiH5p7lILd5KBrfXdKt+F6sO5Sv6uCEu6f/lmvBF8k63Wx8e6n+EFFUZtSeaXbDt2
JnfTmxVnAkIqVAAwHmVq6KvAfXJGDqW0FrUlhQG85SkCkKI9LOVaKWB91AskvLhgWn3UDpC+8I0w
64B079CxqSbop2wYGSOW+nv/UV5gfRQZ5HWX/1zaqXC2TG47sfXrtfbAtZeMCgR7ADLu4nktznSK
gLmwPyoTLJv5BLkSYdyQlamaTbUAbt9o257uZTA7r6TiXboiOHRR6hxHFDPQADgdQRBS11APwOM3
1UeNA8i+/ofGZrFsjGkteog+Sh/0RwFEgDeYDouPYog5sgiLNFGRPBd+6y47K2jwYVBT09Qo/1ZH
YYKP2TLMPmontGByxD7PtiAoKMbEm6JyXe+1mC2X8/JHfUU5zrIFkYHApNKoM6/8xfG+O4022q+B
CcI4zAYUQxuSPVZ0QMNWxblvG1ckLM/mR/tGK83aexJJQvZ0jmbWXFJqabNJtSWbQ1K1ZHviYp4e
Fl5EDARpDEo3KBtTVIT9VPn9VuCENADWdpQ11GhOHkQBO2GqSpjszeYmKLaGP7rfh6RMpkejLqNv
HlT+IRwMHm08pr7+EoD+eZ9zy5tDRY32w6gwyX9vXObR5B3RP4aedPOxdq3pPvblGJ+abEJudrKk
XNDOghbkul/R/eQbqfU8uH3yajB+qDdNIJoXZuNpBIl58EjkZBOg5b0j8iZhNolWSDYB/QuW8Rz7
ezdLiiRBKlCtfc5HWtj3jjLG16EazebVy8vBwUaHFXqfFRwMDmppbI19huExfOzRNjiIxvQSlf0C
p51miEwcHND3NOyZhvdq1JRphJVLJVg4J/Far5Hb9hfM1Clu8sxth3cnZdp10ZeRbeDIaTk5t2vF
0sYIzAGWeJsvt1x3K3sSvOTMN5D/xfBVd3irjqoF4g+MwsD/pmnpfo7nCmUKsTe7Lw2d2qdKN1zY
Kija8VRiQXGwk44xRmlzAnnc6pwZedbjyPrpllQbcM3grL/1XjEb12NtZl4o0tpOmQe0Q3bZKoX7
xUlcGFo94hExgaojvBuQ4U2Wo+SJb95bs0mxDMdT5241I2BQ80DGmzsdTEm1A7puMDtxNQU65F2k
2uZW4dLkpZw1Q9jiRNu2umy/WiJ20EsLKMQXwRoACZtg8bBt26mDFPUh+ddOk5ZXlMuJ/ipJqUbD
9epQveYcehsLF8X0HGeBBddpbXKPB2MBMDKtpVNtudJ5fgYEUGaIrh7WhnhY6le8cuJUZpQ/3bLk
JP1ejJ2V6LBKGjkwy8si2b3Ap1HD8KNLFUcYFCyZrWVjsxvEfn5M6BlZ8scMLSrezNOc3owjhUQh
DWmMctBfrCwm84G01k70CIsusYaLxS1XBa1Yim8Rl5X5Y9PBPW8aETwEMV45ujzUTN+XHtrH2Sfx
yto7xzJcaruoaGEvsHlPjgsYoysdA1MbBwRqzQwbjrMj1xlakHToQL1lmNATcg4KR2MIJLzuonDV
+7R0utjYCM39BRRAkYQVu1TzoOcxjq6cmH3qrslTLTdNayblNsUXyIB4zEznSKzHTHfm2GfXxlzz
ypb2JKddNsSyOaV+71WbtvYbxv6THdxivV+aLVYY/vZEEFmzmz4r74dZ+tMXE3YFT2YdtfPBpQqe
LKIgI7rRlCPNDL0a8454/hKdG3wbDQ9KE99mblEigvIQsJuO0nv+G+4MJp6aky2sLwwTNTF0zhOa
dm2sx+7kbyhmTKzT0ptztSfX6d9zpUQZ2sZUPtc69qKNhVX2x9C2uC6qCZ8Cmd8oIELoV1V6tpni
fgezj4+m4QwBcyHziGM0o9F8NzD0QsLIkvzBtrJB7TERtOZpsKyWzi1pjFfGFFXiMPQpg4o89pke
S0juxd5jVXkcsOk1WzPrxMM8V5weYWMliFxtPKtNX7qOtVv04n5D1hoY6ZhkSzYYxurXsgZVFAKq
ak9BiwAdip4zUOgZitXas6x1VMBufC+GJIEgiyvugodDUuWCWfvKyTz64Tps6uZuYUjFCJemGoKt
hKoYs3Zlz5ccZPyVQj8pNyWNWC2eitpJfqQ1z8hX/pqyPnXl6NHvkxuZfF6opWkuyLd56iLtB4z0
pQXxdocgTQm4qkQSvTr8MbxIfes1J6u3GMp0nb/QyeUq6Ex4mhNUxdYUMRYdrDw7mhx8bLadmOqN
jIrcvOqZI/XbdHRtEis+RmpuUBj7Z1pKam9jMnPNd9gXDHUI0FLMPbVr0XLSGXW4l1WOfnnhs/Ck
u1lQwLerab2Qr1KkuYNFf6R++1R2vJP3XtDq9JFu0TbagR7hn1Nbyui6gb6OTGznFQJv0Hstobig
mnv/TsZt032PAC51P6csUsOBGglZHsmetzMlSXSUHpfeoo9yyuldCA3WFuuIcpV87fIYy3xiuBPu
tt6P6l2RZoYTyigw6CeKNSMld0r0EAIAWEn4jkuHgEE3WH/OsHETYh0ElplEpcSFJKYpXqjsneyH
1LTVmlqtcFXQKCKsY+U4AR5+Y8RPUjL5EqdsMqE4Siza47ZNpung1zZraNpyGtxVbs47jOMxxlNi
MTGNOkHNcp/ObMp0YkhGIVUwSYzIrnXdpTLKdiPbFiJHC++tg4J7RiZr9uqfmmXWx9KTxF89y+i4
J1kpIqwvXufuefaJxBlmg9uKN11wFY+uwFuERNRuJquMnK2lEeIT05psZqy97MOhyEuiHJpoCX6M
1ngsy4VnxC8KmPuZLAzQylO8dJuCIfTB6Yb2kpxIhFyY6NHekcO31WaUtn5U/Wjc9G3ruxT6de5P
nx8N93K7FDUzHDoqd2MkIsTpCLlg/mkRR3+JDNMdH/C5zgZVCuw/N8yJtQ7HWK6lQmz9nuw8km+p
NBuyUo1ilV/MCpiUa9uzPkMkVGLjVEZ+qN2pVmEp06pfne5+vpF0+2GBavrga9YVpJSLIEmZY8yp
+cxsmXYLj1dpsQnmTpR7o1IegLOotnGMl3Z3YkrlqbDvrNKDsOFxqPdgksbMXxcpVxNHQDEUmAM+
iNqkB7ws9NF40ZQd2pi86qFjRTWZ2TDbC31puNRxBWvZlUcqny1UvJZgkRHiHUipSLGzVZqThlsb
s5Z0TijPIjFCIUKNoSdZ27XoyaBoyxjm4ONF3BmbXLSd4Ps4yHQdBTpzSBUZdBt0GPtdtR1WuQpX
F20JuBTtsFd189x9lH65HwVg6UcZGFOaii5SdwH3Yn0UhnH8pzys8vwebyo3OWPMtV6MQkgr2wJb
oHYMh0dN9+faRtYoM6b6b+0oGznb+HvZr9VlA5luTi9ro9mvD2/2Z8WAgxRoaQ6HK2vKo839z2dE
k6ITvJJM2oyBTc+ZWoY17D5Ekb6sYwqw9mkyGMGB7jDcQl46MZJX+aJvF2tgdtjmXZ3vNaMAvU2q
YsHfOZdYaxy3GerbgnBy9cUZe7J8CSe2ZQ8/KxOneMzEC3nZatwtM6vhHUftmLygrlKarDDXv4Ct
S7wHXIj2SQ4VYUP6W+JHR2TzY7bYUXBDxN8yD1nOfXEwoggzJUKSi2Wom9T48utr9NdLBMjZBfxN
wYiHuvJJVEnapIniSjKepdAKLPoSHfGuiTyUZWZ+LRytHn79gZ8FI4EQ7uNO8MD0QCpeZx1/VAdG
nXlmzsic7ZhZvC2UUW45dLBPrpfB2vzjz3LQjJiPOB4f+JlVHcWMrNler2GXgV4VxXOoknY6BKYX
bH/9UX89tMNmIyYvXQI4AIg+KUVBhVFPljHOAkamATaNK+2n3d9cu79+iEuo8mNKtM58vPXf/0FZ
ydqgbIGVsDFJVPazzERy25XNdPqnX4WHRXiMo3hmXO+zflP6HUeb1dECfGE8WiloB8usysOvP+UT
ohUhCsDp2vgtoVUKaXqfbgTpmjkYmY6Z8Diw8NNTTCyZHkvcnG7fSYPeSrNvb/sGLeGrO7vCvM84
yi07juwDRUdaO+KSN1PrnvBKa++UWHGORcor53/+4/JMWhAYaQSS/OPTdbdp/YMntl53j8heYxmn
3qi9v5mj/KcfF+yPRbCVqR6a4J9/XAsLnxgafH5uzzGEfW3T+Vvd0NjzN8r0X55AiEa81/ggnIvg
GFaA6B/uorzyxrYb4nb1Gg57up6GHPCtj6XCwW79Tx9BBDq5DtnW4YNJIeOfPyxZFMKVXLoQAYm0
LhbbTaH8x07U5vbXN9RfpDrWL+otpGWuYCgE7z9/ksCMmTKMwkxgxyp0dD2deJtlNyklA1eRmwYh
qBFz9+sP/cuPti6aMJRQ2dfhjfx0LWO/U6L3GR6kJQZegq31XjjczR+f8o9G4lfpG6JD/XP48/z7
Y6b938Px/3WD87Wp4H8enF9/K9Pvn+bm65/4nVAifxMu4wDTWqljFgy3/yKUMP4mb4Jkg2jrACPj
tfY7oYQF5DeGB2g5qKyMwhwXqFpfqyH5v//HED7/LnBsf603QJlFIf+3aeD38fWvGCWfHzRG+vyP
YRjxe0jUn6t5GsFfWouB0wQqx10/D6+9hb/azX2x/8NV+f2T/0hDYe7P3f1HoZq7DzzouttxoV3z
jvjz3d+3nQVmIG1DalywkpLq308mH50V5Yyps4oQ82QxgY53FAmMsUh2DQ3l914ZVd8anB7XtTlx
1lFULfglNrXRYaiTCYoyi0T8II3mHJtmfkrrwD73qjduUyWGLYYGcUsG3Xmxdezf1359nVhsWOQs
g10vxx+6o5hzqmKbfChEJB+zI72eWAnchh2y65R5HA40D7aoKT6iHXGh8aYvh9tRtMOPCL4yfhjp
ffdl0uP4cQB+II2Fzkw376jtTUS/DK5Sr6SBTnUOApiq3rVPPziTXc5cY4d7B5pIe9+1ns4ITjlB
slM6wrntlkP8Y4nzZcYcFaf7RGC8o85pMAXPM4eXbkDnI6dk7cioo4zcB4lrJ5Z/pO+Tuu6traRT
tEi/hlioLSWUTHWYN/vG9KxF0dHSOX3YJSfaJ246WIu3Y26pN4o/PSqssZ6lm8Ks7G/9jFq6i03l
nJhG0YHr0HOBOtAPxkuA//duKaP6XbFF/mIBj/Y3TbQCvkYLh+cmmzhTDwtupBNqnsTongiuuTXV
QXyGuOI967oKjHAeVpW0msz5rIwONd7q3OgIU6H/2tcTjlUUxdQ9O0vf5lurBc+N37ZjugatmtwE
ZIP0SdR9Rq4LDxHQiWLkdovb0gvOdWM6bsiLnqwD8EMld6DVsBtgFDXqbdXJtiVzZ8t637RxcvYU
ccINXbZE6/Klqx6lW+thz3cYHrBBTUhrgabDKjUVp8PZrymqLcaCTxs4lGwsP8G6HDnlRIff4gH7
JxYlSIFrM8F3mnv2U5+NSU0SKUUsWt9AP8aoZ+jQpYV49xua8wCI9MHTYHsGKQgRcOazsyQwNmOA
ykE6vgvOpLJx/ZU4t7D4jankzWWsd25ti/oto+D1xsHB2m2z3p9bzr5YzJhA17wM2NG079TjcTAe
vQirs1F5rbud8kJ1W9EBydyPXUDJ7V0/kMscXlmUdNP/yDvfSbbmkEwvTmEgNKDmzueGkll4lm7C
aQqmgajQLgosiswCsE62ErH66A1D+c3N7PxZd0lXbAsbhOleWyMXpwxss90hSsZB6Ee5OfHiT+do
20VefAf2x3/jnkidU9Nj79lYxQg/z/Sw/rNgzPp7BzvE2QExE8U+cxhV7vAPsJpw+5Qv+WIa9yLz
cn87wSi4WSzSczyiduFvnGxexCGouWdQVuPprqS+lDRS6lIpPRQMOELt2MNjViv1Fb6u8E5EiwcZ
soKhN/SegRl1nmR6rDixc0CYzf5H5VrNSmUlwFtVgdLHoQQ9APTHWalwJuiFWxOc37tH2ciMX3Id
Eic1GHbOUIZxG1tAKEiFqfiZ9Jf9PltSvVnFUHzBsFkS+5icJdvQPEttZ0O/MPiNsYyd/WLwReee
DIYD2izbtdrtbyOmVPSxNpwpdsB70uVYq7j7gjsHH2ZD5S791wG1bzm6GjAEQG3NeaEGdN4qopf5
rhvoNN2Z5VwrWpAgqoYBepcXjkwZ8J7YqUr2XZJ29U5MLTmkJBo9cQ7qBeG3ZZC17EZGfKhag6xb
IoeZeFYFVRE47YORknuHo7jRVuuDxCkpvtSIbEx8qaIBiQ+AZA4XYbbGg7C7GHJgNAmyQH7ihy5m
Z2wv5RDtALxNz37aiuJo5d3oh1gYI4ybwohXkbzs/ac+l7rcwHp2Lwn8sw5wqARHkZrF+Fh1hGoo
NLf0cAUlqYxfgSfI4YfP7Kz82Y7VMn+vI5GVWySKFhxHYVlTh0MD4sUdJG2Y2xshK8wrYTIS29rp
ojGn+8CY4vSaI7U1cm95EUOQquwFCWYZJRU4BHw9Xr5WrNYG+aNOZ9MN15mNe+ljYE5CxCRKu23+
+9ERqSeH05Voh680O0UxEroQtCn9zIycYMhgk+FC3xlGw69Dcrba2xOEI5FAOSp69aY0wEZRgz0Y
ESuS6bX91ykwdZ+SEjBL/9HTOqNhrIkzeAmtg6JGC6dYjpWWtXOIcA8Xu8luR5aSIRIsfsB903Oc
Wo2LO1843q0x0PxMlbcg2rXhRaueSyvJ6wOhHRzSkSKhsImjFPi+biF7I6ZkAJ1DdOTW+ULyrnaO
VU7q4WQUZYCOXercyt7tyWqDJ927A0CuLkDxhSDYtdnbMg5ieGiUO4orXXpzeSVlY7Vb5A8NeBPs
EhSepucHPUSgC6OvZi6WcUs1wJgcBOMaLNJp3y273CgnvKfadneJX6TJFevvNP0YFpO50JjHpbyb
cpPWmoT19WJi7DxuYaAAH/O1O1dfcgLjpDOTyH1rLCfWW6MOMrVL+wLL/bD0ibpV2ibsibatfna6
jZJvODlKdUVWso0vazfzxAkmJmJGWJtwJXC9Bq3phboCpXngVpkJQTed0zF7SZidOGdz0e+zxBY+
zzjoyN2W166BCh6ySynFliRWgFUpWORRFU2iNllJjdu21mm2afu+DwF9EcmMZHyUzvyQCbd6mfJ2
HSllsbEdGazsaINqr9kzzD9lbRY7PbBswfQ0+r1TMVaxMs58FDxXpPDLZA/MR1BxTgF1aBmNsxvH
qT1RHESKq0dH10AsL4VRFpTq1stjlTPwDpUl5NYfWkav+PRDjXWGflpHGleVNfuHDo2aIGbAKMCX
17iE7wYKfrc5oNUvhAenPZLje6Pz8ZgMg7vxTFYSVPNmzxw33hOCeV+UMRzosMMVTAUGwbNa0ZQ+
V7fBnE+kShPr2Lmws6opiV4wjXYoSrWZuNvRp3mU5juU3zACowqAWbPJNAqKUmPPaxkZy6NTkF92
PDI3275UBBDcxiQN3KmYgjiHYY5J6+8bvMnv3CZwZ6FmbOwBVTbrHEXcX02bWRgCg4ZfgMi01XKr
6yLfsvI159Zt5QF6j/FG0uHST2b6ko283JaLbdxErkiYcbT5OfN0dz+6qo4prFUGyBGzyw5+n/xU
FUEudnNMgczKYcAZpPIaR7ex4ez3mDNCDqcZzxWIJfNLE8GQwf/jndournEjVOV9E836KrL89moY
su6Ep5vNT2m62wwL9p7yJ6AuLtunoY6as6YIjTeb01EwUJjppTWI+3kI4p1Vr/6LmBkOP2e6ZwPe
Pndpc+5Mensjwp54jfrvGPCRvcAEDTZ7QiaVlPF8yb0KAo3M5bUzAv+Ro6EIvy9bo6nSDsZNrQ5e
aupHcutLuyfK9SrZ0KLluvOJvm60A8cshmnrLzzC28Hw3W8qiLxbe+Yl7gW9vHIXUR4aa3r05q58
0aPk/s+VfaY8mBBG2dbvgBrIQfdDfRZLUZyqpLgPWktvkqlivzesgbalnKpdZgMR3vSpQxIATelr
kLakmJwmqX9YNWIycGJmQKIX+N4dgSVGSaYafjyZVdjnwbqk2ykWd2NQWxrtcswKVTb8WEqf/GLV
G7t2ZDOKc/I5y6XHiaaQW9AEEBqGgEAjZFtzJwatfmZtMv5eQ/j/T/b/B3XvD2fY1XL/u/mdMz1W
euxF31hz0j9Z4tc/8q+jvS1+Q2YDG4gZHvM7JvZ/H+1t8zcPDzX6J+UugWmuzvt/H+0FiFFcu0DX
Ofw7yGicgv/raO/9huiMVkMDkQuR3hX/5GiPhZMD9X8fuJF5KRX1XJu/g4WIhi+ef/8HFQ2B1BYN
eIEwNuND2zQPgKghs1RjZehDJ5eFUY7v7QIw6Hjgsuqm6av0Ysra/LlA+XydSYW8GfQFYZzGHL71
/LwVp5qu1FEZLkUjaQ+dlJ6gKUueIO0wFUy/+yjqe0CdZ1rB0tCO/B0HXHYN8oHPkoe6yk5Cd3vl
RmoLG5WwnXpWXXurYtslhZwk4LLFTFisfLBVBGx47pzH0nDbXcJ5DysTxwhzF7HxVkB+fXq2s1JE
711qkR1KHXRaoDtMnjaJxd4AI2bBmb9ESwB0Rn0HnDm9KSeTgofKgxVKHfqtIUvs2kLPpTj4IIZZ
k5k6xY+itiv1wDuPrFHaIjnvAI366XsNAqI+r1GQivx0YBhkuCILGytowQS88jBZV3VitZeDGxl8
y8LNxyfl2ACRedm7B7IKYxE2TWxWO9HNxPPjRlEx48jpauWrgb/xaw+rpT2xVthIBbvGiOKHhWGV
urbnSkFv8FjLIbbFVw5jy0cgPcGObtLyaiqsA599xxKzhB5QozDWpg33x+iPDM3jS26a3ZTDQdZN
tp5KuuBkmCqysQtEx9YnE09yHmT2NlbJ0QHMsE88uABT6zkXFJVjAoEzZGYXQ5c/tF67zhM6drtD
A11zWe5A5uQb00ifFhkkV9jMsgNhSY6tWcm5cDtoB4ggGIrOevKxcZUMcEvhd5y9EUG38JB4oRqV
A4n7XzLvP1rH/tdpjy6q4P+sPb5+Kz9Lj+sf+H19sn9bycgSzjEBHKREVpp/wZGF+M1kVSKNw3bX
Q35k4fj3+uT/hsmX0/bH/0GyGiEX/3t9svzfmIEIjKxkN/4VAvoH0uNqT/20QHEawva9qqBkg1j6
Pi1QjBIMZTiEGBbF+G8LUHxMzoFApChoPYZWZCW+5OCEtcZ8F1Yz1s/lrCp9PaVWPBlracb0PtuZ
Hg6ZDzbzTIrFnK3NMKb+D4mhLCWXXkLauh5K/HobaoMi/2saRH5PW1IczKcly1zrVbAjLG6BmQ7d
3sowSGFK0OYdp0g7PgWAE0Zm6UtSXcWpYdM9jCNP7Uo1PTtNVWlO3kT4mK1SgwX6qcxB93Yis4g5
V8Ns48ZrArO7EAXeHcw8Uz8TKY1xbN5FJQlDuKYc+8udufpfd6qulXv0Eq/KD+5isp+2W06kC4tE
TdbkKh3GBMaFNV4k0uzv584fNnjg5mcQiWzEAKzyF+tBbmAG3qdR/eI0wMZKFMfCY3cptDVdTFzc
kAdx2CrDa7955nqJJTjkKCiLY9pOHUCSOrsyTXVjpIzc4ShoqF4YeKwg6UFezhzWxkldQHeroA/a
L3pIx03UgIPikOvditKMwLSa3ytgUdvIbNWxmj2Oxon9FHjLeMHQdTwnjln9TGY5nKO2sQ+V3/mP
DcUKBHL9YmtGNcFEmffHZtA4xcjbt+2GhoUGfmQBjXi46UmIozX5gV4n6PHYT/lXqTprBhTaCVSu
SJPXuIuJeUcvKStTdwGLdYrOvWVbO+2WKBO+UbJFpCzGg/3DHQKrmk7OSK49NogO4002phhGs/gC
/IvAD5zDFrqWur6tgPfGO99VTbS6YiDf1wp7Ja/+HF4cGbUlFFXLdlA0a8J8ZsvrurhRMpP8O2vf
ZjZo2waJsCC85AnLKIJZMLYDnLmVvOtUzmjsqMv1gy9pKgp37xqBuuozdutzJKY7YtuVt9Gj39r3
SdIJRsegel5GzH7O0W7QrM9LRqjqCk5PnZ751XPv0iq870TlTedk2JHKzxLaI/UddvfaF9w3tVvR
QheT94kPReyL5hiVS3Okc/tOIAwB3mrYmMpBnnKGE4+5s/Rh1miLKiybqKaujoGNSw+erVVeoGT4
cCdAkGwl79J2W0yp3itIRjzyvMf6t963110CDYW0X87RwZq8DNl1JAMeToXu8q2ec2RjP9KNuKVl
jaRnSm59fRigK4zxF7Y412A1ioPDjpmONbEZTZ+XGfLHk8F/rn7u/aWtLxoI297WsMz8bGgdVd9j
sINdqAqHWjZPO4ULBbuS7UXhMdvdpl5hzGE0yCl7G+EgBjCSvGujrmFSddMoYWcpNUFgoAYMQ7Z0
XnUmYSuhr7/hhzvlY99cskpBDYS6wG+a4AAPNk3cpv1pzT88OTN2D75ntefUYX4fdWW7KpwAixg8
nPb8zoKAANQtXuFzTu70OikBsrsH2QaUJh7FVO6MxR77c8qBI+Oe6Gmsmqqk+z4W+CDDCC92y1k8
ysQ2MCBUMcyAGbPltREFR6Mdk2zXdQYGmNWQH7PRvRywWNzxBM87BLP6irZodWhikCPYmZYXjQaR
HgaXiI439uaWYuF3JyuCjbIV3sTWMU8gxmHljtPyVZvFDbsLRAm7gbySW8teq+JH1Xj6giStsReR
4V2A9LOxCCbO2WlT420t+GL1jKmg7KWLa9JylG73nbU4WPDaXuLDUz/ymGyzhRn1tR2qp94Y5T4t
PX0u2rret7geLyzyCHqp+d45pJ3Klu8cd9Mrxvh4riZi5dwaztNkduRzdLqc3TTBovVhUyNeHiO1
O2N+ift+2cpI9ccC0FKQ1skXFt3oMvAX9jDRjEwVs4pQ1WTKg+eW7kliwgyHxl1eMb/WewMR4BW+
VcpKFkXZZVZUhLClm9/5nVOdqX28saT4Cd4MDdjzI//sYva7BA2znKdZDUSkpfiSL6hprVtPB5Zb
/5TmYwypv4m+UrqHHZoFkQLyxGGYrPvpBryW2+0a+jfsTSXkN0yMAaOvKtiR6JxuR1CQd9ppD44f
lXvPau3jTM3hMUdmvWw4VQKVqYKQHkcuIgjynr+J517O43CRUktz7U39QxWVBhDrNuidnbPInwgU
XyQr5ilrzPHQwUjCT4eCPHIt6voIT/NbY6mNhSBtlMrFkKj3ZVuZ91QNMA7L7soZpKZvA+fr5/0S
ABkQ8Mv2WQOhKLGHY9apdk8ZJxpqAX3eTOUeZkocKn62fefoL5guVKhzd8vkQuFc9aC8g6nl+juP
gQNUEERCs9GTExwSevWu5sg397z6WS2SIjq7M7jn2DHi746l1HlZmApIWhvhkHr1lVVAO65LTK8B
2Q7geW/xyKzAn5ZTlyYPXa+dsDLEjWziIxWq04NKR6SI9MO+GSfLIbLVz3qs73LwAlFvUlZgv/ZQ
0eIsOfd1A5hfEQKZ/e28JE9xO21HZd6kHbXAIuNN7fp7O03jq4yRSdh22ZfEay+DbDon/pLtzC62
QlvVj2KSxwRrCjx2Z8GrmJ1dLwfCE+jT/GEwTftKH0S9fM3SBhh6rcu99Mxb7NB8lxlQom1uCQFu
QeF0L67dE8KaV0L0oCfCiZq9f+omOeuSY35J8ih4yOESbpYx1c8FNMJHv61SRC6Hwjo81VCgoVMR
7902s4eBNmjSITlR0GLA5isS/Nhd7xbfhL3cNJWE8k8SZmu7HdLz2HebQS08hhU8rjdyMcUJv3ht
DldWbitGwKoR4WijCyXoxKCILIvFOjcvkiUqn3z6hlB6lwikxkI1BMU2ZQpMw62bvaVL++RrbIxG
psqbHuRiT/8r7DzB1OKlAzG1l50OAD7hRt07dWDcGRWrS4g5GUyqM3COOeAkmb+NmpOZgeJtsJuk
HxBEGmI7KupCHPcqtsGjP42x2wY7axizapeOfXxrUuJzs/TChcWV2pCvJXhnyhAsxCdNIBH4x5id
poARa+jQgnbqbWu5BdXmXDfYhlGk7RzXXt5uxhjFf1b86AJsY0jEByUyKpiDTSmcnXgwOX05dliU
Wcfka1SP2HSLu0nnd11DCgqw2kL8iXt3Yct/GEWjL+Qouyst1ZfUmF9aNvR3PvtwZr35DfvAGTpU
Sy7XjnO5nYuh2jPNvY/7jBt6sJhoZIThKU/YEiG8FOaSHGaAwru+dsxtNXnxDbsWEPNedT315nQT
80Bv6to8mqnN1Y+WHzBIvxWelZwTb4x3iZcedYeRyc2mb9LPyIIglu0mk/LXmV6/bSR4caJjTtX/
4+7MdmPHsmv7K/4BGtzs+Wh20YcUCvUvhKRzxL7v+fV3hNJwphNV1yg/GkgkqirrpJqI4N5rrjnH
fORlHd+wnHVHKbK/Zg1JcGzqbFt1+kstde2ZOUjdTQzFbBbLK4tijrDFXGI/q0H0axVPV+oAe5o1
ViwyPp/a+EhChAjVqNfpNp9H9b5t8vU66WsGw11lZU/vWi4WfYMbSg8sIkU+7EEarNEfXuyBegQt
FbU3wp+iomXRfXuUOFft/tc0qJekmutXcIg5hHn5Xe2F5RqTXFwwU9a+INrxhcfRPlbWKr/qhJPj
qOLaZzTVK6FglN4ysh7WubxCSile+2T4Jc3yLrfYzNtturzJ3RikRNG2eVRo9HB01V6X6uGhH0TL
JiWMPuveND8rVR/u2ljTnuysBbwuQjPlkhLq13Li0wVsqb9SlJIfpHmm/VQb7eFbX6Ql0KVi3GRC
7jZSb3KcKZ2E1t6Y74uSwMxq2DxFhkyUrEoayVe1/HHR+batvJqv8jjtcrwZG5mo91cOHNyl3kdi
oTyX713WgOBcLOFn85DejTW7IjbnxV1uLfJbUhRKIBs5O2qrfBnVmWC2Oo5456sNNCQWk5jjfYJa
7W7Q7MGtTZpQ8ftDxjfXdZ/LZrVZKbXZNGMC7EceFJOHkd2GBxSccVP3Q3GxBwpGWmtw8UcUuMIq
eb3P2P6zCh6SvcQq7mnN4hEb/i3bnZsPcZ11FLmwEMame4mRW7wq7gWQ+ApjCb5smG8WLvaRbWgi
NTuyyMAu0/oVSri49C2cSbloILVGp4i0nZMZA8kaZk0QglZ2x35QZ/9Tz64EmvZD72I+atbwZmlz
fF+IyDjU9N1fBRk8kJOtcDON7ZSRRC1phuWJTu19NuXTNq1i9SHldhREkky7mphzj6bOGpsrjT9O
pNuJt5Th8jiOKev0bMC74TBta4GAzQoVcKh+pSUENW61yX1F/OeBMZ3pMkROp/i3+UqzWXGHVK1J
i1txdGgqyT6W+OL3CXsnIFJkYe1VY9xYpJqHh7beJwTuDpI+UYgimodRlRUX+YyxJ9KRASS6ILMm
j04WTBwnYr7iaKSFJ9SI0ixqYm+h7/PbmFqwk0rfBWlW6w+Q6FWXHqLK0ZT6ixX5blQbKjYzMIxN
SLOgE06GuZsmjlOlbuRAbbvndCaBjw9a3WT9VDN71wBuc42dVEnLmKvP2m9Cha+pHCtPawxSqcSm
5GRimT95vfS91P8Myslrx9D/ytt5F1aYqs01JzhYaNikx7GGHU/Qa6fVae4XCAUIo/YSweCTQszo
rS0nripT/6DHmOjtcFb3Gguvm12QZjYjPUajZW1CnTyWIj8oCu2YKVLbeQBrWSWjJ+TK3tW2dYKR
NbhzA9RnyqDAcfm72KFuu2IYQ39tkg90EqB2FXkMY8m0AwkjmrjoL0ibdSdH+fsInjR1mr6DXi7b
z1KeKO4qYhPjd5kfQnrgFnrlrHzKv2KljLax3g8ngl7Gln3b8E4qgjRHjrFmLtaNtNiHmqTcVTLS
5HO8Hcy9OvuDRHFiFy0U7pj1MRRSFlCiUyAqEpzS9e65G+zpbuAIIEU4EgJI9A+rls6VKL/KLi4/
prlrj/mS0dehklnZVlEN51YuKXOVss5TKfrcQ3TyJcOmuEJuk41pKcZHKgz9dZ40eSMpzTEf49nl
IQN0HBohAZNQbbdTP4ot8/c7sYWBUH3/amjzL94ioLgHtUIoV6TNHE7yMSmrIzp/5JNwSAO9z7Vv
YMvTo4Gow2YW5/1gs6wnUsauaID9FyXZvO0l9WsscmIqVtElntLAsCvFWDzdiAE8t+P2Pu3qfse0
ZnicuZJHWqRFMlZgb4jI2ueoKL5Enpd4SN4HRqELqlxkoFsaS/iVJJNT26J5IoZautK8Qj0HcHxR
NI0imUxh+JW/19mMA1vIUYCvDo9/nUrdFTzurzRU2LAtlgagTG5PpVRwTAJTduZKuXHrdCLDqtpt
KhlrkbWM80FZbXkTNesZh/JxWswXbkbcx7WiO9fwrHdYabQjGTw6JjFKTKSTQvO9hM/DrTD+plgJ
+rBlNh5AiPLYp3Ptm6FtHit+ONeqF58kx3Meh40ztCvUywIl3x7oy9UhPW8yMGofeS/mc9dU+Vav
aJFtivWVWOrKynEwj8maFnxpRfstRaHkythcLjkhIT49cDhE1Bfo9R1mOSZf9haJck3oUgw6kJmo
CbeRTl0nisksxsGmltpNk1gaIzXPeJMRg+ob89LA4/SqFkMNRmMYquBFd1CrpZ3obeG2ifItdavF
9JBeO+XWiTDpmiM3Sgibt5wvIwBYMpHhtwIP5FCOqrEtFLPfKgJbQEP47wbkvTfwMSGywK+fjETn
DOyKPU6a8GxbvTI5S5cqTgFemBskQqPHMp1haeobl8+P7nZsDi6SkVUBFosSua61kUfzzstni4tR
ONk0VaqL6Y3dPLqmnj9xQFeuJOFop/THdDTqH10gtbKL4+qdE0/ylXqSDzSqVbtImdSgSPW7BdBX
HVvpQURzvWkrwrNhaHJt5PnAWN9bqbdobE0taoO26YyoBOBCbNSGErxMqYXfE/v0C717Air3vFAU
SkleorxHeftJ89SdUgDVLFZ9eu57u7u9t7qdIhLyfbJyN6+t7GWG9lvmlHX7KqbQqTWyoJbMHrEH
OHJrTM1eoZb2GNLQ7ENZNLGHpiiv0bjponnardG8uGO/LAH8gI8ZiIG6Z1zvw4OyxKR0x6aLq01m
kJY+Kr0xX5u41PUgGzKW+GGEEg+eLZRLzxyViCNnmLnCOkaogjjO0qYLEcrsMX5uTDUFrhrGyI92
mpavM8BwRmYg/mRijcJ6nYBQNy5NYflLLqb6MRlv1FfeUZmyw0ygqZ5pgKByUntmCCTRSmUmAe5u
5IjMpYhB0poWOjUp3z7mnZxTXsXs88ybTTHuI0kXhMx7VDpY3KTejgp3ALZPpaoWKw1hc69c+lFm
zk4b/AmesMOB0t2pVZR9gy+HadHuRXyoF12l31a0WeWNyEHqVZWwpEzRkrd7beJj5KyxUczHwpAH
1YHQrNz1eBe+RzJR+DJGuSm9uWOfDkeHgntEf3trdpTZGWX0CBU/DcbF4IZWnMLBfMpFCOcoR3aL
bgTmMtL3jSY+Q6WENUvNij8WGR6n2fw19oReeQ9MBCqLdGPIM00eBivUF9EtIIBSBA7cs3PQYQPU
fCUDl1uXVk2LE728JanxtbzdyOma96R8TJ9nzJT9RaHUkbdCC/jALmi3duVwLB8SZKMU8HKZF9ey
neqDjAzkZh1iZddGxQuWxGhyiqkeTlNNjUGM/0SRBN2QcTa6ubJKPqdmRdXh+JJXxWPRmJQ0Upjz
MJBWfKjFQjVtvBxnhduh0eDZ6bWUa0WvX6mkZyLg+RjzPMLU0Ax1CV84rneZLUHLG5DMn9cuNHdq
belBkybtq0I691ulPGtjKglGWrU2iE9X4Wue9osf9cRY1ZGKEMZ+fTeJMP2224GC3piHBel0verE
yZrbusNIPYlfs2JgbFjXWl8+CgMX0rZIxlzxuYU3NF0OlIpseOfb6XOSdHbhJH01d7skLgSmEZpy
WvUwY8tKfEMXRF8JebbMDgpaPoMxXjH67jSFb9cZ7dS3E54F0A/HrgooICgwvA5w8R4zgu4zSlqW
cKAuPmyDYcan0SzrSv8CfBJav93InKaj1UwfbIHCwlF4bYKemig3WcOVsrb1ZY6rewTpPYvTxVGw
Jzsm+4StWNFnCzm1MIIALoxrIK3rtMj7wsLXdms14sKpl/Sol4YeqNQLoaZok6NM2eoOkXWyRzk9
s+pwJiaVt6ht73JTJ+w+ztShQe0IsrwztnI1S3ctNkXW6ZAux9QiqsuDnSpQA+L8LiRv0zl1VyjQ
4leKJosY7MMYmsdGaIkvqKN4j4En72eEUSKCMVqszjbi2BdrFUQkzLYW2LP9EKvFEEw1uFBen6Rb
Sdpz0NdxlEm0GNTwLFtNhSgfywqICQC9OBezBxzU72sUiivrgGMhxG5a4pqurDmevte2peO05UYu
E812uX2X/qgYoZt3REzdIlluXG2rvsNrM+XOahFprtGnAnPEw4IFiVSXoyD0vKydrdcOT6jenbnZ
vhkgVzpgrRhve+NYA6rHycadmQsKZq9aqU79vPafY23d9ROzVjokfcDl3N6l8jzvyRjXFFkXyiWu
1LNht9Km7ZcNyJ9zw4KprQ37IHAktBxFaXNn06Vx0tgJUOGA0anNbMgUNI4JKCxUUpU9BmKJ0/lR
MsMzOw7OQ+boS2PyrpSR/h5AaJyMJglI1+4Jpm5aUltw5OPyrZGwZFHf9qHXqNOaxm4pttPoQSyx
sUUAiC+5mQK6HzVlY8wKmm3MN23blb8odvZZr+mus8cPunhuhwa6JGTFyUEICLFqF7U8f/G8LV5G
2Ex8GhvKq+TljvpRnWKd3ioAS6cLBM4M7YjQyrQd6la/EsbShCOHBd6MSahbip3hc6+Z8ogW+3sy
oqdCl1l68bk76sUy03dDWwadDj12YLo0cWnfRzWvIQZErgk5O7jdGBcWzFc2TG3HeZ03PSDZERtd
1avSeRCAJ4Soi8MsNRP9czyf+UBb0jW3quY6jtlDUnB/DSttDCzWmk4s6JSRamXdRblO4IICkh0p
5xfo+bLDwrAGxjMVp0JSmP/CFsgfzrIIkJkvhuhs3n6prWhNn9kt9eRCXbyEi1xdSK8tjpXtGA7c
3NLqOYZ46mbQVhiQp48ppWbMkri0e0tMXtvgEXIo1bI4Raj8nhbR3oXblv2pKj+WFmeBmo0nQ48Z
s0Sx7tQoDPgBEaGN9EcgO5dyhmJcLj7RFundJO7t1Dy09lhOCk8Ma0HRURbHjyO5k+5ABH9szwsm
ypvXvQuNQ4HGH7631Njpfmtj/z5kfUPP+Ci0vUSTwI1GFM0baYa3TX9C69g1F10svcbeCAsleWLd
EaduZjMDb7NlqnqPYTBuPuHTGQelX4GO/3gS/iXjxf/RaNjNvfX/sWckxefH5/T7vxvI+CP/ZdDA
cX6zZ4HclPH1Yd34T4OG/u/0KRMY022BS4zt0Z8GDaH/uyETtoA0B8XQJJr6p0EDYwdhYjCrN36a
dvN8/CsGMrgKf/NnwDqFc0psjR5tWbHE36KDoE746I3UTIvK0IftUg1hX16juuQpeIKBmFLw3Cap
OKVhZwSNUCuIIqJ9nMvKdjpI/Ii9hghYTlZuESbwuu0ZJ0RSD4y7PXBq6MriYTGtF5bmB7NT5k1X
J9OmsXRAhCFqkWU1KVe0dqV4Jhq3XJwcTjD9i9mcPWbdPZrVZAXDMD/LVDxRCivH0sVKabl3ICDM
o1NrC33I8pDvMB7dDL9DDb5oLXcp3/6Wj8Z4rTUrGnC3V9ZBqSQDbxUPwzKsFJerJQj9iDhKLgum
O61+1UT/OejxQTUKRE+Z5kLalxhes5A7CE58C4jygS96T9FXYC/lxWytM7Jw6tIYMxzMJeIqA+aS
e9caQ5D4Vmd5AR4VcezSWREC+SdEskNz7Pp9K9MXm/Cs/GhGbPtsiCp3lrUrPEqJczebNgBZyC5w
4vllUeZBnMtb8kQ02+MEMFmbLmXQTqzfpx+RVEmSYF7Hr8Lqp0utLDXllQRRcbrzEOcJAT4bY4sM
G8GhevFp4KDD1lyn1HxUuoFXDAB9Hnf3sLrrHRrGvIOx0N0RWMEy143VQZJ0qgRv2wlB+8kuvRla
mzISj9Cb6JOrx7L/auEdBBPN4q9rMWqHxYjVd6QvacOeotjG/P52FjIsL2CC6d9IFCxsdV/WXq9h
WrNDuNWEto8DKp3Dw3qF9BO2nPXxLVk4TcsWt01NiQtA+JbHHCO8Xo/r45QULV2TFUptauqXwoql
rVm3iTcTkePWU2cH6xbokntd20T5wO/QULAUQqQ2vyprrl6ttCi2mUWQhApsZadhPHpMR3MOuFc1
iLbkPIiUVTQ1Ke0B47fYcehzAeOnPtNbBCSUxhx813VvFzdOhhQMsdCOE7LNwUht0XlF1E2Gky86
VbBtTm/jNI2bRZdkbvQr92Fl5ZmtNtatnSnloJ3sVnNzO4yOatvTuB03E+9rC94RGwmQDCSEQvIO
RNZH9SsepU8uRBt6LhlAKTCWnu1clF6Fh5h8RmV/VGXXPElarF1549A1vJqZhwN7vmii0oO5g10V
m333RQRB2tNbPj602Sq5epu8lIVmbvRSh/QhW51LeRtz3TrGx4nYoMs9W2UCXwVcZrUN9EiW/Bmd
hlJWuYsLJ1Nj87vB3rOx7VI7mOlyiQouOArRlUupz5vxdiUeYnvTUjvW4dc8z62xr/uiPZK73fZT
U17NVanZSMRniAHX1C4/mB4wHzSoeUafei3GA35hIwsKWzrBqweMoX2uOhCqIdXaTdwsOWqaml0J
h5qUaSfibLXi1Zw149m2RRqopTxsicZtR7P4yFhlBUpZCRrFcoqYpPVLbaXxcxrzu9tqtKqqDbaY
wiPg6xEpvYvX9amwO7I02aUYlo9JiV6X0XwKEYE7JLbA6hEuzar16dXxDVPe6HjGif9Soinrr2Te
vkyFwhP4fKHP3p95t7mzWLK9J7pJEHPNTRZ5c/w7NOoHOzbPXJcxs8yw5pNbawBkvDKnUcVIDvhH
dkYsvVKXi1VLkyCiJQ2rSjZQzDG12lGEWcf3bJn3am1KAU3Qe4J8NQg9cTQsfQNRBNiOWgdSEt2C
ZiqPC9PkRl5rV6NXuk2eLjwaTbEmj3Oj69+11uSBZEZXVQtZiRjLwcr5/cVwsBi47XPUaxIqNYwV
c8U2RUZV9zUxG0gR9sxMZvlW8UtTszpQm6SlKyU+WcuAZCXZ+X6hqXtPf+rZjlgA1RKguLG2122b
60fYb6vTr/kXCsnvZJU2OnwGbDAxI36zp7ELyIcm1cyz8VfUp/u1iR6tsdwaMmNprM1+YoUntULn
jCfOlL41f4chGg1kxgtkpMcitw+UFlQOUg/RNonP00DrFRCsbjvH2AtMru8T9fAEJu5zYdjfcIcZ
pLLeCGJkHNqepHOacHqmRhaR6hMlGVOaQ6hYJt9gk2FdexQxjZArFXKQAceSAvbVPLCaB40Zr08y
FH+KERCIHe6lHFp9d42bdmC3u74PnRj9MLXy3xZlFQ+2xIumtvxZV6nKmbGy7zcCw+WX1dqzk7Sz
5jC5tb9WwEAe+eF+YytSs6lMWGdQBac4PUxm09uXwTR4g69rT+ZPIywUKCYyJP2M6AYhSSnhNiwH
PgesmNe64e9eK5f54FrxMDJ1LIjljWlc6HQmejrYzHo30teAWAAgSC73St6FFDA0I/Zx6hiAN+KK
SZAg11Ci8JRYsqEjH/Ni6+fUajYK1qyNRFWjyx4+C4yFqz6InPmjkQuc6biMZJwSpOycqKOo1zHw
k837rocO6I1JN86PhcExuIdolTX4vI0+RLKb2VHcz2mC2YAoIypajTtaFEFaqkS8wmQbYRxPhupD
H2Kf8AywqMrjZHFxTL/JDTbLeJQjlxXLy5wOlHQk+r0MWs2k2BYWGU4VIqFTkvmkPc+hllEpcusC
TzgB3HoeZXQQcZDz5bMel6OB2uZRAn2pU3T/uDbuhUgmTOCcrH0YTTgxGn5GCEFVmBXflryIWy8c
nS+C8m5eQpkA9WoT7Vym2Wvy/CM12P5Tq0cQlh0KlyEfORbAUKk8tuD1+C2pdPRAqQ70Sfpcqjm9
M6qupY1Pfa0wxDhDZ1PqqpcUFqn0uS6V8ZQ0ywlLTb+1GxoqKhMKdi4hNIdyUftUxrBExnnrTBk9
fKG+jDtUYBWxSB6Btenh4mVaNJ0yKYoPwpqyLcvZbIPVgn/alW+qhU/ANScMwSBOE2BfUx8eK7xM
Z42eOqCOUvo8of4fxtHur6Opv5sUfAVNaUnHZey/cVoFTcO3IvOWJPo37riGGe9pJwhCpFrfOSug
/U0V24TPq03HmkX0FpGb+SVbwibIpyyik4TUWrL0B5gDrzpbDl+OlvSxKPjAt5Uc8hao4Gkb7JQm
eJ6fQxMme5CWS+YaJuoI2Kbxg9Z3r8dlzeWGIZWDrb4NhWzTsKiNiVJDKGDMRp9dC34B1c0WDLNe
Mv30xy6sTHOGd7j8MRKLhts09MIfi7Gm1Wt7qPqb9ZheoBkfcrI0OdozugUOZTWrZiuYZqwzgRIN
r9GSUJUNmhVrcxHjhz1ZP5bnEct2RK8HTmj5xxTNFrNrg0Jek/xeihZVvHeqPO8aWgtwwLQFPKWn
WZYyjaAbhtazqGUZBzYhX/N3XUYTzmyME+TF7Nyc+g3Ky/Sr6iNzlJDz13w5F5PVVa/Gze09i0jF
lks+g9ggnyKiCjZPm3gvKfQkeurPnCrdRtbyZ3qte2uYvFnSsfSuPxMuy+c1eapvg29tDLObSTzJ
ULWbONmGt0F5lTttn9+GZ3bizNHdz0xd/szXxm3UTnD5MHbnPzP49DOPt7fRHFpq57EPSPyOPcZw
WBbMBPshyQWGI5VuIwUMHguRwi74WXGhc+BXJbVmK1/iwzKXrEF3hlIHXaKhBfNIYXGKpDcWoXLW
jWVkJlGkdtypSDKPOBj1TzstIplzT8Csr1cjHXwVt1AMk3Lp6GoYqMe7oSrwrd2nY3orxB7Tm+1n
vmmFfVx27+UigUOtqHsiijETVd0uQ1Irr1PUSSy9WoOEzVRi3vBUvMsI6FOXogxGAIKlhwzKwuTi
0rPopEuwNL0Is+NRrZpLIgdyzipsw6dLJvVmDBMYOviTfe5grkeNrRWsDF45treuw6oqSw7/PjJO
pigw/sxCiXMfR0Gfe4qEQ5oWxyhqfwEomDh3Ymki6pzP+jFTw5UTL7SjZ7Da4qO3ePCCUQxbCsXz
pfA4FIppS4Xgg9wLkorrYibzCb9Ot03mahW/LHW0ug1LAJmQXC8Ew4rTLMNyWMe0Oks9x9+GD5cx
7Sv2k2wQLGpmAUxY4zO1m0A50xQi573cTLiMy2JhMFZTkGl5X6NuIrLdNnBC91myv1aFZTwkclbs
8GPqbn87bdouKZhj4Yy340wPeJnafpoip3UEitxZUYadtaryvdnI2T22abYCk83r2tYh/jOQH82b
PYWC/KqmvYUxTqO05f0pBhmnRFyGJGn52LmDsIvXaTTSO5GMNArL9KJwuWr70bMQObEiL7P8AYBZ
WzzZIhvU1WaPk4Jb+AuzXi95VDSbHY3ilil7lLcNh2am2i5SbqXEIVsh12gERXlZ2Pb2HhxFSSrb
GLNHY44++kwxTiBY2qAJBc5gSzuvyjj4OS9AGQ0nNpgTEdP00kWURVlpne4Lc5jxGk3gKtoo/V6a
tCMIVGV2sKBGu5Nq0EbVaCzeCCFXUAes4UPStOF/ERD6v6lTCR2A0D/XqU4fXx/Vv13/4+GvQtXP
n/lDqBJCRXNSUakMlcijaZAX+kOouv0TXUXEARwrCzKNfJ3/TBKhRSlCk5GOOCZ+8pH/pVPxj/j8
WegtoID+qAz6V3JEyGR/iTlKfBXYebZ6gy79Nd4YZbPF8qAZD+YIVMc+w3J9mtUT2IXeme6RR5Up
fBnGYDr04DZt9X/AEv6tSuTPr3v7fv4Sq5RjjUq7rhoPI9GfYZ+LKz63cxk9kVbastF37/S+/Qjz
2oND7OGlxzy8l2RWYQ9Nv6Xl2ZVBjxgrK2rILznEalqh2WtPOZshzdqadrWxsreBPuMyOvBod/AY
/eX1/QcwJtBm/+SX9jfYGe75EWh3fGNn7Gb5d6p/5sm7UH0N+HNavtGV2NRfpfg25/P4JYxtHHnr
dE/y0rHns73cIzm4Zn6W3pJP/hvISCbP7aochXI89dK+Ka5m9pTZ8IqLQFH3I3pHRFNK5M/76r35
znjmYGmOd4zx2/KE3Q8wq6MFsofJf7NsQ1/3aq/zB3/2yHo7+nF1iEf65Gy8xOXk8jK/vJOcT2IV
TuffmClH0AKLC6S9CpERNddUAiV/VKbzHG+pmg3Fm1Gf8/ypnPcER02af7gDEZie8hcbC2DWUa1G
1GzRWXq53Xgn10S5ghF/Z75/75is98Bm9OQOTal5kPCod1tjQRDjL+igchCG536xPYClKC2NesmW
uyZndnIxQ+XtI19wLBkchSc6AypSkLITb45Tcdb656bc05ap6ltRb414y6E8j/fNcGdFe9FsZG4A
4y+chxyMzkBL623bGWTw9/TlgdkZfxEoIafYyppff9Kd/dSpGz17iNeTfsr1ABuC5ufk6h66ySXY
X/tz7fbPknYycPaRs9TaO57T/CX2Vewh4znN3DjJ28QpjJ1k/NC+5C829n3qAqImlXqbGCVHEGnD
VAZQ+2GGZsiJUhOB+arCO+tTi/O3cgOW1umMnTRvp2vyOit90NjihUWSI0fnLtws3WNXNDjKSieb
GngJsZvxsksnrh+iOhRZ6C7Jh0GMCh70hrQ7v6fYn8nvEAQzuHZ4cb5VzUNZeurzyt9sX0mDwlv0
XQK8l/Wcmp3p5e7tZ3ywTaAENNvtVD/f50/2VtnrgR3ogezbHstJWdtkn2XyP/SyiP+evv7z8cAj
8a+Ph9kQRdxb9nBgl3Uf7pu92MZ36lk/qfvyPJ/LfXkS98UfjXR/lMH9gw/0jxT/Z9b7z6/2twgl
85qqkdUeDuVxeG7O7f18rd7ja7TR/fTcnuEaXLFsnaxz9b/8ihrh9r/+fMpi5usUW8NB3Ml7ohPP
667Z0BR2Mo7Wnb7Pz/IRF+CLdVb/2CP985+RgOo/fmppf1tEjPk0iFnow0G9IwPILVPl/QVZ68U+
J/t5Z+zzR9yeUNKL52Uvds0WelBA+Xqg7Yma7/nfAlzpu25fHu0vNRiP7X1/Rz7yUN4nCWzlIO+2
cXgCmD8LMNoeakvkNbj90TUyF9BHlLnQ5ROQ4PQk9m5T+LHixWj+uAZPqBfDpyjd6UKJGbgRm4TC
4g2pm/rCN5zVxETmHs9VcDG7zZwFwwK4wdVf66OyiXB3zcd+vMitKzdB3SP7bUW3j872dAi7I4Z0
Ew9/4yzfS+lRnNA9ZziRv2dU6IFQpGN8E/mIgYBtiot8YsS/gXI/mofmbB8eu41aOIDDkBOoGM5O
/Rapiuz58NqyPr5fJCcMiDAkKC98yR1f4G6Fy+ZwL21cKN/4m1Myc67GoyT3sKMNEUb3TVPsh+a3
zdO3qr/t16z7yuu3Xn1Wyu9I3rXm1kq385dymg7SW4ZATGGu5qWbgkks2uL1a3/Ln+lJ3SXfnU7K
wWu/os/1jYs+Fe2Ucxaf8718eYbzHVWHOXvHyxoVLK1dydjyHyiwbwFv51uZdC+lEL3PG6L7hle3
fkFc8lFlts2z2lxs7XaOqC4vkr3tDsshK53pxXiQH+RLvosf1dfBR74JYj6S+anaDm7Lh6j3frUu
/ukg86I7+57fvmAgwClJQojUBe8Vxat59hLM2ake/RybcqufAIc6mrsGqH2LQ7+Cj+/Lz864t2S3
Po4B8Zo7+Tu+P1BH4rRu4vFCORNfHpTXLn9tfPtueDZuDHdHeCkdlv504tDbmX4YJI6150esd0j6
7q3sN/E4udmKvCx34hxhmd+gyEXILctzx+cgemRZxluzwjPsLuUn0bVD81C/tW+8CcCnNpmvkcpf
vbbbWrar+bw9WSYXju5G3zJyr5885QeIQoHFLqbc9I96G7kxex6290/6LZPo8S/ALzRMjniQlytF
7+pFvrcmjtIHnbjSg7yTLu1HetYvzau4LHfWUfJ5QvvqUfFpKHWx5TiptzqPhhttqwfp1Qz04+2X
Kbl41/bv/c7m/41I6FJWH8RBdjLd2nkTrhEMj0ZAHsJftk3wNrtfs28FtLT9YoRO3vqP5D4/h9fh
dWxdJBGgLsZ9tmfUvv3bqB3ar3vOLA/KEojGj0zd9KiD8OoaT2FRMfnik7VE6ck+WRzNOIxotPVC
A4zKx9OldxsOubGAYnNmzuDELzVucw5Ew6AMiDVTUPMLBa96xWBvMugak8tN0RXliovPMYLuWp+M
0BuXDcM7RU2b6sgncd0Uxx/rDV3rR92XztElkZ6rdzPojyNtQoNLqdP0PWEFtHcLb3zlJOFVVANg
eIka0LWtWD7wv+xd86OttleDlNuSsRMv4kXdkggic+hYm5zkaTCc191wbs7GvniWDjTLXMYvmljm
dovs32LB1Z1uQYMNiDOBGUy/0torLshU7GMkKmdjtrMeeawE0wtM2dFL/h9357UcObIm6VeZBxi0
QQSAwOUkUgtqfQMjiyyIgA7op98vT/fOnDMrzM7FmM3uXZtVs4pkAiH8d/88ODNx6snr9ms93bvO
vtWnpbuzcfqZYWOjPzDX4HKPN3K+oX5l2U3WZgQa+Fo+qlN86s5agWd8sa332v8K1IdnvOJoWtS7
Nv19Q74gNbnFViv9FM+/KRDCZpc95/ckAZ90mX/5JUx+oIo0yGEj5vvYZxeoOBxQk9XkyQ1gtnwg
TbxKvo234Wm4C14Hgkth1TQfla3PfrD1ahugjk2rCfhdIpDNT/Ej3/0H+868m2+vM0akBgSN6Ff3
Gb93D8N9/NYg6KNimR7N1lMTTjSQW5wJsbw1zT7vwijFscpMjFoWjvmMUJmqpM+iPSTqkJOa5wiF
edFAiXiUP5QAMdtEqGNkOZz7m+5WvHuPHHL6+U0Y3sGn11wzdKR4fDWzRtAEM3+m12aZXTwcAnuf
x1vxQD4jOl2nF7i/H+WLOXwp/T1bB+OteOnexD0tnmRlVw2TDA63yL7Bl43egz2d3w+veFWEVCTV
eAX7bVRu8SZZdLxMnD4hB/vDdKaEhVhPfAn0t0MmQq0FctS4wTHTOIfkuc6HTdWIVfcq1v7FxYE0
r1KWbRZZF0lo5wUPhbWl4sHp7hprW5N/M3bcjNoTp2coM95Z7NVt8xhtsYImLy5axtU5FBZ9SB10
Pa+HgnAtR70NHnLqnScOovFGDCdTbctiM4rNNDwvBU9YGprv7G78aNEZp/Z99Cv+TrAqIq6/4I2c
i3fPpIqg3yKLGvNhEKRLOeOuOWUSfIfKigXAYYFwVsXP1eund671sAT3bodNgbzJ9TPNfg8YTu/s
c3c/8+zVFP98Os4pj84krgIGKVwA3YOWR+52VvuctmV4ZTEE4151hN1XBYLSBB127VonWkim/Mui
YdIjOdpf65C8MFEvxQQDdvpOoye2TZ8DDDTs2/mFtfEeP7PmrTdOTn/j9jfqXmzSB/Xp3tZvTvWR
vw31qnpNH6tb5/kKH7SgWBYr8oTr6cH6uGNN2nRh/UxivdnUDTethDDlxGsGhg/GCwtnCAF/RugM
9nIkqEdqpsQVZr1CCjrFloXTjXgwtopw2YHRu2PYms/7+Suu7u1H0LowdYBbMnIon/pHZBymZvLV
uphPzR0wi3oJl3nDrWNKSE2upvvxlwNjgtQspT7pZshJioZt2G95INWvauOesz4Ur/6T3Oq7nE6Y
XRWtI64JuD0fuw9mfgiRBizP+uSLp7Y+pYIgHNCKDf1Sep/tyQR8iWKVP/vszqf+sbzPfwxUtwtP
OOkaZtv8R/WV/s7O03uiVjCRvOfkrF6ZapUrw1lNbmjF+yBbLd/Na8CZjLlOfT3Y2Pa+wfRGmRbb
d7Jqt+YDHzOmQGz6/5rOOFiYxwynNMrAmrIY4YHeU4N+b7x5oXhOqLKC7/rjZWvyapZ5k+mL4TFE
OwLA5ZD7Yk9E0Ff1doRLkVDxbdCObo67ujVWwni3mk/6mzZjX1xoQthwnQ6st5G+kan6/V9l47r5
HNLyd/WfKeBXw9i/Y8D/e5Riw575O+HkfyGAsdz+y9PnmOZ/L4z97Wv+cnAJgDh0GCNmQXWnhJf7
yp/CmOP8YSFteehS0Ez/hIP9hzB2pevAVvUdcA3OFW7/F2HHtv7g7+EPHWmBpfapaPhnhLHrTfM/
7oS+TRkoNjAXBBmMb0m7xD/e1IQERCIXpvN5MGgM8vw/HHoW3Ky/o9pJ6NaCJ9z6cUhzaEd+143F
xC6PGo5oF+IeVnhri9Z1EQ5RF/8pQ+D/ayQm38b/hgJKlCcAC/Bnlfn/WVL9t6/5J/37p+Z/+/V/
PkX2vz81tv8HTaH0nNimbftUnfBo/PXUWOafD1QgBQ+aZbpYAv96aihgBwfvm5QMIdDS0vzPYeP+
EQlPcAv6qEUXONVfEt+v/58UBdi30UgS+gM7Ru2xueZe04YkGEyHTIjCMsiw2Cvrw1ga8olcpcjT
UBV1Kx+g7MaAJZ2W41X7QVNAS90a0+3WX7c5gE6u1Iin/q///58mikv+b+vOv5XdZ/urS399/v0j
9Lcv+kuRv+q5f640hnX977+eEsMz/3B5SEGi8pQG6O/8O/8T3yXdP0w6Na4rgk3Ne8Cf/TOri4nH
+B8WGA+oPaNA3KiOB85fwhr7xwWmnoHq1pm8urP7Odc0Tx2VsoJUWtB1nTayAblqHEVAmAtm7zWZ
ns68i4RrkTgymkyBQ60KQtZjSNsXFp5NxYgbGdBJ4poMVo6Mhk0HKP4iohszncQEPjmOEs5xesZI
vmvzYRHToxauyIzNYpC1Go6AdEqYXzEOCBI38MA5ngFdZWbfjsR0bxmNW9OljjIL9kFgksOBBDS3
36buhmIzF5Ddf9H4JPGaxt3MvXFY2noD16a1dzUVjUXFvLSLMXR3kTZQQaJaSnM/4wQAQzGLKFCE
6KEWYBeZEqczue8VFrpP4C7nPB4adUPQXKdHnea15HDhpU31ixbBontdqil64MMjLj7mvZ+scaHb
ySXSVTC+Uto4byyKxdciGQNgp/EcwEX0jbq+D+AUPPMvlJ80yNU3E91jLbYgJylCkjletXcjCDma
eAimgQCELBbDbvgmrdV0p7lIvDv6S8Eic+SrINWIxUh3iuaI4a2jO/SAzY7eQe1xZe64KcBxwqpw
jWB7oVEQO95NMdi0HhDHy4BlHRUGfzOmjVYRA4N1kXWhmrCMhaWZjxzpBo4v0TgITrRJW72ORYIi
0M+GWkdL4Z+moOe8ZSz+orcjzajrWlV0rVfw34mfYxPZZ67uuEka+Kjtx5bsk3rRNH1nvzU5Kw6y
mCScfEVngn9r5Ml0XXuAnRHUYKU+eCn5ez5p8vSnVmIY+jJ7UexkZ2EuhTFA8hvf3WALJKjJCx7h
seQk5pOZiE9Spv6asb1xC3sjXWvSnqGefX8l52sNVjCqu2Ue23FlqqT4kFCWtuRmM8HpMSEIJ0gp
h6bhEuqZlI01F8AladDIiLbKn53DBID/lUlrVYYLLiZuvyyaz4XU4x2rP7MTt8ZVt7QTqphRt5TP
lVaNBuY61ThgliT1uNjVqLH2UmZQbPC70aa5cfDzJJsy0fNeA02TtM8jIebYdK2z1RbGJoGUBiCp
oIo19DgAmKdS8Vec0tZvPXwpRnzlYSU6wJ6iDMCb9aZgAF8SbR2qF68qyuGTwgE0icRc9tFIbowS
h4T4RMkczv7hDQarUU7RkYyoNs4Yv4Teg5Qf4PIBVYL6a2ftS+EXXnI3JQqHUhs5G+07eqvzbqk3
TS2GnxGQ2GuwpMWeSk6u833PrMCOFnYa2NL5pYPU+xjUCDURiTBrHQUQ6iusHjycPVmvtR8s+lYl
tuCTT0oBsLePSO7HfQ1s3mh8xMpxFNxfAowMzdqnyI+rSpxxRS4pDdj0/SL3yzjWm2FKYeBHlObJ
i6itGJuM2QMI6lwcDL/o9Gtfc4c2xhOJFjntY6op6WozfENteqD4CaN1KnPHq4mUImbDjs6TSPML
Ef/0wYJe8NoMcfXczfb4OqvrhKkYXJOMMlqH09qK9uAYymgWztifik1Zue3GUibMt2ESuwU74d2Q
+7a1i3vtAQqQMTqoUcPu6jNDniuw4hebAyoR5yxoL5pyp1evyXrnxRdENjHsj8xZ/GRQa98pnIWn
Ygb/hIWZ4V7kTduqH/yLTrRs1qKQZbUbbKfBizJTnjrgV6YKom9lWEZ5fCNxQoBcrIS97ehptT9a
sUAsdefmSjupWEDCQRsEw6iJFqEur+n2YqK6QMUjFhKXvXEdpEPmX8ZmcF8iyRqOPXgZNEDq2abY
G6GJpLqFhjLRau2+222V3S11HMAfpOZiJtvIBAGLVDdEZyOaClB3sz5nbcTExA8UIwAyM2sz56JP
O4C47asl+ophsZcciYtOqjWxBi6xc1PEXsmqSyo6sec84nqGGzgsICQhEdG7MvUxdhe+/EUXDiq2
mAOzuWs8FpoVri9Ci+No48D3XStjVFJi8tYgCj8W7C7XSXA3mqGJlRxdqsiafZmgLVklukvolMQQ
aMM2RAnlw3ACahOGdqKd2PXTB6+bUPSculS4QyippdmyxdIcVf6VcBBV955b416nsL5bDya2rkpK
RKC8d8U9PkjWc7L28btPhvG5ogvFpC20aPOwhHvzo3G2vCUsUc2KnMaVF5TnO+zbBE9VIIut5k0F
ayITMIRux6Oyyjqd3db0N4PrnbLkEveih9TiDWNAKtDv6jXenNLBKJgDAdKV3yEfpy13b76yq74a
T1//iQ4+48pWWby3VVtbez1QBbKqnB6hJODPaiY2pcs1uiErz06vXaFxYmUxlLzgCWIuoi/ZEWw0
rU/vFflCr2UiLQEj8K21UbEbHbNCFfbd8VamlSzXZKdxO0+ei6MHIp2PVafuaLGcS7MYWQQdKMVW
Ql8fHNVl23esFrA5r52aokGr8s2ssrZCWcNRalQ7fleGFx/i3kxQEe2uML/oYDFVsy4L9mqi2kk0
b9nurbupMK9mHU1I9Zbj08xKmOW7cen4bcV5yvEncx33cygIreySqmcWTM6MBhuY6Zm1d+g+KUM0
a343ij2RkVU5Gcw8CfxPmwbOrwavEtFBn2EwhP7FmNQYixzLfk3ZAD9USUqijVJV0kyWMZziJKkR
G1Q1HgwMnUVo4bzZsD3xMQV5TJ4BRiLuJWUnuj02XhR0h9qFR7NqQKbgJFjaeB/7QQvJDU7r8NCr
YswvphmouzJgBVw5dllP+9J0KndVYQu/t5O6dkO3D1jELeD1rzZvuxVqwab7HKnZfDLrhW8N237w
bLYLj7Cf5+VDQgL3A/+98Z5Bhqkv0QDN6pbGBEIrohtRDIuMCF9HISgkZ9tm0j4uBfuyYqELpa/8
9BV3dvxVpJGg5qnrS6zmKorFuafTGTV/MZgNDG1LaBf4J2ngIDacb/6mYLW4U1o+yMqlt3ryYw4o
thTirRpbE9ynMrEZrmtzLPONCxlrAujozERoTJdhi14whib4bLwVfQdEnIxgYQTksOF91HRJYyqF
S2BsYThPBYycLmaUUMhpfFzsdvxeUgBss1WyTpbDRN+0spor0fVq38I7Fnj3INdGd6cTq56eZwo8
anqvloDHlzhpsI2c2KM3Z2yDMx9xB4MSG96+5aW6Xwhcfk5EgCLoZVyKQ9VXLcBZqRq+P6NX+dod
sdZSewC+kQffZyFPhRi8DSUtgMD7IPPB/XsTxeyqkEF1as3GwVHuwNjzSKZjaKt2NBaPWL4yb3ya
e6G+ta81HuopN9Za08Qb5iWou1ASKOY0PnbykR5CwzqWk1BM0kwc0NuhzAgFWzYxu5uZpmFQGzrB
0RBo2V6qHJcpx14qli6dJarPvgXfsIn58ZmoWXb8BRIh7u7ckiKPYwcTdTfnXfTQ8vTALHex2H82
HfU58RoCOBqcx4r+MHkgRu7zxVvgWsBkY1A62LIJPFB0jvvcLKO+uqPb5KTd2Jfh4GFT3JFomDAv
twV5pcSX41dE+6B1nALbQSBuwFEybBiC547Ur7EdrNI+u5y+mKZkcYkJYzEq5srjAGncyBqPMuRu
RMD02JcA6MSuUBv8faDThjyYjnC2RviDbu2LlR8Viib2aVgeukkzIimNRR6aEmrEivM9o2bXM5FR
G8GKz8cxuOcozyyXx4IM+7YBhPs7zRWWcEoq3CdUTY9RMfVBN1nfO+m7R8KH/LYo4bdLt07sO1Uv
vtjGcmySo1/a8quAz44J142iow+YToA26WoYltXkpTgos+TDKcvRODEXceAixq2v72RqOj90vjC9
5RzdX5qJK8OBFAK14uZixJ8TaRU8nK13X2DfTLclpeQD0cExvXADZWjG396tKHmyr6Bf8J7pIV8o
ajvbI5WypzkrKGDr6eH5ru2kd46yj031JaBiDd9mHEGyyerWufII0pHD5+gVX3M2zkSGBmqCWyc9
etAcOLPF8Zev3GuRmC7cV2eSuJIANCUvhr94zNLqqrj3htR/4WemfsirWQ8QvAPmqnWhB0AohfJB
PEZV9zyYnR3h4iGhsGFVSpmBG23hXKzAcAnMp1PevOCM1OkTRKIhWXvoV+qBMGHR4nPyUvABVcz1
LywJhOWHKR5N8zKC+uw39aRJ/RURdDuIV07y5mSVjncCQ+iTKBfT3NAfOnYrr5XZcGNPXvTR2/yS
QckmdkezTL/M8W5JbXei7cbPpp/R7Gr3efIU2R+mZUywO3fY4TqPH/rFN18sKe1nWrD6Q2GmS/0i
GoPps2d37w77k7zP2hI3wyAZGRmZJ03ME2rhbE3/SHYN7aUtdDe4R4fYd5hVgOhA3beBwk1erPZ+
W8pd6hokXUTik+xX0cWaImZAkbJeDJMG7BVwe5eYT9loFp2e+FI2cI5bu7Ty9VfPsnvnLeQkNm26
OIj3rnAWKD8pqQ9F8zXEewUR5IrvD0D0A1/jMMqMvffyCsvfPJ/x8AdyVZa028XsXTb9SxXBq7CR
rce8ue/AlbAJ8kaXgVvlrwnPQnmpXYvbxaS5/YISoUtkRREyQQLA4PMWPprNnXj0SPsJ5u1RqadD
YUjGIRz/GX7ExeNklhEjg4nIGGkh7xYUR3Mho1pyl5gKn7v5jMGXNFkRfUor5xIDrUvf0i9uUQ4v
0/LoVmK6Ga1q6t8r+lmOlK2Bx8lnPzlJqYdTn+vle3Fy39905Nlu8lgMuymIGb/lWM0ZhpVIQGuy
gstDSSk4ML4kDciNBlP3qKaMHIONyZcETQmPN+ySRH8vbtI+R44/eEcNH0iEtTIbOAupHzx79Fo9
XtkU1yQ9caTBcBra5cVgRTgoy/nTNWbr0RiF9ZLOTE/jluKzTQ5wb1dJm2l55+fRG+1uye+hsTmY
2dlyA/mIT3WR5FmBL2nij50H78XLY47DAIH6ld1M2UCAKBlvYQ/KXQCHOaBwuzPoYpm1PHTJ5Gyo
hUymc2/3bhSmIIGwDro2lmuuE1bocoEeOR+RhTBrTZRUJ5Gh3tzM4MMzJQrpWqVcAu6thpPsHXds
Gf1ASI3f4tHlCjrxpB7pBa0e6GK0nxBpQUhxFOzK28qKr/jnKQ/sjd2Z5nHhdN4S8i9qTJo097x1
xuBRztNLT4DAxHvKxdW+KO6w0wObmvtBBtkEfDrgnBJdWryVQSXnI0iENLRTN7iXtmBA2atWPcrF
bryNmqfK3ZMOIFe9pMDe3RlSETbtyhOHiKH72yJ8t1mRoY3u4qVnJJ3mmpsPnT7sbwmb/n4JBiIh
Ae/XRo9YTE+KAOlwgH9h+OvMNoZPd3Kdi+MZoL8hdt+IdBx+LULU+a5CYYJDE8Tk4Ib4Na5JEIEo
GWGIkEuZYOFZ7h54YrUwTJ3dx2K0r9jumIlpQLJB33Aq9rds+YG1q7x4WbG2gnpJo4IUZUPxVXtv
EjZv1kvfGuljDgwI701njC42fqgpbM8NqfdDAtDvNunRFnoPi/xjagVw8KcxcT7jpCPNTtkA7fGZ
6/tHq5zlo2Ny/OGFyXa2G6uDiP3o3jWkvDMdAj1rqvQKb08YS6071wqOgZsBkgE/UW2nuVLPxpIU
+6Lo8ZsuMbffbT/6jEZdz28+ikjm1kvn+aN9qjWiMOuFgJUdO2N36FmtCqh7V3EirLMAnDDlHtGO
7TJ4TDJ6zFdmllfwJft8uY+6JPswIpcl9yo+XNooRwoICIIxYu4CTCymZwx7AzQWv65RGu+cqiB7
MRoqv2v2s3VeUgq/GuyWa7thtOD87cnAm4YmyeEhqPA+lqZvh4iLjH3pjYw2g1OQ9lgJKy/bZ7/L
6/6WBPG0/K4oMbmTbEzzTbbQkQloA7FuLCh9JfCXDK9ZZoIcrJNRrGffBGveunmqcBAV3kh9Vssy
RUmYQ4iE1F1+qTu3KJ+dJBUNITY6I/BQlTW+XT/Xswzr1PBQgG2vJZgEfpUxmEy2dUsB3zYR+gq+
hPluB/eLhny0MiLmJHdVLTpgGXPUbWPFPZcsIli6OfX8Gwc6j7Nq3cGkGzs1SjoJyOWcvaKWSWiN
fRTSXTZ/Z2guai19rsDbsV+wf1cZqFzO+dh/7RgqdopmfcurPD8XUTQ+EOtDEWBZSQR3cx+zjZnM
OXBlSvnmUkLp9BJKEMnBwssllCjeJt9TZ5X2V9uQp4k9WTMPyGYMEiVpxx17MlWoUtMBFgBNdmky
Yj6LyY2w0MruzrHn7jnJR1OFwSKFOkhnroOwEVH6VCQDM35gfUOwbhfAl+u2LbzhnCYlDuDBND9y
rVLcRmWZAYvQ8zA+z5bsP4ZaEkipSOIXiaNjHH8m59XWmY+GObkIS83YPydzx5JJlMWcN0Tc5T71
BOUSVaSDecdqWlb3kTICAIpzAnBW5AFiHLBf1u4paORnliC7rKq4S0GB+nl9a6t6xHJYlx8w9uOz
4RVYz8HTb4AXwDbyqAzD7u2NzgotxN2nCaipcEYZpx+29tV334CaRVpLSDOTXJJOZ5zLvpv2Q9m7
B6+13NuhCswP1Y7DmZ+rvqUU0NgPyeKesoqq0F2ZWEYPYNNwf0pZ5fRoAJXD0ePVu9mJ4p9US3F1
o5fJpZyqCU7YOEevWZGX93FpZPuooxR5FQWtPgJ3pdIyto0RUx8IVZwceoTsVRp0hyNqwT5dtVMi
fzn5Ir4aZeB2Rqw9NJ7PeTul+W/rqBn4ViOW0g6DceiyreUt1YeNNM9r5FfWfRvRYHBE4KzEMaWA
GjgdhJ1pE1BiKddFl+l9JwdKFgM5K+wNSbA4286m/HWXiwFTUUQuAkskZazs/1U1c7y3RBKcItoV
X0vKkEQImnlEA7Qz4wwotvF/kB2xD0WTDPD325DUtoXqEaJbVjNqUcdgN04cex1jqm/iJnfFCnE2
HrfUm3ZICoazMEgQHijNmSLRs9d78f1A1tbG+EdHyQYkmYfLP+6uFDpp53fV3Pdv0WzHT2mTeCnL
VsJYwm1HCeqcMuz+TiR9tpYD574J1IMoUNnyJE3vBuok7l364sFJ1wXx11bPCaZOKt3eFpfu46NH
J+2FrKJ9h97OR+AUxr6NK4G5kPou/CWRwHyekrJ695Ncfvaun1+ivPI3rlLNW1BDEg6XQHJIXYxB
7i2nGLN1y9mz2A7kJ92VqccRv+lgEmdVuihXFlnbGapiom49gKy44pK5PBqNLMQq9Wr5SX+MbW1y
6jnYZQBErdM6UltXMANg7LSwgcOLx6KclhbmgK7xMCEqJdlbYKzIsJpHnFma/3167PxY7Whrco/k
SfXnssy8vEI5NPPZniHXQWI4ezcwApJmnpFCH4iqAlJ4rz+wxOM0GjckeQlXaJs8hIKlfpDBcmXy
je28raVj/PTOjKIylCykS9qiy3DTxltYFh0oDY7885fkkHNOTW0g+hr1dGsNufgV2321Xxqjf2Bd
mcCd5wUmssGIzq5tANv1GeUkO501RHIXCtCyjUtgPlQ5JVgPFEJkPnsT5Kxt05ooBUs+4S6TZv7c
wmxdF9oJfptZZz7ElVu95vEC0zcbgvo17SwMdVVhFGpjTnSFamlQDYJOaf5uhTdfOtU51dEZbI7e
Xjl3E6thLqp9E8SqCLnrLHSlzIhvEEmCqeUckcR3fp3AfsrnQE+nBJhjQglR1d06lHjLp5KC9ebO
teouYt8ngXwnpAx2KB6O3M2p33C7r1xCT8K1B6xNwLl2EixhmAmIV5hJwXQQ1s1cwvgdIPBdJ3lZ
WIQjhl9wIMlFwLRx3pNgavxNbhdWusqI8NXryjIccUUsZtYa0bPrKZhg+zu1yMQLXL0AKCNkf9Ca
KzHXrriMHJF/RYts0pu8HcD/iBpO1porsYTeU/IgsuSp5DUQjWYcYwz9o1NnA/Sd3PDW3Cm5eFGq
CHqbzUSERAyzx0QlI6RUGs8582ZyWHv4DTZcCylGwvveUE4qi8pFljaczLVXuqf6HcqLN2ckqg0a
HMCJ5gi8oQcuZTfy9j8uxCCJRfLvD6t5KFsiTp0R8yRDyg0AgeDYThr/ja/tKT5w6sNE6daOSVP/
udid/WoGen4Cvc7QSkSNjSXNiTv44bWzCE5IhEaPmdcs+Qt5ztE4S79MmntXxMxACdzaHmM7r3qi
yde799pqIOySCThgy6J9QusNSUfOkFV9X9L87e/r6Apbj4r6Gq5Ka79/j3RkVx8i1kvxs8CynFmI
fBQAYaVZuW1UrfJ7JxgliICEwnF2fdWN320Z1EO4RL2Q2HH7zAsn5nnMNiFvG+EM5PkXUhWKGQeW
8bPunMCHp4/7nkDeeIlgWCQ3M0l8ApqMG7hEJz07vKNLayPB4ufvnm68T7ubuZ8F8G72lRG1X7RO
dHIlsr7WV6yQAmjXopTHB67izrGnDpBAhmcz7ChtSG3gHP1L7pXYBElM43Fu5FDdMnIwIcbWCCNP
bDR+i9DjgZjlm7yiiBA2+md8CNFyNIeq2IEZmDwgI3XA0DKzXdg+ztLVw8W2U8qFLERGvZVKX+V1
pI/nVNk8pUs89L8niHP2UQ9llRz5UMWJeYMFhqNoafbTqltwl+ZuYT1NHrTG44ip+Lorz9V7xJwe
qfRvmvv1O8UB7tlUukzj2I+PZVXYGxwc81tdKC5GkA91csxZLYbD1KSjdQhwJhy8xpg9ZndIFY4s
RvWFvm5s4GXgCgzoVRE72l/VZXGdFI+yTZWR6jtIi47mOt+i256MPACx5eVGKGktfk+k7w5Auhuy
ESbh/ZRTJ87qiStCVDe+fnL9aKaGLKfK49LSkpMfLM+YQncaMG3nlnliPkvwoFM+b+80zMFME09j
XejEth6UAFF5JQplnIPn2fXWRjLptdmKkVLAqcyfOwAB5gJTIiJvx4BIsdm48dtUqebEUZwB2iRa
eh457nr5sy3n5dPsk4X3B//CC/sezuCAIUWRnid6JRZrz+HGHE3C78jRb3FeJOm2yJ3Gu124XXGx
93U1b7Oq7dNHbqrY92ufo98+ipF1YDwFxbB8aL047rxmYlSn57ifin7DOSILvI2OEm5x56K35Zht
RFsPVCCTW2u9YJdVXhC9+/4wlmsX4ngnvqYWWv+KAwsyTIfgSa4nYZ9YKFPURXyoojIo+i9+LGXv
RWsJYBBBLAg2JUPeyYouc0vY5SHhzRzflJvG9l1VDX765lHtnGMJ0FxBi5A3g/QFrXCmcWPb3Kzh
+jQDGfyKestVkWbK3C2W2aB5M6oJ3iHWBlUH3odbVBrCj8a0DXVF42eh5QQKdIQ2vR1FX2PIIVOm
HxtmMNTe8Wom2ZPl0KwccYHWyPZkYWpDTWHluoIMIUTiCjTBsOSpkaztlvMeGCd06QSpldLrPXUR
nPBuyszxq6+Sp4ZT/jwtFWUyRtpxKPZt5CQeF+GOZ9p8SWFahPCvkjYydnNXTNDw7waVZCQGmyaP
Ylg8mHT89SRo84ZjqfM4o5y6RmnbG9xdSTBRPtWrXQySgUMyICuUOFnMXb9PUK0hedPulJ6UXTXJ
LStHx3maES8TwaJTdHbgZ9PViMlYAWuBQmo1lU0gcsx1vQ3KbqzUESRBXRlhmnaD/1MJv/WfLQmn
/8xFlnTYWFIlsFaZ7wt6Ilp/OTURPl1a3SNpdbx/SMwvlZEV3UaiVZUbRv8sbiXF7f6hbmJL3aCl
OaSGunaESJ3ILtpVeRQEP3RhwSlf42dy6VYKAq9y1mJ254B28Mm9moMqCpfdccP8avSP3qSAw+O1
MZAFGRdTsHnrJKANMF3PeZY5e3pWEn3CTtaBfScJwU10hZsk/W4zxmPXw3qpiY0t9EXZ7i6fgLGP
eP3q2FoeKTZ03B3GGobynJQ6oPoAgmkvY1YKlo1SscYhkOYveF/Cyi+zIeyk6Por9pP2sSTCzOUf
GGB0FblnuNu0i1Wms2lVjn0coo5CjgIlMcud2aZeG+1YG0YTZKs5Qa7URsNEOFezMf4whcnbeAsc
wIi3/HwuSYsFZ8n9OKaT+TuTdMY+Cd6K+quJDWYrv11qmhkC06JHBs3lsLwEIbU9aYVR3q/NmJ3I
dNlBr019Rmv8tFOjwfuMDkTXHLdJuzUo+xhRhVGDmcsh663qeM7paKUkivms3SbTcaAnHsaTpqcg
nBZLBXeBE5RsoyDnDLcOdT1m1WMDezT4bWgP6nXS1mZF8q/ghOpGHemTzk4TG1wPfTHp2kPNsk6x
0obNNNVt/d+a8jMa1FNK5Dc2+rJWa7XYNjHEfFL9ZahE+WTaXJah01hB/pVNJuHluZtxCOsV0nuO
lrTCdBNb1WGZcCQ89SBcoo6qR8PNbhR6PRHahlnBpqdLydxBW6qDDU6xPn6rcg5BB5EYk/FxHRN4
B82G7b+zPNYdWYm8Vi9Uvc3tjW7AiVF+qa14oAqmjpdTQMKBrhi7tCln6lPWOnaLHkDV9TIh7S3d
jGldbSJbEkkKdGyKdd7+D47ObLltHAvDT8QqLiBB3mqXLFteEzs3rLSTEFzAFdzw9PNpbqZqMtMd
WyKBc/61Wh2uSquW33E0ZD7WQ7cPrwBRDM+bxOUKeKtE5FTHmuXBIZLYawdLfLIdCltxYkm4ZIjB
JIFIdVH/VBR5jG4bgedrTYavU7uksR2k9bKq29MIGSQXsJzGnCnRC+0ncWakrXZOSuc6yqq+S3bt
tLbLGdWO3z1Oowjjf/znyqLlCiJWn2IJEUUPAnWh9WVpvALTjL/yRLL6pDFx/QVVAQcCypb0gFSx
rF5pc8i29HayJXAmOhG5F9zDE1tFUM2U2NUpH81TDYOV/IzqplvJ2oimdaCtLQv0ZUC9kB59j7P6
eYn4LycSHIgl3hTusOKUo0AlZsZKFCKCZ9NxYW6t6LMeUGf1+/QczVmjDxWZHPqNoOs6eOX8QFdx
hGq3+rUotap25N4YjvOh0nq9Zk48uczeU07/qadlPf4QlXGav5NWbvY3aruxfOVEbiCjWjGku56z
xr/2junEAaCyND9YweLsZDMQpt+SFktJqL4PNnXjIZ+7D7u0SUU35Sz65XVUytAp4c0G/yerP8Bj
ZHPvnnYlV/255g1E6toUa2YvdmxpjBPGL71/Qi4EMm5cE7+Qp8t5B81yk9nkE4DtFyE/5K1YdSoo
Olg8ck/OWk7jcoiMcSmrAw7spt9T6xkEZ8wwY8rzNHothfHhSkLwAzCImnCDpaR13VYb8z0R+xPz
/n4TdGWnie7sZqm+KXBmKQSGyhsTbauJuT+4enFJAIMmxamlcLob8aGWLq4Rb5SRs6f2b4SO8glC
dvZVoYV5xW1vW/843xn6N79sYkxIIzcpchxiCX21qZO+Lr6iyZIavo/zGe3mBqnGZJdD6UL1LPfI
mI62stAbxRNbFKUkyGXQbjw3qPw8lB9ouMoTChT8i5o7PPtMfX+d8QgZvWaw+tNA0mUyTTImR1+M
/KUJ8rqXguiZaCNz34ViIVyUOppOf4TCWz38o0PwR82q/yJ6TbxoR9F6FCjHXMeuJS8xJGiq3ta9
Sy6pQ2QU8l2NBH5EGGGsPqZxGNt9H+uAVZtOvtHsyetz8dqO5aReUz/oyV5NTan/mgnY74aoy5+/
/JGqDO6fLhMSZ41kzyNTKo30EQHlyENrSwLVWGldsV6JzRJPi27yQ592uM0K4yDxzEvkc66XUiw+
UAQFMuyJ/rkm1/6Uxh00em86dbK17Z8W9GG4uDxjtsCHzc4QHEaWVDFbasEycVMDzBVUTFd89SU5
/vkURJcwiHIBntkHdIQ6zlcUCf7x1AHhiWya/WgpPdnlkXJ/M24K6iCxjnl8G1t3ajGwLdxEh7GB
96PFVRAfG1Y7xxYWXmfIg+d60tNNKcfxyY0acag61IDDLa7hEzFP9c4PbPBIH5ELdwwGfW7iSb8R
n07ez1LLV59Yq81kaQ3aAtX6HUv3itKPE+JHzWa8p7l1/JSIivE55vVR6jbbtf8vFE/n4VJw5WWb
WZnop5v17RubE3mXbBgKcjapMc15nUNBqt/KLahj9Uk2I/SyrJd/rswiXJgkZjKm9ZU4UT6o/gzU
suOi50G/H5nK/66E7ddtEns0DUQrVc78/9F7EgrJqxHmT/EYFL90NqJwIaM+/EBDiz5DrBEjwjQG
5z6qY1SPKr36UQDO6GQIVHxyY/mae+FtOWRb9JfNiJSGtHXMaWj5dqot8JiFlX8q/i/XBVtPQP8X
cgC4GVzq2tk9ibtL5bOif1OS2DH3764JkfLyA6vHoFxmMgNynsasr/RjWQLOnCkbQPBC4UEAOSrJ
IyCa2Me51uO9TnCRPUVkKm4h4KgOyFy192qDJIebxef56BbCK+nV3CL4ialqnrvoWK4x1nOfHktu
PkBF2GHw7qKCn9+qoMxZ1xcU8qGaBFJckJNjHynxBZ5VHoKhWI5BbEla7h0Qw1F4gAVzQYQM2ozb
Kuua6mnFyF5MkQWkRNhqrr7lXWXD02+VA3kPbBDbcCe7sHogiI6Vl1C+jVLsjdvZQhnyXGu0XlFJ
l2xjSwhaUscWBAXE0dlD6gMeYVHyhz10YXjvECwDqqxJv9iWK55kx2/pSWKjp4yRBpNzHuD7m9yy
V9AXfnpOOYDOoyHTTNrSnFUHNFnVenzI+cNP9LT1Wz6yocaWWpXJAA2zOMTqlOtgvnVzSV9MrJJH
2qtm5F9JUj550wwQ7UYRFXA6QVoWhI44UfTpXFK5iP9cYJ6SMyaSrTivflO4ZG/W9qNJnerdLU3z
QWVJcvGX3t9Xgwc7SuxudmJ0hdpIJxWqqxnjH7KamTSpPBIZfSZXPKTxdZyLoYHD8bzrTLfBY46s
5TPuOunj4y8D0qCjGKMOnof4JAwRihtVheUFRwGvojdqfesrg7Ao5qZRgsd9oxdPXXtkLfnBVGQR
L1NME6pA+bJl+ssJlegX81RC633WAfr+RYZk+AD8HHqKdmFRE59ko8nUXzzPJW5Hmr3u/Upi3ztJ
+dhWqSTZwRTRk+GGQuMJ2clVATF1IiqK1y2iYOcdPNpeR9b0T+NSVQW1TYkdotJsEzRAhJmPtlil
FR7uNra7qri3GoHVHsKgkE+COfWaVNbshK0sqaEe0/PzQP9Rj6ugK94aGc/Pku9he+/VzQ4eZ87f
FU0rnmLLgtUhmfvNEJasp5rCi11TZM5rjdfjFMeSDXejI3qqbbfkPwsu2y9i53I8yqXTMjy5UG5Y
u2Y26ypa8t00mwk6Pwq/2z5N31TbCwATphfglqHDsh1AfVR4SIeJiFuYAfqCILie2Z4IDWhD/TEg
HH4I2iB5H2Ofxu0BQOs43ktibha5C8byRCwfWVq7TxnOF1iKNnnxAJLO7tLP5wY2od0A38feYU1J
uckAnf8ixAzDZzJrzRsw5OAcsrwbk13sUAq6W2dJXpAzqOKlSD1auktZgaQRtYWVm/TqXTpUE/Fw
uv4benY6qyh0LkwGRf/eFzpIiFJ1u+ZcDKh4961s43eJSNMni+LelbzkdN4cVsqz/TvRFz3dOxoC
RF3e8N8kEu/jLpWIMdBY8qFSpfd5Vtb66HaJWo+Zn7r2U5tWFqCVC//8iW+jCnYga2L8ky3Kh3Cr
chhCOH+kQO5CWZpTSDc/mxU19d4RSUXAQ4XihTFRJUNR30h5nWagy6QoX1IXVuK++3tpRLUYGbXE
rbpZEjxwEc6CI5qmTrjWdaQLjLxZHy0JSDJhHKLFZ0nPd56N/rZJUMgzSy4GNC1Yw/wa88MhUoBB
xADMF9H+RGuumWPKsRsfmM0S/L1jFDyHCzncL2QaC7zMMu7jMxmxSrBackBeuBppCgxHci5Tid1g
12Ux7SSLMy+Im8cMzNvJwr76oRwvVajuUNgfCDIkAbk040iQDJshQsUkGb5ELlkh4yYIDw5twOYP
8cXjtkrqzlw40JzfLkNIR57SyG/vNIxF5IWXvHEdJ8uG/MpyROGZrTTkFkKqU7rM9gINkBPcfTeW
2MI14qs1Xdf9jFWO1sHOTqK3qnd8YFMnhqrl8mI4lsC3+QNtmGWxSWkLRpa4+GnXPeTZPMh3JfgY
jqFvk+6fnqaSiLGaz58ptuMuOCVm6OQvUNz5AMyBIpYQ0kRxv7RV+YOOJ9S4yQx/uzNZHdKcXhTd
N96b1nCFr5H32vbAh1dombEGf1gG6e300sjmvBqF+WnvjgbL7TZcccGewSf7d9ZVX2EOKeuLl0Sl
QrjuesOzWmp63shJmDHKRx1DwQ+agmWwa1fMDN+h1wNklpKqodTCra9ga5kwBDf7lFgymDgts9XA
sbUjTI7QclrkUooyHQlSWWPBSPHFtVSiBnN6gzd1DqHpy+8+yJDnD66rf2d2Ypu1FNPBZJRhSpDE
Ur/KqV7wyBdVtJ3LekhOysubwzi65XJ1gGVTmI2yyqmt6ob5OwlDghjTItUP7SIK+ZIizPmLOnku
zpHR1A8vFbf23UaHP6PJsm89iIFfzpYAfIsbnUQYFX/pEZwv0G4RJceJu16RBv91B+rN7bGQeVB/
2aXHawcwFur5ECFibSnftpKfWcKHcRp2jnKf0F41ipzjtc6+OyvC4Tg6cgjG3Uw9KcY4rHnDKVhV
GpE32oQO4nSWvcQ9jYIld0vbSe8etBYpeRmZPy1syFit0GyVcVLlz/Qhzv5RJ9boT8e0K/xc1ye2
PEyLpFk+d10hNyUDfUv6ij/h6vI7YmRK2Zi/Via4p31dkxDOAYJUB1TdIuVRhE4kE3VKu2gJh4E9
sO/r79b11PKAaFriAEkyEzofuEESnxQpxAPJnxZa0j62JS0Hm37OUbesaMPKR1WrnCgamp4LwExr
huboCvCZPYZ0uhCcbKgSGGpk+csp73VCRNE6hPV/HWmwibnMRISrdDdHvh5o/9X36OShcBtJlkpg
S6HDtypbx3V9iKRDlDh57P1o/V2XgokjW5mrenlSA66uZgt1KEg5WFcjBB4fEPJ63IYeUmEwUJci
2dyuP6NhaIe3YMyo04twMfMYM9JERDrUztRX57I04tvySdFUgRw1W/Yh3Zb9V90jSNiEFvK+xw8Q
IHfqJUV151HJoO0Pw9zWZq8m8pp5JTSVHjevETN/7eiHhfdoxnZxXtxGFZH4AMYqor0b99QF5ALY
/Z73bnqk02vY9MRaKYxn1wwJs0l3FU5T/c+UyvO/vUTBcO7rDjWwS0PVjsLb/qWrdBZcWInp3/Il
kM+LP7SIVRs/cOeHJefjeeuByZe9QBY7UnVYinNYIo7auM0duermxT14PdAp0nkSiTiV2ubs4M16
4EzKtvEEa3VBxI+8sM2m7xK+kciKNQ52PlMUtqe5uEiVzu6hpx3hEHTSuzZo3qfffWs4g/ZDUNCA
Eapx9miaFmLgEk2QtN4hkVXN57ZVobP1+flKTBNO9McWzb1FPOyLX9IhAX6a7Zof/UBLgsAiIA4e
0hXWvepVdHe0Op63zdaYeJpiJpGjMgTlyoovYB+K0Tz2FfZIDoWmfkEfm178NmzeVnSzKXtmv9C3
FXSfZoA02DV+g6RzzHD8QuG28y1wKLqg5jvyEEYhjx3PKDHsQxkEOE4Q6lYKLxnXJOAx2MG0mXTS
FMeOKHf+qKQJvK9UcSuTgc3MLD7hTyNdzURz2tTb9ybMn0M6Dek49g1s3JLApQbwpNMWRHBwb/UI
u3rnQ1GyE+3svLbeFOOHrUgbswj1/E1Gp3bNOz2U7jlQDUFLGsNMd6gjSPutTBUJODTo/Qy8grqw
ZIw9dpoSeq1ChO48RbaiDmFE2oY5T6r13AHAbvMY6IX4liFrD7Xw1PhoB8E+hwVusKgXSpgprEUE
P4GztsnXopz2XdKolW1H/Docfl062LMOwsk7coPMv9cG9wGuHEQ7pPCoDz9ZaXwg+rdGZIYrqSfJ
yhIXE9iEfqmJ3Ka2WsQZ7DdQh3SgWzBwFOxbASv+I6JBPsZ5PK5/VYid96GTyfSq1RwOZxna6d2j
LxbMxRmLY9imqjm4CZvlQUsjTkNe+AuLtKfFbQBYea6p47t0Yu7Cp06a/lJUOAhDxXxNf8dypl08
Oc+GuMgwqsJvmRDQMtKJ2GyFKNvnTlUFVmfHY0G65Omo+32E4+NbjhmhLhg2T7wlZEN6amb2GkDi
LvnKrnf2sIvg5Sx7mzy2PcrBU0eKszq4wcroppUDeeogd0VDk86w7TpR4VF2qt+7OSMq9+XU/TXZ
wqrLTh8BB1pKzwjJbB8KwHpeZKKSvxIFl/PmaQRQu3QaQEEEVjd8HQoumSvaZ4mozbE1Mp938zTA
/5qsZWCaSmKM/BBdAehBMp4ban7I/2cSeOsphPvRBl0KKEY2MpNlqzsmed9Nbs1MAV0LrYSuIA+i
l9Ur8Pgty1rvqzqjr7AZnfE5dYriYEtHX9Yp7QlGmhAjjWZ90Vgjtw5hDpg/pt48rVWJ34U3rmMD
JZV9503EhocdMwcksuwOa+jrW8eTtw1APXdUHuU0ulV0PXqIfR30/86MGwkk/R5QZYKPkTOJ9k0j
xVHFDpqnPJ+iOyefjcDCQYXUCOCnISYwNoWzi5wuQWswpu3RwoldHPQ6jN0jHuEDEhlUz5Y6mEc/
Lxs6pPArYmkqfJSCyqXhZ+OPUbiecoTjWLLnMWbA8EWyIwGbkmV39g5lUAKeKS91/uAlV0dir9Wv
sEeou7GpG5z98V7QWQ+ykRsfiBHMJUh/CfxGPwT1kc62R0p1wXnWHFQ40q8g6qT4Mq4XvIV+mFtk
A1AXPzrHW85DJ7zgUEMhsSnmfkLWExRQuw9zVf1xxjF67lLrVCeNS9jd1gHp4n5bzt80qaudwAz5
Uq9tudNInAmkGygf6lpHUxcAbXvuYHifi3IludIEVfqaQ5Xe2hFSBo1DxBpVokIC3a+pS/KnIQv3
Netgs8k9NLWD27AQzrUOvqOZ/p/fdd2kVygG3rW6Dsg4bMcswq8N5HUyBVI2grbQot5G3ZgCXzz6
CGdd4BE5E4p31bl1cRpTN9p7EEXMPaO/g2FegM9QTBdUrr+J0GMhNli2UIfROPNv7gfjEpAEAUBY
UsahiqnF2cUj5kPVBSt1OogJ3tZ0RXELwOYe+4F4873I772PPQaM79ix2MTcKd52XjfcaCXIo33W
cHhsu8IhAXVm2njEf9yS9gn78rQwtvyYO5J4NpEJFR9QSl9ETNIVrkNGjd4QJTVH5fTKEqziR2lo
rdJNH1xjv1+KC9VKOjl0DYT+JppaXEuu0H73E+6kYDaFuuvPS9Av9QFDkUbbC+dKvTFaVhQMuARc
+nap+johRxh/Iy6oHga5hnefyDRi/05CufPTqZkOlEVKcINCPCEAASdVgpLWc7Y0w2k2BV1GgS5p
EnU1WWVVFjwFdDWR41ADCl4kqLT3SNmQ/zQnHg0JwaBPjpHtJ2trba5rlywrhdATfRLodAHMN7EU
My4u2WVA50RAXMx9T9VNhwesGdyJksllNsDRbvkvH2oWi3YJ+39kCaWCMFEeWLyPCQ6uDbW4/iX1
mCjeZ2lcZgSRZE1EV0qaYxYoobv01CGQQE9ZnKq4L58d0YjsqPXdhTl7M/YqD8dd9zGo1ZKwuhod
ITnTqxe2fzBTdQ+EgAy0V0jE3LthcCPiEtCxVnuE3Qwirj+Z7oizjX4nUglK5kA9Ei5djWQyJuSJ
7Li15xtza99/CrDne/9mHjTnmLEpPlkxZRe7Ossvyi1W4BhXIx1K6MFdcQK93EHl+ZOqmhWXGtRv
sx1Tv/wqVqAL2k1y++Ehs+GJhvhF0piyij35SnuUUONxQDkXBfmJagw/PojGTA/8igQ0sBz0/whU
ST986w3gyx0ywKLKfQH74xFbgDKT0lhR+kYeJURJSitz3maYN9DTZNgTER1N6V3DRr3rF4djDrHD
Qh5k8BW4amHhoUFpb8BJfUxI9FG7oJ5Q5MXWJZBiqEQwiF1HU0FytH7e/+dHY/tiECqQNl4JQEge
BeQAFcrTF9owo9f6XsiDgXDcmXr19k47tXvOF7q8/RgBLxVA8fIeTmg0QluYIwK7pHuNqWdVD0oq
1R4DLoACFJbil/MckvKxzyjonXdwTv510FBXDn6ZcxMoFyOcbFZAYBIvxwQ4OBj4xQigGG8p+rsL
/RDVt0PKzGevqFPj0ppSDMwx0huNB+ngUtrOsamIe2DXEA00UO4coiGkXncpBJ1C2DGG7ez4PZnR
q8VjQkoMppnBzUfEwCOfXYOHYuXfy3sf8ks30A27MRtj2kjSeJGaiZIYHgdjPXPTERHH+lumw3zq
u4nIASZZInDE3R/VoIT4y4tYk/8YZeaJjZJozDEW1DEhlvwze0vI8wTwuunrajraZjKPyFxgfGn6
pJHYLdqbBX45h6s/HbuFpi9m4gbAL/NhNPd8Ls6bMSFeamWRsBYxMgBQHdPsJxPxuVYsAXsXy8Kn
m/Fu/lvddnB/OSs6St9Y1N/emjOQ41fWu0lO3Q0jUnwePBf8qJxMwgKVucS+5llCxmhlF+Caet4a
BN5vPevMaejUxCKj6uKYgxCj8A9XlKJt3zvOqZIec0UX4uM/ONjjzM52YOTYriO+2XCIQ8an0vKU
8cdYXgZyRNsq0U/9VA+PtKOXV8REGM+qlG4NIk8wGqtVY1rrMvwnMjaasPSeCgAib/4MY4hTtR9E
sEWa06f7eaBsriSTI8EdOMyoOrEfvIc6DNofRasEFFMsZ7rAg646hbLFoFuqoeJciDHQwyDXUV9s
ZJBnB0pTCBZgo5nLjYQQqN49NowYlpVvD34e1uE0BZJURk/WXrUdTaCSkwZabvYVCS7oYSRUOx7Z
KUo6D403PdDy4hO2AgMdVtmxdTrXe8Z/Ok6PIyaTm1YlK288A/o/u3JA1o9yUiB1gGw7evTSgvPx
zTubGFtrR0SIWbZFUdgbPfYD/4oIdw9G658L5Nk7cyYKRyFUpB/QOufz1R3XEtXePPqkM7cmjg9N
HDrDNffaxLv21o0EFKaPEj81TXcKwW1+omAtfi1JSb4kojgUs9xF7UfvsEe53N10DlrEesNxpvGG
RAQvPOKdBXek13vCE9suqBX94qEc0/Irnyv5J4hF9FJlSeg/Wk/P+QNbAepGbvdF7xQwApgrsPNT
TRzNdxxU+W3g63xB1050LwB1EcOR+cs6baNReOmZdBg/eJEIlIN94Jue3AYwckMQDc6GbTQjhIHM
oCzKunnadJuJ0duXG+gHkrFJSXHPS0/JGMDMckj5F/6tNBE3UOlOku1llo/sAr2HxbFQJokPa87E
hxUG3ckPuaBhP8YpKpg9xaqE9Y5FfAyEam/N2OUkVBdEj+z4aQw+IxR756Ge1347r3b8SU14+y+K
u6XZVWuExbmOmNA2shzXW0b1arVd6PtutrTRZVcqOcLpackstVtp0CBDlU0PzRwrCYadpujaH22c
VS+ObCv56NgAeUvIQyuPzqyGi2+p/WtWj+j0IE6/3QUFBKdwNMiHsEHH9kgslqbj2XU7uUPTW9Fr
WRn3VuV1v4PCTF8aCtzfS3TGxKqm6MAeGuaLmFAlK6DsSvR/ke0xUW0TTXkgsYMayCwDzp5/0dfa
tNXd4Jmiew87V5+g5udbVqTpiD1I03adle0pHOvisVl8Gh5huf1PGPwYsXXJ5KAKxMoMdaYzlDJk
g9imUxrH57UI7QmWa8Ua103ibRVjmtxQTLDRtQ3238cEU4YF5XeCnZ4wKQxLAkHu02ESXGbHFYfC
8VFabZ009qOvyluC4r2vh5qqA1WTUYRHK/GZjxt+Xyh0TwS4uzrlvWPx4WBA9+D7Dx41609lOi27
IR/ose2BVfhxSc57Q/efjC9I9iWruqc4BmIAPEgKItI6MstD2z142OwnKuVdHAN8K335z2W0Ex+B
bh1STSGV5mRjJjd+mOeMCKBGNcgssOqbgZM2TlkRc4IZ/nhiGg4yrtzw0ekM0hUMUkOIcWDUFlpr
AzxEmTCBwNBdsPCBSwOEHNdHXpRuH4YDMUbVkuwqP0ETn7vjeLQOYOJGd4KgIcoZy/SAhCO8FCvz
uE9h8VXj9sBpsQbZC37eFtGBx5AQsXc+Vqkf/Z7joiM02ySYV54pfMKWRqYUNgIiETAIN5sRrX+F
w1I31fRYyqT29xJzVL+bgNiJgvDWOb+ObBDqqAMD2l1MIF+bpgzy6Rg0zpgdC9PJa9k37vwL70wY
fHSYsn53IT+o6nVdHNqRQxBz9DDkl2727heOjPZI4CnNBcJ17Vl0hngzz1Tm4kV0nVIyK8LrGGRo
LknhEVAc9bKGv8ZljrxTZiQLNwIoyA01RNwbLnqH9c8al+1bD7dFTwp0BgpDSjhLMPu1Lkv5rzJ1
U/yEe3CzE0qHQv+fCEdA0kWLQL0fFv0hbgO23TJshdgN1ahj6HbZnQUTBQy13w7aHnpUXrz6ArtL
7M46eWAJthO/a2x/R6yy12bM+58phFT+TLWmfAIisuWun/q4J6cH4otu8i53/mqSYz1EO7K/QGpy
ksEVOtdK2mWP7rPCRSqRPXuFOfVDGe1IGmrIBEHVXiAtbYT/4YwaQRjd5fI3wQX3xW0uiqz4GhJv
gaRcEbyNy8JAHfFqZGkDhUPuDEeI72Nu/oHQFjkYSV4czQdSoZCOdiC3VPO5sx1PS+iTMlWBKf8M
yhpYBUyxBCYK5xTdk7ZXKvoWkr86pFU7fvkGc26agMtQxrxl/Oflw4fxWiZFfhymTLdktM3AEq03
O815ouwPqaWDRPP3WK++eXE8maKZjKIcEenA/xjl3l0HY4YXXuLlhYgm71JMunoO51naDdV/4Tew
fvyIdNzsqoX0VUwpzJTkuqH2vud8DdGn3413LCS/k5/K4mC7AAbnX0GbyJBaFi94akOYc0CTRZfh
f1D9aKZSCDX6HkR5C3Qj8bD4YvlFLknymJXIKem1LxcX06a7HhfBvHBctJMSCT21Xbiv1sL9MSCv
B1AUgji/DFmwoVCmkiTHtSrXSJWQT+iLDefh2hXV9N7HqIkxmGRzdSQVZy53IQXI/YYsp/rVsilv
w1lVTz0U+ELocBxuCZi1BEggVZNoCI8G2Q61gvn4lxcfk5Qz+MxdHuZQcqzGOD1TAL7Ep7Hs4Nvx
gdmP1k7zcoy0cMRr2RcQdhla1mobJaS6bBB3RWDwMcEKX7jNLa/qkEXJCz11syX+PWp/xvzgC/EX
LmebZpi4RJFKscoqBwBULIM3bad4sF9o7M1v1oNy43ZmJTouXciUkiHgYYZ67WBZ/d48VVqQAtgE
92DwmxV7DXd6zzpCXZ4eAs9FK1d4aExhUxQScq7M8GA4mtqXNpM5QjQ3Kg51XHePi8fF94KjafIf
E68SF6GFdtnDIciI0A774MHxIhKY7nnCvwpyK2IP+3bd4lBwQt0eKOON1VOFbLr4TIImOnchOlAy
rcZBksmQe/PrZDz9ETdMe1VCoTlkTtlSedHYYicjkm1W4qaE+3NWzfJfqhvntAyNr7Z2XtfXygml
gWEemn/hXYW7nau+95/xGQTVgXHUQSJYSTKfhMrVus9Sp71WTDGP5ChAFCSBGDoQQhST51iP6V6m
QFXVge2TYcvEs26PvWGNRJ9vBTitk7gvlWfvZt01qOgZGeZFnDycnxeN6H5HrFmbs3Ys9jylURQc
UgSKCKY0zzqS3WSkXrFeklPQJHeEHxUSQV1e/d6g0P5OgjTe+qigrnk79H+XsAw8pLcTqRuZ6z5y
hU5wlpQYujgvl43qECbxdIn5cULHfmnAKreEkAz4ORuw5mcIGgyD3gwRd0kUyOT7KuocnZNPEor+
tVqHFqgFgyTDeeryV7uELO2V38JpsAmh72Rcb9rrkrmEmuYzdp8OdMPfx1Fif1blqP+U60yldu3C
atB0F6I1I0R3k9xbNqFf5uQth5a4tk1bftDph56YD5/cs5AXYopSl+JO0pnkezE4MJ/tHAXYF0OU
jXc7BmoBY+S5hoLuXjrE88hmZV/9ISoB94QSCzBo4Mr7EblCiRFi1/5nk755sflq/1OTFB9O4jjy
SpBjTXU2RAUvCxRgAOBRB/M+dFHbfMy5iLmWQFXuQWnTQgMrHiEkJFyHZ53L6ZyB/UWHteiss6sw
aBy5UlXG2V6MNy5h4tNtllCEXWmPYP3WK45ypDD2UHSFew2nkpvBYQIi75EnyiF/Man/AxwmjjTB
h4H6YbijX8oMJ2sTQER3IkwC+yVdL0xGKMiC7twj/hSbKllTf5/WSJMIs+q5BEk8wzmTVaahso2C
YAUvExTfrjurPQp8+RBA/jNBiwSpb+9nKON6E+0a3eGV42EgFjlLEzzeMSmqFzqtJQE3xB/V+G/x
2DCyQaBBEHkYpw6YR5ZtLWJwy3nJp7ei7hSmthazzkulDEN5uq7FwR0xvUejO/o3Uhmsf/R6Paiz
9fBqkKwVqfcWHJqwHK/v1CNTRvY4KTwuZJUyPnDcW3cjWirVn+GJbX8jdxENFhl5Q3xdegmpV1NK
G1waqHSeXSIZEXM5WbfuhZma7sGuq84R4Tg1Vje67NddCsu1brMowFhtOlJxsVehMdwhJTaUoCMw
LdDfZ/QAdTaunyKur19BMcSviyOmk3BmzqVSoWv2XH+hlsg2cPMCnf9T0VRde0AhE99M6NU/bFiU
876duvkNJFGq1wRri8y3uqYp+CuzXtIQNxZT8YH8uAPTMCMO9kmAOPyL80yLX4Il499crbhU+2KR
X7Lxcxp8wizGod5L6KVqDF6COuxDfut5se9MyMH9xgKrqXZZNFh5qlit2o9oSpv+TzXFGV2+cs5x
Oww2Ky+x7fGgQwlx80qYvv+RdB7LzeNoFH0iVpFg3kpUdLacNyzbf5skmAAGMDz9HNVsp3q6ZYkE
vnDvuSu62Sry9lWUNdBDwjr6U5Mfv/lZDk+D9TbXPhILngtWq715YQzIm7kbMEXc+xaEmwfEh0gS
N7W9sCleish/D6LKe5opStqjIcT35HoNqgextBevMKipbC/GzdhP8KR0nKphYxfdcpbKj76UBkn1
22DM+GnItiXOIQ6a7nfy61jdp4gr3BN0Q79BYwbbGVwNNxPeWyTn6ouGTi//cFS1ZYJLWfynHeHX
j+EV+mGzBXBRRjbp0Bw6JEI4xiNayY0bptFZcvKS/bH0AViQUHwbYYKjG7soS0LVEIyUBjzl/aia
rR2Gk4Ncw+128AZovdo5xkMDE2M9SaRQ84cevUB/gt8QkjpnycxXL/Q0cSsXwTsCg6l/5klxujew
ghqUxBwPQ7Sdmf/h527LR84IeDDdlKP36BnW66DLdn0YxzeaCnwAieaAyML9NnrHupzr/JRLkf2h
cA+JaGERQ0bWMp7jdiVeKkZg8VPqWn0oOePBkFmmjxg+hucebsBBRZ36NmCg7jViif4S2VlxaAZj
lofBxbCI+LmwWTOjjARfRdUjf5jCT066HyXqFHy1btTwryH9e8d21E9huiL+41dza3/6l66FC9G4
RTBIeLiEvf3Jyc1/cqVgSpn6pN49y1Jzt1A5iXPnsU5B8bTa7Fsm2ynsxAdG/VaC/CgZu0lIFnhP
wnDL1+h8UuyFgFnySkvoYjiMeaJna8yTEN7wtJcZ4pQPPA0S5Z9lPPMEGZSnfyMw2qjbEU+gSpp+
AVHjD3l/iGVoGJW1CIUS3IhFAb+rx5flRaZxHv3CVJTiA7PAtvNpGEiUjiwst33nA3TtlWhP4OYb
HxWsmv8NDeX4rcwjRr+mk9ntjC3iu4jZspMMydIOYZot2J66UE7nQ+WloNT6as2f6NCRP/VdyR6s
n+en1IWsTRaiA3CU0Sm7kwZnwHcbddl6KRqvhgeLmOPgkl+MTjrn4IHtltrJJPSijzmXLhJmnuh6
+GrKJriTOFMa1oVt4f9ntKxtLtS0pGFDXsozc8VE6vQJT1ZbvdYFXEc0CU4t94sgRrwSwIv3WaoW
uWs6GTcQKcq0/rXx8jnvbrA6JD16MAtfR2wM5XuE+oCFKOrZND9DsRQX1n3kgOENRRpmhzGJLxxd
O89L2Ug4Km8P5NR3W0U3X9+G04zjukDz+lQ7PSk24WT5j8y902JXOqBtfweRjzwgsEWD4UBpg/0E
BiPtrhGnlMJGJCyckOlFc5dbiRuPuBaQGOHD9AvikjF9HpqKZACqSusaChpZ1gvPv9cfojHPiuu2
3sluV9cCuufWs6dv+onJ/t3A06MPZd/H1IEeg1lSfYqBVM94fQO71VfcQQpZsh6QmbSB7bAMcQr9
k8/dSFaT28gSV0cueS0izzUH24dltVtGZ4KKJhe8Fi49OiCjZjm1s03oTiVFtYuRgDM2w+Nxclwf
jUEYjWxRaoGjclMRcLzr3Da7ZR0iL7Wv0IJI16vf4gqmCR1Om3+zx8ow83o2UJLJINJGuMlvC5pk
ixTShTll+VldI1xb/ar/KtUSmKOc6fNLghy8XQh9Z5+xrcASS0ACBZ8P8O/tCj6T1M68zbuOWife
uC5bUJ6pVnQ7tKAmwQIGkwzbBRgmRkvXNTwMSZhfbbNuHBNEzQMjePz+RdUwiI6QeyEG8u2C+YnA
rNUwJfAf3BzaJlGZK5lNVm+YpaTBYl/T7POCVdPqp9YEVhdX2p/iQALkqphiXGAMWsVzUDC2uLBC
pCKIHdjtR6qOJX915dSew1g65VYQNPsN11meataJEGlSc/DzllU6ObBnlPnw4ICPHhd8wMT+eJKd
RuWYEDPN9XW2bXj2B27Ewrc3GfIDzdy9g9OCemSefiK+yOWWGewKxc1xcLkhvm96lqwDj8Rl5dkt
TwNyBJxxAw5alLJB9BpVxfQNM8VV7xb+CrwNDR8jY6ZzboIwvJUMaP5oL1P0iV1fsY4fGvdNpiJ1
jwy35W1Ov0yTWrpd9ohCRVyj3Cd209mU3TEuYl0mM/a6Pt6wDdNrj/me8bynobEgSPrOjAPJYyy+
49jyP5DNWM9tKdCEer0HgBcUyd08QkPJobyyIp9U+92C7brpm67f03vhYPLsWhwN8oaXPAeefxfh
eU7ASVhkGAUewUdIXKqHXHdixZeNp3hbOhObf1Zf7o4l79Lu+APNZaHDfUEXH9iHABskX9NECutq
zyXhAH5Ynntfh9a+VWn4EJiBMHBuYNSHqAvE8JbHdfs7OQyg8R13LcI8O0hvinABscL2Qby67NGb
01yvU3cl+/TFEQpCepf13IA45K7js80Q4yy6vnK989GGAA+/KUW9+GFALNpd5mwsw5sIjOX6EsVd
0X92kET3jYph1cZOWxK+tFJcPawMfAk375YPIfB7Xndff6APUSfZGl5tE6CzSsdOfXn1QrGhmrH3
t4WS5S3w5GB8cmeXsUlLhQMGy7dRU9p+d8Rsm4lT11FvjJHP2ly3/IObylq6L2Wt84dlYUYHc6Ux
Jw3mAGjED3gadHMylmiY5vl8RJZwZEDdh5FBbrPqSt45EWSaZ+gYIgWQFIgjF8dak7CokLDsmDoE
nzaYiyc8nCUAlDZmnrT2gqYRcXVSUzTA0rGK8QDCgOYeCnT5Xx7zkkYRkT3309DU87eWEfK6OQiW
EPrN2B88Z6zM3lSQgrcjcnxy2SArfepAgF5VLS7yqfIj0uAZND9wTYSXihYW3YmbYwFpovIHbq2+
g/M99zi6e/cRuLFM6oLDekc5sV68MC6TpQut5uDi8CcbMcVomjpLieUEOgunk32wqbhf8wkLO0ly
xvscFjzhdMP8TDPNfeJYNH00kFbxZpNdcMHooB7Rfn2jRp1+4N3nxxkCDbP7kjRflDJHF8AgE3hP
EbPXT/4pDEPgP8XV1kwK10CwKiz26cbpi9jdDVYZMu+pM/vJ86Lgu9ec2Ah/8u5Y1U0IEGMU74KJ
ApOiUQuOhyENjoHw2Wt7V7QPKgU+JZPi/G8tvPIF5+ryA33Sgnjhpy4rPrwswkZIjVqyiB/myW4u
PR/7E6Rt90iZSj3mgRDCpGYXT5WZ/G8phcIaEJr4LrZNsNxkbh6EB8y3uFhmaw4OZFQNeApc2Fkh
Jp17z2nowCgXdl6Oip5sSqi8oFjRjCJ9vBOI7Sk3AUGzSUdhZuK8ZmtlZwR32q4JEiRFxXub6/yt
ovUHxtbH97mqiKdUBSgtipryfQyHj6KrCB8zJXqGvndJLk5T77MF7vKauzOuyHCQxTGYWemv3vJP
5dF0kNnqPxEAJMtjxIu3c7n6hk3ni/BBNx2qmwAP3u1o043vpiEYMXIFcC61y7caquGDImTZdRhl
9qLN4vnH72o72FtwWPYtHAG5yXTBdhTBN/pYC41cz69F1Els0qM1NzFJjoN9iWJvurevnRayEZ7f
fAJNibQ4vhG1TJ9txgmbVUVV4rH0YrVBxsm5V25xYki/W7xy2td5SLGF7bwjyDdX0dkYPYI58Z7M
nAOF8xZS3ccie1tMcMF5Ze0FzL47G73zsWmc6DHEYH5Yq3YxJ4cwpISzSNE0IJJuEsd1xbng94Fq
xPKApGF38ljEjA61hlc1bwvH8BkEHr8ti6acFU9XRO8ta8z16KHSePK4rI4yT+131A+EWyB3Zqca
ggIJunUsk8n1Io8WcvhGn9m/xLJFCVQF8h01pjg1PmjiahTGRX8PLhJxd/7LoijfFc3QbQoLOVzQ
87maGb6VHB0U03RWSeu6kLHKcArg8k7MhIkzKx+wNIyJyaP4OWfXRF9vigxVmBWwsJdelZPkA9EL
PUVtH5FkTf/MrOZvVzo1Ne3whdxw3olqmhGs1mn8ZkUpYrXMelqvfykayHYhLIN35EqFwXBRhyTj
TZC54ffSxo7IAYbOHEtCeLYg7MQNagq60Sicx+vKU5IKOrfFOcRiw0ddgejWBSoOW1DvgELd9oax
tgeveuOQsfHIfgqGNMMfOVM1daJ0OQ6zjrSEXp3AIfQkwYxD/xhn65HvOt4pvaIGDC22f9hsvwXK
gKRzjHWei+mMzZqRpQoG+Rc5eb+xBoJV555vdQW6XF7WJY6iZAwmklGgIPSYmPSWHrTiQgPS9ZHR
9F6rtrHrrhshakREUo+EbESfVu/f5b42NyAEMnGOM4dD1YFsfW+PCPgHSFBbHPNQTRHV3FEsVXf+
fDWkBygtflLl8H37BHapuIyCPVkinQORgyfacqz/pAYZJooF+CIOgz3DFyLjrxaTSrthswUqykUc
hfWlbMMS9mVZiVPEyPkzCjWpzeGILZ2a+Ifyvfmt6/ahuhoueXXTkP8zcUgb27Gcr0lVD22vs48I
vPlmYCH6kEZBvQeY7uSbKQP1upV+bGysNS2XeuH9NJZTPXFhzWefSkttJlA9m7Ej/eeoXYpoKlzo
cm4IQoRgnusVWnFjvbmZPSWM98gtWOPhyKjCZgrJx1w1Awy9FMsZYQ+S61ziW0ATogmZDxkhUOBu
qOvjdz1nmAjGlnzrmvxOXDU4bmWlX/qqp+MkMqhHe+RfMarrVOzawC84ZP7/RtSm+sduKm523pI5
99qsmcDKwOAIXToQeu3C65qK5gcKy+BuePyuelc95K9lmop7kl7ks8fWPKn6OQJIThMwE+Q8qXDn
9msuk6oec/rWTLGdheOwoWrvrpVF/junYrjQ8H+q1E0PvYSEjMueCoENKckEtf5iDz8Rem4rfWN6
GXnkTI4CXgBTuq8F8k6+DXzVELPa0/frsfvHiDhN+sglF9SbR/VcBHYEiSoururzGgFQKK+40RES
PI5x8eK7EzE8fqeqLy2d/LAivt/KzmO6De+sPSzQzR6zzqhnWhXOksAo84+gD7NR44qSwDQ18xbl
kwjLuRASyAP0Z9evQT7sr2qFLa3ltDUWAKF20Wli1RbyjjnDhChKGiCkrMSzV4F9FikD3g6bVoKW
uN+1ptBYGWqcq7YkMTqYR4IiZBvpYVesilK2RVxFZpdKRiCWHCfLGwA65I/uZA3bfopxuk7vKs8I
WHav8A7ETvBwsg8zYTOFrBfj+UWonM+zAXPOmj3gOMNN4VgvYmF347qmvLVDV3wwqMk/TWiT8z3E
gTk4VXmAGnlVH5X8PrjFRf6YNkzE9qGAydhpPDtb8shQxqQdIT0TfmxZ6BOoN+tUsH1sD9bAjNAz
YXCpMGlfQtfPkxjnG8ldMVy0sBfvle7tDwuEm3WoClv+jMZDccOtVf+Wfj/dFYixYpjvBHltBUP/
q32cYp9gjpqTYyzumyGobrwp6rbaRMz7YUFg5QDIkw4BPXOLUahITU+EvILhiMJOHQsZ4RYo2HfV
YeYh9Jv/y2Z0Ufgkz9LGZ95SHSOokh9MX/iPjfFTPbA+jcv6jFMg3qho6t8lkHrcKfPCfH0ts/7V
lMtLRtgtlBPetMOElBsdsOcnC5yhXTBE1QnLWfao2Tt8ytS9hnHUIbPt68JBzDnHJ+4mSi5Y7Ac2
DYw2IjKTHWiU910EDVQupX6ZYFZsy9K43RZdgnOVKeYvV6nfG76HpT6nTD6oprK8JSwI7OvtCl19
Rz5K/4MfOzZstLKGAy4uEIL5obvQuwnL3alhnn9bLVlgjvwVv/5U8GQVdbq1lAP/38Gl86VMOd3U
jGjcAyVQBLKbRTguNB5w9LZFbTHWRVYCq/sXIsX8zhDFPkRV7GuisHr3aYzaLj+VDjvtfb96HhYe
LHBm42DQ+hOOx1U0oyVNxtwe/vH4Os2hZmH/KmQxNV+2Mc3D2q3qMYQD8TihOqG307GD0T+ayiu9
H6zNCTGbR+5UbAPwlfA5p6QH0o6JJxBdUD/TOHodIw/FDY7GVYpj6DZXsl5aTzdmnub4a6TPC9FJ
9Zg3EC1ZlxXV7fJPF7wCaxhCn2XkhEpkXHNghySWNjck7XLz8gNKSTjyNBrAHKsqz4UIczh6bfGz
iNzhVkVa7e+B1PjVIxYAMe0mEGPv5NVRaxmsb/s8aJoj3SESaTk24YMzgeOLBk/S2FZrRJhx6QOZ
M2j9LjbzX6LWmRxDkExH14w7VA/NLh0cK75FACOC7VDV/q6Qvr2bNH03ckGYhmVBKOCexjVnXodC
xo0V5E0/IGTN4zpEhN/Gt2veNPZhMLP3H8vT9ly6Q0EHSN6Hg4BaTLe8hVcMMtkEe0gm/W+BWvOB
UQ4RP3XseciFUxdpJoAHtpAR7iKTmM4wBrJBF6RUGLOzHT0m63s/CtdPJDe+2YTeGryavlqaJLOb
QD9MA7ZRYuw6xLjDphp8EIJ+V8grLU7Q6eUJJldNnuGC+/TOBZbXvLDNsghnllff75dNE9t+5B4S
A3QGio0Ktgr6fv5xJTCc+rNVU3IR7NRvRc9oSiPkzfrlRK/Ax8QhJS8QTnLCoFl4OHw6lqI4G3Ov
DGBLgV/dYvdp0ic3K/OMJOUQHLSmtGUKXRw5GqzMYUzqZu5zjLACszDyyPwVtqJM39J6NPHnhGd+
OJsJNT/2ldYy6LQNhLp24jYiyVAckAgM0zHnXZU1i57cWLA62tQu7kSaujbAalhPEN4ioiHKU5kV
4UzQ1braA9FLupvZADRDUVHC8T9JROeBg5GdciNL8YLRhpjij5WkHfw3VWBRJrgLhfQUoo4qmPRz
XqU6RWRBf1wSRW3Bg+n2zJdBg3PxrM9oQwiQZv26es+xtK3+qFNwQmSrcJ1saMIczHbKjpM60M0z
FxYvCxZZ5mL5nDFFRiPdf5bZfF1OVcLc0eGmYNYBYVCBYTAh1r3zdXkc62kd9ib26k8yNuz6ZJWE
FzjYgcZESLuUR7pp0hWDZVrlPew7GR4WHbrRaYa9lqLobKg5gcyIs3FHehTIPWyffLrXC7geaJAb
y1PDcFMPKRMcpPltA3crKuZnbE0IhxsT0EILbnZSz4c59I9118TTPrKKVSfx3JpPIUaYvRsKptkj
OBwKYY8vEjV+1YXdpbvCO1rnGuaI5NWhcb4KgYlmTAuGnkgb+i02j2zYO/C9vtpiRCHigWzkrql9
8Rjm/nLlaA2om/qAQJUT2rBoOXXKDfK9I6aqvuU/GWhCRzV6XI6DgNBTa3jrrCV8Qv9kpheii/qH
IDQefxTpNHBLXFcfmr52Ad3FTGQcoWn4fdRlFLSVPXG25+0rxUIz/o5wgH5Jr8MMJdiQR7jJsO7f
oVPo3lWVK3C3TNyfGmsc/mIPe8gRtyuK1gpF6T1zRFc+eFpQ+LjRvOOxy78xV4T9yWK6uglUJh8k
x0F1MFOVl/uGXLyfICA+JykwIpJ8wegyO5aw3nIMoAWfEyZxfQNELCDByhKFl6ylEssfQ/nxuct0
Ox7ipYt+oMjZuKnJWGTM6A7U0AGsDTvJs6A9tZ5s//WwRpgr2SSzx/062Tc2q7YvnKTz8zIr643X
llAoJEMEn0WjHMNT76fO/UTX4u0bx5Q3Obs2NMmT4qjnl5fe3tMla+KOgQGODQz/bDG0jO8q6GxW
kuHKoFXkBHJupmpt3zDoBEz+aZQQVTuiwNAyhw59mwhcmiSC27p70hFkSLKTQj1SBUJ/pwRz3Pp+
kJ5HHxM5F/ZUgsFxWtyEAexsFDiNFbysGa4O/h2YQAgTzVqQS6MT3pKxgFUqsKAJXg06uWGEVwV1
grjNL99qWOnTsR7H+seqZsOUltksz2wxO7iH4BX9eBKLKg56Jw1f4JqXF37RhsVAV/VnokDCD8en
hzsyBBQIkXqD9rhoonHfNcq39hE9cHtYXYbsCcYUuk/X9rx536mJeSFPDP6+Hrf3Z7FOqbqpfIjB
ZzSwefav6/Ja7qxhGrKdNWldnVKAjQX0WLLZcFrMzgX4OTzugIXfNfGTQm3EA/gUdqNmIOKkLAmq
ipJwM/Flgg9VoMe55abhSSLiurGhcBYHh1vxm3hFemaWuMEzVQmQU1NdP/Ew2swrGqshJceXFX74
aYxZYUQ2lYNbyRlpce1wbptVifCAzQWaMyclvuKek/cJI0H94bQ+qbg8vfgJMgMyKSFADDobVyKR
EZqD6GSyosheuoXR824EqTVuGR+4jwUwsTbR/A0vmYHYlcyul23ByTp31lDYWFOytbxth4bSq2fo
Wn92vtV1r4xTm1trWKcM+9akijNtn7fTGDWGA5M1nj12Ys0MFhR2pIca/5aJnH12Mk4NJ0/Nt1NH
FT6aamX26WChYyW0wMS8PnNZc9IsDZHQkHrmoKDE4iuTZhLdKxCxYPkn0pqQkE3tMML7lq5Bq0Dp
6QZHCkITbPrOdpBMw2fOn4ey4dsoF2ciFMkL5hg4T8wkaZ7buN8tE17+jQMJddpWVm2Wgz1ZqTyY
Iorcw2AxDhOaZ2ejJj38RA5L7n1QqenWQZmjvhXz5BJVQ9YNJ6bjVnarSBsNDq6RQUAFVYGPmRgu
PFezGyFx6ii5cZZKSH0BpiHCTli9QTlhJuvwVQcmm+wja4Gh+GLNO+o7L8BpfhTCa/1nybDZ3tjd
qNZj1fZEj7nt1PjHxe5kdOK2mBiIF1fQ6ZDRD0OhESxNXRvM+tZWKnxpcEUSQwUjKvsezNioc8bt
/0d4C3safuzuYnVIOJMePsh672WN/YcweX4YswnQtCpguuB7cOzHRVvYnuYJXsy5a0X4h5iBVV3g
2UW4DdE+RmcSSNbwS0MUTcYIHdQA2ZDqoa6K+7DzjL0z3MQWfRFeOAdV73ap8vC8RjFpyZRWTOBk
lwP6gwOf1KROchj0derspc3S8+LCXztVwHAoH6bmdw7RRG9MNyAkMT6M552TNYwGBm8EmthUenjo
IIZQUdaGkrjQhf/C35ReZt8GFcedHdug51IynmQUteNTgV7wJFdW/Vemmn2P+z2/bbXzYWv2vckA
0/FhnWaIK0Tk6Y0PvmWnW3vFjW+55wjwYMZBHSB0b6LUeceOOsinZbR9eFXMwbeCc5c1iCUeQrhC
NsbnOmAQ1lqPDhL0W8k8tdzWDPr2ypLkFF6zILoG5dauYkx+QjORwxiZ6/iAdozlvhvL+mOtDfbW
2iVJ6jCZ2Spvu8VFrWQcAGKDjvkuTJquzg54mlbsudK1KpHHrriRWin+KzWWqLyeuZHatrlWU9Hn
lRJzz2fQ9xDbgIS4rFsVeqeqFJtiakGbNfXyFbh1B4x3xahi4005e8J9yRh179I6ukKsjHNGPgWv
oa3jD8gx/6AceaBZzfSI6JD3X44rLwFzW/9hpol6BiU8c+AxUd2jfMzeBmvwDmXEY1hOS072RV04
cPVz2gBfudUdEAMET0s8/Kf8oTw3yg5Yu5boNXdxUda3sUjLY1/J4K2NKu5AttnYjjrowZtJYxhH
MhjlcsOdEO4KH20yyKE03ughFjDU8A8d8pHMaoTg2OaGtSMovJza8K5wsDgD00DBZvDKsEmBT+J6
685PPW5SiAb3RZkHDznqt9vIIX6I6TTcopCRKYJLpX9Gqo0xoW5bXszqAkCiEo+975bxqkvJyx+2
nV3BaKrlsmBQpg4Vj4C9R7ietnx7mrtj6TXsnUaVc7cbxFjMJ9a5dpqYqh6A0VJZYIPh3bjwWpPC
yGi5VHsT5qOdhJ5W5Xe5GPYIvjVz5Eo4XPAEapILXwrkUYhulAFVhkA6yMF2kAMHgQAJ2Qlwr8+Q
erZbT+8dh9cvofmol4/eVnmzddY+6h5mKxumW2Yt+DoCDHsez36MvGGTpThSD5l1ZV9yEsCrUgxS
3G0lJmQBDH1itJS2Fx88Zaor15bkH66XzL8HTnFdow35f3GGoQx0gFquoUCcIIQjopkH+CFSEkr2
rM/Jv0U0UcMti4lGo+ceOZLdxjaE6DE0I+SurxHKmCUI+eMdus/rHBnN0rbIa71wG9XOyPgKABoy
c1TTSSOy8AJHi00a/3n5rpuW42yJYvXlpqz5thCPYm4QLLzqucdmy887k9i5mxHwYvfCjYwrFbss
0JAo7Mc9mkvvAocsZjWHfCND7CdVcchLSp4dZzYrSjnkcQRFN0VeH3If8ZqT1QzpMzcTaMYcaFDi
NcJbjliDJrPtmnlwD1hURXxwgRud2hi0C+qO3BhGJ1rLW8wRWh+Gkh3LzukVCRVx0CsAKZHVP3jj
NTMjIp/+rbYUcr4B18iz9kp4sxAG0QZLExULJ4my7QPRMkwSeZKIoi0IKnZvOiIXBU6upst/4XWA
Zm6iJf2yAZihORl0oROQGBXbJzftXmyyCn/XpQeqTdYT9z2q3ZYGP/Sc62czUfi2ZgPWH6rOCkNd
Bxn3rJe+IFyQXD533y4rGUK0Ih4dk6By43Ulom4Pd3JYE2SxtIholCkDCf01awLLW4DrQ+cxHxVc
iz/BD/vVMPaN7ppFWvMNhybuaJLiPPx2NFhPvN7YWcO5i9hZxUTAUBHEhUV4TXDFA6BceIoRPAOj
S9nr8DzZ5WnSgLC2pl/iTysVltiG8moZQs7a+PBOl06waujVJxpTEG1UCPZ+pKUgHEegRiD2uouH
vYfQCdWnGy0tCoyxj5g30c/shtaD1CQqIFGbMapAaBgt8vKmZzjiM/hu/eLIxs2yT74IkPGZVNUw
Do2Jot2sBh4h6DHBuGXF1brsber+2Zfo5K/m0ckGk8fhx5nioixuZEN761DjRwnrLE6cynEI1smw
OQYwqYnJ3fE9tCVgmlR5J8QrbnbxIvR1D6zae0I3/NafP33HbfUe9qcYD2UViXiLeCTw2cuiySKQ
K+q/cy6SPoEUEF5HroTvbXPEx5e5qMiLxMI3+IcssCZ/RxHeua8FyH77xaHlsqBGh0WMg4HnM0GI
UpW3I1pAQEgUwucysLrf2R2uePN6bg4UgtllDHGN7FTrYCsHTzNHt3bgFFENp9pUYBp80yy7YG5h
0IaIAlnOD1epKhVp8AeHmGUelYMfnZdapH+zP0pyqiq3+F1yR93WZFozSgHywu++elVKrCiaSiRB
MVqgjq0qSxYIY59o8dqeMa6AdoTTFc1anlkWoIyw+GZmYAyTWoVYKdXBuc7QZ+GqUMuF/y18ilHf
qt3qIqfb5wyixRZPff/DIna2EkoV7SejlffjA2PbMmeTPjQwWZ3Jp5vsUSXdiSyq/Q8rxclzWkrJ
gMfrDOHvwCHHcjuncrw1Ewb/ZEF20uwYMSm9zTD6PaOJoPuVHWw+K/e9t2rxl5sOoX4PVVaFj9Cb
iashj0MPREC6Ewdtx7IFiBbaQiCUY34kwaD/s8dW/lh9QS089WgpTwJ/sXP0ua1fFkiWf1CKUv3Y
CHyyGyXq9X6kiHnoeunfN5liHZFymMKymVrrKVtUa93Wva6+c1Lj//OGjFAwrVDIMhhQRDUQC+ol
MP0DdHmmJ2Qy7ix4asZ2f64KQl5Xq5D3AQvFf8CNnF+E6s1jlC0o1CRevwNqJyC2duaSKsbCCgZc
R/4I1r/iitSKw2BkjeaW1Gue41DMYgJ13wlzGeSW0tl7qjTQ813ZBMjWlOWx2uwUcK8LKE2hkg7F
4Y+y6csJp7DVm0MQWbglMKPo97nQbyVH/D8RMY8Dg5aHXzixCfHyHZlhFsexCoekQGOHXdjYYRIu
ec5mFVfCoOr4O9VFxxgFvtLqLlR1mg+p2dbsCxUE94HVe68AMp/LdnmBwvhYFXJ+tOaFTIdudm6R
l0H76fLsAcfsct/xVBUQr+fyVCHIPQXCoLpAtZyfetMHey6a8ogoW18I/lmeWeivO5o80ivn0PpC
yGjfEN/LES3GYKd6orwk6Km9E/XLexYML1PjTUgXpNy6uRvezFiI7oKmR/9cRta5iWY7sXv/c+VZ
2aX+cNEga5IG6h7yBALvEPM07GcZPrKS1Zhp4jA3HxgW3tnZR78Vlqcna4BVQIlfHHMUlSRCV/GX
CoAlZY5hd6aY327Stqo4WMd+v8Re8OWDVXq38uZKsRpF/dg4oX3nTnm6RdH1lUZk1sCKDBXSVQUD
gmmIvsX29LJy6ePLi2AyxVaXYNqQhB3OxW9rg5ZbltE6l6SoPNUSRoNddcsj+kFCMzqLoKEo6m7Q
Y9c3ZTnKH6Uy8B+ylseOqMAHy4zre8B7mdDJhjiF/PWLrn05cYVicchhjr7PBd5FRvv+f6Gyhxuo
SlfSZZf+Sor5JIvW7ibWkb4VuJKwzPfNER3X+DaiEmO32+uHWIc02B2oSMsOh5eOBDlAGjhPgOss
/F3NDw9jvB26WrzaiMi3kR+IE2hu9+iZwX1LZRb8N+J1O3SC0CBUCM6jcPry1fel/nD9iBZftM4L
I/XmHEhfHogP04dV2xgb8EnvLKAogdLy4NTqPzJZmh0gCeZ4FVOJG2PAhactCmnfuB4DX1RchxRy
AjYYrye1h9Sjw1IhkqVaQR7mokRLTFk6d5U2xRtUoArRNLUjspJxPzrBcPSDZrqD5wrldwyYARBR
xCwxZsCIy4/1BZOTE/yDBe2LnCK2PHO0oWKOH7lcghrS9RLeT150GXGY3JX5qgO2zF1wJr89+0SX
+4yPRH26I36cOB+Ry7bzidim9K0t473FHO3TpyO6WfpaHFo0EVhMGdjio+uPPECP+IU/ip772ams
8Q87IK5V2sbKm/tHjrnPsFmL99L3pgQyLdMoAQWqIXkRbnPPgJ0x19v/ODqz5UiRLIh+EWbsAa+5
kJuUklJ7vWBSlcS+BEsE8PV96JeZMRvrKnWKDG5cdz8+ZQDt05oUEBcA72C7knMBvCB5VacXzjam
VOlWApJSoDSqvdWE5RGYsHykkoxEaKXFaSEjFJXWcCJ0Z2IcacN8Rx8497ah915nbCGf/Co0RQzG
c0tE79MouDXgn6jv6IujvMbFVgPBbyRUVFMCfWzt1D16INko/gZTiM5cs7lJ9PK3stKZCMCgosWS
xKn0+G4ZJu5xSmZ9BNkENkKsR1aV3AV4w+lsfvYpDacZ10je/U7G25kmv5dCpfSELp4U33BQ9EPh
IERu6g6f8J5sHEt5rKL2d9L33s6H6GRtvHbIKQFInPbP0lZPaesBFuj9OwlpFLdNRXEGf0ZBdkya
W3pbh/c8rdUzvxN/wytbHCxy7+yYPfXPdM3wQ2i8kOkEBF9Kr3L3S4KpP4EjBvQX38yuXhLrxZkl
YQ7PJuxp17ShUpF9s/IGN3aeZ8uCl1Pkr1xD2kNgV9OuXEoYeRjO25OfgDAvWwwLbsMS1sfIICFj
PpSeiSLaN8unOVEPMsUY89EL7QsK7bCHg8iRZeO5EPDXTzIOP7QH63/gAnXLkiD7Ze+JhaLNWAGY
RZNHIvPFjqQBmQ/Gwpi1azt824K9NUMvtTcs5yn2kQLkX+PgNuqZVQkJWARGqR3CB9EuwHulPAcp
1pvCD7n+sfzednEoj4mu/r+Tks3gWvSejab6IO7H+I5m1Zw5jdM/ZeLbl65TP6bCoAAh7U/mWs5F
2hRma/oCohjs3NYabAXjo06uqFhEQh1k8x2GLZL9pTlH5jDUVzIrACiKDi2lT8mNNrlfSyLTqHMA
9uTXkOfufR6o+MHyphyXoJFuzdF7gwObvLGDQYXG9PZgGGX2qdkuPE1WR6KwghovAVHe00bwQJmB
81gqYR26ecoeHcNS73aJH3corEEwKrhFtBZ8301Gpw5hCLGXWdAh9wVU4krAhASwP6ota57mpXFN
DLGFlvsmjO0tZCcVsXLzHzO+EwzMKe2IuLZJ0S2i/y1iMGA4fbRzQ6CJiZIr6yjZDe7scohvSxkA
a0gozcOqGN8rQeswN2pKk/B6OV9kwYjXTFPPpOiOnFakNC9wVuDeYNSY3oCpNcnOD7l0bjwTtW1I
HPdunrP2nhQjcr6V2LuFvfvVSFrrDs5kf5mmQJ7JVMh30XGH9C0h9yyD5z9dkj4Bi8RMmwSPsHH/
mK7XYkVlX7epbKI6flrbtxjwRTR4c39x7Ja3D6/ByPdH52TN5W0NCe/pt4JZX9gG8smgD3PIB6JF
OcptqxMuZ4HXhxuFCewhI1Z5VlgcnoU3WK/D0Plw5E3VD/uY1OewqX3uwBdeSf4x6GvzxPRuHae5
k9RncMM/cW0yGTsa+9NfnPhUkPU/y4XbT4jSsOtiX+1HPB0WTuWue5qbajjW2TS9k9mvj8FQg3Xj
gxUwBtFEnyfZLvdhh6puTkZ66cLGecntgJ826POQzRK/4BWpMT4YXWFsCyN9mTJohxQJ2Jh3ISa5
W21SGUFiq2b1YmDPJvKHru+yjYTL6qZfso+bnaXj+EOZwxWAmPdkZyvJrBJxfHF6P30om7F6rRfP
OU8TjeTEUOyr1SwEU7nFUJHY7OjXqb6wA7g77vJkdBYC3qiPKuNkb6jAMMb4RuUH6iLs429qud0v
4C4HzSV2dSD0xR9OY0AfGB4jOAXhRLbe6rdBMjAn5bqiVadUqJ11FSP34yw85ZkyXrFjyKsnjbxj
6m46gtpxV2206zuQzDObJCbPUb6tc8uZMWLyjoklU4Kz+M3fNFXDwZsG8TZMKvuLXxjDBYivnUe8
/HeuLXwBnCDdZqBT+JAJ533QRF434expvSODXt7YmxSgwz3TeLbJp3yOtVJYJjwjjvzGi6+Z9qkG
n7k37GlAfksHOVCp4buPGJ4gkXGeF8x/U02LgEs4I6eCg7AOks1HTNHCC3dUzHHOkOywKwZRV3nG
Iaks6zfMNdiPlb1OU0DKpB57Ly4d8ESDbPmMn7mDNhjPe1YHrK2qaaAymCIfdMRyZI7V3Y0IzfIE
XM3guj8LVn1lqU4ZJCLmu1nQ9dAGO+oHYyydyfjlOZUZNU5b35rMDzPeJ2a6SyyLW0cSUIfQxA3D
QpelAJpD/0QXdniV+dB9DbyY7nQpxCvBrHE3JwMqATdxjxooh6dBdksRbtguN9uYdfZX0VIxjzY1
3Vlsl48ZgZNbnlKkuCsG+tvwo4X6kbBlGlGTifBWmMNj30JnsIs0+9vaDr4oY1wrtmL3goEvvy7h
RLXlbLhvNW7YXTNUY5SEFh12KUvMdywe3StiZXxynCp+m+V4bZplOA85QP+aapzvhKv0nuwHp8jc
25s058iAnGLB3gnoirYKYzhjlux/RK/GiH8ufjECkwuy9CinG+Hsn20mCezuNEpkiZjv/NiaTnXC
a3x9rl2WkvZwzRiTWipmVzyXqv7puR6vNUi/e88jVIb9E8K6OZE8LKv8Lx4ADvssNVa8rpJf40TV
LCu+8wQ9awP+Oflht1U8cCtoP+dJ0V8jlVW/Lsp+I2PHPqOnoXDbDszeYSvGhxDycbEGxuuL6jLg
9HS2P+ZVXD17pRpfJYyzI//my5ngU/zkCkM/262SV57XaecVAX+M3TEkdgX9mL6XinsUsLrfJV5j
vWHI5QY6kFd/rv/PuxG/6m9TkKjzAJKkP1OqOB5poqnuOwihG19z/doAzh3gk5W1wXmcJZ+FN3Ki
EFTzN2UylVGmE26ebIvfvL7jjAhzJFz4rbcCqOeBhrIAZpS5ApIX3aY77ot2BdmOsc2Py2HeurLB
nTxWAMYtwbK5SKT4bHu23JscFNATfZLx0wLm+UQ30XRrsNNv1JT55wzDYIrRXpunFAn8x5F5fgeI
urmyfJ0jjOPhE10V8TPEDsbFhb826815O7CIRodugn3idtgEzcIB2DpX7EK5BLzDEzMZmLL6AruE
KYqnwA/wLMbqaWLL+dF6an6h47vaNaW9/CarttJSn/WDyggjvZ29Z9ALwCf6FKpPAC91tyoNj3mq
daTthbuRizdNJpNzgILWX5Q0oDjIWaHlQnHYdELR7N5KaPEi1i++zuPLIjqfcKQzNS8V7SZwKlDT
cNEmwOy2YEVMQHFxDRE46RuNI7xLkaN5iNjfebS42PYhYDlGXsLSVy6hTC6In0+G7UCOIlEebgsZ
+wD6Kve3nbiVkw1tyzuOvJBNZhMww4+Tw80VP0nkZmxkJ2QlgqugUGSp04hQSHOslBNk0SitNiL5
BOKIWeDVzUNSorZJ7ofI0mPcC4wlmOJPRK6ck8kB904a0TjPo6pvwLY8APVe+mssInkkgUr6tjCD
dyy47p+hTd90kNonGzjnVgcwIQYti1+K0euHtEvRXhKiIpugqLAaqiX8tr3SPxnDOlw1dvuakI7G
DqCqIYIjiWBA98N5YbkM7Cwsr7nHLLBNcqQiNVrjOZS9d5N8uGgi0oAPznR4CACCHIlM5cuKVGyP
ztrWBo3IPLREkt6G0bausD+tc6JnY99WWHNqqPBsjvs6MmeyMymi3UfI2v2jkLm9r4ZZ/2P8gHFQ
TiUN7rbYBfRyYXSm/TDZsSlu9ho3l2Dr0g3P9JcS4xVO82nWvbEOo95phmjyPo2AcfBPYkqjTeJ1
4fbDAcmV4UkGQ/Ewt4vHiUjDRyBN68Hqfbq0VVW/01tZ74bY/Qfuq6ehA8JrX/XGl6HpBpoclR0F
aLU1xFB/9pONnrG2dcRV6rPK89LvAiMMykhtX3xKL/l4nQxAAQk8ICaJgPAG0+MxTnGQbaBo+qdE
+Q6Mozp/WnlkG5XSuuVrvqK51cIcIXbWUwZgl8EjofLhhQx3d19z4aXztIhaja15dI6UJIgoJAq2
x4Gc3BqiZq+20jFAjQX1Iw8VEZTVf1sHzYdZQUudB8c4Fm4/PVR5S18Aj96RyF535suS0hSDeLKB
d2j9VsS0dlKwY7Jz14TFFXJTwRf5GdadxRiF9jsN9KtVbREu/PgFZTIhznuMw/Gb4hoabiDUvRM0
IaZukOD5jONWXQmC66clTYZTzXRQEzOmgsX1ies7QEpwTcPLQMjSwZ62iyUaK788ZGGsXz0GoAvl
4tXNWttcYJy42IgRzP3tYs1wcxySBfmeF5BLDquw4qcO4e0uBfHzGZRe+2g0Jlk3Jftua5oeEdwW
aOzOX9C/+pFkc91ALb/4mOmtyDbwMmwAPi1HSy7pcWwhUDP/uB/Kt2dn69ld9QJ3jqdRpblx7aii
I7ozZR7SRp+Nf0GUWDa+Oz/ll4jRcd81GRapcPLpFVkDOpGLBe29XksEntjmW/4e9J59xsyHwMaO
v/LoWfQ8M9xncz++IOSy0xsqgbSa5bTjfZMI1U/IC4kVpY2mQkNj7ZkuTtpjmKYjMMkfsTXZtFVx
c/zr+JbpbKsSlQo6kolMR6sHBshZjwLPvSlUgDMhxTtgFZNH3nTmz9xAALTrSGUdiZY5rxwygYWG
NonuQMIho0F+jil0wgYecvEelsm4V+WK8LHXcxovPq1Y6PXFcxG6A5tCK6uQvgqVp5QdpdhEqrBL
njRmrxucKvwnaWEQN9e1sYfLyIVKOE59bHHOMO+VddBjf7Q61NMQFNWpMqyVTirC5YdcCLGsYBn0
uVOLtZwhhbYvYK7B7XV4AQBUNOtcmwsrDh5B6PKUE1Jj9HBTeE4g4AoDZo2niaeG3FzZK9ZERS82
OWJCOdlQURjF9F8eFYdcyvca5BoB2xaoHvx786D9nvxPXhcfGg8wQzaZRH+1fNPAp5o2vCxZx+8l
MzlqtbEe3HAObdaSmCMwKLNeEFWIpKzcFJqKNOCH7Kc5MH+K3qBjhiiaecnALlgPJsdveLArrYKo
z2YL+mDleWfNL1JcCUK1HCOtRXe1aQjjMluqive2b9XVrgM/014qKxRHCvBMedJFCWNQTJn1tbJj
uUuorvl1PC2iyqdjZJMj37ygbPcLHT+QKSJJYZ2+ZJbp/ppq5FpYpkF7D2jDfaD8RrwnNGexHmDH
/NLHXED3Fs5umpRBwR28qgEYFJYwDzJtfIKSNU/QfxVLbLtqgghPqxXsRYVevWOliOGFAqmD5sX6
bLPL/msMxSvNzCBykpA9NbwAAiMudBo1fwFuPuNpxvIeF/aMa1lOz9BsggvXRYa3hLXHO9kEmjFC
SMQYU2kWLdQ+BHW6KW3nnVs5yxtVGQfuLeFb1k2/s5NnEaU0XKT9Ed3CrcKjJMVArwEpEpSFIX3C
1kLbLQaP9McZsc3wZQAL7n/PnP7vgLPOHkfzZqLdvHH0o6kRxD0C+KD3Hsmg3oI1DRoykRNrfvd7
D2vopDtq5KEO7ytsbDtr9ElFQpSk4TKxIwxqZIj9Nj/afV/y5g3Gg00PJdBPn+kXI+JjOyBvbGM6
0MBDzDoixvOBf1TfowmYlzxpxcn0AuvDHYb4DIWQ6rDACJvPpZXhfaFWK1rsvpQjs9lohtm/maXJ
wSTCTmwZnEvDKUF/WT64amMXwV0w2dO9Bc9xWzamD5eVgCCWkfRFokd6G3fAfgth8sbq3npj2Rrc
swtt/iaxpR6Dpv8bd/E9aCfwoBhkgosorfbB8IEmbrB6LUdeMC2B3uQ22VbwlMLWBcUFm6Jam9N0
11ZQCxYXIkgJUAwE93sVdL8htoUIeFD8ZwZV9RNTf87WQbmPHsjIqIjbaeMExhGxEUmhCnj/m2Sf
7kbfItHn97yDsrp5TQzvaQQncrLg10Qd1ZxXwBkFajVHFDLiMSkI7fRhbES1Tf1JjhjQ7SaQ/fe1
8qoLbX3sN4MbEmyGdUX6FxjMMVnj1Ey37qKfraWc3U3QQYcuNd2xNSfOnm09eg5GyAP+HS7fSIPs
kkYMn7P32RE62Qyj8xYg3TFUofVCB3gQbRhfjcm+z5n2NiOR9ggYFR9VXw67eREqmqew3bFlr/cL
947t6PXtN5jEIcItPES9676nM2nThu0idyGwnczTO6JKKyNYBHdYd/2zt+47Ootusi7Gzqg6QuW2
Cl/KBC4fzc1Qd/zvhXQpyExVOxeBT/1Up6n/juPg4i348K0uyyil9thXj9bnPKt/tizuexATvVS2
w4rElBcnrvKDI/wTZmB35wdew74sTo84v8t9wni7CRpvjpqhsx+RU4KLl80XwIXs8bkmAC1yGa2W
vUrd+YKN9U9qjYJ5oAM9jhk8wlL2lcNx2WLizBFdR5ActKet7s2E3O1iJ/pxNNlTlWlI9iI2z3Sd
YJqaWrHrJtciwujMrtyItJafFpbuSMsG9rLUmLIvlKIKf6sE7wa+GSBvLWszBTikEc+8A9wp+0mu
1pEq8at9OJfuvlfAPfTKIuR4wqTeNf5VYq3F7m+lO5MKYlaWVMND1thZhMwJG9jDkYsAzj9tqU2q
yp/K4fHhPmfcOobKc2B2/RFgjt52Qdbcxc7wCivEfU46hzVejoNU0fLax86hFc70bZlexdY4uBNs
F7nHgmWCINJFcO0Al5GFPEKWKq49ZJ5DOxjfCjT0ptD5gAebKEvg+z09JBxFR5F14psyR0w4Ramb
C0cx/woKba8MLXWd2/SePDjV7p7JLSyY62bvuHN8KoXB6oBBPDun9ciyyNXMFMK0kIfIiFR6JfHF
uaQymB4IlxgzbeW5Rbmk4X8Smh8GfH+lB65EWGNkh7hdN/DTBvK5VnaVUJ0i4F1yJ8M2e00t4xsU
/qjPQWYAJiV8/oub23yqLKjgByIVDbb0jF51o568aOnoC2YpzYqPMZ33YOOMF4hBxjEXY/tI003+
yXYE+1kmXT5LdplZOzePFG2IO9tRUTj/dZvMZePWccFfIW5wPpZdHzSkQH3f9k8qZAmUm2PxGJSO
twkD27jxusEXpL8kvqb8MLF8/XSdwf+nxgBrkpXM81blSW+fkNax1GSfY+/GDz5vpQs72wivRnBP
iOTOcwTNtnntJuMOPea9VuQceMOCABu4dWQ0KlVTicu9GUno8uwjQP7LembCIJTFjv8Rns10aeeL
tdTJe2ZQFR7Ettjinw9oXfK/Zmf+kVqpJ5mybnVhvWxoK/s2Ay4WTbrcBUXiPMgWK52ZVHeykh2K
s13gDS/MfUUl0nZZAl5mnhe0EeNo8IrkTlimHN0Z/XY0Drnd8VaSIrwLVg/DmNGmTW3VeklNTOvS
Th0vwNarXtCuaPjlaz25ZgMWJS1eua1xIKFmkhTk+HdZbojcQ79zyTxU4gGLxEOyjo0g+Mr7Yhnl
2akHOyLz0DzThh7TLU7f1c42J7XzE/KrFePaH+xqFMSPw2tn4Dms6sCnNLGBSdUKZikTBV+GK8yF
HcJtstTZHKf3QCZROOBgq8kuLZMzsayoWxR+u/qXOHPb0pxiALQRjIQoBPdDlou3YqEWZ5rzB9Pz
eWXJzjvXOo7KrvjujXK/gBXm9AfFOfPLJMTneSr51xvLeCEwBdtKc16DzVFXNwwdJJCsO8zpsP4M
ffLg2+n68vMd784Ikv6QWFn/wqt03pu6gbPiVkP5IXzf/2tOVv4XbwfAmjRr9jnkzt9YxI9ZRtZo
P47DR+8sD8rP+7tyQiHcDtQupIvf33y7PdDw+McV3XeC1XuLDJiTR5vMo/ZqdYfwuHZ2r7ycggum
TtXewym65RXyzQR3Bvs6nZqFg8Yl9X6yu5lIzjQk2abvaLcbVVvtWWjXB280A2J646olta8obM9+
V8QEbpL+Uph18dojGDyOQtGMys5Zoco2xWvjcK4KIyFJDFf5OAbhAdj9T537C6Dwfl9qnrCswL6a
gU4/8TVx7xsjPUwz4Trt1HG+6zshd11twwvPRm0gsaMZee1rh9VpgycBao3F0DuZFSBUj1akwl3r
68vFuxJg1OYGI9a2jPvPsFVHKCcVylXVQPIJH4uctJuIcbeQlaL1TMzZiUrC/ML4lRwmDCl3qv7A
KYXLfXwx6IDzgbe0hLqwfzhcskDHHBLRBAzeda+owIPiakA1PIwaN2eti6PZSyuSwq2eFHHMfZOt
i9e8ol+rLxmGK/8hcfOjRT6S5O7UfxGPkAfHNeaIGkWGb1vAQxzH9l4t6S1gk8BIAi+7gpbdrqKC
bXnNNxHw7G9f9M98gSzqUMvppXbJE6Bge3+9Dr7LhrWldSvasru3iXpS38oi3g7GP53nkSXaKCu7
pdrGpO6HyboqZogqgJrCLs+2sZ+1d+GgHrBoPrUWnvKZOsgNSJjvUNXNBcpPsx/mlGlRrUXvBaL8
pTNaeRr8LNxNCQFPUTO3Zcn3XKHYLO7kRphgXlKrfmjbjlfpWPHXumkijppx6DaiFBPDmjB5o/GV
miV1r4TxTJp03YTjAbDxP6/ffevNWRGAeciYgwO2PBpe+rQgneFyKppdgjX9yYiHx7KAZMxQYe5Z
/Zj7NpD5PxOPBscMX9zBC4vDZFXmnhOkA4iFA2xPf6i3naQxPmXjqChR6heibDRAsy7DrkeSws9Y
1BIJoiBtrVCXl2RGJoayECl+zrZ1RUReh5teAuqYCzBoczZtbn3s8hRAVgzCxw9+4z69c7GqQ5dF
MyiCL64D/mkB7nKwteOBkC+CvexgKE88F3XMyxFAjLXHEs2Vls3goKM2DvRL4CXNLvOC/IVmibOU
srp3hHR+iC0hg455/MESR684Qzh77Rjs0SvfksAcCTFzKQo2ozVPOKGaBXki1LNGWsRsvTPXoWNn
xEytcA8oLk/C5Azm+RoarkayALVTOBRRnBdi5/cl7QRnsYCn5MltxZ+wEv2tM5xrCyyC9SI6x4lA
BfbPNByySxrQd2AzcGyIDOQPS4EKNY50NuR8O14R+LLt1Fr9x4L8yfqDunOgP9k5G5PEP1UsMncN
+xBmeZMeE9qk9BdoJK6bdpk6B4Jr5Y7vWnOAI9ERGIKd6FLnBwJb4AVn7qSPCtArH8o0GQ9wAvlk
vNL4YAqlaoBk3hYX6nUlc6Jy29W5xXJKeGfm1XixxVQ9u1MyvCrpyWtTJGbUp4t+sehaSND7yG73
PnsKr5ovpaKuqLErZkOKl38BhYeMk3qNrAlqs3a4LuGLVUk2lhEtVu1Vtr0Tjb31VYT12QsG/Vdx
h7uQr7Q4e8kWTWiHTv+b8kGXh6JyfWybUoJdyPIlHg50Z2iU6zh+xB0/XhKV+PmtZFnjRtpjG3Ty
rZ5jv+XKTH6WLcQmbfveQudqxJsknLJ3Ked+FJmBw3MZMNLjJ61d3gFF/yRE8Ncas5RdVeccSnBl
+8mfsXwXdujBvvbZmHL1ihYGiQObfQzrowBQNZHRSmhWIh4gV/XTnGANEWpm9+0Wyz81ZPJrrsS/
ue79Q6m6Yo+3IC2waVZ8l9m3HRfIPE+5Vxl/graJKeha8QC4s0nwBjZFxxClJRfTctwA8P0HH5n4
qs3bZoXXbQuqTQ9cnIatHKjq4YcHNpKu93ru8s25b5IWdAG5fTehAQ+H+mBvlzA/eXWGEVF2Csfx
LO84MkE9YMbH6W6O83s/2g38JkJqHJb0h5Yvo4PwexZa51hiuprHFHgYXtABKSlhwUD7TsYnEmGG
8sUhMKf+VNbYr7Y+5rwDrsAOkTirujc6d0hOg+xxvXMFWKLRV4H1DRndGFW6zmOYUhSJ4ibD5GiO
dwvucLg2vvD2SxV/Mm0vN5eYurmBAWAfWVGp0wi94oVMuIDdguHyTQpFCwI2z+pmKq0PRRriaB34
x02zT35hfI77kKLRM8SBPwRj6uNCPmA1KrLCruBIsoDOPVBjiSmRf0Tj3pjeh0sxAXbD2MYCL1RW
8hD7nc8Wm+eSJAHml1azrbXzD1p4+nOKYHLkgtuBhhXJ/wyD8WzCdMWowB4SU0VlnmJjTLF4UnZI
Fwl5nm8iekSRnTSwN2LAFEUBxzYgJMRyjY3Jhp1DcTANy8n3pYUphqxEar3ahXrL55o15DyDEIKq
4GCI9ORvn1agVAHB5hMipxbzQ0GB8WZMsXDx/dlNUP+v+Jj8+w4jNKBoQJjSRUafPRqreB/8y5zR
iuJqTu+4CbwlSF+bAowfoB7ucCe5LCP2mraI2copoc9pXC6bbFHlClOyrMtoIqb2DMJHkjcOzUfQ
X6kEoKhIwlfDGKjPk5URgxPw3EvPe1ycZmGLcDQlgkAdpulxCCRh9gyKulv24a5jD4OFl5P3D9MV
WYF4cF/j1H7nU1134FifN4mR3y2xWN5rFzxk02vsgp1tbomG1Y9WYap9oGbs6rm80fWKBSIGnb32
iVgIk0KBWix58NnvWXAHAH3wl6xaAytu3lSAU0HeCE5fnp652wUd9qjWbJiUchCd9OmFdB/K+kLH
y0jlZxzshqkv9vk6icbAICkemQI2LaQYdgSPN42TM0WGmk4uaOwPbS5+UQd+BjgJ5JUAvwwGjWK4
v0qcrIOLwXah934/eMLm7uThqwX/CO80y5vIDurVlbTU/IGL90rEz6SvQPjZJy+SJzK0dFhYMAIA
wjPwU5m2DJJaLiO+zSBXCITMw3Tl/SufJoKv84lEv0NSjf+acWzMnBrsAAcKedzH3LbOA67iI0vV
6pjnAwUsNhWI2YSHcCgJsFCchw3aTvLLNJT5LQinXQq7+SBMB6pZaX4viXFQsqMjtARiKXXJfiu1
w6dZ010hJipdyrk9BS1NXxjsjI+ElmSImp0ZQwTxF8CM0vpT92PaRnS3QmXR0Fhr3xsODKHduVqw
0VE82j4E3Wwfu0yvkAyq+EJbkdJwwptH/fylpoX9MQ+Nm3bsZudCGsZ7bLDDLbU9Ua8kSRF0uofO
M9BXGqxI2/lPS6sdtQZGCNu0AmazJk6CP42jvHk/5fNSXUy48s+CVW1zxnnBvkJ1/UlVjQYY2wXx
VQ18bR/AoDXlfmoKQBrpXI068vyF1PEOGbHuSTVV9mXq1sNbKvk8FdMtt01vZ0v1TWZrarezwsnK
fojJr11o2QQsT+YYO9GMpyhNMAl6kB12EzfDY5WF/AIn0/s3DWF7jtnTYRll9dcF5athEOxMZvbo
Jla7FDz9poMnkJB4noptMU0Ju8my3saFWeBdMUvQTzFpa7Y1nVVegoX2XG8u9V3hlkD1LJHIbdkG
FW/bXJv2FucHLeeztt841psfpoDlveVyOe27RUzP7FrVs7tAeM9JuR8tNpLn0jDfVgr5ngqPfp+Y
dviCtXwgSZVqjPfO0KN4mu3ZN2VwYpiAKFJMYo+Vn4WdTQXOI8CKuSTyLXPi5kl85/FWKh4MR1n6
Qm/SfAZc42OLC9rhiGdFh0gdst7m3FOPAmH03rIWyN2DKD7mqvS/Wqqabu5SOm8OuMENFGeEMBsN
kW+Rophpi1iVEMGJKRivWAmE8CNgebZu95rzB7/LsmmjUbl7thWoqws56Igf0WYsUx4Zc07xeDn7
Is5uGay7ex3AiGMnBqgMAmc+Rdk8kQeqtFdsZ6H6f0EzG9teSNZPnFRR4HPJbnh2jSqb0z00D+D6
krjfEUKg5BnkikcrMG5xSnvzbAebC5t5Fsw7kxTOMatCcW2W4hOCe7JfSGuTPBTynPrdteqXlwYS
mK2QjGBeUf5jLN3PkLA9DEWzaTsfCVD7rkBhrEpj4/uVhLiReuP6d73EdVb+rciw7kM5SlxtWbiQ
ETaKaOxi92jC0MYPWzbvi58f3Kx69NPst/A5BOAbEHYfcoIfyBC8v1ot1+oRT9C9nhn5NklBUuUj
VOME3Oq+7lmgkZ/sqzc1+AVaGYhz9rAcsB3OsMjg2n8ylVPcLwqYQc/2mc0NQlEbh0csCsWx4JYg
CBDOz6OfLY+UUjc8NDNb4FGqKAsH78L6hquzqMZDQ1j8LoHf9AOi2QPYDFOLdXLI9QPn0IOY5/CI
QG3jZyPjv0xI8L0IfgRN6hcqlhg5oNgfOHIA4Ho5HwJf40hMzAi4hRdCdn7z0aIkBJS8LlT8DMrb
et1oHZvAfrXCqWyIDJXyc0pij3h0g7QYlZmwn3DtP1GU4Zz7lUYR28E1aA3viv8SNRNpmRZgq6AY
II2fUlTKHbWhuChIKQy0rYxOuAe1Ob/KcbC+Ex+DtR0QPxvzxnpoR4v5RkLONo912Pk7r2uqhyrM
p51DcOwGL9ILo5n/u970jqNgkeMYuyBytm+OJ2QXKZXq50KV9nXJYx5XJ8uPBE/LM7MgColvk7+H
Dboq6wy3SEe0Z2sDi4Mvy0HdtPDar6FL3E/mmOFcJLNxaJWVX8J0GHz2HYZ7gGFm/WWJn/6Ys0WY
gCV5Off1vZjKe+2qhwYhCVJBSCJfl1l5W+qxiOhMWftsyJRtQ+07oI4NqsGpAjtV3Hj5D7cG7U1P
N6oC5SeN/MkyaEt2x7HOIpYXHjQCVMKadc5mqWsYvNq6dXLiD+E7W4R9+WHlvYw0t5UcZ4EGQuCK
OCJ9T0kbLSmgT0IMgyifJ6+V3gHWooEU4jcRo+6/kE/qQOaJdLfmByb6FReEFZfskuFy25tTmnMN
nZZHOejmBFY5gdU3pzawCGbNjwUVHlOKr/S7MDx1mhqpb8II+2cDwBCpEOA/3hx+dyE7VDuHWE0y
NwAGkM/iP87ObFdu5dqyv2L4uYhikBEM8qJuPWTf7S53K70Q0pbEvu/59TXoepG2DAm+gAEb1jli
JpOMiLXWnGOiOfYpMsZmugncuHvJPFshgc2rdyeI5cmKwuJHHCBB2iAZZf7XigFWhwPEFxfuYPuY
B8W018b8RDgT0ag9SJUNCbPRAR8wk38JNAjpnh73ovGRZs+K9akamn/lG+Mu5LlnsoKIVbyHTE/v
4GAQ6V7yk/wI9Zweu3TQBjMmlt3cJAtmOyjYaC7SwDNQMm/Hm5DeT5n61mPu3PoC5HWooFXiHKm5
mQkbDx75yelDbrUzpd89hWcQXxBygJZe1o+4DGjMtyId9o0yDpbKUlya+YNNjYPbAdsKjSXCOYIy
RMoDEY7RhGAYIxzD2ttl5V/ISI4eweo304p8KLq05QhxjAHrDh0mvJQxR8Xv9M54M2PLpidVKZ9G
Mq1HpKZ0bm3XA4iWO8UhKBhjoI23vflJtU3obOtaN5/70sxScjmyKdr4Y2dUa4yPvPyoNLr+BWYW
GiJZdOZFk5V+8uLE8B7J3HO2WlRQd3MoOVtSwa0fAs/3gyMDnx9c0PPsETi8hQ1oxVUSSvum8qeW
fD2E/bvYi2Z/j4shr+lFZf2SLIlaIBlb+jij1bTRI4XoaG+hn9JWzys32zTGGL+p0Ep2NtWM85m+
wNAdjb4c4p00GwJnwabhVnLYPc7WFFUPRQ2FDMi1rz+TdaCz+5BGqnxslGS+BcujCB96NqVi6/le
md/BVFeUn6SFd+Wpx+M77noVG2pp5oWXJiKwsxyi2H5kvop9yTYDt1kBvCFpck09FOwiH1867SLi
wmnQWcSAl3N6wQ5sE1meGy61xqimfqCpQowzEzMaKcdM6oTOC1JXRNtFDywtInnbLWWP8z6lFlzp
ch7r8+RYIn0cIfQY+zbSg+mvRF8V9GWC6SuZaPOXOiOD8Cyl0X7BiWzt0lwF8x1i2rje1n4TTM8c
GeE00O+P8ndXNuqBw2em96l0fRysHY2sJlPNrZGaiVhDVhqcN+zrRXlnl0LNe8YSqGxWs6BHuZ5C
kDrliqZXB+AygfDqGz6Gv8iS7LwFiW/l2hhlOvL6tbTMKftMzoDIsD0y7Av7iCNVfZEyJrzeazif
slWR7uvHoruNGGimlwAqMYoe9G7HOa4ziQAf6vINuRj5lSI0UQcKsYHlPxmxh/sCmuwqDPnsq8QF
TwYgqAPxObBtTbQ12LU9L0t5W6VFpESni1Js0OpEbxxTbYIzzTJ7nuqkq161x2+1hXJC092Pmf1X
2tX+iag4UxyzsA3GC7P+SRHoTMW3JkMhfC2yumC58zscSj33/JJFSg6nkpe9gRVouwcEaY31goGb
0FpJNuze4Xj+jhSyf2EeU6n3aJTRZVAth2TFGHcLnic5QSlq79JB5Adz8QoVJqFjK6Oky09PxVmc
G2CQXmjqJSSN5jrwPxccmocHBzk5yxfx4eAQJIk9RZMvFXfWYVFzGj8afoxY2gukmaGudmiAxvZr
avRe8DUmxn44mdZgJZe01d2xd2jaEhhVpwttYKjRmBuBfyoRPZlXtPbjFb8puMe66QlAd7KZ2ALy
jkIKsFv0UxZivIiVYrQjNGizkl10ycvaiG/NzCKgM5is+GTjASjhD4WSQR3lep/SwySq45CbMcJt
UQUJQh07uAa9R/aESmtUxF2WEgPaxtPFQJXfMvNW0auBjnBayZz467vK9o0EnBOYNIc4d30Tj7P7
2nVowVfGmHmEeDXJS1WWapOPvnl1izI/qshpvwSW52gINpYSJ2o8RqDeDEc4iiAYwzWc+rwjspem
Cy3ruIj29OVIYRz6wEQQbONfYU3HTcJiQ4BPW/to8NGnF59tJ+hsDitxj6dzRC5wLANzePeckJ02
oaka4mhMu3ELG56WbB1ANlqUH8Ivj35TWajK0mZG4W9WZnGKAa+A0E2Cjn6f7B+ykckP1HCgUMAQ
7Nmav4pOtcMLISNBs4vHIl6UJmFEVEs1Rm68rwdT3tR0A+arLZz0PoFhpfMVtioF2YH4JRKs+rK6
DyfSNpCykc24Ep1BwFOe04fa9oyLaQMzXmjPjdF2kp5qoN1bk9wFtm8RWZ8K6ilYmhALxT4kQO1U
0VYfP5E/YTwjc4Y2QSZL50L0XYjZ4boWTMypJBsLTPDJTXBdVHSxYhLT0zhA2WD6xZJeLnJIhzZU
aJQS7NpIRaunpIKgoRq/9V7Krra9Hz3e7+4OO3FBYoDq8TIZzFdR49yKqTHpqBamTtXJJax3V/jY
Udd1B5/sEg2d1ZOaYefhsXQ5HBw6pAZbZJPts11HoO/KoKB+XrQ+Ry1hchgOFKGJvDL9TgXSbIn4
Q9cUgE+99yymp+dSoB68ts4icmwRgkKerZmurrQm8Om2E6mLqz7C408oWttqUiLGzLILzJW9d9SE
8lTHXizaRHMR8+zi0gt/kIEi3Fs6pk52i+ZTwknxhFvh9RY0/+mGxkrj1YsHdh0dmq3Y2Yxd9Z3t
BSHDHSYmGxvnUrDhnJxMl7Flb703i5rGG1qn6qyzoXjBsDNySsqN5jU1rWqbRFkp3kItsmPEwYTh
twocsD5GVTfPJfCAkNmPjd6/Zii6twIfzpoTusc4q/1vmjAG2vhdeQaE7p9I5R4uOhIZLCQ+gSSy
urFrNKYtPp6YESMsWIWioaEWZN7Gf4E9tMMUIoTuR5RlDtwHPBHNuJGhAv2IjEuiYLMlM2DMqOE2
EPjAz3nmhUumSdvN7tmRFvL/ocOM1PIs4G0sVJfuG7/C7YQR0Hx28wXNDeaM7qY1R9k2YVCarb1q
IhABQy2lZMqqso77SqeEEtb2OuT4/hJ12rvjazJaREfcLVLXKbzTzNesldXZbbjn7N+QDVfUtrqr
B88+Gi6zYTgCI7JHoLbI7YJKmUxN7OnFFtJ5scJePCRdwuR+WDInbtzartsbkzSb/KalC+S/ZwwZ
WTkszXoKcZD8sgNVLk1P2l2EcQU6So1o4+GSDVK2CZ7fgzFENlsOupinYMz0Ret2MOIVGUVGejOZ
lF3wx0LQ/yPrfrlqMkO/cSgVxgNOe+CSSSxxo5qQY/dortKXDtfk8I4+GMIdG7odvumW8wnsoroc
rnk8hcT8jBpRkYN1Y1MTBbEEOWuJ9UoXDzZAYhwjNUX0xrFaLGxNgVfmPGdxjxBtYfO+dkYdb6nO
yytPht9fsGNaT2TMEDRvxq13jBjzaobrKnhLAbJPG6R6Hi8YP7x/9uGFYtctqy24F3Tn+WDotd2M
uWTcZanQuVU9ldoJ3Gam5hXYnAlhVhVECyjEBvDwTIclQEJuMxiYfA+Xsxlm3xzh8tdaqDG3DNYG
G/EZZ+gDthXvSMRBi9aAl2VrTl0VnO2Rwn6dlL7M7uLKgfFBT43DbzpUDljL1mKeaJkJPJdCO42B
1EwpjXHStRS9/QZxMJRTz9mS1+GMnz0wtLeG4De0NrSwh5cubw073+AWad5gohMNX+HTAJ3GZP0c
tJU+0alYir02WroWjuSxk7GssZ0K2KLuSrjSio5KQvw45nGkCX8y2DdWNIPRRYbaGba49uYLvej5
LWiEWe+7qXLoAdUToU/dTG4ZlsNhjYpQXnLAiPAcVZjHmNkWAlc6+43xguzUP7oaQfu5BE9mXwsr
r8aHCFNvEa9TKFTY/5IqcNVOtKKsH7JwGpihQLylDlVoYXkIqh7cjN0faQz3F5RhFsnYEwwZQ6mL
hvPjbdBMK0gkcdGIzxURAs6mqzk2r2MYNBO6GRF5KagxnQ8n4S3DsiK0qJ43BRQZj3peD2rqNvHA
M8kYjnjxlLB1XgoKsJ21BJ0EY6e+xqAVblye0gP567olxXEuxqs0TMriavAB3rd4ewBHp7GEoVAz
GXBsb6w3aoIfmNYV4l7k3cNXplVh+O6WhEvfYIVPcRdbREHuLDqqPnLQuEnah1B2TPXt1s3TPYwn
oa4060kpGLSd78PKxzvTVD42CUbLN2UPEeHgmFiIt3ERF2eUDOm2r0x9CEb0r5usoBHWjVh3VjoP
9cIWDbjNc31D6jSH6UANTbNF4Wfv6OkPiL8YSVbwj+Iue2pHN0kuWIaGAqX9bH7zwkp8o2MEubkw
bE/wrwOZ/FzxwqjNXAMsCsYWLPwqcjJm3G0qn7Hryg02jg5sXG6cTVztHO1oUhbGpkxdkcP+S9OU
cHO4GgiKrNz/Mo/NsO1BsXQS7FwwQ2htc8M6VYE0F/spg/YOk+Gzkxql88VswvoGZfoMXKss9ugk
SLlhnhXbCJCmbgdNbkR1UHQ0kKBCypD7EVvdFpRkTVlTNu1OVWjlaZ+6w5VzXFw8w+hD/sBe22ss
oS1nm1JN7AVV7zouibCISKdiROBOskOwLohKRUxdGlPyQEr47O77jgPbsWmlrw5uEYjyCWMXa8QY
gwr6MvbTCPsxhygWLxLusjzNoOjw/GvT6qgM5iB6QJ5eywdAaQMJOMT1Uo17oQGTaFXg4htO8DPD
mijGnMPPE4xACqmN5SzA08Iz1FY5UcfQd2aPbChuyji8d1sSJ1ddj6gxQeudFAOyLWZhRMKQP9ps
Sz2032W6DORjenanWrvwjKhJiTez2uq5iAJvHylhV7vAEqGLokzJp2xsvMe2S9onUXvh9xFyhvlZ
QeBYkP6u+Ib+cUDunqj+nqN7CHcmxP0GGrsa2M5DME41f0vjFXRwjTYIn4xuMj7lVjddPRpIPoEi
Lhxj8IwQ3i4+3MAHn2r9e2V6dItYC5wnsOdu8jVNhm66SwHg35Rey5eHjGETryv7LNjKspIMG/LE
g3Xij5BAOycs6m0mcP2upUinM35rBidBJfqnEQPcFw9BmNghuQ+ze7c0QSb7nmvmW1rZrG3myJki
QAz9BIzUUKdJut3IGSgFww7FTBU5YPeEOBwGMYwOzc7zbjDflCVZvhURUZlDBtI5QxGckqZLsiom
mFCKbUdKy9kqmYeD6yNWndEiu98WdaI/3mNX8t4wpqTPTMiHflszTD/qzCHRAfzTdbaYBJ0oT53s
FDCI/Rqadf/imj0sDnq8E50MdyL+3AIJ6wViaD8TZFoN5XmuaA0VaLrYsW6jnkEkAdFG2X8i0gi9
DJqimQkeUEkfO61nomUDajzTJ2Nxh2fvos+RhVGdRwKTizU6ASZTYdcMjCmJJSPBWblODVsaueB4
2wuvv+urVt9aUZE9OpAr/TtjTIgktvx+JCi71K0nNrkoG86AfukVW6ul0CdYoYoOUVeql1CSTHhE
M6Cbp4aTDHyB1ArFxiMxSFNWl7CSV9hVB2hCBsEMYjTjg1/L6KsKRfWsZA3LKO7N9zROvROqnOpH
G5ntJY5ceS7TIEj3ltcTh+Xh1aBrN2TRt2xqFkivPQc98UqGc6t9Zm23DQ4ojzqR4/F5UmZtXZBg
N9XB7vnGCMhktPbCPKHOHN2ogn1tOfZn2bfGEZ5CM7zgj/ZMpgAUpyD7ayzl3wuXI8BdJjNazwxJ
5sL7pmQj45t06GIaTRYwN2Ij2FjQ/fn2yC4jOAFschKjxcoDM3fo+znqbyhBEHeDQqBcGOMYYCXZ
teVMVvTMqfPoODES3WEqPaLtpz641iUpTdtuEgng+Dm07Tu0N0aHQpbj/2kkIIVrTDHeHd92h9ue
TeLB0vN0R2K0U96TLpV+yvOAzurgBQ5wj6iM1nO1/HbgiBFO5bjUN81QpcZVWrBN8oMIiIkB5D/V
XvkAOBHotRErMIkrPHLCKpYk6JiwARV60Fu0rwpEsnqgYlgxxx0MQC2lGiG58XlPPlxbwjpU2WX9
q8GAMsRk15b41ehKRWNwmDHcO8TIzcsgWpJrezEr1iAUlfTl6CZN4UsAQrAEHVDM9YYxPwZ/2iqj
fpYE4MF/R8mCMdprdBtBh4QvVK7YuLz6opiAvTr+CLWlBQeS0jUpAgr+bCIZNwbfASFklAX+dXD/
VJlKJWTDtPglxWuW1S1oiakPA/OGkrJFSZgCEWambxcywbKBjwXlnitng+FATL4mnHe6qZx6R25e
UziHTOQYR4J6NIg/dNXRdnTSQIrhbAL7F8aN87g4ycvvgJGzfTCocm9XlN/fNXZ2NLPEsRy1ZzEo
xf+avY+xbcUU+mLe9KTb6w3R7TyNQ1fRb4WOsdg0htRE7FRQitxGhi6LO8syumpXo1QL1qLPZXo0
mtF0rlYpcwR+QYJ+k+xFfDAkNB1Gnn8gqPbgmN+xkrrpHmMdy2ZMmX92hgBmcpSk1R2QcjZ0PynH
m6L1QCOv6jaonKcUK6h8xEyRpdhLndHYorRD1VgCLUN/6A2vDCbtDXGCJqp9ukcB0pLSsG5SDuDP
gpNI9jDHefTo0LiljqN9/E4sCwc8Vwb1g2jquNiQpOGec97rT/gvZwjZE5IxijMaR4xWxZisFAXI
CDe/yJxzVAT8AZkGkCTJ2HDBsjZGXd4y7Ysg3YazXTkvjtDTAe6ExAucE0lJY89edTqG55wn1bGx
y8S4a6iEUJQIW413BespA1omC9m8GRsdOIhwPPspAvyIQCvy8hQDfzKvMYqXXbkZstiqbxD3Rtmn
PETM+1k6Tt8RWYkGf+34TTusk8g0/PvQwK/EoF9yTsDtW1jOW4F9WhuYtG3LesWTxMwOjZmXHNFC
lTfWKOEXMXJQXzzyAH0cUoRdE+nEauTsjZlGRkatQw//xhB+4n/3CnpYYOlYlIEofy75RZ0Dr1Xd
klORmaK6sRvCr196RR98F3dWKfCEmlpvmY5h5AvaYd5iiiBuWjMWw3zeyllf3AmqBeyRWd/kJOpo
pkETbRBvm9LbYYwDxvSJ3leInI6xLEcRF8oCxiybUqrAk6GT7hS7KJiOLGizcyXBvQrg4Bh+w8m5
ZKyZEtJo36Wzna9LX6Cw5NgY5u5zQ8eKqr3M9PiNLjqqWurPCREFrccyoSVJANrYf7c9vuFayIh+
hTd2zVOShrlcZ3SG3ibWYqazhhNmnMOm8anhiH2fzr3BmxVWryCT5KEqRTdfKoWfFil1zgAIpEbw
LIU50tiYReJ8o9KQeOmYclmPaVi5rzOBIEGws6wZQsvI6g/TRYsEBJr046e8KAL/rjNQCBOQAh6/
SebHTsT8+hvTgrrwLMdUhFuvnyDlElBX5e0D206M/jqD6PBqVQGvJ6ac8BNLjPvWTIOm+ZLOwsdi
Zcl7YSjPxBtR9T3dtXRGv5FJ+TBRJZjHliCUz4XbudEreidgdaOqE0LDXd++9oVvYVuqEgqjcJBv
lhngYnYnLL6cWlXw1IJmcx+IoqXm4s3xvkz9CELKFu6FvInsXIvFAUDDNH3lGDsdaAVj6nRtp92S
zw0YkxiHFugbKobpJlNT/YpvIxofEzcdphouhcU/uXRLaUBywH1vGa0vRgKHjDNwRECyuhKfX57V
ejtTN+O/CagI13Pr2dF3H7zoZZzI5TyJ2CsY2SWtU+6tbuYYCoCx3IdRFzObqSt9FBZHV1y9DL+I
BB8duc6Hxr0lEZyDN4YUBs1JkbmfmICXD520eugpKuubfsvtN8xL7umh/iRAORnPA/Z1Yz1jQFtC
aUHLj1ZKJZkX2uhJ37D78JvmfJoe6550IUu62IlobPf1wcYv3UNySDKkWl6TlHeu5w6Y86i3DPWD
XpTCaW5AsiivKRLuYiu0xh4JBBUeOm7ngSmrMtLg3jYA+ZnRSLLH1pibyr0GcY3DlTOMv2bSCdQF
ShuEsggLn7EVdanLm3IwC+TQLisz6RmAKAuf4n7jz8p9n5kskc7NW/AcWG2D7COBso29wyAmlVOh
la6bORu8DZWRZX/1cvzEa0jZDItBPAElQcEaVYyc4DOsQhNjIk0DJmWPdmsQSlIxDN1iLWdaOVjZ
VkFk6xgtaeoAuGtIYKxwIRJrs8UZQ5c32A02nvEeXK29thnKPSHZN5NdzOlkGdibk/slBy8MBwR4
ab5jNu3jpyX49zQORf6ctXXN8CPupgCh5wJppcZFYLgLOaBiOO4A5kBPDNLPHSvYeOcmnpWcRdxF
bQPkotTGawlhTX8qOw8EZxuw75wArCEWrAT/m4YerdSn2aFX9BJyeL6zxs5M5pW0UZV9N00n5r6x
sHjgp0HwzQfcBa0LZIef+I2nRsyvmBecAExSnIXdY0FG5CMj3DEgMMMNfoBT75KHqnIlMHeEE/vU
4B5yKtbIr8yav+Uz6V6CxAk7mr5MLWnWYRowbMWlaq/cKUASrs2AEoJhBZJeEQTxTdkFxffUdz3a
AAItA+7VyNk5bk/HaZmCTyfU5qp+raPR/84kzy2+DGwURIQiM+d4ZPh1/ZT7oU1OAJ3Aq68qGgQJ
9Cf2D8udv4ANK/HocbDDZ0gMPQlFJYuO6lDJ3jijORzS2SzPdTj47RPao9G+LtCCet9aLQyFTdlV
E9kxnc86IkMM/I+EU2XhI+Mmi2uaCRZY2yCbaD9Bw/xODhXlaOy2IWOmuNtVnqvvKtknR0sn1bYS
sflV4zLE2o9RAHUcKUbVxZktUslojqEXm3kld9gmTBNNVzTvRZFTBHW8G+4IbYPQKlAyEW0ncCGm
mh9qA9XXRmZqeMuDbPT2CTGlE2Au3yMhw47pSawB8OcET7J4wIsgs8G3xvktZyCGblXkczzhymBv
XzOfchbOKSeMVW8pt3xiWOfOxwA/akLRM7nQ9VgXq0Oo+pox0lTeMJrMaxxCKrffu9Apn12jExIo
0zSoGR2Qwb/Y5lN/7+R1d0FTpA/kIxlYiRIL3UU+QEaYPO0t7f8clpKX9/Or3ZYRhDJzHF5N7NmK
PhNuVbPPeIQj7qs8cFgKiKDMvUeGTdzjzHBjg4XMU7hNSWFTWISzWBSPgQcw5hixxKHc7ArO177D
ro8glh5jAA893XLcmpFjeLK01wmi4HxfdExEAyTREho+csdD5owq4b3va/UJsWcRt/Qc4oq+wDyj
47QPEvcDV4gnM3QfEORGN3OTpQWcBbc37vvZHYivqzzHvBsr0Zon1jI8jVRh9eeapKP7xDRK/0WX
nYFsxqbpcwx9y9pV+EJOmelMt1JOzGeNyLmZKK0a2CHMY9f046xv9FqK6Jnsjfm5MjSnNmpBvS5c
busDWZjRc8NEZ40st1TfmEPM5YmkVO+cdaQorcHbesykYmKncDaTY3EmYCG5Z1/AKUVJYBvbSFce
k+w4w2a5azI946gZIl7R8VRBRwT5LOn/knNIAi654cIB59KUNMnjtUg5PVjoXfrQlIekNR0dbwLe
T466mer0YzxQWcJMmQeqe3sy7kt3MrA9Z0tb+zKjbgcvFmMcIjTLU/1nAWEzeZqaMQmgDZoNbQk1
eLh28H3RUwb2xMWNnmRVc20TXpEZq06WzGQql+QXogtKy5/6K96EYK5+aLPuelyUfTnh6sSl1Y50
LwtkdPm06aswJ5oaNHJM2rtvMOZvniIbKuJL6xb9eINexyiDbx6H7djfMUvjBUOCDj4o2Lsd8mfy
9DIcxrfUejOhK1KbXpDC1YBLcSA9BieGmqg+b+nsu/OmK6zic1SLot/H0qgYJonKlt0+ZiPrcA+O
+JXytc5QlNoHRkdh+CnsJSvWYSIpdip3Ikeup9of//zH//6//+d9/K/ge3FfpBPBVf/Iu+weLUjb
/Pc/hfjnP1jWl//7+O2//0kZApBUaRAznNo8ZTrLn79/uUYk+vFP/y87CbIWM1j5xXfaqtpQ+Qz7
1EzFq2NRT2A+xDaOj58I9sb0JqqX2mWKPybMuCJUSn/+NPrXD2NpWt0kg3hYTB2PaeqHD8Mkb3IG
9v1PiUD1sRGy9N4EFpt2a/XZlO2JzcGdXCUhR4r/8MowApSyTG07NhkNlvfrbbAkkyAjNIZXzorJ
vs4mQngctHpaO8GlG4x34efl/s/XFMtf+tO9t6EJ2q6QdM7h+2nu/68XRT1FKwmVypW4l6G5ce3O
gRHaSpWtmM0ygIIYRgLBCv+UEvfKwgZL7IHyUnZnGywYySAd84ysKMyDQ7M2polVdxwKiFNd5JIG
4ebJGJf94yA63z0FGYXN5c9f4sNPZpueLRlFK09aEsGVZ//6HSxu0KyC3rxOWvSolMrxM2jEfttY
Jig0m0PN22RZwfHPV3U/3DlhmcJy6ZktD4oS9oerFnOThMp3iseU7GUskLmbXfoEoyOu5rld0xTW
zJrJFz6GLlksf3lM1b+5ui215Gm1pLY9+et37pDu1k1jFo9+MbTXJLPVY9AsqmHgl3+5lPPvLuUq
y0af53hc8ddLNZZtMBaQxWPTUlnmiEDWeJvqXZd4467Wpvv85xv78ecUluSBRHboKp5L8fGrKfhB
1Ygb40rGKDaK0FuGLfQx1uhM8wNtf6ZHDsfjP1/19xvKVRVtfCksDuFy+fOfFiF6HHxRRnDXIuGI
vpoN52vY0MFmdmbM7//xtZbH1NGuEiBuxYdrmUQdKmx0/tUJB9gZdgxGBXdcdE5zuzL/s2XF5nZK
WwrtWkIybnWWn/enLybxpDu0rpcYqIUuAB3wy7SYgyATWdjpKNYJEU0jMW3//CXF8gj+vLT8/wu7
Dr8i66j3cT0j7CVK0OT4Vx24PdxEG+RyQJ+FMPWGJIJomOsvmSNe5ZLGtE6alkQJH3hGzUrr4MEY
qOX8eRmgTn0hbv786X5/qNnSPVY+x9GeACfw612pwjIYGiAa1wnY4bQKM4d+HL5tec4b4j2jtKhe
/3zFjystt0NT+fILmEBKlGn9esWQMnl2Q0Ne+b3Eq53jY2jpBqDTdjza+NCsDtIxGN5jg2l3ETnI
6z9/gH/zhLNQCj4HbS3hWB8+QNIL7CpdoK9ON1rHVDa0kMrUR4zbd3+51MctfXnoFl0QCyyqNsW+
9uuXDeLRBwlfOtcwD71Nib93hyqbYpBp/j6Py3PJkW+FD9feCOEjJC8KtAH1nB3+/J1/X6QVv67i
w5h8c1N+ePhbMnvwE4zqagyeBcV4dMWxTNM3XP0c8QsAu31qThu8utH/4MqS/dQzeb5Mx/2wanrz
UHuqlPKK4oMBqKFGvRlpPO3cGbwn06i7OhvV96hyy/Ofv/Pvv7NiS2I7ZGGRNgjhX+89u5KLbaER
Vyvm9CrioRjhToXzxo6a/uufr/X7a+RobRJFKC2mrEov9/+nxYVI8UJxRvavJnLGndl4SxEXqj3q
6Hadm2P8t/PKb5uDRltpa1Y0TNGm+NeD99MFM7QWvWtmTPYCQ5Rn4itj+wDt1aAdHPmq3jktbNmM
ICM4VlNAkCGZnVBQiS2c7+lFzy9RRb+d2Vau07UuuuISRjW297IM41svVN7df3SHHAcpuwWVxOIO
YaVwPiw0fTN19eyL/GzN+XwAWVYfCiMTGwZw6TUIzb+9eh9+Ea5nm5bDTyIIRpOm++HXNxEbEXif
VEwkPTKI8wHvvF8xh3QHhhTA493dn7+gWNaNn9b5f12Rc6QGKOby4usPV+xRShRIl6ozs+P22ZNG
tpfSytdOaI7HyJ7tN2OQCUl/I0KQMmuT/cy0emNSs2yVZY1Pf/k8y5v12+fRnBJ4IEErOh+eSewo
AaosiE4oZfIsJLW1tr8NcemHP/ySsduxDscFM2Sm8T5HKgM0ekqMR0kElXuyybN9/h98IMRHrm0D
MOKgaP76kjCeE8glW36SIEv7NYRv5AmSJC4eThWbdwSEIiKmGQtPiSzOyd6pzjB/pCWmlk2fSaaL
f/5EH16i5RcT2vM8SNTowFgsfv1AnmkMHPTH9izo6e9saYlHMozSBVhRwnef7e+moFP054t+2P+W
i7IfCM9xkDtb5sf9L+mIOOrob5wrYNjZGkzH7F0CqH3Bhvme98nNMbjSJ6tsQmfoaz+RpNrXf3lY
reV1+/BwcIq1ceexiijL+7AsN11KNFATNudwTKdjSxwhnFJzfPGi+pajvoTpFd4VZBR/y5ZJDcWv
zeZU0Sx3CMk9EIsFN56pzgjpl2WEdC33R9BDewpgPq/80IkeJ1vrQ2SnqEEy+ouIZ7/8+U5+fMVd
CmZ+OsiUkig7HvFff75GJqZNzZ4eSz46sUaOgqSjozv2QL0Wlm1f/3y9DxuK47r8YABIODFJlxC5
ZQH4ac0NrTrUUN6No+t6vYnjlNbzyJSxCjDerdJsYgf/D59Q111OZWxffE9h/lZcObgU6PS77Um2
ZnnQ9LvJdpmAJ7WyWTuqGreAH4u/PBwfn1CXqyqqAM5GyqQY/riQuXrKkHwSPOFql7lhhlVO3Tkp
w5JDZZb1tIM+ZhjHsRFly7geVcM67pj7/OXL279/EM+Ef2KxqypuuPywYOQmwp4a49eJLEBzuDBl
C9trhrA8Yw93uuZNdsLBY9zR7tvA3x4JB/f7dpyedB+p5tIybjVf6Osq2iPQjc3o02AvsUjIesF/
3sYI/ZJrBR7E35hM1bz3RkIB3QrE+yxBYVeb1xKCbLgO8gauCOmgGXJm12lDjmnlBDKI43spzGMD
p4gEp0yOTEynuDCWCjQyo9PQZV1PVmeEzn6NWcoInuwB6PRzjMo+ved8DRtxhJDdWSuCQtzs+Odn
9rd3hMrcU7bNY6tNatcPB1ALyV7kRwiUnCZnNJr4g7Nitgiax5rLb3RU3L/8aMvD8fPCwrPPOM20
BP9xWd4+LCxJg4+c2LnsZA5j+wC4t3x0PR385SofD9a8i8tlKKotQRiiFsvS/tO7WIKSiVGeZyeU
GkR20zI81tIOsNEwifEZ3x2NDOAjWe/hbVBat4DS9V6HU/KXQ+aHg/XyOagnFdoYQevFsz6sQWNi
w94k9uEUeHJ4llUa7XISyE85mYv9yiCtiET6ojwlfVX97R4sj/+HW23Rk3LoE2iKi3/1tH66BwJK
YFFGIj9hql2A1fF8m8FU2g7LUzji7jgi9tE8u0myNVElr1MaMvd/fr5+XxOXyub/cXYevXIjyRb+
RQTozbZ88RqZlmlpQ6jVanqX9Pz170u9jYpFFHFn0Jhe3BlkZTIyMsyJcwyMi8qZSU329jvQj3cT
m3qcP08anFrgQuHFYwD36gXQVT9ea8WWdbBtKq8mgF6cwu1a/VB2DvLzfPOZQUUIV0f7xXCDyTqF
yRB+Bd2PrsObl+TjOrA3Eke5xvKJSZporKI8ivzGRATJ7JsnZgnB13cAzCwdzZPHy62ZNazQ5EnE
B/j9ZQlYqOnU0hWL/MHOeFDHVODpAtzIOKYnyCe6A5MDMH9MSfUcBnQJJreFXVrUPzd+yDI0wq5N
PD/1aJVLzIN3e9aULtkjYix+RIsYv0GADWEvLD0/mVSEdDp1JxtmZdpHgI+zHDV52t611BDrPyGA
oWfPaeEWf+lgOYK94zbxC/LeiCugOKz/hPl0Uo+Pf/FdRMMvtlTHpm5OCG676iLc7c0R2IMIcx8q
Wn2+DqMzuj7TRmP6t4mm7ryr0VUzvo8NcMM9KaAeH+ySMvdudi0l/Be0nWZSuGT6Aly0J2Zb2dGT
sYyD0LxQh2SfiDjxkxglkNcZLFX/rtYcKBM8FbKoZp8HnWdcysIUQIdABENy+niDK9ZPAkXMRnXa
tkn8Fl9kKlVmb5vYhzpzNoBToxxshk7z2Zp1t3xp6Tr893jFFd9m8/EhbMK3GPqyeDHaiU4tXEn9
YfL6AxJPFpBVJ/aToohPlaE3z40RIjlZhcnnxyuvPCK2Ae0qrpU3hPfrdq9NpiGQVceJT6EbLv4I
DSgTdIiXfXj7Oo5ODGwyiWcQBt+uY1jA9TXUSvzUcMdryxzkXpvSrTdi5S7J4hqhFN6LqtbiywG4
NobOS1O/dc3SeRcpVCyOA3Ckv/RQp/c4oh2JvkQ5BhsfUFt5Ibi69JMcU6f0srwTA6IWnJzDzKtB
mBwU6neUljNGd+FxsuwQLrEJAqjI6eGXga9gn5uD8/r4iNeMiCdCtan/EFjqi2s5g9rxWrNMfHSk
Mmp8enlu4Uc+RK6mHPKG8VYGqcx9qM/D+c0rS8ulo0bvX4Y/tx9XVKYxCSVI/Mo2xDEdoAOdgJw/
j2Ni/xqRBESMIywZP/F0tdp4m++eRQ9cMRV0lW6eK2uNt2uD7w5jt5t132bqbV/yv/ow6wH0gYma
b2RBd9aF0BQtQ41eHY0CQ11YlwXwomhqVfdR2NYZmUNVi5a9t0cFHXb8SmdwHu6It4aVBDtyVQIw
QPhUO273JzIw9ZNqOH4G38cT2RDMV2gx7Yq5jc8tDYqN87x/GEmDyEd4g2neUkqXp/BHrKM7eSuL
JxbeHXw/o4zouSfJf7WNdEE6gbUv4pzdVwWE7xFDGYwm6qdyhOfmsVGtnDYoN4faEo0LA0d8+ztM
O0nNIAxMv2lr79y0wC+hkCgOpnAMqeGtfioYJdvY/d0dYvMGoaZJ8KNSyVm4wziARnNUA8PPmsSO
QNh2M4iWgbB65xFh+5AiwmDtWLlzEeBLN771ii171Aio2JD2EmYubjA0z2Xu6ZHpu0x5/ZJ07+e2
7+FnB2oLjcnj87175dgqzUu6z6TZDsWZxfmqmuA5SSzf0uc6+Qp9HbQ1sHuXr6C0Usgzwobpg8dr
rn1T2RHSZJPNtJYbnBUemTzsCesQiWNEpU6OgVJ671z0WM6h5KIDIpsnh8errh3r70qCBZoVL7FI
lBAuqkBztKY/qbmhQpfVoIiUhAGlWi0CWft4tdVzha+S+4rRMjNze6555nSJohSmb1a4oRbRsT1t
fO0UR9MPA7ZF//Fya5sjLaApS2mNHqb8+x/XtWPCLYadyoBJYsr3rY4iGSzGyrGAu2AjA1m7HNR6
DQIUhyRsmeHWWj3MJj1mRg4Dc28y2QDbcpGcCqcwkF2bxGd17qYDxU2YGx/v8neD8iYDk8UZF1dI
HkbUqS62KSBGCHWIGnwDZvjcBe88V+UeypxRoNoHRJ3RmKnBEWG1CCsj3Gxycetkji/6nDQxjOwB
8/w7/r8JJJ7wAE7qaS5gpPgM3iLQNwACa0bgwLKAK6UCC0vk7VcJ2iAIRcyQ8OwCS+yBg8Kj4eSX
IiG5QY1J2TifuzCO4yHwobcIHNkhPL9dbwaWX9VTCPt53rb/ouGJxpcV5BsRxpqtuTQTaSlaHknX
0iW37lirqjD9tqzbv9CAyp/aFvqpuJnNDUd8vxS1KKpwOKbfTczF90Y6wYJZKXWIiHt1H0Stfuxq
EzLquDc2vK50dLemxVIGN4egkWh/2eARoZXgGBrHRyBDB/TdKEdHj9svQMZ79AF19wi2PjhMRtUd
EFQTG5/u3ieyPGUVmVTRsPUWn86AhQlGisLzp8idn7PKfEkrmHgpuwW7zACIqEfwCzy+Tvc3mTXB
GjnYKPH4MvmFLbII+0myWVC++6jOIzxrzmCgxukUr1aJxnYz9Axml8rPxwvf26kM1HjTNQ2wheYu
3tfGHaq6Bh+ESnxumy+V2cDgDp9znX55vNCa/ci8XmZxJKm/c9g/3GIP2Vc9GfiLaOgHXweK+Bzb
0WehcrSPV1ozH47RlJVcFcjK4tFOo1aNJz10/SoSCpg2u0V7NBbJkzYMcNqlRd1/SDMn/zZ0avKL
QoTx1tSKqFlGLJRqbJ3K+eJWUg2oFCWfbB9KqfldAH8hSkvk0W/3MSSIxKIuN4VwYYlT6xPHVBwY
FfzEnAUSuxYgpEtKyfHNXoZ1eD9JJ3QLh7awEUq6sztXju0TYLvfHXMunhguEmSO6r+PP929lyYc
YEJTBwpIr95dhECOGaFzzr30eTuUY6Bq+YlepvVlZgRDhkXFxpdauXYa0SWOxnaM+wyNjo+EieNp
GCDPv0GjlBxMqqp7unPdNyY08jNkg90BaNlWF2rlOlCkpBlGjxIoxjL9LmMECJFOc/zIK5jGUmhz
TW2WHrrBjc9vP1QqlDb5EQVEc/n5okTpf49f+owQ088KPWWCkLoHfGr20K8oSBk+XnDFgbItF+Ak
jy08bYunwlPgqaqqBJ+ihTA899a1s9A79WLDgv4EzeRR7zeWXDMcGuvUgmkyknMuDIfMZKhhaTN8
r4f5OwRH+2TqjDCoTmlCO5N6Gz5m7fOBeqD8bhO/8jDePu/wdM/qZNSGT+cUwAEwDCjJZmRSBvfn
48NccdA0akmnaVgSb6lLZ9JOY12pveHPpeV91fqoP7jWWG5c8bWLAO+HRenJk7AB/XY/Nkitkrkl
glYl+1x7ufIFgYLiEPYllRGr0Zs99JDfS1uMG9Hyiq3o0ke7RMqm5VoLZw2nfopqIMG5Bvq32DEM
a39pSu+rroG0NkemI4TM+x6f6Yq16JQNeIQkxhdA1O1uIZJwoqpPSesojZ3bMA0PplcGnzoISg41
E5rxRkixtiDUiKqte3xHyDtvF4SpgDHugSy2bxsTCfO4v+qFHlxRS8pOntV8fry/OzwG3RjKg8Bj
6NniYpY4LzURkxV7neFD89PurTCB7gaqjkM8DAwnjMQDuz42IN/oTcgyy168lHLUZ+AuQ/MQNcPG
ga88yToVDLpFPFiUaxZf2YHUMCu7yvDRo2aE3RCRVDVpUBUVg1edGuYYLqjQZx+DrLae4UdTt7pm
KxcWgArVGlIA1zSWYD8zmN0g7oSOPs8QnGO66v5Yi+YY1WW4sdkVkyZm5bmUnUdQZ/Lvf0Q6cAka
FuyJup/krvrEqAk0rV1nfynJfX5NTjK9tEavnh9/8pUTBmJHu4J8EKdrLE649Synd0bL9AsVdmFo
zr1uRqwCPheSLi+gBwzJ4GvYtlq1hzDeeXLMIeo2dm6ys0XgzmsKsseiJSbb97c7h4cygcaPpAe0
ZvgtbqQCeB/p89tvE0gai7KqbNer+uJ9KbMBTr5SI+0NHHoY8MedywpteTVlLs8o6Pg+Pts12/Fw
vsBWiCtda/G4oMI8oGlL70soWv7vqJi2H5hCeS0ZQNh4x1aWkg1/XWb0eItlAASfX6gIMzN9lcL4
HubXETXNFlLnUI8gVH+8rxWvROwBHkemHQahwe3n8tJk7o2KRzMHrv7J68nkdkwBIv1kICyB9qzn
BhtLruyPci15FZeQJ23ZyWEuJuE1c3WfCS71WZRWRTWxgc/Phuv08e5WbgSFO3yNjI7BWi+etCZG
aS5IArSnNInVseDfGAh+NOYr45lBb6MfvynGYJ8GmA1IKyfr4+MfsOIHmJRzqR9yG+hDLPLIKc6c
Ig4qBiyBeCsMyRsSDAcBDuQb+qjBVQSCJ90znuXWGzdkpWaMt2XQCeg1iRAlmttPyyRz3dRllBEF
Wc7EsGAA9ZxqIwk1ow+OopjiwtgXR+nroGvJnk62fnTnyP1lto59fHwOK17BBogITSR3lQLy4kOk
o6KSSavpEwAF7ReWke+rLLE+PF5lJYK5WcW43XEPK1EHZX/6ZKlJcNC90USLJAx2rZuXX+iTfJzj
SvhdXGyButc+Mw+Lw02il4bXu13YLIB2eoyuPw0MhplPk4DM4ZMXWtpftH6z7+2oQgzoaJkzbsRs
K3eJWQzCGGqosmEo//7HO5O0im5DVZk8QQQhLm7R6Ock0RDSCOOt9/u+m+aRyBLoElI4eF538Q3b
gb8ZyG88OSIzUXhhHgcpoTjPEd3oqq6trkgKdsEpRLsSseGx4Jm/1DVjxzN61swVnR5/7XvXBZKS
9pJsCmBTy6iYoCedgynPnxLC/hrdUjHFe45I+zBV1vCua4utWZ/70zZIonCWjGuAa1+iPZiNCi1V
SdDJjcb8XGRqfKytvDkA+M82NndvUQagPu6KBKARHC8sCt3YFukjhtsSu25+RFpcwO3JFYXXp2iZ
PI/0/KBOHjyKjw91ZYsSUMgLTi0BaNHiPejtqksQtw18SKugTKXUlb8gSVWU+ypNAT48Xu3+wsrq
jEW2BobbwU/emq/B5CpaKOBtobp1XzNo0Y5B1SFgg/I4fLpT17V7vZLIdUrcwc/Hi99vVfYLac6y
X0cniLhdvGTMwxkQxfStOKeql3WT5P7MXrMwrjeih3v3JxMbkARUFCVSaBGZAZCCxQ6RIL8Namqm
VqafB+ArxzdvSMI/cPqEgDpP7O2GBkeHzxdNdX9C/P39UEHoRoffO/bIVL7dTiyLF02lSuPIEY/F
4Tmxk1WgnSYfkqHiFM05nNSwgDOonG61/1a+EzmTxM9zj3hEFyaZDIWCjIDR+1PnxD/Q/sreF4mS
HZR5TjbscX0pSPVcWzbN3cUJohBSqbBd9dB0luN7KEWKi16axRF68S0ctCZt+zZQJtM2KNmpsrGo
L0EejPaq0WAHvV+3bWfDZGn1yJyOwV+lWVvfVBFo5zAC1bYTOUUMO+RJOVS5Plz0DDEavGqFVC2i
vI9t6N6pWoxxSKQNYbVz101wmx5JQy8f4EMY8jOss+JYpx76MJ6LC4Dr+/h4vXs/x0tCSkiIxopE
Irc2mwu06vQEBS7IDqDV0Kfw6HRB6keQycDEMZ6hCDWvj9dc2aMMBuUElPTk1iIw6oB5FBn8nL4B
m+/fCqDmL2MdQaAJHcRJaxDPe7zeilURFXjM8jIqKmcybvfYeiPcOnnc+Q2k0X4BOfKVkv58cZxG
O/8PSwFpBxRBmn03ZjJkVVWDrmsR783q19YKg6uhhOiCqkH/PyyFm5FlfMCIFG9ud4UieAfzVdL6
Yx83711F887EutonahzuxgGuGIlD3RkIEbUph7ns26ViWDYqtXbYVT1CP68I7zI4KLw6UTK8iHqC
rGout7LplXiHWptNsYJqIkMb9mKDodcI18lV4ZfDDJblAOFJwEVUka75MQuNMca+DlodbdVIo5IB
nbFkOTey4F/4Warm/eMvu2K0BF88zCB6bOo68u9/RHpdlyG+LErA4LD9Th9axA+iayFqOOnIchQI
UTszyPaPF12xXFCfDE7L6TUu6uLgnWai0jCbje8Y+XieEAM7xXDBXEwF/qTHS63tT54zeahHeOks
6gYDUouRqk2CRgYypcUcB8dCK4prG0FWGSG6trHefehBpZERX9mKkn3zxZOsdz2JY2QJ38MBwNDP
pPuEfMalKsoPyB7Fl0YqiEHz02zcm9WNEg3wPnNp7uAWkBYWk4JmsD82VvwJcxreM3FigVhOM+gV
K3F8fLAreSAlanl5iH1pNyzj9oRoo6rbiuYJk1lAzZIU/fQMkbP9NLTQzTQCwZJwil0oJvN5JGXK
w39SoaTf+UnNhu+9tyhuFONGAHoY7qaQcmvG0QTJObQ0M5W3egj5sP386vVpPZ3VRiu3jOr+I8v7
i8Mg8iKpXHaR+0gkk5nVqq/VpQ1LRgo3/IH5IuPzBKP4J8+GgBsxrCQ9iC6tNmaL770WfYHfPWzZ
1mUs7naroJm0CYol1adJUu+dJqm+a4OIf5WFAruMJxWMrTZxfzz+3CsHDB6dkJrHVCe4XnitJKn5
KQNiwaEGuZyZtO67Itebgxs2+YYlry3FyKcMbVmJWeLbDbqNVUemRXlqKFPje+GM0xXyFEgIVUj4
Hu9Kpju3wRL8IBgNOYLLxNqykBPyVEqe/ckPwR+faKZaEDkX1iUDYHhBihc4QKN4FyWpRtgmquL4
ePmVnTqoufI5eREsyseLnULLm8tBU9/LIaBvSEZ2A1olO9jluo0Q9N49AN4G9mpQsmc0bxmcNKpi
EIKmtd+bUMvAcAS9IKpNpxzJJHSsRHx6vLW19RhKlagOaA9I4G+3JqgCoVo9Vj7iLKZ+1ItBc84h
nNFf84qL/CS4LuXGW7ZynOAMuJOgHAAE2/rtmiBh0QWM0KQMhdHCJZdZRfO+hS3vZ+WJIXvj6K3L
FDRRl2ES08srsVitRSRRRaK78HNvqPLzXKtefjIkEOylLepS25dUfDfc3NqpgseS/VZJ7vA7tvjj
taYmWPWZSxU6RR/uAOl/iqpijFyXXf1bKN4W3GF9OVdiVeQDurRPbZQSRF6Q+6I2mhd7bqpTO+o5
Q1h1fh6UZotD4G7aANZl25SEJxIbbzGtcfsFu8LrHaSN5ytaMqHuXXpBOJruXCRMshMssMJ9cilW
q58LE4Yn6j9uW6ESLmbYob91yARor8Psuqhc23qsfFPghapORg9r71FRmcA9N0wXhGIfjh6i2FEg
kuy91iUOxPKlHA/47noAyz42CABD/xZHkMc9vhYyJv/T4dCjA7sloRt07FzCztsNpgYKrKM9BVdV
BXWU8GLvI3vKvzxeZenWOEayTI6SyiHICnMRhKhlWUSMghtX1Lua/lJN8O7uc0PYcHt3sOAWocZk
X265hwggwnFwx2HDsy0th19AzMU/+CyeKGPxIbUOWmR7dM3rpGVliNaAgTgqsslR2L0mrZp1xU42
GdUND3AXlOA68HD4cpr1DimnPJk/LoiokVae81C/osbUUgyvx2L4JCwxhCe6FMXwfh7SwT0FihcE
pwryFXTIsioNX4aKHsUxgug/3oAH3gX8/CbCLUPim5kpY+Tj9jdFoR2CMq6ma1bV1q4MQ/E00pne
Wwwd7dGKRDqISeG9i0gXNdA0PFfo1W3VBe4/iER5UxTD+MjUlo0mjfhIiQEYXwfs5ei4LIhC/Og7
TvtTRaF6I8JfRkhyz7KmgpVTYeFDLvZsTihG5Xp/jexhFO/T3MuY7YomeGlOEERHMRqIAuhstEdC
L55oGaMwsWEMy+eA3wDUjvqOpuIvCchvfwPs/zGCJGZ/RW9Q/8+ep+xLJqLsVTTRFkbk/lrTBMJn
EX3zzN7RIszIJqrNYHVQDRYOwh11c7TJYk+Pr/XKN8Qpkl8QhZFFLIu3Xm4VIBmG/tr31fQiMsaj
4f1A5ycb1Z0LR+BGzLDyESWHDSHK/9czFh/RS5hzLbS5uxp8veFTn5ZkM11uMMuFdGRuZz4DgnqA
3CRq1Lswa031w+MdL2Nd3CXZBYEg9xmzXYIb7Cp14G4PmytGlqD3kJjFlJ0YTmT4Jq0d+MMKJe7Q
Fc0NhNm3qKnu3SivEI12je4PRrR0JmbsxSCIw/GaD2biowbT+fOA9O3YIqLTKFl0iEuleRZFYpwM
LVY24uCV5Xkr6AvLKghscdLo/vRlCBmXutkFAK/h9t+FTcdA3KzqAZJDqrCiM5Rc4UBxGVD40RlT
3QRDmod/Pf4E90YA2pAhEcINk4Hn5bha5JTFKMu919kJmA7ltgHC7uk7zVEa/EA0MDykYdZ5sHbZ
7das+r3FM+VDQkMND2wLwPfbI4Cbr4LqZvauY6+hF6Ra+XNSu/n7XoP6sXZZ9fFmV9aj/S/PmiVp
kCwtHrrbPkpG59qkNWLLpWH0qJ8KRtmaSiEFaMJ6I4q8w9NQ5GJ3EpcrJ7kADt1uUauMPAhwi1ej
pRLzHhX2uST/UCfa5E4dGNBY1lFJLwM8TRwTPU8x0ORR9OI9+a7tQkoL9QWEH0kQbWSaa6fh0Zaz
5XADcOWlAWbQBNCz5zTQpfCVcPwEhXh9DHo1fckrJX5zzGDSMLEZ0wPbCiBiERsNReK0CENZ13BM
8l3UMhtShpN91EJt3E0qM6iPP/b9/QL2RgWDXJ4pTEL425MfTc4VwZrQ70r0DXZzpSNVynS89sMu
g+K57i0b+a/J7D9DC49gkYeGSXF5/BvuHRzOjfWBogNPJS68/Q25TV85MBrgWqNWXroGRfk0jjKU
G6iYFCG0hxn+6Y3dXUyO7q4EEgFkplWwuFUEQg3mD5EzKuSKzkgHM0Bnq+w7VBKzxnsrHvX/l4N8
kmVJdZc4vJwWGwWKIfRh9PMOOR3bs1c6xQl6gS2OjfsnHw4kDNWlCi/bSIudaVVaIXOkKxTCleYK
2EvZFbmdfpuJsTe880pYh18GNck8HvgD8sDbT1cFBgKjWoeam2XNJyNF4bOww3lXaXCKi2Ew98kI
XSo8c2iuM4yEOq8XnR6bz8p+SSTYp0WQTyVqEe4GmRKqVe9517brytMwWB/caU6eAwAph8crrfgC
6iS8xZL0Aoe8cFNx5lmzBbvNtec8zm5eqNVOGAgm7Is+E/sszJklfrzk/ebg9CFcpRZMRs/+bg84
nk0I+wcFSrVR018AQFiM6Wv1haGydoNvYuVjymoeNSfZOZNNnNu19HDItRBxhetcNZNzrOtG/UV9
RPvb7lP0UpI8ayFKsWt1N0+d+jKbSvIVkUBzwyX9Nprb/JAsk3CLVovkZlEXZZMkbwtvgOkYTZSY
2TKpMK6UPsThjv1pRjNihP0/yGERlxQy59Yza+XjiGpJ/WwNalr/F9TKZPl2PCn2xwE1UwRmRJMb
P5yks0PkcwYj4q0Iuji/jvpUdSdPGwpYlGOB2NAu0XWEN9EIRIl3h35OPH9D+SdSP0cecgTVWRN1
E50sM+1B0DPdoH9T0Xb7CScWYoguVN7OMRuSMH3vFmWOzh5EGVt8k/d2yJQAIZEDiw75zPKAqnJu
DSbK6+tYKS5y8rCLh6aj+B4ofnAb2ZfHNnjvnyE1li6SzojBE734HoVR6hw7pxU3VXBGe/7jPLTj
hSZJfmomwL3qGIwbQci93RP2MjKDxfNvhmJvbVFRTCSw7RRmVxQeD7GgxaYWlr1TGTw5vnV7YKeI
r5gkA9dCNet2KcQu8yJS8uw61pP+xUTQIjy0qduM+8DRu/Fc9SOA5VngTTdWvg8rpXvmoQdSSt1+
iWTNvTAXAh2Nqw0t0MigeqgCRVFCNF3oI6cn14wRlKx7pF1nPNzpzftm/hxuAtqZHPMykwoVoxaU
2car1ecGZN2ucyQtHoE0TEixZO78oZBj348XXfmuHt0JumzUYfn34rA7cNNNaSBT7ehjVF/6grnB
i6qXEXzZzdsfXcrZPO6UJ+mDU7u7/bJxiCDEpDX9Va1V62g3KIkT3ni7OTG2aj13d4Q3EFiPw70E
eADs5nYpBx7naSyj9loBvERiM6uPCAAOr2Ooan6RZCkyq+kWwPTuMCUaRRYy6CMC71/Gpg41O5Pm
XnNtgxAm/DmurVennrwKUrUq/Pz4y91FitAuMY8KdAl0qUQV3O4wnpJkFmi1XLtm8I6Iyqav+VB5
uxDesuPE6OJhSokd3a6QGt61ufH23r9OMgMDcsmYuImx/v77H5lgGoORQgGpvpYG4/GQ5Htnsxgy
OKhnEb1jYizbT7SgTH4BeuMHpIprHaWRZAs9dn/o8lNT06eVIPtsixc59UoEll1NXPPZgHqi7SzE
ENAJ32Xw3H56fObSQG9eQgk89KiQ0iEnB1mi6jtLh32zbMXVmgxgrQVqmskOEr8UsVU8y8mM6kDb
uKFrawIwJ86hv0YysginQhNaDWEH9bVurCq6VLkWjZ9toaB3XVLj+Og4af/WHhDpDhkgQatF0RYi
z8WZBk42Kmln1VSpuvKXzTzV3p5D+/PUQezx+Ejvq6OsxcOJIRNZySzr1o6rJA5sK+8Y5eYLJx2N
2qrIwn0m2ob6oxJM2sWIdC8/ulXlfbbUsrKOURrrzUcFZdMg2TVGXbanx79q5dAJKwFhAYGnZLjk
HIPBpW0Rvc6vCVJvX8En9t9J9CNlB4avP1PzD5u3f2YqsqSZtHBl523xmatithylNPJrl+V1Q6N6
1OJDhF7b/D0wU/OL0SIkuRFh/p6YXNgzNsXYMRMUmPTy7qjpYMQWLYjrnNVZ7uxmLk5c7S00DCco
U2QLQo+yaop8w0C96INtF8lwqi0qPa9TrcOh01rTUP7U0N0x9pWlteFv7cUEvZ/OphwC1aXqdcch
8jyI6FAFG6xdVCFi9kl1xlFc6tmu2o0kaOXbSapcYgh6GTASyKfhD8cUlUbjFGOdAdEt40uhWPol
VcR41Cvrc+VGyUYpXaZUizOk9mkyBsJ3A7668MNVnpdaFSfNVaXV56dj2zwVzrTVo7HkNVgsw6gf
OAqeNF7qJUGiiDyoq+Z6uCLE0jtXSgIFHMcqgiOn2nXodwcKwH77MCroJnyqoVPV/JBYDY5pA3HW
b+mM+Mh76oVD8GXQIi96l5gowk0HyysMeqFKF6L+lxKX7xG+HStk2pDStK/WMOLTmQ114Ymf6sw4
WnEatGcg9/T4PElevitEUTMVCPpAv8SV2WsIRFeOtUvnbHI+wHqrwscTZN78vS1Rr0UXE6GvfwpF
U6NjHuhm9Rp5WhwfM7o2wz5u0Ak6ZG49j18y04RgJtb1/j8UKfLpdS60tnvKpkgxYLE1olmLd1NU
FIovvBqOoZ2mw6uR7oB4WN4rPIiBux/NCWGixw7iLlSEIA4oAPPBVCZgMFnUSPRGUSULKftFZTj/
R0GgvXGOuesOSftcjVYSSsqhTH2dkzxveAmdGAqGx79h5eVjohZ3gbmT1yxzUaA1nAN5z7WF73e8
NJU+oiAeRnG2Z4an+fV4tbsdS9Qy1RLZqZfENAs7Z4wd8jPa5xBg2kk5nUp9MKWqHrB0lP7GOP3V
1mHSaQclEnl1oAut1f89/gkrGwYnzk4Zl7ZJfuTf/7jZyiAy8NFTTXVjLL4azHh8FUjhIMaK4Mv/
sBQQTYaFCCvoXN4u5RW5M9lxIa6I15ZBv0eWzakOMcJxzd+jSDrzrU0FBuhI8cELSb5De1kkGro6
qTIGl6+o1DUvuUCkjpHba6aJ7gUtWOidUt3acP/3MbLE5WA+0vnjWRZf1EwgPUIsC7VaMRXdQe9a
Xextxcw/92Gj7IVdIjeP0NiPNx6tHGaT3OA8rJRU77ksbZsOsGODrCvMFwc1bj+m+4rOZrsVXNw9
Bb+XcghSab3CiL94CkQSBQ00HvaliZT6h9l4szgi/5m+1/PWuObG3G+4hdUFeXkkDz34kmV7zyij
hq6BYl9sc/4ngJH7ZUBF7KC587+5rsafH5/kfQwOnJpXh4Ip35AKjXyb/rgQCObMyF465qVUlfSD
1lnqN7MjojkmaWFD6FgUJfrNydAGV11xWm2nBvBkHZDE1Y+Pf8rd1ZRIfxAEMGgSNkFTdvtLvK6h
ExejvjrMDTP3RqSedaspzj2Qmuubl7LklJdsa0rLXVxNlHDRtodW8jLSnCspEEWZYf+F8LSj/9Ch
rRbvH6935/go7UjeHzkIhLaBuzCihObnNKpKd7YTezg2uR39M7VoS1FlEufIrJjbdtvwyTSreCPH
0u9iCywXlQGwPNRy4RhYLJ0Vsyvgt2nPkdNAAYnfoPAxoMOsGEF1ROCtOjDtCr+P5rSnqNJQ0KwD
OoAZYoxI5cRXuytRlzMhE6XPnh/gw4M8LK/KawbhM6mZVyOB2nfWB6sawqs6oHyYBUJ/NbXE2fA2
d1dD7gW5K8bP6UaTzdxaSAzoIzQRQTxzWvZTVNf1NSvVZJ+gDnFC5izeMJO7oQNCIIguXF4tORVJ
Nel2QcIBuxiqpDmHphlVp6koIzrCRtBlUFzOc62Hf42QeHa+cII0fNeBvs+IFcCGPLuod6ifvDFy
lTNimxTbdgp8SuZWbvc7TLiJ6mzSK4o9khGA/pK1uDYK3MFWO3bi3KDf4GvNpO+EiMSuqWPU3onW
fhQUgY/qPBgvYxmQZsL6cGhrGH7zKknOWqe6B80MUaiKouQDstzmqbGs+tDMZXqF7j99RpMQaVAo
lD97baWf0tpKD5RdtUsVNfbOQmz1BAJCuSAiPG3Yr8xZ7naHg+cbkNFQJlh8Ac2FQ6hUxDkPneLA
tFX2/FtFvKyEfgjSrn0ZXas6qG3XPhNLRRsWcOeT5OFScGIclo753RueCq3QlDFqznk5gT+tY/cc
iXre97axlUnd+wiQpnQFDAIGkoElN7TGyN9Y2UZyrXPVE/1BSxMnOA2WGJOTMZdB+erqdmJ8D8Ko
mEHUUwDcKkLfveYO1CO8Odwtogj++/awYysd1Iy2/7VOs/EpCstmj5po82INee03Nhddaef58tg3
ri7KhkGQSbe/RCMMkMYK1w7Tqyf0to/3zNVayd5Q2yjC+up5/pnqep6k+yI1RbNFQH73geECwrpk
ewQIMPSUt1ueBlHppaYGF2WADqyzkDfJeyc9UmlKN0z5filqifTwcCW2HGJamHJEOmPH+eRdysbO
LhQR9Q8QajhAH+Lx+PhM7xylHEXiJZUAE8uBUOV2V+GEKrLqBN6Fn9McQ9jqL26v20+zPn0RqZ5u
tHfWloO3gR4akYnKjOLtculYosEUMWaSUU49qpIOKINP7aJESGcplbMF+vo9wfKHV2ACgVYWTTRi
eP4DHOt2QUbf1MA0BuXZHE04NYO6rIfnHEWa9BR1vVtTQMydMN9RUAvFTjhqVfyNBvCgnlNUI+0n
dzBVSGURMIFfNqGBcCKI7eZvFWnpfySVSLcmswWAeSaBTY6mndrT2QIaMDcH9KjS53FIVfukjVUa
7TwEAep90I7jhBjWHIzKq8cw83tISszukkzMMO5h5abnYQagHC5OUlnjYQalHJ7jNnBykvBcm40t
0MfCoTBlCNRDdtsAZEqY0eJh6C2k6Kn9hM9qZgRnIcSXvrXsT0YwOnvHZIYu6R1gmlO/Vfla3GhJ
zQSYC0ABPCpwCS8ZMjVyyN+VZdjKQng1VO0HEzcKg3GtftUic7hIbo/TY4tfWRNOTny0IQ0fiNyt
RSCgHFfW7NbPY+jalzCGvqDoKvdJJOYEf3eYHkCTbdaN5RHe2CF1TZwHVBAU+KDfWxxxN0gF6syc
n6qmBq9LD8/42PfurCPe02YlrTRtiv4tRTD8XaeKgdJy2WTmHgpx+2OI7jGkDgmz9/u6tptmN8Eb
+mrWdSFOQR45zktYhe4XaxZ6+LVMciVrcccA1CBOzyID7fI8mur3Zct5VDsvRHP5FeqsNjn0U+u4
n1QUeItDrZZt9cFwq1n7Ioayz58dJMVSKivBlJb7IgNfDYX57HWYo6SQD6EJFChaIPowgKT8SIEP
Do+9WtsVmB2n8sb6oIVNIQ4dqkRPTcNQ24m6YPq1r6Cr29E8H64Q08/qMebtfDd2Y/9visTbr3K2
7K1+28L1QDNLBC/tDIz4729x+9092iXNyHDqU9WJ6aNVzeXfrd6JJ9ugnelJMrvHdrZw4rxP9GVk
Mi+puph1W9hZbsAEpI9V8lo2angqzSR7mueIIQcB+9obl6JTxy2Cvpi8k1r6Itqd06AumKYNnmsy
wb9UMTI1Z0ftt2wct6Yafhej/zRksB6QFWDHXCIY8ZfBx/9xdp69cWtZuv4rg/OdPcxhMN3AkJVL
JcuS8xfC59hmzpm//j5bPndaxRKqri4a0z2GbG3uvPZab2iJ42RUGcqjrFetA/Yh99OtH47KY6e3
pfyIqor1ZWhsNYDWVirKpoylXF4hoZkVq2jSy8St58LW7uNwsDalDOHNJUa21E1rZnay06aiSm5s
+YvzTaAoUPJjt8ONuOD8z0FB/rfqtWNV6NNXMATloe81rN9lLV2TDVHXk5p/l+K6vJHYEQP/crB4
MQoaBskHCGKgyBYTkyeNmQ05ux70Sn8csPk9Da1Z3ejeIvIVlldkAZAFZ+qxpltGJtxHZliE+XBM
7KpfZ3oxr6xZ+rMq02ynlEb7EHRRtJmiGZKlVcY3Ft/lvhLAbp4VrHIBblokduIJt1pnVvujPswT
Yhz4Rnt9Yhtb9GaDTV4X5q1U5Gv9FVJBwkZUVFvFF71IRIxTPhdSTtyJGzzm5Ko9gJDR0hGSKHqX
QZXKjTtm7fRODnD06Sfn1nq62Npo64gwlJQV5d6LPSApyOvD+lKOjTH3KykxTZeHya92dm6xuF/p
KmUF9jQSN7S5BKq1MBmTPO3aYygFFdYXFD5k7JtXUw/VJQGouVHkvr7PR+urM5q3XozPadbF+hXn
Jiw7ePQyuhnnI90Uit9ObdweK6fOP1XBKFVrkNeh/6RpuCa4oED0Py1lrmO3b/W+cFun0x3kTlVf
c8UFrHwIqDD1u6pr+2qld0ZysGtV+szN4hTrrBWAYqfFJMxUosAHUFVjlmHhUE4tiEx7vLayvvtT
z0058RC6Kd4jLaomG1mfphKN4a7OtuYYKqbXtaP/xgo7PWc1E/BjiCjI7BckElkZDaWq5aOBX9o2
Q6jT7S2/v6c0MLjXT/DLTQQSU3D9hKMedKPFQVE3vWJMJLaPhdX/yite0v4Q6M9s9tg1Srn463p7
F0EQxzdSeexZsPoo3CweMz6YuQFzXOQbU1X/NeL3s+7swQk2RqSdrC7IP6rlHN3IVy4da8VS4v4F
0ExOliL6MoNoTZof1YWjHw0klVdlrgd7J8l+YK8DpgojJc9oq+yklIo0eJYQA57nyXIBgJffcnuw
39dqOm+1MrylIrJMbT5/GPcaDkCEBwYaa+frPKMqXEylpB31wB4PMSG+W6gIfg9mEn0YlGr4zJP7
wTZr411IiHjnR4bx8fqMXJ4p3FBU+QFyoCvI8Jx/AuMQp7ivm0e/6uZ1iO3LPugGex2M0Xzjvnhl
8sFxPAN/Ec5i+s+bCoze1gOFx43mJ6R7EPTcdfoYe1WJEoaM+v43W8I49nr/Llc44BjA/OTHyP8T
8Z83Wjjh4MyccsfMUWpEX5Xv0+RH9zpM6d0UxdqNBOArfYRlJnIxKL1dFpBq2GX+CEECyW4jPjZ+
r7sRaCO05dJqM3fGj9xhf72ti4RGhPjQ29AKZHyXXu9qhpaAOUFuivjl8fu8S2xl1cBk+rMMw7J8
gKtgvLHoIKxaAaQQ1AgNMEANYlm9uAtnezT63pyqY5T06Z+4oNjZSqrb8uTEcddsHL+fvr21l9x8
Aj4hc1gJkd3zFq1RatJp9LGS7KvipDazvKNCUX9GV7JDi1G7JS7/zHZ+eQmJLvIqJVmAYSGSXIvN
mWR2pZDvb478pYLEuKa3GXrFg/RNk2K9dOEzQu4rYmt8qJLE0F0JqURnW2fW8NFO1SBBWgG3ul1r
Ay2AnY4kWzV1ymduNuWNrC8xHSBMEM9CxQt827JoSIzbq0WG82cAoD7gqa9E7SqwYTjsixr/LddE
mfSjOZeSN6jd/PnNUwOInow3QASeOcvAyDZy0mAcV0fJCgZlPbZS3K+crnTC0zgU8jrGFt1/86JH
0pY3PA2yLgD2nS8HYbqd+ZaBgdmUFp/GgbdVpPXmtyhSfdmNbKl5vN7J5UFJ1GCh+SbAqCKbvQyJ
Gt0kUFCl6SgoubuUQv+mdkBtdmkzb683tTyzRFPPDkvoWAGGWkLsSt9RG3RKxuNQKtq60vXCKyZH
3gZ58NdM+vPGmfVaz4jyIM8BZxcV//OhFFCSQYMRf8wR2wy9GiJ+txpCvf1mlNFbhT4tSmiifyC+
Ba4AxZ7z1npninQbhPc2HecBD4Ds8wBBeNUj5XeX9J1+4/JfRrI0x9YQfAs03xEFXzRH+Iebal/V
26GT6vugiUMwxHK1IUrIKcvgtDOaJFeVXE+3luNP7vWpfH6XvjxFRPsApqEYkUHGkndxUNpEbgPg
2mpbKEMI9zbWnOy+7WyndcGZpTDH1KjcjiWGmm6Q5xqlPgkpo10G9+lJkNNCVC7LPHGrMrNh4zTq
8N5WEvtzJdWN6voovj7JjSPlXp5JI6VtKIm2h3F2ug5itE1B7lXj96HIpvUUoCTohVaZfbzeyfMx
RsNGyFGi0w1mBwUsQpnzKc2VtFVt6lybaTSTna9m6mGShnitkc5pV4MklUi/Rfk2n4zya5DIt7TJ
F/C63x9Acuu5DkZguVRDt4zKCRKQhRuNLMcmV+H4xsosP4Zgi1f4Mc+nUbWNd62a9ftaaYJ1BZ50
FZtSeSPaOH/x//4QKpi8zQRrj0zF+UhkVdhJzmzLG7P1KfSTE0OxMkCvt6ua7uCXSvVQdVawgT2i
3zg0RKj+74XGSSGSqMRV5IJFkWL5Hp6xAQdNEarbxDKDD4k/+3cND5ob6/n8rHhuBfEgLmLqA0Q5
zzPx4t5Po2KWO33WtmY6Oau+L7K9Mqn1yon9Wymf81Pw76YI23ifUJW+MBTygWwVVqhr28jq1HeR
1HJ31cr41Q9GezPP/q1I8aJrVAZ4c4GDhLuMvtfi0WlLfevU5PK2dd/E92Mc/UJMuT0NpFq86/tl
UbWla6Ip6ljIBXEyQXU9XyaK0UykfTt1W6Fk+sQ9FkNCt+adlmg1CWEQzbKe9zu1ryXENGZrl+Zm
TVlUqte2NsGWt5E9vf5Niyrt8zcRLwmPBkBHZA8XT0EjIK7Aj1Hd1kbbPsxd568UybZdNBOUrdzG
P5IsLHGh7epPfqGYbmCE9km2o+SDmWMzZYSqv6nt2NxUOQxZLFuN/WRiBa9acXRvtU65reT2S4yd
4M4IEbaKBoSta9iW2z6wMwjNwroSQYR1bnbV++udu1hKaLmShgWqQmwkLETOx9uPbC23W03dwrZR
yAY24PXU4Q6eMb4F3Pc3ToHzR8DvoSROAHTEG0AAx8+bK8x5hNysadt50mWe1Yp65IqqvASO6aFN
qyRy45Lz8Xonl2cPi4pNwlUHHYD/dylvloTwTaCvaNuS/XkIFVAxsRb6rmWV05OsRdIxbGZ170vN
rWrX8vwnxQjTAT4Jh6ggyC+GVzP8GgzsFOxSHkUrsIv9RouxJ0RzynDNsv+WFXK+aUyr2iWddksT
+nJyeRA8F9uoJ/IKWrTel0Zeg2NLdrODI3RZWMW6MLTwlNjEaSiC3cp6L9qjdCdcG0T8QkYazt0i
okhHHamboISLpJWooGyGRCI2y3i62g56y+OMyipvh353fXovmyX3RzaIKIZFBV/ufFHVVoSos1kr
u8zXJEwmbdnDu/2HXg3jJpqDWyCvxZzSS5ojKURXie2J6s+bg1bRBTqK1jucz+pV41jdOil67bOW
R+E3Q3LaXTLa5oqRlt2MGd9f7+1iMT83j1KdoN/DD6Zodt68iR9VN6FxsEu52A9dYmEnHknDtirj
d1HWyus0Sr4KuuTmeruLrSvaJUchDgquAqHict5ukMuR0wS6sksrP/psY3vp6ckQPCC4pm5njQCL
MnN2I0Z9tVFIdQAGIbYSQp03qkbo8NlOpu7G2tA2UmbaCOtwHehNCPGfB92qapXsxnHxygSj2IJU
Lo9qeBdLBHkAuticM13dhYDZttgu+m6sKNVWi5FzMHleeY7fNTu/KIwVXCD11/WBvlzOlCYUjfc8
LDTIPYs+D+jNqtFsGbs6hf6VdkbmqdYQb+3QiN1ZDt9mT4gyIBweVjPqHZpIri51UaZI1ZKhSsxd
bI+2Zxa2fR8CGsnduUL00nt755DCIVOB3ZFQfTmfUFSMcmnuO3OXsIZ3WDPX9+ogIJKDPnzK2Djb
6+0tOA6/eweZEDoHhW1QiotlWxXzSLAWWbuZLLlbxdp8Vw5D9qQWfu2qtaJt69DMt2qqYyYHMnI7
cQm6MW/XbZ+1813sq/1jE+PuzouoeNDKPHtoLVgpVNJCjxdqFnm1TGw0+MGQvS2mFFNDDQkVBv4X
MMiSS03CudcKPzZ3ljJkD0aXGZ6mIApc1UhyXh+oy2OFY5tirC5zZ0HPU88nZu59JW+sHqvvwo53
jgoHRwH28jA0JlAHKL9ekUb2JqqQirze8iK6fO4ktDkBHgVbztI4b9lsuCVDu7B2GLcYX2aHD3Ar
rUKzJleUD9fbemVv6S/bEqPwIkgv+zDFOby1dlag4PptQYufrM48mLAWvFrvrRtX00JKg+UnqPCC
hYLWD8THpfZmNJed6VPl33E1dY9S2T/kSpes1CZsPwy1E/6onPiodqWx7xEscTFtpoAkkidtIlU3
gq+LgQZZDuKbAJ7b0ryQ9rN6rK9lKMq70ZJML6574wAz9BQ6jfZ0fZgvW4LjScSMvgJ1Gk6X82EG
6gb/mdh9PzlIN0jxLK2H0lL3UaKaN9btckY1oVUBZIXBFUWx5YHS2e1cVLmj7FWzyo55G36X7PJH
lI7Zo5LJ042rYdkxWuPGfeY9ImPG++u8Y11n+VIeafreFMoUdePEd06OQaQ018rm+hgurz6aIrdK
DVmgzihALZZqX091b40sjEhuJrecWlOsidnLWl9Zh5P2Z53p1tteA1wAtEm2XBf5cmrzi9PZmGLK
uHpj7EP0/zcq1cYVPqa5F5l1tG5nsm3X+7i8aUV7lNaEgifHM6KF58PZpFgM5OSm9oHdVKsO4RlP
HgErrqTOlD3NNKX7XkISXx4zZ4YT2LNfr3/BK8uH5hVKisTHUCwXIXKRlUbn2IOxx8VN2uR9ra77
VlH3slNWXhVY1Y37SPy+F7mI5xGmu8iqiPV6oY4h+7nV9aNBe2E1vs/kBoUVv8YK7Hq3XlmnJFsA
5INCAAa91AjQ81I1E3I8+2IsPsr10N8hejf97CPLvpVgf20EXza1GEETjd+yTSJzH2t2cKyBYT7q
0BE8avX+JmS7fHp713hn0DmOMN6Siy1IdglyXz1AW6nIWaVtkd1b3FQrwb144zEmlidJdJBp4CNp
bXEnxvKQ+zbAib3t90ns+mZgewE1I8vtzTy/Eeq+NmXc86iMk60iMhI/f3E1ZUGja6kcIrqEG8U2
SDXp1KmkChJAsG9uCvfrZydjDmjxhjlvapq0zojr0NorUfYjTbXpXo7nyi39cnzzCFIXEDEFe0s8
lRad6vrBbgqrs/ZUEMJ3sPI1bFIGIWqIbMn1dXF5XtIUSShx44KHWiYYkw5Wmh9o1l5Tu4OZCndm
e2gBwtmA4ixUALTQnD9eb/NyzhxK1IBteE4pZFcX59fUzbpa27O/b4NaBQmao/hZ6vEekOgt5bXn
p875yUEpU1TqKWNS1lk+rvV+RPsqVaR9bPaB24AS+IHfUn9Xd8OnFM23vZSa2gbisrbKykpQ1upq
ayA3u5r8UD30w9ju8jHRd2rcaHtlTh6qcQZzWaUBkva25lFBrL8Y2AN6BvzGjZmiKCdJZrA2jdj8
kcSDeUKOKlmXuj6cJH2w9vmYjbu+bJyVUWNnPcTWLR+7y+PSgWZPLYvgkPf9spaV+f04NoRDBwIH
czXldfBg6Yl2I8O3zDpyKtMMiB4h6UPpZZkl15QgNSZ9DLBldLKtlaaN18xp/xhJ0+QOcdbflxWF
Cgs9s8dKj2KPeHwIvdlUwdXDceooKqvY1795dQE+AOVDqkFcyNr5Ni3MrCEs76Q9GNTxkIZIC05x
bpAn64z/r6Y47YTKAAXzxT4tkrrRjWKS9gbX8T0Ed6StATkdgj5/m980eShTwDrAYFIIAHe+zPCm
c1sniKxEB6tv4CrFkrp3wkZ2rbCR9poNRU/Xkad641DSKFB6SmxkbrjsFycenD8ODm2MDwibNduo
M5qtZkf9NtfjWzf8suTy3EGaQIuZBYszxeJQ8JOhKQw/Tw6Tls/t2tHmYK3ZRTwhq2ujONs28Yj3
u5pEDlY8tfPdbPqo5eGdzX8BxsnfZrL3e8BFXZZ3CLVFoM7ny8iS4PeEph8fpLbAjGc0x9Ogjq03
Nll+gwx/EQswzC+bWsSPXdobkzHaMbJqdufWoZKvp1ALVyyIP4OAOur1WV0AEf7uGsQPyohwAjn3
z7vmTBl5+wopxL4rDC+XimIVJGG5Vsd5gjqQB3eDAYzGyC1rM0laB8lBmoFIIxihxkr+zkFd6MMU
9CXKN7yLijIN3hpRMyIWxzVCEix3aD3nX+hbeanEGnoz3EDZu7gzPo+qEnxNaXPj6GlxS7pR/L6z
W4L2AGWwgynuiuvivD1MdYIBH4AEk5k+38T5XN/HeYcqS25JLooNleQOalh5M4Fj7o56Ex9NjPBu
RLkX96JAYZKdFMG90KhZzAuALHhApZ0cOhk45hzAW0QjINsY7PG3PiFEU+T1FXgjvDiXjjN1W/Rx
gfXfoUxS9T7IUsvFwDdeh4o1nEa/Mj0b/4WH0Azlox/gLXZ9Cb6y4gXji7tD1IYw2Dgf7xEZwaId
qvSQK/24sRs5PBSx3KzLqZieDCqaN9pbAOOelzzzC9zC0oAKXKjCjcPsz2XWp4feHDVWVTKAW5nb
yh0cnNT479DwZjgGgTenneoVI+o87IRblosXLzeGHXQPlyVJYZGbOu+3X9ZOD/g4PVijNT6NQNs2
AU5tBz3tPvGT4bMmOalnTk3kmS2OQG+9r2heOD4S8OmimLxYYO1cBZNfzulB71KfRFFj3zdmGR0A
TtwyA7yIKwk8QP8RcVFM4T+Lpsoean4/OtlBqkIOFZgaH/sCzwnJRvYP6TdP7aLklszxRd4IRB74
dOrI4Gk4NS7AeYoMoFhxmsNYWLYnx8g5NnDcIUeFBXCqHLGWDL6h3Dnpute0bosMjv0eirjx2er1
m2XZ5bFCFCIcpHjn4Vmj8EI5n+7RkbIctcVxJ+loDLsVII1dSlndY72V6JDM2X3EOOynste/Uuiv
tmHrS7u37TWSoCJDCXGMghp6QYs1Z9exUQwF3LROc8Z7BdsB17CK8Ijux3gcrepWYnw58ySTeE0C
4RDQLRi6i6ABC2UCr9xQDo6eGysd5sBKU2uCMFWWHjJUDFAZzs3t9U6K5fTiACdmEOqS8EaIxDjD
lxICBvq6nQ+B+y4sK4mA3QofpFbukabvdK9oe2M3FpiDSISeN/bUorvPLfOCIl8n8vJoMi3meAxI
DE0Q85TEkA9F4NhbvAmRLLXS9mNu1IjAc83daHQR4NMoEwk7m9SdOEKXiYoYzZCQhEt2asAKrZJe
8TfxUL+xMClaYUNRhOUdKph1i5VjNFbTOvmcnVAl6Xah3Gpu0I7hqW7k2UuUWdpfn8TF/ffcHjkK
xKF5XROWLMLpDLTPEBhTdkptK16ZjN2uHlu8x2f1Vo33GRh+vmBYoGCHKTNzLxBlnE9bFzZNg+1u
foLljuhyA0TtfVqnJpZdjQ7zNwHH1cbpFkM9SGJlk+1xIJCfFLiNJ/CwDfgEHVVjjQxOUNrmp65A
39CCla6t/GxS1tdHZnl/iaEBN6oyHw51fshR558LxHyWYLZnJ+onmuVFNVxdpZGibTK0H3gRaA/0
tPpQ6rVzQvpMczGgVm7Eja9MD8hIbg3qMkRn+uI0y4sybuPQzk5FQKmPwrhvWW42oCTry3N+63Ep
9s3FBAlHFo5zynlL37+ppbvWRGtGME/HxJhOGGM5v/JOqg4dvn+A1ohMy9j53DqWL3uBQYIEsd58
lSEdvLk+/ot45ffwizOc4iIhxFJUNo50XcKPIjuFSTHZSDRJ93pUk0XQ9GPrFPrn680tH0PP7SEi
DfaK6rzIeJ5PdzsoVMslOT8BiMrJTsQKgvmB6Vm+Lt9FEsFKCz7uW2U3+semiLV1kWr555zA6cbC
e63jXBxY/4B3FIIa5x+Cp6OSqNGQn3I7/2I2eYHa1WweIhXc3WDZN1bYq8v8ZXOLE2focMozzCw/
RRSSN/moFl/jcprXPdvTK/TwZ9NNErxWhFJsP22R7wpuKQK83mMSbwKyJFwvznucGwlIw6HnYKjL
6agFjv9EeTRZS2UrrahqO9mN2PTyAkEFgPIBYCnQnKza8wa1ZhDFJzs/TSnCtJFcRatRJC16xK92
soV4vYk82ur6Cru8L2mU9AhVGVgitH7eaG3GZUcyLD/VUVW+q0Oc1vzI7LbD1D6gjh6tddAuO/zn
b6nvvNowKAyB6qTHy9RUSoSiAOrKT3GazuShTXWPsl0PGMMst0bVJ64ft5KLkPktfMKr4wwk2UIV
krLJ8nVVJwmFkCkoTmHUzU+xVGZ3dRsWnlVnuJfqQf0+Ks1b2uKvNYqSB4oExCfCj+B8nP1RiRFu
qfJTljrKBi+V7occOpSGhzT6NjqGf4eF8XDjHn31+ODg5H0FQUU4MJ23OsKjRMG1yE/lbIyJx/05
rZsqbh4bxfiFfat5bzfS5wq6/kmZlfmTojTtCqGDW/WUBVGKSJBr6+WHLIIj4Al2Mk0k/dUakXqc
3aWnqjOQFCiH6AHQdtJ6QSXP3zM9NTZAkMKtFTkTU1IUe98vyg1l3/COibuVcnllXsBOw8Rg33Gf
LhkGpUmJtTOz8JRh9+KZnT2tLKPW1kqtZSguKtMG9Rj9xmF6sfaJOIRyPkAOIeK13Om+VAZZgpfN
qenDAOstoOSu3BVy63K/Z/dSrQyb3gicTWo5xeP1DX/RYdoGCCTyoryG0Uc6XxKEFUHD4zI8RZaV
PdlyAT0MmfR9mg9fIsAK93OS3jjNF00KUAIcdzLDwII41pYopHJsEm1Iq/xdiW9XtK19qG+pC9i2
MAqP8qHVPsh+26UbR20n8/31/i6OcRoXuV8hcMITVJB6z/sbz2FG/sjq3hXVXBx53H0ipIlX1dgo
LtIq442AfNkc4ZAQHhEoEMF9Wx5rXdmbRqEb7SP/t627Kfw6GEm7qnAv24Fm1B6u924R/4PKJjvE
WSbyRIKYvThWGhTixzgo9ccyL4tVgwLV+6CKnQ/XW7ns1FkrS4gTwAEoSlqkPzbaHK+dfuz3BeXv
d60MIH8k53zjUloumN+9gqHCQ1Vo24pev6jlGXqdZYbZ6I9VmqeJaxn9B4lX32ayrWBXVKlzJFi6
9chZRLW/hxK5I9IFoPMuuDFTYlB1bkf9MVJkPB4iOP5mC2paiyPrRv+W4c1zW1SvyeUD4oLWt9iE
dWHpuaMN+qOM9543qnnsZTGqESaieoTt07iOdROppc5OgKZbwzYpBunp+qQuL4ffHwELWxTf2KFL
U07cCKLcnE1GuS87L1fMysNDDP17rZhWKCkHGzOu402KlsiHAildTw3l+n0Fl9S7/iWvjPyzIQSn
kULqdWkJlTS2MCaIjcfQDPK10VXRQW1gv89FcUsY5pWVRYFGPPN48pHeFT9/sbJAwJfKjOrrYzfF
wT7HpfyXmgXxKh9g+vv65HgmNNk3nwlQGUnsizcMUKZlCswM0gog2mA8qspwH8KzdzVHApSS9gko
LWusbpGvF/eLmFnyinhRwnQXRPvFqYD3mxYnamc+4kIHrtSJ270zdihuF61+mn10I5KiAGYwoi5w
fSoXahq2aBr4stg/PNeE/c35APtDW6OZrhiP5QTXNzUrlON11Nx95Ng3ky8PqyIJorVhYXlE1bzb
DGHWexbmvihUR+lanVUVkhE2UFQTkOjJS3nXBPUtSPv5OmDFc+mTlQQZCKtH6H2df6YSJ2HILWn+
ICUuO0fSoal69CO5rpyVr2nAgPu8jftPWVcExttcA54bp1lBHCbqBvC9uJLCQSP/ikXlj7G0ok2C
HcSBMQ1XCTj2G69nMdP/fjz/bgpgKooOOBUKIP15P/V4mlJbG+0fbaQ7XiQDpR/UdMIIt1AeuljK
dpT7lNK1cSZzYxxV33T7ki99RsVCAOQmxFp1ubWNVBk7EuDxz2LUCns3aGap/1Xaqo/2QxUqg+9K
qCzMt1ahWGUvu81hRrzJnnuGYgHWO++2GlX51OqV+nNuMgnqmhOayRo9LLPaW2ld9g01fkPunjTI
iPYD4FA5vp+aLGxcXfUBwqPF4a9bnwf2/vr+OL9J+SI4exRuRTbcfHY0Ov+werCcPpVi+WfcUNFx
dUA367axI31lNFn1RY4I2N90upLkRgQAaimvLIHGvpACsCVEBHvLCH9Bd0UQbRqHj3j8ja6SZeGP
671b7qrnpkSoQGApbtDFsIdtx4arpugXSn+Rdhc7rLIV7Cc7/aCosfWATSTGfuw1y7gx4xcti7BS
UD8B3YGMWnoZgchsO39WYwwpcSbxAMXa+7KyzMzrS0hkNQoXK1OtW/mtg8urGc1AwA+4KgoS+fl8
9j7OVJkT4ocqWdTkpaA1vDJIA6igRbC9PrrnpzoTieaPuCHJwFAc5P163pbEQUY3qzpwY8P0d0We
AQJIi8GdSiV6N8yW/q7W495t0A+8EcGf39A0DfqWm0SsXCEcsqz/13NPQowcFRbouj3dB87krzMe
Me/Uilrh9W5etCWQ+xgGE5UItuMSyNVEUgcWJPfpZufH32Zz9CUvF6iRbG6c5sbdfNmaSWGKHSII
wyr743xQEyUmtT4nQ0gxl+qNa5pJ5jZx6jjuwMV1o7WLKeQpRGkAKBznE3QBcTy8CD/kWQ/mQE3N
0JUDXR5oDeVSF+NHX6dAkhqJwPlCWHCMqThpk25/uT62y+tAvIYI+EQdSjBqlyUZJMezVOs1P3Tb
gjLMvaVlWr4Fnd5bm2J0sBiriyCe1opc2z9CG8cBt6851G7s1uUpyIMbogTAL2qQFIaWyynEZWy2
nMEK3c7Som2npu2xLaBzmZWV44w03xKVuDgeWL5gsdk8nINkzxc3Lh4nVm1nPQyGUYuzr1NWPmIr
rH0scln1ZhJeh7zG2fb6YF9MNo2CiiXtItJrlHvPJ1vtu2AkpUWj+dA2j30WjutAi7u1nqb+ngRy
9z4wtWFlEAftrjf9vGxfXIBCLoH8lginoYGSqF8s696PuIMKTQ5dnZC+eZKroRlX9ZhNucef9Q+a
GY7FbkxH9avZZtF7LVO7/LuZKv1dgyrk4BpFMn005DxS3NHKpvIuinP9C0B946RYzfhQdyGU8igw
BmnbwDEdv3EODnetDCHZa1sIZQ8WUhXd7wP3P/8a/yv4WTz87kPzr//mz38VuFhHQdgu/vivd+XP
/Kmtf/5sT9/L/xb/9H//6vk//Ncp+qsumuJXu/xbZ/+I3/93+6vv7fezP6zzNmqn991PVB7IKaft
cwN8qfib/68//I+fz7/lw1T+/OcffxVd3orfFkRF/sffP9r/+OcfXB3/+fK3//2j++8Z/+p/fgXh
9xzvhu/Lf/Pze9P+8w9L/wcFViJa4QEpRK+Z8OGn+Ikp/wNdMR4BgpHFI0SkO/OChCYt2v8QeW2q
XwL/b3E0NkUnfqA6/2B7co9T3wHbJ370f7/sbIb+PWP/kXfZQxHlbfPPPwj5zjc87x6qzYJogPUZ
QJMLffOuDGSU5CV/reRDfIdVzc8pDLQVqTWosqHppcZwqKgpHQhVSA/24ddEj+WN3RuerE4q2bi6
OBXmiJJ/g9/NBg/jrnO7APqeV/jinO7s2nnoDJQc18DBrMgd2mBIH5LYaPp1FepGJfNbKhL4tRuP
uPD+ZTQUyX4YBmoY89iRBi0dtQg+U9vKvvSt1Z9a3frT6hTKgXkmyy5ogjR37TAbMg/1rnXQmc6+
MuGq662frGQpsN+HOi59iluMcl6eBmrAfuMORQ1QrQVMe+fYkT3vIj3zOl43K5Qpu0Npk/RuQKYe
QOd3nlENo9dK0YM1j/LK8PHkkKPqPuPgdqVKO4Z+923CWwAFSl1FKmaM6gM6sHeNkUepOweKtUrH
ggetWptbM58TVwFFFjbaUQm7eJsmctVs+qrNDdeR/a7wJCeHAdj7RvGpmRskyNRV0ygFp4Sw2ux1
ZMnkWcvuFBOQXYUUzLrOHPCaQWq+y2DmuHKm/Oqk6RRnzfAUVNk9Wa8muC+zAU1YEmX1p7rWXQNx
zlPDr+xccg6JsgcZTruTHOJ2RWWJgyoNs5/N1OuGByStHDa1iq+JO4ZtqK4yE511L2yMT1Jd2403
BMEcopQ8zN6IiChu4FjAFx12Op+mSQmfOkdrj1QzPlXRgECj2enZRinleNPJenk0GLYHOS73XTWv
gJI9FHnXrielUlcpN+eKh8JG6Zvv8FIRK1MaeWtwJeHtkTSbMEVvHIROG7up4riCuPwOUkJnrBO1
GKiGsmT6w9Aa4UNgB6HsSiQ/h30ZptNHTFqhhE9Red8Y1s5vY2ACwxxurCDQKWvN1H3WYY2bEMai
vJk7VKTcOLaHk++n+7pN2sYN9WIo36dZOIeHMgSAvoJxM9QbIx2semVAIqg9XZJdxKx5zKCP41YA
1AxPbaxo20jBvhsH/5uj9oEXhU3v9VDhTNSrxjXbOvZGXZ6fQEpntSuNg4wGTfdB8WcL6F0fkImz
1IJXqxmBprGBYiJu8g5WlNv5OfdKaR6HOehWbYlORa6PlVtH07eoz37l3PKlUhyCEs/NOaYy6/xp
Jtq4SUqrdSF531lK5H9CcsR3KUuUG7kMBu6gHCMW9lGEN0CMg2+7LfpRyn4ikIhgf4NrOQTeuByR
VUsOppHnmzDJ8ycdlbXIxUq8O6GM6cxuyNGTHIq+Gh8AG8YIM8e9PblanPezFwVF546EY6txjpuD
pMrZI7xv6yno5TtTLdXc9UtpOnR1DwJuiI+FljeVW1ROWmDgYqJhHJk99NqhQNF6AkiUbshcNVsb
0wC4P5YcptsRt7nvciXh8ElNqsm8uRnxDdKj0Th0ape8l2FMAktv6vIUFEWkEsVP+YPaVV3hlmMZ
StuWpNaffaAg/2TVw5i5qVVYBm/bydMD3d7wmA9+zbFwV66ndoWzBRm0ITHfS1MQam4lpb8cTM+/
pA4KDNs+Cnu3Czsld9M6ky03zPtpXY9pvfs/zJ3HcuTIlqafCGNQDrGFCMUIBmVSbGBkCgiHFg7x
9PPF7Z6Zruqee61nNYusRVoWIwi4OOf8qu+cOtZmzbkmUkIUotc+yzKbT66mhr0+mNa+ytM+Kgxv
RtbY5TWg6Eqs21Y2vn6QvdcHnUpfqcPKNAa3HOfAXspiP7aJWAK776xbClbpc9iN/RKY2D/wiHGk
KOf5ayxbM7QG9FM8ShYWM6GmUX2wbkuj7rS2n1DESaOug9lJ+w0PG2M7NZNb3Reu3b4X7jAjRfSH
vZyyPprTvD+gyX2xvGHKokW80A7fwIchpcpOlv4VLfq1bJEGa8o7EMjn1UGGjBY14jsnan8acled
fTGHtq7kcEjX9kKAvdC7oGS0dMvj0he8fvoxTbyo6jAE7hfsy4JBmNHoiOmcbW5/p2nzVfhZ15Nv
Wt4SjWwzz8MKgrdzaPPceZRa1Z6sIa8/kMpkr9uEziXoTPPD8rtHDIbKoCb5K6j69pV1jW+jch+h
QKWBNOxHxPsrMbZZd0l88btY5S/TBXYIXXrGiBQX/Z7kQMfBKLleOBqg3bWhWaE1CufOqhEuM/S2
K++U16Ub9am9XDq9rV7qyoS+bntVbGl6d8YHdWXhMpIPtqSneC8mc/sijSBSGHw3gzFFmBAXwdjX
XLJ5NZzmxsfNNO/W2DHMCsaAUlHb91YXaoQuqKAlXIbEjM2OK7/og2SYz41pkQvcPmE0to27eSAU
0WF/JclbV9OGQ3jHLjOoHX+HNGpfYsAXdqaGQUSeS8yAcmP63AxVv4wYdR3z0ayvRFU0WlhAX14D
dHg9gViw/rbQ6euXxM0LXmS2cU76mNs2j5qxLQE2utIKk7QbilPGxfW1jgSVIR20sn5Piun6bBa5
UQV5gcYgMM3pp3LZqjsbJLUOPcQ5P7bJy09WzU5aRUFtoQyrO41jfg94xFWyDckcuEOJNN3Xz0ue
4mk0Z+fFczU/EBk6vaIQtRY4MK8+JNMbA5tUAPPd4CfVg7NOlh0npV5eRlk5451uDMsSDEt79hFS
fLip7M3zMpj3Ri+Lh6Fs9sUtyLIo6591oUe5UlYZJpnsZGjW3fiy5VJfAoZIZ4ZFFSYxFIUytpZ1
C5yqSPfkMRTM5C3/xZqWRYReWuEQa5ZQpLkcawie+bnLrKc8MSGus0yyLmbO7T9kOi9nl+On5gdJ
OZffqTHKKQAwLswAdW8/hkSbJG3otUmGnbJf8XtI0+5J2QA3bffj4kwTJBfdHkMCz+r0JR1X93dZ
q8ek0Ee0/dborke7pZaKeIOjGWxYqTY/7NZtU/K6h6bf+ZXnfsFe0S/tRDMT2JShyX2G0KJHm1nk
U9CWo7+QtXnLRZtNP0HN3+faBiqLN8Ru6Z2h2yt8av8UhotlltZrP3IyZqOVpXTQBt3cwVhjqKaN
tbJ2g2icqzLZtJ4liSEs0vPaNN5pKCAk5Y1667Os37WGiXsV52g2hYbfJZGf13awsNIiid0VaZ+E
42i2U0y8qqZ9WwgkTcPV0RcjAjp7GIzkXOPquWvRS9wllal2WuJpWVR7k1z2SKc1PUqzSoeoXmVj
SCLBih3aItIy6PptO5L/k5/mIjM1kO7uME7mvKPj6wMjL3+Xue0EhbTMe6bi7iVZ1QztfU1J0tGQ
RyJ5q9U3rIM+trZyuOhVh/mBM0SF2xaP2VKJgY0A1k+HeiekYe55y5TpVmVfVgsfH3/SnvtFz9MI
fstwytGpxkXRv5qpQwD5JrOfW7YedFnVBDIPww93rhfEQoVnfaPrmw8TjKQ/vNj2kJaFsydi+5Em
Y/GDvM5rj6o7eRtbd4nxnvc/uw5X4V22DDmSnNmbXzm5vek0ZgmGYqKf46aavdeMm7kMlN4OBATI
dP5WGqFTVlJWn/M2KyQmFkwjVQoimlpLO/qNVX5llpThqK99FpiD0f7cmtogNgF+hbCoW+K66E5S
m+wmwEgTQ7ZtEWt5niyXkxL6prNF/lyU79ui0BJarlpPaiuwjKvnafOPntYSP5NoBu6y25SPYGKT
fDGcTfko72FL7D1cOutwJvesCggeddKLZ25CXDJhT2ncSOTWh74AV1O+tczhWnd2fW/3abeExcpx
FWRO0wQJQsMx4t8p6xlKEIeGa1T1byYxwqDY9mfLDIBIug3oajTXPTLMNhyrDr90VCMq1JK5iExv
cb4LVamHEn6NvctmSrw5Ttli9RqkAB3bs6/IYf3sS5eC2u76IwfBXNWB37XT10YconGYMPyR52HL
m2CqCi3UJ43UpV7I7rEkLuSXdDMzDwhuupnWJbZ4GW2RU0lOrmjjtiu5d9dlvVSdbQ8vXCO31HI9
7ZNYa8pnXqvbnGStzC1eqq1c+mDCsWKJk34cfnUZcZu7eW6v/tzuXSurEP+uw7sjjKYMtSHz3oSp
ONiLHltKromhv7ZuI+8S/HO/K+LCkLaSd/Sh7LIe44zQP7GTeIGMu2rIZFj1/QPYL5vYyvyvvKQf
CqmAHxESwutbnXGMh5QTJVIT7I/AquWCl4ZITApNX1MirogkyiBctrm207m7ssDQefV7fZZ4c3Kp
kkc1ygKQHBczJ0TY4Li7bi6KmUgI3wlTbZb2bqRNdD4XNXR2LIkuJUOoHe0fCf4wKujKdZA3+/hq
DYiFE48Vg6pul2HbO53zDHmjo8bUCbI+v23Uqqr+9ATHl7vGL4xXCpi+Dwdb3aqkVB5qper7pEqb
72V1vS4wtFx/c8japLFSWe2fdVs2D9JvRbknHrCmiLMayD66pXYJfPXiImjN/COEU4N7f2gd/d33
ywy1rdFqlzJPnYNqVHLf61qeIoLLm9c6zVbc4dNRPZaJMX73TCHDdrOSP0PdqZ00Vidw/UyvWS0L
dSyAkHUt9RlJ0WJ0Tcp/3RZj0ywt7vXF6uYnMdtlmBpiswKIVLqKErg6ADd5UheXCd/JjpLUpYbs
sgG5fTJ5tEOWMlYbQ7XES2ORjHaym3BpfSMbtH/yt2RyCEyZ84OlOAPeGz/RkxPiwXmgkIfSGWXm
YPdhIcyLq232E0GVpzLV5d5oKWoCp1vMB+W3SFnXZJ2GfSYoCgLQPrlcap/hOakqow41uM7fim1c
qpOvck0eByKaqXmzdYtkuaXpGbcZup65Xywm0TOWzmu09Xn27JVIcKKlIzX6atn52gSdMTvzUVO6
S7yE2bTjJdvoyh6GtPCLSPMLs0ewZBU/0xp7xp3MELBT5nKTDXM7fvh2IrVgnDTnbik8E4ZDSlXT
l4X2uGblwCUFVMVFuD45N7OiydPzKLEtYElYt/eYvTlHRi/DQ1/Km5kMDNRSc+p3l6DQMxWId/S1
1HrGkSb7LNPFvhFjPSOw6Mq5Sm9plyw41aUBoXe3qCVzmSOJoeRZtYZOlVM1sWPWwwnL6u2a27yH
bMnvxwzE2tfIpEo4DqKlTtaMqXlhjwfTICznuWxL+0+GNBJMvVPkE/iFJglh6dyMyZRSBk1W7fdR
7aRO/eCN+ebLsGwchMLB6C61/61ZwI+Sc7WTn2qu2nPfse+ubquJ6jDnGvy0QK+ng514sW7NScTY
6rlom2cs8t4KX/zSpkR/m0uXPWl0L0tD+Cw5RA+14Efp5eOsp4fKA7rxkmK9TpR7zy2VNoCVuCRt
dRCep5Hhk/4YJdce+thOVd/UrMRHdI/+0D71pvG7MoqzOeluKIsqbobly8y0HJLIeEyT7QngwEeX
WX51txQ0GBBvGhq2QInmofcaCNrVh+jt51zXrjMptecmTTJmaBbFTNZcq2W4EU/vZp9F1hvbl2ia
DyRpeuS5udhVbUv6wWKMQVaJn50jzV8lEeUcdD4wRp9+LaaMkX2eNb9lJuMzOCndJRRTmuPeP3RM
idB6YABOhgg9dGAMSJ4Q/xyqNn/RcUNl8ELRyWr/PQMOBIYyn7Ki+dEPNERi2ILVaSfacbKy01wO
JG23tDkHvdAbkbOaylm8+nW7dXHdrhNfwXV6O32VmwX1YevP3M/3ydpzx1nrGPjbcsVUFG8s54kp
zqUx6uNcO0QEM+goBeeWQUsB/BMlmzy0nT4cZ02hJTCLnasvd9pQ31uU8IksnGBzFF54G/HiZXae
Ha261G2hUxg0V12VlCXOLTLF2nayzyey63L/aBYL32Rpr9RbAznTKshEPcfV5DmxPo6v/uo+9Ibf
wNVLzw2NlM75BAJA9M1rN4o/gFfWmYPNO82KLpcpDebMstvuDWe5p9Qyg8Z1D15vMDgDbS2c5Hda
2wKv8u0LlPrDwFcjnkt5bHItPw9N+qCWBlWtea/G1X6ySqAHXUDBadFmnWpW83HAVOVAYoLC8Y+R
lDt5VkDb096Z5PwdoTi8+5m2a1u+ILd/QN16ItlpDpMN132jc/dLWd73hliOTlY8NahZInrIhMXX
5edGE4MVW7d3jr0sqjD1TcinHZiEqhCDzNNsyq2N8LJPArNcxiPMrauhFc9bVTI3Uu169aVavwfb
O+Lj/ANR12feTKcK+eHekuuVYUIXYIL8ZFC86xu23asq8n1FFITVGuJQgFmdM8MmA6kS+LcM28Q6
U9tVLGZ7mN12nzeVCriGWE6c3mFpVsMzH9NiCcj2uPXTB7c3vrqS4hcJ2hzItnWDWqv0gzMYpCH2
5qU25+nqMUILpla+9E71JIrkY/Iw/vC5wak2mAvoye+SKYz09YtTUZgmeT7yXHOuocl/HLy+PjWZ
XVONlCSeYbQ5DfF8C+tGdiLe01VfdgxArmPmfVpJd9cY4pP0B6yY0bje6qIpLP10Drza+hg0iElp
vt17Ltr11RjOqSPHTz9TEv16fuxK+6SPnRcQVDb6VxIQZ9rIwjGTOO/sTDsMxEOLA4N9JqO1gDf2
06rNrvzV+8a83zLpn3OYXs9D0+hB12bmY5951ouzFdtZ1amJF7X+RsCIjDNRQkLFuCdKV63IwnlY
58OMhcEbMdR6wFTMjd28d3cT5NSnIcm2k9UmFdtz0XZg2CJQjZ58TxXzjGEoKCTrIcyKlptGLd1z
kRjVrscbAW5ddufOszym+Hbu3KKog7HNn5IiPzWyefGq7RE//peUMj/ops69UwTUkqGG6pqC1LRx
CRydS31zCtTZVlGW5yoQBCxA08tmrjj3xZBjFzJmqoMaT8e7jiLl4FVEnerZHRvXCaTPnoV99Nbr
W3GUQ14dqjHd6FyKLVKtW8VGjllsNV5ci+FEJfPrVOiva+cc9KFtI5vp2R0K8e63BuJ3SKdlA0mu
5sjr7XNeD4I08eVY+9NxdpfTUFXJc9pO6znFILqPXGkdU4cGMrHk8I67pn7otuIeOtmhyCp5scp5
jMFh5TlXo/OBV9pP29tEgGs5/gbe+LrhdP0C9qNHWdfK3ez1p6VYcHvJhpfereow680TuZVBmxPO
4llV/Wbm7hIsU/Odaul3O9TRTNL7rhLLGPnl/EeySRoJphZoZVPtcpuTdqNppJu0GG/QkfJTpanY
StOQ7srU7oN5dsle0PtfBY79LjqJsjf2gnPkmNvlLxocLniNAN+uwqE/e1+8JBTG+ppWHQ10Or06
dut8wAOwdqw9vrw3pHXoK3mBmPq9Yab0axbbPlvczySv3yYeKDZFfOeuM/fL2h5t6RwXmVxUsv02
dZWFVTdXXkSwLTGh5jKlRxCwKhwmH+yIKbmN65xsdt1C9qlo6iaNgNOS08Qx9cPSp/diFGPsdd4P
Nyk+6E7+WNt0lbeUjs4c76kL11BZgoHOZIVYUiRRnTGw4Wc+e85Iw0Ng/KXvty/b5gCais596Fy5
I5nqoixvZJpg2OZXWZBxCgvQWpJd6o2kVzQdSWrMMfM6qCZ3iOye9jZfnJGDRTaoa6rRvc7ZyNv0
6BawfBNn2KxeTArAngGMG6eZ37yXXuNcfN7yL6Enw5ehiXd9G+bBx8Bg9djVZTFcCZTXNBBGkeQR
YJ5/T8VVWwfsQRJ8a21w8bideQRhIpP+x4Kq8jErih3Bp/NJpXUrgs1zt1fMl9cimAkZH2mKNSef
wqVssV3XrFI1V8VQIeUZi61KvMBumrF4Ulu3iHgy+qnY0UnN2VOlmaIMxQg+swrlnXqOjj+Smf1F
n+bit+mM6RQg/MqXVyFLpXMiuPXB66zhJPttJqPImBchL/x2bnbN8FMRJ9yO9F3FaAv+kxytPUMz
+KylJDY2zUWITfHnWlUXiSFmhWMTFykqZL81V1Im9BICSrMza+ntZszSrADlY3uveeJSJbX2M2et
PRjQVaEzD1FvrmrnzwmTZtKA8ew+gQknOyPVfnHc3NebFZfuKKLBS9FYZ90SqSYL6yQpbAYIvowL
NZq/hDlnEVvHjpama97x0OESmOZrlxTos5sUC8MN/WxrVS31NysMN1wT5YIAI+mFxnjpT+bom1ac
kbLDQqXZtJqZmsJKd7JISlcGrdog1AT1YEnF5jb1ULhy201MRdNda6vkvd2k/CbLzVbQH8ViAIE0
Tjw5ZejZyb8xXv5btIX/KxnhLwSGf0pu+P+QtgBr4J/QFrbf/fdXXvyVtcD/8m+sBaHDWrgpYeCH
Is2AGvm/WAu2/T+wfBRwtOFlkTxyUy79O2vBNv4HigAUz8jKybLA+PJ/8xYgNKBUprK6eUlgw+PZ
/x3ewo0j8384NDdneP0muyRLFNdHnGT/xhHeMrxi1ynTY3dr8oPWJdoHc7zqXyTq/Y0x/Y+PuSlJ
sZC1iIDniv8rTaj2lWFsYHuxxNzuuAJixU5NdwgRfX5bLfvXbM4YrPQmZ9RQrw8Oeo/DIg355Szl
eGEUCH99rHMGIUKy58pRgagm/4pJ/Fc20z++JqR5vgeyeuiHf3cPyIn4GExZm7Gw7GG/EM83BNXm
p3fTuPxOszK55B7wzgjX5F+Q5v4hh/rbi7iZvxBxCsFTwGb+2xMqjDlfPWnG1HXl01wO49uIXCvO
LbDAbXK5Vpsx+aqSlP4v00cSQ7PhzZ5oqSqnj41Srf+C2vVfLA0BBZOlxpfCPOVvRFfEqSRzQnOP
197ETGrRdIlWq6p+/ofN8u9Mmv/InPmvPgbe2D9yCAG3/k5j7gZjrOxhXOImq3pmYEzghQDs/3/4
FPYLeiXYieS5/vXxNk7LTNjrljgvNz8sUQzuPCraf/4hf2Xg/WP5ODh2oz1jCcHK/hsDL+nk7Pky
X7HXTqwLJrMrkX9182QiOSNXOCHfFT+f+J9/6F/pjnwoJwiso5tlPcxZGLp//c1Ma0jqUSUmDef8
2comf9g8E9zSr9NPs6lxsF9ltRsqq6X+asSPf/7p/+nt3T6dEwSPO8oixFl//fRt454iG9eMHSyH
hd+4D06ipqd//iEch/yYv+wOKN03di5Uwxu19O/J5WlLOYB5YxF3jbZGs8jmS+GkeEhtVsnwgtL7
I/FX2irA3Es/W+l+MyubM2Yro3IafvvmMn62+gqM0ekAxMFNq/KZTvSmZSLmu0zO5Qk0s0CpIBXB
MPxGLkUyJBVvJRTMQMwQJNvkfCSdmuFWSB3uQzUIqrlC5bESDiMZMD3FxJNIrdepX/O4Hy3zbuhF
+XibsIZF1jsfUjbbvih8FyVOWfxxO1t7YQa87tQ0q2jlNa+h5FCOi85RWOW49aXsCye0cGTcCbLe
6JLL30BU7W8MGmknFqpcAKM1nvWkiWEwJ/fV0gwM25bCvdPn0j9ZHZzHYFTW9mvDfOeEj2R7ykAz
Xgf2PwMODT9rKN1OHqQ8qSrw2tb4mJxihh1YvykXXVRDp8K/gUB8Lqq8wadshJyGpgU8bmWA1KYk
WKTD0EYeEMfOL1f1ht/xegOz/UjbSvtepwtgEj2o7Ss1Vg2SxDDcHNrxtAxbO98wNJiaJ5zI1Ptg
lQhrurwNoNQLEeXOcvCcKQ2qBq1cubbdkXaOmcBImr1ra3LfNwKvBAzbitDJl/es6VXsWL1NrPeS
HloO8YBb2jj2WoMNaeHgWjt76jjZU4vwbPSYIq9+kIGQxsrRGyZoSb+HpE5WiuVHjaOND2Sz+QyD
Rice9UYdGlvqkQmDJ1HJ8zppT+k0rsdO15lEuSvtbbPb8qE+T6Tm2YquO9ErhrBJax96TZlMI+V0
RouXhxlScEAKcRhXiVK1gEOodc3w6U7jwXISI8S0I+7bJKhqqBawvMNpzt9Kus1B6ndTbtKZMzpM
bfHA8O6pcIot3tK8BbxL/QcHVvCx0WzzWDflXdbIe6MuRAx1WR0wo/jEyrspmp+jVZ4HbfpRp7Qz
6TqeEr1+F62ljl7KwysdoiCMSqjIBCkLIDGtoYCGnEPOwGQn7cUU5/3NvWAZ4FkxjRRbGzTjUgSN
bT43qBoOWl/oB3/y00jaqKKcTAuSdXz0VpEENp7CZKNaV90r7vNtNqNet6sYmVcRtBJUGCP2Yri3
EwDlwfCP6EmsaKrN7WnQFvOYdSp5SHr5TawC5n3rpC5mlqm4lulCyvukBTd+SaRqN86rar0w0yoD
kEAq5nZQh6Gx7tZuPnT28jHoekNuQ/2OaXMKzVFci61+1MAtXn1gwAeTxMcPBavuSFtxBffyH+pK
rESydDWhLz2hLb36JXBRWy2Xry3aBydd9rXMfyXTlgRENfYR3eUQKU30IUDVa2Pa50Ys5V0ieWi+
8anyVmELsH7R3qyRVnv0zO3BGAzFlAzOkQfjxByfR+hr9GD4ISpyQCPNtqufqVj3zEnu0q7VGXM1
7wZMmDcNUFHzQGnozrYI76AD5pzb/bBoP7XMSsKy9nEGswprva7Uf0E7r1bIqiqCVWdpjTg17RZn
+E5WhuyVk+1nP/uESHBtmv7Ny2HlOFgAkb4wsFdv5+EqjqYASPPR7uKXDx+kc/29NBLYg44W28v6
aKDINrpN7BrNLENFaAbbqXxY9MYLzcISHA1wJjKfs3xw90M/nuau+C4KaGruZJ1EOm12UK1fqtMI
IrCBplpecdNOUA/SPpDD+jH57v1E7xl3s59Hei+S2LZq+9vBVZnvgSV4rmev9VC8Y2r0rwj51G//
6dq6ZfBS+d6szg0u6b/ejiXm1Qyk3Tb2NW1bUZnObb0zQXLZFCLxgTOtpSR/MRN9dw/RF0oGUXzO
dPQdhZt2C6zKyKoxu2S3jGP25AH725ybzraGZdU03zMDkK+EjCOxg8FZx7Ma55cJA6w/qc1wIjQ0
TUNbWHaIPrthWj/X3M++tXzT03AgxJ1aq06TapdO4hY+OVZf+AVqU7zUjvhZk237kJNHnQZzpRlL
tLle9cctNfk1Md5BJ9N4Ix9cbG0X6XrR0OynLrawKl+qb5afeR01vX/QRQpcY2IDIHYrkMpD00wN
JuWIuBms6FOBTIvIvlM+qFng35CBhXge1pMRqI+8h6rlPQHebsRbDKZqjwvKrq9Mm+nN8eXfvuap
XFLuIpFvj5luJVOsd4w+owZNuRf59ty5wAUzNJyUCm0Ihurm9Yjnb/MzqdwOk0WlmVo09zUHm52M
1dWzCywhGZaJVyRrJTxRc5QPdMwWF41QAw9T8xYvSEvTP2syG9DUmAs4O763BlOpRCeuohtnj0Bk
X1dPltO4VQTTzsaDz3Qh69KOAYFUesaUFa+O6pKbBUnMmtNDzhlNaxlPlu7Oftxbs7OElZ4zqmnb
GteKuS7kG2IwE2fUSfkywrPz5uhgYgMQJGkFiII6tVrvfBdLul0vxuRAqBkcB1kaAERllgxEpNgJ
Y7ZkMsp3p3OKX3q6mj5mASlHluMm6S/h1iqDuJZ2MOjU2mDgq4n8NwoejnvMBRnDtQyGAq8sa+qG
DKf52zhQhzutz23FjQ6vOhgLWFQH/qhPpjWmc5dXWC3Gk8nVce9sWiXPrui9ZAkqux6MU+mpus7D
Wl/6BOe6opGRGpaVvO7UzI+FMtX2w/cUYdo+zeqbNjAOgTmEoCuGEG+fCqez+2gpDWth4I1NXQhc
Y1vxWC3Ta1/rHNGNmyzPsyJ1NMq4HdqgEzNx9i5r4bFD/l3iD5pWmErJbBzDVkhocts6GHHbb2Ya
mnqqLzCynJ4DHk2tAabhpS0rTPbPTpOP75lhaI8OHLt3fmQ6hSR+y58TfdxXt5agimsnHlj2gHJK
y8V0WE13aSI9LdR1tbraDKYNEDg0pp5EkZZUlo+0wyANXpDfy0DNLoA4B2kO8jRCNOZlwI7Lp3nh
dclh/jnkgsNOSyZ4YoOVzVlcCaM3WLNKPOWp2zugyvCNg1wht9txpLsOrMa0eNNA5Rnk5j0mYVuz
qbMHF/hLG9SQRAtuctRssMpX9tGg/cAeiAeBLm9RcWl0ygsaGFgMmdMGj0dDjPLqGthLLqlmwraj
6j7X0m0t7rc5acJuHrMtqDx/GAPNSpNL7+srUM882pBZ0sH7nK2ahBn2y9ABI0t1bVI59wGmKVLs
h7ECZLaTCUVALy3/fdPdoryDNYS1N2wzmxt/czImgNjqmnDN9eVIoeJ9CSahr9i7mtDfDULnubfJ
jdxxVIgf1VpAoVI4/ss9QMnGITaNVWCO0PmZsq3ur5KorHjRerJ7yd/W7udVT942vzSdk8/qyGMI
4vbMpQ8h+rTYBcTsbUkn+oh84TBaWYfzoTZ6n1igrQcKwAxlvS6zOQCorDJ57NyReDfc/DBcUzV7
BnTG3apw7cteh4GhbRsS95z4iqWyzaBt6Sij0eh0Lxj83H62hEqzeAXaeIA1bHv3yqr1aS9RU94z
ALS9EKeQXA/wP0XvodfUo/AHbvTmlqHHiy9y+6WcLS0PVdN5eZR5C5xT4Xbz1adm+jbNqiV808n6
X/o6bo9GpcCTWWvqrVHCutp2ghYVo530WwllH1eB2iWAwyYLSGAzA5W10G6Onz0tH4izSJKg7v3m
B0RvN2Uv3rIkFrqwHmhn1gtI/tn8nTWtVkHH0WwRua05RL5TpzBEtMV/qpvNssJ+mrQ0sBijtsHg
GN39BBFdCx0x6EWYdaZ9dBfpLweJx4YXLrVQY9h3a/+hLdlmhu5YdB09QNm+rmY+ZrEyyjJH1MbH
41iJpJniaBJij3lQ8tPsFvu3bjroUi1LUw+j12i/faFNJT0gtNIINuS895qUS7NuLfGpww4a4w4a
x1vFoS+DTO9UEyPzgFY91pZDKTZX03eXzbnaOavXMb+GPoxvputvc9CbuXxVdctfb7NB1ViuCWfW
bOH+vQd4k68lDQMQFTssO3qiVVc38fInOSaWEZpQNaEx1TqoTSsnA4qhMVFIpJQu21Haqvyy0mHZ
pbOes9pTj4uIBBCY2G6evYKcpJRVjizHmPOiKdkPllEd8elFVSFxzmjJ5vOANLaWKVLAgGWLuzWb
X8xcY0COG2fzBEvstohufQza6hfIjfPT6EzWEhVeVT3Moz9TX3CRkhyPABhFkUPLFOV5WX5nimi6
sEG/PkX90A8/JMKMq/U/2Tuz3bixNFu/SuPcM8F5uDxBRgRj0BSadUPYTpnzvDk+/fkoZ3faUZaE
SqCB00ADlagqOyVGkJt7+P+1vpUkOo/dKtEo20XUx6vYGRakLfk9N2qTWu0qHZcut4PUgvNLGGAq
Tsdo+lr1pJbw3eb0UfSCc8xoCVZwSep1LM59n9VbAqfr6M7MM2RuYNqepVwxx1WYSP0ht7rMOAyy
XV+m1CxOzVhgD1bVAFEw6IkucrNOz4JN3qPVc8WYlbWLR8q+ZWlA7JTaoIlciYhuZxObg0BOK3Xt
ypItXgRFrZIv4zig0CzwStiPHIri1gvscZ7v20BTi50Rt+HeGpTgmczqhAgNFp/RjVgMpzVFS3Qv
iUH3tOsSYT7adqfbA0+nICzYTvppRfD3QCVitJp2IxQ1eDKEzqqc05a8ARmf2muLDUO3ohshSk+t
Rc84ZtO21XqnltZxOdXPCDhjZzOBXXAuqqGdJYQnoEhWNH0WlVFgqRct3CvDw740xkzxrZxtNP5g
S2KarpEwS88YGWbAmSAeoley+Vj0BiLmnVUZRTRDTfZvCIKlBnWn0+rZKyruhA5uipZ0Re4UivWQ
dsmVjnWmWyH/bP7qZdCFeMfP9y+l4AX4Y+mmKuMQVDH1/bp1x9s8Yu0MESvqRnGn6vAQV7ERQ8q0
sLVtylpX7iojV44J7jFsQaJZd3nV1WjNe16XzGntXQ1FaEcgNGGOBq0nxPC0kbV1Gkvan0lsj95b
mex/+y//R12ixt7vwNzf/sdD3ADm/o8d+qviz/Zny+nbz/5oxUim/odBUAL5dbr91jqhnPnDQSqZ
xh+s8AssBWARZdQFwflXM0bBQgpMBZ42AYOGamiUYP8ykSrWHwthm+0lwFjVpODxz5sxFFKh3HJI
hJZC2iqf5mzMSQQiDCFR8x5qm40aT9vJDj6pFi917r8Lqf96iWXY/2TOh9YNB2HgEmOkX7CB38Zo
r83euf3p/v+mqP+rF/Y/L7P0r7gnjnoOJBNSjyMKrY2HH2JT6vmxRGeZGs6DVHaftCnOAP8/roU9
S+GITegkSJRfvxLTewNVbwo8WjOHSBGHEntTin6CKXFbE5UQa/2BLvdWj9J9nE+XaLD8KdT85e46
w7SVJfOTr//r5PHXRyLpWSGimE7A+blfSXQlK+cxIHBIOlVa5oOcXKdKdwiXB9vY92E2ftJi++yS
Z20AXQ0xTcgoJ3M5fCwmLititjkwrzoMFjBDjNH5JMnh19r/v37LZaz9NJaEnZrULfiWVZa4CVT7
SP8sk+OM3/XjGou1mheDWF7zfCAl1tSXdih4uEF5PcvFS2HrvsS18Icj4EJ+YXaHViSuI8prmXTk
j8fxWQXnx/WBJkMxYjsnQ3z59Ts2utGpnM8DjwMsmtSrGRfY1GZ+iqzbDuL9FCKUN5zTgEWmzrFX
tOKTuAZ1KRKdv7IsRIAsCDAA27YUmX66zU4w2aHW5yQU5dDK5uRZbfJjxV6ZtKF7NJleiQwVWcVa
CzXOXSrFEzXe21HmdUqwBpMLLZjnw4vHUDjijDykONZ6OSWWB/tpV36C6/u1IfXXLQOECdYEyz3K
vl8/L0t3YepRySObzAuCTBAKhTRmOlcbnFupbQ+AZi7Yi379+FH9bmajCQWHAiQYjPKzTjYx4Lxw
hHF5VTF8dZr8uipBJJvR6ePLaL8b9TbtergtOvjpc5isFtoKPook8FL5rkyr60K3lyaxtq5EuQHC
v096fV+H4UZOpeMyxSRltHYm6ahOznEospuqmLczmxyqcN5ohTdmijRVGCshddGKNs9WnsatnRBz
X2a+U9VXVTh7VPy8gbGHVn8vK3QL5LsJg9HH301968OfjzXQkLCsLMgasDV+fXakfNipJCzHKxTn
LrLya3XsD6HhXJhUALLA9CwZqbuKcWGOxW40KwTeVANbtml5sifScUVh4Zkd7CrTA06USIjGq5rh
B6HbrVDV6AFlXQlcSEBzCRitX1j9JkPdGQ2mTzHjNDWMy6ZczamErbZzW2Xaqlbmj2q/RuXrYWrd
Um5fGXbP2XneUhhzA5WZFdWM0g5fscaux5pgXO5oyJ9HznBp1PVVkL/U1ogfrt0lY36cVAmZTHSa
BkSphoMOtMRDk/aJS+0HCVa/DlrDderkeaRovlxQz8tr3vJjN4Wu1eqX4ci528ye60lwJrD/5My8
adtxW8emO0XJfh7VvRTgq55naIOqX0wdxrPmi6rHezAj132MO1eKmivKyhd2OG17qurGkB/KNtta
YXBLyukXqeJoWzXjJdLWQ6rbD7kSn6xUXNGNM3BLpXc9PkCCU7LrxNF9Rw/XEsf/LhRXKN53HT0H
Gysri9G2pDiRVT1lMvUxTniipv2QLOuCwRFpctbCcs0uWRtbQ7vA3swRMVgvE0lpfo+4t8u8u9zr
aqo2WrHW6xfAZCjkoDpywP0Tb7lf1KB0WPaoNlYnJYE4HGRePlu30jAcMtw8TUFkAb+r7OdtOLeI
iqO9FQXrVmTHESZGPogSEOa07ST9DmjKmlLGvq0R+wb4iKX5PtCMC1wFu1Gad1rcX6AiwzyYHSuH
/gql2KQgm1ZybpZZBxPONlS0C/jZW5WEsjoxfAp7K05op6Gg1qpVTuE2w/h1yqVNYvfLP7h1qT6O
bbdD7X9rGOY9acSI8XBw9zIDZFDyY1LL2wpBRG7x3irtriU/Rg50NwPtIYlhU6TJ3jRCVMP9QcM2
RmPRqwKxI/ho1QyzRwFhbVvmLg67U6Anrl03FJzpzOiTp01UH+t8QTWiamMQWsTTQWr/1hZ5uiqh
KcVqs+uA9i+POsr4/yYbK1t6gEC2G/RhrdSpL4e9m9XhFlH5Rg/HTR9ZS3WIcdx3OzGEJzbH+xR3
DBadtzEgTFYyPfw+pfO2Rn6MWZh6cnhL/QyQD6sLC6up3tkKAAcl2RsKhjdua7M8Gno8ShM/t1bB
K0LJgHHS5zgulOA+V8dPZqjfTfLAjWwDsYNmQek6m5+w7We2UB0PBMSVZVPRL8ZtZ6ifLPtvsqfz
eXCJ0qNeQeqwYp5tbRJ681WNlMQbnPR7xFvc0O4Is/KaDDivVfR9POV+V9Awn8puTf/pOi3Cp2VN
paD1GPWMpJZ0WdMWj9aYHekHcOaevI+n6zPN0I+VFk0VFCQUZihPlp3DTzsDoSVRgQqTxp8yGZjF
UDlOzvxtMHQ/UbX9yH9LjrJXzO7rrKkXujEST4ezNyw/i+z+7T4JvLT6tlFC+3K2SUHtOWT4Ghxv
Qv0ZC/tOL+avXTptBU5f0xJrLMyHYqi/xBaEFYvJ4t9k2/51N376CGd3A28p3UfEI56hjZcW8tYV
VcMvSWvdfXzbfzc4LDJmFtqVRX6WdTYIqQ/F9INQBSBUfa5kndantOZY54vZeXtHij6gvT55HdNQ
rUVPU3OlO9JGYxZyArw11JgbxzmWTbzPO17bqPsEZfe7bfNCxoKIiTSH/3F2L8yQcjF+CccD7Yn/
mjDNholHktYJVQhSGzcKXlEyeO6xk0UrQMSrj+/Rb85/QEYgwbN6yIZ2Xj2RcDgii5UdL1dexjZa
24H6LWYflBWfHf9+c+6xAK0BhKKYvRDXfn0HpErHm4pR1lOTXd5pazNRvQRKBbrfrVbpzMgvH381
dTnun2/IuSSdXRiBfMNzMWNmIqUWMZekxbVOWTioC7t2g3KejW6jIL6yKJUtf7mcOuM53HRQkLAf
p/4yIiYOZXptEP03rCe93+Sz6mOX9k0zO86OsW/nZgca5GnG8FuV8rbLgTsR95GQLTTyMzn9Fotd
UBNigzbzYx5LD1Uu3dKvQjTUXilT4vY23pCUxS8iCrLp4b8Ye5wQuBVovTfJTY5Z1iIniM7fy8Sp
ahqtBzmrjw0fevl5MfYU+KK1qDRfsNpAMV9pdrcedNa4Eb0/u7GO6xVtdzDqaA1aYIfl5GJMEvpW
4kqHndizC5xmfa/I89bmmL28JZ3D32MolpkxnUz3l83SMHRul4ZPoS55UsmJBWRQGKXfezv1Nc7K
ejeeame+7hauR5pQHq/YIsbtTmEfvOy0LBZb0aP16DM/iKR1JEsnOw23hhJuWe32+jR+01VxmMPx
cpm/p0bfB+pLXAenucrW7HgPLW3UJdp2tWxFgt4+apCTs/HCjIoXpQuJ3ojhQgUPMk1pFowjZQh3
Aty17EYD8r3ailHgxDchu8+aXa9VgugSzhGlK+iZaD9ogrBVbDSivqIXcHKmcbEZbJefi5HCLCuq
PBp+P2oXksM/kLCHOv4+cv/KpDvk9l3TT5z0DFfHvS1kAB8s+GqKkTVIb9IyoyPinAAOIjpj/5Rl
3iBP22UjQw/qwdZzlcKsdoFWxnNC6z7gPIK4/coqpss+7g96yoKf8EwZa+FiqUjzo4HZzcivZis5
JQQ7Fe0L9FXadjmaAIk3mm2VMWDV1fYDIcvVFO01ViGhz7h20hvoRG5YDoeCw2lppDcFB1b6l7Yn
Ndw2fjjqEzbJVXS71EKWMWKO0xbYjdcPTE+MwWWJzZ0WtXB6RGG21eWc8TqsHV3sTGZXETA+bVxs
zbxtoD8tz6ZBu4Cty7Ui6dYquUESx8448wmG8JWGndxAh8u6/3hG+NfFj9BiQMrUi8kxBDx5dvR0
FDoTfHeHW0vkA+cBVe8OM7vKZRgUie7HaXhrWfM21icQEWwDNeeTY+m/TLh8BIqWJlVDTWUiXE6t
P20FSrmWG3wnQMvAEYF1xkGnrwIj86dcuB9/XU665xPgUoxBfb7UxpGmn39fpXBIlwMF56G52Uuz
M60i0EiruI1OljyjdGUb3+rpjWRE65p5OKmVhzoaX+o6ApldQ0fT1D28qWMfAUnCwACG66uJEM4e
if3RQSCFzA1KwtI0kQmEKkI6JmkMNAKxDJgUtjnLzeWQVlXhtosNX5k4FABTsNVhO5gQ5ih2zSa7
sHEet2Y1bYdBD+hPp34QdAfk9fvS0i4wRe0NjfqRFZ84f5xaXp28GS4dkxE1wW2OoDrNqIZX/aRf
lFlYeID80I9Ys9tF4WNio7gw6d0VynQ5iOUEmjFHaRD2V2PBLDjnR8Q6F3S6n6CD3UhgAEQDCcIe
g3VjcKiomC+73GKOZawWHBzV4NQowa2c0m8epDXz8Nu3FxMn6kK6lVhsoRpFp04NgVXIma/r4qvU
RK/EiWmIVTXfLKprpJI7sh8v6Wjt21A6pQm2ZwmZIp5sF0gP7staOuZp+Cg0ToScHAuai2u0rUTh
kFsY59shJgjXLq6xE0G4Y7mKOKypBWfgst+EdT+6bRieaiFvmJGxn6zRUB4l1blNuSYlsxslEBt5
zo61rO0RwVzYnKczyVkv70WrSWtkWP6ooFthLEwc9jWTV5RzRmf0G1EBfksGhJThaZlmrcq6V4Zi
ZWGv7JsGXlMlAVbklzuJH4+LJBTFgoWhwKgzX6gsijNIrJa/6Oh51ra4VTE0swQT9Ko5f1r4j7yO
0HaFJuZKRLXm64vCoihTN7S/d5lFE7ni4epBtEfv5KfteKkhsjFAH6Oz+pKm9i0qiUsty25M5hZL
lMfl4I3xZwf/9nsli69Rk9krCTT3iqb9tKd5fiOE9WCo0alV7RPhHN3a6XImLDu/DtvgfjliRwmW
5tGKXXpfSLpyT8VVKaE5qIA+mhkrJSG23UA3D7ZiXkr4sa0d9mV0Dt2LGXOMZ78Nsy9emYsqV54D
LKranpL/HvP8XduyO6nn8TK1RmNxMRduUmsI/+zk2UHvs8Ec7sGrBXLHSt9AIvp47vjNzIHBjz0z
YQHsns5r9YLyVj61suXZDjyaiZvJwmsur6BeHFOqE//u5XBULIJxBHhYXM69BQtpfNREwQEp6w7L
/iTi1Ay34ssy0iuwLR9f7jcLAfxoAhCQw5tUQM8NABP0UhP5h+WVTPoZB+wGsBrmdXlLzcaNlfRF
nqLbwcb8GeV+3GKtc5Kbtw/x39AFvCtz/nNOjf3FqPWunev/Q5MWY+39FuH/bfLXIv7yc2OQf/9H
W1A3/2D1puGmk+Sp0x6k6vmjK6hrf+g6ZxgOb5TDqEtzjvrbobXkeWBmIgPCIGSDE+9fTUEcWigL
l9MIdRH8M4bz7zQFnbckmL+LEVRUidpEiE1umW3Btsbw9cvaDpdLTJDXkzXm9BiNfRV5jHoG8BxZ
LpaMEMagxtzH0foezoa9VXPzBc+Zl8TpRSSlJhPKQ44XGq7fozaZ+zYKD9bSkGsUX1B7LavaH4YY
86I26puRlbIJi/whBQZ0AD2JhxpqY+4ErtY0psfkkr1ouSMQ9LcbK5tvArMKPLVgIseyBdku/ELU
CSYqyrjIRruFvpCAVxi/hkFZrXQEYq5Uq6h1ovy2tns/TmzWha59kKY4dPUKlCg1Y/U6apQWOcl8
EsLYhljALmK9sE9mknc3QzInrlyLbA3jR/HHpkZGhhGqDaTyqitv26C8X5i5GqDQG5Vu5KqoE3QN
HSvqGCD0xBe+AyNUbpIAUWXRmM59K1dXYVAZsNTSy6rTBBiDsNrMo5Z9bXt5A60t2fVWB2wz71pX
KQJwR1K8G5LpuVbVZWnFIzHn47FXEdl0CpwbJSXhKh7EFot0giQt7A5N6qyqwL5vKYEMVi5QKif3
xJQ0fg5P50ZtO5NyAmykHn6VSiuvDZ7LfupXzYg8B7DCii6y5cm4DcRsPVZS+6qpXQ+lylGhqhu6
V1d4wIEkQPChpAzkMUd+o0TzS7Dw4vIMY+yC6FkVRnerxgVnwaINy9VYNvc0w4qVIcE6sS0hP0mm
Jqiry/eOjTI/upxE75kY24sK5YuJ6E0BU0Zx7GiKtnJ1cD6rEKXNKqEuLCbQc/oQ1ysgFeIB8Z1z
2bJ6si2oXjAsDF/1Um39Qsru+8Y6SbBOZtdI5us8AVZVQqxfoTQH/4T/fRGXHFWUoB59Ge4jjBMx
B9YRrDtMRRUtVVhI10qQvBZOtk0nguCq3NxrJSpbG5kkMLj0MpBhEQ4FmqO0+5rID2WTPDR2Cr4x
6fqvEQTzVRCnYjU2gwm4awiuVEQqiG/ZshCU2PrWGPUPPU6cPczpaV0zJDdNmp7wVUvsMrLwWivy
yEuQ/uAzSlmpzSF4jTNGTByM9zQ5tXWcNNqlhm/HZd3C1QfgB9kWNYBw4IBSIcs9IULAlCPnKLLQ
/ytuYIYcc7C2HJx6rL8hO0ovegWy6hxDD6Vn0Qc7C4n3RdaaMS9pdj+DpXeZvtwMGGtkheIG/HP1
VIz26Ga6nN1bPYytqFQYnAp7UAJUGChA+QstzBH6dqe+sWvSSNnyTlad3xjq9NXR0+HC1st8j8cD
Yp2SxEtQZF25RiYQ/yNLB1mDxTnz5MKqL2KjnlZ5oLb3XawDnQhVyv2WUTySQuVcZ2/StEJriBAD
aQllHW1sacFLyCotKd0mMbILcKjzjSyriRcrAic6erXkXpEC5Sotaqv38jcZXD53KnQzY0pPfdun
9yl3HaCEVZysNw0dLnKEc6lTw6+LoaW6OEOseiVXgbLtZ9VAYxSbX/RIXZSMrZRe1HoCI9SZ601X
0c+kL1TwNnXhTHGxaHKV17PRvsSwjx8bq8o0zqt6uW5tMS/VE8SaEMx8VUoZ+ro95rvWHDlUF6Xs
rBXKYQ95xzfCba/QVZClo5lN4Lq0gPsfJ7Fxkdj1cE2JZf7WalB+4mzsdrMRi69JXeK3KUQwbKau
cHYQ25hmpDr9qneW4gqrgVEzLn1EcyHRAfIy0dVqebSZDRBeyNjN/oEQrBCUNrQcN6R44Fn6bK20
fNaBR5cKH3OgY6VpjXJoOjagEDrUnczx7UabR/M0ctA8BIOivAbQMzrs72j2OyOi66OF+pdMDVBa
vokuTd4TSENmbzOlO980Lc22zaLMbMqh28aBgwx5FNKmgJK7o9WSrpupyi5UQ7KfKBBka6kQA9mR
RRhiRzGQe0pJXrpqlgdfaoTXKpLxrH9JBsSAqhoKv06V9gZJ/gBzos+2AfOci2hWx4NCxTUyo+xe
5revu1npdqYxYAyq0mCTsrii6n/TnU4KOkKOzMarYuQdyK1AfsGowfesIws1C4AE2BxO62ISxIOD
0N8dq8a1bJ0zIplTR4Fv4QJLT1etWNQxrM2iQAQLacZ18OmQ3ALHzIgE7Avko/hzqOhgAcMYhl0j
8tCwqqCA5/ZYpqijJR3Jo/qmsLUj3A2plXBsy+EsJpTbN3k0QJvLoGHDECo2Y5foXltJynpIFeUJ
wmr+dZLi5C7k6LLXOlU90O3g9+OISFdk5FSbzjSqXUSFiykAIIVfy0a1AYKSXUthB2x87pfu6XBv
AEaHh0ads7KoX0ymnt+wMbI8kQzDdrR04ZU5kx4NRkKPOrxVQQqlPSKwxSfqAt1mbku+HVnqJkxL
7WUC8eiCN4cppwl7o0mgb+mBfifIAQp7MJu+NOb9vSGZKJXbdrPUPZVSPAcSK3c1OZGXZ5ugL8Zd
N9h+adGKV5x1qlfVmuD00rOGaKs5rLORakeu4PnpolU5zike3KDSpVsNjANF2SqvVaDzDcFdWCQo
SplPYQ9UujT74IKP6tpG99QupCp97DxSNPEhVmr22rdzekKqlTyIEaJXh0zzKTAtbo9UXOWTCco6
ofmYToOMaVqPH+2xd04TGBIQRJgVSnNwXGIBEGBAp9izcTjp6NnTgU1WbGgUw4q1Ykk9SmLrKtej
Td7YLn5U2UuHGP5UZG4yUzqZeROsxlo/RZL+PMmSeDKwwubSqBwN2hQ+dnW/6nwtUD3baDc6DdNd
ZqOR0OzZLaYh2wgQiJQxqh3YuO8SrccIBaZbF9AlSGXWIDIHcLbbwjX1xNdFj5XYHABG6YBezNqI
13Ze32GJrnxLogVopME6JX8Dxhto56l+tXlPxVCfxvy2swbf1s1nELDrSNMuwXeBvqcpYuGNymtj
2zl/juV0ahricDFsIfVkpvfoqrF6EypnV5cdO60uBtY8yP11y/JJPTjbhKjKWVC3ooYxpmnj2uxU
y4t12zrEWb5JZaiBakuzY54RQ1vTd7lFjd2bGQLUXh89FZYe29Ik9hAIPiNs2dq9uS7YOu9R03sA
6L/XocpfDrdVj6kLZ15VX+qauqmM8Tsk7PtONmYPdvHMhghDSUjxGVbO0TSQ7cR9VblF33YkDJsN
2lbqvkbMObw1OulJFkq81UNspKgotnNhbjkWe9TUtJUepjNap9k42bF1qNpuADoZ3JQqOJiV0GSZ
6rYxrTq9vyEKpbwKDbvYM/ViGaiohcWTfqgbLCx5xATOayBZg6dOtlLSJM7uZqnEaRSU0+2kQlMo
af67IgqPmUXyAN6HrSPH38WYIuNVe3OH0Ra/S4Y1D0itDi1NGVgqzPkxdEbbpTTaXVSUQVkQOHxo
pn1wpMT2BcXmg9HnkMxpUpePQwPnNBzzYYfpB8e13s/gvzptV1LV2TYIBFzGbnAvB6Qz9JljXXVw
ot3ETss9VJbIw56M3DgGCVfVmoR5s9S3YUa9sS6jK0suYRhlQr1WIIle0EDuX/EF1KegMKInneVs
owp5PuBom7EDU3cBjSZjSCnG6Q5iel2t1R5VRuXAfMXOM7uVafXuqAU6u2dIifoAy6adUt3VG3ag
aFOoMJkUzl8HeMQLfxowZj1f13ONmRG5tnJZOkA0rapK9hjOFLj6QeBWNS0gMcjqI3Dx9KhmZnJN
8af0lEKIy4pK1VqQn7aqDLznVplYKG4y6YkpwH7p0tQ4QEgKXceiymwLbs+gap07TekX7ISgS/MF
JUcLyg/rIV0Z4s88hK1jBhSPKuXBroptEsVrS91Oc/xYkgtkz98DsAugO76rcjysRFWDdFRhanVL
bHTgq0l4EahMvSl03aQMtjZk21Sy70Tev7LFbnelEikrSx+e8ZXFmyYRV1F6PSmzr5jsn/qSwmq9
0DS0CR9IEyT9thkIDgjs2d6xvi4AN8zV/YDLx+xy9vxz76qiZpfYC42WxJytzSYcfKMaw6cyi/GC
5jOV7qTEJz4a101MuoalI8+WSdsAN11Kd32QJZjZbDP8Uwacvu5aARDU7EtisM204tiSW2tDbu1r
FrAcu0knvAhdlEfAo8WsRcHAL5qJdLdxVDcRU+KrmDv2iJTvewCiiHlmbYRrFejq8Jj0ZvAlqJRQ
WRVaqe9nowQ3iIUD/PSISo9aVHipGVR/ccHwORVov6Cyyugm7h1nXcwR/NVUzDF8oYxujSFrfpap
NHDS0QSqKZvzKukiuMx66+QwtKfqAe9J8gVTSTFziwHEJ2NkejXH43UMCGjh82v2KtGaJRpB0XJU
63bhB5zpAE72/S4mr/jYJHHs61UwYJIqE/FaDL3pJjDu/HosAOuiZN9UeRfvKlsRr8oshQfsfcG1
Rv7LarK77khDPGr2vZFnW3Px4yuLMz9dPPr1YD6BHdyCOR1XJNpBJTQGPINYoO01tdvhqS/NEiNI
OdN6WjgAWrMwAQYFw3a6gALmN2YAbg7tMlpAAsaCFDD0tH9smRg2UgNwgAzLYBO8UQjyvqChZmJg
kAR7xayK7WPJ9opT+bDs06LskUQb+qcL4AC9NayDcsEeEAIPAaH5QUNYwAiE4VRIYoAlRHYu/2kF
eKFXsgDXqC5YhXw2ICzgKJEu+wW7AItGn9ZwGoJ9PmYX5mRVr5D6XvUF2DA3oF7TN4jDgnOIF7AD
yYgJeraF9jBnkFfjBQFBno10h58r+Y5Ay3JlK5y3RWAbzzhRmfslkd0UWaceVLmN0XjJ3X2iLsSJ
7o0+ES0gCuuNSREseAqnXkgVzgKtyN/4FTbO0RvzjWrhwLegOtSzhx5sakoL/iJdQBhk4Bo+6WkD
tAy0NVQQFmYGN0q8RGr1msqdel0PGmJq3akvnIW5MS70jeQNxFGAcWAgRMMF0tDJc6bpixrOz70R
XIcx/FFqMweRtShZO+uH4uC/oez5Pw0+pX5Y2LyYvhT5l+bnwubyAz8qm4qs/EH5GwnDIowFQYl6
4kdl01H5C5qWJtYWZhL2/f9V2VTtPzAgGIClSNh6I1b9V2XT+WOpRZpLoCz+XCQ35r9T2Vzqln/X
NTED6ZZOdVM9E+zPczE29KCWCTgrj4FNn1wXNk2pnwq8v/Eg/KoM+fvXL3/+Uyu0SCps3jLzu4XN
axck43HSEKZPw8CeomwtiqZEUECIrYviE0U8N/q332j5858uGakgQKvWqnwKN4BecG6JpxHPEidc
s6S51NW4n64Fdrj0k2bse/dw6Qf/dEUmIaM0CXv3I8lBezioSnUgtan4NGV2Ufz+7iGdKeAIKmtY
kKbS19sO1aBaqaGyHRoqHlmomsOhaWL9q1GqV/jB6yPGWfu6knrpm6CjJn/ibViu9bvPcFb4ljId
ooXe1b6pj1jnBlkP5TUn3+6e5mG2+Xi4vHeRM6lU1AujyYRV+sjn+9tisJXvSVbbumuG4IM/GZPv
PS7118c1VihTKUBUCF4K9LaD1pV3cEpJI//4S7z3+5en+NNwEKKzRyMquVO8XJflaA43xlyon8jK
3rtFZ/oG3MbswgDngDyO9ft0yud8mxT0RTC9z6Re/KPvcM4bk0OHkgg2Dx/ISbmWFOT0JgzsT8bS
O3dIOZsVgOoUSmwllV8y9dz0fVMNXs6hs1l//OmVd27SueRNKWAjTVJZ+SbV5+EqjI1JBmdm2iQG
mb1hu3jJIbKEctmfUrVO450ymFm1tyic10cjb/V4PQSibFYidkwJ/ACCmJVF/Vf57CO+806/Oal+
GiVTXA4lRZvKD2ZQ4bSSZaR5KcFa+SaSk0R+jkU6vypVnyrrnoDCvcrKUXqFVeVi21IT6P/hw1ju
4U8fxNBJjUChVfutNORU8/Wa8j/hDV8/fhbvPevlz3/69R0w6zQZktoPy7A4aXIa2itEX6Xzz962
c3UlZKU5VUqn8jMDNP4qUIr83soj++GfffyzyUIgYCHBNar9XM6SeywCybdhqvNP5rv3bs7ZVNEp
YZPJHA6QBk+tvqpkwDqgySzrH77GZ5NFNjcWeHpoRbYsoDY5Slg/qomKSO7ju/POe3aeq8sCOwcE
RNb+hNLNcWlzzTrM8QEXjhSE0vePr2IyVH6z9Mhn0wXZs/qS4E3wzlCPl50ct6+D1Cn2oWXoZpdo
N4L4k7Xhnc3DeeQ1dXlhBUJezuzDCNNf0VNxaynjaIH8JdvF6/i+sA2ECh3gk6ngnUFwntHcgx9Q
IHxXvkPtwdlYYqyBvzhhlHzypd67f2dvuNaMg6BoW2K5qAqqa5OqIVYZJCuHM58p8UTh2hTTJ9rc
977O2QvfkyCkBnBl/K6t7GINWwv30dxFxf3Ho+G933+2RxgrxM70KtmxpqpNX71qyz91AnfsT+7W
e7//7I2XkhHfCbQ7P3ZQ7iAiqT3Whs9Ikcry6v1uMJ+98iU44LyBz4SbDBGiNpAa8i0KgS+vZeBF
6jPYF06okYUHa0X/MgU5aAQDhL5KyNYnU/57r+3ZtFCoYY+djkckVb0DGEdT/xxk0CgQsG3p5p88
JsM5O1iYkmRBDpjYhtNiIhdtHvT9EFjWJ3PCr/rv/zxYcED6dVkpsj6VLS2vgcNNaevq2HAcfDBS
G+CoiOnEEW1YIzILliASvA/psxWY2rePv9vvXyiijn+9ONXHdKp1theURtUc6XloJrtJjYR0hRwX
ubAVibI8fXyx349HNCe/XqyS6HtbRcYRqkUkF6emIlZyM87BJ3P4e7//bHagBC7F9SiIY8smyaM/
mTHU6t7/+NP/fkLFmf/rp8+dKurgVVV+ZOqF5Amn6y2at32x7+rKHFyhxdZ3IuKS7B9+nbPpYTLy
2tSbnteXwgzahPq+6cCAffxt3nvwZ3ODlgVJW9fLvnLoy24TBeF4S/0xj7azNJOVQnnY+/hK743v
s2mC4DOjhJdPIIeR5cW9MtvyrWrkkYH0VI6fUIja90LCaLuBWh3kLgKo/8fZtzXHrTJd/yJVSYBO
t3Owxo7jZCfOad9QTvaOjkggIQnx6981qe97ymZ7PFVc2hcMArppulevBWqst3/70olw3IPIajLQ
COE5dJ3YLUjnM6B7ForE3dvjv+5+4sxxDbnUTTqFeMJIKNSBRAvVyTOGkqBYApVaEGe+/TMXPuOc
b3keeZYdlUTzSCKFhkpJPiWQyMKhu/IRl0Z3fMAgRoGeRZglKhLoD0Wy+XMwW3XrN3fH6HmiIZAJ
sZSTLMf1LtYrmrWhjeI3uGPx0H7JFJqmMLiBusCYsvBmVGXkOfp5wZ4F/IsaUCQvRyz7ROm7NEP5
hg6o/PnNnb4cvQqIykWAs1m3lXpqygrlxCVKJs91dww8A3ETGPSMPDViGz4McQBgUU6uRmKXDo1j
1eDYiySxArPf1t+0aUEDCB7Wo9/SOGa79S1qdEOPl9AohgIaleBfCnVbeI2eOkbbhIYjb5IPJwP9
GMhYA8Mmky9+YzuWqhnacA1o8E4VymgoMIGQUqNce+UKurDobosgQIYdJ9E8AMYQlzeaTsntAnLS
n35zdyxVD8HS1SHWpQ8qMGVBj3VXD0Id/EZ3TBVF03qkEqF7zlP6lw2jdyWiqvd+gzuWCoW4ZTFI
k5zKzaoK+i0jUqIQu5nbnd8POMYKisMOZdkYWaRsPKJrHsAFhO9+Dtil4lBUQo5kIgNQs+ojG+Wx
ARWd37wdM616zZY8WfEig9hBtzMap/++F8m4eh5Jx1SzWDVyVeNwanUCHgXJgwbF4Xky37w+wMXa
x2YDyWQ/DKdJyw2OeJg+zVtYXcmwXzCoxDHXCEL3C1TohhOk2Kfu/ZoIzg7JFMlrAcKlH3Du1q2a
c0srMD+TNlIbIENqAxnsHMWJn6tMHKONR1TzorNLEBSqPCCDA0SnyVY/V+k2rKO0XkOeAvUAis6E
Q6oGMDmAutVz7o7V6liifAnV5PPhbD5zqBtGQO1dIbq5tPKOxUpp0nAFkeuJVBtkzRrd/UpkBnjq
2+fyfEL++/g9M3S9iA0GFlYQwTJYGcIJDBfdQ3gdfO/R3xLr/C+Lfr1Tq3R8xQzOXvK1n3PsWEwL
rRYuca/Uskn3m4mabQfc7folUJpPntvtGLMFv9bSQKb6ZAKgb0JZMpA+stTPVaB/4cWSoeG3CkWL
wwSDTsE6DOqgXPPWL5yKHVMOR+AkcwjsnWSWjIWZh/EuBUjWc3THjkkwxDON4Cg2Vkf3CVAnHzlW
f7hymi4c1tixYgKe0IhuIHuaJqAES/StHg3A89cmf2l45+6VGUmg5TT1aGg8y53hT/U9YImej4sK
ldql0izznRl4Ojw0ohyhTDF9CuKmvZO8g0RsVKIRFoAH2x424NOgnqmDut9DIfCczZny5t8W/Jh/
aQIIzntkyZFomrMeQqUWyliQyZ7bGJcywAz134CCJjWoaiMDQPVquy+N6RR66Sb0sh8yZlHFAPUb
RO1kjF7MZahDAK6ipS9MCUADAIwaLD9Bw9r4F6R6Kb2dUp38XqSZMmhBbxDkY8kIdPNW0+xrVREw
9F7ZI6cd63+JGrfLrM/RcLeCdPKkNjo0O5AGQLq5miY0YFubgt6zBOkuGoY1KyUUX9nIiyYDmOMw
oFHBnMj6BwaM+nU/XgkczpbzileIHQcqJ0NbIkSPt5XVj7on9QMSVU98HcHmaymk35qpBVaHSZU/
8FEm17joLx0ox7luWwWp+LocTmiaCQuu1yMU/7orXuh86F/7Kse1QlMVmjNtPZzspFW6T0uyQVwX
/ddQpu9uZwi5Pb7twy99heNUpzEEiIu2/anLiPgSRbJ6Z/Mgu5aBvzS8403NBBiEZRJShjG614M+
ZYewy6nf+445/q6L2hhyHwwkgGwxwd7qCYWodM7kD6/FYY7H04OtQVwLAgmGfEyBvjQNHKe+dn1e
WBtX4GfjC6QgN9Kemm6E+k0Z5h9UNKZ3fnN3/B1nQa3Xqe1OEj2s6CTexiLu8+SaO339fLLzNz1L
C8yrDRIVzdOpLdN+LrZJkX+WagNR19uzv3DXM8e4Aq5MR4mdTsy0YJkGZRBI0FndZjlqq6L7+vav
XNoBx8qiuIaePcSPTi30CN51odygW17bK6MnF9bIMa2qYwbZskqfZFyig3yJRkiUdC09U6ZDfGU/
yGacr3jBS1/i2BkkbGPwEndBEWZze99MwT91Dvyr1zL9YW15ttno6WimajC86EGyXwB3M94uY7Vc
uVMubDV1jLiNQa7Ogc87haGZxJnPvIzBgSHAAwIBWNDZv/0RDoHP/66uP9QLz75Cozuhy2s5niYg
Epfbtpw3UoQdaX+sLa3ku5hNoHHJF9ngG0kO8UtG6zkG11Mc9Q9zZQBafnsqFzbrDy3ls5nIpBcz
ajMDuDMqKFymeTh8ww0esCuXx6XxnWMdsxoEqiCSOGWm+7Ys+B70RFwDZF0YnJ5P+7PJB4jS0Pw9
VYBAK/YYqeEAPjdPg3S15DgkJ/BSURi8zwxYZGl9jIje/Nb9D//ks6nHE7YzHWl5ai2Mc0/hy390
rUqF37q7pGGZnmOCF25eZGMYgos6VPsUHUUHr1NDnV2NVrEJpVle8Dph31cT5Wh8Dey3t0e/4KzO
jdrPt9WgmTCF2BfCNQhy3ZemBTUH1B10e1iHQYGHIpKB9PwSx1nlQOmiZSHMQCFcJwezbNjvHMSX
b3/J+XJ+JXRyMZAAY0OLRa7lyYQcqipox1TyLhrAXVoEYS/1Efm9tb9LwyD6+vYvXlg74niwSZRt
A0JyXtSBivaQsWagdJIQGgeiLsogFwfNofL49m9dML8zIPX5Pi0G7LNV3ATFyhsLffN8HdFGSyHt
fsUdX/qB80c+M5JqNDw0bRAUkHTJ0CmTaqi5QFlGWM8fcAIT4FXIKCHEVgDVX39fRb/9BYKd3HN9
zp/1bPoqBnW/2UQAUNWA19mCHoMmI9fq/ZcWx7ESu5h6JWzr0Tu0zR/ibc1v0L3//wDXFxnyL43u
2AUkqdqk5XiigjSZ346Ixd9rfRWjdmF0FwSYl52AxLUgRQSgpMGDpe5HSHYp5gVljF0YIFUAQ8Nt
i9Nq1xyciSlffyLiscPeAMbl6TtcLGDWbeuUjyXoyLamPp3JBG9DXnPPb3AOf18GeQBYQ3sSDKIE
DF1/9x2aiR7RTzn99jLgPyDHZwdU2rSiC5wSVOJqeafTpEcDoi6f/EZ3jj8nK/iVs6Q5oRd/mW/6
zkBxDiE6KI38foC+tC8xzrGSBj8QTun8lQhosC42ArGB3/Dk5fBNbQmMl4Nzlg3bAzGbmY49MHXN
jd/4jgEPhG8Q2JmakwWEBUrdW2/fZegcSq7M/0Iw+wcn9Gx3F2MlyAZ5fT6e/c0cMmheBesGDcNh
SJIrm3zhR1ycXjqWKbRZOfYgGirUwtksOJq30TK6B4c2vQZauOAwXKAekKNTSELTnOgs2XFYFdmT
KfKsQLrYvDYB++1gxubUZ9CD2oELS37uGpV899poF4ZHlty0a4/hzUieVIWERqmYX6UtdG6wrlx1
QlIBI5sq+RHqw81pU2gdfnvml3bXMeEVxIR2GpEgLCsFNrQI7NZm37f5/Jg36C698iuXNtex46Zk
VkkZ1KckrDQ6DrOsLEFzQjPPqlvoWDJ459KqibPq1Oh5OiooBa+LIX6RfOiYsUzBpr4B9X+KIKda
UAVaFJNunonu0LmHZbusAAHR+jQvCUDI0J+M3/UVVKy81h5qOC+dHHhgSDeCwQ/NF8HjJvLgPhoz
65UTA1XWy8ENAMFoIC7rExmi4BSBdeSE8iF9fPtwXgA8gjjp5fBlkEZl0pXVKbUq746lzCr0fLZ4
wS5K5tm+hj7czwlM7/WjCZrgaRNRCDHKLUOO+vT2HF4/usyF0GnwxcglQYBv21k9xatuH/qyuUY9
eWl0x7gjOi5xi+o/WE6g65tOCmwGG1qa/OZ+/tVn90MC2WwTI8NxgkhT/o6ukD1Do99VwPOlyTtW
PXQBDdMOWw56i/xdXKIaDQHzwaucyHLHpA1XcankUJ6inP+OJ9AmIWdSHf1WxjVpVDUY6AKrk5qR
Sg85nv5mra6Z3OtOFRRCL9ddzJuuM6jmFLxHIX2X5II/VAoE9zs+zBP1210XCnfW3QMWZcLJXKGb
WjQQIp32oOyYrlz8F7bXxcCh6zBpaGkDiBjEAcpLEZrl1+bgtQGZY9lolkHeqJ+DAlpxaLQTUEls
Nv7Fb3AnsFYLXGmTYXA0DlaHcZAtdINY7Hd2svOuP7OqsZPrEjVBXlS1qu+pseEtiOP98AvMJYkT
qLrZQWZ5MWuR3EBEIbnh4Br1XHbHZGuRxB2IFMsT1cPvbOjAiwKBU697Eh2nLxcGwrdoRQkmLDtE
qO/R6pyBiayvi7c39YJRZY7JUjVG/cwt8l0yRUMVI2MJspql04Xk27B6LpBjuiiyocE86/GiB7ft
aVmg9wQ9xtkrlgN75ssVggyuonkz5KDvb5ojB6tGsQrSXynCXFih1LmMo8xoqznnRV6jgAte12xA
41mm0B1e9RHYud/eiAt+wcXElZZAAhotQUUCNq19Z6oCguKeTi11TDedDa5zVZ+vrLbdgVuuO0IA
0w/gDUbIl+sPkRNojEvUFsBftX4fUzQX24rqj34Lc16wZ44htejHqBvKi1WuDLTs8tu06chz1R3L
HcBQ048Wg5ugAgGS4F9ZE/z0m7hjuHweAELJu/IkwSN2S2lZ3QcDEBJ+F1XqWG6+DaA3BMcSmL/7
X+GmbjuJar7f1B171dnYJrSu8yJfm/YebAyQkA9rkLf5je+i4RQtF8D2t6BQrYm/8prlT10LUmev
2btouJ6xNTdVkheg0ZL3HTJlp+pMKec3unPHimxbN2NwDa7Q0r4VLaSUN0OmK97mbJH/zXxDqOvl
aSc9YWtUS15QI+gBOnwUTjmaoPzcivXQVW3i98ZwIXGkrXpALsbztYJmWxA7vl9tXd/4rZFjs7XB
chMOf99JiNzoNv0k5quv0ktL5NgskVkTNABu4/CE+kemt6gFMdEGDQEm0aNxHytT+bXiQO/05XY0
IFtc1rnmRacicK8yMNukwL947oFjwqBa2RiaIPAl6UgMlI7L/peKMu4X6yeOFcdQwM63FPCdvqEh
KP2a+heSEqXfE86FwUGnY1iYFvA/cQIJhHDY88X4pYiZi4ID92fYgmaWF+D1VMd6jupDF8+b3/F0
dZJo3SddwyDbu+iNHpoJdLG009Sr1I6vf3lmhpUrugBZhvwnhbIaqPJ2IzSWvdLbLHYuW5DrjzJT
KB5BQ5wvO7DWQCFA2ahH51bK08bvaLqQrBIN96B0xNmJFgLSvapcb02YpFdO5tlXvuLlzsTRz+90
taoht2jbLWpdW4FHooAAiYb+2HRoRMUqqMl3QbiHqlfbXFm3C/HVWTL3+U/qPIh1X68BmCUX/THP
l/UErNf66W2Hd+mDHEumuqYWpGd5EdRZ83uwW/woobP+V4hgLtxDLV1CQKYz39/+NUfc9f/jIFjs
WLbKOBysxd0PZQtoOPKKQlASIKGef5ShEh+jRCAZNeZTHN1XARpzQDJoSX6TDdR+64zIoT4ibJcf
t7YPl08lGGj1oUuqGgSKtEpWv4vYRRqO04YUX8mCQuiS/T3qFgjJEGIAX99ehgtb6kLH8ggK8tFg
EKWEoGLcdJefIAbn1y4LovOXB4bJDgE5UxyTX37nrPkXtKDSc2EcFwE9gUWANQKP3dCIU7iO5S0p
O88EFXNchBJhNpWA4RZQa/+QdAH4D6Fy6Lfmzs0+gfdo3dIlL7o1+lV2yZeYq99+QztOYYUumqCQ
GyoIn4GRXLrt1ijpV3RHFufldqI9tDZ6wMSzaPpVk+axScYrMdulc+gY/9aOqAWixb5QeqjvaBuC
SLKnod/rljm2PiwQm+Fhj3u2Htg3mgb5RyRgksJr0V1cGNebXgfw6hd9qcediAxIeEfr19fIXFyY
ge4NKE+nvJDJ+K+W099gjPdbFhcKBofXTb0EACXCI+tbH0HbkpSz5/XnIqSyquKI7mVQRDqrv9QV
n76pGoTqfovuGGjDJxSzSI6oMkv0e+TrhsImHT36je6YaJ6WPaDHPCvCsY8/Wz0OH0AAIj0PjGOl
BE3jax/gsI96mMGamlfdey3D3q8sBBT+SzsFkf3cigVeoEySrRiNNA9JB/rwt9fGUSn8383pYqTq
BRXRteyAuzJa/EqBReje2xmcy1WwTbJoyu0jCSV4L6l44ksOObXOgpCXVNAEgxwJKAUKdPn8qsEL
NB4TNrcgNMINewOcfi/2Av/RBwtKw8d6mjJ2ZdYXHAx1XEADCs9ZGkhXbDRGXncI8rHfJZPp/UJ5
F25lwIku2jrFVVez+Qa1aJC3DmvrZ6kutKqjEJtc7ZIV5Voj7sjLBz5XnrknF0vVZuc33xbxIgU7
+m6QgDiJ2Mqbt4/LhYUnzj3dLpHlWYNMgt4YVKEizo8hePv3fqM7bmDRaRNFIuYF8gnyIZFV9rmi
dvvkN7rrBpqoT7mcMfcIJNN1maTgCg/8QBjMxb+mEF2vhYH7TcGr+BTWpb4hsuKf/ebuOIGZDWuQ
ZAinwU31lRMI6VoN7V+/wZ3rWi6sDUWESKAJQ7FTc/J55cwPGcf++J1n2copCYYg2xDZBWgLuEnB
uPPe2Dn+4jV1F/9Fl4qQsEFkl4OzsRDoLtpJya/h7s7n7pVXmYv+MnYJYiZnYCD5or9RcNo9ETsH
oMkOlF/DBHOxX0E92GRa86ww3djdyrgHl38c+1FAMJfCrRV864c+zop6hsZP1P1IhV+TJ3MxXyv+
I1ctEfjaJIUCn+5uuWxDv+d25BhrhsYClbQI8qRYA0jqEOg5hKAE9uvhYS4n29rEVKeBQJiHjrdD
EIb3aJe4Bje9BCj402n27NDPHTBGCaR8wGQ8dsd8zaBtamMDYeg+ssladDRg834Mqna+TYeu648x
idMVFKMSb30/03CsGpQreBOPa1asQR4eUbSBKjUuZc/RnRs4mBPoDgY2K5B9GZ9WvdlTaJfN7wHh
gsGEiUydZji2LOhuk1zSg0pWz9KnCwHbloAI1iKXP1R0QmM7eZw7kNl7rbqLAAuqZMnJiPwoE7k6
zikaiQ3krq6wYl24fl0AmB0SCyXmCTG+Kg2Kq5CWqZL6q9/UndsX/Q9okyc6LZZVQAVxE3XXAEkg
ptHvzLiio+W6bGJhc1YMegAH7VSJT5Vo9aPf9J04XAZoI7VEQZgoG6sTIC5VMW909HuhuMgvZOJM
2ULPtVirob5p6qU7rpBs9zw1jq1aPk5znmBfY4hZFMkk0cSDdsgrycVLp8ax1akH9y+YeLHuKbjr
cwp5iST0o3ShLu5LACxDANNMC8Wn5hvg3fSvdZbSKxCnLvBrpKAmkE2SAN9t67/SbOA/cjpor6cb
dXFfJJzDVYYVbscsn6BnBvnUH4moETf7HEl0RLx8uoUTxeOK0aTIVjOXxxpv0HIPYtHyk9/4jsVS
XkVQrEJGDmoSYH1n0fgojS3/8hvduYJ1qRXTpMYzBbfSZ5J22cdqkdbLXCGG/HJthpTldQaRxYKT
QUGfaJp25SL98izURXWBtR4ijKZKiwE81MdcQL9aSD5+9FsZx1wVz2nbVCwtzoj6gyoDerBBG3me
ecdclx7udzrfTzKmByjaNTsSh5vfkXTRXIxupmsMXrar0JCbGsEcdSvGaQg8x89ebutSzpAvlefL
tZFfoenwIxf059ur/no0Drmol0O33IgOhMO80GM9fAPLsG0KSHV1UZGPlV9UC/aTlz8y2b6Dmg1y
RWuLeExLAf0MSIZ5ro5jsMjMjQBKJmlRhrTFUyvvw2kHZXO+eF0k1IV1pQHfajHgNaFMpHZLJYop
93zK0cwxWWZov85bmhWaZU17APd2QkFTnTE/lnrox7xc/LmFyI+Gak3B0gV8+zJM9xUkjz0X37Ha
lgIekpXwOBIspvs5a7+TNbhGC//6HUszx2gnOjdSGUTb2xqNoL8HYg8Uql4JI+gQvVwX1WqwAmgk
jLQNxE70kIAs7Xi1ifhsm/995kKV/uXwoG5NIJK35kXd5lV5mppO6LuJJOZDkEHx7i6LoLsAdn/1
tdwWO++bbWp6iHOI8HsuUW2KZqr1FzByRt/LFazlJ84yedsAP/fL8CGH3HrZmV9eTsBFaYi1CWzd
jbg21g6Cb0sQQcy7VvkICSATfH/7Ry5spgs9U2Kmi7AmK/oBLYIHlDK2al+OnFM/M3XhZ7HEZMmK
WNVA6OsL2eL+CVppfmhv6sLPshGp0bIkMCNVPajYTOigsU9+S+MEBdO2BYmceogGz7G9idM6/TaB
oMfr3UdTx8NkEW7rEFiWokILH0gZ+61NdzqXQJn4Td/xMMiCkE6CNKWw4MH4EbMk/p71dPniN7rj
YboG5OLgksOz39j659KI9nbimR9AiaaOi+HgSwEAvkKui5/1icsGkOAdhAEgRO81fReEtpF0NPmA
2wkq9Kyo6UhA71xfczMXjMoFoZUqzVs+A885QNu8RX1aggnDb+JOZJCD8GBOwz4uuJLiJh3VHbQb
Er8j4wLQaNWbcuFBXKBFeUXBIVKPU2zVlSNzduGv+N7EsadusimtqjUtiOzj2xXSM/8SPU7hnsbD
TY8+jcGun6s54uDIEX65apo4Zoa+eHB6WygoZsEKCUIB0dndatbVr2QF0aCXFwoE7xI70iZGLrxF
9JGFW/xj7iIRHv3227EzMLcDmZFh0ULkV/aUKr2ngfSrXlMXJaaYYoacoVY0HJJdtQ6/xshcI5u6
YAUuSKzbCG7PAYMzBhb3nZlbwyAqmjKvJA51cWJ2hkB1adA10KSZ/ADCQLuLJVn/9lp4FyeWoYzK
lixLimmg78GXbw9RNVU3foM7obeweA2uTXpWtNwiiHvartDgFvMc3Qm9k63u5Ag50QJc2HJXMvoP
b/NrfF2XdtWx4lpTNVAdsWIWnTqKrgTWjS5+r00XGybNwDYNMpwi3uYHTkPo4UkIwb696H/qDK84
IBcG1itE3NXIk2KRrBtOKHrqO51AkGNHrIQU5rJqvYsrJuWuJm3AoYNZjxDoRQWEgehbQjYwb9pB
7tLU2PcQauiDnZUB/yCyPoQC5JI1lVcei8aO2XfIGIhAWSQoE8DWmgaEsHgP+jVIUhdCFgP/D+xX
lRRqHW9w7X1t2eQ3cRf2hb7UfLExMqur5aTIKzUXoo+vpVX/lBhf2UIX9pWEvdqYRUy2QEh1PmZb
K8ofIHGbyn0G4lC1m+sg+liHrSrRUR2X1d1SnwXKp7PY2E7H5Rwek2g2ySEAntocllStnwnRoT62
q4rXXQZJjvU42s38DPEuP0AX/KOZEfbtoj4QT2kvIPL99nm8YElu+ToKUqTnoQJXrHlVqb2IQFYI
gcyR/fv2+Gdn8spauQXsYFF9JVckFC3IEwPoPVdZumfW5v8k6cAeN9Q0vr79S5e+xHE4DNrDq6jG
uFjavrlJqnn8O9fR6FfAosRxOSBTTBHtEOQWg2S+hXAwkgq9ZyM7davZfSanTUD9vIB6bzxCZzQa
HrI5xOvTa3FcLOFYA+sHZCiCqiEtd9B6rHYDiT3zri4JXQ2B7yRvWFwM4/wrglHvkJLy60uiLpiw
Ped0S5vERVLycgdV2c95lF153V44My4DXZdCpjkfkWFZIL/9rgexPkwyzPxenS7/HHLFJErHMQGf
WqU/EB3Evw1UZH74bakT9MX11KQ2TrGlCyM/1xbzPpQAil1rkbno5hz3jzbUWSD/kKDgnHb3tF2X
H21HxhbK27zKIZCr20dAwLMHSKpCyxpJjF5/E3EP4lWD3vfPnSX9Q5Nkcjwgd7F+FGNZhQe7tcbu
qnLLgj1qjhMKteG8PkByMrb7hS9Dc0DhYOgPegRt0JXjf6FATImzWEAX1wlUr2K4uSYFGDkp7e9q
IIztgNXZ0lsITnf8fQWysK+oDNl7wGAG9KnVEfSA/bbLeU2iu6usGUerNgmD+M8x1vCFfifNBVGa
kluAxEhatHQM7C7qxBzto6r21P+gLo5yoEsORC8qK5NmrBhAEXNssjH1ixVdKGXeLiU0PsK4sBko
/AToh+8gYtn4VeYxS+d5BBpABF3nLEfYlL8gNIwUJ+ofoR9LBXUJ59JyHvWymhghEkt3uMGRrRGV
8lwc5+KRwJbXW6KTglcIeqFNWfY/KslbrxI3dfnmNmiIT+2ksfaiVLe0ijXUt3XvF164YEoJ2Z3Q
6AnOu9tQVETJ7G5Qns2T1MVSQqGsQyiUMbwcNeAd4BPdQeGlPLxtsefA4ZXQxQU9ZhN0S6CXnRRs
Cke2N1UPxmSCzufyro3n5Pfbv3LhCvoP9HHTVk0r6rkzUctns1QVBUN0VF2rF19IeLjgR7BExrZr
cU2MY/o0Dgba5SDaCKFrjc7B/car+N80HIafbYwMJtrGEZ75fZhzfXRZQxFLbnEhm+lnw/OnUXiS
MFIX5DYHUZdlco0LoGD5B5A29wVK+qGfxbkgt5wxgZgV4Yydo+o+Y2V0grB7e/RaFxfkVk3CLH0f
0SKb8+VhrZrxc57x5uvbo184tC68jbKk2fqypgCVyG7bV1U9mAP6RvQPBSJv45cAdGFuIKOaq3wo
8Q0ILHdc1Z+ZlbHfwXGBbh0rY9uUCy14M/Bj2dTbKZLM865xgW684yaao54VPGmiG7GEAxoqQ09n
7cLcJBiqh6DrWKGXSaidscF4WqLWt5zsAt0SZIt1UGJ8mQfj+y0OgQaH0pxfjPKH9fYZjA5sQlNU
lQ0rgnFJAEhi/05nDdK3T+YFR/cnNHs2OGYOZpkRF81a2+Zd1Nb1jo5DcqVkd049v+KsXQTbMhgT
9QtS0uE0CLsfh3ZK9uAx2sANRjLJbiYyj9+rheifb3/OpUSOC2vjHCpoNsooIPsRsgD1NsXTbkMH
yO9zaur9PGSiPb9XdDffRIYnsgEPJhKEB8pDOu0sckzRcYp7suxsP7TDpzlT4l3Lm7DbIVpM1zt0
06Ec/vZ0L/gFFydXNZU9qx3SYu0jbXYJYDdfQkASfkpV+rGFUxctN3WpzUW4witAnfygoontg743
V67jC+fHJUwjDQsGG1ta2JUsp5HO4q8Y7Zl+Pt/FynVrloI5KCQFuE7UATzz+q5XY+0XBoX0ZQS6
SlqOamAYfensjnakfk8DT6A9dbFydAZyKEl7WoBLhd7SNid/ZTa/1m+TXLAs5x5fGtRLRnBrF73M
BXI3fSu/9Xbs2h1aY+bhwMJk8tO2oi5p2gTmlGkWNCqUHXD0IQUufmYL3byOEHGxc0mpeWN4Soqs
Aq/YkVUxlOik7qZrNOSvn1HiwudaMcDvn0/RmufNCaIC/FABWuE5fafsJuZQpeVEQ9QLs2xfsSQ9
YDP8kLTEBc8F9dgjnwm5+LVK9XHjYXzohPKrwJP87Jeeef9uMuWUoAhfxLje9yiBgZJTMK8yNnEV
RbugSycLydqCDm3/o4Fc3y7ldPjytuu8tKmO8W5Z1TIxhFGRjM3yBVn75n1rxDVlqNfjc+Ii55Y+
Qz5kmKKilAp4daOm/ktaMv432DFUsNNTwOddMJXhY1ipZSlKMJt6YWxJ7lh2TUm8NcsaAS65otoB
BtA9isb61m/ZnITHGjPB1kZHBdNDU6guvkHbm1+cRVxY3abLLOuMjIp2nNdHVjfxzUJiffSaukuR
Ng4pyVOBqXdlWv8TDtEm0N0Nkga/4R07tjHrDRRAcBsg5f9VN9OM9lRCnvxGP/vxZ5ZWzdkiEYGE
BdSQuxuBnAGKhq0fgTxxWdIorvcoTbKwmGqAMXeQ8Z2gK2ljTw/qAuq6LQOjVTSHxdpF/JCaagXL
Su4H6SAuoi6Nx3ICeikqAAOof8oqiVG38U00ERdPBxmreFgGHoFaz6i7FZpJxRQ1oVemhrhMaWnc
4BXar9jYQKZfxpF2v2xbL9WVU/n6PU9cRF0adKWsBdxcLUBauQuDvDO7JQCyaTc2U/MDGdrE+BmY
C7Cr2BSUYIzCTbbR7RZ8GNtDqZZrmKkzju6/bwHi4uts3UTQjwrCAvG5We8padIPiWUbaPVpvJR7
Pqe9OoZoQiEH9SdW9bI8F8bWLqJdZN+HRQ2pvIeQ2vJez9XoFaESF8Nm03TJwhLU6+BSKz8ME5QH
um1b/Q6Xi2Gba1GCLawGsXs6j0cVVz8hvGevHK0LN2h6/v8zlxQrBc5nC7vgbFl+TZsVj7Hurmk1
XBrduZ9Vn9GJiJIUo2DhDoKBwz5P+mswKsiHnW+s184TeTn9AIV1AfZWUlTQ4xyBBliGLd6B96np
5h1QVqs6mhJ6LLfhBirdfWzaxZwxJkF32CxJ7OcZfMyA1oJw7J+ss1TvarYh+RCvaU7229iL5chV
n/AdlGhroPxim9T3Nh/megdMfRofcq14uJ9SdDrtka2b832isnSGcJyqm32mW7LtS9OEazE1zaD3
zTANWxHThc6nvEQ0dpzXeM52MQTyZtAQz/1ws1EBsMq22XC8Q0vqMr4bu0nO+7ZBNefjWEKI+xTX
yAgcq9lC+6wlSZzs6qAh5N1sK7DZVuViK1QsVTt/rCEs8i1ElKf/ljOEqTFwvFR7Mq+B2YvGhu0v
ujBr9pNY6mUnwC9Yf8rrKax34RYlrGjx/F13K8AuP4BmBY9TolVHdzxs9XaXbhYHFHJ1aE/5zPsI
TGSttrU6xWkQ8ndUBpbsBYo49n0MPbXmsIV24099L8+oCbh4Q3amzbMcqknt2D6BE779FxuX8WNO
yRj9jAjX/IFmXYI7LW5Mu1OBDqKdCEOG9zmfVHc3a2QC9wZEzuEJ9PtU3UagDB0wxXDM9lGqRY8w
J4meIMbItn0AlcN035RB9InEAcs/CkhP3UIQcoxPG0jRy0NGqOFf7f9RdCXLleJA8IsUgSTEcmV5
m+3ntb1diO72NEICAQIh4Osn32UiZiJ62gahqsrMymRhsDxYxhRIWaCBjbhwMrkqb/o6CAvEDZmf
ZvDKlDUZVAqPsYbO10lD/psHW7rockYv8Vh7jewvOu98O+37niyZ9lU1l3Ars/thrkf2SbWMxkvt
Q1itsWnsrutQyXf8hA30XHCVbL+GcN3eGzn/FmhKf2sC/6NiHDZ8UcPG7Jvp3fbSzW347rdpViXb
QohVHFddnw2tIrBypnCJy9ouYoWLI/Kcwm721M6YJgBypKPNx5ltLwxaEnaqmhmIySQiL06tNIYV
1AqgQnAka6askVsDHnnro+EUUSsfEAbdmrcQds1pmY5y/oBWsmuKbYvU/Kn4UDUH7mOzHcaEJuxF
Vd3CDuugKnXQ4DFxaKfAm5eE1YKeOZKtVqQntnYq1iQJoKsXZG2KELvTJOumdVJlmnC7nXo7r+2Z
RwJHEme3buBDPdMqzRPc76DSid6GrJUxUMpRTUiaWudUjXkTDjSEEKT1rCCY/K9yd1Py4s2oLmOS
pPpnswuLD33cBeoulAgcQTsoJxBfNvqnACT+YWMkHunAu7WMd7zdU+I691CHW4T3ua9qLO0WDsvz
sofMfQmBR5NrCwlvxqh1273ZGPlysd5hCAFn+egRic5Nl/WwtOqzzg99gJ8ezhZXOSMxsxAe3/kh
TZzxD62d06DAy6ySkk4y/ql607qvDRNvVUDplsQHmtrhPk4dsEgoI8hvLEDQKJf12gLVapohLdhA
U10GRC73SHsC9Us6+P/fdb3V6eMtz7ezmR34LTyzHrE9sYV2ehV4hLIIk6AlcDqFyvRuc/vW5ku0
rrCZooT/cRafOHZ0xttt0tNIljc3x/HgJZ78c7U3PjxxROJOd1E4vEtNyq5Ztt9BPeK9GBiD+iKp
kRygskj0N9fN3scsKUNHQsQvmjXqLjBgrjVeWYKNIAd7jfU+cZSC/anYsj+MyMP+k6yJm+8ayMqX
D+WYcQ+qa9R6bgkVfrpVh7ihWdgbCxg4kRCUBnvVdvkaz0uXR3MVfSQCoGVJgs7+BJX2hSNAPvD+
b9KYuTRtlRZrM8/HmA3IbZ/hTx/t/fdNQpApx8dcWv1PBlAIZohZgOo/EZ8VPPYOfMXOp8E+VtEs
C0bIZEjzoHNNvunFZpjGxDNgClIYD1nzmkbuzzYLA78T/2ERX8ayGB/z1dNkzOFAZYoarGzeSo92
MCGixJGRNR5FKDFmd3F9pyRZfO5sRB6RUgp59JTseKy+x9Z3NgWhhHMQJAQZJOzuZKnPawTiogTY
uoyt4wVy236hgsnLanuWB3BVrLO6Th/21cx1hsgLWgiwtQtc5sird/I3C2n1G2lC7DlqIySsL2TI
+gDlRnqGGz2QTR520/YyTvP0hdAmdzcoFny2g5y+eDxUuW2aPQ/CuH+xtsMv2JL0xOn6adb4xSF1
NOti2+VhJKMCTjAsw6FklxbaKMjw1xgmwkr9gnlD/EiX/pt0DSDbrUOCg/L+Ze2wABClZCpkBS+W
cahATs3pSS+AQkULyQHn1XOv2mfe6jVP6nA+kn5+H5v9W9iAlSu2AI8G/pIZ0fN0iRTBCR+65j8y
VyLTpn5WUfjbztEjgqju0jSaD3Y1j/u+pnO2L0HzF2Y4bC+F0+kvlYY1UCL4yOzLUopuTE7thKBl
NYCv4ePY5rvfu//wZUc037X92/c7PNKCpLugObFlK+19sCUoVoip+AoRGPtdueHM2frYdnbNaRuE
18i3xzHcnzU2DM4oFMF9HMn9sAhms8Al/sWt2/Jltd4yReYkxzfmHiqO5yTRfWSm0dWhjzDJBNLF
OZoN+VF12/ZiQHNfYoLj28Ajuhirvs2CGo7fy2K34zyw772O8NC8zETaTlnPu8PWwwmIw1zxyAe+
XSlJOVabqqnOIMeb85pR9g1LJfdHOv4Hnlk8h1hlOgZD/AGtozpNlMBoBcH0J4n01IzH4X6KtmHQ
WRzCNRofGh7PzL5kkyJwBJELOHRT8xhXaouzJE3qL12joM3RNGdyMDYtcUbKpO5tITvJrnMg1e9w
nMaHPSKsWLrgEMb1eA0Zmsl5bi8CjVpOIz2UQaQCxHJ1aJHYEn5MILlP1sg1a8fujMlY3FfeXxtJ
3rRk4QkfT0lrEZebn5usq+ierSJguR7lxc7VW1XrJeeIac81XaesRUYhWArVXHwQ4OZ2/DM07jeH
hU0+QHbYZp6uYwnOYP6NXc6u6BPS1JnzzXSKNW5asiXBFWZj8SOnMkSh2P3HDqV7sch+QjYOT7O5
qe2Q75vzKt8Ym/5roLtoisBNfZP7NpYFgiZMNsMKEHeLEd91uCb1cQVj1kKZU/PwKByZx9xS0p6Y
TZZ8k9WacSpEtqItyNm+fGOWnENojGgSZT2W0VtIX1hikdqy3gk1habotDN7ni6xypnFlUhXWl8c
8pjWK9aFmwyixKgIEBJauJt+E5ZkDMuC/NJUVB59X9lcmuYbnks6g+dJDRvDmBZr7PjbCO+yvNkQ
MYS/hMX7aeAVc7DVD8NDavV4Jzp3Xbb0V7O317HrLg5pR6cobWb1jl3T9B79YNg/G/hjoMglfv5E
BLPf8mDlncPXMkAYuvjnodabKmg1ojgIPqSw5E0ULTtAas39sk/pwcyWPrTKCJkhmyhKcu7XsM9C
YlJMGilHf9HhrsmaGTbHFo/ivkKi1mdtV5qP6PxfRJqojPuA3Js9KWUT36EBGh8I7yaZhcvkSxkk
n66eLn07I9SiRZOm0fs9wnM+LEeyHYep6x5h9fA1c+iW06FLs2nZ4zHD2meSL4HG8GKaMI9FPOFo
iAldUhBc0joe6WkPOxJn4xr0F0wnrIOUVmz/GpjNHNeqM2Oh7VaXiMkZM8LMxg+L5g2aV+x05klS
60MThkPudHgdQaFlpJZtFrNRH2w8xu8MpCDirJA5OsJUK2urEH8Kk27WbgbPrhvm4CybZioqVFCX
B0LvJ8twTmFKyQU28DrzX8sby/KG1v1LtSsgJAIzWDYsaZcW1QojgbMVsX7a9erK1K1V0Rr42I1b
03/1YefuB584hEXpGmkO+1AYukwH2yo0QdgiOFCAdr8MG6YTbg1TptNgSo16XRK5Ni+apvSZoqdA
q7gRk5M4Ts/N2ne/kDUOoRqyc5F62g7N2YWzfcKMtjyElKIuJntiZoSgGp6HesEjXpokfF3sPP7n
Z3i2jrpnJ6Z5G2SVGeJzg0b8HgayPG/WMXiZOq+PXFMsyDgcfAotJmzKh3HMplXQjMKL0WaNGfqf
gGKkTfflTaypKJRVAzAd016g3VTYWjX1e1vB2hPbfb0MShdTEmWR0urvVPv+FTRkd2/9gu44nqYL
i02PI1bLOUsTSs7pzmXh1UouvJrV2dA+LoHQJvrJ+tGpUps4inFjxyt0QLBPq7awlgW8aat3L1Sf
ZPgs5690kwiEDRPaP0Ca0vzy1Rx8Cl7j2UnbmnfOJ4pBmliC5j+iYElZ+xEZY4slvXXXU9dGexab
OToH9RTdjUs9fIsaRD/mHPRNmCqTskrhzzV18KAncNe7HzYj5lM1OZMxo7r5YeVwSM1gL0XyOZkX
ncuZ7KhOqqsw70Q0BgdQYX7ia4r5xU/LZd1McgUaQH/fInEyBF+OOMy19ogVsvVlWWkvMmsi+46i
kwx5FE2QWMIns44zk2IvsfNzf1yxGXrGFZe8KhnrD9oyjzAH8lBNEOFnNtyRRr9S3IDV4ONCTylu
zHBczQGl2A+5atyVQDdZoAlP/8PW7diXOJWTumrLsTd122fK/QjAACL1GCWXpVeckz9Y6fSIkk+f
hs3h3G5qLUXk0j5T24AbTsa7ekOY4N3eIcCznvsPxwEiZOsSBAZ+YWrgJQ01e6YxH5avpRVmPSD/
OMQ6m6aIB+r33PsmeFrbDjdxxMbGFdoHAntKfmbfQ2q3T0/qRWdb36cEF1uFrEXf1JhMKlK/SdFs
gEE4gQ5/GWpySHiU7tm0i+kq2SRd4ZMQ0yDwEBFkcQ1j4mwBAHQIN4JceEjQhvdq3KciVhVCYQQk
B3cba9HGMC5+ejQi+dBWppS4Wa56YRrvZ+JIWatoHZ+SsNouFRYM3xewS6Xk4XInrHyHAim5GyQA
I407IcP6mN5hLgcgB143Y9HDqPscxl7jETWsPnW9ro+oI+ph2bu5iNhmiimsw4MKugi7WkFYZ5Un
rpw7a64jSKYcTbJ+txEbDhb/ngN+UYVHHO+tGFqgDAHrvgGTLt8QHNpjNHZ1wSfflRsuzJwPc30G
xobxbgOOCugFguBhu3nICfus4ARRxDLSr001jDqDdF4OuQyG9wVJChlflr3PYN0aHRDTtx9GjRt5
odNQOBrxsoNX73lxjmUzbpRHkTiZQTmMEz61XmVwQ+S6oLhki4lV9FyFVvyDdlSc0CilZz1gcMT/
8DnU+JHgY28LdICipK55x9zKDla7+DmKk8fYDPUH2c2nCxX4l1YXoosmmEe11RvSxtQZPlHtnLUr
QlIzBftitH1hk2MNA8NOGNDkTs5c5SpG8lnPPG5BD+9SIHfmAe4vXcZiteSzg9hx1c2GLXKn/yyC
9vmEbIA7wmZ20CSsDpHCxsc4V8NXPSk01CvSWxpSi2Kn0pUwd5yeTTeJpwE1+BdiBmH7NXJ/GhmA
it1Xp9jK5qqs7LCjDuOmtV3e9pAGWQilGe7wsL00CLb/GMamNGg+b92YzvZmikpqMLHP4BJw++sC
Y5PAsNU8t0Nsc0Qny3KV9CeK6ug4GxyRho0ntbI0YxwtGN3bpYS96r8d5rO/EwwVlyhEelqodZsN
IjAl2AT7SG18VFqsuY27r20ky017PR4EZTxve9FkxG2+bBVfimrGrxUovh2BzNOzTrenDS3X0U4S
ly7v7+Iw/Lt13h37JnkMYo/foB6eXCOucYhB0YsFsFFEvupUBMcwVUBVYRF4XcaoAzACiDvTtj5W
hGEJJ3HYx8EO65s3/Er5rYESiuZwb+5KqJQ+I9KgpUz0N1+SOadz/KdR/VIwhIlfw0B7fCXTlKlp
d58trMTKeMMGVqNZ7rde5B4bSMfNGJ3XPVxt5ZrASZTv7QP6E7xTFAcE0e9BVwIGQNfVC8wSsATE
y5kJDP6D+lBta5J3FntnA1yrb7gozfrOsg9FgvES+KQp5oiZDP3DBs2K+rJjDaRp1aKcTPg4LBpt
qTJvdB0+0j7u0TGMKl9q1kITWJvDYltbGl19t4GGqDgKywVOk9eaIaqRLPTZInbmuQojV8plQQcn
tcpMi5g2bpMDqde0QCB9cmrGlmaSqi9VDeIQR37luUgr8hHhJQCqXuQbzIPPDq87SwkkwDjy0YGG
Fe6Doe/yiTXjAe7kLwlo70nVXbbLZTOo4W1ycchMewpSneatCXAliQUbUKvsx/OE/Pi7MR1FKUWN
8ai3MFrzE2jDirIpF3p094poN2QR3H8+0e18o2fVl4mr7TpwR/KIbNsdtp3kEx3HCfVv3vHLASnu
bUa84FeArPrB1fzD+qR9nHkdrzes2KyfI/QAuWemwg+u+RWebz5boITJoPRYvlfVYP8lViMe1YxV
Hu8BVk+d8vzSVSnq8gKxMgHkJeMnUSNj4LjCbwJb1LNTCih4tTxzuU/9YVV6Yj91s9uc9AlnFyO8
Y7mqgO1lFUOvk0UNTftr5xsv70MysQzTX1fgzVp8gqi5+vuWQiLPM48RMgyjckNflyBVf7bKLPFH
mN7ai8y3Irn2hm7nTcX1gjYFBfB77tqFXYCjL3GOlaTbBwzR54EgTXXH8rKLQ/SyfTAUIV0wjt7g
uPeod7EtUL9CKPAEEfeSBla9VnHcmhcOo8j1sNb1UD0hQng4OqIwI/NJY9R03TLyh2YX9lIlEF3j
QxBPQeACl6WgiuTzilVEA6TOdw9jGFp33BidbTGNtq8vQbPPw6sJHOpsqzdnjxMPA5Xpla3V11SF
1JaAQMGvtPP4C0IXhonm1mVlq6JIWhvRCfTPwcQENhyxl/cIkydYdGbgdPwhjgG2/kwzct/v1oZM
e1FvyD3OJNnd8o/qHUUY30jkD0nT2F9TmtYnV7X9i+b93t8l8aQea1QlfBiRkON5JrZ5c32N4T9M
t/At6bro1TLf78d6uXUXdRPD2hdfIzDRMRo9cnFhLR9iolvT8KmLZvqobtbzBxtVPeD3ee03+PVB
Z3+OZaj0A2r3qE9sgIvxuWMNPeF8oXqZBUok1XTLYwu84G9PZ3WPtcQBjFZLsbiAhPYkQUTrphF8
gHlJZi4yTCHhoVWq6HpRmRPHbQGQFFrxE/5a8eoxyfCzg68rP5Io6p+YmGAl07tqw6L7zbkYN1Q1
/sAJdn5TWA97sWvH1qIe8IbA8Vv7MwsXkAJjNyNPiF2PT52mMTCiPhSvNqyN+udND/8TtI7I0ang
iDZlFR59m1ex5wiuXcFBjKqrPTq1ofpsXG/kg0YGcFikthnxmUhizZ0hWl3ScdT3LXwggxIpKoPL
kAJWRU9xNC15G8wDvw4ktHOxSZMO+UDkDwfpoXNOKzWUSGWXL6mIOLalR72dMMgymjnBAPg4m8JD
v0Vxy8DV6H81ZWBFZDr4Arj27ovK6/Wf22z8iiVIth0UyLiLoLIl/zoK/LiU6WSxJN2o5hhjEfui
MeWONyFT8h4YcI33WzNvPh/4Sue//dZErM4Spby9Erf35BztUcCftdiFLL2BW96h6wZ2wV0dL5eh
hgddllJvTb7Bq1Lka8TjJ7wMocG1BCMakTbBJi5MNBJbdEq8IHfGalx0kgJhoHsIeI3N/clF42Jy
jV4MwqTRV426m8MqCn4CYMrRod9cndx8N2Gy+leA9NB3IE9G/kwIEKBCzqxtn0y7gyJcUXuOkYnm
7fZ7yIPYTQybvzDA3ams5iaPkGb+Dknp9gGf+O4hWXxycN2+/IIgAQD2hOJ9t8Vi6nOs8TU+I6Yy
iPoJF/bHoGV8GcCVvQ2L69Jz2wwLxnsaxMGLFXZ6IJsYugLfrPwP72D/9CoR8UlEhMDp0awmZ0SH
j25V23O7gmeXHabLjHQKowTrOG/ORFfAmoDtyw4dKgCboqMqfk/p5B7R/PMn0EKVzmSjnIIX6JKO
H3xYmyS36W6qPAKEe2s26mX6j9J1IQdOG8ScpjNLn6Vy+zHGZIDgbYl9pa71+hqlAgQC3cdD4MXG
cWuuCaB9SemQB0q05DzTmDagbceJaUAsgyYfJloY3l0PO1Rk87qkugeb3LmnzdIYqP3uouBvI/rm
OwXgez9XS0zyFOYX4d1g2Ap1P3Brla+AkEApqoS9Y46bbLm1SrzNJJrOGybg7RhHKn3nvcdYC++k
4bzVe9f9p2DLCdtnY29kL1iBU7AGO2asbddohBNRvzUjt1lFSSDLPbrZIA8LmPls8dX0Cnut/XeK
f1bZXgvHM4697p9Ny8Ac5xmntlzQpr4MQCEwq+nGZhvR2PPexDrSS407DFfAlgASG3BPqxJW122Q
t2obeQbRYN+czCK2V+/r9E+nNNp3w/z8ij5UvtKqxYOo3GqwkAgi9m8H1UiTaZSDCXx8kKQlXAAx
3YkQlEtbV/258tjpz8J2658w0e93VuzxnW85vOoQf6IFK9qRV3veDy39D7tQoj4wP0iNxIatNbmA
kPxHdmb+y/qBjTd63bjzDjT1v9FUqippB0j6MFFMsECaO9TeftIBSm240pfWjACuaTzYoQCf3uvc
pBGui44TlKYdjH0FpLpJl6wmVfoBYK6u72qN+wNwVE/qE/R0I3SfjacY7Me6/eciNf7R/Y4SADZw
/VlGUJa5CAb/zJrNJ/conmAz6NyBDeQN5ehjZ38mpBMP1vfSXaylKswl6RCxM80buCOqIvVrAEPH
cKKhfDzC4pPuZR+0048A8vmXdDHv7lL4P1fFNkngxqQxuMMBsNbyGHAYE+dpC1I7xzdLw6I2oMPQ
Ru7Nr64Nu9+zWYbgsneVTg5Vm/Q/YOqXONtd2uZcJ+znNn6kOST43ZIPfeUfg3mudD4JbIbmINJx
1wfV/B510F8cxjZx3bFyBGU5FNUAT+Q9AghMQHaj24qxS1rUge90aWEEx8vVAAAr0Z13Xyto5gy3
SwhWe+qGQyK0x02rVnPFJUzuAk/A6CbL+ge4cdrnNHQ7gMmgGl4RO4oTM04BwSP1SxQcLZ2wT+0F
iWuAce2UvDWwHhBnXLJcZDQiM9TYtFG/Yu+Cd0uIa//GI5QcWEjY9wmwha5Msa8Tlr9dNyQP+1Qv
vqBjNV+FTJc/O7CDPd8as9FDbz0mRLO2MwhiL+B/viPMJ8cOGSX3qwtWjL/AkQ6zcdudt/ijj8Cu
ANtjbU0lJ6Pa3txr/PgbbkWFL2JSt3W2hFQNGhqDk4G5fF0ROeEJ0isX9JkGczZsiv5TCcEQNk7h
2mVkTak4mCQ1P64SgAMCeNyERbh3yxvIY88PgdTLcrh569QF2WMHhQw3wzusjOv9WGFl9W+9BMZl
OkotK5cZzVsOo0rTPre0mcBL6AbIH1EAJXCstQEm044Q9+JVPEyaNvdD2EHmHuio2rKJYs3sPO3D
NIMeGdG374vnY5lI077j+wiCtyXZWI/nlNikWDF+s1ww1kNQgjHjIzE7TU+zD2Ai1SToaLIKa3n2
Zd32cEY3qv3wjw7dlh7wV9hPXG5IxpaqBWc1dmMIWUZc+7iEK33fZXAJaGIoeIQKDxQMtMuBX/R/
J+7ZWk44CUsGLBfpGIEHk1WG9Rz1hSQRHusc7y2a9njf/ta05uKhHTG0Yfwc5v0GTUWru8aA3e9S
AxYsXznTc9nWIDyOwVYNjx672b+SSt68QOY5/NIYT6fDBFXIUoztIPrCYQoJPuBUN0/PtN98fCdH
H2ItGSBtKA5krjfM3mYMu1+gxw3+yxAl3Q+JZR9cwQIk/rAR7KH26EixP5UBF0BhgquSST4ajTYC
ihMYo17aDdWlQEhbiEE/gd4jj2oUmmsHIpyAD2nInAvIAOuHTRFcnLwl42vYmvCrZ6v7hhDUn1Ld
yxi/3t5DS8BYt5w97cI237YuvhFzW8L+StUtHBV+Rke3o9vDEzryRlO7Z3OwJ11pds2SAnXyxke0
4xNyMce3xkhQ3oSz8WpJgx866hspgQkv7n0kNfwKx9W+bxHjTYE4E7ufk7obPtc6Dvu8Dla553jh
uEoRxB6taNE75nNYmUBUFiyuRrvnwzB8jmkcDI+NMMly2nCDpyWZm57mqADDQ2JUkmQRVjt/gMX4
Ko/RkgMAUHacbllB4VQwtw7zvTOqeVR7LEjmLcPw63HdFriizH6Huo/zLDAszpmKABhDzpe+eKjT
de6GOGjypsWmQ9avO+CrnqNXvaRGBQCmt6UbL2xyGAcxeuLaTfZhbTNgSLAr7Acc7Y6SEPuJ7dQ+
hMvWbscafqnmc1bg8s5gD1FUYuiRtgxILDVlklRLcEvaWNpiD1tKrwueBey5K6bSLEjGefnlHDwH
TNak8KpC2VCRfEKUSA0tXj3Pb3Caos9DwvWTTqT/jUeFtlhgbcCdE7dJjU5hiH5DRMghU4jEvGEv
ehqiElxoihixjVf/tTbagtyvUoocoEH8TdN6Az2qzYrPTpP9fgqX8X4TCvRJ5Jam7Jlm35a122sQ
d8q8Uwva7jSlFf6XwBhje/IBIsT/JU61WDSu8NrKKXAmuqsDQ9fHpAnsPyfs9jfR/VJB4XSb0wnu
gvrgesZWyO0C3RZzzFlRBV1tSgKzmX8JDcF7R1M4kAyFNviCdHDHz9ipCPHlrnJ1jhDF8LSpCvlc
UayPCRf/zOqRJLNEJBgQx0xQ9PgEP5KMw+aBFxpaj+GpmqdEPTB83lHZpqz+QCZNP74lrgKCbhDK
KAodhPwOHdgYvEAqgy43qzYh//lq6K91jCWOYrc16pzZ249gCXmfy23tSGms3F5jaAcW/BI1ppO6
7lVXhojCrAvGdxHnQ9TsuBFGLnvE9QljM28iQJ4UdUpmFPyoACQd9dV5non+CkBarpmbRk0BX3kH
i5hZjWtpZQBSx+NrvGuCIF1LNSf8IZJj+2EHhqY+mEDTsyCudgj+NrBCfscuci4wsrxWatr4WZFJ
VmB3xqo6Qeiyo2uLKQMNXYOT/Iv9ih44corjnId2F/yi+9tvgTG/felWEj2PqQbmKDjeT1Cpoles
AcM+Lcl5UBCNwfVpHvEYgK6WCFSfPGo4jy1QrpXrkyZOP6Dlmv1hgVN3gh8ypX95JZq3wfYV8IuV
WAB7wUQOqDuNObRp2EKwMGCBqARPnXzIpbag6eN4RCsGn88RhKhov8kQuPd2uEFKkH135mTkbiTC
UAZAk2pKGntI6WLtQToSNwUHl1BDt8JbFL45sm/YP4C2VKrJ3p47xvy3NpHj6+YQZv9cCY7POokQ
npWpEFt3mYScxBRROjb/oW+bkb3GRzz+WUi060kkMWoDMWRbiTsCqL5MtAIiPJHwG51rCBqragRs
75KWvldouxrAh3TmQFgH1h72OV6vBoHrKp8WNv320EN+VI7TDvgGn4sQQZNhPi4jEiJ6Vum50I1B
j7KtvQP5hRESN5Gn/FdMZoDGtR7cwy0iWx0xK9UT4r7BNx/AzO39RRrr1gIcTwjysR3C4ETRO6pC
bOTmAr+34z/pZPyyRBhGIUVI/ifvTJYjx64t+yvPco58uOhv2ZMGaLyls2eQwQmMXaDve3x9LQ9l
lSIo6UUprSZlZdJAIZLuDgdwce4+e68DBb0oV15W0Vu+/FXLY+mZYWrsFaYDNEeZLZYnIzJTQd9U
qHATgevC75xI+1CyfL5bu7jDz9SKavUH3KcfuTEWlddYJlMPdTNGQBvWOWRArVSGDhPs2iGliDy5
ijESn796K3/LlKx7DmubG0kdTcxXIFGOmNzKPOgca/6WdG03UnnVAFm6JaxOWZjrmqcMjSJ8yTCl
caNrdtUE0ahUFGoULdYGgWvuNsko85JN/mrX20mdm5n2qt5K4vpVaV+GThcmF3HSsyppZWHOtA2N
OqJHnRUZQ0un9bYCg5RcDk5ZazSSDG3eqFkqe57Q51K7MIfI8HoAH9WXAvfo/Iu47L/ylH+KRoWD
KTgieQ5D1DMVNp71V8Mpu48/lxT4lI1alHWeZ5UuRS/W4oxjGi+KudJ/kbz6njb/J4b1z2BREvMM
1FwSdWuFFKx7JeIu3fYSK4DLaLO48QvdoC5lC7y8spmu30STG62fFAwl3cRssYqA53tp72dTsf5c
2OwzjpQuYlLZuG5ZRLBFJ3G++CL91ZyOf5FdsT4lqij+tcwxUUya0iie0mJqXmck89U1+qaGhyMa
5KY/deo+40mjuLGzUurrVkxzdFyUnPvOaLW7P/fq5s9RA6HqE4i/dt1qCyFMUx/VvapWif/nXv1T
DkOWiRppTK7eLmmtBmovyg0DwMSfC/V8ppzmraxUJ+ezV0IWIB8tw9aYwpPGv4j4/4t78jPlVDmP
WGztadnSsH9V89EdmvLmz30xn2539hl6xTzUdcut+DWVMmCSdPUnL5hP93rdDAPW2HMDMLNy5nJq
IuAwqj9F4tA+801nXBVmrabrlul/6bGKmnbTrMafG1GjfaabZmudJxQYy7bp2uTdqtv8qtWr+I/h
CP/5Nv+P6KO6/tuS1P31v/j3W1UvbYJv59M//3pfFfz3v85/879/5+e/+Ov2o7p8KT66z7/009/w
un+8r//Sv/z0D/rbKOQ3w0e73H50Q95/f30+4fk3/09/+B8f31/lfqk//vLbGyVAf341Fq/ytz9+
tH//y286F+1//vjyf/zs/Pn/8psbD/3LP/z+x0vX/+U3qf0uNMMypGowcUmY58t8+jj/xHF+t01H
1SyapaoBiIfFoSR+EP/lN835HaYZ4zs0VRWS+ok/6qrh+4+s3y2CLfzHctD9VF7vf32un07M30/U
f5RDcV0lZd9xHP984jPT3T7FSqOwDOm0mNpZIZ8OlYkUk+iShneiNMWOcaLtQWtU+x2DKuIcxnkn
QzJjhKab6IXoHxLkvi+Kaj7GBkIn27O65wnUz122sZlGipHCtOObnixUTjzcHs/mJkXcOGh2tR+r
ufw6M+zmeSIecesoksXFNQwhVU/oDGfHaF87d+uEjIdtBJnsomhT89CNc3Qb1baoKUqIbbgI4BYJ
J7V33Agrou3jkq8P5qhFXxpHCxeUf9xJFIZxaOBN5W4SRr3cWq25JNf4DhOqHr3J6RG3tqwDGA5p
6XUW/nl/yLusxdHolPcZfYAbEgjrtVFW00HHm0zjKm+xnDe5q69WeYrxeTyPVrQcTMOQF9qkJTuE
hcnL60nBbdoxbkAkVvUaDl25YbDH6DVMKNpmIq5OTHKaj+wh4gBNAhQMOkBkm/GpsQvEdNGThsNk
vg5bs5m1HfYodwAU4DOB/EtrWJHbOPQCMvyIu8U0yTbnVmJ9zROl2mVRZFzM9kxMo6FU723zrmkm
JgyE0eAZg7oyfHRpvdaRmKQN81Ra+vwWnhsMubYsl0aGXc3O+4U2rGLc146NL91s2AtgWBi3uqVI
v3DG5rHPVfPQYF7Auzj19v6sQLduTQm6R8+ZWSlGcQUGVXtQ6cps7HWgjVdl682qS7aEFhpoYCjU
eyS90u62ptLHQjTCLm06WXUYIWKWRCVjyBARF64ftTk2ab8rlCjyFCZdsL9yer8aM+MYo+4/2uhL
/mioj5iJx+MiMuM0kfZ5DMeh9NUVJj5oXWgIbd3gEMQ0440xY68MvgCK6hgcQ2E9plViuXKKjZ1t
IUNwUUrbwNNqj7HLtnlCj8LkinxsUg6BTXLCCSsXB0ONXhnvfVyy/ZuihZJtqhK0eOc8a8Vgs1Pj
rTlhMVeOOhaSHD17aLHfLm3R+UkzqdqOkQ84qaOUzg49mPCWXnpZb1ZThHzekAYvWkWjXw3LTHMZ
cyz9ij7XbDKBZooEBSxqIhhYiFMEVP8LSpCNKSAvxno3RJG4yFtTvU+kpfCMLJ0psHq6Qy5CnyFu
WxyP9uiSIdD6jdKkovcUtloKf9lEByvLLGzTsVkdJmTfTRk5Zy+ZMJQbLcIuoGlwC1X9+203NeqJ
NkH/GMm0PiVa5ygcZDU0nimY9WEzrXirg9Ipdrj/ykBMRnpShinGaTKVx3xUDelXtBvownCK4Ogy
kWEDMtRBIFjiniZErDyoQi9PyHBtj69OvTXMSmNRapjOE5cGWzG9lNPeMkdzr4e1+GYvMrxh8mrR
+kvda/dkNHuCivhJhB+LxbGDkOgYUlMYtlew/wSRFbx9Jm3nWssYwznMb9TfzNVzkKzcrlfy6zgl
1DiQmx/dNJmIu8xdZw8Yq8zqatWYIF9ZZMNQ387uuTginjAN1b62Cst0h3QCC1unua3SBUrniXU4
Es+9cw5+NnIqD6SC14OqO7hA+mTmTk2xMF5zcS0XWmM32CCqtU79zEJecDFoSL/h6UKnnjD5rhuT
+KjT6r3uaZSdQqvBMpSXlS7ccBi1i2XMVIFzNUuDsnacaSu7wt6HCiNM3Q4K6aUZCvtCpVlUeHkh
rH2HycEvIrMK8L2xudSAutywcaZrL3HC7IUyIkGkpZMcHaCmF4WjtI8No8EW7kcsC24SLrdVpz0w
+yK5s2Qxf60dq4ELM0WEL01F243hPP1tZ/b/c0nCpui/KUnaofxIfiph+P2/lSQkWn/XTUkSgtvw
XJFQePytJBHC+F2lKLEsS0pN/FiSmL+rBs934kdS2DYVDTX1HyUJf6PC1ZVwemn9n8ucf6ck+bTL
ZROuq1yekCsNvMyMYPq0qwF+rsaGmIr9msyWq0cPSpstAQULmCu5fJkMB2t8epGN+1plQoiNIktC
tr5cZPoLTP/P288/PgmllkYmAHXA+LSNGLqYAbB4Dvd1Nu1Zd0Myb0by1ZT1LyednkPtf9/a/+2t
+A413dBsg3KQU/JjpL7pUl2Ni6HY92rI6sWA8Fm7gDKm7/Q2Fps6xKJJECm/VETUemtSLew68nSz
ahQaYuh+NbL3Z9bC989jc+ScV2pMatTzz3+I+NtSqRaaYJhTq0kGkSmfaIImQVsb+9jCT45DOfZ7
1Xr44SL9oz79sR49H+anr+Gntz1TdX54W8XKdLE0S76fUMfwqdH8F1mne8JxfrE1/Cfn9sd3sj9t
4waxxHnWinwfx9Mr/RvohCNb0NV+z5NfHpV6vlL+flxcxTz0HNX6/mVyej/j7MJWtmpHW2Kv5CHB
DDuz/ckIc5+sg1u35heKrW0hxbc23JNhDaLsUMeGFjAo7Emjbb4tkHNNOuBOLYIBEwR2MUTMbd4n
Cwbrkmwr7RrXIHNdRw25oqXySf5Ut8LUxPXAHBQXdfWVvftVgwHBrVLxFHLyOYMVK7jYxfH4kKHt
bzqre0gVJ/FoxMwB/PXRF6YzuTIJv7JAjDdkA11TYuhK8a34s+ZcUsZowaSH1Ze2J8zuDmP5VeuU
y2VIq8Oix/cqDr6NmY6PykhaY0nsgHT8ncDRRRgkik8YGU9yNrbEjQY3ZDfK02Ui05UdUFs3AGSc
HbIGhvQZ83sbcSNi43+w8vj85CumoCIbd8dYziPusuwKY0bQ6r2zYYPQuUPcuEZLI4egwaZL+g+K
0PdGzAuFJfMxyNpyf63eoMRfndUmVDlsqknlWY/9rNXnwEnqBwwBT6IEnGgZwo3UbdW9WdqEW1tJ
wh0lb7UfqrrGONDVu7mTu+6cwDGSp3Hpr7AQf2SQ7PFPWtXWoVpjJOxCk4Lx7+ztKGyGYVeXicND
XX+IxLzlQnlVwlhxu4YsxJA/OxV5l6ih5umb7dqtlNwDhseCKtBtLWI2aKZPah+q27HjfgHjjTup
Iw5tOMZdS5uTQGZz2UXYMh00ymDMesISXYi3b8VbY/ALlfXFFlwXchmKQE0K50s/4J3XlvRZq1S8
HdRotHtxBcmaNQfkhc+XTgRjpCcq6VgdZse0iNA7XxTtrKxa8jFLpwdzFTN7NDaNS2Hmfqp3Xjky
YUFSBtT2vFt1PBYWu50UhmGjzkHZ7FO7eZvTYJGOO2R4tYRKZIpazmaQYx/Huq/E/QGMjXCxwB/p
IkZ46uCQE0vFCn4zx7iEh86+KjrnxmFngIFHocXaa9w1RbD2ye1K+2aZk8lX53yH+eSLBY0Lw/OB
1ZlAJW2yZgjmlBZ/e+zEnSbLfTS/R7F2kWuzR8dzi1W+HuCpKaDHy1fVWH1zbPdO2J40aOlL/ky+
D399746qsovEXcSCXk1GQArYxUeLPU51Z/tpFucVoAq0JjxAg/OWfAgw8Dqzhku2fpxZXh2Vpiy3
X1Rd0+8hw6Sa1gHC81anL6GcHJPICu1rI7sc8vKiJq9kxZfRsI2c2wg8hd6ugbr6as9edX6m8Bx6
ji4bLobmKqtHvCEzhJVn01lejPilHt6VpfMGshFKiuf5vVfUIBfXkXhY4W4Usz9jsVS1a8Yu8j9n
TyrAHAhyRe9pyS4y/javNn7XTd2/03L2CdushXLstXHj1Ie5uC0ZGB1KEUyjO5LApR3uYW0wrP6y
bM1AV2x/blNi0hqm9naj6VagyKd4eM5nn8AAOxLsxJnjJY98vbKbb2fjTFhDcZ8ua/juYW4ENG/d
GP9OBX4izvfrcqeQr9HUo4GDLszIMTbGIVElgwHqQ6ozYSXiEh6LTYVldKhiQtRvZrEGi25zGW0B
kfjELDdOEV9p4+hR1wbWJP2+HYLzd1lAtk8mawNVwtNofRUFM8UMrHzcprIpcdht9EK7NRvyLtFd
bVdY3Bzfqs/dE82f9XjTNOOmXkavyyO3DJ8K7FPDGqwSniFgCLyIhwWHrEg0EpOWR9fs6GgvSXsc
EtK2ieIOUr3oY7FrVPJiIf7F0jhpcf61RQjAIxqY6sVStFtTXV3FaknCJ57CTqIkswdFrGuVHRQJ
r1GuMdQx0O323EmY1AzIixZo67Axpgar/gtjtCwCJawpp5KYh2VcpdqzoDdXFIJXOWlVdpsm8aVk
mnl5FZXMAYjezMrZSKv1wYrAsCG9Rs7AVBMfN6Bnh5egVLdaoZrkrk39vNMPEUX42I2Zyy0FLics
NaWvt/kO7NZ+Aky5qUTyXLbn4CsOXpyBerep8w4jdOQ8qVFkeUUvFvINywYzEXt+7PYDi8a6CLGZ
i3NXKfrWENubong9gPO4m41IHsNzf7HKswJ0DvLEyCAT55uujdetwNVtbRUjcvxEaY+VqjDnmBmY
zCbxRyX/CFcWoLQlHGlOR5ra79XYih0W0RtM2xdAvS4EsJmgV6Ptf18q4fL+h6ICb7Ihdcsm+inF
57ZQIjqT1K1Udn2j+BOjg4Ck7PDflXdnclWQxesxG/rUp3tKW5oKxTQIfavqUVpTsxVGUhyXuZkq
twc3ACdlAHK0H/NuIzocQAkuHJm+LOyLMYOQQX4P18awfIfVh5TPl2K09ftGsR7pl8aB5L4V9Xud
OziGU+oCHGDp/dzjvWGi0XwZQhfAKamdjHQvFyX5hs3JvraGtXjh27Gbr2t91SpjkPSVV2FrcAsC
i6BjcNWT677AyiSS6DHSZetF7OljeangwB+FejEZduumognqVT6uZQbVI+Jxiv6D6fQL/VGvGoe9
Zffha0UsfcGfdifE3B8hOzfXTsHb9IuwruOmTU8LzWlPHR3WEKY3wS9ol9d4SavHZKk2wF5Ofddf
arqd3fSWowCrKZ4mMyT2PxH7odmDLoInq1rleZzC7EakN9VpxGW0Vq+aQ8AJxNR1aNcPkx4bgbm0
oFBSxA4SyQlDVRFKWeG15UqTeKqIiZGUn+I2MEkcYe2Q4dFuy8Y1HYa/uLXMVq+oGp67Y65uINE+
p7TLiTMCnkQlVExPmSYeJVp3KAd1ual68VhpxJmGVj20mEhOSrtyvTrRpY2LAxVJvtuAotCzCtJB
DShSAhcWyU7KkqJMqq2cFudA4WWc2Q0krlslQgpgRWYJYW2SjbavqpH4ot5edflY+01JUBUHbCrr
S9bBi3k1H5ZVHErVgDmRZMFSFM+6jccx7p/gIRlety7Yxxd8yHrPbZ1pWsO032bwBUXrCYRCDusG
qYeuRPscaibyjJwFZ2DGy8CZXJWbXE7DW4+z5q7U5aNRMKeI8AGFtvEUSfJuBBKvmchzMZsAqcp8
fCHRDNqlq9PjXM2tZ4/h1YqZySgoQwgqu1oGh3og0EiqeDwnxqlENNquSs9Yk85+nPOWCkMfn5w0
b8pnrBvWgrOjauBFL5k80G0WNpE3DbiTo4BCGA1cVEEM4ZIaSjayuwENAhaBHd5b1hHOdDW7mD5y
DfvKUMZ3ay0ULoVGg9bDFaOaL6l6SLOtaOI3prAlMrDT6H7oh/qlVKE9zfUVNka3B7WB8pVFuxT8
lduA6uKoBmNvds/lxPrgLYO+ELTrq8tWDPOjPYtDD8boOhMLWd5GrH69grcZcBYp+TFrgqqsIkxV
y77GHncow4thcXZzzlZBMU5CMZ8MPEDYlxITm7iBNqqNU+M7xrPWp+2JDRJV07AECvpzkBu9lzcn
oy1L7/xAWyUsPKqCbnV8jduIG3vfoWaH1aGT9encIqh4XuaECiRWJO59aX4T6QbOE3am0XjVh61C
htbDmD+K1woyhZgBGxWji8Fcm6ugnIVrNkCnJsyi4pF4ZQJNZKzquwobUpbHe5lcN+uC30c/dmtz
rbXFCflrqh+b8Wgti5dRRRjaizNdq9j2c2fcSJDfpHZfMlTEAi+5ObwNU0kuP+u3a6PcN9yw5dBd
RA62d42sa6S9Jmt5wFCduIA2ovOTkTC5VVu7rhFuE+teOvcFCQC57qpEbYIuMzaqLFyHLq9MMhI8
7JHyp2H6KLqj3mPGTdrci5reVVi5RnU4RqAJstIKGmtClwT81jJV9VxTUUb7tJ3cWtk3ZFFBdaTM
IyuKY5/kO8P4UgjbDxNjYxDwO0uASmNQeudpYJ2DyOu6zZd7myViSK+wAh+R/V0CqnmcvOrOxzBf
pGW6wDMx8m09JjXh8vSynU+M1b5T5sYO4OjkHqiAa6LY/lqvzmnueKDSxUZkLT5Iqupnj+vkoqhf
tqU4Gm3sfX9u/t9WAk/JWwtV71v/uTv5U0Pz/6EWpoHC8a/1Qu+leK3ek5cfFcPzX/yhGKr27yjU
lglfhhXSOhN0/1AMVe13nYyWtHT9bDk8tzf/aGKiJVqOxc8MUCM6oD8EyD8UQ6H+bqhStaVpUrZY
tm3/O4rh91ltf1dXiHmTS4CxJnWdtA/zgD6JZxrXJ17Vsd9lbRrtQ9sqUzfuOs8uVvPY1ON0XU5m
tLchLOx68lRHG4TEDcQ7524OUzbyw5RfYxvUKJbN7k1pcmXX2BSi8JqiyU1yeAGNbM2bkZrOj2YS
2WSXN0Nr5L+w+Gh8Jz8IRd8PhdaUqkuH7ryU5vnnPwhgw8i89qSJu10jx+RdbztC9aKq9voEFQOA
Ed7tZMkIWCzmUeeon4jxWbBPLfvG1NdkOy+quER0Ydxcoe8MMPW7Wuvqr3QoRJAwnY/ccpLsvq+5
eDTbr1OnTm/ObCbbChfpHk1/vlGHKvmFTeizqns+RzZiE6eJS0jXzHMx++OBtVXDtCassa2dFmTD
5+JFZXRYUEO72C3zQtxGU9stSdKE7RxDUdPRQgWLhHWwrCnZDmk01P4Pl/g/URv/8cs2DYfrxRC6
aZxbUj9/plyFGEsmvqO9xzu0UqZ+FNbdaZKTtlktYsVYB+Ptv/2mpmk5kqlnXP3isxTYa8PQ20pN
75IT/TXpayV3k5WK1BNg/6+zpRx2JJZB0fz770sE0DIRmYVDWvjng4WUb0blyvs2tAFdYoX075Tq
IZ1brg616p6BB/5CY8VD90n4pGUg2F1IvME2oiD9hZ/f1apzgwxNPu3scj5U9JNbCGmRegAG2b+z
OdHf7DYUXydYGwRQmG7NSI/6vm2N+AIHL9uNoid3otMZHLbT0FkPikPWqEoIpLprmsh2W+P+Zn/H
WHvngWxV6pEgn+8Sh1g9j+O3zopnGqF0gymkYUKsVrujgxsSvIJB98jMHrJcY7OfW9zqSRqX96Hh
rIEOIeI5X+xqm1mR/UK0A7YhhU1WGFHn6h0Gg94uO8TFYjQvNFpn92rfxKwYtWMiidlO5yprXQed
gk04Ltbzv/WognVVOUviMwZnQAsz523FekanzMxfuOsMyHASyFzbjv2eMbKLssuXcXpWtKwzfUc1
WnbHhd3cwkwtXwQkQwbHtuFsQFRDs3Srck6u5IiahnG1v5KMkrhXal0nWl4CqZATCm9K92IhKeaG
xawFRH3sA4bx/KiCtFy8gl7I7CXACN4ru1E3OMnbXRdD8glq7WwcCNvHTG2fjMbCFx2hwZVumNTF
TeMsYN7Qlu5z+rzHqtUrskM60Gmn487V49aiDtLim3GIp46Ny2JDLeFb6ASQHqCzpFCZofLRMWH+
ZGDa3hI10b2VnYtrFx15eaPsr7qkDHu3gLNCDV6lfeatZhWC5BDmIYrT8J1di3HPfELzKAsSet08
L7BLWgXDiJVdpLYRTUEfoY4Oscjuq+ic5ZSdNXpa6EiC/qX+LPpEY1uJ4GInWiDNyA7WVrkmuNXv
erK5p2SOtgTuzevSpOtZ4mI+aAZYHEbGHnAqvC6ZdYE3+J32eryRUX6lMx1ku6Z2FoxKR8IYzOwt
SJtiE5n9W1etBkdtO/6gTXd4fJtoUyPW2jwCWtrlWXnvaDK6Y/4WdAO9awChOeOpHGoAs3USa55c
e8fnNMcbuzCIkMNUG0JkPgMgVRYuN0aqGcj0w3yNkbsD0DL094SobSewORlE8ouKyEFUcw+uhjzL
03IJ99Fg9Uivq0OAq9ZQvLI0IgHVGDuTOUh39qrqr3OK/EAzHI2wU6ar1tCR8hkj4ts1m+Ehqpet
3qaVtZWKSK9LPMkbjezblTW1oODi8j0clRiDdRwGGSvEFQBUhUkJZGfHbB3RsujttbV6lhuX5cPu
FjJ9Q/acSLreRnndh/3e6CrVo6n22KjNVdcoXzToHP4sx8EP2c7fw6VsDmnZ9Hegg1Cy4vKtYVO2
UwseSLs2tymZ60XGH2MeNVfDYENzMvVYOyFWIbgx8bPe6YOdgNPCh+2kjlt2yWEpw9Yd6myT1+V1
CsxoLxxFJxBYrPOdxWzcACgPd083MhV4Wc2NpqX5UzPKZPEs7s0OCwjheJdwVyndtnDI3WhRr/ij
Pum532KgB5rEsylg1au8YinjHXye+TYOSzakg0MMDVQXRokhx7DKRixNHJnAfZKHdqBveCF0Y30E
AGV5nZG8jnOrXo+mU1i7sdNJyw+9eein+Egndsk80ThYWpJIBZSUy8tRpP1Nl+RYZZwwuioHOinM
dDzMpflQatF8TQb2QiOMsOkMZbma1GY+GHb52o9PhhI63iCMY7bAlnYdo0q+RZly3xGx3lIbMHA3
NdeA5BiZDh62ftTUV/WEprM2lXlPoDoMjAHmo1aul45dcQacPN5ooyi2gqfWG9in4srS4W85krju
GIZZSZ56yJfGE6pZpvdcuPYmpPjbOa0ZsYcXTX+ZOWsEPyBqlW1t6+oh0Q098gyqsMIVzHHOfLpU
vatKK73FMT0/qHVYXaiYlHZn5p6Xi87VnNg+sq5Zror6yma0FC1aBQ2DrKUtRrIiDjiV1SN0b+sm
xEkR6GcteWWUZ+/icmtvjVbFpMa8wX08ctMPYeAwx/4wVUt3IUaDHPRaGJdrFS7bTmO4Yr8+Fstw
L/uRTvBSHhjYzVNoLYaaFgZTtn3acHs9oiuTmhCB0i5RPaucek6H0uKPqaavPEsU32oWqGvoDtjp
yuWkwOgM9Fa7rtlYh136JRnim6JXMCk7bRFfMso72hZCM3ewxb0BPsVt2qmNFyp9vlkanlvgFbrH
srMB9QwKZ2nGfmbT3Bg7uNaheMszOFKJnnS3DmOPbylYH9DITV8BDrqF7G3eaKvMNsKGGTL2rUP6
uqEj0471vtJqeZFCIdniixtd2wlRsWOL6DoHZ+t6cpgz7UtUlPuJvFG6fJUpLFt02E2tN9+SyTF9
aw2j0hUGgjVMVUJo34YwuclIuw0NLSvDzg3XCR3g7royvBbYt7w+x4zEuIoz8Y/laBlepzoklidR
JYfuYMgeuF7uvGrViN1pbKa9riTWIbYa88hyOx3rQQxBM+wa81tYWNZ1ZTXjfcHT1E+ZgwR9MwoR
AdCE1pLgeaNNiEGdfkMqz3rC9lP5SmqxP4lNFaBun17mYOHA+TnuqPB/ZfNIXn4BnbQskbItHVHu
khg8fazAYnOUpwoWEpRW0E1jemwMnuEju3CGeJV0WW3nJsmHZhMBjyAvqMEUk5VAaLDj6ZkYjBbU
YOL8Vbcfkqy976ve1+r2xdZGKpJ1fa+n9g6MZHTjRNg5bc08NU3VBaS6vLAS6HxO1ZyKtoWvi8Du
NSLnBbIVzQqkzW6FjCZX8CzGSGuHRA8G0xqXYAFN7UXNw34TqsBjQ+nQD5usL7rIvvLlepWdWl9y
VR9Qc81ji72O+ivXPLtZUpbWqT8ZYfISUV15RLJNL0rU28wyH7RiVoNQ5N2VZSqQ8dX5sbegLkHZ
uerElHtTa7XbxKq/jRGMw5ppoNhyD0pYH1U1RWAmjGdRZOUOT1Ft3+F36/A3pk7yBMXupjWY5o52
QYvMngwXklyx0Sf5tUeAEUrs8B0wE2klopvUy+tiVZvYsueNrVJzTv2jMy4nQ3MOJJ+NLeoe5M48
snYaJBg/AZJl9312ITMdlKBVyee0k3ed7JqnmelTdWV/bZX6Me1K8IhtJ2/IXm7pAjMp1RRfgGfX
4OFMrx0T46FSZwAdY79uVhlP3EJxeU56I952mN8qbRn3crDjYx5aVlA50Qz4DpGvRpICjXy/wrhe
aWZwYdu2m587JFMt34eYCXeT2gYVQhYpJPWo4Bsm+sNABTKae9WB2p/irPCzvKbPjvofHVqUsp21
ZFcV2/HjuMzGjQn3Jmz7dAsY/k5S0bsku4zbmpO/HzAhb7V+3VvFdJ2Er3ZGt5Y7YJNVWQjHPLax
gIZAjB22AaZTcomtyXKjtPWI1IszBbRugaxke5g0AUgrCOB6v9fUcsOD9ZTP3Znnrx8GJyFsWr8Z
KK33UUhBNKVFep1hVPPqrrqO54oOPEVxVyYvDV+MHxnchc0i7wY2HEE5tsmO+QLJM2Zt7t+29euW
RJZXtiLcNsu3WcZH8H89e4bIjLe5Qoja6xxivaM1Xq4M9/HqmhHcY70pp/qjLK/FtJ6QTJINfeL2
MKQQSaq4TyFSzdZFZV3MVWZtJ4UCTFNGyYUpBoiNIPTnOXJVo4aFpigxaAUct54Zi2hTyXx6MeDm
8ql63ePKVi5jiz6lsoi9NS9BR73illMp76goJtRGyx8EhI9StvSEpjqrvpZaV2xrPNiutgC4d1ew
0vtUs8AO097O7AWLvE7qvJnFF9QHbyZtrU19EZidihyqH+w5yZ9EWxwTOVm75MyK7qhhSmiD760c
9jbegvJBOEAjw1dzWHyjWVWPJ6/hqwLGVzRDkSjwGLR6i6FhMfYgkdRC2aYkMFnR6mt9QQOWVn1o
16M1dg/Ax7eTxX5QGR+wfB7xmxxG0+IZacf3SopBpC7Ojmom3uFw2YaqETPnfJ3cVI/PMIgGpRcq
jrIBf4ABBkc3PigoDV6atrDByqa4Gr9Hy+Pxsktvw4llD9PIGM8MCED3ljso/G+VCsbof7J3Htut
I9m2/ZX3A8iBgA106UmJlDvSMR0MHQfvPb7+TSjrZUooUbyZrdt4ozrlkiEAgUDE3mvN1YJ8cvWH
zimeMKYAqzuQaRbSgsS1V99rIaTE/pkgMt5dDYWB1nvjWoqHKu7ZrQ1XuYAiM7k0BB0Zlz2n6alP
rJ3AyMQhgsCBK2dXO8mewyzG7kdk4wBQLY+tr7x1g8c2KnPeZGNvNSXYLlaepNwrTrsV4SdeMkJz
ks9Q/7J9MOjPnuGfLINUZy1ey/yb1atiJ/WveQihuS3h+xi3MH13GrPzZwUo6nObpNbJ9dy9gcl7
WY8RmNYwf8Ch/8DyR6sYr6mxt11PQpd0zJivuBw4bNRNvSAQINEWUotYGBxqViOdl8aP8t9BQvc9
HNyj7VQcfEp1Y9p2/xhXCT7xLFupdoh6o3OQz0r0HopWAEjVfM7fODOvIdbZdwpLG7VwmMzLoUAN
gOU5v+4Gz/8pQUbQRwFD67u1dw3Xb+WOpAQkpI6SUmAh5/ApSa9s4KvrWGPvCwO+XmbJpNKx1TtV
Nbqb1FDlDVgx5Lq0Rs1OEUt3Sm7Vx7TbhrbururmsRora+cmGoeVUokoZsf2V+TBZE60g4Tl24n2
Sxzryk64ivOQ9F8K23BwdfvdJ0hhSIUaQQ0KgNVdrrc5+2K/3qihFaHHhlIZhb0ql3Zk6HtknupV
lyrDMmzcG93v2CQKodn3cCTNfZJV1zSUDDiZSrmCAAHzUVVAeJt+ve+Q6h8LnEEb3fa/hTARHhKn
C/dEtIx3iZykRr5pas+mO8iMaQQuj6NXN6zNUtF+BBQgTKumZlYHpD/RiHZ9/K1YRTqYsFqedvuE
LJwHVW2sg6YMdBmtaOCTQde8sjtvN2BZRgtQHZN+8JBcifLWHq0B6BBiIZwzrBhSDU9eYDhXxDVE
O2H1+84txLVh2ojZ7TG/C5QJAIciP4DgYMFys4O+fa5VYSJuNzjdWKHJAblIo33B+XsTVcU35GVQ
lDBPXrn64F3rpmetAzNvfg2ycn5oeYs3l14xez562EBvRGpcF3CpcR+C8VmUykALyBPhY29ogbXU
xMBWQMuE/AKDIOULGpnRbajDIOLokn/WslH9NCQTSRW2Z3zSNSW5JcQjeXbSFIEOvtrFqCvGbQAq
HdQRmz0zsdFIRKmu6HCYE3B30NgrOkLKQ55G3ZVdOWR/l6jndi4EBXWTFaYbrYDUsfHIBs5MTaLt
G9eVBD8G3+2ytlfMx/YU6tpnWyc+POGcv4CdYPxSVXyxqN7i9kSNmmyiRmnTPbsO0U410I7vXjzB
D1WQPDGFJWKNOmQSdbPIdYDTS5Xb8U1LFM2BGCGwA40cE5K8e8Dz+8WEtiNIpFj6egqwBnhAsxxF
RJczy/vPwFO8o066+EZptE++Dwo8o8/62dXrQ0xdcs3tf/KA1q4TetG2azhI89vmKlGh+8c5p3f2
6+a+GQo33idtXWxscgq3ZtxWO0sb76y+AuDogIkYw+qpIUX0xI52uCuFE9KDVaL7lvPfprV5KhPk
fls4vn2MveEqSkuDtmKX7qfjOKbv0bhhkg5r3wqUfgIGereOHzknyHsk29jDEtGm+Z2nmC1bO/rG
Cdx/gbEjLO2FHZ2UUtO3wCLCE/58hHga6yN+Gb/QVh5dv6IdoqNf19VOD5r0tmxj5V7B7vKZ70Dx
0KWaC4g0oEg9VLrnbdtOw/BtqWGCPkMJ/Z8IdiuJtxkHfe440Q1n92jJIcf41Xdq92CUOnE0hoBO
4yh0O2nhL42gkDtFIeFBVaR733WufS2iCBaPaZoclF1Mfqyy5CxQ7dvgiDom4yggKfTs11JYiOaK
r01cbCE7D/vQgKw4GuQ2cm6I2PKEXfItcNnpt6knDsroR09R69WPLxV9cCL1YzF2yr7znfJz7fk5
LeNq4utkzcns1cZfEa+TragJmFeKoSobdRjary783SvDGMYN56VjLZP8azPW4oQHPwmWcWu6y3hM
zM8EIKE86hTl1u2hwKpem38l2kYeOVBjlxClU18LLNMltHHkYos8qccfpRFRjwf5DyFo7OVVhw/5
tiDuYuE0QbouRE7tp3bFsQi89MrHoke9iRANXBHxsfVJdVIr3ZgEe2n3I4lCdyMQJCFW7fKv0eDJ
O5dEol0kcu167FNI/GQ6tSeH+EJ/MZYJpdlRc4Eq12NWPzp1lGxjTBTg9UO1Q4OBmAFVne/8UhSO
EGy+YnaePtr3xuh+DEDLQL8OKeyExr73vYG2iWLlt5haDKzUyveePjGxW5luEtsz6KdiEOXG0zPc
LdoIrxrUoA0Ck3Z+KPIuXRWhmt0i8IqOOfgEPu5a9J28K9r1VSLv8kpo+66ytO+iUD08TsJcD4Y2
bnozFScz5SM8OH3+VUn4j2qIwhcSV3MaagnnK8nrx7oJ3OsqM28m6PKjHif1daICxQfnpRIN0pix
vIt9LYCQ3KRbE16bv6CQl+0hQEEQcdNkE+TYs4Bc5BSCOeo/NmDzoB4UZPMsgsbwjp1uJMsSdcJD
UvG53YKCHvEKIt1i3xGPWzPQyVSrwGi0YWf/qMHoOYvGrvOv+eBOqss6rM2FYgNFU9vUvnNJVBWU
+dP8K8YuuYanIZ/R02vEAnFk2Lp+inLVTFprA8/HPKU4Th+Nngr5yqvgZCjobfeNTwSXopF84hti
2FkW1RG+62zndSQ2C8sL1T9N1v+/633BuGvQZzzf9X4og/9z/ZxGb9ve/CN/tr2l+EPati6EjS7F
oO9Nz+zPtrft/GFqxFwYtmGpjv7Kuuv8AVNH0mSjqKJaKnaYv7re5h+Opuoc3jRTBQKDpeSfdL1n
VgkDyy1/1eTVwSWDUnzW9M5TQgX4DvZrUbbmnWPh8awtKP7g2aDcvror7zRKZ2aJP8eigY/jw6Ax
Pc+SDvoYmhr1+bWNRgbNjJIe6W0lOxfC/m0UauJPjQbSifdtye9dG51KKWij4z8xZr1Ku+dVSO0c
9lkGt6rtDAq8SZRwKARx+fGlzYwuL5dm2xalTHSUjqHNesBGYEPFQc6/NsA33QqlKr/TW2w+2Z0m
EOPErnssQ5khigvLyl7/88ExhduCoTWa4rNn2CuBU7Fn7teRmQLjtQnagp+kpmhrg+yomqK6VbVQ
7sPYDX98PPTUeH2lmXi5bhxNKj15oalc+NvGrAaKSzFt8HKuEiZHNqLRTs+b4EKHXbzt/9rTMBwz
0HqYFnOHcvrbYex4iIEm1T0ycvwcGTvGa2J1AfQnhfZA4U2uo1pm6cKKh+jWqjgTIs4d0CK3FOH+
8RULjca34RjoKqSYOX7c2qjDPsFkUCioOKhZK8vOz7ILNItpas7uKwY23n3BhaN+mY3iabTSwB72
a6qO4xO1rQExVUWi0qIEOEmXo6tSn7w/i3aopUvvE+2NWly47TNhw8tdN/gTWG9oDcIKeHvXkX2g
Hqn5I5yGA6ikHvmkD9Adtc4LKZCTzJVC7Lr/5/fXsFmKcJEwn+eWMUn9XsnHeFhDvurXnuP9EoNz
UfX8zu3l0UHbxR3434M42IDhi5vtuss5EEWTXJeV6F9MFfqtFuv+5MFhiX97/8rGyDlCT1NFp4DX
JB5tR9eK/1G8/cu7gRTGxlvo8A4Ssvh2FM0CVd0KwGV9RFWzYh+3LLXEubB2vzMXqBqxvEkbyQk0
ibejlDY7YkO4dL0rSfaK8FqUxU2QPQ6Wrq7Mvla2lm3UF2bg9Kuz10DXbNsUhs4Co851THrEtjYo
K+5gN4VIYDheei2rDY5N/cIKPpcWTbOdmWAIyfvGs5qcqa+lRTGFWaTS0KMoG6MRBYujP0uZGeFK
jqWqE21hFOm2F21EiSJuUyqq9hD+ElVe3ZB1QP5KCiC338uMRNXtxy/FO/cBkT7q/InwYYn5SzGG
gx54ml6vS+rdBw7c6YbTjXNAXuBfeNAvC9jbe86DNPiWOYaKPkidPem6VdsqI2xsLS11CaBsy5fl
U6C0B6F614QNkKoX2usk968ixS3+6epqMTRaP421FQPvpBB8/RDaxhUDLXD61bZJuqXmJrQUKJh/
fDv/ayNiAc/jU8IYumHKSaH4ZhRa8nYd5PV6VMhqyYA3LHA3qKTIeN1Wl8r64+G0F33Sm3vK3puq
pLQ1C+ELb+rbAT0X92mthNk6GQwfB3xPF22psptoF5VfkzboS1/7mSsZpQLkbDGS49hGYKciZcWa
1am+vvAqZuNGY5PvHTQobED4Cqu5xk2PoIbOLqBXgGli5QFAAj1NaZgDhIYUkNp7SE+xNl2EOW4/
nVnINEN9bkMkCDZBl7fWtW1W7U+qwsA6Rwgjd2Pvu8P1ODqJM9kYA7xCqIdWTSLJ+6pjyWaNc0gj
1tTEcOGXJWBedMgmeUGEdAX6Cr546N8CGMmGqzHNLMn513J1HHlEQC9ANPg/BIIJzk/D2CucsgaE
PkarB+RAOs0DiobwIZJu71EU69HHdIrtJA8paeSofmKgq/jzUsP0aBq2LAu5LDIa8Z6gollXIF+X
jdnFN7IMIuIvsyjHbTY1A2VjFc+xC+NiCUErVZdgYMKHzC9cf+madvgMwxKIVOkGw6/KS0KY81Co
f0GIJzuzYaFVdwrFbX/vwiW8Difk8ILwmcxcA3UdV1NTm7poJCOqN1GD1eWkNaNHLAkWo+yaWiPq
qAXcJ4doEq9Q9PiUeaWhrprWLGm6OK3WLukJkrYYN3wsVraZc9yDvt1E+1YhlWuvuUr6DUThCNcD
wGK0nOIkvyMaEv6egkBkrzPKfJtSd1X691JoOE16+3NdI6Vm90Ak5RqqcSjvIc8TrGbXmnInlYg4
1QzaKNEbPdRYgj05r0+CBNpQkahVSNIIsNpNXRKltaDN5zznFjm/2xK0I6XzWJbknVA1VQ4EkRk2
f/7Q1Mu0Fu7RSNvBvcLlSVxLMcbKAcA0oGWCYI1w4xi1m13pLUTelcZS06DRcY1bkDN6eaAib+YL
oEHGpyHGCnGQiEgGeslRWV9lttHcJEhxpjoAvh6iF+lpMoMHbSkJiVPXqddrN0ELTLCPiwr+CzKE
33z3h88scH66DUyiX70hBcBBIKtd4MdodGvjR25BcFYiwwQLWBb8qKUd0jROh/qZ9opJJOq0lSZv
Iil/E5NiO6sqzmlUWD2/0ecFnjc/9Cks2j6FRJpXhfXQ65PVqJAyHFZaxqNdlwYMytuxH+ng4gbI
BFZ4vSEg0sxzhYaeWdErrdWqInlQVoqJOcRIkqVGG4JMUIMsnH0mcdHjySysDpNNXCineojz5oft
Qcp8rHrHURYk+eaPuZVZ/Rcifqq7vsW8RXtPZ31IfD1g/ubu6G4UyLQxL59Pq8OFn8P8tUx1rzeN
OQYLjSbHNeoF97Ne6VaKbzjEpFWoRv/wslj+oxLD/0w1f0Mn86Euf/2qj8/5XF8/jfcXMex/B/1r
OlufLyJgbkrfFhD4v/9HN68bf9jTgZ89sWajKPpLN2/rf5gcEeBvGJxv/ywt/Ec3b/I/QecQ03eH
D9ILAOP/6eblH8KEv8HmmpLDP+B+vT2lKPyszb9QA7/9nOk5eXYENCjHGjhwo4oNoUron0C544sd
SC3UqIiZ2sbWT69uyTsVhLfH7L8HnO1JIuLuUsvolSOftXypJfKWqjegbZeU8NDaEwVzaJr2H+0S
/h7MeHt1dN7MiiVMOWZmdRCkvIImuqXddOt0F3Y75y5HfzuCLBsetmcpsIzah1GEPd9DIPrJNiCw
lIQLdMB3/+7GabORqq5AV+kiWKoQi5UJ/jWvpnhLjqH9HOS0DMCCUmLPMSh8POLbA8Pfd2+2jbZH
d1DyYfROJktZkxjfCRT5if6D2IQQucT45eNh3m7l/h5mtoXDPg9bPhD+qU6icQU2CHqoVH456CzZ
nXf27uNhzjypudwdqpQ5+jpm+BHyd4vqkq4kzH39xsiTe5suf3DhNHfmts13+BRp2PG6SnCSQbOR
nXcKWiQxjX6o9HIJKOHjyzlz1yYvzeuNr2dLlHa17R5hNt8qJKADS8Mgzl6wVb0LB6pzt2y2OPi2
SmTKkCpHh4rEtSSmYNNLtkG2is5TowRWkMO2lKFjXbio2cnlr7kwN+7ArRdq2IasDiqpzSZEgbaP
f/A33DqjcpXhsYkq9WtiGPcX3+BzN3K2RhhjGUOR5iINO3TWWoSssEmDqaLfkh6kWe6/nBazlcJn
G+45vs/7K6LPvedT9sp3ZNevjVreK3l5oex07pnNlgkkCS1GzsE5qmiMUWgfLdPal7ZE6oKk29Kc
TeEOj/9uDs4WCK0Rk09Ac44+QA+SdQoQ/DagZ3KkV1I4F2bhufdptj7wLaVUIhR5VEwOd5h6l0TC
7GmqLnzXv7Xw2v679W6OWtVFg+fVbuXR8FTPWpF/2F8PnhX/zluXti0Eyk1JpseF0aYP3t8Hyr+m
+hy9WqcKuTlkKh3jUu8mLk2OD5jyAP7K3CBP8MIwZ+bDvO4SjTpCR0iGp74urlKnPgRQkyVJMkbY
3kuiY7o4vvT2TnPsvUuarRdZUoyJKhhL9sMGcSgBPYQ36pHyQ8byhkINIiix9+Ay+ol6pVclvKKb
j6firL789+2c7Sv6ZtSsvs38E6rbhesk5AMgBVbzU0/7znTGtZcm/SI20Mr4Cly5vth8PPKZ9cOc
rR9W6sWdBw7iRCcE/ch9DmZes44Xf//MDs2crRuDRUDEwDH4lIsno8HA4g9EJlj9pwiBDVrZ20bv
NtM9/fhyzi3Bc1+elzkJbt1YwYibfJcZnv0URbyWQa4MUJYiiQz5X1YOcIDroJXF/sK4596H2WLS
dJRuDdl4J70Zvtjqr1bXjwahBAsJ16rnqpcNkClUsPWqjFCWj2AXLUW76lVvnSAXGuPxwiszPbn3
pvFswQFnGXtak3qnBIk7IQeKtWyw91/49QnZ+97Pz3tZWdv7Wq5Kclaa4Rr26oZUzYNdbdCWk4Lk
o9s1QVp2N4VUTiEpupp54RafmUnGtES8clxSJzMKcNJ86WigI9gfoviHbrif9Oausa5oS2Bg//hh
nnmWU8vz9UhJnDldJMAR1SVKwzZCiD9kVzhJnz7+/Zmb8K+3fQ4rll4dSZDBytEHKRT3eG1ICS/U
W0/pTq1V4u+vv1FyGdBJDuLaJNMDpyyBhCE+tA5XTuywfZaudqge0HETSLnGLnf78R937g2aN2Kj
yX2BumuiafRfQryIfQP0KokOYQHPNkFaheaWjCZCi76aWmxeuOlnvpNzTKJZNiSDMLlO5H2twCTI
Ab2OxMAjsScX3frC1Z15O4zZemQkhU7hvmMY1pxW5o+al2282tz09sFskmHBeQ5lSNOsDa2+1Xqk
wDh1EcUrV2Y/PF/4K6bR3nlH591K4np1lGGef8IcSHr3ACplQH5TRN+JWNzUXnLb2uMzsiwUcV1J
lBUci6mgmVxYJs98Vo3ZauXoiTQNWk4nr/hemz+H4LufbqY+GjCNIN19fJXauaVithLJ3AupwDKK
rv8yUgyjSC2j6IEmxg7Qwgbs0RJ10Qa94ar/aVXOjcjqEwlSV8QApCsjKm8INgH40lQ7RSjHKt22
4nrUowtn+TMLij79968WFIXMdb8UHn+e1+/a7FhHEQrzr476qTAJeu5wFUcXJrd25oZPhZPXY0Fh
SoSFmeKk1R3IWLtUKa8/o79cJW5cLzUZP4v0E6U0GIJZ8ZjDtINqS3LgSJxdVQHU0THrdsONEvXU
4YvwU40CR20dQFkmGmwQdPmVaccrAu+w1bRE/Ai1JJsI8q9md/WF1f/cZcxWRkUwaQpD+qduzO6c
WvmKEZTgZ+83uGXY1nB1Li73s5bFX4ukbr29ZWpBX0mJhHdC0LqrXG2Pe4ZiJMHtdPsQLndPjg4S
6MhDSgBpp53/s1a6XdRfeGZnVgp9tiVzms7uO/qLJ+migw7T8avuF5cwAtMr8M4CMPH4X88HhIRk
oRuld/Is8TuCMKaineJtL1Cp9QEJ4ynmWPI0F2V/4fN55qOmzxY+oWCASno2KMjynlyjfuxcmEAV
cLGP3/bpsbx3RdMi8Optwr9VdonaeqfUcZZa4K3jPt3YjXIgEujCCyvOfCP02bKF4b+wvNrzTm0m
j21LGwHs6YZY5TtDy29gUC51Gjuisn9XVf+pmFh8bQx9UV7hePmi9fdNpK8a9cIVn3sZ5subkjlW
Hcds+SZPHAQod2zxLujBg12ku6QsFlXTX7j0M3d33rfLkAk6IZiNI5bjaxFWuFHcbZ+Je2+88Ek4
991/WbpePUAHkXzpa8I5ggBslfzoDeFz0sBvj3DkuMkWFQppseLBDL9/PGPOrL8v7JBXA4rSqHzi
vB2ISS4h3/gHk6QGrOo0y3IsHrNxclgoeFCla176/J/58M7lUePoapmeZxxbRXjfZOEDlcfHtO12
MNOcTVXiu7AU46oNf6H02XZRctQxTpre48eXfGbKzOVD3dhGQzjmzlFzm5VW/qCHeT05Gn2l2ZKq
Xi2GZvyXQ81WGHq8ieu1JY/TxoeQbp3nAH5jbg73ngKtERrJhdfg3G5Wm60ssNAUsuyA3vIROubj
sMz6771WLodvyOygCwZLvDCrJH0aq5PhRF9ANNG01O4qb/iVxdZR+tGPohIrrVp60FIypf53NauX
fcmrCaYRFRUQYk2BR3o32CXIN05TcJbu7fSCBphVP36qZ5bWlxvzahybhxkb+FaPXtPfl4r6xUOI
2wdXH//6uTkzW2YIiMh1D4P8UTWUK6dqtpaMrnLWNiURt6Nr39Iq/XikM188MdsQ0UqViYJI/uhi
ilvXxF5u25Re4ce/fmYJE9P1vbpLHVYDxfFH9+hzsoqC4MENfHo1WnZwMUJ8PMaZJ/Hy4Xg1Bt3Q
NOibyWeFOTj1UMz0NhJEJvuFizi3Sr7kz7wagfxpW440mI4hieaLroZR4D51prjCzQszpLzz4J4v
VaDfS3SB648vayYN+msvJKbrfTVqohGloZK8cixAn5Loly/7vlgF1MESu+rWtEp/VbaqsDtMjKUy
lCWGgvJ3HWnxAr/thWs/8/Wds2/wvo04iBr32FLAIBJBiPwEXC67svwssdZjHOWfifnp0gsbsDMT
X50m0quL7rGOC7XT5VE302hJdMUOtODJIidicoluAl8llyO4cHH6mR3Zy61/NZoed2nUhqF79NqG
8Im+PDkBLIpKg7iZp80tZeGrxjJ+xWNERqB8xqwSrSif1etQgcJrjQdvBI/jEcljPceWJM48Qlsz
6BS6YIizR8+hniInypV1ouf7WvPWUe4CsK2jVQjMZeGYyte+AsL78aR52Ru8syN7qeC8uiIXPWBj
5bp7hFjQbclN+ZLDQTg4HZVObMzpflRrY53I2EBvwKq4gml+LQpoWhm1OYREJkY2SEIBwTC+6muf
OVHoJIJ4KiQ89AP5VZe4E/qn6HZtE7eHwsmDpQFlFb9tOBwSb6w3HaqMYKGSwAnuortUFj5XL51r
w9wwGdUYYcSRcNmbQk/WbY23kV0KiBvMoUiAwzAm+bddukG4ubhCntmyqLOPaoVEwnSqSB69TIMr
D7G37+m9jeyYQADrvbfvAvt48Qhy7g3Q374BflBUWRtLeUTcfI1KhbDpptk3bfGVnKBN4DR3FysC
565MezuUoUNPymjLHSM9gddof9FG7yGunGOiDHe64u4cyFIVJ+SPJ+eZK3t5rq/mJl8ahY4+u5M4
2lid/CzcfEssuLWYLqyEq2EP1oWt87lla/b99AFrluN0JVj+nktlqrQsFPXgaCjURXjhes4MMqeg
tZaulbw2zrFP5G76OPdZsMuVfgUa81PraPt/ddvU2TfUCrVKrwTDVNpwsD1gFoq15f1duqG102Nz
TZb9pSPqmUekTpf66hEhWBONXxbyWIUS632fB1djeVt39gbfb7qFuqQuy/SmilbQXp47myDxjrDT
Me2tT63RW0szv+sTIwG7L5cGnPGPb8G5iTo7AyZGRKDF9FUIPONHow6boBH4jbsNnyfSiNDis5He
XnzjXxoh76yi6mz6kKDhgRphy+JRmV3qQKwWbVLBIId5NKpBtZBlTcCCqljAq/KVZflfIrNa1woC
KToPlRteV2bwpbYLLK7i1gW7O6rtuDShO2xto7yJwcStpmokIMckw/OrFO09/Dh110EQwfAY/CzN
eD34PIkxzRfYN9ZBNj5ohLctPLeLgH1kXx3IwWt8YxCEkhBVVV5BVgyuiYubgNP1hFKBDKcHLPVV
uqsIE6gbRLOaxFVe64TiRlp6LUQSLlVbPn38qN5/KXCivp1BI+31hOR762jrdOkAVGyjvPqEZHrX
esO+apP7j8d5f6ZiEHg7TkR09mg0lnnEOs5NiqWyjC1klCE42pUPOQANddntAd55l16OaVn871mh
ObOXI6zQGlK1147NMKZbzxvLz2mvEqzg6MF6NFxywzxmvdksehALSfAJDL0EeNtcuLXvbnSRws/e
Ah3PgoMzPbiyQvuE5Hdp1fZP859ZIP6z3cQWNvt1RSVKUEFxcjA690uhZA+iyi6cZqbN23/dOH56
9jrRYa+EbQ3y0LniRu/b29Cwv/FJLVFjiAsr/pkx5p3wsc7l2OejcshTxLnoU+EkggYdiP6iLKNd
WvPPDTObdqkOjkPJLe9qBAbCJwUhJgHdcoHa9ra9VLY7N8hsoiX+YBRhNEoA5327zEJTR+pj3YSj
PS5LUgY/foPePfnpZJu8fYOGTHYxAEF5kG3lX9dp3e3VxLnknnr3/eTXZ6eXqhyoK3m9PKAU3VRi
LG9cRf8WhVBpYlJA/G5QUWyrtx9fy7sfCEab7dFS6fQ2fnTzQLN1l2fKilkQT1kAFosumea0W25g
1xc79hvphUrD+wc0Bp3t1MA/GJ7V6AKa/NbBv4OGityRoloaJCTXdoXyo1ugoF1FrrNUY1ZZ/r1/
Sfpx7gbPNm+yFnEhceyDbSz3jYD+kundtB3uV1mzoZd/Mbv73M2drQwF4Pao91XrQDagBBY6jCtR
aMMnuwh/IxxdZHVIBkqNwVFGwbePH+hLxf+dNcOcrRngDQrSxGL7kJmmZz6NZH9sDGHbD13skD7V
xzcprL99THrS0re9fZ36+0FLanI4s3rbjp1cGSlHl6na/SDjzjgRt7MrgTrtwt7niFxGnPFAkt7R
WAHaNmJ+6M3KHcB+NN7KBWlCWbLq7qn0qDdGIe1NYLjqo0icaNtaowNeIgv2jq8SkNIH7ZPp6KuP
r/3MOj/vthMVa+jTYn9oqK/vmcjrUU4h9ZaTXti5nhthtorVGiml1EzMgxi7fiOrLINtaytrO/ar
C1/Lc0PM1jDTb4XRFpF5MPUkP+Vqph/ZCKRrQnbKu4/v04sK4J05Mm+pq2KM6rBLrQMeh1FsYFqR
f5kZMiyXOeD1leS0CPKmI2NFN7MHLzEBhwHwg4oU42kYl1oF7m2RaJB4AjJN73Qfqmhg9t6nKBqc
u0xJq2xROJJYSJHdd2rzoJKNeh0DgSDlBXu/jfN+UzaVSpBRp90GoR2CxvSbXVgr3jaMq+4Tgn97
36SlXy1UL7Wu7D55HEPDW2d+Fm3Jcx1IspF6S6zqQDpVgTH5MdYz5bryTAU8nmctpD0BS23YVFkc
VJ8hzV8yK7+7WyOncL5KR7gqsrEwDx0OzBW9UX3XlggTeoA/h77Ov6UcBX98/LheClfvPa7ZIt00
A43XRhgHeiZXZRAmT7Za94c0a61TEIAX1OCfCd26N0IyhiqPJn2Xy+FQ+eQYGZp7P0xBoUVK+M6F
v2haTN77i2YreKYSOZYmDiE6euLc5334VPhEBQEFuQr59npE62Ygpuq+IzIqL3H3WDSdLryEZ+/H
bAXXS8hrcPmsg6UFcolZyl8RH8Ok0uJv2jhKknLVYA3tecFUcZYm8JRd7FTlju6nw8x2etM4VsEQ
7i7cjnc3uMyG2UJvVR6xyJEtDm5crNUgWAUGqQlZNbirIgvGJUzzpc3LMIhuInA4ypqQlOIZKuXH
f8BLF+i95zFb9P2hCovUya0DyBjykEFT3ffZBALDCwy5w4J2pLgPaaJ+xkJmHckC6VZuSsKRSiiP
lqoPVJvJsRj3WtVYP5g2n+GoGjgC/F8G6W2LummP8C93JLRaS7crwcwaV51KEEnptxfUrO+XqXQ5
lxikdZTGQeGOB6uHmaS0OeCe5q7qMjSt+ZP7pOqg/fMkbbYGcBfTzDYf370z7/JcbiD8ArJmnRgH
LX/yij5dwn2xEQmlYpE4WrPu2sq7MBS2xWlOvPOo9Nn6PuZVHgdaoB4y8GSUAPxwHALoSjAxsavS
t8ya+5GOU/WTeKeMgKIp3oDsIi3sFJW0MxANNABH9HMU1FytSkPr1nP4YMfLkkpv6y9r0uM1ztvM
PwEtjPOk8VRnxBUZhD0Nnvobr6Hj9eywZDOeIIqZ3g+PDGYLL5bXFoQD52MSpict6OJ1OTja1hsM
U1lXaqaeOIU0wS7pLMSBvu6IL7VblLQ7y2vK7iEg6XRwF22eQi01yIledegsDrFABrd06qQLd4Ui
zes4RIgmApVgdnUM6Nw3buRToxO/vUAZAUPDacVJB1NQderPrt27GO5i62vi9M1N4acqWSYEpHWj
m4S/h2oAygcnKXZvyNqsvySSIu7Wz8w4vrGbitrMouKTmhxsIwgJodZFcUOUSolyCpxhMirO0hui
Vq7KxkzWdq0X14EI/J8BwEps5vED6e/GtcM1sFPzCXuLK+GuLCUKiZ8nANkuewoDWlnYm5zHeasG
KqQtJ3bB5rhmat7EpufeKK4d7OImEcS2BUJbRmPsVrsx6jWAeRldwYWfOF8gTRR8t0AurchMejTA
mv5wDe03/MzskIdByX5JomllhYEaDQoyWjl9bK6SnD0y3rRmE0qvgi4b4OvZ2TY0wrKt8qe8ijXW
ytin1Vb6TOtd54+aeuMgrZjA+x116RCYvP5YZDlhLUqW8s83g9mjy3cMegqtbSW7IrDEngeQ8Vem
kO4Isu48qSzyTtikDAVkjYdP4P46DURZ5Az+WrgFqPalksaSmonkH13oQYZdsvTU2yDxVIP6Q6pt
4O2QdN82ndEoq5q3nq0p1Sv/Ju1JEA2Y79fgmrpNo+fVdZfZub2CxQ0pDXp6ukqJGMvvJjwAtMCq
gECZAt2wACPjGgad+n85OrMlOXUlin4REQIhCV5rrp673cd2+4Vo221GAWKGr7+r7ts54fDQVSBl
7ty5F8lVhNUNhde0zxRsY/SoXOKy72Ppx/Xvjtpn+pNwdYl9nbEQXvIPAQRyRjAINhKPACaFdzqs
x+oEknUGT+i5VH5O7LlvL14C75pEWcaBPwNivGb/QcLcnhGMoAlMO1iLU/0QBKKSD8vatvmffEv9
/MHPCSUCkZ3V6rVqCuByK9+FOmW5qvUJy3QcXWaixqF/kZ0UEbcmKgBeUw8e8zGpTZx+kGgvu1Oy
KVk/Rw2/4bBZIv3q3bywoPmaTNrIU0mkynzK2JTPv0pd9wWAFGDc6XMreQ7P0ThN+q5p2qJl5G1z
8tfbFOL947CRxPFS4tM9Fp2XzJQQqZuILY/nWf+ogDi3H25VZfsahZaNlFxEvJ3h6LfystWhWf4V
QeZNr6WYc/dQswiWXqXteWL9rCiyG+KgHb6guhWSqUtRDh9kmS7RhcW53PsvtUQ6zbumNwtBS20B
njMypDJ/53cxYWqd2oTZzdKL6qfcCEa9cNg1TkTbi/q9MuEyPhqfx/rejNYzRxfotf2hfap32pAq
4zEerYjPbTnG7nGT6ZBd4qKw7qfYosA+kkbfp/5+6pwY053Tg9SYqoah/tslxRzU+8afg3PhV6q5
VItd0/u2ppgGiRlTXO9ctFTbdYE/RTZoyWWVw9tdwtvhOkJJ/1ETETyc2tG18iHgMFrVscmbpLgr
ielKfkyh1uV/VtesnO3qGhoTVV61ueSp4qiw14WfqXgFnNY0kPqSXl2LOlHVR52svbnLpkmd8i5T
0EqJeNSHeiNV/Eg6WOReMXX0rB8UfhnQvfjTOtuDqidRXURc5PiQtjjq64e14ot58nSYs8adsimo
z9xDZnnw4zy/JUcCuvoypQ5IL27aQOxywIPkOpKuTBBuX1b+343w8ZEk8XjAhtd1ZmKHOlPeLQsr
R/EV8OvGzyYwi3ipq5rt5h0HTX6LM/aFS+96XyN39RV34rbb/Ib7KVZEIf5OdT57b8b5/niHySlb
ziFx+hHhdf4U/SkaQin+Y5zr1YTEySH5Sa7kHDxaE7qBEpmH9N9EeWGuWcXXLcBhsTL5GwTj0F3k
FhJq3NfTUu/Uyi9/GaxTa7aTUyC7HybIiZBscl8ujyVxk8vD7CQtChwsIk4/R2Ti+CkifDr7WHgR
oOqGZu6T/6B+JN6pSGaC9AIDCPghl4319k6uvsoONgjlfYUhzzuX3UimeBqUgXyJ/da2mpBAIvlh
p+ZBjB1ScJeIP6QHU83zF9myPNxeDkKNE3gsK2G1dUDO/DEgTaF8yAN/q/P9Bhxz+rtZ15efRa2K
4XPYco/IdrIw1v+iJiqzd9mwTfQ1Vjlhuocu8vSoTjqXCBZHttD96KHMOGRfg8ITfXbB2pxFM1BH
0HUXQMuLTC9Dk7LvvWPiEOufOSkuJKlv7Bjku6jSrSJjkhV3NHaT5WRnsbbdetNDEDnCXOo4CQ2X
bYLk3+10N3QKn3a86gjlR9aqCc+w3ofxg4z7eVHneXM5g6M1FF3+qxiVG0ArMOsbyWogzXfEEV0z
g9ixUeFFaPl+vpyTKmqA5yZS69Q/5JqxWn2XRdMoX4PJ6nlmJhmTM1BQYrbsr5d+lkNqGyRQjDD3
K7vtqmg25Z1apnYDhjkNtcGMHI+1OBe1V0K19aws1HWLvLW8GK/2p39KtNqc5yDHSMTeTxP9H0OD
T9XYgnppyftM5eSCEJILoJLouPqoi2lbz5Wey+ADGnTdH5cxCv8hY9b+l7GTLC+Qk0o+wDDYgwGv
XwJvUcxVSr8IzxXVRnQfp4FYLuyfs59zAcUs76I2q0H3zbMtTwn9kvivliVhw4TcJ6o4p8FSeg9r
703+n8gGAiCcHxbniJDkgoWavFfTPp62Mn3ES+AHgLvXpa/2ydYHpEa4OXlJbVpH33w7Te6zX+R6
9cauPqbzqPdst4v4bsrT4RxTRXW/xrq1PrJ2Dc3lrNYQSvc+I0LCHKGJFfGwU2kV1+ee+AhO+Rxg
DqTHfnmNFPc1jI5azfAS1nIIgjd/00vqkWArIFFY3eTFq+f3uExCFQRUa7y6PpF7RtZx9jv1pOsu
UW7u4CQ11ywYhOWEjZuPuY298d71MBYOhVmDiGDdHgW0jvvaw4+NsJT/LtckWY5g1L3sjsJay59D
x831XDQlpN+k3QSBD2QcjjsNpwB9G4lvsOel8xz/EhIRtvHC97eUr5tmT5nlr/zvQrThdSiS7ZI2
av5nDIRzdrWmempfpE7q8cG0cEif5eoV6nldlo6wbrm266UdwUAQdFxlSt6bSq7rqSG0pPkic8hT
pyodRPQRjmacv6kxttG3JLVd8qfg3zroXWnMlv1KAFIRGbPYLdPPm42LpkEtqQbBTyaIDMhEld/n
sg9X3t+unxYf14LIwSSKEPkw6jqyOMFdMr4jES4/B+Vkes6KpSyeEz2mHgVlJc5Oe+0+j2035DcK
ctC9k/TiiCmHON5538bG5e18hFWbqPZSVQXKsIm4qll7Bc2z72K8VRRnmzJ/k3qOpNvrqZ3Fk55m
lV8D2KJ4t+dpORPLUHwDM5a2VPqm3pZTUzQh6c2oUMI+hlFXt0RFF5F1T0FSVg1IHr2OmvuZiNae
L85Li+3REswxEiPSrqS/dVwXcl+pjHaUC4Ljz81LcmO8giQ6yLVb2r9EJHuvmmnWqbPC9Pc1Vfqw
caIF3YaYFnrpO0+tH4LWbvV87SNq6J2Y7CqIkHXRLSU8VnH6oDUQZ0oGXLvjkT+4wqTNS/yemTae
l0fHpeBeZhghBphmVYlXCoVcHLe1XIf05FmhzdsYU62wMqDH6LWLibM696NJHsJo6O8tTKMzJVda
trtQlLE9dzllyfNGGWjBPPFcNcdOqLKHB6wa1d6iMG4qW+ZPrL6PhZv+9XMxmN+zXwTfZyLBvuhN
OcxO8WrBo0xBQhxIG3asSmjkB0bPZM/0IliTPRgHcOiksgs5rcdibvLSncORxtldSQVt3NFbWJ8G
r+26ibWTNktniFhWDi49eOEWyfwUjl0wvuAsQTcMIRl95G4mcWaf0hhEezgpeRl9pzGOhvuxbFNS
ZkhnXo3ZF16nb5xj1M9QHTKIUjfDZTw8ZosUn+RjOEK4FowqkFaDqfV8s7OF6sKfzg+9+eARsTKy
k7HNCWLIMhfs2A4wLotxV7CLEBz7BYDcryhvo/lY8kaot0gSMnMXE1yoyJ1qWQgvbltZu7Ann3Zn
Pc1ou60BeAd0uy0wWsJZfR8QSZAAzTaL13nfOWSt7mhdvXI9bkRWsQ0dk0kM3sS1XYrDkQTk7HEl
i1Re5jGOxq+JVGWW6diMQYvvYW8o9a1XRdk9ECLrB/E1oL7/6BP0BtOBymWmXdHeVBXT8VC0/jGa
AdzX7N0E7N+J5QOsinc2QRBCA1o97+At/D8ioPyCRxa0p6FwxSPPir4PozL2D/6wevthauXVsl7x
Xiy6+TYaVS67EBYp3VpQhuAymDOsgJN908TvOgyXO6fr9ksWvZwPTTWzI9EtGySHWL9GEy0WJQko
aCJq6bY4aZOD3cL85oV+Yd2eE35JNnmXN7a75+3q/X2zQZQNXbxd2SCzTH23gep7ni5KDG6XE2a7
89bIArbBBFG0oF18tfWXXqoEX0Qy3xU5B1TkTwQV2UY9st8Q7v2M/GAbrPoTDll3X/qbOJoeLoGr
inIfBSQOqJQs2GkK249+6jm0morAhsT4R51w7JKIawjHmX90AwyczIXppR3ouLHdCAJoODPGgHll
Oeh5R5AZidcSvWOAhiLhefDIyWXPQZEcGaLCKUO+SE5DKTo6pma4rt7yZwj/XzWmNGzW8O/JYUft
/aVP+PzTwCeJqWRBOKJEoAsIx3/Oaf+/tuL4CEkM+6gaVmhc2OkX3bXFf4UskqtNuwQGigOAEjsY
eB7kaVvgolhzyJMHX9v0WAMzandZ7LzLnA/jbSOPkk7revg1rsTWtJjd7gt4We+QipgeaJme2Muz
l7KlCNwVdtlCnB42uaerprarkujspkHfkwXYkDSPUHcmHF0LaMqAb49LEkb2vh7V8jt0HQUwzW34
4kqwuafaLO1XqZy43CBVb2GWVGccWzesSg30wKa5unnxxLGSrv2Dpz3Cr6j7b+kC7ay+0al31F9q
l/EwnBzb4fe0x8wSitQeN6js92Fn60uVdyscZehAJ0uuZEb2cJJ9pSSuPxexTH82c8ke9ARi9ygz
v/le1Qnb0iW7pvouFw2xIXbQ0K2JyPum0rR9hQOhPhNypoHTLN5LN2sKsziK/tsacogeIVBkz1NX
J9c5yAgJWhomcLipqQHWcmxIRgrKz4Fz0F30hsp1KLI0ORcqYS8qbCuR7bc8WS9J7KfZEZq9N+/I
fSh80DINW1xRPxGIzcL4CHub6+tIwNDqf/SWvWroZtUq7smW2YbvgcLZdB+rycuPFX0M2CdyGkJS
s+OMgHVDpruvy5tyaio0JLv+EWK1H8TUZo+aZJON744WkbZyQk/gnvSOg4m6b2RMNxJ6oeyrf1gR
SwDq1FBPKaROfUiZlMLoA+r+kvqUmMNWjHfrGJAJUPugldgsadryaaP8xSw6hOkz0Tt1fNhSh1iV
V9QXtxyx9VMT+HSFyHKLZfO6f8mA5Q3Jc07uoElmhoBEwnn2PB0g7wihH4t9EOThszQzr9E8WdEe
jK+qeld1sDpPwaKA0Hfk48E+6w2bZk4W0l0rwoEmtjSku8900GJViqx6zQLXa7ZFh+ivMHmd7XXZ
UdCSJmM/RBuSI1/+n3kVbBVliuFbbY5VtA6/qPH6H8kWJ1+N6yTR8RHM2r2eQ0pjArKm4G5c6DL3
6wT9jpelF8AI5vGJQ8H/7BjPfAEv817maFzjnRAlz6Q3b8PjTLN2N2dp9kdXg/pNyWZ+1MIaerJb
Uvb9Sk7qvyyhfoPoEK5QUqmTnqathyAeLjK+99M+4DAf+uCtHKjegC3eitINpN59QAWS7V0BQuaU
LDiyTmkfTs1V+429c/5NAjH8ZcweAnwU1J0WUaNycG9kUDUGPgDsgUOqRmzBAfk+//cJTM3ToESZ
2p1pRbm99IvhZCNv0DYv2zYmHrSkxr9T3TIcyzHrNR4yKPH7iEj1mMnLPHwLWoioe2Kw4HUmMknj
141x6AXFg2xWDkWRIAxFVfPgBiHc3tSwOLH3cl5kjdPBjyxt4+ctWJr3xs/pwDczkDgUwprsDoNL
+m3kOlh6960CKPJnGIrxspAGFh691dZvcgi9X15jzbnpoiG/Hx2mbdjkxOZf1jnPv+stl9NB0M++
zi5Nv4qtrEDRgXtj22dB2jtpayPw8UFlP6rVM89xP9VPbCPk0TFRIBSOaBZwLWt6kPQuRZQfQc5G
8V2ARaY+S0KJi0OoOxgC2PJcul8i0bVH4qYroGLCZPQceAgGwI+hfCWWnC+UPztzO5PV27OwPi4N
YBRTclrkwpXVhE1U35MwO3/mqu8xKK0VvDnN/uNZwDBBQFlXivCwn0P/+5SXOCMLlWaHLFi97QgT
KG3uAEfwppaMv4MrnxtQDiWH4gr1ILibyaQjRY+P7tMbZ5T3isLkMZaCujMRbb9CeC6b8FrHofnZ
jc1UvhidB/VuLLeaF4KbTbsr4kFWHjuDQHbZvGXS+5BsxPskA528C5zhGqr1NPnP1F7rQJcwDdk+
mhYBXLkrJoZmjqU5KD1JE8eXdEjLH2Euspb1Tnisr2b1A+glrWuWs9e36XAqV2yM41QXIOI3GmmV
r8iZNWUSoxU/BJWXGSoQTDJ9evSH1tV70XVyfCQ4TA30tJPAFuty89wW3vS7IzVfXlTZxIS5eggr
Yp7aascXVn2qqZAHs4E15lFfbzG/msoAT6ptTlE8Z+euDmOzK3Pl/dkmYx5RJCJ9Xpn+XxmB2OKP
bDvxNnXsFfG9J/ahFaN1LyaT4ooE+ZJVs3z2U7Hd+bTdNQxKEiN2XZAYxMaaULpz3S9EDtb5mH60
cbUCxvDldLV6KEK2HAGnbiyT0zJDaDgK13fvWdvAqwiLkC59Xmp3UICKxdkzUFNc2wfxgaq3a461
bEYiTdep5EqGWsp+QBlEhIz2ADRt4xfmbQqz9jHwo2Jg4YFM2F0o7fCW1VWDKBnM9tz41fY3k2Q/
7qssxtfSBlMHICyeaswWjqMflRcP3k7ldZ+iunkUawLkKemAg8rD7LDorZmOQRjHxaXUItJ71FFp
T2WY2flQE2MUA+kQEAj7WTPyWDVYKp2j2OzYzeBElfCQnxQB0XsvjPI/iyzLiR4jF9OpEF1jwOos
1DxkhZ50UMfFzgN7jtLctsA5UxZHhium1pXMWhAvECCqqbEH67A0HdknKa9mlJqMK8AcRSVvu7gh
z0mQm+96CNCrItrcXSzyxH5PvaFX+G/Ag3E8x363X8jMxfrHtPH2owgCTmYIwo4QSzmcJZwasbO9
rI6LUvYjucGIgnmk6c96y5hlAm85ds36S4lRYUi3DBBupL2B+M085yQIIhWJlyzF71xtG3yQntjS
N6+c1vDJRRWsuBIikDw0jCbACyX0gXtnVd2emwUVd8+Lx+pf3ya5t2OStr41qVvHA5o+90Awov9h
4xXtcBVpZT5JXyrrf5tsWaKgvUQtEG3Dh4RlIr1POlkE+xqkMPsZCSSXFxZlk/LcNd4E0zkd4geP
BvclGdMkO+o6j6JDjqNpIKoyLnESkjP5thQbjrx1MwnI46j7an2zkmde+MVFsS555p7nZkodZCl0
seUk6Rpvk4Upe85nnqldh1aq7jM3Zz1AbKNb5mnoDJcxjS2J6cVafTrE7mPaJPnPOdTTh7T++nel
sblDgOepk+vyvpCpKilVI1wP5F+GzyOtzZVXiwH/KkNHNGQXyZDupjLyrsqk17/7TTjos7bA0643
W+y6ZzgwP9Vhoe09A6w6/rUuGyCfqaP65sDo7FfbduufbsuC9DSLyX8vUqZjae78K7YHfT/OfvKX
hkf152WD1InIMaxfg+54CtIIyvtti8cwF9aOvjdp1gel++g6JX3+Hs3zc5Co8GBVWE4XCgQW1oM1
o6Zww9+4WfrpMU0YER5rnW73ZaiDa+Rk9zDMVp0zEW3tHlkuU2i+hobI4eS7NnzRCKRgLq8sfXHB
Uc1hP7dL2CE7IJdipgwn2jww2H/hTTcepE2GM0NeTP+mEr2Yo34qd02aJ9/Xyi3m5hI3zSH1uomD
Z3bDo/KW/J+Fp4PXpBBG7ZhlMmXBAj8/tkPtmkszROW3xcuYccow+o8l9onLuCeYU9VLyBzYRfVd
YgGsQi5r/taZBxioDZqjL5iVFZwxHHSSylACnz3KQKR3WzsSPiH5630xZKce2BOQv5JLxjLk2dUm
gv2E1wbmqJlydxhR1t7KMqYTS7ecyXsnksc2byh5p3IZPqeidIekU4pbxYMN30YwXBKoM/fMrNJk
37CPcZlNPX03yzhW+6HjDPHXxDzOFgSXXJM6ZLaDy5YOjHE3Q7N9DS4KESBJ5Udf5aTP2jR9xTgQ
HQZt5sPSqvnH6PUkqjJxfnPGq56tKvM9MmdzyUziwaKUeAlFVIsdaph/HpMObHGPgMBdmJ4rOZa8
QXlCWxKlJthbi8ums1tNCbfi8dZz9un7riYpL2po3fLxif0n5hAJde/eZ7R1CXo0ANGl+eMoSWVG
El1oOYGZqaULu52tlvwATUAeVuveJrGqQyDrgdUOoy6WDd5L6DOMret1faDZWE8LbwSQZS+/QCZS
16pqohN7DduZVOPqYahUfARo9KfGKrfntw6UCcQV78am9Ofd2uTroYmXGKCGEt/nHGYdg0nxjKhb
PbW59f/wsEO6D7NmLyXc48PSCKYcaQD3XWYYO+stOSYs5X0SSVNdpBXppSdp8WDSDVI9JKRPLEIJ
gmb+6a/angmgj05TtNjbcxH+NSJhg+W4SeTBQ6FN9ZqZfDihSDMWTZblIDvD2jWAHlKfk+n3OHlI
M8W4XV0T/qXg/nLprN+c0uth1LV4WgpmVjM6/btIhUHJL4MD5Kz4GsWd90TC5adum/ZIYBnTlTSJ
T2tlvZ9bJ7louM/Dd5SF/oxoVd4JlWQnrH9kBARktwfh0FzQIfVr1Q3vvalyOLE6rPYjNcDZZf0N
llaW90NO2p5f5ZDPOvSIkwc4aFdiiQp2TbPa3YrjBheU/8dgyuHznNRhwx6GfSVbtTnWW1d2REvg
U41nNc37DPNExmWPjf3gyi4/uGVIX+B4fASF7fzPbK4lnAvAAqSeHlPTePsx2zIrzzO8w+1Yao95
zAv8WiLZCQsIpHdadTETdd0OQ7qxQdhaNf2YtnipL5Rt6/INKbVoGFatXRj/l/VT+EeVa5M9i2wx
7tj40dr9g9y4DSQ9z6VqD1kPUexxi7do+IxyJ5o7Pu6i+qMCnASMubs2ew5cCSOcaIvyEKaTDX6s
0t/cXVD60Lx2EjK4e2O/EoMMp6HPLSkq58//xWOXua/ImzXJ63Wb+91HNPILVBuizmdisJcx249h
kaLpkhDwaxwqaugQyPoT40+Cl7qpTnjwJ8xxQLGH92wec7ub+6jzjsl0SxpF1DWUluEwzHSS9WD5
c1XbBNnnCtKemVfihbp6ytPEfaehbKmRKo4by/bitn4Xiye61ziP5uwkuRrFPgYQcNtlC7AzlAlw
SdK4h/odouVav/lBsXT7OOfiXw6dmQltB+xVFQ9N3zpsgn645fSdjLFCcPaw+p7rAcYliuSGWgtu
EsGasCm/Y9QgQxwzd3Esw/UBz2uS/hy8Zo2eqbZE/n2d1camJWiJ+XteOx4mgJUBZZtc5+CDwWvk
v+BEKdN/7DbV/0aD//4oG8y/+WFSIqKbbVAYrk03Am5Gadq8F0qfIT1CjvDe45mn5MZ/LzMnMCbk
pkzIKVfK7VJvZGsgGgbYq5Sx0wIRK8qicfk2ZAxnDnmP6ckjVB67rX9U0FosY1+RiPGfP7dlKI7M
85pQkcWdEe3U6wTrA/f+0B3jxPdG9re8ev6KkZSiYLcSg9XV1GNZnC17x7WOpsz1lDP865c2/SEL
j4n4fkjJ679CI+gjeyha3GZ3VYDjqGQYT1r1I2nz1r9g9+lYfeq83jYH07N8+9Qv3RKfTVZErbvO
BqDFh0wjvf0KJ0gd+1lIy54XiIuYwtjGZv4PyouSrwvLb607LL0ZdbIbiG2n/NX+pp68nDr3C7I0
Dg0R8glNO1Zfupl0dC9dHojLN3Ao6Unpdgm+rNf0r1qVUv1JTjrfsP9kDZIFJEmTNt0JRzsa2Eio
ZPXomIdVfxhg1duPngNL/Sv8QTCY1Hk15+JCMJwKLbWCwSrHbKvkZz8MAbme/nHzdV3TO2WDN2Aa
3YikWZqz5ctMqyvnCQ3cpa6bYPsJ2860B9kPUV6+MSxY5+bplkhtBQiM3G2/tU+E4GdlgKsy4V51
9XtBEWDnP5cyzU5tlC+O8KRAbe4x3Rhg7zqaYHEAopvZ85ZOsXxrN0ClDOCnwe2Zh+KtFhs/wo6g
LSz3OyB+wT/0fmLsefvgPR8iYGqPWMar+tFXtGYNkfHSROD1RkV/skrOCT5pW7W/eZmL8FEMAft2
bpZzePKLIePtLx004cmHa8imd/wvzUT+OVH/LANzrgyCARGB2AvSM3DmrXpLdM91vQnbvXCY6OLK
cMsqcAQ5WNRZVNPw6LViWu+Koh1OftJ39oBzXB0LHjdqk8lFf7O4AASwSNa090FKWUHJ6AYP4q5A
D+Xnr8ZjDtKuOmBLIj1Hi218IiAo9D5Vuun2F46v4K+Ty8ZC28gAFVl7jsIHxZCanoPRhjwnusNw
5YNmfovaPPaAVZOXCT29EkH3iNRY/cww2YzPMe3FumcwatwjgfZRflol7++xjRkC7+S4bG2wd1lg
1Pe5GWZ5hETCoiX9w/a8Ng2xU7uJ9Z4NajH664uH60WdGDFPdlfIVa0UJIDDXODGZZ8kVZJdmg0J
iwX01WPD3szeXdgQBOSI2gt/iFmL5VPUQCQO60hDjjg6rd+XwJ86imPV1R+THzfnYcaxJlNtrrEc
kP0U1tJ9UFZqALoneJUQMgpe9NzcYu4DrfYx99h2aAgSZLK/ZWa41DwAwXtSKlSitvKqvUuK6qUP
I6efe6pdipZsuOHPssLelWVuoIVPVXftm03/UfEisiOGDfEz0Gb6lvLN9nv86esDKrfGDGpE99bh
ETB/Ndr87yThbbksJRjsQ6BClEEjKAWv8I6S8A5TwvQa5uGKyG9rqPCjEtPTXHpFeV+UWUO1Ie34
GbaxXJ7EEre/mOUtf21ibLmP2wREYTOGIVM9AsxoBqBXzHEywZKeigxUQajMBZmR/xyphBk18WXd
IKpe9dhWkQaHYKczuIKlOLh8RoaAjcmhGsRMQ9a2+5XNAET2PeN07gqYbAYpNCi/B/3UfFUMCv82
M1se30Bzul+rh1X8tajgf953Xel192KFJH5KmJB3R3yTW3uI695SmMwyq58UER48tjkiyon1ocJ7
0/g76h0+kO43I7mbzfgm10NJXpoRRX/JWkZ2ZSq6hElMWsj9nI844NQqQQJHPsBZLlQlkmcEXBaB
WCdyZf/PH7LUP2ZYWSi2RDzG5aFWq/XPXgvA5KeAceG+81aR3e3bFYFrdqKsnmNk7G7HF2fNVx+3
5e8cmqvPM7SN2clsc6vv8ZBxVec9uzRw5ZzZb54fXOrOFbccXoSFoW/a10kHDnGzw6qQv4DxCtM3
hCr9hgRbpqTt0VOIsZh+NvXgvbIyiUncJwseMp0be85+bwTXmnJ2vYawT8zemElFR71kJa5T47ww
Jw2qldWPMmxrjss089RlpgEzl5jYcHEyAPHECYdXPh5SMWNRsWukwqtKHR4fUxVi/eb4VZDC89qE
nEuGLfG1P+ZTp8A6pyDL36Eoh/VyrgK7yUPJIthLOjQiPoa4kniuNjuz8gXJBXkWoDnGlZ2aGtM8
kzKbJb8qVRXqAUFoSqK9bpMItKZMN3eUThv1GKWUxs+WhEWQ0rkMGUJ3jnNpLOKevMV1fm/7zWU7
TwWQTWNnmTo0jDjPEFfTq7Gc9JdpHfuZKHsMfMcAk7u9b9d+C+6xj4ryW8OthKe9ZuMAH3mLUPlT
bWMTHue4DflnTPPUHeYt56fQuY0hmif1t3iZzbuA3vgjcDzJ+8GfhfdvXVp4GGCHk69gkN2vSEym
OS1MsCaSpNuF7e8N6XjvUZbpP0BXEy/bjXE2em/RTHj8cbJZ776HG5P/E9lsQ/K3pswwP7ZWTa9d
GlT3gHOXtx6ADR6UsuP7qhK1MmMYR7MTXlj0CMdm7Xnqx6p22QsYqko8g/wK2INKBu+htThauDlr
CPceZRXm7KIsn9yQMVPB+cnak82q6qjMLQrSVMNGJrbwU/le45u7Nv6g05fadtl+pkvYtTTTrFIq
HV+6Gn8nYUTup4SCE0OKDbLn1q888aI4FbPDVrAET2eSYgAgywSZAxGnfixt1VXHmpgxaDxFWWQQ
TMKFQ6wO4mSH5zHgjIqy7UOvfoNdS/XjzS0fvFR9L9LX/3F2HruNK90WfiICZDFPRYmKlnPonhBu
u5tkMefw9PdTj/rXtSzgAGd00DDFUFV7r71C1su6eHTsIpJbYq6rU+3PUlnMkw68NPW6+TASNQP1
WkDwW0dU/8gO7QBR+CIAq8TrMnOLVVWL/ogoxbwJSxxVXOoFiBauIvQHGC2jsaTZapqXORXQK+3B
ytKnuAzUfBWHI4wd2LOjfLXyaGrhbpW9GR+g60mg4L5qgz8MD2T7g7bHEnhHA7UaPtX+rHjsM9mb
Ah8NO1W3aPthK4hF4kRKOZfZnIXuWtAemWWV6x7uU0/YppYVDByVjq8WuXzblh4pZNqwcWk43vNc
uvyCmLTFZe2Qlxt5MYYoYjWxvaU3A92jfos3g6be0Hv01t2YWUm6qepA19+IOQ6HF4ZUbQX2yRPM
EpLYbXcOFyowLkNdwwSXnfpcCzaFO8+Mwx3Mc145QdJTOhQM1nV+wkF2SSRDB3g1VPhq6QOseZnB
BNY+KuzAzY1tyPzPANeak0QbNfx1c4x2F44JcegQdZWl73VraKiHg4Su84PFb5CC3cCrXJVaRg9r
pJno/SyQufViYB4QNAsKgcHycgtZHKtpADGSQZmtkbjT6bkDaNTRhUjq8uxFPLOow1r/hZoAjMAR
bZ9sRidysz3CqgiMRUtUY2WWxoiNTK21mrEeUKSIt7qW8bCX9DTdPqhElj3NioQjNeCHMuwZsMEf
T1SzTj7TtnNQnzYcuW+iKQH5J1iKxquVwkcAItWNfoVFMmXAAuIrVWrc2uZMqkcWtLsqaafPJs6i
LF+wB7C+cSE6SSFlEEZbSCmp8sR0HzLkBNA23NsOkWAbIzGJNRehzS/ECRSICy7aIL0J0taWB9YM
vxA7scZywFdG0SVH+3ORRLbh8VU2+m1FHgM3IOCglJ0XYnr0rjnckxcWnTq+0KAPq6bN1SFkhmHP
CnHXRIOMy6irKZuVLgifs4L0qHSh1bYeLsGx3djT06K0YclXXdA+AuJ0BLGHRZkivgnN6TbR6ux1
UrT0QYUvsC1DxVzreCDt6x4Rw6JIpL7Pa1X4cTy7lhdCsn3gKxtvchy17gJw2H4byEBKas64MhZ5
5LqVp0EMXUmISJTzOOxhAElE83GSfflKBBMjoz7RchueBWHtZZBY04bdp5/XLqSZ55hwrkMSV/oH
TZwe388s5n4BW2pSsQfv6GRu2BeQiFCbHUZJAuAfGkoCABOOo48urRLiAwg5dM3fWWZY1bMtpl4c
0iidGfNXqQh+I0sFWe7NfP4Elxj1TW05LrfQmHQzS8Mqig/2AFW9DRiTwTPMhQ3TxTU6tJempQ/p
R96Sa3WCKvTaWjFmcybL42PPfgt1QFlP5ZppoQcrvjW2kkdXvTRj7ybwCHPtZAYLNpEIXJQVpFh6
mkENJN0zMGcS7txA/aHrzKFCKp3OccCt2O1CrKXwsqm9NMNKw2tCNQD+5aVGlYuPFvTGg9tVtQlt
EfhQeebf9sZ2NCiPeIrOIauLIrjRaj0NVkM+khHa5dE7ehwARiMyB3tZ15MJYOYahtO9MP8y8n3l
KtFnmETW80xTx4elhabkfFShBuczOFtXUhGmcz/bkJEdd+MMsfk7gZxMr940zwLNROlnjR2ra7Si
/W9i310/suam3EwxsUhMW6Lkpqu67lgVbZf5cz859UM+d4kC2yDGiH4RRGUdrXo3Tz4UpqfNMY9C
p1kZhjutLVshQnso0khZEMSao081stCfgjiGta8quWdhMfIJwcd4qIIyPkSFzeiJGD9aCn4sU/55
bie/7gRcD+QJavnEwIxyTwltFfgzywVZPGmvB5uuKLPgiKevelLZtbkOk1ctFCzX52HKfxRDE9/m
eY4ndjdZ5pOJI51Oc6Q68iBM1Go3QwMq/DtMbAQ2mN/bj/WJP8NkhOHdzgBKzHwhzZk5gDLONwoc
BkqYZJgxpDGDu3SG0/aY0SndGUY/MLxFz7QMzGacD0LGie07zBd/cva1micICJuIeSIc4VVNynlb
EEVvfgjFarsHs4My7KsM0cNbJ3Gy9Dif9o2tjbLqeUhc81Ftcrul76d5WfdZLO9E6NqMc2SCq2xk
uHEQemES2jguKyWuO60NF9UbRtLoXo3KKHuA1aFNf7vsUPIXcijb2ZgWfE4LpC/mn+bZkDwy2TLH
t1COnBcqAEGzhOvY6J+CG7sTmWjgniggGv4MBQ+RiN6V2hN6yJnEmHgcxgdGEX3mSz2Y/zgAJ4D4
FeqkbTU7pZl4SS1+9jCLl3bEqXvMoV49wQ/mI2tEUhECqNRp+dh0RVs8kZqHvRvVD9sZHCE54GFg
wlpPJAeXntv6CnY6M5M6Jihx7QSOoqzmgGA9f9Ic9cYpW/ERtLKodjbNIYzpMo9+T9Gg3sRwfZu1
YaphdafAQ60WSm4zp2mzZqSSG8JmK+e5eRuynpqrhwYb3DM0awqYEuQMIRML/4y64BDKWs3cUbIy
BYVSP1tbqM198MYRiMKqhQHBrKFwRiSlcOkXbiiD5AZ2vA6YlKGKO/Z61SursYEDzKxBZWydDFMi
HxT86BBrGtV0U7Q5DhyiTm3KDtVE+mL2VZXeSTE09XOI9NNYSERDpHE6ASI/rPYtOnaVgI5F3QYD
aPAQMdvHlIUb7S2zvUk6uA4rkUVluXMClB1YASjltgsCJwP9MXNk3KpWwqRU+ux24HH1nmEUDTbz
yjQ95eo4mb5TwQ9vGShxCP8d0wWlqGG1TJ32EVrS/E0Rxah86rPGx4ifTDMIRMq0c9ErLYNS1z9z
286lT2xBx4dBw7mKxlQgPOm68lVB2zctnQhfXziMNvsGA4qCzhTPgTLgf/XmAhTFyBctukBUe4IO
SMcRkQa9N8nlIlU+DFH+dIFvjEF/ZMqOjw5+GLn0jEbSaDK4sJhahk7x7PToWVaiG6bbsO1kvmrK
XHu0yA59T9Ce/Bo7g7Hf6AISH1V40vI9DjQwIG2CweVWhfJHhQWwMuounX/HSqr5TWt0zq3Ta8z8
WiXtDnUIJ3LXqYr60jTB3K4iU60Yz5OnLLcRfkxxQcNGzsIyID8eLF1Gab1GFeVkj2Oeu9qqmaLi
BhaP8ixKGkTfzY0q8jnKlc5L4CKEPkRf87OMAqtYTxUs1kXkjGzWcS0y9SXRLEtb131GlzOlCsGi
Cxg4M0dlmvOFHcdOCXbN1I/UCmVLPQ1n29QCzHFRmVUHJuDY0LVuDdV5gXNQb8LH5cMHoUTA5CMY
1SVWxIzARr9uW3Or2FMlfmaA5V6bBlr/gKrKbp+GwaFgmwsxGPd2Nc7jIsFAn8BJ1dH39vSX+oWR
yS1jWSc9ZIHCIgdYCWRzNJtKju2iZlDiI6KFrjVCm3eWSskiKnz039USghgBezAB1bLkn4bF1KnL
KbLV4QfEuROUF4dSod4rCwfFMfrtQ9pUvf6Sg/W47GRpUsDJSJPptYzojuKb0moIzVzk1aCt1Awz
mWndzKfUICDTBAcvXRMD9s9DBW/BhTDXP4z48isQYRlMZYFqEKolTaOpb4C4HAcmaGbWITNem8k4
Epu8nvdlx4b2MLPHiVvVUiFmeUgBMK/THVziYSCZpvuk5mrdLsbe6MZDRVDcu1mQ0I0RWpF0PjGs
kXAJX2XUfCQB17T6BXuITQ1sacNSNArNQzY32qOb1vWNNTpwJ09Fo+5ZCHmfWxIPXyd2sDVAXrWj
Qp3u61GHKjmSxZlPyW1Xn6pi2zR+VQDTP0PYpbuuMozVZNhUpSUTT2BwqKpWHSgr9HgDIjQrudMy
mq7ChAlgOjWjoqG1spWZJaWDnJ4Uwnx205spKp2nPjTcNU2QCS8gER6J3c06hsb3FrIlhvipKmxg
5PBpno1QdmeIcfzD2EHzZH0aYTVBLoCmrfQu753obi4Ve98nRe5bKdyzppGpuZBtkBpLRobibpqV
6YZuK4E+c9ICLOJBNj/qgL5iEZVm9K43JVIt7Hn9eWynZZhZ5ctYqXDzjH58ZXpVP1sCHQoBMrn2
0610ek59YFaWW3H3hB9Zg34trkcPqGPk2yiG4SicqXgryJfVOatt19cTZ9rHVZe+GGk5/ExwEqi9
iFWhg39zqRmd4WG2a+gBWpa9tKy4pRlZhJngZmjfoyDRPpR4pHuTo/E0izi7SVRbhgSTjt1rNsHJ
gkhbrE0KsYNDabNpKohMiwn+7VupC/lQDVMNM4/SyjfYDgADEW8tEjOKnlSlCH/m0aClHtJeY5lo
Y7RMXV17LNXmdGw5ferXoQI5Nter2yRO2GwmbGl/GKOEF0uXGz5y0la70ZrnZY/P4qdQVGpoOGuO
h08M50PV6LsB0Oum0YR40410vMtt2EMqlN5DLQjohFtGzu2CQYBzH9aIR9AqyFVn1RJJtAjvXH7i
sbHn5g+6CNQQOhrVepqojSRiG1/Dfn9vlQ4Ahh4p4xvVaH1s0yLfRFreLdGiypcWMuNz2GtYD/Zw
OawwzBB/wYJRFzVNeL1KFWFlS2QazTFGm24d4QrKWCwUbVbKBzG04qccVLNgEsBIb4msrVb9SSlm
T0tG7YnMdYPgLwgnvmrrZf8DdNPSNoJhYekj/GzfCmd6gxQPH0NHElAtMCUG1TDtyFkmRED3K1WX
SIFVMP7wJsLzGp9YWVXLZiLnweuDkmYhj7LSz3XYX+turof1zC6egnx12mmA4bo/LSdUIl+hDGRF
0oCdMFmjmDea2gO4TCiTjyWGPhsjjxy/UKER7AKlRZbECPQBiTz02kkvVb5lO+7nXVvkuo+/N1B0
rNRAV3RDXlK1HVt01640+iSFCgn3xHo4cRxO0li/zlKLHsk1ErIPbLNb9kgUNmUz9L/iCS4oaAsz
TNAyXeOjdg3oq8hexwGa3aJSigouiC6HX0ybcJQQtAxwupkEYpJmSJrcasgggNnJhMgkiGrkyLXU
FqBbMBOyYFgofR0kd4j4501V9jB95Kjs+F1wNPrpRIBUkRflo1auAjtItxZUnx2uBsNej9CsjBFM
iEYdOQ/EVIPyy7IgLJkZHfyjAEubD4b1Q4M+pK2ee/y5PlOOo19EBburTOjZbU3X+VonuFWN00DC
lobPfa7aJ4MCWSr5ckpD5VGabvl7ykS2ClsXdLBX6sITdq179uxAf4HGUhuoVIIKKFDJPzM0y8/4
qoNUm61VUZbMkJICE5pXEmn1KnJIVuTYV5hFWm9NHxQApY52rLQkgSomzXUDMuRzHgV3jT1Nz25h
5KtASPkMtu88dRmsb8Y6cZb5fcPzY3gTITEGtX8osT1hpcOo/j3o7CFKYzBdR0XzMZvJzPTYKUrP
hsxA7LE2LmG59BmEnTqUXi97ZacCCi/rQR1ASGuh7UOU8TgXhXC4HQEfZo3hTCG2Q5BBTBUkQcde
y/84YehII5e9zZh52wOYbDAeS+/12LA9bDekh8gNzqhbQgsYFQKiAE21+Z2imMmmy1gnpoHA6Eqg
G59BqW45nKfXeDLrB6VCXokWoEhAvUoo364uxzXOVq7mDxUuw9sE+XbEl11rN/Tup8kNINjB5Nx7
QVfa1n7ZkU2/cQsre1MHZz7VmrNx2s1rUdwzjHIOgBqtfAnLVkfDrksQ0wLEQzdK+weF9pyx70By
9+K4KDezhaIMvxLUhoN5StWZC2z7aSV4dFFGuvoSvk7dbMwcygITc82xGM1hlb2ksmqe0qmTGTQo
AWbXVjM2NhjM2OHaUvOe6J3USrNnpdJ76TVxWJ+G0K4MP9IhwDGJsqeGJmXjUhE89hNYpepNUxnr
vqbnWYVAyMUxF9cEuvKPPpZV9qfNbMZYoYVxyHY6/fVd5UyqspkgKWRLKIwjzbNDm3SyAsmV+oAL
nyZ+Is+zbZaenZvlg5urkRHRcyRTv0uNYbDXoVMSMgi8FoN6c8xaXtRqNpzOeLDrDfra/AEHCveh
LrX+qR3KUaxqe2K6TJE7ZjdKm3UDlvdC3ufuUL/OvTWlHijjEPu6lQ2Bn4LHborSKPdxnsBD1nL0
+ozdoHqOLE3M0SvnJW5rKNYG3I6PWARTsNMLSvYfEgcMCyow1nQQU6bpfaKjrjyzHpp32I1YBvWd
MMQePDew12qcmMGqgpt1EyZa/D7Cvn/Ulcl4bWkomAgx36UbNaPY2HWoiE8pnB0KbKyEaucxVcOh
epQBIeNwivwuYzMqHXdP71atHEnr7DvwkMcVnkLQV5mntg/FSNK0aGf1OKHCvWnawmT0yVivXaMW
AEBLg6B9ZmInOQaSMKAuiYY/pRnAnCs0M/ayzuy2MtCwhx0GPGxQU8afnRWa6mLuneG9M0z5iIRy
uHVBhpJlZQ70GvgJ0L2JwtwEmk6yBh1h+dJhvLPu7cjaZwFa6dTRzT9diU5kHWrDwDatqIVPNr08
uq1ji3U6t81Rg8k2rkaLsbB0ASFWUUCL5hlCItpy4Tjmbqb7Djwvc8f4lX/LblSoy5LY3pIZEIOZ
hUNXzkQa/G+tt7m57CpIixgwULyytPV2MZcZW5RbjRBRW61wfkVEd/FJFum4ritbPZjGPG3HhHkY
cFIY7IKaSRqGi/17ZZcDMtKkdYdt5062X9O++WYt81u6VEwmGOGmu0KO+aGq0+GYZkm1s4IgOuaF
DBgWt/qznSkamXUAj+u+K1Xl6LSVu9ali1mHYj5pajFtjcAwb4IqSNxdQmWCTcI0bGwCIq27vArc
5gY4gEIGDa+0RbGsphHfFABDm1RDxhZ9VQZ3sODnm6lhYQLIF37DBAUbHIZy2AxkOzRZBv1dDnsy
wkGBnG3TKT3OFe0npq7UxqcQjN8BPDzGZmP9MzTa1HNPbg3ExKb2D/oAbQVSiM0mQ8lbolAnpsNa
QIysprSdtgp1qbYLXY+SwwBNZl0InJLUymzeRtSb6lZymFJLduWyKzVzYwwdkYaDkrbOsrATBaeB
1FpBTX5NTZRWlla9ZqLUjhquJujy52Gdu7P51MVq85GNTn1XW26+ZW0Uj8Y8649RhO0Nx6ZKhG46
aXa8qEZFIKxNMKsfU7g7q6hzahNyWPaBXnciN3UcVqZGq0NkV66xq0666D30SdjhTCjQjzBVetuD
IOXssr4aQU+w/aL0c8b6yRVj5lMOATWUydD8KvDdOEzWyWShHaZHUyNQxmtKTrTebvt1k8zlthkN
93FWcusWRbf5SEOvHOqyNfYalFz49rzofKe2EOYqnRizNXJgW8V8K0mZC9g03CPQSnww0rR8r2pM
Qw2GurSc4divJV4ba0QlnPxTjSpL19FJzXE7bCKwpL2TB8PSYdP7wJ57fHKsfAQSyZHm6kHLYAgB
oBdlPSfyMCEtktLdCIJFoPYHuI70kSx+NGYF/RQ0HSIJpLi1WTusvkC1ywlUnsCtjVMk1ZNdi+RZ
RWW4QJGhYOZUokdpEFIu0eQopFg2wJ9Fg+RtztXmAbsv8+BoFSZf4SAqQC0gwUWadaQnZK2aH6Wj
t7AnTqnLwQwfMpI9hhFZCpW1NYJ2P0qMqvJSd3cpvgLPdR6fAH5iDW/D0tIOY0fcRFOpnxN5WG+a
pUUPdhslt9ijV8tQ0PupSZduMHWzbvShbnzHKSwMOZ2g3JTSwKYK18kFHhvVad8C+obFE/4MIlW0
q5a+Guc1CUMYigiM89Oi1JP+h6pN5uvQdIqvjIa8AV5A8ad16crW4RCFhdOffCUj9ZOD1/6wFBix
E1/qLaCGBlfZ7IZjpNTTe6eM4b6bW7lC8axB4i4ANaoNnpXAiZh5j3BotqnAS2XyXSyfJWrhGAfY
X1IWojxIDisCj8LBrJqjRV4MWOWQVNkAgqiQrX5Uo6QAP0hb1+4eYAvFhvTQ9WfpK9NZle2Q5UwU
D6QlbG9YXYy2szu6qJnJBK7fLQoQumfSlARIZ8pOIOgKbjlfkektCiuFLHQzgxJJxZ/RyodUv3OY
+M4MbeNBgStR/P7eZvDk1vmV8d//s422dFjkur4DpgJMrAuscMPBEc/f//m/yTJf/f0zS9IaMpbV
J5Wxi0Z231hYW7c56jluAd07K6Zd8tFFoBDavSLVP5rb7c2w2Kd69BmRkfD9j7h0j2dOpbR0mp2m
ubYjHw2zOGSCfpO2wer7v/43jOWrWzyzHdWVMIFcjxpQ5u4z3Q8e9uUyIz0FfepDUM37zOo+aA3v
02lchqOTe4zP5iu2o6f39NXFz1xHkySzYszsBB6bie4pUbvToNsunPGB/76/wdOr+uoSZz6iCMsz
e5hKseMj/1Fa7YOl9itmm4vv//ylOzhzCQ0rvU0y+tMde9ntDMscdrCxd3sakitXuGCleZ681+H1
hDAqBGknDkuZZnNhaCdzbTt4yzXxmkzKr+9v5dKFzoyYowbeT+N0w84a+n2jhevOSI4A5RGJD6Yv
w/iKteuFD/qv4eo/uR52iRMZAOa4KzJHv2UsWG2R+3fL7+/igkH4ecBe3GtoxxjM7hIgllvDuG9n
+wDE4A8Z4vtx+g3ClS6dLh/W31/wwgcmzvYIR8cdqNWafhc0SbViJmySsTT/VOGSXHE4vfCNibMd
AJGGloRxpO2gYn42MA+wGZ2Q1/fJO8zS7+/i0ks52waU6q+ZaS125Fj8jK1mXRTpf3PfFoKV+c/7
ngLZCbhjAq8qJtkyhuvOq1kU5fb7n37pBZytcGtQMykEfH4CB38x9HrEznJjc5xdeTSX1sXZEle0
rC2SpDZ3Laeb0Uy7ODE+py57mWP1De+y/sp1LryC8/S7UAmYw9SJ2IVNdwuU+EobcWXJnZbwF5vg
efRdrRVQLaRd7vJJdbplMXYCf3xG0Xln976lOwJgzp3/NGPe3/6nt6KdnuY/b93AtdQ0irrcWVry
pzcj2MKquVbFtby0C2/lPAdvrDr8zfR42lWYVQQ9FLd8WaOa19Nkhd/u6vu7uJSr8Ncv+5/bOLFD
ZKPl5c6U497J2qUlG0+LtUMI2OK0EkGGXJcBhXgebzvCpGDPo6lttPfvf8CFj/tvZfLP9XUdkamA
gMtU+oCtrwayBEykDLVxZXO5sF/+vfF/LoAewJGmevJ2UJNb/GW3cRneYIKyGooCbDQipQJvesO8
+/5+Ln2JZ5tBVpW4T8RmyZ8mMlnDsFhbgl5th7zZJJ32WGXGlW3n66REOH9n+wIMD6N2dbvbtbK/
c+QjJBtPL7StPtxgS7dWdB8Mi/nVf1y+Z9sEhcBcURr1u5wWgejPH43dXsmTufARnId7iQEdkRRq
vc8G3VeMdjeazp0u8x/fv5NLf/70rv75BNDZuqhCw26fhYV9O6DJSRs7v9eaK0/mwvl1HuTlJm6C
iCzu91Ifd2UZbYcspKtyYS1eiz85fT5fbHDnUY3w27M0MadubyGv8oJCS1YxbcjKZZ4c4BJoZo5v
OZOnN+QiNjTFD6mrvGJ7e22fuHSPp2f7zzPEOBP/TRH1e5wprQNDI4AkGmgt2I5OG/gD/aiPPrdY
TlihLWAYIr2WqGeTdjhAPb8PLdxsUCvdI7Z6/f61XloA6lndgOilFIQa9PsWseZq1IePXhd88dZ4
nOW9poEGkhSxiLUS0bF9NSv00qM4KyUKCXUK2UG/D4sPiYvIU1WNHYWRvdENbT1W05M6bMdKvOAE
nS4hrlMPpNvilDgfmEFywn0/GyCA5ZXHcLruV9/G2ZYzYl3aK67W7aGSaX5CWvw9ISMrRtaNF+QV
altw3e0w9xD8+/itCx/LZls21hM+bMqVJXBpiZ3tRbj1NqOiFVheTWCe0DGbnZUJzXdsNGBX7vP0
t/7/fVrnqVNCb2oozjLFznhaFW55R7RaCVpgLUHWEZrh6x2lxyRVD06i3KKmCq4UYBcOSWQV//vx
d0NhqViapUehx5A4xxK3uCi5Nya4F1Ua4dYHQuK4sNcjQ2+2iaaHeOg32S/bdppNXmjWlV7577H8
1TM4qzriaIATZ8fJcTRe0KZN1YaRcZUyOhOcnTgN3+P29BMR56pT0le0raiHxEdS2i+ZSJ+/fxFf
VybWeZbVYGQOYlZHHnvX+UnCuFiGobqJcXpezlHR+Cpj3Cv989eHN56D//vgQ4BYXDpdecTyegF9
ylewrUfFBEvPuceleMPU7ng1ivACHGKZZxuK2ifooU0EFVM4wbxVij/CQN2MlfSU9tjSBunOcd01
Dg1v6HJ/l+nvOV0h2F+QvlWsvn+6X68kyzxbSRMmTGWjWslxaIpPR4x7JvJ3BWZI3//5i9/y2TFu
16QvOaqbHFmf8e40rTk5ucimXokThMUQMpFV4AcZuV4O/u04rXlmsa9H9co7/dsXffENn0cu9Q6D
fhwt4QvUhW+d3D4I1gqie5GuLGZC5viApEjR7k/JryMCRsBmXxRMTBPadkPsMh3kbnJQq9xLSSZm
FS4SpbwSn/e3vv7q152tdcay0m4lpnC2YL6XDpmPDyGOgVgOWw0OSv1rW5ZEjFXolnqteK0R85Wo
Wp0GBqr9gU3ponHSa6XF33biq59ztuDtXu/HsHPjY+nOyKKmdaA6C9sqvOFed+VbZRxhue5DkhET
8nhDJ3rnqd4wcIcQEmd+qgavwrq2HP+CDF/9mtOR+E8VAKdgmgKllEd0+0dGUR1mB1VgPQZF5r5W
uGgyq63HQ9FNP5CO6Td4OUCDt5MmIAGGqMqlHQ/3MRsYRMZZbTdaOfNcWwbRYQ+x6WRjvxSBLnbO
VP3SAg26j6YvOirN3wjbH8HTxit7ujh971/cynmCS4/GVnGx0T7ORnXEqnuRY7HSl3jSO4gktW2W
65+jKTfBxAwPZ93t3GEhEWGqs4rq/VT5lvKTTUIxo+rHaPXWbVSU10LJvq4wLP3spWMmmKiY+chj
HjYjFbz7wJDvDXPxPeyu7/eBC5v43yi4f97kyWXWasxEHp0oQOIa3SGYP5QiXSu4jbvT/fdXuXAj
xtn+3Q3GPJJQEKPbyLZ4W/l2mh+KUdmY9rWg4ws3Ypzt2VqgY3SOhcqR7AeShcSq1ealmteUw+Et
Tnz/8U7Oij7R9XHWlTGvBJmWDLGEz6Pbqu+X10+fr2t8wq3+d3GZKRi75WTxEZVAsZgbcx2PxGvM
DnaIJOp8JMbBMsnF7TrP1T9wQ5w8DDCTKwfDhXPHODt37LKw6imP+CCsoUbABn8pRgfoJN36+2/h
b1/6xYozzk4eV08HAcNbHkNMN1GZr+ws+GMgxi4CKid8/jeiNQ6Y6MF9maE/Xe3PLu3p5ylR0VQS
V4Bv9FEWw5ZEA4udJvNsxSQdTcX/Lr+1sWbBMhMH3XgNHR/7klm81wrhFAhSfTNU1h2xP98/iAtP
Wj9bFFkVOD0AsTxCCl7biJJQaGJtC1p85QIXGiNLP1sTYd3LUi/ZpgN9Wtomt5blWCowwjK6ZTBU
P6JEX6naeMTf4/t7Op2OX7xb/Wx5YJJtGrkc0iMkihXsgqWG2Vbfur+CztmidV0l9tP3V7qw3nXx
v6vENTjw8VdIj0Wys/QaVR4MGxiqh77Jkdzo3dv317n0ls7WgzkNspMkZB1drIhuScVx7hpkeD5b
THzloV3YHfWzBTEw0sXOu8iOben+7kW9ig2XArP/VM0rp9yFh3U+W9FbYXKOtCncuXjjuNaPU2cU
59adPo+/BvMaOnF6Jl+8fXFWMxUGaWTQGVOY3HiUa2PdebmCaQyC3plM+19k6EkT1QCm7mWO4lgK
BH3/7SGeT1uq3hGK1vbZEXKc37fKLwBMJjrq+JG2/wnqtc5HLoorMHSRvCcmu8pjGBkxlklm/QrM
9+v7j+1SX3c+ZEG/bCGmK/NjWsVrClq163yROz52GMdWrfazaxA/r5bejGwNcvOakPF1irkosNYq
j6ortfml7+Vs48gts+jhgmVHVGxvxJ+9kT4AcWaOIcMQa8H28Xzlhi+UX+Jsw3BFGMM9UbhSMP5A
jgtW6iK2sJYu6tIULTpUjiO2fcjXxd2Va17YpM4HNa06W9iGmtkxkvWntJ0/tercFQ0BpD3WBEni
4a3WinKJVeTCGHb1TjfTPWFZz7lr3w8wvfsgf7eb9FqrcXqqXy2bsy0GCTSKIhQuxwxxcaM/BWm9
d81kKW1M/bGCILgnOYVHQMwjKCNRvbbExye+8lX/LfW+uvzZ9pPHZgyma2RH5HAt7bVW7Cr6CLuw
JREN8ScWuNqqSI0Aq8Qo2WrzBC1iaJ5rs4vwy0hw3tGGEnc/tFx22G2KKCXEjLXf2M69PMXbhZrT
GpD1eyyRSDOoSEBZ6YmhE6jQ6dXd7IbKC/LgdtlU7QbD5fFzjNr0kOiSCDh04/pUzTtse/KlmibX
YlgvfAXnY6hhjia4FANfngsQbCgn/6JtXnQVOqvcI/XUu3pWXSAfWOdzqTxAcWTZKjt8gdr5Hab3
Iqp/ddboRc2wb6bGr4itrtN8PSbhQdXL++8/9Us99vl0ygpxZzQt4DByXBIPG3OGN/aaYL5loaIi
6DokchkBQmsx2rfRgKE61tOIeieIiOk9ymekAQkaatBVb64w3L5lD+e54F6O23toXfmdl2pC9Wwb
CAWso6ajMoPTj/+vad/Uapsv6UzqFbFyzYOJ0dvCjbPUczDx0rrk6f84O4/eyHUsCv8iAaJEkeK2
clI5221vhI7KiVT+9e9Ur9x8pRLg1WB6BkWL4ZK8PPc7KNqdW4ATQUh/Y4M7VIrqSTs5Sx7soqjJ
33vChjUMGGq8oKPuJLBZulAtykItCQIKWArWzLY19eV/d4JPF7AKiUIfZVTI5MnkDmks9L4brwAX
OQk/WpYVICB9l2/J0Hzndn1KXLm+PTcmcmr6ixur+6qjuGGeqyxPNqpEyqWIf7OhXsYgtVag10Po
7L6DBdR+8eSvv8EBf2DVVYmcU2tilQV8XzIL/CKUpaQSrlau7QVuuiUWPxDj12yAm1ro1r8nRYK1
3auGJ+cL7rd2f9Z41UThyUKFw9qHBRhs22/36NT94u8Yfx5LAkgQSs2gJrFQVyHBeBYD2IEAMQD5
MDY/LWhMQJqy7nkcrsvOflO02eSMP4G6tyZ8ZmAnTqx/bwOf/gqXgqR9gZifkUYBCIby7cjJBxSR
c1N2Yrnoz3RZJUCKc/rknDZiBXgQyiOqI3R5B6D11nAGxGUx2CJnuG+juRU6cbI0tZNlnIIW2XQy
OWfwFO0Axdva2a9Qju9tEsILnolHlxU76LSBE3MBRShQ/7OaGdVLDLqyP+rPem0XyCiSKjknzEUJ
yRtB3pl3AoTXNziFbLMCMkEci448xFZn0zFcXDiIau69deIspj/5dS1IbVGGTzdDZx1Y6hgr2C+g
gAweQCuezxzEJhaJeZlMnyaNZCg1SjMk86EYB4M89BzewJ9d3ufkToVkNXtDnAg7+mMdH3BsrlCq
cAYccAOr71ONdQLqyaMjQJuC8eLChG0LittnnscnVoOprX4fxIjQQk3T2YeUZTmWZNVmMdjCfO40
OTU1L//+qedAVEUpHrDk5zIpQUVReH7DDKjG99JiHnCMHuo98RZSPVORrOPq8fasnLgzmtqhDb2Y
DlYJ4dpo/xTFBSEZvPeG/zo7TtcnBDr/389CWilnAwCzZ8cSh5LLHKVGyDLDNm6NZLLnOml2rLFJ
fuVzHKGt7xasQEu5aC1tQhTbmAeZx2sD7w2WE85MhIlDmCMuC+zTQDkORIUCZS9nI8YxvrZ/5q48
AXuw65AhaYNgZ0qBQh7/W2aX2I2rp9m+vH7Ad8RlED+13KPYa8B5Nz1TDvY6qjUWuaTfb/fc1Dhp
C1cMVlUUI34b7kObDOxxglshEITBwubFYmgAl2iTmbk+1ZZ2LTRg2h53KD46S5yQC5efA4EbGkOo
paAB1Kg/ycyZTebvBfD/UdcR2okQTCCUroB+gLwLCrAXrdsCuN4C+JIi2vK0Aa8mEIAtqh+oD+r2
+VD1Cxg+3IEjhJxsDMk/UJXpkLKVgfM988NlFjQclAwUx5pt4zz0NerIoTGFW2sJoMPM3319XTqu
NhwugL7QUSfRWUG+SBr5AF9h0EdboOsg3L495FNtaMMA9JqDWoYgOqd0rYrhEdqDAeAIpICFPaPE
mUhEAC3275Q1LNhsJT3upGWNTMPQtR8CBZQW3pIWCQpC88rYwI137Mp2YZRQUcKKcYVCeHfpKPon
qPmHWQQzF9TrEdwRWoDNfGF1o41ZlwTtbwqlVijNp4iFM6fSqcWpR9JSCjAlAYZGAdk3EYiTyFEa
dHukru/djqsF0SiyfYGq7+zcue0fhiuNh8K9e0BqVvA4KA55iCTY7ZYm7hGOq0XQJAdjETsnYky6
LTtrW1OYExRALtjVsbaBn3rj+b2pilMWzilgJm6X4Ij+O0naNgSaFeVTZ6OqQHFQXX1ixFgawKBt
CuOCTG22iokVrhALlO79tusXyBQ6BYBth5MwZ3BrsfcCNb4gX+RkEUZw8UhA0EU1H2gPwOQ8zvTO
ZTCvRBNXi8DYw+QY92l0vmjkUM5+eVPGhrCB9w5YqvzDqcdhAeImwH37201eXaRwC9NaRLlLVFu+
ZXlDXf7ufH5vUnIy7OS5nz0UX10YaEKLNShTMUu8rFoezGg2HJV9W9QPmXBwR5YhNgF8HlYM3JMl
qodQzwhgJF7LH83Wv6Opu8FJSK5uf+rVWY6/Q4tH9Qif4TKMLC8tCVRnhnVOffkNVAq4euM9VeT2
+nZD10ULaEnbFKwe4CRYPhNPlUu4qgagxoIhgBlXRs++n2+gtlomPgP6q3gbWr4Z+hT6IyBDZtq/
GivQvhYVywayEBgFWJ7pNOsh978hSw/Cv78YQgsVnhQxES6sDsjvgxSHUWUfsDDcdDVdmhAr3P4j
piaWFg6BWu54TEvLg5RxUUEgiQ4HQgd2FgPBqvpaI1pQlBEwM1HLCHibyNXRKLOe4BcYr+uGO0dY
ULUz+8xEh+oBUloA3UGvanmRaa5YjtxmGoZz0umJ9aGHxKBVBaGlTTxzpPdE1keasDcXWZUv9ZEe
/fJKwGScopg+SZHThCVBMER/HInaqDm559QHaDGkYH0KTk+FFqjzWwThI8hJq9k9fmLZ6kcVq+0A
oYSwwgMQ816UIljS5mG0wQUHjhZwZkg159bt1DBrEaJxTRSjjrbjVQFWrrLVElrQrYxauBS6GxoO
O0MC5dgJ+xVIvC0F9gJY1lUSgfKUfi0gu1rs4HVAhnasHa/N5SGDOpElJdSB7TmLnm9PiKkO1aJD
kow1XocHx7OS8oUBWynbcd8ZIU6ZbvaAotKZL7l+k6Eo+fh334VPtxmnLHO8rnVlukCJb72JgXAC
NrL6UeKp/sk1BFyD4Ru3iBv+s4RTzIb6GdwbSY78xNc+V4sRqMsUTm+mGNSaL6Ea8Mwct/caBnSs
sZewm5lL/kxEPK6dooa8lRA6A+pbwcY7ktUfWTsncLqAVI3Vkz2mv2QsHowghbXvsJQNXIaA3Frn
VuER3h5bGT4Sg+1uf/XEmuTaOSu3Ol6iOtzyWDvgOSwyfgPPv+VzD+iXb/rfQYXi4Ucb2hrOCH6Q
254c833OQA3K+mNXPobVT8bJr7AdvK9dS9GWFl5sOboZeOHUsyNUB+AmeYDB7f3tbppYC/zSfZ+u
vG1rjQlMIKiXROkDwGrwfutfARWDxWTzc1a9NLUSuBZYHLcuO8doqTeArQUXNHsJ37fz35pmUDZW
bifWlgnza6cDmMUm91Dqgt/hO6+3v3JqtLSYwoSogfF2uQef7k1fXN62Sorn7nFbXXBUfslwLa/f
R7yJzyy6q1dwjJkWY0QHUjzsSFwvqdijZM675YvvHOxxvNvUC+qzQ4Woevvrpqa6FmZcPEpaqNPm
Xh5n8FBmzR015WuMYqDbv39dn4KP0SJIb4gK3vMl9xQXK/DxVnDoWcOIcOkDDiNjLGPyPWvGDYOx
+e0mJ0IJ00IJE65ZZy7B85LTP+X8Qshi4EiJe5GpGRXERK8xLUAwiwp4h6MJF0DjFV7032IoMq0I
uLKvfYMWIsa4tUrfRwOwkAHXIoSPtQ1fsFHClWbupPtXe3IlDjEtNnQ2TrlhzDD2YUP3YDCuLbZu
VP9gpxzMB/Irg1AXgEv47nbk2UZEXHa08hpHnNwSyXHlgpClgDokEOjaJ0ld2CHW9D2rABG2fQd2
bvL7AC4dEBXwAIll9yxTIPqVvcCPLcyvaVIoivz/DUS0RfoVGRMsGFUROHjDKhjeQUgRsQLYA0QD
myfHXIWbrhvVMpWEbc2YzD0tXk9joXktQGWlicQmmJpeEHZq2xH1mkPD7UJF7QC8DzMm2G+TUh6Q
kAbQHxfnnT9WS+ztG9TXmNuxbz7cut/EHV04Zgajk/AAsxKQHWIklWE/uoyj4gVIwO+359bUDYvp
EY2HsAaILdcbm44cwapYJ2OyRupsi5TTqQNLAsbKgNWD2H4sky1sy9ZuOixhHjGzcUwFBaZFuDQS
bjP4Dfcu5ky7Jv9GavMVrEywpwuAcglZhsCbgxGa3Od+SWYW1fX8CQZKC3YgyzYBbI+5B0HyqpEM
/gC9XOOAjKAKol9QwxoBtEXLunci6B+kMRMEJwI602IgsDFSMl4yj5NkC3zRgpQ54PXOY1H1v4Gf
XM8W7k20pNfNOFGIxzKeMc+NzSdew5stcYMfwwB0MIf/bg/67Oxhe6otLQgCR2gFwJY6Huwe7b0y
TdiqOw0qCLA/erwK7BcCC+zF0CXB6vbMvSyoKwHL0aJiakYBnMUsxzPV0Kwda0CzTlfO/PrUutCL
XUIg0kEUMh1P9oCxDxVbjEKiXqK9qwGQSYEMMgKIJgh4OWPyZDcjPV+ssy+mcPvbHzg1Q/9XBCPz
UrYEfwIyvUtkWuA63dDD6LKfZXBxBALfCrYCP9wGxH1lb9q8mGl5YtPUy2FgbsqqBGgrr+26BIZ+
ED4GQX3nXOg9oE6MX2xGCz2oLMTzXyzApjWMZ7+wcC+1tlFIDyi9menCy09dmyRabHEgnx8i0Li8
HFmArBM7oKw2rgKCOLGeexsUbdKx9yQyN023ZRBeuwfDseci29Si0EKMhD1L2RajA/dsIJSblm39
xN/kabKFHBfokSV11aNppKeWVdsaUR7csg9CkEZ9saNoHcFutsK9RmViZlZfTj3XukOLPbCzTi9E
fsfDq85BRPZDOcLq8hJhG/osw+yD8uHbbL7yrwz0SnN6wQ8An5ZVJwX34Hf6RAJLrMH4BNvSyiuv
o7BvSTnULrCxPBY5YEDth0OD1x4ekMueQ4kTGXm06HIWH0Wv3gtSDess56tysN7woIgax7b8SUb6
JwmRQAah/JuBbfZQd3W/APKtXDu2MbdbTHQc1cJbFBCwGGLKPJjFWXiEB+Iy65FMzu7GslxXiQlf
UlDE05TP7BJTDerRzcKbB/U586qosTAbQGKXvjxwWBYhWV5Gch9mwERmUAeNVCIFfHvBXH7+yojp
1SGMDAQYDhAAYZbn+UWyNjoAt5z6hYWwVppTOEycmHUhPLKJF4hh2R/hSN8vCCDLQFnbZvlHjkk3
04F/pXZXPoVqB9oE7ha921WYfJWzGM6M37m/c+Gu06hY2Wb1XFgfDAdZULJq+DO02Tfe297Y9g9u
CkB4HY0nCmf32906tZvo9TB4I4QJmRDUCxPzBbH0EORkncV8YaFg3x6NLfxwDlBJeiDhrUcePVXN
cMZtaaYzpmbTZQ/9dDmnKCtCLxu4+BOgqVGGsWkiCxEIPgNF9AZwOkzn4ZMyG3cnAh+9hONP7RnW
mMK9NgQsuTXVavSBqQTluloj5WAuDZEjMVsdh2GuhGWqOS3K+/CDsyVA656FAzLO92rpNMOpdrKn
sY+3djmebDJ3R57qSi2mR6EEXTJGW8CvwgDksm9c3pbg8g72Mo4C3Z8mzz9mps0lLl+bw1q8HgGQ
kEp01Gsz8QJkObpQde4hHfOVj4cIajUPjR29zF6eJjZ+vV6muXB5S1YA3Wgav2Ucv6dJtOqKcfPV
FJRefddQv3KjIRmPoWlDnUcUVMYRlfT5do9NRRYtbJZ2nkrwvkA0qXN+B2WxYS5lDFsk2JkMcH2+
3crUlUWvs4EDW0SAAIcRQHgCcMlrbbG18nCX5qgQaKotcLloNjw74vGLLWorykxhoxr5LgIzSb6L
sr0LmDy2VfscNcaugotgnbRIEZl3BAVjt9u8XilJLb3iphodBgPA1oI2vV7CvHuAlwKebhY9XM0q
+ZhZgVyB1rtOVJcuaOl1w2vefzis/FWav/qhWhrIRS/ioSy38NipFx2O59vbf9vURNVWYdEnLiqE
fXaUeXMOQxwqUnjAg1qIEPNwu4mJha4X6cSlZQPp3FtHnr+Pl9QiAS8e1WMUdHFYuRxFbN7LYaa+
f+J79HqdGPbIIQNpHx707TPP6LsZBx6KZU5ILpVzm9Clc65EE71ax8xq1y0zxznKrhgWJEjOoZM9
qLxdOc6wN2n0GiXD2RakXkb2uALQYma0pm4yeq0Ox3tcGToBO6oDKJvgUg5eHsHVwHTXiuJoWNMf
AocNkAePSIvMtDoRC/TqHekAO6w4sY8gNr8HebRpbGx+xtzdYurnL//+aY+rs8iUFWuGo7S7CtsA
vCdVwXadP1uRPjVe2q5NRuRD8KqEKm8BI46k7zZxGB6FG9+FKoa4Hxd6uwsOVumsFKl3YCfOxLdL
A9cmihZsWAfDJ+HXw5E3mP8+zXDkDK1mJl86Mdd16T/8nkYIe1R/gj4Tl4Fa3IkSfjYgcQ5zHzDR
xF/9yqexMYuegtmcwaZttPYEBp8g5nbplieAF3aV3+xvh4iJc4elRaEWUFgy4kxzRKA7Vjl7GSIT
0TA/qcZ8xX3lLbNnWrrsX9dGRDsIwCWphIVmYh/FuPEBkkzkmfbmXcE7HG+79e3PmZjReoEMjqA+
XKCYdYRF5rDyWffKOth8xHYz87A31YB2i+pbq+szPKUdYQW4SXrfS4L0kLpzop+JUddrX9zOhr0Q
oEjHoINH9eD+dBrnZ2LVe99Qs08YlzVwZST00hHRDtRmrm0dS27tUqDE8MSwcGGxB/8G5IrGTZfS
A9ze79ygOQSh3OQGubzTqpmdYmIm6OUjAiZTLp6C2BFa/OcOBCYT409Bwl/0uE589YqmF4ugTAue
lhDiHYOe7swWR2vWf6jm19dmmhZg2qzkSZB3/EhC+x5S9KfOqXfJHOJgah5o14E8GtnYBNw6KqRU
bNDwVUeWwnJe2nh1+++fCJB/97lP8SXkhVHCkAQrhaEAgXQFrHhS+rV9Sy/nCFJ7dA3VWMcGhCsC
4HVTpuvRmIkkE2tQr+WIARpI+wHAJhjrRptQUXU0QjiVRX3f7G73zlQT2jLPwH6oAFXH9qF2majL
RVBBpSvnchQTna+XZwjcsVCgGI9HI2p/ZUqsOmv2jDSxuvTaC9/KgqHDOfVUqArmxnSf+PmrMFEf
agRFsURB01xRzcQk1esvTFFFoFeiJZD8QOdWOEKU7Bew4bCbsTdfG4hLD36apmPEUop7D3baWDzB
vWEb4rVuNkRMvcXrlRZj2iRyBHX+ZOeWD2/RZwVODg1hQdHBX0LVNdtFafRRpO9uJhbWWDywvHq5
/WlT6R1T23t92FwgPa+6E2zLw1VAvIpeihnXpfvDwZndPMKSEFTcBcXjTen0O9K0y5Z23wClP1Cg
XSy37TcMJkwzp+upmaPt0AbSuFY5mN0pVwCkj4a/56SEYQFj6oH5MYFukZYz4zpxniZ6rYZho4LQ
zcMeP1+jXFI8lHi+grwLp6lz7cMZKPaHH7BK3ESjeQzi8fV2p19f2EQv2qBSFSmQMRhwMNlhucKW
xUB+gEQ5cz64fp4iesFGW9kCzs8NzDQb5pnJHqa5Z7+XDDXawXOT915ov33tSy6r8tPKyExB3DJx
2xNzQVeN5B3c3U4Xw9jbP399MkAW9e/PR7YL09fEGI6APOwAcnK3Khz9NUvJS1GPLzBECWeGZHIq
aGscWhQBTz1lHbN037RwoxsHFJCmmwy1xqUZbThz/1jK2sVF6sVBvbr9gZPNajt40MkiHpHxOirk
xeHDHACmzxe+7R8LO8uXg4E0JnUfOKwbYnjjKDgZ3W75+rUc2Yx/u9bNSTiS1u+PBQ3Tb5wJ896t
YY0ZG+AmrZAAbFCu24bGY5040X1j1qM7M6gTWR+iKwsqDgBebBbq1IZ8w5385AwRvl9hPIc9PMwP
ObtIKtUC5UW3P3ZqHmlBLnZCuO2iYOUUxc53eOYgEcdEu68VvLBoT8+kLh5utzS19LTwZadRBLMD
mp98PKwoS8GwFwDwFU45zboWebpLzf5XLmefVy+/+/9jNNF1wNwXMIEGweUkhnBRRFszr9Y08ySq
zar0W1388PtulxUzV86JwKULg9MB5YWlkZYn0yw8ZBmsvQ1n8C2MRmafG6Y+6DKEnyIKNcEJSYsA
JhV59BLn9Z6Y5kso7RXqAjbQuT4YrfK6gN+zeJhJD1+C1bU+1IIYnHyShpZdCcPEKkI1tbWCuZCz
zMp9PUdLm+o4LZBZTjbGNuPpiUvjZ5XD8p4hKQWG6BzF6/phDn6D/3YbC8yxiuDCAXlnY+8a5axS
fxSb25N6YvnoCmBWpG5ZwCvqBOf631Ui3sZRyoXdR8u+Nv6EYy+Xtxu6Xj1FiatFpbyFwxNzwvxk
ViBKLBw7Sb9DuPcddufjr9oP1nSA6YlJU3YMVCy23ADHEMV0+cr244eiYbCIGmDBa3Vls779N02s
aF0zjNgkLL+usxNU6jsBiCBKllfwMVnFHf8YmP/umsnXlPFwrf53FP1hRCLEENmpInITqOCb5VTg
hhTLSJBvtz9nYrLrmuDQ4vFAIIQ+qcoHYh+wAieWKzMz32ajxN/3xysLSpf68kQwHpIa4RZZ7tQN
Fo6/GdJwWQ/fWhgc0uRA/FMZOSC+ox4WxY/FoQ6dJQmhiou2l/8BPoSLUL123RuwGTBpWmAlwmF2
if9mox6HNcES/08YQS6CHsbQ0TZN02NUfO/T12ouN/4333HtM7RQZDZ4oKpg/3kaGdDL1QYFYjEq
1ZMqWeI2vJT5xqXRwrLjLUx4thGqSmIQXmSOOgDkhaU80fGLW6auOG5hj5AxjoyY0Z9hCn6AwRno
Fn87IXNeKUDWUNk8oi5zZsXbl53x2rdrAQuEXlfEfYJ9rK6bXVC6zpmSrDvZIpfQctEzh7nQiksi
VnCnjlaBj1uwU5HxXna88epYQWRAAFNP/eS3abjDpue83oN1k2Yrlfj+QdjQyMGfUWw7mvqg/0O8
cYQVREvWjoR5axFbkB1mdoPupDB5Cmk2rGCoRtdQiQ4zAWciLusqQ2DrWZuOvTpRQZJVkBdr4BDg
5Yw5e3u5TYROXRYIUk52ocmpEwnbcdn57yx/ZfV4DgZF9jJAUu12O1ORU1f/NY4flgJi2RO8dld9
R/aV4exNWSJti6uMdYdL3rkYUTOSJke7B3NVOvEWl1rcPxIGqk5AvlZnBeesf4PYOJYVUKpOeTKg
tnaT6Ei5fCBm/4wD9swpa2K307V/PTyLUzAFyxPsKOG8TLywTJ5vd+REfNTFfn6HcpCgt6pTV9aL
yM7xpnPiOJ9i/d9uYOLgrSvvWd6ompamPKW1seo6PP+h5PwyKgMXS9xt9/ACXM7G4qnWtPvFWNF8
6PHAePKzdiX6ctc4dGVWamvDVdw2Uw/bzRLwv9vfNrGcdJF9n4BexVAmdCrhlA5zZqyo8WEQ8dPt
n58YG67NrLyC+0lXZ/IUGwYkJud0UHs3cHZm+ON2A1O9pe2/QKXgUcVFA6aMT77hrCNgUSzY5Q33
3KjWpB/uZkfmOiybEl1S31a07q0BhqhxUmxiYqxo+8ZddxW3/jaydkEcrAJle8pGEXBNzFUMi8jR
4f0SZswz5/mJ1BPRNfcpjEPBX0d46mLPkneDeoE5rF3tYl56FNiPKhn3kZvBtGD4TeZSp5Otahsr
XDsLoMoDhWNOieJF9e7w9NWn9sHp+UdpZKeYpptK2B7LziCD70ALmJmgEzNIV+eDaAA7cgdXTwHL
O+FCyxSEd2HlbgJnzm1oIuLrrHsgJUK7Ef7glXHVV0slQVBC9Riubkt4j6ftitqOA+xxMRdvpxrU
erNrM1hqpknv9bZq1qJSG5jdwU3QR1FZY2TrOJqZLRMnYV3Kaxoy880+7b0KBWIwS8TCyAuon7xI
PlAJ7+95INTELVCX7JZRySjc7PBNeRAuWA+gnsWhdYmLpU9Ac1SdB/PQHsAknLqiPnm/vf6n0jG6
Yje1AkOo0e282nRPRQhCatGvOhM57BQs9c71UhFmy8jl96qUfA1daj5zEplsWovUeGSnRU6q1pOU
/BDKfO9KsXMNONYrcyNV+NHE0M5nef4MQ+9Dmc5Nn4mY52hXrgL6bDNSfeoZlMXpwpeDvYQG/WmU
/lFmFUQacA9+AxLrtRjiGTLFVApIh/SLvqGQQ7PU45Qh79Qvc7tacc4uHP0c2VffWYwS9zgTulZl
zbQ6tVC06G7FVhiFrp16gWDxInDbZVSH33LpEGBO/CdYM9/fnkYT26Cu1y38mtqhcelSae7MoloB
j4fri7392s9f1uenFElmVSp0IyfzhDA2vYJrRFu/ZH27v/3zEzGSavGE22mBx3i/9GBvvEkoP0A9
X8CfPPvZC2umjYlQootKza6JCUwqS0/lrwWHI21dRbjCA13Jq62DaTj7ujJxVNQVo7xwrErktPBA
xYHTbH3vZ+Hb7Y6aGmYt52KlRRb7gF97eAz8yChY12mqDsmsHHNiZerqz9DFK3xuidwr/XrX2rA2
puYPgBKeh6jaxC1blXDlctWcVcLE8tDx6UOPly2o4koPFvZPhrzQlKNjEQ0ns4v+RHMpxKmR185w
iVP4f0OdR/sUttD89QIXlE4LO+7WWrd48tz5Zrj+2ghpKz4BuaRJYavjtbBcXQhVri9Gdwu3ymca
mOgzXegp4Tc+xGmHPisokjTBI9R0MFfx+S7GvKjn3sknZoKu9ixtZQiH9aWHA8zKpblYtUntddxf
wpoVCAB4OHfpe6TMZmY3mvquy79/CjEAk8ADOoZ2fWjlsAg42RmGLBYi5AdWyfZkFePL7SGaaukS
hT61lLDMb4kaCo+61rODvN5l1jUWaJqdEc3rZSeCmi6VBwciqqBDb7xGVc3eikMIwVTanMAXoivX
4TPX/almtJAwsCKIijGTXhK2gNeYXhrYiyI3d73zdru/JoKODopPoQPoQRuWXh0CDZy2Iwr3cbdb
gOCdPd5uYuojtBOB0Y5VLaxaeSaFRVe0y9s4WKII7ucsn2PqBvA37fRp1G3apdD+VrV3yRBCh4Dq
lRQnHD/87TQ2fJpLvgFjNcK/+g8jXuAAtzjYbjhzEJj6QC0sdCUZ8DmQEjmhucvSV0ioDmBczBsh
TQQ5XYaqbHTfWFDlIdP1y4z+uGrEztYcBis8xaPz6MwpEya+RJei0qznre9w5clg5fbFGnjN94oa
m7oz/9yeDFPXVF1zmrYkCsIQswFcuINRj3dDBzq1uYWDSyoaEHQytncq909tNQt3rLrl4DY/WorK
Ovy3mQPVRDUw0TWoA4KRYzVEeaKUchOXeziF74ym3TRW9xjI8TBktrspEzyyBfE6lf0HoItrA36y
S6OHy5Ud4zmnPrPc2hHjBBZae4ZXZ7FJyLAJ4mqbR+x1pr+mxv6ycD9Nbd+1wXajUeMhl7NAvnKN
W5ECciPov+f2pjKCpRuCudEtOfeq+CPtN2PRvBbmq4P0ciX3X/RDocTSgpGdJ0QVHMXlIyrTcrHD
oImNHOu9Y/Qfo1X0qIEfHwfAmXM4dMm5t66JzUon06NYDMlgK6q8Fo/XIJqsDZ4uu374KFHd1ZDo
wSji7x21ZraqqTS9LlIdxEiRtBGlh/8sFknAw01k8jOt9jWMAAzibGoksfGCIIZF1cK8uIUzK2jK
/gITCIGHtXiZYL61sppffSLc1cxEuESTKyl0XdXa+HaRuOXlHG3zrUvUQZbxM9xppLF2YDKZG8U2
at96w3263eBEnQH5+++fZl4P59SoiqvKsy3Fdn7Pd1XXbkmGO7Nd3KMj1lLw92qwN0ERlvvBHrpT
QpyflgAFAbgBKj2/u4vgNZEBVpiU66HP/N3X/jhdFMuRB2EKKX7oUQ6d7cU/bPe7VCilti2P2ijr
7CuxiOFkvYDi408JRC+YNBvhjycrWbb+Y57uWbPxfduzzLnH5qmwouPlh7Dnjtv1leeSdCgXYWbt
hGk8J0Xxlpv51u7lRlWu9RMswgr0k/G1tt1iicoeL3Ha+1AhZeZkXQdju+GcmY6/JtirzFaxpZG4
9wQFczXS6lEVxjOJ74ngoktzCweSJcNogfgDtGh0800ch3ubZGtauY9xY1Yw+ZvJ9kwsY12gayv4
4wZ1h6NM1526zjoyxrwenmOGi1r7PPkVNcNTN+dgO9WaFjVRdSNakmPH5KRGJtzByabfBrA/WY1m
s8XrxiG2WLm6xNb17Rk5lXDRpbl5HMIhukSTpVWuQx/w15S9dDjudnx4Q9opXWRGuWzC1Fxw8DpX
qVGK7e22rx7ibFeHEGct8ltN73fHeMycQ4rszkrZkThwKp2Z8HO9Ca5L24Q0C2tgRnd0WlPAHHpo
d5aTx0ei/Dnb+etZHBsmwP9udajcYJUaYhsa7uIjCf18LdwhW48oQV06bvSj6BhIsmv3Qvaeez65
euJBm9rNxK7gZhlQdJ2J4L1SXFYrEjXw/SjExZuhbme2lav3ErRzaf9TMOWwqLXTwOlgyBrUm5TF
9DWJst/cGK2VSYd+Yw+NnAmOVyc/2tImPxG0pEhJ2UeWbrNWLplvrrkL63DzMaL2iqst3r1vz7zr
FbRoSzsUqI7jgqWy4RjyPQ5Ua2scn0ww2mVn/qpyB8/b8FEyoJquK/4W2grSU/iny2juQfTvGfh/
2yL+APvfjs2D3ATk262PbSZ/jSx+ZOTkSLItUfsRRygzhFsb9ALKN3778k/h9zuzqvddMKBaI6uf
07R/NzPyaNbGPu4HL5DxyiwGwGkGSAvSEVCODLs+FlSzALl0UfD+PBRsRlk5OeW1u5EQMKnn6dgd
RwtPQwkSlwakKKa56C3x1Bb8m1kWdyiUhIQUBqczY3b58WtdpuVMUqM1VJVTcoyN8A+MvkMIDMa7
FuVSw/hukj0KaBZmDwCQi7sT6jNXI7HVzIvJ33h/rXHtstRaFOqrCI379gNMofLMAav/MQsIHisL
0FM3km8KnOzgQAGK9SsfgPAvvCbxH2ardq6HapvrKrcYpbsVHe32mFlQaUEzWz9Hwn4jkdoFKIyO
fX+Fms7vcWMkC0PRucGeWJe63K1XaVm7ZdodGbyJjyJL4l3iO9jkcXoH2nNc9GP5jm2QLBPO1NIa
kvue4FIey4vPlH80mVyTsXe2Ps+Dg5Gqj9aIMi8M1cy9aCIY6iRNBZ10kucMqL5I4ayh8PkqKvYi
wE4pZy7LV48c6HstEOYkiEExQRuqqHaszMylSYKt6OxXK+geAbY++PWsnc3ETNfRmiGECTaXcJov
ApuuOpHdDUZzHA0DmgU8hZglIW9AZg33LnWrA2+TpevHi7oERW5mrV3i4JXprgvpzILYGemwwIsu
vc/NLFxaDnmlGf/FUqBqVfudG/K7MdiLMNxchMAUMpyyqA8EQen23zA17bQI+R9n17FjN65tv4iA
cphKJ4eKrmBPBEdFUoFJ1Ne/dTzy1SuVgB514xgoJXJzhxUir4Yal+Xoc4k/3xJYPE3ttg2tQ58N
r75ln/EGTn7m//n8ckuLaBbSpKFe01qTOLf24EJPujkYGj35hXyFWsjnl1hIRuYYugIoVWKNPj/3
rv/b1fUJrkUvNhRAPv/zH5eAWKOzGBX3EErodWifHXZH7fqgwTH5q0Rlq00ziDSnzrYLNnWm98NN
9yP7Ac8cSKIMSQDYbCbeVovuhSedw+v6AJyNjpXjmekolS3/YSzrlyhW9vvHfTMX7uf/e3hCQy5z
hUX1OS6avfTQOgjP+M8QiISw6eSMO4Nf/Pwq2+O41n1e2BJzaU0B7lEmskycCQrsO6dj6lALP1xJ
fhYSrTm0rYP4Y0hKrc6lAye+qHqC+PdRyf7QBfA3KlaWyMKemstqSi7jtoH223maMr4NpuE6Ko8m
hvbklHttdOhhpJrUZcjSiUQrj7Z0bs2xPnatHNLH+FyRBR/aqZl2pm5/K+pdPTI9RT3ddYMr4Y3F
gi2ts+eh9Ffi2NI6nMUQI9wWUvAe0n9fPZGKfEeDbGNNa2qai082CxqWGBqC2Zp9rqWbIDWp7/Ko
HDaFHttN34F/X6sXS0T3o+XnmIeo6jSB+bgC519KYudAoGFEzd5UrTxz7dj3meORg7Z8L6lF/cdq
q3bj2ACIQxI2BR0P2nMZTmcJUuujceB4bg+6XIGOf0yfwoacRZ7QSCvkaAGcUSua587GiCGp+ggK
iUOKOS1Cd/7e1A5Bc8lp4IXrlknsgeURc/27G8tmW7fuH0YjiKtK7byYxslOk5Wv0WwXNtf/60E1
HK7LauhOIou2vnS28HfdKfiCQ+T155St5YgLx/YcyoRl28WD0OOZRAOA0qPVJZB1uFRR/uL4XYHh
ZcwTCpo3fD9FuKnd+1DsVG+y7ecHwMIRNocx2Z7XSRjlqrMYbA7ny+KHHhhksvljuwbrWdhQwazu
RNIPe0XTqzNMKB6KwQu3wIqoLXira+JCC4nWHJukpWuHXNUaiTbk8OW4Ac71WNTQ3mpiDwgF66vd
rTHul57m9vs/1a3vebCMEKU4V+hOoN8ngm0xkveyAeHw80+yEHDnyNoWW14AOoyU3WpgLVt+y8Df
oG75KogLk6Axwuw3O//XLHWOs8UBJVldIW3TQT4lra7BHcke4qb/NQpvo7z6UOhhlbW1tN7n0S+y
qGhCCG+NNlOp23LrwfbDew4Mi9g5If1qwhAGkIEPLAAswclNxdZLcydaie4L23oOsY0tFWGndeo8
DOztBiwrvTswTECeD+N3Ev/6/BMuBfk5zHZSLsI8zITO0Myp6wPk0tK2dxKAbmEvixPNcFDkIj/e
1VZfHYPRNObo+9Hx88v/beB/kIrP+9kDoV1GYa16QuWZ8yfg7cNsB929tHHvnOwBpWefVSmEXaCi
mqdFDu10atC43nVhlWJSlYqph/ApnFyAHhdo2+h6JZtYeP9zkHDtdlFeRq51Ul61G8bhPs/yAy/K
fZu110j1K+newh6aQwlpW8Rcacc6OQicBdRVefViYnGSTfzdsuznhvsHlYUrD7WUXPqzENdARU7X
Fux5eauqxGPul76YTjx7E8WUBKQ4swG03DHfGSt8123/S9tsrdReiOBzbKHwpjosb9q4HhTWvmfe
I9beQyjF1gINC5OApwrwAw+yI1HD94MLr2dIyeZZGuhxywlKQCxT2FGJNXL8QoCcAxCjaCqrFgq+
53hwcZorCEbzhsJ7cm1KtvTA3v9G4NBpaZyNpIJGPT+5oPj0Dfxlpy7tyv3n+2dp9cxSwJE4aFbY
cXVWsrrGQ/ba8D5Fs2aA14zU5StnfL+Kal/aEbOIOPWtcqqQTid4wKFMd5/ha3AAtOc5Lp5J8/Tf
nmjWB+uhuj+gp83OgALAtp4/UCpOVADnaoy4ZkVzZU3wqtaUiZaeaZbbQYCkCBxf2ScFJcwsrL8h
ltwENtDLFrxf+UpLuewcLOhHQMBEvZxOcJJ+5WN1HKmI0951hzTvD0M8JCOcZHzWpmqIejg3FEco
2DyBI//8+Vtd2vdzUU7fybqR9DY6PHCSLobKS9sKRFUeptAyS+2KvitmUsuCF1s1tUcymtfM7tZy
+duC/yDKz+GGwIHqIHR7uDmDWe372atps0sgmnMMDmYohm0lIV8ahMNLrvnBwZd3uvjCI/yo1jbj
wm6fwxGJICbzA9RpUxklskAD2QMBLVOApn3+jheW0hyFqJCbUkhXynPo2RnqIX5EWvJCW6tJraCg
+5pPK3tk6UqzuEJl21DY9Okzs0K1o21HE97dsi1uN0e7hYZ6E6/xQpde2yzCyGkqNPwf+Vkjp2Ou
86erzYHa8dvnL20p/5gjEqkva6JZLM++7PtUkF3lx20qwq6EmPLkbwpi0jAIvnbkp+ewtNRwPvj8
0gu5uDeLNLcOTpDB8uzsg+8x1ZCrGwJ7T7PqEGT2L+nFX/9rd8WbRRmPlVRXlivOZTnKNLcGlvZs
JU9cGlfM8YljmFuiDrh9Ctz3gnp/YujRCdVe0O24RoHEySYC6NYA3jeulZwLx84cqxgElKi6nQbM
i4WfMiZvfqT+Xe1V0L6f2lPTMXtXuDAkd6SA/NrnH+xj/psburf98E9FQ1rC5BTlGiXodJAxsOOx
S2tkhXpjHEau2pHVxsdAawtuy2vNqgrkwhFK4OxnSHNY/3W98zXDYl5ZQQv7cK4A7MF3XVNq8bMS
OkqsPnjLLPjGF3pTRxzE6bXm3NJ1ZpXcAMOYHmZM9skJ73z3R67gWA0fiGzyYSm0yulbusosqtRB
WdhdHOqzYJCHUTH3Eqr8OvGJ/z0MPXPwVbuSCi5svTnA0TWxam1m2jMPAa8QXTduld/e6Qy54ASH
Ew8UGrewV1AOS8fvXJwTdhaWX3sFP0f20aJs12E4mVB6l+MQCGt/N6C9n3O6Ryclhii9d+5UAWib
7azcwEIMnSMhQ9kycF0AenAqOCW46tgP7b0J15iSC2nmXH2zn2IAOWBhfs7KDpK+fkU2kPmItmCG
thvGozU534UFMkc82ugzcZv2BtSc7hk6LWLyD6zMYRZP+5+y/PL5Ll94WXO4o6hY5bQFuusUinpn
ZGfDwUUb8Dpy7a0EkoUXNoc7Ci8UjS5a92xZxZ3U6tSNzqbN+mu89kkWFvgcy1jFIx30YMuT40YO
rCX1NhitHXjIJBFBtG/r4miNK525paeZRYc6qkTvgxZ24gGclCzMqk0XoC0SpfFaK2kh3s9RhiTn
Ua3yoT/R+Fxo/YtFFCmaCZokjPK3UauDDImdkvzn52tg6XqzpKPMXFDda9md4GgSJGb8onsCrJj1
KOT0SgDNKmT4ldUw3f38en/bDR8kqHN8IeOeqgAx6U626JPWfC/si6u+QsfsMjVecmtJdD+M719b
vmvNtLnZSBX8qfZ0Ah3dpA1eeN4d+jE/B93b57e0kDLPsXRRzIs6cwMKD4vwvjA5XILa75//6aWc
aw6J86CnkKmgxjmd8zQiAVroeQ4EIayZkxww5jB3TsI1SIZ8AVkiazf9N/ULN5yD2+Au5VtTCCnI
1vUevMrcw0f5bpRTmVSErnVZ/b8HyQffcw5sixzLck3lt6e86+kXOGfsW0++FsKt0bW3rNS2SXuR
uRceu3A6je2Qwo9pusCkmE47BZefVyJ0faygm5GGGY9TWg5t6kAPIRUx/wVrP6QVjEvAFsMBOAD7
MRt0AfOd5iUzqFWdweSbQFos9Y3jn9AF33Ra/QxH/97kE0WmPkYPSHvr+8Zq8k3lT+OdV/HyFJaQ
JSgKcmyk91wO8X3lqUeEqLcRQMbtONX7UPjwV4E9VwpnbqK/RIzVOxHAREZMyPrrIe6TZugeazN2
2yaXNujfhTraku78wE06WprziKQRc0VfggsM8I3bQOU4IU1LfmmnDBP8izpp7p5AnHCS1tbuviug
d2RPPmRKdHUPY57yPu6z7D6n3dbKufpawY+k80SwMRhfbn0uznY0vE9j3B492dwTpvhOFz35Eg7t
+H2MvW0bWGfK6n1vZV0IyHYp851d+ccGvLdqDz6KytIWjLfRIxzOBy5zG0x5fHaArGhCi+xS5vIS
y/Zsd5DzsmyGMynL9j7h9i7we3VnhWUKuVygSxV7HDznQcGuREW+3k15TekeStXbQogYAJ+MiK1b
aZkGVdy8VYBPbUpB9rZvjQ+16h+dgNx1cck2tK1epoZGaegTZmAUTA5N4X7piNEpdCsuflP6G8Te
2mygTPkAuwknHYzvpNEwmoPwK2cf1UV0gTK23la2geuxu291DmWUPMvSCF+/Rlvg3QlcdqNmB+M+
Q357CFx7H44s3FkNJk4stssEScpNKZBJ+wjjojgAbKoq69TxKsB2YBm7CzRxAiD0y1AnOEbPkcsh
ycgzrz9FHbzKhcv9Y9cbcclicddiRTrj5G+jGIODfQRAkEko1xBJUuYgRXDROXvRwuztOpJs2yqa
BoC0NU88F/JifAuaaZne8sCH0EcYoz1reyJRk5edfZaJVPTWi+1AnsKqpI/VVsUUCEIKoMAURfvQ
z9Mg6nell+97f0LXiiMVy2Bvwjr5J64js6FhCET9EMqjBPxw03uBneTQ6MRRNAVWKq3fkzc9ChE1
w0Ochxy1JB/yu8geL87om32M+pGWGDhD+WxKIHV8NYxkSW6ZfjpXNYppliih3FM+Nv67J2Veb4bI
es4nHlx83comgSMffdN2L/ASPJ3CoiU2zy7g9z4OQucla+XX0GuPtRtYl7Lu8nfeg9krnfihJ1V3
mHR1GcJiU8X2MUBWk8aj2vFKQ7oDCfG294dEenWFT2DMPoJp07G30AMBKRlrwzLejgT5+FhnBdlR
gHIERI7zSv8IcxXdATN2owgN2N5m6qb36Qbq25Rl6e8rG7CWVltZovriRC03+ONSbjALzz12zwAs
DdLAD8tp16vSvfjQD8oxzETGopri6kMcCYZ1ErYq1qTCbUmajGyYwWFpqm9FEbJN48om9aHY8dvO
GDq1qu5fy9KqDzZnw7YIrPKiJjQnYUxfA2ir6L1HQn/noPD2qY8NEiskK1OQxq03JoLYYH33LmJN
5h3qIfwObK79GhO/O8UCPdubnEm/ISbELghKMElZrax7vx7K7agNSay2y+QtMhOyjYDofSmaDqov
fAg3UT0o3EI+4FsUY76FCjUkqE1zn7Vxdo1CfU8Qxzvm9JAWJU2inBwQ+1LTS4eYYE/c+QobqwOr
hwMWGLnPoVexy8LiSxFmXRqNnZu2Ax1E4vdhljg9wZ7O+ulXB3rqruZu/QybXSeJpM7fbRLr58ry
gnco8xPQC5HHp1qKOP7WxK38STweDQl8Gvov2SB/R1SSM3J6cQYmDMsWlkGnnJBpa/BFN/CZnZ5q
1k87QYtu2hAGwfA6GtRP5Q0wuIVf9SYi9NxgrLXN4O/wzTbCbFsHvmep1TnbeALMtogHdujG4UFo
p7ivBQ0ABBSg51vDiC/jtUGcRnX8TXOZHywQet8atDXakyKeMqmQsbhUWsVh6sbi68AJu7i1N50U
hZrbqeYR2BnAsXxHiczAVhHTA808/0vsjiIZBHjgmd/Dx0/5NGF8zO+ohMSrbUcm5V03HGLVRfup
bvOLavRR+fZw6sOp2NpF7z3UISwAw7rhR8KsCy8A+HZ9LsPU0Pwh0GEMdIYntd44lVvAQHD8o1po
WJ2J1ZT9txDFdApT1nzvd2Ha03j4oorGfrPwSTHNp38A36Vp68EU8cWE3iQ3EYo4dxNVTvjeqNgK
k96yorueToeO2OYA1aF2Pwal3vfVNLkb4tXfb35SFP0BWD+6jfuncET01A4AEoqm/OXCm81OaWG3
79IwCzVonL+rQdBtX7jBpkFAtg+mLcIqQWLTpEUJy7ielZ61rRpb3RPIOCcyox7ipIjc4wjXLpTv
9jGPY/XHjGHxEvYQjycV9faC+ZQl0FyytxB7xueiomh28C6/r4SaHjwLGFv0Zk8IaBi1erTMpr2V
I2/bwZygoWnEemgf+gwVQDtAywwD4AEnWOvalzy20c+mHePnvBihczLRSj7qUAdf2krxSxQq9hLG
E2hcvpu/1kjzkS/ITosdZo7m4JR0bE+1DZ1oy3YhGQbpEj+tZMEQjWDknOiOjCcyedAR9wqyoVm8
LbOe7NzAuDBg8aAcWEJagKAxUuvmxeOZ3kEN7RGkGNQoRTM0ewdnKtI8M8KMDleofTAUrbJ/yZCX
pW3TsweTV/iGNCQrHY8liO3fntY/vavOtEPDuog+kDZKc5+gj+r8CHj8RWbje+PAqZp6yA388SEr
5X3pwnSCkoNrnF0nZJJrGIDF4drNLNRXc1pE1QxhOADucIdCFPai1XZqzQbksE4AtYfI2v2oYDYF
QcNdWf4cXX1gvNyJ4q1r6wOFDmSFAxDWZ/m0+bwi+bCE9ey/jZt/Xg7SD7eiqoovUxzs0JW9R7v0
Dh2i0ypm78MnxhWc/20d2kSxuAxLcvHzEMc4Ccix53m+8aLu2yRDELtrmWQt4WDDuyuo2qVrzhrM
UJSGniUGOpc+Y7AzxdkOrpqvn6PR3Y+EQ4VZv1VmVUrg4xkPnnHWZc6UE3swW4wuhV1sm8LeIF1H
wqrO1cjvc7g/xq78bqDt3LKvhetuRxn9+Pz7LTzpXCjdLyhERJDrX7Qrtwpd0UT6zT38WU9jhmDQ
MPfV1M5L17KVC37YJPJs69Z3+WfBuHEHSXDUT1DrNl9tUgCHDgXReKU/tMSHncum6wlEpRp+sxdj
kT0dUsExgY7TrnvvRlSQtfeldu0k+t04AONTC/TO2gO/rkIZ+/kLXXq+20b55/miNmwtm8j4ktVt
tEMtnu8pl2B48knuP7/Ex4BavMNZ36h0Ifdt+6a5Dm7+k4hiNxYuu5o4dbMo3FTo5ZsgRyo3bONO
nqYu3kBw1iuLvVXWTVLFUQwDoayBmxKqws/v6cMOI25p1oImoQv4ZjA14OoBnTBQ9BdN6yTMGVBS
lF5aIeqvhJwP+yu41KzFNOTgTZqONdemsVBTq+dOZS+fP8XHExn87VmwEU7octhYNldhehKdPMcv
qrRTLDxI4+jEKpp+bxe0fOxZPSGnt6JdE6kVQMlCLJ2LvRc3mLeGtua1E9VTHlfxNi+yo2lVtq3g
4rmyQD8GReIZZ8EmKl3ospKWXnMLwo1UB/uSIYmMRAahO3snQgr8kH+I+B6j9GB0LpiOHpum7hPW
QN3I4NAmXG3Q+s82SJjXhrAf9/o9+AT+785pNVz0uhYCQLoQ8gXC5XqHjERsRNU+e0BPkZKooztM
OimbEOs7ZKE5lp5+HIvuiw7XKFAfNoBxG7MARWVT33qXzTXI/ROaAMdIVUdZGw6LGH6CrC26iqPZ
riy4j8OFNSfMYRfD+9Y4ECMagweJaJHAxXDjBt4fDbxMSmP/NejbE3A/A8hSdAttAhF+b7Mr0A5O
97xyF7dP//+abp41x5DzquNDr0J6zUDjgOh+msNGnMOJ/YdD5NH1bVi6/i0qVlb60lPPgqSItSkJ
5c1VBfnvgnQvoJXsOmcN9ns7pj94nDljT0GRrJtM11xt0j84JKKJ5OZXOfl7C20JPTVbygv0geLt
4GSX2Fcrqu0fb2Brzt6zaCDt3M7Z1R1RKIxTdAhpf4J7+p9yzfXl4/PamvPzulxNOsKk5Uon9Yx6
ftu5NIX5O3zTMf6C+Vy9adZ02Rd35DwalpbqQSUCJ6rBo0AQ0xWpJdmmtoqDK/19iEqh9ZwfXWcO
rOWH0bYOsll1clvaibMsTLdxbik/o1eNMXAFLx3UvH229aQ/pETrBi1vzUIoXdM0rodjFKHqLytU
N2Xf3wG5w9PWP4N3mGrb3ecYKm+KaY3qvfSpZ0EUMoV2A+tVeh3B6iqVeEObjyQ5af7E09rweOEa
c15d7UXGzbIW4lge+TIgwWUg8sG7FSU6WZlvLrziOYeuiqoJnbqyvTqT7NOJCxg4R8WOhr4AcZeh
56hjTJSh5vl5pPk4TbDmlDgN+XZ47mokK0Y85SNIoEX52vhTnNwCjIjW0HV/Z44fhIA5L84riR9T
wdkV3MD+bBGNhqsExqBsY7bBc/bPtxfZhnyLvsWWiP5HOfH8gPKOnItbIwmslwA6TrmNGl22iTtp
8JfHvbGcDQiUxtaneLCBeUT1xcu3rL/p+IKwVIttWKz5oX0Mm/CsOeHO562lp16xK07nOMHkYO8y
/2gD5NukAQmgYMIvJnq3qDnUE4hUgh2lHCDy4no7uyl/f/7RluLAnHXX8oxLFLv06o8tzHyJOpSY
G0Kq1qDFWY3iPRRvSBew5RKW344ymIXpbFgrepf2wSzhs0Ue5PnY0WuY21+gfbWPSfsoM7Sj/ePn
T7i0LGeBjsahSzUm5NfG0egeOns46/3gY7wBhPHamffPr7JQnFhzop3sCZ/gvESvLpPWQ2kX46Z0
aX8XYWKXGjS1kI1hUhELnRZ2Vp7LG7E7C2yoqffsruxRpPh2u/v8bpaeeRbBVMQg3TSJ5jpW/Dek
eA5Yz9+iqk9DSKavSiAtZJvWnHI3sqZUZY3LNCF60ZIiejV26tbsO87jp7FRu0zV29ATaWiVz61n
H/quPjvDeFfT2t0iIu0ch20Ns49tZf5TCWHNiXqyjPsGuipANI7V3Y3SmoAgszajXUqmbsv4nwqQ
aR6PwurYtc4cs9XhvmidBwyK9mR6BJQUmtVQBkRAEQHY/MCOf/45FzbJnEKnqMoGCKQy6M71+3qA
uE82jU+yaYt9nHnFfyrzrDllrmSTFbZZV197TTG1bNHiC3ejpU8ujc6r+ehCehjONrw0sopCy66u
rC84/LqhhVRVDqxa/9vSnwthE3RbZB3q6tresic1tXde7WLeS15ymx/ZGkJ5oU635kQ4CKWWHQ91
ea1q6xzrWL5LD1kLRDmmg5OP51BBfDgL8ju3Lg9ZXv7UIDg/xBOA7V1hT4mOQAmsuTqavBMPhleH
z9fKwtb/f7S4SY+AY9jlldZOkrMNxMFOQ+iDhAdL+GDN7Xcht5jTzvysMnk5ihJh+8UK0PxmKjhL
AOgLgEQSgkpjqCy6/0+PNOeYxZAIYZmR5TWHg8EE4knnEQelevYNYJ4jZCCztfJ5YaPNqWYFz5vA
r6fyyoYc+lTdWKTTUNI94yT1+Xdo0wdWVW6ysT8qcA9PrsmKJOzUSXjw0ujFyTLB98Fvq5UbWtgs
c2KayDBfgKhGeYVxR2X3J9WOBVTNAr7yZj/GnHjW3BBKFh7MqGAsew2y59KUu0FhVFzpP/Wk9nlZ
gTJZyaTFWEeO0V2hVlqwS0nHnKJmofSGLXzUoveZ/6DjlMaT/7X7JQa0KkdwxodT6dRbT9gXFTZN
4tfOpsZp8vlyWiiz5oQ10sSNcSgursYbJiRnRxaWiW1/iZ0nGpNNL8cryboVHNhSYjC3h/BFEYxQ
HOuuoRbHgLjjWUEUburYtzbKIJsiT6Vw76fhBCO3Iuk6DGtM1Ox5qYEiXWUa3MLrBznznLdW1WLs
spF3V4Ag7jFY2fJu2uoRy7fR/AqZ/ffa89JAetuqb7dx7Z8DjMdXRaYWotKcz4aID/NxQMivvv3H
RMWYuMFQJg3HcANO7HJluyzl1P+PHTaojkMXo7vaDFMbkGyyJOvpux/qByurziN0g1jDvLR3yK/c
IwXCNbkAtXFqyWZCb+bzBbawa+fksTpUAVOhya+3U6Eu6K433h1wXZ//9aWsa04Wg9CZABTXza9+
Qw+15I9VXG+EKXacZNswK1Njpnuf6VTV9saJ6h0vAFOAPBrgT5c8ir9mblQlaFuvjnEWwuacQma4
HjtOA9xRpu47Xx4kG15s1aaQjvv8oZde6e33f/KuUDYydLo6vza1/5Lx4a6sx+dV3cSF1TnXns8Z
z1s4j5AL8W1IikQ83vUTgSodxjGGGr7LZfb4+YMshQN/lv9AQk62pROTC9OQWrP2ATJk23nA/1WY
LjYKonXkxfTPEL9LgDG0PYW55EoPa+HUngvOd+7Yd5imkUvY8M0Nq97aX2/TL9fvUq9rTu2vzx9y
aT3MmjuZh5QmKht8LR0dBuMdQ1edigCbYW0TeB+HM39W4MBwOVM87/NrKbmVeB7Ae7exyOe3vzCy
s+bEsB4dRhVUJbQ8eqfeUE33xXg3Qetsy50oLWjVJyZXdzGAmX3JXxRk7JKM9Wtz4IUiY84Kc4i2
RtCMySWznZeggVkYsZ7ieBuYHKJX7/0NPEjzJ5KvpIxLYXNOBKu5UZEtNblUrmu+d3lFnkrcQlL0
JQKobb+2eSD+dIY+92VNN8Pwu8jD34CM3kC4Tbhth/HP5PnFSlaysNnnnDB7VHY+ckkgkdl950X+
kDfednUHLizOOSHMAcaHiq64CbW46l72uoRXx01Bi8UOwiT0QFZW0cIa9W6//xOzihKbgLq4UO+c
XLfrflLtoqvjiWIDH8LxyOLoSfsTOk0sFzyBfugbs/m0kxZtNi4z4Y1Hs5LzLN3LLOoEcNtlAipV
IBHfZBoqQDdrwJE+f9KlN+rMHtSLVUkAIr3YwLZWVfbQ1MMe5g671fRhcUfOIoohobZNC3WdETgN
osN7B53Z+HmQianH166zD2OJrqbdH6yJnld7RwsBc84QK7LWp12Hy5aiSfJJfql99E1j0rwPRQfs
sNMCao+s7T+9xzllTHqDq/1cZ5e6psc6D/Z+Me202x7GNf+fhS81Z4g5zshLxH0Cy+kMbBRABE1G
E68XZxGxlRNuYffO6WCeEGUG7RkAgSePnCEd990uC3EQDOSd//aebk/3z8YKqOKS9oAaTxKSNyx/
CTyDvNZ5zcZxJQYvPcTt938u0YGWZIMInF2akR2JJsep4tdorP9bhHNnoQFI5WACeAtsW+leysx/
YcK61HpaeUF/6QgfZPt/Afj/3n7ICqgD4fbhjfE2OJZ8Y1GYWA4ETTqdUD+7Hfl+wgEHGfIasqv6
IeCAUfukB78T+N28Bc4XpqxbF4COJMaof4Pyga5kcwv51pz5VShdEhaz/GoGGH3rRiU23DA7bd4y
R+9X52kLu3dO8LK0GWGJhqTRs8zJDYM/KirOPWDXkeTfRuu3ESurZekAnXO9eBG6QuUuuUysetBB
iRkkAPbDiXaQYOqeC+DaEx8kmanbq4rtnDFOzUR+QEZhVxC+cuAsxPg5Ecz4PAjZEGcXXxrgijHl
lQ529+d77m+v8YMlNSeANb3vBXl9C/Jtg0Zk04tDG8qDEpG841AgilIFsCCwagBpl2gO7XuBpcZY
q5KuDqO0gQUvt7p75XfBvS1qVN3D8MJ6y+zoGNtJ73MgBwfne9YGXzoMOyplzjWgxmAc5yyQaW8L
CLmUkUziPFNA4MKI41frl+5Ol0A+h61b/2Qga9RJYHX9o6wYYAOMBiKHTa0r/5QwhXjnKI0K1YYb
qhqYHFjZ4O4a6GemIrLk9yLqoBPm0DK1wSC9LwqAfZKhtkWEoUwwYGBm66ShQBmzvHqdxoiBqWDR
axt4EwzDHSelJmrPZgCWwIeoB5CQBRILjWmJ5uxb0eSYpZT2dDFSlmmV5WpDiogeSzRFT9yr0G0S
2I6OaYb7iRn6nut4Tfh4qecy13QpwC0IhS3sq29ZJ9v2j/RGYKj1Q4M0uuAgkhb2Yzxmv3I+bD2A
1P861K5pWi8E1Dm5j8PW9P84u64dSXV2+0RIxgTDLVA5dJqON2h6gsGAycE8/VnV0pH6ZxeFNDdb
mn3RFMb+/IUVLFADwqNekk3opE+DhXtzsav8xXm7tj0nd4Jp1HaDNgs/5eIVHTMaVH3N4dlFzknb
wsG0xk0ke6+TQIjFsXgtE1RavE0V5CXS0e/ogM1SxT+zevRSw209o4CdDOxW9aDV3AdOwg38kfcy
T+EAm/OFzGkucNDJPWOmSJtoWCEZFQ6Ed2XQ1fUmbAm4E32gO4mnitFzuw/HaPeuyYMQmY/zAJkt
CER8LpxsXGnXVm5yF0XwsCioTMmpM8YtWADPRDQbbTBeIpW8aEDk3H7MTOox9SbgNYeZhV4QgBvQ
lE7p0USvKaqrTeYulTFzAZD+76XdV7QswaEbT0UeHQcO2TkvzLpmNXT5U2GZvzs3RF5dOR7UASEX
pXl21z6VbgTQUWY0Z+DBlkT6Zm6eqfhbGBKTgA+unxoIKJchQCqOBUJRTEHg5mujBm/S6ZuFqn7m
Np1yErvGzexRUHKqgKKFHE/v64ARAUhheMSsyMZwCn3hI35daFc2y5SjmDVm6Jg9IaehWkERs9iD
kPBu8RDCwOjc3klp4nS5fqVbBozlsvS1Mzat2DS4h0jJni50NNYafgd1ai8qlH2XF13hhyHA393L
mL1orY2QCORaCIsYSPKU3R7eGRgOIQ1eUpiY8R4gU7ZjmrtdKkdOTnnnwIqO6mXhmZqxTerGhUyf
OCG5/K2n6R+wMqSXjID1l27x6F6SFYgHMqbeegbmjGc0v6ye/UkjSVzP1dPEc0KzCQatIatR4+oX
FPj+zVCLTLmTxWDAhZq440kqOWyMSArPtftqm3FzqY6bA1Z8RalvaaPsXFexQR9PdWv3XtUnG0I7
6tey9Rl8a61d0hzHqFG+birbYyRvt0lfQS1ds9ZkHClcuKWDDbCLYTlOyWZERPMAlR02bUsxiO0r
5EHE6MCVMVLnnrAHiUbUACP5pn28HWa+LpRrO3QSztC5KWNHxCOMx5xdhkIXqqIdGIcW++yKrDyB
7AnV7Dbc2W6VfgwJvJqdIpAk8W3Wgwcl2ENBhoBC5wC0LghHOpblCf09N8nWAqXUtyr2Q9Ndy0uE
Gftd5+SbLIUhVDeKJW+hmcvy6wr/9h1cNTZR7OZ4B1N9QJb+EA/m39qx7m+v0dyfn8RJadpOz3U5
nnKS/EQJ3RrRz3Jg/5bcf42avv34FFKnhUWj8RQbobtXVmN5Tl8UPsy+w30Kvlkr3aVW+OUXX/vY
kzaghD1fUdeI+EMVrWTz1iNFjIXw4ig+p73ahJm7xrfiHngvRw7+krt0nc11JKbgeoJzx2PKxlNU
Il8cATlY6doPCIwc5Nie+6b8q+E+WiP4erKPPEM3HgnIc0sTtJke4RRq3+RuXzljPZ6g0VR5SXho
jVAFBTfaRyNcuyRZ88FFAkxS7WQ5zhLA+KsXcWXF/4PB13RWMGQKpz7haQCy0zvGh5UHZjek2BP5
FAPZ5wG0i4FzJaGsG3kyN0cvBp0rsM32OVbuOtTVRiioX+ZQvYKu2L4j7DgS8SM0Rx1BAp6LGgDn
DzzWnowaistKZkj3C+jJtPYLLNKAYXVq8uBUGvrzKmW6B0+xEfYvcpfQWq5EQYwsiHTpwU8T/6nH
pWW/uuEMd4pjNg0Fw5yypPAXjVOvDEFQAhchaXkQl59R+kON6Q6MsMBtuwI05C5IoiVr06s5BR59
+f/fzpUiVd5xgkczoMGsC5NSyDOYwUHtDCvSV7+1xb19NZHCoy6ZxrdH8THMRFPk9NRZY2AYNqBw
fJfIgz6eoSUODyX3nlfVsc6LrWM0WzPUfLSroOFcB7cj1NyUhEzSea4PTY5xDznZMAlkMcKrGYb7
GNqvcdr5BNdLREw0MjMbvEjnNRuHIxewPun3Fwel2z9iJq+aMjE4raK6gy4B3K1+k6pcsbZ8TTC0
SeziQXXD6vZTZoLxf8gVkeai/44QpunJsQnFtoGKJfQr6MJbzAaqSetXgUFeuU5KTzHLnT0qzc6L
R1BG7PbnGJlrM9Oh4qlZ7bFGg3MNqfiADY9gfb3efr+5EmdKu7DMorMtR9FTOaQl+MRiBUppcME7
Imly4hUAjrVnlLhUwWw3YvEpNCvomuojjsoEEyrtceGHXHrF10LXpIdcGJWtQRKKAghYbFRPzpZi
p1g3g6q0DznR9lrO8XVNggXCRnMwSb395BnAwZSUMUJfUkErh56I4vsB0sxoAIHRyrKnJvvbJ5jF
8p8u+BoLh2fu9E7Ojpa58NVLuHGKpHw2MCnyIAj8T18ToeGyjb+FhjbsZAFntfHkxC2gqnnhJ8J+
VMgQQ+msHc5/M8z8THf8m4bZxoHWCNC/7oqAFS1a81QWS0OruXB4eftvP4RkSeGWZjbCYg9ChUao
r5L+bmgRcVkM+QRqBDIHFO/2F7x+iPDak0OUNDBeL0u8NozQt5E7PieD5TfwFuzNg5X3j5ar70dV
P1GXvF+8yRYH39fbNngy/d/3BGs6VFEK4JZZZXfg/Bd3oxG/jmgqrZVZf8RxRABzrh9Ylq9HCA2W
9kMREtDB64Xd+1W0/ufc4BdMzk1uOWYGooU64WI+cYfv44yspNl5YwPQo2Hd9dk+rlckyqHvAN2h
jj13ov6ppXxVQfroskpQBtbgb0d+1d0f2i8VclfPFX7YJPvjiYD6TjkMJxgMgqcLaYqwzA8F8MTr
TuObMdZedIs+Glb/fHsbfA2AryzFFLWPUsugMmqGE8BLvmlBTcbl8kH0yS8hozEwK+ezonzLivKz
LwZz14z0rmWdX3GH+XFaZ55dWk+jaWNURV8TXmy4Za6omQ5bXUljRSjMuPmQ1R4zwh95rn0WDqD7
5drkyu+hG5ageYaRdEnrnZHuMrl1szbbVO4YKCCz32OzBq6dAIbqqByWzsKvLyfChc86AePIsZ3A
aowgt8eAQfiBLbHbruPIDHeKhpS5W9o6dS1IeiDbzuIh6DiEhMZNCo3qguHT8AQtfqMZdjZcdD3L
cBZ671f7SnjyZBOgdZxHCcRij3Hm+rQHk51qa6s0nkS8UGVczQMMd8qjCOuyI5obgis3sLMC1iaD
cQSopdsuLvZ0CaY+E8+m7Ali2zHoNwY9Cp1fGD8D29C6Ra5lbHrhAsm5EMpm1mtKnmgglVBbhaJH
oCdWfa3AfLC9HCaLi0PT6zc+FmxyR9RmjGGzGxlHO78o30XQ+NgAALepI+teMGc91uqhsofHC+lZ
12B8xmDZqDXiLZcZmHna/e3TOhMepsyGksYSdblGjxgUw3Z2RUTnA/t+gdgUw25IByhLrG8/6moS
hzeeXA+5gI4oemP0CJUPiOORB5dCn6FfAkTM7cDJHaArCAkNndIhiaJeIItwkKa5AonlUODbaam5
QOCZ/XCTSF9D4ThNYm7//x4EVz4o1SmPNzA8i4Y7LTrZMNLN7hLtGYClsICm1RKgem4Jp+c4iu3c
tiL7aPQctrg6/IJK8RvGpavbn+g6/ReB4rJNviUMmMiFhInYPubw+YusDtC46FxL4YvhDg3GsIbg
U/dQ8X+LGlMaQqFH+jCOwj5q9SvO8lgnx6QFqciMoB1XLRzm2Ze67JhvLzWEOkYcOlbNatwPbPh2
ddneFlXHNE1PhFBY7Rr92oLU2FAB77iwlldTaazlJMXM3JFC/qXAx4LiBCbL2CFEe8ESVs5J6z5K
owsasEFU8rbwwMtOv3LxThkQmLlFqsIxOLISWDUweB0EjYsuy+Cb8UfMhidapseh6qF8ku7QXLac
f4Ka4V0niWasoD6iNZwdh1hupDA6XzjR0gecicZTNkQSibzWObeOZWc+pY58IjWQeW686gDXv712
M+XAlBDhutzO0JbCBdnZfzoH17NpVJvbf3smxE5pAFo7wjBWM63jQKJgrDCjyqOt644HSP8QP9XF
T4hE+H0e3H7cTBycEgH6QroYUir7qBf9rwGGxHCRfZXpANZeFqhwIZhfB9gaUBv630M1poleqq6z
jlkTr1OKBA0itW4Esa31mL5lBAiFh6ovHzvr1AM9GYf7on6tog7qaFbqIUUxAtR7C+88ExenFABY
rhl276ZYYsAyKm+sPCf/t50xBf/bvM0tkeJPI/no0czKiScX+cVzW2NybKDBUeVQYLKO0P6BPVRh
1F4NvReATfQQYQN6+kVb5YEVg80Y1cWO2qx4pBo7kJDCwSlsXADEq06IoJFDs+rLXPmFK6jPdZZh
lAYB0Nub6jqTB597cnnTLixalowOADhsFabZpoDNNe8/+y5bKUjfQbosg82oZSZ+GfLDCAyE6Jt3
xtxVZ7Z/iTuc6sp4vP1r5rY4/d+9x3MIHEZQ9TjqkUQ7V50Tna05NT7SJrk3lmx0ZmLClA3gGD0t
bRTQx046ZpDEQ3omnWktXLXXm8RY0cld3mYpFNe45RwJOsJZmKFVKu14gy4B8ZMRwhRQ6dtImq1R
AY1BPpho/NB+l9Q1iIGQxzQgbqIxaCC1Jt33RH+XeRlAif7RyAd5VgxAi9ICbpNXmJCbfRL+1oru
iAoDgr5GY+0T4aT3Je/LnRjJ76Jq7rOGZg+aqfUvIWBREPtqhkc3TOFiItkjaJsisCFrtbSjLu95
5baa0hBCCm5QRQ12FE0C95Iw3GqatWqgqQZbl13Nv7T4xGOa/Vocfs980SnnwAGExIaQlXFEExwy
jhI6BY2wF2LQzC01ZRzEMc2bSrUXHU0RwMvkOSvyY6J0KCrubm/7mWgxZRAQKy4A4oTwJs49tEia
6MW0oIqZj0Ngo3pIQv63Re1baugZ3n7iXEtn6jNTwcAp5k45HrtM8WfRsV1W2eEuFuOftC8x1R5i
iOl1loJ3XJisWxPihi3RvEJALHPhN8wUfeYk9NQFg+YetCqOY/4DoabLz5B+9Do7XV1g+X2RrHCr
9RZs0CPoJ3b5jzEka9A/EE/5GWbcHrByursQeuaK+KnpA4fWslKh5h61bDjErAi68CEFKNE0XxO9
hpLbSYe2mJUxj2lLYv1zW2tyTVCIfCkGO4ujis1wwyEbUmTw4tYbKA11kDxd+tpzR3Ky0lY6jFFb
0PFYZxCchwN3MUA4tCfqJ7Q8f6CztbFNuEC23blZkniYCeVTtoVmFFQz7YgcVZg/yCI5tjZ/CtHk
bnK1k3m7EG3njs6kaCvTXAywURiOFQYgI/WHhzEpz0rX7pt69DVrxIC3+ddlnER2QduyKkH0PlJY
xYQp3Q/ou6F7j4Zb8yS4foJYFLQAMwx94ZVaLCBcZpzL3Skhw8oGG+A1KJk1qNdg2DJ0ckX7EyLC
5bz0LFm50Uk3nhx5bxifGhAK2hDBkm1fQNMUPJdqdP0L34WWZI8jk6FsRidAGFuelUEPSVBYTQXQ
X6shXXr7aF9HyhjulMQBq2LZmj1+sss/LfmsN7mn59q20N9TWMWiFTEkEqoPjwBW6OE6Hu76fqcZ
6lGSl8F9ZRXgHexO8h8RTzBcMz14sLlwXxmL1y5r/cGNVngR5QxQ/SP+7d98HRiD3zxJfNtoqBIF
NOYxEamPxc3E2UFFFTkwTN3m/St+OYt0rxnTddmGHsGk3UEk0KvENx37Yj4el8M5lhAnhn4e/ukq
bZXmw8Lvuz4VxO+7BJFv1W7Bh17XRh2CdulTBb9Y6JJ6IB37SR5u0Mux0o1I1lJC0ehS86JTAcVX
5T4srM5M0TsljjiJPkqohrrHvGyg3IxRgO7ryU9UvZemSJVtq/Y3gjg3la+sx8Y5pVESFArQPhjk
DGt8XN+CO30zAKawsMtm9CvdKcfEGptcT0gTHh1O3uBGEu0GOHMLZm0ujWN0IP4i3Y79ktfmOoFL
LPzT9yYh9+pLM7w05Sk1gVNuuLsEffuyWbmS/JiTeKTpJTdCaUIkr/toRx7oUgJEEwcS9s919Mpo
hybIKzTc/QuIKLF/5S1EpDHTxu6qrLcLqQofUkG7qfvAFtKTt8uGxy2HJg1o0LiTUIHhO4+ds7lA
5i+bUo6eoQaAdO+Wb6aZuDrlfqTgMw6sIOGxox0Usu8hEdljr5FY3kPLfNUiVCxKG345UFxZtCn1
o7MgKiytOjwOwDtn5WOl3sIORHPsY63TwDTR/EuUG7t0NYDnlqXMxyJhz2eALFXqRKIPXM8dh2I2
7fa1c2rbKGjsi3IL+roi+3X7DHwRCK79zksi8+0EAmVoVhGAPUcE1osYKTfPliCQD/59wdMWdeHp
7Cz6/q50h5USQHrClbEGtbHALKhaXWD+CHCXPAdimPjaF9IeDhBnbGdjxIFPrNQjQTxJIeGIDWBC
FqVs2RHn5/YbzOTJU3aKFEVstWGNHGDw+lHGv6s0JAurM1OqT42HWORG2KpuBUfi/DWj8UMVwopi
EZYx99Mvj/229gb0ZTKKuc6hjTExr7m1KxO61Po1rpcsU0ZK1Fx62KWVH3ioN36iVR5NTvQicw7p
ogpz+bvIZitz2EV5tAOPja0s7ZeVLjG3ZxLhKWGFKwj+mkWVHaAM+DwCwmEaLbQltR208vVV7CgG
dNHCFpjLc6f0k5QPJtEyneyRaMLcd6Xz8sCycw65AztcW7qxhXMszBzkdpFhPNeonXJRUpcnihPY
IhimtsZdrmu7zizLFYWHAun2Zd18NmXvrloBAYTbW30m//zKTL7tlzqpbQF9JX3vFjqErsujyPWN
TPJDLqWvA2N++zFzhdSUdyLV2IFRQbtDksZsY+bML/RsOyAhKEexaXMb6E/xHomPxGgSeA/H2qFM
2JLPztzXnBJT7MqwoZnQ6fsCgKDRjrwhszZx33olLJaMtDmWl+7qlhfasvrLzHadshlUHNucoSA8
WImV+H0aEfihx+JQ1kCeFxDgvB/MFvzZfhQLyLOZOmlqXQQF9aztsdAHzB5V/1PweivS5sUOy5+3
P+PcK02iSyajMM151R1cEv8ti+pgwqdjYPEdxtEHu2whJLMQa+aeNCn5Rs6EoedxclDpi1kGGRpb
IzVf4QByclT7ouIlw5mvw3XltppyDuLc7qVsNLLHUPdRcw9u3OwSAZUTcG5Yn6DRZK6gwndiTriS
6WeRiY2KYIhSN/d9Xvyt+4j6Fk/bwGxIFbjhQ4xcthghXm9CZpI/wjce1Xjqa3EeIWLZGrDGA3wM
Uro2mvo+l9Hz7Y8zc7NQ+r+hP9SNIZXqcpQzBnenor9YMb4uppEzN8uUrmCgrVGEzCX7qFVPrqk9
szZZ+Nhz+3ZSMBoNkfnIQrJH3uB1pNkDB3IRzBGuXAhz1xHfBnTs/3dxErcGji3E4oxZ6Fs27nVU
pOZjLIyj8dkQIOQDWA6sRrIxKXxc3gToO01heC4EsWNdBjaGZDYQptT6JVcdA8DimXHTh0xumGWB
tdRemQnHU+qE1hYVTWFxc9CY/SmsahPq+Q9DRNy3SCWCniy1H2fO13/oDWkv28YBfj1SZ5NxKOfD
YQQ+ujwcVnFFt4vbZubbfhUl3y4Y2YV5jehfHjq7Xdelu62HB6KSQ+vQf4t6U0KCwAXigDDfHZxe
X9nE3XfoDpbAcZvlP+EvsXsm0ai30AaUbgm/UUt7UC77CZka4CEWpsBz9/4Uyp/QYWikqrtDVlcB
vMP8mD6BJJH6cqzeitFc4Ya+j/B2i+bTc/tsEisETIItu3fInlhAOIzQcUZ0K+t6S4h1VhUYGbdj
0lw1/nUhf/v8cQ8DJ6syyb6xYA/xJis4EPYgi6y7+NWBbBTkLT1aYy23uf5qI2aN/0RjxzebBBU0
7t3MSSwkcA1fh1H2w0z0E6H1W1Lsbr/czCJO0f15ZXZIJ/BuBCwqrX6HpNcbjbVXlrq7RcjPzPmZ
YvgHntSuVSMhE6L4oGJ4NoR1H7nOXdEueVzPxIIpXB/8JdqlukH2qLqscN1GyuvbIzV+VWm87pY6
nXO7fArXrqBkK8oQHwSshLtEalCY4H5rr2S9VlD67td9+aqjGrz9ceYQiWSSqyC6tVJSbHFQZJge
JOUhNFQQlTsoA8H7z+A+AEUKgrM1RI2HIj9j7O25yUthvVcD803+aVhkFQ6pzxwGleOFm2imYzCF
couY2qHGMx3K4o+M3TVduyFGGrR5f7aS4QOMsSNNxJI74twWvVRy349f04H5xwEGMjK5u5jLS1iL
vUk53DnD4+2Fnv2uk1iSMI2moUOjQ6pHfp2A2lbmQVjLuwHykQExnF2ijL+lC8i0UQ0Ljba5YzFp
IMm80pNejc5e76uXYrRea32ECA8BvJMsiLLNPWISQBzYzVSjEdp7jeXmmplGhLawZgf9CINgCEcu
Sc1df44zpYs0vIccCZRt95l86Ztq58IX2eDqFYfi9heae8Dl3H/bBCHo7qKssQns7LerYD7cZXCa
4itYeN1+wPVd5kypIAyj6FYWdX6giIYPPMzewxzwWrBD7uE19tEvwR+vp6COe3nB7y9CBrBFRxYf
Mrf5DLXqedTNBYTo9eTZmULWiw5yThoc1w7YzfdMI+hMy/C1tBcKp7k/P0kgMhHnJhAE8N25eKCJ
Ue2KSxUKFaWFTzC3NJODzptMgztlo+0NFb9Snh/MtN3e/rrXrwdnCi7Pof4CB6de2xfK+UjgPIje
Y/2rTSEFFsGKUA5kS9C9vv2wua00OdfghJoJzwXdo9bYccEgKqnAmnS2QIq4d7RpFp4zdyYmh7vW
oNUQOV106LX6zEmP0X75AHTtnaiLpbHlzDeZAsEhmG2ZzCz4QVIIPbeFBHSGjwvRaQaA5EwRx47b
tDltYLbcwCawqfv01YJqeZNUd9z5VP1O59XgZxCTiDo0k2AAbNhWEdSGyu/BEDD8gmuoEMPUMyXs
4Ypm0YHnsuX+W1A7U5AyEK4U5gvoQojOfupL9W6y8AluSmvzovY0mA99lJUerDRXLe2fMtJvorjx
FwuOmaM2xS7niaWr0NKSQzlUT7HjnEcLXlGwUPmnDTrFLaPhjjGgXqWHULM+zDZXmwZEWX9I4TLq
RCsSvt1+ztxrTCIGqR0nz8EH2mdxD3po3uhdYFWCgUwoOuPfTsEUkpxqYZZmgxz3UG6xYW7TwjdI
1h7ms362hNqYe5FJeuAAb2I60NU4jL36SEV2ilWzI9Hn7WW6nk45U0X1RKMgYmdGd+ADD7q0PNCo
WJus9C+qNm1or1zwH5Y7tDPhyZmEjSirdGlC++QQ0ep3K1JIwlU4hIHqzRe3IC9KE9rPCIJKK5M7
xbaB+p0PBe7e65XI/IYX2Vqy5liwgfgxJoVeyC/yqv+0FlOWQ0YHJou0SA8XUtxKj50tvG8xZ1Ab
RCHbNzNgRBJHA/UWbgjB7WfOLMgUMG2EQith9E72sOfwirQ9EWBSUaZ44Drfl32/cH/OhOspUJoq
zAor+CXuo0yumotf2LuEkkJspAuX3EyH2GGXF/yWW4wms/s2wcWTUP4jjdhTBg0+TylYb5qZ4YlB
rUMqf1Gh/jDYFrLIWVjBuVebJDUuBmWj0npxgA54UI8wVLSiB00Ch02W4KEzN/gUGK1gB2yZPRJA
p4WmuDihEFDQPsdMrpKf/ZKm29d47Ergn4Kg4W4thqFP5SGN2yywuyz14Vr0auSmWvMUDgdmqEoI
NcWfvMxhg5qaGK1AkmnLaUQ9eOoeKyrv4qZIA5h1XpQgIJTdaz0o+0z9bKEC4muGXa5pT0kYiA7O
U0bsVH7SRfbPoWowmdGrSGLiKRsfZroYNBYOf+4v5sCaQYvnmvR1QImFNm1ODzBorOAEYi1VnDMz
DmcKdK46Q2MxMM172LLm7TFKfmbGK/yroYkRRsfRIZ4SLDDN0yIfYib6TbHOrVP2g9GhcscEFcOp
rnnSGs2PwldUkVH8y0zY5vYxn6mmnSncGdcbqXTO5CGG0spFwquofrhwFmVw+3FL9lNP1V70+yTs
oKxFvdiGjENhPENH01clIlyu4p8cEE9IaR6s0F0bQGUk1ZLiwMwdM8U/SzGEsdNpAgWIp4dveu0N
9fvCm19C+5VdPQVA9zWpkxKq1AcRVj9CoOR9KHTZ2yap30hab6DbsB8H2noN7gYMt4GmyhuMo0MH
vo30r0DsyE3tTghEE1gFBQQiV4j6WiCUvYB8mnn7KT/AiFqtAbZo3GNmDYrfJRBrrPKi7PH2Elgz
Gd2UHQDrPtWAQpcfYi0htU+t9MQvmuyi/qXxvGVboUMfym805lg+VK0xh63Kl87V6MqKx8TjETtl
gwIAKyvZWxVi2KbDxVXX5R0sb16qRCa+K3h5qmCyBtJu+lhI61FzcD7Tjj9bjdACmjq68KCrYv3o
I+0EDxFyAKcvCxIY6Ea8I0EiDHvDddA/3Dh/clwAk3hk3xPtot5aQc2pMioVQFcC0UHv0molDVN/
MXgLbhkkFkGIsapTRV2xymJojrMUTbco6vZQf/l1eyGvC5AZzlTSHoLxNpccg47K3dvlbxXWK82+
A0gD5zeHLlPb/8jlsXOAXQe5jx8waPIKfZ+AQ5VZALmH+OfwQmvI5Q1qX+rpCwike9pGu9s/cKZi
maLco4j2Bqliunfb8F107ruTDK+3//RcqJqkgZA5IaE+tBJVgUAKSFI4+TmrJkn7DdUxXAHp/lWw
/DF3l0QNvmDN/z25bNpWh4DBSDQbsHUFnhPcxjkgsdCY33Z10+4smFZ7DR/+GIVbZ76ZaiYQ/Kz2
WhHV26xsY9i9U1ja8pJuwko4vm6R6N6wW7getaR9cBtYyMFWQt8WvLTXeUPEOkRJhmlgXckmoGrs
VzwMIT3oFulKul1IvLhszC1re1WemzweV+aoniP4fa8rMaDJpA95cXH3ckNg1oY+pyueFvRHEsOK
wB8aLeuCKAu1Ew3HZjumGcjApC5kEKMk2GSNwD7po5E5nhNZ6S62C6ibKFXa4ZvZ6tkTvK8xiITS
Kn1xaK3uGU7oDtwRKMAQVtwPmLcttCNm+v7s6478lk5Fo52rLGnSc8PgJfSphfsWSD+H4+fEPh35
hlSuh1uqg5bL0W70YDlHv76J2XTk0EOrztZQoZ37EIWTTov3Ul6AIUO0zsv4j51Dr5qmerlqGmhl
8z6jXmHlrzCEQdPHKRYKk+tpHZuOH3RXXLJ9lZ+j3HiAzeoqlqbwyi7c4q1vH6kZKiabDiAiEqZl
Z1XZObPAZAfzu+W6G7gatGVMM75zxqT3W6lDp7ADHcXtgbeAgX2ECOvZfbpuBvVuaZDiWfg5lx7N
lfM2HVV0uTPCsKHNznVI0HB3gMbjLmLaZ5KRv7kI907YbrMx3WuQ3xntJUPh69ktm44vHEMbaA14
87lrXa9T9qvs1BkqpImndfQxzJ1AatXCpHruWZNk3bKVXmdmkZ0NGnud+VzU910jzyQGApar7Nxb
S5Io1wsrNh1fyNoyKxO2Mue+Hd7TrvZ1CRhE+NXOAFWK/Vj4aNeTBzadRxCu8q4cTOwhJw24a51k
dE8GvoKYdZBr6SEpYILdpx/MKt6tgj3bI+jXRvSgCofCBWHJjGzmuEw9fS/1XaoyKztTMz/0Jb0T
Q/SKDvDgtUv1yczty6YiM64lZaQ1eXaWjrt3YeeAAGTAxQFhAAOv1A4Y8FfBEJZbPlQ7foEdRkV7
P1jWOuJmtG0aKL3qYQabnxwgpgZFizYiUocZKg0qRfwDRKEYKFstSBraBeP4fPsjze26SVOUwMaA
Fj3B4sA3zqv0o0uEp1XDR11l73ky+C2rFqrRGbAwI5MOR9E1NtaoRtwi7Dc4rU9RDVSms5Gws1fJ
qHxk96hmSv6nAP4vie19Bcvg6jQO0EfMko/bbzzT3bSnQxHSFZVm5zI/h/yieFu6AjqtL2LcVfX4
2Y7GU9TQwicDvDbdkrzHburnTXfHe+A5SvJQtOmuhfweDk+Jc9qrhRh3fZvaU30t04CUlSWi/Fy7
5D7i6Z2Nu9+rBdQOl2h3X7Ku/w2j9nSaYnY9cHc9lWctrp2tRhx6tsA49Noo+kw5PIdiqYvBT93c
r8ysfnQljK6KlDmjhza9tQYrGJMFO0s3fQhSR0IFZo3Nm5brlmdivPEmVWzsWZmobZ2A2kDxBD9n
zA5sMC4XOoszU0F7OquxwR9u0izNz4z8tQzjzkiNvTT43mzap7xODrZIX6oCOKVsaedev/ft6QjH
sVq49RBZnEWt3TnyfNEkg8NvwX/ljz1PVgRoImUOB9hT+MqFo9xQRF7ciIUJ0vVDak+9f8G74BXk
CYpzF45bDc4fhdqVwt2EKnmsjfKXqJYI1TO9KnsqNNS5ucgJT4ozbDG3oBCeY7eD8qjxTNv8KXKN
zcjUAxx2tJIEl5zr9pm8nsHb0zlQHY/wpYp4flYGvNwAX76PTKiC2EeeWStMgDPv/zi7suU4cS78
RFQBQiBugd680I5jO05uVE6csIhNILE9/f91rjz8pqnK1dTMVFmNEEdn+ZbOr75t5nFrn9oi6OnK
pb12dRP7bb5znfSVSe8MFNoJWPXrD/T51ecupYEy0Mccqx0a1Af8FUP5e6QtvwBy3tivz29wdzn+
IT1iRd3iQMz2S+4W71WnD5Nuf8oCuodb5I4V1pO7HAMRYKFBhy2bmJU1uk405HkGOa1WPDi+TO8w
/+h4C7sgsAU9cXb5YzX0j24H7TIFgOUeOrE1Wtj2oSqcx6pubqQ8YMp2x/46qsHylldJUAj/vmq+
tJUXdmn5rkv3zavFFhlk5UUv50WdsD2PTgWeoNAvemKPJcVIyDV2m8orf+kYn4TU5UyI9jNKeo/V
MRTpp1dYUQFjjEIq32kf0+TaZN85vJxD1luQjDdAXQpqG+TY0rnvMVmD35rT76vG/Fp6XglWHuhg
xK9uMS/WQd4CSeFWSodN5tk77Ck0LpEkHESRT09gxJ514597hh5YknmPJG9xU8FWJex8H1p+Cr1J
IRpYIXYNO2RNmx/aYWD7ktlvdGjyI8ahz+Y0mltf8UqUZPZ/+9zQr50hXS66GLaENZqx3c418nor
6l/+ymcbvfhoxejWvNa+jK1ugOTXi12b+9RUJMDHq3eJJREpRow9us6JFMnAiPICozY2vri1wLgc
z1Q+QN4QKpexWSR3TqXOoDy+5G3+e0z6I7XUEyvVrm5yqFIOb8j6rseRlQ99OQNJagySO9eSsT8+
iOEu7ZyA+fWeZ2ZIwDy8vshKd9ldjkCKFgz8waixSt4EY5P9YBzMKFr9bsCR9/zxHRx3tGLlgfUa
k5i4SLeo+isf6HI04s5WXdZ8lnGXZffMeHGs5mhW7bfNILbCGHKXUjF2UTimPZsyhi5h+Saq7o8q
p91kQ78u7xnoJaIRN9QxEmR86GCkifFLVtm0VxmBsLSd7cbRnAJkM/Ca8KHLn8h5Z3j89ySq6UuF
eTCAupCPFW5yGD38C5m7uBoFOdLJBZkSqGOS1c/VUPmhX6CLGkxoLe752FlQr62/Xn+DK/fncnJs
TYaFg5I08Qh5MJ59E27EdfdclHC3baxpZ4vmDdym64utFDvuUtgqpaNqjSRpY1Nr6wTIUnGcePI0
8ke3Dh1JeKjnH2xCp28C164tjjk688poXrJ8MqGPo8edhMYc3PlqN6zrPg9RBTxKgcaXGSV9cV+R
FGzOodiocdbiEvlvXCKkL+cUnhaxg5xNu+K2qKv363ux9n1e7v8PvSjNFbyRey5jD4YnoSqKJqxL
OMF78E/3Mi89kHLk0fW1VuondzkEG+qET6ZIZJyMKZTD7VOlvpcevRcgm5QZg/5zAoWC4tKSCdrk
oWE3+heGI9nFyAGd9Y3UZmVe4y5nAp5BOacdokUr6EEkUHay2qNXufEMNQmvFRpDfnc/lRL2Ci6k
oPm5EXOkobNWu2+m9bUxFb6sOXspWhtASQdu0pX4JTZ/38pFsRwpoJvdF+M4NbFRiJMn54iL+tvs
Yj4CX2m77Y+mhUHWkEWD3UXFyPe8dUPi6Yir+dD46W+SWiG3dZiMmAo4PxkD6zhAVvJ0/T2ufKxL
rcISrdF88JSMe2kc+QTd7oHvUjNKk+lkFCwiHA36bKN0WFtsUXPPvTHNtkJPGLfXm1bdbVoa91AB
AfHMsVFdmk8OnlxM3Zai1MrHtpxUwuJXp7IaZezmtIO7LT15YCNe37mVrHo5kxwYczKlcRtiaAYL
Vw6Ipi/etjXVP+8yustJZCFlLgpp53FOZQjJlMCcd6lfne05ffELOQamDxmKFuAmpLYn2FluPNdf
bvInuc1yyJjPLlyzkSzByejNYi0EMjUGSRK8ZNeNm0x5e2o0sMe1x9sE/OSSO3AEMpOYpek9xFF3
NvtpdfzEsnI3FtqKikaOIRgfUefxGxtipKAIIRhhjT4e0GniJmhPXyDkEVL57I8iLC2BzMlCT8Q1
fzpoMMHB/iTQB0C177XHuoGw1DSyHRyp+7Dnj9ff51risRyAepPvDDmGC3GSoOvXfJtsevaGJNZG
EiOOPuVm96Uds5d21r/7WZ4r4v2TujZxl/OywW7s1tBTHsOE5YlO2WuO6REcWdjTWFmPm26PfydC
n73axeVTkYkp1yV5XKWPNs/g0EVue5HsKziuT9SIHEbv7UTsrdp+qrh5ciwWG027Mb9da3a5lyD5
4YKiOusrX+NIpyXG5W6hAIbInxPkcUOV3ySGv3cqM5xMKJ0Y0j+P4jiOu5S+Gtkfa7gB4+/kUDe0
vV/X3/hfLZfPtmORxXtknv2ilSK2/Grfzb1+qBx21KIE6WVOwYZmOJIwPPElRB/J3EYJ9Wkk6yH9
NvXuDUlerLk7pSZ7VG76pJWCRpab8Hs8Sb1r3OFIqafge09xhgR4O/6FA4IiX6A1xIZXn0zHjLhn
dx7EkQlyB/WVW7OBE5Xoyp3DrcNlO1KXfGGde5tq7e5TR/2AsN8WZm11BxYR2VQlJU1lizh3BzPI
EzOFh4Da23aaQzs3Te8mt1VRmfFodJoxmCduvtQaxHUYjCFb1XHBmjvdJCdt/yGUQk2XuzIYBc1w
R6kUwjn0OcG1/DU1LPdIzPQ8OvRcepAMkPUh0bQ6DVSYp6JIyx3zBxl2XgEN8vKrQDd6lA7HwLwW
R6EqDB7y+V5VzlH1CDsOHe+clm/kESvB/C8i4MPJtOwC04GyFnEPg2OS93cYcL7lEP64ftLWCral
/I3dYiPyFkTCi/WRgErMlLknq3dCoFk6gFTRhQKNQIVV5UY52bhuP88H6RL1WLlNPSrbzhDIvWBq
jVvLdR7KnIS+74b91qX+edVE/6/QtjjpnYxncWkYSRWClG8DIcomM5KKgi1vS6PzNorDtbUWH2wK
nSLYOnkZ7hoezFkPo6UEYsB5TXebRdrnR4Eua2sg4dhge2YeF0C9WGrUh3F2aTSZ6ZbswudpEF3W
0aQdqFEMiMJCTM+yGx9qWBmPYM36LG8DVQEIYVuHIdvgDa4td2nkfjjb/SyM1B1oHtuWAviV11ij
8HcSbkNt40E3AeZf4zCMO0Py5+vn/fMeMV1W0lU5FT7jcx6PjvurbKYBCg2HVAEtWoZ50TR4bcaW
uNDKmVjW1KZUSsDYENe2WUwhMRozUEb/lnBjOjpFtTGD/jyTpEtoIfC8UAkcWhF3o5fu+q7WYZlD
1P36fq3ILtJlNdWOrFO93WLDoO5k7gykNy7KAvvRdkcvAKvfOmK6w8IZRWsoBgPmikV2K5UHEi+z
M/eBuaRDiugAAgDDpCkwaCkPo9Z86+7+HB5Gl+I6SeKItqYt2tSwMAiBEwuJlsAB1x3QiOKnyvwj
VZN74KP7SuxiA1+xEsKW5R3xvGTuLwTssuH31oXviutBVsUtHYtH2udv1/d/bZlFYtKM1jSV6CvF
OfRtd75MeFjDJuRkTxDwKkf0RLfaW2undRHBIA4xNIWcsFI6P2R54UVzPb9w5AhhP9nZ4frzrEyl
6BIibc8V6kmrEnEBI0gnBLzrL73vh2uR/GWqU3U3uP1TVs1m0HgTqGyaFBtneSV+LmsumqZycMdM
xL7JHHDJ69ei8U+bOexKw4cu6y6UAamUBaKnkyYgVcLawo/Rywl09qNKLPyzVE85lAGr0j7YxIZq
abqnakYZop+t8V5bFyUMpcwTWmEB9JJS/1z0DgnQhYenNWAUGzFwJdmmywJOW3kq6iQRmFqxQwKL
WE0yiHKk7YFA00f1LOqnIpqcH/341ZW7yvb2VqP2Gydg5aAtqzhpQVo0zfAazLxB27QAHS5JAE8G
iMr5Yg5no/lZly8wrLvrOEzfbcA91XRb+PY3+KL+Iir5cv2HrB2Hy3//cPsUFe8np3bxBSvGolaV
YEhzGsAK8vrfX7nd/q90smwYCnsJqlVTohf6PHvu7eToKEmgmajFc26Y0ab7wdrDLOonJDUAY7cM
i6XWDzSp96bbo4jJmo1bZqUGpcsKaZo8F/aQtIqdwXjuZ4sHFlzbvPlSDIFHx8oeMo1JmBPvWPve
F4XMe7Ksh+tb+VdB4//rIbpUwu3yuUTmn1TxMID9WaInyslDIhz9m/S13I3c2ZvdxazXQKLudC0P
J8uGsS+I561VhEUvd8C5jjDLJg+TRHU8uIVxV0r8YksdgAuM6kH+vP5jV0L2/8nqpl7ZmE2F8bdp
H4hnKoDbvJtJ6n3Sd9vWdiuf0VK91moMWA97dhn78GpLfT+iOTvkrQuvpPl4/UnWlljkZ5knNCRU
rDJ2bQeUEvIt4SqyWlhEwuvk+hIrlTfKzv9+hfXUmiXjdh3TQcc5HLcrDTCk50eQzwI54hbzODQC
KnRP3eOl+iKmcSz5PmFPperharRnzq1i7ffrP2flM1oK3GKoD7jKwOvYGLL5LnfN/AQR5vrGqQr9
fn2JtU1dhJ0WIn7AJQKW2JS8OimnkqHnc+e+Ztmd483frq+ycgjpJVv8ENyERid3sFUZtz4JRqv/
Pvnzgz/iS7X9Ccbe0fVl1q7zZXla5FVic09A7nmydtAh+06p3NVlFWnPvOOuCk0HqoBqiCBJe33J
lQx+WbB6uTVoOICVsVQ1rlG1d6l/LB1+60NB0a/VMzHFVmq5ttYiJ3I9ox+KAng1WUNA04F3fDjr
PKJGekMpdP9q55gLsF5UB6k3eCx9R8p0hvJQCtchQcJOqYNKkjv0IL/OVP8Qut5yD1u7w+miP9Kb
HCxLBcAjn55Vad1pUt/3jfFjVG+iSw+M2V8y+MdhMhq0zfyqvB7OCBvl+8rNttR5bVO4ntumqOPB
bU+wbgGZp4e3ZBl6hvpO/OamvBC3nA0k2orqIl1qtDJlgxFWubh6QPtyap3vMRuT4dQ6TWSrAU7f
oPUO7kl1B7vhzxh/32R1UwYjAMVRVX53jOqJeikNtDOaweCNv1v1Dv+hIqDwBCU5IQeeHZFlCf+h
BID7n87pUqVVZBiwWFXfwLCa9IHvqBu3xHy4hi29qGAkJWm4efuvxJSl4mqXto4FdDGAVwRc7fGH
oC+XV7D5za2AyelSVJXUpoeIiBqrVvRVTic4xwYjGvDlbU5N7KPjhrm2915iP04+tOFd3EVDCXHc
YWM3L3HrkwRgKcEtPWZ5sJFoYscybrpiPEAZYiO1WQmVSz3tNOtnF0VpHevOezHr8tA1+lSaugvS
woAI9UbcWplL0r9TjQ8hWcJslmsBmRO7Q+iQMDacqzPwvjuoddxALvQHLIIiI5ctMHPyOEANMEF6
Lkvwl3BQZN+j3pMb1etaOvcXp/Phx9i5b0gb8SjuiuxoavqYw/TGehrfB6beRZo8laSoQ6vg5xyj
0w4y7BsvciV2LCVU5xRmFg4DKrG03IPjkMuy+Dx48Qrec9Sa6f3Qlff/6EUCv7L/3oNJw0fwx7Cc
m6DDlLSRIPp+ttv9bP7ux38DpdOlXKlTM9YxF6DUATaO8By5UYIfWtxPVTs+6mo+bH4HK1/6Urx0
NstCDxAjijH+hPtCfmyq/KcQRlTxLa7qSg5EFgmKTrWTpRzfg9V6704CPeC5NiAo75rH65Fx7Rku
3/iHs+fQOk0hQlnHZgpoFyQajyCEZOFQetEmFnXtIRb1EETymwaqj1WcGeqnlya3ac52m7yPtUNs
//cJMmNwfTUCIOxoI9Be8SimMKcvdYEKw7TuskGFtVVt3LZrOdZSlBRiSdwviVnFqNDfGyFu28aP
BtXt6tmGVVCK+hh53QBG22btuhbwl6qkBCzvxodXJKyLdQEtoQGae3XrhVYDKrv5vanTBIp8dMeY
7mEAoh7rjv12avXoVdP30W3U4fpZWXmPS9XSLhEj6Xr8DsFbaCflP32bPw3t1tZeXtgn18pSlZTr
1KxzgaNYT+TUTSgMIcOxB1UJpKlOtl9ZCn2BDMoZxdCcFejhs3A3voK1J7tcRx++ghbAeBsmanWc
EVit8IlVoVG2p7Qtt0Y7K9/ZUozUqCuR9gAbxn7CxZ8UivEQugLlLYHgBEpiY2d1sPH1IdNQjH4H
Lx/CcOXNZzf/0TM4s9LxonXBE/suraetx177UYvowqDALhgzi9jLk1/MmY81zMchXHq0B7a7fmZW
Zlr0b4Puw9ZOji19rkE7ZAlslPO5irupOmq3+6aKNrpkD0pC3wYdnzK1vkLkdGPHV8LCUsgUGC3P
ty8uPZU/n/P5WwYsMDTekbvA4IE9uLR61Vuzk7V9XISgGVb23ESHKZYmTEeqJI/mxnwthH3eRGev
LbGofhoy+4PvO3gczJsMh58Gnd4ZOdlt3mYr9ZW9KGL8Eawrr/XwompWBVAj/Gmw/Myr7rcvSZxw
0DPJz+uHYuVhlvKjkxSYayVDFdcuOMZWGo/CuCtq63Fs3A1q2toSi1yjoZWGyXufxdJqAPMzYsSu
G1GLf779l5qhE8dEvJ0AU3AugofgT4VVR7JgtM09huTXN2olHf6bvn74eHgzJFWTZUUswbMVNWqj
xikCUwAENkCyddgq69aumL+cyo8LAaXki7FHJIAmb5jfoeNt+1kapHIKu9oPC684SMqOxdCd4Wdx
59USGWkNsmhPyP76w669skUq4nqqFCbxMF0n2Zck80+5YY2B60hgXLytWn2ldvlbwn940MxTFvhj
XhKL2q5PtlkXd1bvb2lcrT3CIhDo1hCJIbI0HrzpW0fzQ1F1X8emP5n2Rvd1bYVFHDBh0N10gsiY
zU6EAeRNV1VjUKKzIFzpb5RHK6Hgb/LzYZOkYZeaCQDHhc5oZKU6D4VzyXF492wBjwy+Z+cdUg24
/PVXv3b+ltxd27Uqiu4NMH9c3DEEUj97V6TykVbXoJamoz7mTmbsWPKzM76lwEazOv3a0Q78jLnf
csdeKwuXnN2cVQNvGbDdXJk1GJDTnJwT4f5hRf7oQF3lreG6OZhpk4cVG4cvGGF15t4H6g0aW6GA
wuaOwPG4I+Z7IltrIzP6/J07yzm5PSakMKgEpReoVNDcjAulTcP1C3JzlGHcaQ+W+Y8NniV/uAXC
3HQgCho3wtPe22xJs79nilev9uAw/Vy6soeF3JBD/uQAs5JM5zCVM5sXCMvY7Y0DBZsyzCyja25E
6+VVIEmrYeDUiDwgg0XmUPk57jAmeuOJS5EUsW7Np7Fr/eE0cKR90NVQRB/6CsqrSZaMdiAN4m3x
kD7fTLrUXWVg1WpMMLrYIygO7Dz0+/bQ5vIGZ/3fovaSrEwL1AIFvATiKje80BbDk3Da0G5NMI+G
PjLN5+tfzcrtsCQr15CmZV4O8L6hfbC6syMFEMwejbNo05vttvIlG/wkL1+SkRlnPUmNRsaVRCf7
ZvQvDCGSycIPmKlunSl/cEH1JVHuTt2zM/XQcof2iXFqhu7LRGmD0wL2CbTBeKeh/VV3ZCNsfB6n
oEn137SdQHnRT60ELWEYwQM1DBl6fawBGycG/N+8+ZSrDXTM51vtLIEd2kcl3s8oMm134jBWJPCd
BWwYPqBJrZqdUUgC36TGmueN9HVt0xc3iSyS3jfNWcUVFAJgSEaixL3g3rLi+/XDs/YdLC6S3PUS
sGq5ijngdb8qQHVRS/aPxEUH2amfri/y+QuiS/r0LAuvmZpcx3KC7qn1kvsPPeIAn7+gmAsrWJNe
X+fzh3GW/GjIVnEg57HOKI9AjO/oPAdl93Uz+/78bThLovNYmdpph0zHvdnCaxFGvcru7GDzG/t8
n5wlyXnuRskzWYLxM1oOAjw8I5nR/8E8rnjpnVT/TtBRhqKUCSux6zu2Upc5SwBG1vVqhIFBF1uq
uKnSNpQoLkDbDWtp39pusQeO+4tt02Cq5nOlNzKLlRvWWRKhPdhv2QzEmtiDHgug2kn2vRBsCNve
SG/nGsS0Dv3HuM5SuNGVytMhbXURajOdoj5Lzw2dx4BaFg34WNqhbVdwvrm+JWuH6PLyP2Q92vbq
qRntJk695qCz5IaW1lFJ9bRZYq0do0tS+mGFNFe9rOwMVoOteddq+ZDP5DR2csvG4PJ3/j9SO0sm
9KyTOTUI2DZCkvELJrkzJHma5PBv+7MISROBlMyQYLAxu8nZ7MGkprT7bqvahX74Rpz9vGp3/EVU
4mWP1LKd29j3JRxroYJXB33rvjXQqdv5DW8P3cD3Fut2qiDFxoOtBPcl8xm1NROZM7QYOmT6BxmK
FzXKApyaVMx7bZfDMas7Or3+0zYukUkpAX2o9QsVJxXkx0v/tRi745jAis3eMn9cCSdLTBE1ZNKM
sIAGwpagodPJwKJl5E90nzP7Ys/90KTGRohf2bwlr3syDTUUtgUe32SctEPeYEYaNph5B3U5R5uk
5RXso7NkdkMScmqZbTaxicv3ptDK2PO5IRg28jGkEyNhP9ewCizleJjZoU2/FQkLjBSSNLM42Ol3
q7UwG6sCKy+3fOL/9kY++eCWZO10dHpYRYCeBLDuQbWs3nEfLCwTgFKo//w2Ws8FbkLgF0HrK0Kr
vQs9qJGGBkQLwIhVHAoqCea1FkRnQke3ZZTZ/F63ioXS7cDHY93P66du5TX9H9ALkli9SSyFqYg6
5oPxzSLey0SgFzKxW8314/Vl1k7eIoZOEjq9gjsqpin5zVUN7zN9mxb+l7FtX3FNXxwJr6+0EkuX
iC5dAsg7I+uKaQEyRpHdEzL/9ifzzz/9+SVHHtofSca4g25lm/kwpOsw8UOz8ojSzjxdX2Jlr5YM
WJaohCKsVTFtZeRQKyBm/2wbsEy2jHscreMmW3rlXliyX61Zc8L4AFxP0dcvMC5yg94o7Y3ydOVo
LQkEOUtVSy307SEYG/jZMR/3jX7zZx0NdGNEunItLNkD2i9LqhSW8K3irekoJrJZCCDxybIVpKdF
DWnvsYkSb6sXtZYescVF5NBuxhHLa2Sux4sB8SCPRvWKp7uYbSLLJNY9A+oXPpL/dhgW3VfATUVe
epgl+sWIno4PMVdTvENCBVmQb1oB6rygNurD9dVWxljOklwAq92up+iBg+LFnHOf4A5nipmBgS5c
5KKndO8UJv1mSw3PdWm9ewKCJtfXXvlwl8z9mXXmRCSpYigG3vYa/vVDfYQbysafXzmNS4y8jwmE
VDk879tKlr/hDeq/DxTSHyUgWHmYIvgfWefQLeX8tYOyxJ7nmXZHs2YdiC3lfibFm+0nUSu8GzDY
jhJlFTR55wAzu7NiMGSaIRN1fR//9mY/uXyWpGExtG0DJQJsYN10e51Bp6OlEHiSuf1jSqc8LNIc
ELOMPSlXGlE2OG9O1fBb2zZTiNP0MvIT9+ekKD1e/0UrAW3JEp4HyFz0Ge3i1huj2WojJgsZZoYF
U2NRhHjXO2n8mwyDs8Su+xbRs0i8LlbEedZ1ezKLNGxk87w5d115nKX8pxRcMVHYKjagPOmW+Q2k
pB6TujjTtISLMWqWlm7Ur38nH5+8yyWityybop2h7XAGOSIsIdWVucepHEKehH0/RhREu7kZI1ce
crgDUPGO2IdEKCqKcldKADJf2+rOqdON37OW2Cwxvn6ZlYbpmNnZARBdt+F4MVOANmIB0yBn/qZM
Ekz1mwHNN0R7/Nb5wtKcoPtm/XL4A7K+grzXyG5Isints/JhL6G8ZUfSfOjT/Ey5/aU38bKB3NJu
uc+9x4raOylLuIWB925EdW9FfmWFmGJUQMtmtgolVyE8p4HIm60sEgUJvNaNRhqrtApl/5J7VeQh
tHtbIKkV/W/oNPy32MuhUphMfpOfPRg1pzDYhKpt2cFnpuGBYb1w30+CvPIj7F4BmiT+ga0EfjKY
rFdv+kl7b9dWIMrMB7xajp9W9V+FVewH59fcQtwb8o64fdLsdLmRJl8FGSj/+J+Xf1D1cHkY/Ntm
Ar4Stv/Kyn6oXUcy5Z2Ckut5dtmdyaY72qBWh6D/9dixUnwvoceqtP2+H/hwzh39oPw5mvP+0fTZ
j8RMNsLTygFa4okty7CVPcnpbELnIYFeft0Xd56EutIsXrtNnOrlxv7kU6aLFLhuIP7dOvCUKoQD
Ewnzza2c265QZ0e1N3DNu++JuBPeG9+a1qxdQUt8MSzkLDdvND935Vg8uINLYsss3DCb4EBA9VA4
QcUqhglGxyPSZOzgwpTku8e9+cv1t7fW1llCj7sCkZIgxzz7hn7oSHdXMvZQGUVYpv3XxiMvyXA7
vnsZ/Kr516FxXpVsD4Dt3tTm1EJyodtyRV6LXEtIspk6XU5qA+JoMtOQ2Hbfq76P00ZC33K2xKGp
xDti7U0ywOOxTDt1w3MfNGYoSKcWHLRzS8z3nZP8bpn3TNw6D5ViY5TOGgyLZN5kua99T4sEE5DC
3hk9D851nXEsWJUfrcq/nRvvCSopRCSwRLVCnbd7eIuajRENHoGUQb3rlMyPPnT6f2+8OnvlvC4y
T51g7F91IzsPTv86YDoaaYixCFPbO6b2JarSAJ2mR+1JTDV9EbCp6qATLLqNL39FnMVZIpjNFBL5
kpvszB3zd1vLaud11gnGZZm+v4ixBgP5ZamuiJq6OcGyrU+fBvYKZ6dfhA/OUXvdQ9J9neFfOlVZ
BAjsqa7gi7CxPSuBaQl4tiA9K+B95p8HPxMH6dRzBGoxLml9MsqvOYEu2Q/lgpbLPV7vGwmluIGV
fzAfy4IuowGjj/0Ere2Nn7MSXZZI5n4gBfSeIHsAo967lrlBI6sbvCdWnlsG0jjQbpYu7lz8n+sr
rmRBSzhzCS3aFGrcEG0z2yOkFo9Fbj8aL70IqDntLP5+fZmVCm8Jai6qqoQvKpbRpl0G0jUPXH3n
0ORR4tgB6uKMPWRMN4qtlW9vyVJlQLlSaebYRLBYUM3J0IS3sgcZp+sPs3ZmyH+vfsjAui0lOTu7
vjj6efuWN+wWQNs3EwbR15f4i9H95JpZIqUFtHhZNRN27kXhfRcT+geTavZ0MoCbEzaLEmKzvapo
/SW72EvIoX4c1ayCHA5Y52pW72Unwsa0IT3n4iyNAwxKStJAw5I0P1KrmQ/mhCICk8xTRoy3RHth
ztQNAQkJqhPGo5kOfxwrSQJLOvPOHH6goHxNeXJLqyEwwYIOetfgwUjZj4oax7HJq1/Xn32Fp+Qs
0dtkakunSErETo+fy8SLpx5+bNX426hSJD8ENVbWnjvfOlhTGw1d/cMf5mNZPZPx5FqFBQwlO4xp
/d2yer27/qPIShxdorhdgzWctB0722y8DK6bChr1/RjKRH11m3QOpOOFrVs4X9FRyi/pmgndXslv
oBLzZ84TcpAjnZ8ngsGS9ts3zDIvgr0iAkPJN4K8r9wbP7FgVWYVZpCmo/iSdN1Pk8JJkjf1I/gs
UNMBaSubkIi3SuVRnruc3lA5/bz+jGtlyhL9Cr12w5XSb8/1mJ9a1Oy28I++2lvTLWwwInfm4ViV
5xT6jNzGAFj0T5WueqAj4BsJwVkuyc5pH9IUKh/ev4llO0sUO+GyTzmo8GfIF+wo2P1NVz5CO+Zp
M5dffe5LcPyQ/FbpaHu9xWFO0aQ7MGRvUNSGpvXK+luZUjSbu4iPfhl2ZjgAoMr8A0ryYz8cISYV
yo5AZRd0Yk/r0K6KYePErUSZJdA9TzTI9hQ/inBomJbg+KvZOqaZPm1iq9fu5iXEncOXmqFN6Z1l
5vxU/IsJEgIEv+7zer7zKvXK4GVip4CitS0cZZO9NF59qLokpjUHY69+eS0scNRQyzeWNjQs+4od
UwA9vGqri7oCHXKWEHkGUphspeWdqcgjpAftdMJ9OCgryLsDtFmYA9hQCRMl8QossctjVr1e/xxW
rhFyabd+OBWlzVVuk847MyFvpF3/sBg7zvnG613r7/yVh/zw54ny0YEUjXe2DdIHWUpvYVEdmKVz
4kazz0nxTqyencrst5HbwNkowzy6Tg4EMRwNoKqyc8bi9/UnXf0tl6D34bdwJ6skhDO889w3OGcu
LhlG9tJL1G3uFeiQ+m+FjUSxZRCpSU+ZmO6Fh062HH56hPNdDkmDjV7wCtvOWcLhq6S3x4oY9Rkz
lVPbNDDQMA4Q2XAmAk3BbtfAKrwDkNnU7gsEDv5A8fK2p1smgWut0yUKvu56n6YG61FG5j8BU4SX
lVWDLw81TSi2PHQlpkCZCcL3VPNiT2U3PPyPsyttjhvXrn/l1XznCwDuqcyrCnvvlpqtxZblLywv
MkGC+wry1+dQmSQyRmymVDM1U7ZskMRyAdx7luuDMHMSU/HxDJpRWuCOnd9Mha1suHPDdAt99Gcn
H/eWTVEpjz9df9TceLPpDv1mvKFVZ1rBoMGRyJZ+Y4IlD3gP2wN3T+JbuJf54EFsKvgDFMZ4AlX/
vsXJ1IvyGCIBYmkFzKwvFTOvG2ZPRwvELIT4S1Sa26onUEjsP3hpfZWcf/ORcJxpBY1LtB92HoxJ
LmktVzxJ95z0XtKzTVtACLLoPd6iI3CLz0eyDd3oMtpFtx5itmts7el6j88kJ1SYfEatvqmaIPat
rGv2sDI5lYbpVW730MCkeD/CLOz6g+au6iowvs+amGRpVftyDB+0CiKyqIeG/KkwwZTNtiJ9rqz+
QppqBW88F+hL1wLpxO53rgaVbJw/rr/H3OAqEaWpACcs47T2Sdj+AHr+MpL4E48WgsTMdeJ1P3sz
tC3ExsoOR1d/dNglHfXNAFf3DagzcICxIWwEvz3KnEupW3x//XtmduPXfMSbJ4a6BgMiFgMerbO9
W5Sfyzi89LzdWe2SmMGM8oKh4ua7zjTcHBYLvsbhniPMQW4q2K1+b52u2AVdf2wr2niQyazAAI1t
3evyXD8xN/hqJEHodbHWrqELJ3b5aP8Y84Tcl1bynGs6xFjTiSEaQUDSbTt3w+CHsJRMnukZFU2s
d5BHgIwg813J19wBUalJrPsopjnM4chSLX4uC/Z6WXgzALAvc/QAZkd+2keYyPbX3tBXUTPihgzI
UNaB2ANzQI912a/aGVeovX6s/qkSAfSeB1VRGpbvFC3zhhqAXHg9RUgnG8+gS7k7E+HkQ5PsdU2/
+Ua9lzB/dnHiqOKqX408cHBFyMyjoyMdA63xhcfM7DSvu8Kbx5hE19KwIKbPhP4IU69N0Z2YYXmJ
Jj+7ab6Jy/vr3zM7aMoRiheD2Y+UUt9KxWfNTOpNnLvRjksab6UtKlwwRriF6VqMnSa/KyumTQn0
ZnP9+TNRV2UD2GOXwGcnZL6JO7EbJbuxcR+ijHw2BsuT0ERa6NC5JcB+305dzRyMsiajT0i1bUI9
RvQpfcgVHhfzznOfouQTiWnEfRInEAgs5CmPzA2wbI81CIl5AujtIuxiJrCqQP1JelyPGkL9QIyP
LeSKwgZ47yAN74fQPhqD+6jnsBOIcthUXB+jmY1CxeT3edQVJRuZD6T5j67vb6JOAue5vd76zMio
cHdQDVmpU8n80ma3VpDcZGX1NXTbFZLm158wd2BUEecj7fnQk476TVwjxqY8WOPan2w1Clk9aOV7
4Bye0t7YJSUIjlkdRgsHnJkpoeLQU42XIWqyox/Z+R3rmksbsZUrUL4zxL5cyrjPPUVZwrSKQVEf
iYRktvm5sRIBd7l0W7ruphbVfbAk6jh3z1Nh6ECsjRFsSaSf0uExH7ovMOn7jGLX3mE/NN7cjsFd
o9HjEHerorgPkm9lKL+NLa7F18dxbqYoa1jasoO9JOo6upRH5Kt/Yec9B5T/6qU77K4/Y/YjlVWc
jmlaN6Cd+Mi4j9JZFVz4QfMo2hpXGscLs/iegySjSa9ygOpz4NlBi89t8nj9+XNjqdQC7NaiA40i
0E65EW7yTvsy4FJpApTpuZINm9yR5kJ3znwqXBx/j4kYTODMpRacpWQR7KzOreN4Jv9GDGQV7roW
CWCBIwtEocfHLux2mRyP2pAsVQPfDyu6CukmNTXsrga/p+TkBgVHUB5lCLBk7n6+3pfvb6K6iumu
9aJK+aRlO7rtjZWCRGQan1lofOodscdBDU7AC4fdV7jh33PBugqqZoJiq7S7yB/qzEvKAwrJenDB
3Xf6RdnjNPdTjy6oPzv5U9eWntXUwO7GODvwVQzod8WeOm30ssBdjemPpoNwb/yU2kBcAykikl/I
YGYN37LShorZSyIgL1ZtIkjzNvFzZq9r9uSywZPpc5Q9ODYyljlMnSE59mVMp8/cRtWaIoXB6biB
nveqzyEu6+CKBffN1NjZdbsK0De6gI4MisoZWQ8w0XWhyQJraET6RqLYMEJbprngy6ZSt8OOgfZL
dridRZuS8TVkL28CXh1Q7m6Hg+DBrumfQ2HfOmG6q7bATdBmhZLMatTZNpKwFiUL29P7YUFXoWlw
lkwFHXL7bBkCH8pvWW2uwQc+j/bCRJp7ghITirbGdsGQ5RZpDy3CcIAQa9HuA6jjLE6hmZS6rtqF
2XUkNEgdYgqJX3VAj7195hnwYEF1yb7IcpOw+uCwZ2RfQ89g4W4YzGd73BS0fKwS7dFIqx8jWThQ
z5wKddU8rDBNhwLrGwHtn60a+QLkA2aRHVewy9kiSB1wbDt1ETks9vFcNFAqNmmeOzzLG+BvWvex
FPp27MB6I+Pheix4/9Skq2ZhQWOwODPLECZAwcbQGhMoZPIc28GapeZtE5AvdQB+h7TEwu36/UCu
qzj61mpsWHDhgZVR3bsy3vRhtHeK5lFL3J3QcQC9/mFzQU7ZMLSwHhPYr7lnHu2Qi96Y+bjTRXzD
03TjdgSPX19/0Az+W1dx5snY8LpzOqwrKBJHgbzXynxdtd2hKSCIXetrrbwrsxfdoydXvrh8vCWy
9yMWfi9JWXpRViws+LnZqSLRu84auqKOnLMYhse2d/2h5Ucw/72EhLfcZV4WbzWnAUe7IrD6Zd1C
X8+M6Wv0f3Mrs+Exh+Jejb7O5U602Z457TER/a0VgqS9JMMxM6Iq8LkARBBXFWGdW2Zuy8bSPxdG
G0FjPohOjj6hAXTMrHUqWbXUodNJ8Z3tSwVC5wWhRc9j49yU7hbG588plIcq51MzQlkfdrkHA2bp
ul0eM8esVqnU9jRJD61wf12fW3Mdq5xgA15DqrKR+jkW/aco0g52o606Z9iX43Dgwf76U2by1vDG
/P3Aw0ZkuADOYVBWzFZhrf9ogOmFlOoxafjarNcUeDAeEggly1scBJFJt/RNlS8B6GbnrbJWYRqa
QTWP9mdzIK7vUPAXPQ5ewNoceLtuihRZI9gBgdZTJOwJDGz91IsexV5QWXfX+2AmzKqw43EUAbCy
YQ/hUuekGdo9M+Uxp9+utz4zjiqyuK1JjOUm+nNfuz8siBZnLv9VddSrIfYblVD5vf6cuaOrSshO
C6GFUHsvgFgx4I7FsCLWpa1dNCumN3pmF14IKgokzG+hev8pjfoTpaW1IUilrEvXdLYgFI5LbOMZ
+TBdZcEmBNI1Y8pLn3IoajDkoCI9Cp5MN4H+t2js9ZDoD63eP2bI63bF8JgUjniBUXb5aaE/phn8
zgJW2bFBl4zQvB0Kn2fVd9gKW4deQGs5qiN37eCkVRf990K3v3Tg6pll1mztEupMVSBWIWs+hLnQ
Vdy3gKKsPuhj4Zt1zT3KKQcQxiw2dZh9Mxyy6Ks6cxpT8d5FbsvCMMrCt0hxgfDiY9d0jzBqI0dX
Qvgl4vURdnSeaMFN6uEdVlrFLsHIbNMkC9cF12MBtAnPvbqVw8JuPxdaVCh4ZMOuzAlQyYDt6q2w
dMCEY+OxZKEfUWMbim7Vlwjm8VfdbIFFfazC4OfAnXZBbGXu9Kgiv82y5Bad6JkoD7swH65YvY3o
1/qZs1WUHlDB8EZ2aMh2FJDfiZBb075Ejb4Ksn7NMoDy2oWD1tzoKDEOaq4ZD+lY+RBKgHebmWwH
e7wH0hGIjDTMFubaTKBRubN11dRuIdPK55CRdlny4ozRXSohatBE932/lJ18rey9s67+RhUMu1qz
SVn7MQm/BwVtvTKq6LoMxjPshH2YdSSr2Kg2PYsgSJEZn2QZ/pSFNgJ2CclJEhY1XNWMnezjYztA
69KsH+2OZLsGFl6Rpe+ycjiJOL5PeYbrmUbuhtLYVqXhBY21cJifGZG/cREj1PC6yC58IYxLmCV3
buqcs7CCOVPSLzxj5syiktvMAjaj1LAQf9zwO7V3cQbPVy27CetmXxjmym7zhVA396RpY3tzBitD
o3fh8oTcLfROx57t8qz7Qlv9U0tQUoJg18bl+cI2M3NpUBluemxZIyeyxKUBGK0o/yW64Jib/CIw
hmsHB1rUUR47+eV6FJ9BlOkq38HqIzNoqrzyaTGcOTWBOZACPoxQg0LBzCcahTQkoJ9m7Kdu8L1O
6F2MU6iTuT8AuISuQ38eaH2QjjxlutxJCviL1fttB7UUiPBPGXwkovMSV3vqVZKc28EFOKSxHlCp
M7ZQXUPsdmPPiGxUAQhABKZYJYMo1zpE8r08tOp1qKUJ0PNw9Fr46LkBVbJ6bmK1jmGXgLVDxgFl
3S1MIhtAG+0D9NUfTMDrO72HQWK5l67tjVRf63m0N0j8JbOBfdPvcTHNup+Ora+c6hu3q8eyaTdO
Fe1ZIjayz05ZlAKyJdZMaIdBl7elk8GxvlsjNfkZHM8NxzpsnZKDyWq4Xj/COd4x6ktfLKZOX0u7
78URJYPAjIx2BF72fmiz59DNP01mSaSHEWZAb2gGdzW9NlAy7EPQhYJDYVTQl6r2vR0WnivgnA3U
U64J5uk0WoGqtdYd8cRNIFxhTCxgClo/FQFfoIDPbSYq0aOSOUsHcM19rts/ddGdgygYPYgEPCcc
ssDZ9y5DlRMyjJMjw9p1IfdMDHEIS34KkupBmuk25AODRDRYBH2xvz5TZiaKSueQZQv7AKm555IN
2x5SonGf7mC+t6IMKicihkcDX8jCzm3nKteiATAhaovUPeNkdW5ibe2YxU7T6VYTzVoT2UULJndK
GLUK3f3kBtUjhGYeQEVeuGlO0eyd+aKSMQpk8hEKwtB3w+wCmQYdUTQg9yOFtdb13pwx6tZVMoYd
mxp81aDLFrlPMrtzBdsPMFm1pYSB4PfWeirpQ5ltG3FnNVMyZm2l5dcmzZEwiTat8WCKAAP8TQfW
tKGZZxh7Qeiqlu6zhcOGXQRfoccN6+lpXS0dLma2fZXZoXG3MvsG21eexTuolZ2md6lbeiMo72HL
udD7c49RrqORM3TgZ2raWWtaIFuHW5SNVl3jnEbT/JJp1Y/rQzA3oafD/JutrB0jamqpLPwsssAV
4jlS4FVSPXe9AI7KwTndY7wrPKGxpXn1CtB9b2Ip0bbUEeJMkN0AI4KJH6JMUQPVj6pYbbeHHjbg
FSD/xvAVQuFuexxYtgdSAYXYFw1EOOlyr0wzLwgOZXNL0hbjsB3oyYo/oZJGjaNeIAltPfa0AoAW
xnO42mIKAfZrAx8fByf8rwIltOT3WlaBuPZo2fc9Wzh5zkCmdFMJsnD/s4pWBrmfZfGlGtkuovs+
O9LAfcxgrLwJKvNoQKhJC5tkU8IrLNZuivw2p/JojPYSH3Uml6JK0WcWVC+RZ8h9FgNED4Ondniq
kCreXZ80M5Hhb1wNuwurUgtAZmXjgNsla9auoxc3lrvQjTPvr9ItAjfgmubYiR/BkffWgTNcHhr1
QtSZe/tpxb2Z8gR8PMAXktQvTWsHosF3afKfUqPrj3XOdAR+07zV1tTKADeFwmm6CttH2nyG3PXC
SWXu3afff9N4h9TXMAa6dmaNcQdJlHXD5I9lDtl0QXpnZaqUiK5zozAf8O5YmTzQtzXA0zkoLiRa
lf3nIs7BKURWky/EuJngo0rIJxALgZTkqJ1t274f2/GYBM6hzMJLU/e7AmoCXms/Xx+Vmfq7rjIl
gA5FScbttTPAwBp4rEP2M4VPBK5MzDzn9EG4sIBasnKeCd4qNaGjrWsidaid9QH4f+gmpXbgIfCg
LwvkJRY+aYop742Wcs2lpBVtV+MpMixvQ8TFqrnFE7r4dqIdGdZnS58EBAgMXBbWpfv+E1WQvWXq
0EEkEnMbRUA+PjTmLstWFUqMI/oyHUtPG+6uf93MjVGViWdhDDMojrlRAklLDPNgIVdGUbdLYVt3
/REz00+FzidMjyxYgeNrovGWxfkeuVn4P8EKvg+faZjta/HBj1FiQtQGocyBpzpbqfRwS8WJbfCC
/oZaC44JM3FBhb8jL5+YhY4HaMBv5nWNq1YNbaz76x0117pyFtEcZvdthbFI62hDrGhL8g5AwnSJ
NTPXvnIIQUIceuKcaGeuAaHNuQ3mIawtIIK9EJNn4K76K13nTdzMdFdqPWHaOWzBK9MeGIixqb0l
7r3styN/RFiL0wOkvjAyNfAGtwgPiAaVXFg4MwFBpcyEcMUZcrfRzq2Z+KKrVl04+sIEJmuaEWZN
F0AAcz2phASR6mXZRohyMpd7Cy7NpfVtcUnO7Moq5h1lgLAFk0M7DzBR9aZZZjhMLESzmfWu4tph
sDGAF4Ie0njyM+HGduzlJZuegVv49Wk89whl4zdb1zIAM9DOtIATWZSXO7AaIV9ZPBX60/VHzG0z
KlodYCc90gwSnHFhiYoH4nRbGlzwiyk+Y14hE7tbDMezT5umwZtpnXY1Pqe23bNRDp8CSdeg2g0l
3cetAV61vAP2ZFcT8CfNdmmcZmaYClG3gqoS8CpxzxIelF7TTvj0QbarFhft7fVOnJtnSjiwcoP2
YWk45zEGV6ruIZxl9EummrN9xn7vM1T3nDhMqTMdBFr2JRqRq2pWQj4SusM5wEbZ35QfO2qqAHTX
1YFAH2rnzMBbMMPKmzYxLQqXwtrMeU2Fm0eZ43Yjz9A+SW/shN2Z+C4QU+6gD3ITi/DY2ShAJMy9
wRXo+uDMbJoq+pwAgtPqwSB81vYwb9ZdcmoZJDDzPMrWGqBhyLtyWK7oabCwt81MBxXSrVFHAMTd
Cn8IAXYxGz7gHmzK/ce+RwkKogQwgMhG+KEDbrmd3HIt3aC3cCXEga2o2MJXzBVeVdR2MSaiDKGw
7tO4MQ6xy8ijmZT5dwDEw42NjxqK/hxwa1e7CH6B9Gmk7T72jUqYcEJWF0NlAdZTxB52QQ+FOUjU
Hwqr9NrRXtMl5fO5oZp+/008wnFNGjSt46muHHhmBo/vxav1TPRWUdpVgKJuAFMtH+s26aTntAIH
NuP4Qcsu/bWy+ubl3aGErj4gOkD/aBHS1Ejpiv4LvIOildY8fmwklPRANI4ZdKLi2Cd9PRwhZTBu
Rs0xPBFjn7CrB8uMeqj/mP3CEXduQJTzgGYVpg3cUeI7UXSDYbbokhjbzHCoEPBkNOtQBgT1J71f
k9H4ZnXINEQ9GTewcNl8qLtU1DeNaW2F4Jr7UQ2BK+K3IoF8eLkBZWuav4vzduZeo+K/aSkc6hpW
4ldAfoH8ZR95lkHhzRnWbp3sYM+7IWWge4Wrr69/2RRe3rm7qXBwYZQWwAM0gR5MeKTYuc0OOvJP
XITbmoqFmDM3Ruq6F62UeooTZ4ekNTy2Sm0DEK9zNxLrMR3zJdLTzCRTFcg5rHPF2AfC1wJIuqes
25KQLjF75xpXDgOuk2tJYqbCz2CTCSRi80jieiH2z8HJiHIWMPXEIg04WxdNyFNZVB7VcqQHuG3v
oe39KWlGMFx/lUG2FgWERmlwM8Zf4o6Ibed8gQD/qoFQ7U3RI3N6fVq8sg7fmxdKgNDaIIP/ShJe
Mke7C2h9ccQI4R6Ykm7aziTNyuFW1nqQdvjKkWxcySLUIXRNyz3LtFMVgpebld2G5cGz5ba9p2mo
T1lkeHEcEawpi9Yj1w9pYTKv5oV2aJy4g3tmAYnn618wt5SUiGPqsMWzu4pfUj64ngWZqzghKBON
N04/fhli4oNfkXr1kjnK++cRpgLIQxZC8LUpHB8G5UdXVLE34MCYlMiDWCjRkPqA6tr1T3t/OTEV
LE5tM6hko4WXwB3yVZJBjt2uUG9wh6zbNMXX6095f8IzFTHejF3qAFsXXkjW91s9E/Y+75thYXim
pf/3+cVUkLjoTJkGHXV8kXIv6rIWZfFYem1gLJXIXlUB3nuEEnWI0LTCMnvdt6S5aUNzMk4X7cuA
0ogd3sclnLBpstYKqMLeQrEtj4+k9ph1CCtMC/OLOdUfrUPW3BUlLunxMXEgyJb80iO5dqpjMdzi
p1U8lZUPGPI8SQ4yfmnseFUX8XZxXr0/j5mKPuZpWxc2kaYP21CwEeo9dtANJY7nul/gWfVgNeUn
Z5HW8v5Bnqma3WngFnUgmQGoar2vtX4tf9T4LgFCbNV/LWNUv812A8/PpeTh3DxQIl8lQgt+p7bh
EzF4ejZAPSQ292PHflyfxTPVS6Zij/vccmO70wycOXPxBNG1/Ai1yX1FmuyrS6S9zeHOC8yKpJvR
CX+lWc32SQO33AJSfHZuxQtXsLlFq8Qj1LoFMHqu4RcBdb1Gi26lhAwlRz+3H4xBKirZgcd3VBoY
Pa0dVgQ8BdLdgaOQBv0pLkwPU/Z6p87MSRVzPFZ6L8xYx3MIeYwpPwwOP5OueCiN8FkHvzQqhk28
RFmbmSIq0riB2aRtBxnzM+QUBxHCas/sb4uese31z5kJ3SrImFhtEhoQz/Ddnu1z+Zzz8QB1xi4T
a0guj0uiUnOPUeKRrbHBkRScSNTffnBoJ6a1dtDb7GijXN9I91A0/cJFa67Lppj+5gqRwwlniALO
/FxrmGcH3IDrJLhTzImXeNQz90imAogzCASUeeEUkD2yLrTJDHDNHRMk6oxB+XQIwS20VyUowitq
26vRdn0zSX5dH7GZxaTSXNpuIBG8tEu/ZcM3WD5vI8G2RmgCrjyCy3j9Ie8fjZkqumxTHPil1pR+
QONdjiQGJEfCrTa0Xld21s4VSyjOudFSQgNCEmU9dEmQPTF+tsMkBiUzLy/Nv8R5/+2H/PfwJb/8
96ZX/+s/8OsfOW7SUcgb5Zf/2r3k52/pS/0f09/63z/1+9/512Oe4l/1j/z2N9DuX89df2u+/faL
TdZEzXDXvlTD/UvdJs1r63jD6U/+f3/4j5fXVh6H4uXPP37kLeYTWgujPPvjrx8dfv75B50O+f/2
tv2/fjh9459/7PMs/Mdp+s/Df97/7e+9fKsbNEGNfxqGhX8g1Y+dhmEL6l/++yf6Px2DUMNxmQkr
xulwnOVVw//8g7F/mqZL4BhCLJ3pbCrj1Xn714+oSVHZdl1m2dPf++N/3u+3Efq/EftH1qYXpKWa
+s8/3p0TBI//fQWTkKc9rzpyCs16JXCizJIV09ZvOuOvh/1/Gp+W1Zvw0A11mpWsJ6feyiHdWn8G
UPfQuUuI9HdPjnj36ZveNm83gy1ETU4ujgml5gVk6VrybghFy0pcc0gRM3gfkVMZjiCBSTia13Dx
zHeDvGXwPIu6l+s9NPcJym0v02nJghEPqpxbWt3YxpL3+9y4KuedvGUji5gxJStBnGMGBtVd5c64
UHeZe2/l2hbpTqf15dRBkGcuPtnFt+v9MS2Gv5/X0fNKjNLiKBhIUdATNcatoYcQf4MXSqptezvf
m6JDSgT1IylXugz3GisvdlWunMb1XLO4ka7phzSAMZVzcoCWiTnQPORoWTnSJ4uYuHfjNZQCp9PK
m2mXF6bT2TkhJ2nGX4aAeEXM4cr7yzXSI/CjC1vrTA+rkBCadLQJcvQwzb7quOWBzXa9i2dmhqql
GQJLVSc1VrxNPg9CeBYObs7CgW1m3RjKgkfRF0xXgpdOW+i26hsbxn0x/WFzn1RsHyxhhF8R/n+7
cmEIpm97MwRhk8O2KAH10tRfYEZ4KhPkLFGrBbgaadgg3SWac9RzZHrzBGK75jak8PAT2WYQ7iqE
jw44CkDV9mtkWXdtVsC5bfRLi6+rSKwB8dymobaJjOw2Dvo1MgkQ9gMyVBJ3BdDupiu0LYNowWho
uyp0V3qXrHn1WQ5PRdtsuTRPQXGb4WSiMbEyO34eSOa3Wu455bjNWbJCnurcS/BAHNPTzWOew56m
FBsaNhtQmmExSeCIYh1qkoP/3sPo7mvnAgtY/cwZ8bpogJog3Ifsn3KM13YQ49CDtI1xD18lr9Gr
u4/NEyUGZn1scmeMyWnIHqAOYcQ3NNe8622/j83FACpxL467Km0TrCGrFMBRpJ7RJABU9DjA1fFe
DocBfmahcYkMjqIV3xaZudEHZ91H/FRMxGjgCRwwcPUq3DtNewRA9jhgLwPOLF4NbbewVt69gOA1
lSgKVYqyLSrM564rcHf7IjSAToavFIrOOZxdRviPGkt34lfI3HuTWompWJZypFpDTlCUfhpiuq1h
2FxXqwCy86MLGHXyQmMbS8uED3iTetAjgT2efYIyyRrqjF7XhKukJU/hxGYDvsALMeErap6msoej
V+C0F3s7SFe4/K+6aFzlzFnF8dHVS882nuHKAskvDVlztjKLXxSNVF2/opbjxaL0hGhXWZrvmEQW
0HJWIXno6ec8B9kL+gHBI8hVOfLTafOhVD76XtkJAs1p+zZF37PW9mIiV1GwWph9M7FVhfXkNBll
qlEMK4QqOUddNIPNuNxw2NwJupGatqJgXbMMapdfwYi0R7EaqLFmuO5WqKBb45OEpu1ATWwv9CaO
7jIrXLXU2mQMDJTrbzn3klOMfRPjoMGtl7blDiecgfe4N97G2kKuYmYDU3FAbhS3k40zthZ+Y7rw
kIRdh/4TYH+afgiXASqeshHAwTmO3B6bTKNhx/7c9d907eVj/aLEflGknagHzAvX9cpuP5gLG+5c
ryjxrkiKLAbZCCEJYSRo4VFVS6+sIKvJ90b1cP3lp5d8Z42r6pYWnJE7WuMhfXDJrXNc/rDiBQbB
3HxRYhWUsS04CQ7kxKt1pu8bc339ld+HL2MslbhUuqVjk06SUwF2YRpXO/hnbqwhWWfE9czYOdjR
c1XDBaP6FMWHmgarODce+6ZZ20UIIxRwfA0UGaIA+hli33XRFkLux8hI1yartiFgl9AC3mnw/SgF
9XhlHSKo6UfyrrPPzIRpS/qtRjlAGw6NuSqa4hCFG5dsi/DJCOP9wkfOjIsSbLTOlukQ2DgUVdpW
L7eVq32sZRVEZBUDvLSidLqk3MfDjZ4vSRrOzFcVQFRwlBUMao0naOd4fS+2pOOg1dxJyKPZCVka
/fc7RpXELJsRQNJAIFTyncYOlbGwEObeXgkQbRrFWHE4AIgIYMoQdaancfg1hCj1AJT2oUF9rTm9
iaCGkTdmFAfjKQl/tPQEpujCBjKz1FRMUBFXyAqm2KkrvgEwsCwWXngmOryelt68cC85UljwrzyB
IbW1aL8eMu5r4cfubK9Xrjet66ZZ1aBIY8JApq/ptjoc7q939Nx7KxEiFCTIiXDHUx481LXmGQFO
4VBtud763FRR1iYhRmhU8A49gdvt2eJRkgs3olWMPZv1P68/Y+YLVJRPNOhpa8vpGdW+MT7Zovai
ZslMYGa6qICeKE/gBd5ipUIwt8QaXbrjz7U7ddibAeWonDVOinbbb0m8MpaOR3PNKkuzaBwtAl9/
PPVkz4cNSFfX+3iu3anv37yudKtQVgletzFg2UMfIFp5veG5wZse+KZhjRWF2U4Ng7vVkTuKO5i+
wPGee2f996aTdoj6rkdfZMVB69Y8v7/+ynPtst/bZS7EN+Jp6Fzca8a9uWSpNdeuuhLT0Q0buAWf
Mr6z7/MlwPJcs8oSRFm1rsoSzYroNpo8R3cf6gYVVCNKHBKrGu2m4Z3Uv5b9y8faVc7OjSiiwHIR
kBL7mxS3PK4WIt1MR6jAGYjrwDA6RwyFOY4Rwnnrgx2hrLkk5KgndFCVNqwHBp7B0gV2JnaqYog8
6ofMhs4b6nJ3lmju2hrOH324JpVzkJn9wV6ZeuvNAgwbHkSQQxpPHHpAg3bM5ZL84Fx/K+uv6Oqy
G+uCnEa+gfkbNAg/NkGU9ZfySOBfHRM62eeQXHM3H2tXWX+tBtv30kC7UK822lWzpNs31w/KAtQB
eNF0gXjRp8cMrPGPXRqoiiYBr5O2Y+lKKHGuzWw/aAsz4v3ECVWhI5OsmFPm6IfR/dZXv4w22Q1Q
c9SDeu1Wj0YIdbzm8pEupyp+RMDhOOgqe8Q9Gakk8M+y79cbfn9boSp0JC37wm4mpXcCZRNGyI4N
2AbM7fXW3x9RqkrPCUAgoJyFs55k1oomxop/BE9DAOP7fTHGOtGLzEbXd9XGsvdB+8EXVpZiA3ep
LJAODqe2403CtB99YWUtQovWojjIIPYVFx0KV+2CPsZcDytrsdLbNLY5xi/jp6TlHoevz/Wxm5sZ
ymqsDOhYuVP0cI3Ks3GxbdklC5ei6ftSAISq8Apisz50pgMYjb/WA79waMvwdjt0sPGm9sY1P+UU
1kYQvw61zBtsOI/Q+4TuBmOra8WKDmQfReHCt77PH8DbKHtp1EaQSq/wNnVnQ/IYDOOi9SQ9to3h
uVgZTRytWvtedo53vXdnxk3FYXR5hCekyQBdA34pi9yvFoL+zLCp+AvZVSYvEnyJ3e5geOflgc/j
JaGxucan33+zBzY1SlftNNsana7KRGwd8hBpbGEU3rekwSgoqzqxLbgsVUyeWIVcCuDgbRluMwu6
RvnXoI7W8BnyQqYd2dCeLMq81ITyiB6tewPGJYXtmUCx5DQCeVxbJ7HlCZscm2FJUGRuyJTYAGBv
baU9ljAnYCzEBzksXf7mWlaCgxwhmoXDCqLOsKL5IbMXotnccCnBwRhhIdwKtBvRI9RZwB79L86+
Y0lWnOv2iYhAeKbY9JXlzYSoUwYnQEiAgKe/K89/B6f5KisjctAdbVUqIW1t7b3MBNvKS9JUf8sj
/1vnI84iQrQFn2q4qeO+FhScWxqVJ6CU6ZcgJNjaHI+F/u0WzypMB4rhT20/GFpsSnym2grq9pNK
YzsY0cSejbkKhSghBAG9KM0Kitn0XaqDVvtkKne/H7hTkvnDZJf6dBwAY1fIatoyOFiV+a2QzKug
HGsQ/bojvdSoQ7unhx+UOm0bowE+9nvqrovxS006asKaKlfraauit4eHyXVPa7JUl5sJcDgTQ9VO
ok+iwCRisvhVqT5AtP8NFDllIxkLrPbUbCH1Uw8XvuKZk7KUgtOJOXPeEwQg20JnUfoOva6QRpbq
by2tHGK0zbS10PSEzMTz7/vu3IwXZ9sdDEVY1Jy2swi0Y3pJWfPcsIujraDnOyGATltZB+bh6mEX
R9otym4o22TcDg9zPvxhVHz8vgxnQtFSV42ZLAXGDY3Wga8K5XV08jDR6VXlZzTr/rvb+oLlZibH
aQvRNPQM+XVJ5lLfDKqHdtfUGBb+IijgtlfO9hSh/rlER8jv4PNhWH1n3gGm/fsCn9kQ1uLESVXJ
GTewIersaNr2G4Vh4oWh/+JSfoidS7kybun//9QlovHJ8OriajZhvN0kkTWvlRkKfCK9VQvuKdz0
zMaAX6UbZs6XSCDy3LCwTO6BH4+aZus6t9i4oMWtc+2h5M8WVHymbvAERCWnpvbyGZbnxRjWxYfk
ytok08pJVmZ/18mN5ayYu05gVemh0hhSAgkrbkCFXPdUK6ygfA6uv1ep3HMzaBFmj1x9uW5xF1d/
Z9oVdwY5beHzKCw/4cHv4/4MqFbJ0hzedvMc6E513KbA1Vj2fZqlUDZSo0q+JMqtmn9S+gUv2lY+
mwO8Ky7xZc9tlkX0yEa1S+oWL21HCet6ZUwXuEnnxl2EjxJMsdpwFVQc3odmNV15mywFumx3LNPE
PA37bTabfriQHp1JCZZaXLjxyERPXzUpni0kc3S+s6yPRF7X3CdL2KFezanl6Jh2kzzplpcbF0rB
P9e7yFJgyzJYbWl8HtHarr0B4oQDwBNGcWfWr0N1KRk/8ymXuEOXgkI1jCgCkiGGh1rCLmz5MxfB
EnXY2qoYuHH6llVsqapX1K5vQIzu9wN1btaLg1pOTl9ZJWbdAMDRQHdq/fu4f3vXP4TApfd4Qhkw
ZV2P5C7ZkVS/1SbYjBtBMj2o2WMGMBbY7IE6mBE00485xEAUciCuEuVwrS1EuzIzvjKNaVOjcQm9
lbBlfaA29i1RzEBR8EphXlN/9WzFc3DWs6AmwpdoAM0ppLTK0f/91yB/a6I//R6Lk28M8JXUdLzq
K2EFcyphhGcEDnrOsv0sEuKfHH7SVEd7uPIz1Qkr+AvPMPcqRyjzw8Sjt9cjsn3BDwOTgKTVgWP0
kWLRVYmLnVuhps4A86RAqRmBDugW0+qdVe9GE6j55qQ5SEOXPI7GJxzVgLl5sZlyD9PmyNSqm6b8
o3ZPdq+FYmy8DCwjS7HAluJhPeTeZHywfJdlChAtVtQ18Jp9pkXkGO2eQA9wHIEPM9e1ijMx38JG
wBMd3C6gOslhoOw4jzqrAj6+U9r7g/pKgawXaodWvIo3JfeVyfBGW/iOo0BP9nE2j3aj+UlpxzAf
9WonCSQNZ/URWpZ+lRphqZoHy3ly9F3ZuN40uYEL5VV46SmJ42eFenQKyx8tJeQa8ZrqW7XMMINK
b1cehd77eiuui7lLq9LZSFKg209dFt1Hh2xoLu2V05b4YassYRxoKjvUhsTrlrGHxtk5n82Op56T
+/kcMbJKy3XSXDheZ4LCUsklN1OYHpt4SSZ0M/QJWIyx1V7sTJ6Jl0tsx0CUvnEd/CInnVOLv9tI
M6Zvqu8YfaDN2u3XiX7b0dR37Q+R3jdMbqi4V8qoMqXXZrY/WNyHELLnGns8mlYObe/Vvl9lBKUH
O/MdxrzEueNp85TxiML7xBJWVGnE14CoVlzYmpVQbd5IwOv6UKtbgNNkYGibrIDL0W2dwmwyVtgl
3OGZGKgvLuHOsEf4e6rYEGoJrVx0wW9/jx5nBl6iPBLKcy4VrGN1cqI+8uHh93HPfP0lHHqGwHQO
kWtkI2JX8M1YrJRLWh1nSvRLGDPg4a05Vbgqh9IAVPATjt1+3RGvzooIxjLBZLUb6eTB77/ImYRi
CWdO9LKZJPyqt2VyhB4zL/eGJbxuuAA8Pjf8aX//83BwSM7mocEdlOSQWFfykE1vws19S17y/Dhz
UpbQZtGDBd2fMha13hp15bnOOhEbbF2rvPA7nNlDS1CzBjEgcFxwQeOppvfRRcfsc+Oe/vk/a0No
TvWSYdzSjMYsqq4SXQR7ZZFQSF3rTd1CxdMq16MKheQLj8Bz33JRFqgZ46Tm6bRFQRWE4xrwaXiM
G/BxKy5hp87t/cVVz5V+MJxTu1W2T7R9gwAgLyWk48DLRQlMnU6A40uJxbnlX8Scxip7pS5Qohq7
2td6JwbQ7Lqos8Sx9lPbQNFJTFtn8tN8W1zqNp7Z60stOlJSfcpOXcG8E3sipzXEbvy2J1gdulGV
S+42f++wn67Rxam1mrwbqIboZuu7WgFPRd+5duvP6nFuOn+iTczcP910VICld/KVboyeKuBaKT3Z
zl7hQKJ7ihJOPHVuA6nAjCd3oRAwP7D2sTa6eM4Lz6m/ymqvOCV0iHjUch9k8+j3mHauyrtEuY4W
HLkdjpMFT3gKQWawEKEnjTd2NYR19qeoSqQ5GmzFOmDEbmGrTK1b2/nDGfdbXHVFBdTxfNLIbrcz
6mqK6wZDEXVpiVv+lpRP1QQhxUsR+MxVspTMG0fF4S4ETLdGGcguGGK9uK4Iu0QiOhmBxe7pkkr5
n37sg4Jfclk8c3aW6MOkAy8ua08bxPmom6MiX3//cuQvVO+HrbfULZs7NetnFw9cjmaJxhsv5Xel
fKvIDa9RJ5vStxQdAcrebqH31ZuBbWwoeyLpm95OYCQUfotihz2rsQEbv3T6lhP2ZvFCZQtbphQw
tVcim4DSUMCVIoVUswLjOXvwNTjUD7bhWSnxxhTEknH6SpQd5dus2KnVHWF7s9qyeq/Oe2puu+mr
49ChjojyapX3+XxUhMgj2j0IFehzVZn2DknvbO5gp3PyXBol3ncbbr1O8iYti8B03jq+g3BqOjzX
FAIaSeaGMxNhNX/b3Z3Rca/L9rMFu28DDxQDiHfTb3U70CHLnulin3VQueke7Okhh/OHfGgllEv7
oD/pNdzP9a5N1hAyLOtVWu1YezO194WxtfTNnDtBNqeBnW2LFgag8qaEKeXMH0tjy/RPAVV8i2zy
KYlzKHI44pN2ErqX9o3TiucJpKcM6jBy8IVyi6kb/efvX/7cjjqdjn8uwyHVZduoSNRALCm6Q65c
eQZOP++fcY3KgsbuiHGlBjLKfr4Uin92w1DJEhPaggySpdmIgdUkQlvUU6CmnCW3aaV4mflISaCX
L8XzaxJBckSxXxXzAya13uysXefZyr+gf3HHOL01FThalqvMvicFj0y8TpsUBLvrgFFkCS5N1E6y
nACFkTC43dhbNb1wVE+F6p8O6uKqbudcLwowY7YzNdFrh4lsPIyP+riBG8SI+H7dtlhc0rBJKnsu
OuTvLfrngUYuvBTPbLclrtSx4E8CSTo8OMpdYQd0CH6f77m68xJTWlJoLv8F2Axgp/KiDl37PRsi
DVdKDXOCntyN6Yduf7RQ3crRtRF9IJtNVU8R5yt7BF8W/pO2jubkAFP4+Q+fDihpUGf0ulYFq+mk
SKCIg26BQRR2GmxVEhrm2rfmFqu6+lIctu7r+sB44lGyKUfFT5w5SvPBm9mj4LDECbt+b6c3pn4w
zcg1L+ntnFvRRc7gWspEqgRv+ra9K8nORgHj9yU9N/ApHf3nBBfDSKBMhx1MtND66PMLScK5YRcB
Bx4AsBU/1SBUhcM44iVB5eq6CZ9+4j8TnhzKlF5J0Cz5UFJyGG1+AfR6JlP4W5H/Z+C6H9OTXBsQ
H07j1XgpZyfDlUuGfj+LUKlkqTuX1Sd/WNPAU1BpPZ7ZW0OCTAVDL1SloBuqfzloYCb1KHyTQ5O/
pEhX1MrL2+LQMVjNp8qbXedfrnLJefPcJ1qEmBnQ9Qokh2lbWd2n/pzpxud1X2gRVVJohBkmkTOQ
6xDHCCBGddW4S9hs6mg50znG7ZHOZkH2dd2wpxD8z3fPFbSrihL4GM165urmSlAyWYJmG72yWqXB
dCtYYDlRf7H3cVrHH+6GpajcoBY9y3pMuEsAq7Bnz7UenQqydfWutAcvHb7rCQ+LLihaxTeyWxQy
4RwF5uh4VzsfWWGC1juB7wv9kgIsFPrCpuFegkbZ0STALZNUYPSReHSIp3bNSgD0NrzM2mFujmkb
U7rqSTwPeK13N1K86OlVGnDq/1Wo//kQhUZVvWVYMONNZ5tWXheKlrp1YhqLOZ+xXArUP4dYFRdy
nzPPxaVHeTboBemIjj6+cSPNqfTKBvWRrEBbB9L5XXbdaVqK16VSn3qQ8RCWtDoYIFYq7IfrNv4i
ADRiNlVmn87TuOpFYF/Z5VIX519pEoi1QQZuS9Rd/yIv8R1+Xm91Cdoddb1PZ3sAup0/WOD21g16
pI89rMvF/TULoi7hu3qjMUtNe9QGu2rfC5Rg+wvp3M93i7pE65rtBCishrlb+mtbz56m77jjXnWF
q0vErm7WhiNOg88QYpsua6Odm/Tpn/9zHjVmpF2bIwc1C6gMflO0U7idhdettfHfwfOkMUepYZO0
YGMnkP++cjEW5TlbRd5sN0A9dJExrmoWXzdd7b/THd2JQsgK07WT95TsjPSqXo261E+bFc7dVusR
8yB5qob9Je+W0zL+7x2huosz6MwjKkFqiaBHAg0G8PQCmPTMuEuQ7mSD2KnbBSrOcXIcHq9a3P/F
2ppcnS0MOux4eEnw49xMFxmzdA13psb/zRRln99n+hd4+sO6LsG0iajxBiDjuJUm84vSAcIEFlaS
9H5jiA2thF8n284iUUF1v4QITV6h+1mn6CIeGcSQPGE1cYMXRnGrAKxW1/u2fqrYCzVSGAilQW7O
QZ7KD4DlwhYiETaF9ELS+2YnZp/q2kZA8sDMH538WIBxwtfmcNA1lFBuGm2Iewb/Q/5Mh3Zd6ShP
FzCAq334z+rrMjMBf7Uo8VVQY/xRtT0lZesEjstDIzZZBnWJcWJ70R2kVm+cLu6Su3FEQWWbpStB
YZsieuGRUQPU1UwDFC4DluTHWTbbXAknC0qNuFE8MUnPqOa128i169axkZLYAW+5lu6Dm1uQyYM9
4KrRL1nlnPnMSzvIJp1zO5ENWkVlkDQeu0oWT0Uv9r8HvlWxy0cbrwFIrAvtxbJLKE9cB0pQl/Ap
N+1zVus4ncz87LX7qXr4fXueJvfD7ly6OgpWqnB1nsGumCBdCzfn/oVjU/0++LmVXoRAUXE5mdBh
BSnJkzC/NS40Ps5NepGG8GribCBY6WyIkYl7VRWdsqjfJ/1Xd/2nJVkEQp5T3kFACffMqHizToKu
dhFpnzhceed6gAnZ6AmSBlWlBb3zrVgvDLjXUiSxMQy3xkWdkzOrt0QsFU5KusJCoFchKdw8VVfm
LEvIUq7mxE2Bdthq7Ek4N3p/3dde+rSTXoxVIRE+9Sh9nP78/jXOLMISzt/gntIzNwfkep1E04X9
c6pU/PCFl0qJhmBu2w/ZtLVnNzBQ0547IGQUC9i/C1H/dGX89BMWO9/sEr2VLagZemJFNWSQVHMM
KLL9XDzQ6eW6tVkcgxywUmMssOB03e6v61GoS0B+SRLLKE8YUAg9PLb4I70uVV6C5xWhmpaBOvy2
MLqw0u8YyBW/r8OZcLAEzbc9/DZVMJC3HV/3o4EWEmD5xSWKwpkduETOA98HKdoe864FQDn3Klho
1017UUfT7HnK0hHRsbDfWmW+dWjvQfSqurAq5+a9uI6qpBWyzrE72vlGTAd2CdPzc0tYXcLnlakZ
SyVBLzVxEjjXotfJGx/qs0EFw3bozwZcy0N+if99Bt2qLiH1ad/M1iDQFdazeGZu0DVvIyptpjrG
EqLyRjX4kJIMGW9RlEVXpj9Czvz3D3RuBReHWLcaKUWO2FPeoWVzITL8rIKtqkszdF4AZOYyBJ/a
SbdZH3Zl4/WOeVOjop7QPGjhxF0bZsiQO00VLM5UBZVquO4CdVLX8eQ44Jy8YgRf1nHpPFXqzdxs
yhR85eGpcPp1ClZKAgRhQoY/cngvxX0pVuq87tshGm3H5+6nYl+SliTnFmlxWxYVnOx0k89bnaDW
szGAGG9YFUpIoKl9vQUKB+a7cIUBe6ESsGAlt7l29/v3ORNkl3yAIjNBeS7w2qyyfQ9ju2ReC+2Z
ulvpXNdXVZesgMl0rA77AJCQp/muvKq8pC45AZwXglIdPti0xLe0w2G6dOY17Qz/TV0Chg0JzA1t
amS3cOjuel9r/lhyl6ovjviQQBdW+iodbkrm+rX9PmQpmu4bYEigCcr9vrS9YVhl6c5hI7TKnqX9
7FgbSV6wYz21UmKHNIFQwGWE3JqrHonY2fpax//SH2s4TPWm3+s8nps+VgDwa6wV9F1XAmJoXbZx
8Qe17kYj2TCXbQn/sGHwnbPSt3QYso/QWjG+GlOsNftB4bDR7YCiNA4osYeOCQ1elcVaDhWIJg+G
ZrqbRw3mC5suOUpSo/RoBUmdBKqS+FxZJTaeVhasGQrH6/V637htkEoRouXsgyofcJjaozBRzcwf
oV42pPIuY2pkKk81+2I2QUMbf+fG0rV96tBQS+7rdJNQbZvIPBr14zzvAGz26zaAXKtnK/um2QwG
8TOp+93wPSk7Lcuh8bwyijTiRoXVhGNm04Rt8qXKdzk6nmED80mKb4YlsoYelqAyVNSDW8F7uwh5
26xKkoJQxUePqdD2nNT1OIt4UiFpqHzJajxOiLpt/d2qm7ITMKZ4kyfk7cmnMItM9NIK7bliW1d+
5epa5E9aU/hqxVBozIKTOaQzxKIwn0RyVwLDz3l1Z1Yg/+IAu2hlpzKCHkIgSysw+2/ZsKDuGDiL
WqyaR7fovVw/tHT2FIQlT04RSd2IpmoAlwpfRzRSEu53bod5f5TF3mAkhmS1z8B+ICMLnHwODPse
VTNUjDwxOnEydX6fU99Fn07TtnAT84byy27zgzFDPgtsTqkf5pPvhjB9YDE93X2ncABLZSC5Fc8Z
8ey+CnGRAg0i1KB1QwOa5/emdhTuQzo+DMVuoMdhikb8bXf6a1M5yUn6bQtlyUdWHvDnGn8eHty4
D+c2QueUu6FfZkGBunklO9TOY6FxT8M7exgOA3AoGfp31qHi21Z76aYWqBoE4vrb0V5F+aGLN8eJ
h+R1Sl5J/03x72wSl5C+y+3Kp1TZ0yIs6D6Z3xJtVZjACcMadjiO9IbRg0bXSKd9BQtK3ATcZaAx
g0Tuq2rP81Cqd24OfW0wWVrlkABLUWQsVKcb1HGiVGlXrZMGonoZihr3C5hSyC74W1Ws657vEzpB
qHCMVA0m2i3AFSC9ZIq7cupxVRk3AAT7cNwzh720Or/rQgljZVK9O+ZDPTWBLWBnzvuHEdJlGmoS
UMnbI08KO3JTpZiw2MATEva/z3OzNrsxGtJt32iBlbZebm54PXgGNqlSut6IqDPP7pahNa+82qD5
FbYnjBJobKy2LEqvFy6qIsCWzKPvaCJonVhPSi/Hccpov3fzowmhc/VYOYBkB8Ciox1G+gyyCe82
vyXauEsN7W6kAKDohqeUTwVKqjNATieHCzzRnfq+7PKVy2GJqOghtFFrBa1hAHBpf1exTz6WR8sx
NwVtvEQvYl2/S5zKoyWshxXog6A3MgodIHPpaZWJp2gfuPIBtvMeE0Zot69wEgWpFdBzlgZdOj5S
1FH6hgcFLOUgo2ga0uPuYy8Af8Kxc1J41mejbzuHEivgVu+5CcxNa/sFq1Zo7/sKRD568Jh1c2cB
5N/wR7jiebrIVyNdm6Cc20MAqgEwVmXA9SfXuk+0pz7nBw2qkymoji4QHZrOIqDqQybe0gEll1q8
cHX8QwDms11lPwrE/3qmJ9lMv7EqL+H9qoBZcap3a47H0lCCfqCy1wbodzq2ngp8RE/NgDkn2aYy
MsTDBIdwt0+iceoDPueBXZtRMa0F7baMRlkadQqqw1Zcj/fzAEZqEdb9looXadz07ZOlgbt/q9TP
qJ4qbGMi18F/MbrwrVXe6uxWYvO0iYuX20kttvIKoOlLHRZqpaf192mDdryWRtYQZzx0mptCokb1
VOT3Bs5JVnfo0m8Szd2iL+bXbhFY5dvYsA3itAu6maLDK9VQAb0mIVPvBqLFBS69QX/UYUcsgLOk
AZUgnbXPTfLXTRw/aS3TfVM3odEaqKhloa2ND7n+VvMNUVCpzVhQKSjEgVkGgBbEZxX5Jtinqa11
gXyPrRvzlqUfZBaeC4DTKFdFu+roH9JtCkypgRmUbNbW0CEZ3A5w6UmKBznFytAHU/IE8BBpSOAa
msdYpMLzpM0/RvDrXHlriiAV9277wp2oGm+UYdNr+brr7lDnwe1JJ/kxG8QbeBFqihLTGbvo1arf
BZ5RGeGoz9mbAdG1YNBSKNZaAUL1vq4JBBUa5F18BWdor2oiOh2avvDaGoErCwQ5krKJawjBtmKO
ErvwSJqGuQnjEr6m6WFG8ZqKlVS+LMgXAq+jNjj9BDVP7qNCiEeRCXG+FNy+up58VrneKdTMjfAT
0T30uN/FbVVGU3pj6MFY7jIwLO08VvUY9zBgY36ZMy+ngUreVXU1alvTeJz7G2I8EXrUaY/O2G2r
ALsF7nJveIl2MzhORNB+ggRGgZtQZs9dGvB6hS4S9Bzu8uFRwbXHHYiodwzSxzNH3RY/A6wPt05v
0hQw6gJeS917Oig4mIYnB77W+iQogClr1HBwkYsNK7vp9w4VcGWuYJSKlGBubzSeUGzoA63QgkDC
UpVlAGVhP+3WiMwHm217RKeGMT9PUz9zRaxI09dsiSwLiqrwGdLAiu/ZvaukUTnsCylit1Ygjtd7
bh6BQnbMULfKBCqz6Pjm2bc67UttWzVfUIlUyJFmm66/T6reM9vXbk7CVBzzFjF43LP8ac6hhjvz
wNHDDhVrI38V1XOhRaWE0lwf9aDWOCUiWIqbvS8iGzItjVQRwL95sQJHyc/rHJvIDgSeLzMiwPjs
ug/UXs3doTWboM3NmPbbxq3gwSoPZQqIFjSBRiXftZAT6wC1hzvm5FujjUfRF0jL8diIO9a2PkuS
IJ9pnA3soxvb1diHNn7pxOV+k7S7SkqI4t4iL0QocCIAbSz6rlWNl+d5MHVKIBoREe0BwB+vTkt/
dnaD+Ucj6yo5rat+FInmDThDoiu3HZbAwuMCBoxWMUBKOq5VBjfAjxlXW4XEZUY6rzsoP2AT60iu
Wz2LYM0SaNMfBUm2BSHgnh+m9L1BHq1CnMLOVjNWuW7hzGzON72phrVhnA6Am/WrVLj7Dhwn3fy0
uYhK2wlTBYSwpF53k+rp3PVb7JuCNStK3saaBRbtkAP4ZE863UtMLeRdHpHcCgex4rwNRgoeIVwM
FXdT9vvS6u8L69syjol1V1ZH5J6dEDFvZDiXWzcFsoS0flOsoA/jw5UFe6BHfAcRpdpTYgZGkXmV
Ze6NpgxEi7Sw0VYVmzwxV3FDcbG1NBYtmGAmwdFofA3huTNORrcaGFVGPJif0oXM34SeAxxJn3X7
oI+PbHpBurAaVPkGHwj8eH2bktIHJQXBTQK69TGxWE3NsEAVdrZgOGt7REMm32MzIiNn7XDMK+oL
7baWInBMhoPR+Qpyqd4agc+WeAuMMbGfs0qP5r7eDbXpTdkIZaf2lkOoMuPkaJi4cmTvibbcanqN
Z4AdpsU2b4MEZQiXur4YHL+toA9mGSgGN547I7Hhji9y27fVdcuRKJYYoMKicBGYZTTbIwSl2XHq
b1pWR6wU+9yu/crJVkCQ+wqELxwMagOaUTBoRFvwTGydlc7K3QCtbx3LPCvzzq0BHTPMV4qAyqGs
Q5AUzdp3B46fldie21RrIdfmSGH3IrzRRXIPDRrNpKFejXew5ItrHE6nGaC/AvMUJPFjmR0dAivA
Drobuqn6Xf1p2c2Nlm958y70JLQcDZeXDKxJrGwBgH52EA3oTQ5yN8WD/nQIET08a0Fxa2KoGnvJ
95DkQdI99Za7UmGcCuXyre5u8HtQAt+3LM6myB1DXR/DBIpDgx5PlfNVDFDJceuwtMcgS2G8CrL0
rpdd1ExRZ8PSBhMHoa+WwKj3/aFldmjJO02b4g7ln0Z1PIjwRWOu3XJW7doOWEgO9KqDNyMLNCtD
X+yxw+swtZ7SrPFb4OKRORZpEjppE8LEBkxVuR6c9tuGLLgnO4Q2uxd7xu4h3OJZ2m3f5H8qIzvC
3DgEAbJu43zOfSAXqgqSyOOuJgOSOyiBE0TtXIz1uoKmTKc3B9fZmqCIQVvHk1YNulYDYLKzStid
4HuZWoiOL7n7B5p8DI6SFBIjGa40PH7yDuh9RHHIAes9OUgHJZ6Zpz5px4ioTQBz6b2EvAAscgKc
rZjNjzWIkikuXlPeQ0ExZA5UypPmQZrwM4Z0d09LH/0ecBpjQWJq4AfOMFcfp52ryHCQdgSbCGAE
/F4mYZv1nlU8kJQGtub6Exx3GrwhZTH7EkdwTOBBOD/ZAilBZfiVZa3cguBCd5W4Bv6xQqgsO8ju
8/Ho6rhdCWyBWzN5mnnpV2Z2mA030NS1WpZHt/12WsMzwN0U+hjMYCbPgJmPo+F3BBUGRxyM6WHW
b2qZbOdOCzWG82hu3eR2xns8y7o4cfEATttA6wwfFjNxndlwnhh2rDG+DQjSQ6C/bY6dHtn1ISUb
yEF7LnnV8qchux1gxu12O8QtANl5vm8LVDTaHiDoyIKqPvwSH5Ss8GE565cNPaLDhfyBeejwxtbk
3upFtkomd92V6d6oJJydtc8SGSps7HfSfpqGFo0qZAxuherL7OVcj9wq92uwYusSwcNSYt3NNipQ
WGKY8BZHbQGSbdCF1jxdh/hOlcI0LD/1dyMrUbaJddDx0hA2+sjyobdnWNPgxW/Pepzq+8EC9/Yk
Y9+MHrV4qLmNZzrMLxHtNIPc5Eq2l+gWSzUwwAJTkOlUKehJWqBo8BiYrLfR+XZptm1F6ZH8T1fn
j2jI3KAgAt0Gsqkz3HC0tw+OwR9El8RA2uG1cHSa5obBanq8O71J/QrJcN7pfiH3tEZv2db2lpx8
x+iQns14F21Tix9Ygmtgfociom/XuqfVCuzf3mAZ7UmcIpSMAMWlGbrjw+xRNIfrt4aCsX4q4mR3
HX8vUKmxDAOZGQ3a9BvGFyhppbD+A4cXGvWT/j4CE6mh4Wu5H4md3TsDdvAUm72zsno8VVp9l5V6
wCx42ZxYNDzMKjOu3JBjZrb8bmzLg6X6ymQHFBt9gk8PFfE4dVZZbXsWHXxXySMLVTdjMPC2x5mA
I0DngJ49ngLPWk/FCkJFZvecWBxB9ntG4OzA9iyS9FApwypF0kphP9CTEuDjwtdy+j0y4QOVDt+B
21NFhOAek0Z3X2grpz2g3wYCDFTN6q+8fXdFss3VLiYt7h0yHdusCmGPqMyxWZmRlqypo8PJCja2
M49V7NpCR/45misT2QPexkSfw2yaEfNUfd3a/4+z89qNXNvW86sY+9r0YQ7GORtwkZWDVCrlG0KR
OYdJ8un9VXvD6F1utQxdLWhJzWKRM4z5jz/YnGsLL86CVZb217nznCvdoQCIMgxt1vXU6oF8mLi1
FmVrQwpDZD1m00a2HnrYOYH0UYzXIBqjfTK8ZC6i91q1dw6AUGIdxsZZJNRUuUgQeD+rxkvmbwQg
e70Sbb5s9EWDDFlK9gmVXN88xvm6AL/Qu7kh7/2oJa6voj5/zfFQjkNzVjKZ6oh07OlzoGCZOF0O
+HBrzS5RxLwCG47xUzJQOgGtwdgWV5mQHmo8LbskP8Ss01VKbkKWrsMKMYszzZQYJlp5zPvBSyJt
VnAunQYv46QN7XsX9PbOCrVVRgmXmSSrDc9Z221l/6qMIkT4V0Vge1LVea3zojc6hlnRPqZrIXO/
gWzy9Pt1q5OLa1RUxp+Z3but38/7iuqvaLyk770+iIj08UEq7/zJXzn20qa9ZRLoE1npNqvvy9x3
nYnaqjC2nY2aRgbEbc/nSGNfhePGaVwkAW5tQUs3M1dKYZU0mTtCUXcSfVcOLOIOwfNhMy+KAZRJ
Qfcg3IyqYKh0wDo4qGStVD0DsFKQvCBSpnKqCxLG8nsrOLvSx1fBaM1lg1XDdDyj8r2sFPxp54Vx
RZSi2AmbgZIlu2A8DGpKyOdwXZOlZhssYrG00JVo2Rc+OACy/lysEpaq2nq2zGRWQX3RGS6qTBki
RVyNdcN8aJFkKZJyrHTn3sDQBXTiDoGui837vpqcuyQXa71R9q3e70d/WDawaGVAbVVaZymO+2CP
5z+PdYlqPJ9bQzxLe2nNdqiOdcgZk3Is6Pft+Drc2K22bdv2SRWwUFROoZ0vFoHqg+YWBlJg6RR2
oGs1VDQFcMQI1Wu5tql+64kNHjsGq49WYqzfZKck/njyKhm1XqZvMkWat4UhLUX2PPn61oBpMBqk
liRzNUoCxE/o/uXAG4unoYEPXY0H1Ve8vN8V+HMMT5o1zBL/1ggeg9rZdGWyxdbuKZxYuR2xrKfR
NWImiPlg9yTdKJ9V/1ARzaGHFqni5Oe0/jxMynmmiqumPsevmuENhxKIAV6fc1B3HsPW3ogwfxkE
rF2z2I+VsVaSGjMJWUpmsdXSjaIFxUFIsBAlMRR4wfga50KXXKvaSYrYaTXPeDwF486WroaYV7Zq
wix05eAutuaFSZnvtCQU2NhUqIXp6UZNjssku1V9NLBv66Q4oIgy3Mk/3FTR9Fnqy7IuSVGRQN9I
rse6p10Izv2hcyfXN1ZcHKWqmjuJusmbEei6WjQ4+gQaRKjh5FCuNpWzqUuVsxkjzO4dvILKmRk9
i+aUAVz4jrqRWwtQsypmbW1QM02FJ+mHOFkHto4vkc4AqIuVqh716RBCw7eF8AryGeZaWqUwqW+M
AAVLn7/YZ1Fj0i1CR6X/1S3OP5MTs9BoU1X8t6U/cP75LBP1C+LeKQaFYs9KFGptlJ/PPRglceGs
UygRU+wk9TMVey3j1KJVu5aCoZnCo6V2M4kgTkkxPge/wFgIF5oms12zRc5iXqNk9BI6OslWZIAw
NaX0oNWnprCWg6hngoazP8iLoAN/cq6CSPNk+C6dXLnt2J1IcXkpHaQHde522bNPt3X4NOpby3+b
OrZJyVq0RrmsdJBgbD768t0qbytrkzk9e24zr8V+CPNF00VzrbsybWlh8efl9MHpeN4b5aZrumXj
6B4+r8gnnBkFwLbtiJDaV3W8DMbnfFyHxjZTs1mW7xzzvpKbeSmUWTDJngRqEMtzW0amqahuZFqo
8l8axn4JxKvQXlMd6vACwHhERqFA+FLCZSTVj1Gv3pfCSJmOYgn0dZPZG6lcJVYwF+16NKYXmbKT
VGc8ptA+BmtfrPyqWnUSnp65vAgjUKquW/iKsZCZCCMPuwvfhyR/iZqMGUaQsSnYat/tcXCLwb6P
NBwmHSs52bHiKgk8egnq2RSre7xgFkGiUFtverFl21gzwJdtLa9rhXUg6T9NVqmiKVeTchuQWmJy
/xVPf4w6IEbf8kZbf2nbHpJcdHQCc6b17NFGjpFWAYA0Tfkq7+3Ms2TdG6YjGUFkUwP3DcM4z7Vo
h2HLkbiYnWiSnW1OqzBS1z7ppHJuc6rTd2GUHxU4XG3bLH3OBH2mL6qkX+k9oSN0LJR0H2h3yfhQ
xG9O/BaLl4AtQMHWJNm12kshgNrbq8A4CPPYc2bLsQkOQCIBTCQpnSfTW9w8OOND0n0OKK3y8aD3
KzB8GIKyvQBB1UJjbiYoFPbnznWtBKgvr+klKnXOFa4D9WiDyjjyWmo3gzgm9T4oD3q6V8J9pOzl
8W1Qz1beJ4ah15fJopOkI36gOUvTJMdu6qNJTsT4GKLpbKxDb1yl5x3wtgqTm9HkQFpl87TqXR7G
e1G81cai1GA2Nuy4w3zwnfkQuaxENuYt4cmk3jUA4fMQe8/Aq7TSnWCl4A24sXQOYMhktY2WHs7H
y9G5TqSrugM9yveSr91MWr0z2NICnS7gCkdyum7LxkAxTPU/XRti7Wef+JPCtNh18psiBStNY0KJ
fRzPG+l+iO7qwVWVDVBBjmFUIs4WNc1WNZal5nhZMW44/qf2+X1vO0s7SNGhaa8MHdcSGr300QLQ
y61INnlna0/xpC4RFm3T4lkdnJ3W3ejNgA1zLmNE47x0RXdlEDLoOf2LId+3obLgpLUInIiwQ5Ku
WsJHX1nzj1PgrHRJ25+dcdLuaIcPWQenvbuTovuMVlF7sksvLu2NHm5sSvOVbr1L4mQ85fFaqpt5
M+rLRj4o2RUqftoabrO0e5imwTzw8epptNsxU9yU9Vj4FeP2oKX9MUoOVhPO8UZfpiqx9+ExZEWQ
Dbx9qBFpGHDws6NZbi3rNceZzNTdzj51UrqWNM4/Mh9UEsp0C0lyLnegktKpDN6zIHtzqmI+9c5O
1oKtqU47taTr3DSaW1nQevFeTanDncieGyzfUbUw6TsSghKBApwSjqR6Hi9ES3pOa3fzOoSyFGqe
2t8RCYhFcEO7eSu3b2otFlCmZirQRwqQYWSy1yrSaSjfUV5VDVhGyW/y+K4TxcnuTooszf9OrfiC
1XFpD6aHQVN3Ao5g2nhSTuv+G9uxr657QUqKh6xg/+O6drOonH1p/YwUf+kIJkeRXBgj143pYXYr
+adcyQttQE56mVrakL/GGh9pXtE33K8vtH2yccEtCrJKG9pMYlPSzHUcPfdSP1dMhT2WZqyqL4ek
coNUXWTOh+0PpzRsZiX4a+DUXoDaPX81k+Sbe/nqnVzQCBH4G2l8/o6VQWvKS374qi+IQX0iTDsp
eCVydhhpZdH7/tHYvPTjsSfT6aMsQyykeF08j77j+nzBCr103om02k58FWkzm01uZEvNPnBsn/np
9A3v5ytujn4mMr293ER5QNCw8t8jOWilPpIEBqbAdZXbTe0yKKmx6Yv3ytqK5dkgET+oaWtOjNvI
MOa6+uCPKWXoVe7QW+lZh0FGFL84yHV/1WbfiDS+vLULMmLaJ5McBpCNM1BvkmKRqa+wHQjKcpd0
7/Sg11W3yts7iD66uS9xTzcxsJAqCweHZJZyhuAkRCDgzs9uVeNnyl350umH11EAJjg41GYemDMh
qT8bQuep8NuLqOysaxoZkmtLa3ZUP7qfWbLL+sV6IYq6sOqJC+tLqZ0R3/Oz+71YLSyRKLrkmLg1
qq6scQz1fnbdi6lv1XpSiajmdkfVCyAeGsAgP7v0xfQnDE/Npw4RYt5u5XQRDT9b6S+tfEKSBPKg
H8et8jY9FO9/v1ntCyrh/2PkE6mSZYwWy7EOMQuaR0/Wu0SdUQ9TROM6vYoyjRLQPzrSuWeNJ0hN
f1Gku1J/ogUhSTs93kRUE2VMIpaqk0lro6sjx2p6z3scZcVwOHfnI9lZ9sqj7L/01Y2jyktTug2D
Hi7URplMnIeZTJly8/evddYj/4GF/uvb/jbMLTUOCbI3IBqK04hNiah7Yhga8aSV1UtU8hVDf/jZ
EP1Fd/3ts8bEyMy0YihZ8dVULyz7/u/f4Yvd6dKNR8v1Llf0iNU+2BXx+azw9+t+sdpfWh6aeldi
s8mz6aWChZgARskHWLIJ//7OG/YXRfxPz/9iNehjWZMrgzkQq6E75ce82Mn6bdE/t6kDyujTQF73
2q4pdlb6nDdXbOtF/lBJEhy3ZAaKCXSdukX1lvXPjnTyrYdIfSJZ3RwBbAnTIAS9OXctJRx2AqCd
Il0U1YdGn5QQbFMt2c7vouTeiDxozDOblk3sLBV8l6wqdFtrr3ZLS1zL4IjyaxQfDeXNmZ5An90+
vFKG68k8x7BdZ7VzkOrtEB+iAtpBUdFkfC7Bd8yqvg5yDUokDJ7gBidDu56I1y1Ogy57ZXbf+5sK
arazCbr139/aV3TwXw5Zvw0zEz1YG3fYEZ1tOTgMQnyiVYOt5jgA9JvwHh3XCBTCNgqv5CSsA747
Qfgj5zn50gWyGZxCEmi8tkO1D/yV+I5F/dUgv1gs1SLQQwn+wLb7tG/Lb/b0rxa1S6/FMZIKu69g
6uf9g0GyKCxQ4DEXwy09QPTbAMd19WIIFE8ZzZksT4RL05EILK9s1mGy5rQv2qWRjoCGPGy6Gpah
7oNiepSj5srRc9gG5tHOQw9TwaUCuDxE5jqYVlmguWEW7Ubw5ETbZcSyRNp3ou4vntWliVarpyKf
EoWaYIP5gPiZAY186aDVN3Sz65DLRge6cdF3ZilfaFMu7bPOOQNJljFifIO23DuaiZVZ/3AvvMzt
jBrR1RW2c9town5hnsXfFKpf3fT50f82yRQpQ2xdct0wyFynB+mATCJ+FptITu6/X10mqSOTO/zK
lTe6oz87bVzaKjWSmjfpgEzEevRvzde/rzZfDbWL8igxg0bqoemcbUma2Gt+eOJSL6a7KZrCF+cn
MD1Oh+9MPr7Y0C4dlLLOdhzdz6jlnGpZO1DR4SBZMjQJu/V+9DwuvZT0mAVFpNqwLZ47L//42UUv
DkUxRsxyZDPY6sfKmoPi/Oyy58f02xjO6shy5II6ERYjbS7nG1uGr57yBYChGkEtCVXlCKd1KwsC
cBaUrtVoSy39znv3q4+4mH2Jiq2mDRMXS3maEh+9eYzJqHeSb0yLvih1L02LOjkONUlpWT9HsRuC
fuakYmsDZ47qNTqen5Xpl95FcaoLc0gwzVUzGOYrpw0WP3uvF3NSrfS+GxsFOf19cCv9cGBfTki9
oGEr0yIwFH8NqI+c/e93+8VKemlAZPoBrpvn00qUrBJITtRXRZjP/37xL5Yn+Vz2/zbEVYc04Qyh
4xmtFf161H72NC5tiMoxNkDGecRNsxjPfPFvjghfjLxLFyLcCyoV67CRNDhIwS2e9QmcuWM1xnNf
n775kC9mz2WQp2omdtDGfAiw6JnXQX9Bh/WlNT/baC69gTSDqJCgwc7BrJpoZuqKV0A3/NkLvdgZ
A8NWks7mhRo+RnCYPnxTNX81UNR/Hyg2VuLZOHLPquGJNyle/v12f4U8/eF8I1/MRb0VhpM4YtjK
yMFG7ABjOGlDsIsxZpWG9ynoYTwiKWrQaoyVJw0y6q21CedSVmcm7ay0gM11Zao2BGBkHlW4jEuN
pme2FNOdno/nTv82tFUXsuTZGFQrwzsn0+f2aC6LCVRWWypm7wGYuTruGX7+elZHSIkMVeF54pBF
kMPOxKtvmNKtLrdQNU8N1O7IpH+OkWxmvdCinyucsgKgPpOWS5jmyykd1mpbz1us/ezckyZzlwbj
2on5dfdh0Ext7yYlWISIkvrsusHK39dvbBVmQqYiRb3Duw52wTdViGGdn+efnvPF8oRKWFGoTQWm
3S0y23t/uDPgG0kQKAv7VIw8H/9ZxNJSdbT16LSLNqk3Y2PSw9hY7UhfXqwya5/7mJbDT9UxLR8c
WuXlrLffz6hEUmxqCx2RWizP7iODNk+gAQTyBqrgMtDR6vDbcbqqkvdYfUH6gMLhNqdxmOurid7z
0C0GHR7LFOBs6Ikq8yJ43pF4K5B84V7k6k0zSyELW8OABGilK/EiobsxQUpKadQb7wRGm2KrdU99
6iwzWyyNEJAEhvb4WqivMSElg1jH8DKUqzZdSA68G3q2leLW5XpQP4HpXWF2d0mTX5VSux0Tmko9
nUr0yY1WuDWUMh+OSaJh/yruxwamdH89QpkPMp5EfLDoyaFNgyOFAVqE477U3TRhBQdMX6Wh7g6j
dFO0cD5fFGWcdRw2y7BYJFNyPxD9nUb3xTTMi3qrmYtCplePlWOn1J7FL0V2P5GCLAxxlBCPVzr/
WI16GLKS7GkQxrtRnTENSvOABdZsKFdm2c7q5kh2hptH3VzT39JqZ4yGF5u5qwnlIW8qFIpw0rmr
PtJeTRzcSZlaRQ6G66LvFvJEqDWalCxsboaqPLO/NKO5GfvWs1FSdKrkwdtYDtE1vGkry+cp3uSW
pLgi6tc9LPzASl0SJaeSxIlwWksIrPQD2XpeCh3dMRIyMmxX4RYMPrqCydIHULHODca5qvue7tdr
xW8WvTAxOXU2CipPxx/QVGXz0GpXHb22NgrnKWSFpB6WlfnZ9v4iipxVXtHxCrW3PIA6jUAroEFr
Z/LcjFQvT09jrZ3dYVxTwtW3Tg+p+h5Z1yNSBkBSFzgEaqpDdF7m2la3bkPDHc+Sw8mHTPSYOuXR
nrBjooNizCT0CJK0d+J2X9L4rYZ5pj+OJO9O0c7C+a5bcRC6Bi+7siexU5wbJfwYAoSaCpSEEma7
UbiDfisLsXGSJYgSfVF/acC34KNnQ7CgS2c5puvAQYcW5DSkN+yFIkMXyyFhVnORTredjSCogjYq
67OcN6bnD/XwIDMSoUYNNAn83nczv4Aqlc2aQHLrEfsREl8mx5pp4gHL4yYK3WRAYpLBTJ2yhdA2
MjQHsw2hs9G1LGH7pogAXopEQ1G4rmJtFloaEYk4/GWIGutdNA4LDKBwHZzHySnJbIgDH71mzwin
UZqNlKNLBycael54b7oaVkGafGMguEa4g3O4inNWYzw3RbYI6WbY8W023jQyBPPAcXkZcKy2KmJh
J4dv7zCOASPb5EHKakyJNLQY6ioV9jEwnFNvbaFvZdCey2gjMDMvh4VZm/uOBdpqHqUUTWCCTDRq
PLnEpzmmtMJsi7YJ7Nk0TOZp+zgYzM8Omg5hI732gVmjq8oIsEbdK42XCnZrO9y3Q76UI4ve6zGx
ccy0V5CDlDZxu5DYyLPusU82xXSlsIUp0UPTwYqPXxxTX5WlCd2wXjmWDDrXzwpUnCnET0lm0iH4
uTKzY5EwjAdjZsPrl53V6Ox9i6S2xsIsunD79s5WYG/CsfeKJPyQ43QThKeM/jpz6bwhCgMClPWg
i5wlMp9PbfDg0+1qoQVnTrY3g2c7gArPgGvhzwnsiGYjpKGSKSrb9zFMj5z0nCKZrs1KvsvgxI8Z
yuIhZ12OnedMYkUMh6RepoPpme3g1gbYs1EXT3Vvrnt5Byk1xCgGewdUw5iPmvlCi7Zt/6rU+yjd
q/KTLYZFXLArDzQlm7NbrtiqOtv++9hW66bUlkl8A9dwPvr5nhOAq/PeCIKpk5NRYseMDLB14Ne2
NI/8bKVYzr5W9339WtGRD4Tb4ltvtlgYBuV8tNdGPcwq6661n8GWvDjqvcq8N7JPzTz18RORYZ6O
lCSg6OjyVwsdw0TojtpYxzq+LhuSUoJTXN9n0YIZtRQ+VzPSaB8k47UgDiySNomw4NKxAsPBxVbV
peOCEA9WUxI3yIHtTZPLrsggD2RNPO/iG79ot32OTgMujgnNu4K7aVKZcJgyHefJH2/kJIeHC4El
CG+D6cRteDKkI9nuX7Xe39XyUdLvRLRswYSRUg2RWKfSxvLBhJ19QguphMR+dkrJRuutK9hx+o8C
bV40pousG3athdTNYf5Wj76jrIeQLmsDs1NisKayjF7Gnxk06c5ptlI0UAoLCrUbo/vOPO8Xvn9Z
m/ClLu3dQnITfQQxYuuMh7ZRvIi1uakRhVefuoiXOaVVC9ElqnPyn1Cyox8g+HcemJIrQrRv0eek
ZjeJz+bmn+os8zIjoM5TvYLpGRfgjva67XpIV2jdo9atQ2lVdwWscAet5slJYYbmxcJsIVVBDP57
ZYsc4A8lF1/r0jqyaMMuKcMepLeHr5gieMe3pjqGardqpMqLWIxRGq+EtqzKaWcrT7X9Dgd2pqam
ZxX9LJzQXiLEKmF5DLGBGPuKcJHZhCxCTAhIpXmld1tohdFwjMt0XuI2bybXXY5oNVa3zZlLWFKg
0uprdQTxVumm+W2iHFs8D6ZWeHahzWV/9DirvmeIUJ1kWkQBhlQ0DcYjWemLAiFntBboxKL22oDF
pI3ED8l3Pa6MFmKS2N+n4RtUWqPsN8K8idmnYpHPA86Sdmft4wRGGmi+T2WFgI0+Q5GQkCiQTjcb
TIKUWVZFqMkXNWp7QXe6hhTEcjDVz1O1xe6HSgi5slU8yBKu10CJZwfaTtoZVXDTsnCNKAGGZuFU
e8c41LXXRke1mFZyvB557w1qLj+AVSwVK00NXMhp1AUbv1z66VoVjWuaoTexnBkWfE7EFrYOOVsp
57p9lbMoy1U3U9uCVRzKJ0Ii7UXvbkR2E6I/A4UtzlB1dCwhymGW4dTOIkooQO2lZKJT0+RdlB4m
6ZktA0am8DQqp7K/GWP6pMFC9vcTm2ddnezJ9gJ1KQ0zcWM1+2qYZv651yJvg+mo5reWcm0k9Zyc
45lOkzzq9p312KDLTNcDy5pJuWwojOQzLx4rgYT3PkXPNj4TCYr/5uSLe1k+hsFrX2+j+MFHWx0x
FjLGn2YcyuDVqdFSceH4tqijWVcF1BosuDaqfVpaRCv4gX0dosIZLHjLZKDNO4SIdSbfDumxoK9u
EToA0XZuZ+raUZWFbfo35HHPE2dLBoad1IuyhH6vqru2CNc5px8finiRmjCneD3OSLugui+a58w/
NdGdkjkbREJ4AWq3/tA9SnK5TZnShfU2mcOxJ/aT0AUS3ryczLMG/KkrbvWWFUJGyBAWGx/2pxbx
AFBLR1JwguDlNshEe5lNYDwWmU9K2TDr/cNIcGcJ06168ZWbXi1mNUIMx8K6QL8z8KbNItSycrLT
y7s+XXbDY5yMXtFtcCo7Z4RStsLC0lkYFW2fMxW18kjg8IxJhgYeHTOpDUz2FyW+6SgvZN6+c4e+
i8iRVrzU/lajK6xeA5dQ7s9ViMTttDf0XdQPS9t2PMw/Wnk7sn9k+nOM0mFw7nX7QyHNz4yKedAX
N5Ye3OWItSMcRrA/aXGA9zofanzIDpRw/gyw9V7yP5UUP4cxXGbKm9+Oc3ugDIAV7tb6Sg+Xo6hQ
sm8Vmpipydm3eUjiAkF0Am+uQ9SOA0Pf3NlSs5UL8mKqsOXMbPqrifK66JrHEG9s0+nQYIVL3cHI
gC6RiQaxb+F5Zu08QHXQ6NWt2Tlr7PQPAlW/NcJqTb3MxDlNQXinOK4gXSc+H8UFpRDq/868NhD/
h/7hrKLBN8W3F+3g0JtjGQ9QK2MskE3hAkFTxRlAnIs5EvUcaViE0H3zYPBsRBNWs4nknVrcDwBo
WjoiFJncxKciR8uhmPZNORERcn6fzrjM+1XTr8+bkJpWn5GermJfc5Gcu3aNIEI/jUAIGWiThCRr
SgMPwQduFeuogwZtroZh08T2laVnCGujvabhj5tCKqzaeRgsY/xW7Ca78RV92aKECeru4OvaBsu0
pe6fZVP2zaTba6uTt03KWGQ1svFfFsaThOTHz1mcmpsAcn9dP/e1v7AyuM23RPWUo78bc+uUJmKl
2LAO8b/5Ziv7YiO7AAlRLfEg0EtvR0SFaKLD+hvc/ldj4Q87/6VDsVB6U+hqNWztrr1jITv4uPMM
JjWohikE0VAjtb+dQfi0P7BqoP4wXYRl20lSrpLBXsvNdB/an7ETHBz/8+/f9k9463nbPqOCv0Gi
9eRUcOdN3MJSfZZQAJ3pyaIsvkFGla+uf/7/v11fT+y+r1LaeaWsee0k34lgk6skFInPSDoFnUJT
fq0IWMbtRrAfdmN8SK1D9W3q7q9ey5+e+hnj++0O8CUvTMYf3xAMZUJdr44ZWpBqDots4wsHxQXh
ksXVQHxChMq5YZ/KVHaYfNeWW2iuA44Ktir/AOc/P/ALyDJEBBYlNMW3obRUxN0UfYMtsrN+MXAv
QEvLzNFusFdtEd7PKqJ1QeLQJK6gRZw4OCMMybcUPyR4pG5Oxz+P3qoUf3rFk6fmVLCbTKHuVQjU
2AfmOjLpAc1CmnP0PfblkxboC8PsFvqkb8Kyn4fSkw47vNDsK6d4FGXvjkE0z7L7arJckaCEK9dN
s/PH+7ytPEyNHNSwSntVx7GbYShSAzJX/rVmb2xWUtYztzR3qP6q6iGRO6A1fG3IEBoQk7GyNwVi
oGRyrfIJm5DUR8m2aXsIQ7IHA6TLLApHJPJS+xCySA6ojYYiO6MIri81s7PDQNWVVBQvSUihmEDS
xTwjbVGFhva+NYe1pMPmP7t0zO1058hzBKz6hFSxOoTFuhl91wAeVMEgBi1bxfhvJRwJihYhvbLW
y2SGjxv61GK8i9vCq7twbTk2BltPlkbJHq2TalMCr5GwFAUv0/CZF8G2RORThXCnUTDizqJqS0Ps
HFyqC+IMaI/tpik61FHETkzNzo4qlJi5knnBgPpbIGUMlv4iMBRMpixeNbLX4SnW1X1efGpFtUrt
0Uu7s7J/U4a3UT09JYLCx0QzaCpzjptuGbHbINFr8ts+2avJHpIonk5+vHDGVy1T5qMc31jthxO+
6WrolQLPuMwC9Ig5ZyWzWpXdIV9J5U1rld6klZ+iyVetNHFee7L0LSRypK7tLtO0OV4mHOJ1FzOl
WW9m1xNCcoHWqO6HhSh8wKN0h9jtV7B4EKZPNqSCMC2Iyn1MAIe7s7QS/0RrioGQrG2mHMJp31I5
1mNwZ0gPY1xvnfzDClHUGpk3aNV8RFPQCeegh9qmDbTXSAN9gLThyB9Sr6E7Jk2rMXCrLclXf4jR
bGEq1pULB2+NPNOvY0v+pgfyp0bO+cx3sadUSdwzZHxBxdGDGJ6GIPQkG/pIiDJu+o7d8MVaa58/
/beVDpPWXMVASGzb5C4jXdhodg6S1r9vFH9qiZy/wsVG4Uw5BxSqqG0hr+KAnLxh/O7s+Od1y77Y
IqxAiXRQXbEdmn3Xn9gBvrnwnzpb51u+WPlNRytEboGSd1hD9P6EIRjecWQc5/J329ufGg3nj7hY
zQ0rT5tkMnixqDjKpCU60AQq28TYlUTxXSgvx9xmnYlcR7fdv7+Jr17zxTqfT+SgjOevVYcvmnWu
CtHzIf//+9W/emgXLSo7CcNs6njPgSETQL4d1BbxKd5z4v3vH/CLyfOHDfnSMDf2W1i0hsYOaI7n
lXod1dEhKfVXJQCgJ5E3YmVtlTerHzjapofMf7RrjiPnADzEdjgseV2JaVgwrpKS06xcvDpmtm7R
WtK4W9S9Mo/jdJtTSX9zx1+8ZefimcjmGMh+OdBmRF1ohrQUzGIn0lMSPonyMRhaHNaCpwk7Lh3D
DyfBz8eSsDNrZ5KA0VUi62wQItmFTDvpJZfeYrzf/35v57H8h4d5GULQ+LGCqZwNjgjnkE1kBBv8
+5W/QnQu/YcrzsBKpzMS2jy+zoxxWWXB3GnFWjXHZYEkTVLKWVOkHn71OPzgxJEX9w7iIAVAO8hX
dizc2HxWYliUhbah0zTzQ/iosVtYr0HMyp2cqrNJCZCmolBmEAUqow4W+EAFDVZaMnZufrJq7Hau
hU+J/5IY5Rxt3Kock/tiHFYJVOM0utZo5Oekq3bOs+/rbuMs8wjbh2l41Qf9hrBoEALtm6fyxfS4
tE4eEycMKpz4t0paAICk7oBPMBlvdHH/xV3/j7fhfwYfxfX/eXvNP/+Tn9+KcqyjIGwvfvznPnqr
i6b4bP/z/M/+75/9+z/65+GlR/ReXP7Nv/0TrvyvT/Ze2pd/+wFNWdSOx+6jHm/Qoqftr8tzj+e/
/P/95X/7+HWV27H8+K9/vBVd3p6vhndm/o9//Wr9/l//YOP7j9+v/q9fHV4y/tX/yt+Lun65+PuP
l6ZF7PE/LFvWYGTJumMZtvO/mTuTHcmVM0u/SqP3FGicjFz0xmf3cI95yIgNkRkD58FImnF4+v78
qgSVBDSqateCBFxl3MyMcHcz/sM53xGcwfH771/xHMemkgb/ybo2vMrj6qYb0v/zvz3nb4EfSmHz
JekG7lX62Df6P77kgeW5/kGCXxdIAf/xff3LO/PPd+p/1bq6b7J6wHoSXe/cfx4/6diBI4XjuTKI
AmE73vV4/qdHrwM5bPA6xudx3CANNrm8h8gyreYAC8Zi0ytjG2+O8SDDFyPL4RBrZb3Eqj0r1072
UWlxsub1xL+TV7Ohnwad45kpe506z6wz3wNkxUR9R+RGjSfffFY2U8OE2D9jzQ+4nc1eulW5nXSE
ctppimMZLHpt9zUg1MTrPjqRfagpfCf8KWeS5N7MU/xiB6m7qwfmJLHqbgS9J0u9+qUFgna7jPl3
DFNHNUvFcsvb2OVYvanZGJJHIdw5TsO95zBcEZWQ29zqgXdwGX16bHX4VqqLKWq4XGO3RfHQr2oP
33nXzs5dsoTZrhI85+t+YTIRsbSbR2QJsYWpHYojXHJh0Q1r1jjYa3fD2CXbtnG/Gm+BXTZSfqKe
3+swNc952T66SfsVF9abZ2LGIH3m/1iTOIVTlj7HBROfQo4HSFvlgRsS/lnVLqfFhPXfQ6r+R+f1
uan4778fxH85uv+9I73/bq6Hov/3P+r/wzMtrh3o//tU4/RL5qUffv/LRfDXb/r70Q7tvzlO5MtA
CDt0KdM4PH8/2kH0NyfwIs+nsArDQF4nKf842i5fCrgP+D3/+NJ/HG03+puQjnQ5kMKnMUd0/j84
2v960QdRKN2QRCOXv4xbIrSvJ/8/newkE6Vdhok6GCW6NYpnH3RZS9KtN8XrVOb6v6ivXfFXeNc/
L5PrX0lpKjzPlzJyXfffBYezVRcsTL300HddDWsiW5ZtFpfWPtaOw3q391nzlUSLT8OiDwV5fUcp
GSXljbIO41y3N/hWyq+yday7MumzexEXT0Eqlg6asKW2Q67EcSidkYFloAeM0EX3wyCeVUvRiXjj
swj9NgYmwso3lbXTuvKei5pgovXUpyZZV5Pq9tXkvqpwbumCryE1cqprDAV+ll+f2rX3K/Gi+FOo
yDrlJuxgOPV4p/gDrRhy+1VlEvg45A14z6pJDrbowx1b91vZpMTbNIPvvLVZ7n2LLEv2PWQN0LtV
c8RUPR0ViZTlOkjtfLv0MnioWM4DbXSWbVfJ/i3NTM8mhxSQMBh/TNR2lCembA+4SsEuFG6CzUhr
O32+1u8nu3EZTQ6j+uyrKth0sozZ0KZ3c8ogI8LolW0SBtveMPzJOsQcSdkuGz7wKbbqPNvJBqpS
H+Q7LcGQujMSgZLpSFaZVZ6AX7E+e1XdhSHEEuWX+sMqWbzmGqtF2FYQnMcEklTh32bLRXiHpAu+
x2EA6ZGLRyaQH63Mf7VDLJkEVszBKzalqUMro1HcO9dR+BQG26UGSVzjK18tsvvDammd6mCliDzH
XtWU71nGGn3pQnjkgHX81u22Pg+moq5uuqAZnmSh5ldv0Mciwsrp4NLHlMBAm1dx3Ho27pkArYgd
Zqc0SLxTXSdf4zXpO0fLUujYX1eKOi+HhlTsexRBZ5VflynzSBXXLFcUIHAjVGRQXLXTN4ch9H9r
iOpC4R4L+ghlSgUIzXUB1OqKun5Mf6EVeCVQiYhZZfExXKUV4Dfbpf6OxRqeItSaoC/wmglWjHba
W1sIMswmOmIi1lSZzmcb2qQEWtghkbWx1DMP1sAWtWAHmZO0dIxw3dse0V2eHhhklZ1miAL66pqS
2IAOuz4W/Sp87u0yw73OQIol3uPipNVOQBt79dSYf5YpeHF/BDNlK1imUefoneXHMgEBnLlkWOnH
LHCTlT27IaTLyOxy6xo2WlQpUe6uf6HcfQpGZ/7lAgaAMDIxjK9X/gxlM/YDdfTRsN2GzjUHqkfK
phO3ehv8Rz8l4Fp2A8iPMkAEUi4g50JfEuwOiuu+5SvbthjV0fUKF45zFYLJsUz3wlJplRtdbTy7
rqFyCUQFQatPXS7Ej4xNcswRrmhb6kMT9smdndrThvUuQ5IhQ5U2FPlDa6v25HjNsg7HyP1tyRzR
XzvRLIqzo/36UDD0HxMGjUpG8zHuVXBBfJvs/Lg9lDVXiJy6i9+UyCXywX6pO40YqlL9bx8QYl76
67KAci4iyDKuXqOAue3seYC3JA8W+FLFCLyYrYRTAkA4BM6/ggBe1tVPbxE65CZq4dMPAMAA+07s
8SWfJxsq04YrZz7ynU6XMWreMqAjUxbmd2Wu3hOXH6fqzKlnQCM0L2RiHIaYhj3ydErRU9TUI2V5
XmT8MI2MqWd2Hxp8aZK+ziUTR1WN7NgEwKk8/cgmhvljGjarqmxfM5LI3aA8DUH9baXs0VZpFhSX
aFqWQzkDRCy5nCPD3Day34NAJaynsvzRzdaeGQXHXQ7WWnT5ZrCtS1zl4mwY9txYNA+su4lXhhwc
L9rdVMxy2WkVfOKv+RZJdRkWmiYAprODBxluUbW30OCCmZLMfUGOOmENsMyv1wOEM3uZ0oNtP1sD
eGyhbWwyTnZyu+VXa7PFr4dC0wYCEelnH1OTfgvqgrV0iTrQA/ItqBfD0ma45RXZjVUHCwv5/r1Q
/ftsDWrdc7dsWG7e5qEDgns209rNPFQBY0LJOM8H7XXqbpHJTQMvO01h6CRM057brH+r8qIllLl7
mGzSna4XYgwIZ2hZXIfzabLlnjXrVoThxcqrNSglHjNRcJcbAtuKwqnZOcKH4i/ZtYHOAabo4VQp
jlBUfDjlmHHm1LZrzbwp4nb4mK+EZS8UPyzQ3I/JEhi+mFUECuS63ZtfkWDNSqbtR1il29CKGVno
2v4FDa/zega7CIj5AKftoy8IRahPwfDTR1P/yungIswC8F7SYVKMgADVT39kEpns/X7cJ3YU82xT
t+DX7wnr2tRVG780kfsimSygEiIYyfGZYOfGlW+xPd4sfTEjuEpItbdugqlGW+uOxAgoKmqlDdxa
ILB9qxg/N5n/UnWTd+8OHjPYjuA4LyeslnyarTcwkZ0doEvF8AvxWoHIchi8fRrLowmCbeqVw/XN
w8gnCwIFQBI62TJ662Rhkd4U/SFTMNGyAqRkSfRPkdXQ/jNQQj5xumuRIJe6QpTCtiVzBNRZnZeP
7piBWJpdqCA93Ja5+VO06kNH40YZ5rMmZbQ+pUg10qS7rSVccMe9my033yRFyewgRgEte9apvgDn
GkJ8JY4hbWdw4oFBt9CGaOcQRgxxJTYxm2qlGliSwjKgudVLK/KDSAZIxr2Sl6aVDjQa4KNAlRi5
d0Cvmw5pl+C2hccrAM7WzmMCnPUcj7QzyTDgcoqD+rCQtvGqXLXs01RvA1BbQwKOPk7lwbmCDxdn
hquio3Xb5zt39LZJE2bbQGcI7IIlusM6tWnQZNRtZE6BV0H56gHkWsVyaES1hzMebMvR3y3A+6yr
nAdNMeUAZrZVYYA790m8n7p6VyTNCJx26TfeYL+1vmbj66i904SrYnbFbgp4MjkhsB8ve4714q0o
4S5WhFexSbRau54frm1zBfU3Q7s1AcBk7moEBfFwqAkpGMIAUpY9PGQpaPyhrWFuAf/0CgSbYQ2n
3iPOvRF3cZgUSL6oH2SEaLnIYiwF3MalYkgVX9lqvf3UWdM58AlRsYS4dZIGelmtonObkB6RFPZb
I5D+whRBAgEvDvHQjNqGeuQC+fGDu/c2A/gaooEF+ZEc5UixMOoZJJg0z3HNI6uCF2foLo740sga
MOljmTpbuWiP+WaG+g2ddoVKJrGP8PA6MlLRITDTFW9Jorr11HSvnJkDM4SNqUpnIzq64tz2h12W
ZqAtvTzeBDOEVghQf7RsmsclVQ+94GXzUMdteyosEdGvWhWXL8Pa0HqiIB3XAEnJtYSa4xUQ/ZP0
p7G0eMDSypPM1JehVMflGhPiIW6I2/6vsgcZ3GDNO7squ50gjGQ31uyt0uqbTn/Y6jQ6QJuGq+iE
mCfjDs6SdnZuNKW/Rxl4MMfJzKzLpotXhPCaQ+A0DM1ae/noncxb+ekU7zPyCohjtOczid0VRTEf
qyWsxUukgk83dvq98gcbVVYmqSBr9AedPfERsZLhye5iN125UT3fKdO9+6qaxk1bwNn2/EbC5I3B
n3lFe5+JcDrkwbKnADsOQj1JOZ+JjbK2nsnVU5V5BiJ5SG5jDnC4a/z6TOO+EDojcjRxUIf7NgGt
X/bLwZ8FAM5BOd9DXrGwn6OuP/lBc5qN+OlDl3yAhu1im6AvAGYWqw8/a+L7pi3brd+QP1yxJTiU
/o878tRIPfc+DGcw9oi1F4WU3W8IErz2JkGNnJYZ5rDixTa70nP+pH11iJIJDUsVMn3ptjIvEDvP
AFbiIripLZstmx9VW1UiGXIk6l6T3QZjzXVTud9pBwiTcdOBzXN3tEPLu7e0z9Lr3kRuerGYU2wH
WeYPOSxg8NF8/v35MczcZ83LffEjm/+1H6H9O0LH50n9JeIWypcm/0IV8+uS93+6MH/sE/dWqARn
j8SjHstrzERAhk/edlCnZE3RgWh2zToM9cxYYKqehT+eXKqY+yXUy11SmwVAW5Le+EnkgjantmeP
QigQMvNbPYqdGtVPHCGmEYD4F2IEQpJVkqKjUuN5DiVlJDUw1de/w90mZdpcRvZUv9wY8wCMWvNM
3wj0s8HTQiOrfzKp4+e4SRBemnr8crMW/XIUjrdOazskCoig/JN0sXNOSWlpt3Wg4+2sMk3lZdpf
UIAhrseO+5n5qMD6wAFt2znTxrTWQ1sOznHJil3TlREQv3yl2VsGrB16z+t5KATuqgrD19S2sn1h
ooxbo333xLLWVrxs/FjwrLsSOau8Jco90j56jRzloOdvECJuyuurWlIfrlWwYA9QNr0iDItQO+Zc
sBPXhgU4J08j0EraHba/ltCGaRPn3KB1DLtQZv3n4C2MxwQSo8hdWPGgUFU5agGByhd+mWIhOtqX
xYjbssnAJY49dPBS3jj6j1u/B3lyTt2a3gFArMsDBp1yCpI70hcHOk8I4yxyx3mrkuW9Xvo+X4FE
UHdM26MTitdtO7reWzjmT74XVUdPFy7N3yiOYzX/qdLrniHp668i7p58gNpSuTyxyaFJ+K1Rglgc
o5p3CyCB7uCY4wpw0D4VQPrKS1a3wAID5/cIqX7rp4DNO3jtqbmlT13WS9l9d1W0I08FAp5Dd7l0
dG5eqZky2iylHGs4F4M7rIsAdZKxabKFO+4XCzm3lSHM9yrCYOCIMHF0IIr4mtigub1rhnpX8jI+
tQHTk8oJDjr0SAlZqmMdVDe2TwkzLv50ilPLX3eWHb+RHYVRZ2l7Gz4nu/DG9QkxGgb3fppx6QiT
hCd3iOgs7SW65Jo2s2hchZBvfsjoSf4UiTvtlH91bnhj8Rwhs+FGvTYIQaLnbAfDs9smrZhWLPVR
5kYtcum4lOWWUZk5T8ppn6HkDmcb0Oo1IwpFWEEK16MTQ4kolnTc0UoCj4+K+hhiID1AvPE3flhY
kh9RuDsv5NmfxNEFpZc+lxYM8Q3mK06ukGjO4sE8td0SkhYQdEffHihR3HLnpOiMwVuWN/NcvLm+
uR9apHMERmIzEKZ7UrI9Gzel5OUEo5EStBtkDIZbS47RjW/UyWjk6KJxp2MfL6B95qsCUg/5zp5C
lkOjyF5jApE2TtNYex3Y5svLqWi2LVt/ObkficszVZW84JQA9K0idd6CsqTYVEHRbtoygvyU1R9T
zPA8xggStvhYCn2SAQ4Gf8wEDbvG9NJbDb4iHeMispJTNU3RJvFIWraWKnyd1fyWTpRpZRk0iCII
N/VdjnakrY+p5TlTtc5zMzOPdop6rzvGMkgoEQzFzcVZOJO2COA3M8+piRXljsFxR4vK6LoNspee
Ky3slMNDtS7JffkyAdGxivggGJFhfbRztKetZEYiCufF1i3ug8RBnRIiT2VgOh9tEV3GnsdA6k4O
OUYOKUUioJsfrliSGH1vOHv1uRHNrx4mzm5OAWKJlPWpFMrdL3N7dnjYODmxcbVXOdwj0W0T2BU6
lOoPEU/VDtkF+RcJZVQui5PVR3hLNC7Qxc8u7Wh9IiZ9QEHzDf5+ZxfJMzaB9LXDz7QRCveTH1Qj
MYKEB9hTcl/afvQaGqCi/liO1xlYtZotPJTNlFpfjcBIGYb+i5STQOOCMqax5S7Jwxu3CnbLDEyX
en7ezF5xU5Ug36Msp9JJkidhnLuqmbBRpOlW9+KRKjVd4UGyb9ogfFU9U8opoyl2EdvmGR5zL4Ox
Ed5LGfxS/YSPZD7y3L/VQ7+d+mDnK2gnDjyPgJPsoJWSobP2luLAXv05Lrur8y6YFDkn9qNUqHF9
uBl2UMMqMjwmOOMp3axLgZZg34xUkv6OsanFFMRTvsvKLHlPUo1Rr09nbiisj73bU5ENYGaXAJZz
uTwKzEm/Y0x+l2WuNyn/cFKjLZF/Wq+C6eh32/DUGXR18ocr/bll8axc8lHi4qsiJIEmUGAjmem/
DBr40d92unzVOXk5eV1/eyka4TFOiCOxygTqocemx6rRASUAq/NQXkvPbJtFmueH4w63kz9JUpBc
sa/k9NxWTCjrvjNv/IgNNHHvFxNevrs6Ycog8WSgla73MX6tndOF6Xc9j48ArIhkn3h0SWPtrq/I
RjEuWPUO44RhMc9jy5jK7mgGCo06p9HTyFyOwWabXe2hc33n8n4zn5ofHZcrnbme2bsi2hd198Uc
Jt2KEp2T6w9mG9HYrP1aMAQeC/OhuA/JY2ie/c47Bn39mMv2oTQzrtlZqgen4F2OZu+tmqd7K2ZS
YzJtbdLRBcM/sbbXo1c96ipzHlkwQRqqs703xu9Nm1w0n99V6VqPOk6dG/kXRHgZToMEc0FIynG8
plyPsbWO5qYD887er8/wydn4BFNhTp0Ztj7H+sVKUvkHii6KtKRkyucyavV0dA7ssbsba2r2pe4O
wOL+6CVe16RCikZLXJ88OJ3ohIpvWbVV9sH0+KV2p5981Mh9o1jdNrXBRFfg8vDgocpAopJvp4fa
wdObJTFs8VFeM/haC4A6U5Rtl0fTwS/0cLCYBGeAoekv5/FeVc2N6fNhMyVjRR8B3Deq2uaIZ68q
spOfYtvyGmtm245tU8iFmojLfpXEjJqK+JyGLjYIP1/7Vr8AGVYfKJvVtvKnIwUtXlF2Ayd+QnMb
0zv7PbPqzomvjRAbT37AhD6leSyHZcDAWlvU52p8seJW30TNckpMXNw0YZXcUib2DJeLl3RkiJj6
jtlE0SSf++5aCRQWKN2h2/VI+DITfSxjmdw7rs+e00dcykrVUgumV+d3Kod7Z55/ImrcONPhZins
U1BmzNxm0mUChs8/+IAf+g4PJAPN6AovJq4anXcCVrr/8bSM2FzyutKt9xu3tx8Hz7lTahmeMy24
y61BtwjSdbeBI8xrY5WbXrm4UEJgQP7w7FOrBMEIPdWJ6UbJ7jQrBCTFprGGSzDG9n5waiqFgH7B
K66IYdWdOwnc2y8G7rXR4mLoGwyZZCImCeUKeOy7ghRtxqxutmtGjHjyfZBNe64VWJq8AT0+TTt0
ucy0KTyf4Ey390lKYpaK6VqqKtV3ZZfd2F57nW7RvuT1ddTl4LGo9FPpSNDfZjs1TMapn2CyVtdo
gKbZt3F/qonC5jHOuK7gQrL1gwzuUhEkW9Hbya6WCltNk08rL3HvLdVVN5GOll2QMfZQtdxmFMKO
1U8kdDnLyRMkmLHKCHYWf/5mINbJc/Wlj6wjjSmjFX/+rt382+2CcFU6xQOPyfJYtcm+JTQwK6U6
hIYQCPc1TB37h2FaQa8QFls6vuw71NZ7TPWDNUV4xy7FDdDHAjONoVAoMiKTrQfLT9q9mytSSrAy
twveCNPK45Tf5VIeXN3AgCbXxmewPgxA+K1E0jWIrN63yH0h0GaXDh3tHZd3worNTg+Oj5fNZ+J3
EHWS2XvcmD2Tpl917iQnzeSGCLPJfWlp23E/5jdBE0BkV8suDxXLh2FQZ/qJz6B0n5KMLRov6xPh
JRtqMwFdqkhysmxSEutSMaAeyBDmdjO5LyGy/jRNe0jv9T5tRiopnce/q2EOtnNrpq2KHLV1hDMc
RIShFHZX94p3++oZGz31ZM9aP7OnPbe5vnOGTH7TUz6qahEXPYxZdeurARmA9NP8d+b4x4aKabqu
MOcmOdcJRpmZjNstBSb0lNgnpjSbsFUu2dzt4+t+QFUlBu1EYSK2P71yRtCQVxUTfnNgPYCUQXlP
bdzdMJNcuDX13o8G7tFG+r8tz76VxMzY4hwi8POq0DpOqqQb6Wq2PqawkdjG0x+SpDnp0/LLWWoy
kK4hrnXFFaAZ3GaGAViqHoXj9ru2It+rxEtVMCAdXbkOh9DeFq17iIqXLCfedbEeuQqJnkEVse6T
5Ll2ODtTTo5UIdBJOOHwlYXxQHPnQpULPLpUk++MxnI6OPjOnAoqPh7kTky0aQkrBCu/L3Jfb1rL
PJkCXp2rkT7EFfEcDUJbTCN2ZO6wi27odx1cRQURf3nMqiNZPkOqtVNSfoqhI9Nu6Hw8cOQiMpxu
SRAprL1lVdbtPPg7s2QXVU8wpkc2CJ7VJA0GD1+vcm3CY9FZ7iaIl9vMNt2+mTx+PR1iMkQjMHzU
TtAZ7V3lq9sY64xtM60TM/ZbJCDPumHpOHsBCSx5RiPUBwWIBMJH+6jzTymhpJ0gicJ2VbJNeY7B
OzO7Rt63ujuZxnkYWPPi4cmcbc9MbyUQaqxnjWuzE9WliKPbNnTuCs0wOzX5Zrni8kyy8Xp8f6Mb
FajGloMYXWz7LZoyPCO0iQ5zqSVdGB9YLrw2L3SfYtsJNtMQYXKdOeyEyzJXzDaFJy609Nfkp+AQ
TCRgDZ3WhIzO4uzW7k/VO8wpcCnbUC9UFUS7WDcxCaThQl4NgWFUPlpdbfw63TfUht4qk6Ozg5Tr
EZk6iWMdU9+wc4pnsoxZDG5EVRb3Q95am1Dlzgtb15ukcHbBhDlf5vc8KVHAkUIed9V0btD3E+yW
yaYkFKnn+M+WvacF4cf16m1Fut6742vnyU8Ism2X8d63pwwjtxf226Lp8mQ9JMLfZ5EZV8oQnQAa
hJioHHkqVIfsLnWwMNYeZI588pz7eGznjy6gX+/b2L4JreqVMW2LVYtRcGrJ7MbN0pSF05huzJI+
Ft6Ub6Yg/u2QASGoScb6F+/sOiLHbvTrdJuPpuJbYC2b6ZecR9vo5Fv0rIxhKv9AgXkm3Y89gD7R
0bP8ISUu7olXYC9618bl49xP7aPSNgOMii5pmPZNwdChJG+WnKPczt8Dnks2ATzlMt1FcwH1WZNy
iMAo+dTubx0odslZQWadG+WsND9973aiijK+3Kl5eQhbpgJ57p6gOC6HSMCsSZW5hIhssddnhdyl
bn/xc5SxoBkQ3Q+bjLHWY9Y4X6FQ48Wa8IH+9S0X81dEJKzx+k3Z0ZYuTceNpMf7OC5TrnKzbvHA
GSv9bMfmLQkO9Wz2Iomv5GoQBsJ5jyOF6j4aj8vcNFR6Yox2JS8DOwegK7Ng7BcZthK2xUDEs45R
0ag9AQWG3NmClWwZvVfW+Nipdmsp77aciN3xPIbXyHW6tjhlQ70dl+YxH2NI8rGOQOa7JzJxebfm
2L3pXDYbjbojHKLZ/zVfrdqQEWXk33vKZ8ek82pb276F8TWwN5GtuFojxJZVFurXuR6jTTBGHv8/
rl9HGzdy7FuE6QoJq3m4TBqVaFB+jr77YM2oZAeeUHjI7GNiGeQJE3zvsmx3gXsNi2y4yWUF0xkE
PjZuejbHFBfVuyd5TQ7sA6v98UkJ29YmwggeyVSs3Mb6NThtDXQZM6ea6QEaFxObrDPmdkT8fNUF
+RB9l3Q7F73C8zKmJDcHXRMde9UAP4mmMUShrNw3z5kQVcyBSfaJcKyL+WsxUfplkBMaNPNWgiKq
3nOBdGXScD0xZwa3nYfeY58Jxcersl69MpMPcyzrS94zXdzlAX32RKQf0HpnuK39IT0nOrDuI+P0
72Uu/buumaKv2AD7Xy3TWJyZPNi7eAnZXsyKOKZVWzR8X6RXHdlDxkQppO5Nn8UhRt0p9p574zd7
YSYSZCxZbCW5yuvKJ7VWjlCBZtsvvrxgGdfkYjDSUU5f70mQhMxbRum415kZb7VLcLjNh3En3Cy4
K9va/ZUAdVu59tjeSh+DRiU7/3OasvPkCvPJ/LZYz3F65fo/VHZ7UJO49RuVn3m12vOAAPHDFrN9
vxg8OINwm22TGYod0v7yxKqAeOBgzopi2c/zMKx8NfuPbqjFF+mZ9lbU2KaxAM6UgAQbBGS0z3S6
57gM3iJ/eEU84LBRjXdeNqodBDTvT+s1R2lf7Gi6zFD/VnyC8o/cxxpayHt/qp5qa3ozFaPiyU9J
emkl2BGvve5ag8e4JKw75z+kcZrS/qmTMbmrc8UPaab4HHWmwKIekh6G4WvNRkSqXVxqym37pW9D
Etd7kllxbWYYMtue+B4wies5V4aFCXiLgxJ4YquAtoQ82xuiwW9sJyREV/fRfYMs3m94oLkWuXDN
eD1sPetfZFxf2AnJGPULpDIOmgMeD5ucteVH5tDbmsmMNHX9sHWK3H0ISYtc4wKq1tmQH3RGagVq
LBA/xguAp9BXoHoQNAQoap/TpjSrubumc3FLsxhwsj5nMRdm36ki/wKinBgOGAXxldVdzhTn78W2
v+mh/7wbrCIIRFrWCL73abBnycqvDuF17pLCvj0F0qo37Nloju2wPI0DOzHZyeRcDel4QqVmHU0x
h2+qMxq4vGJjLWeIE4WsHtAJAwvwKmu+7aZrIFLI+oLJ8bxaeuroZAnmNXwWeko9dDUhstqpP5Oi
rbbaUuZGjqQ8tmTF7cva9a6WnGwb9rP9tiz+Fw+rD+lGR5WN/plRBA9/5VrB7zlLwpuOOD4ec3N9
YdIXsOoss7M1JT62FTU9NYWMeXsji7GDJ16gHhLvxajWnI1um698JghUyBCb8DAEA8/qDsu75rap
LbxHrQs1xcSx/sqHFN5HoPUvhPV+uvFaPYOYihOm9s64xGaTtLF8hlgwHjLdZQdmV/lGJuRTl2P3
IECs3SgO/nEScwPQJ/Jvajl25yjz0B35flzs3L6aLoVdW19pj2yrK3TyB6akfSC8gaDTxQZoZcsh
IwVojAH7pI66hldWZlv2U3yXejVBCxZy57oIia0cyAhfUI7QfpV3IuOdH9oLCaN6S6ctX41IrrWh
zI4Qh/JtFcQtWaMKMUuA9MWTSjzNokqP/lANbKvoelZTsLR3NVOUgy7nBYmYGYk4dJPfZUtcXSZq
hHPF2B793CvfkOKptTd0Ed+z/9VbJA35rWovNhCwG0E2+Qv7g1FuwoRMcqnTOzRa9rUinBvWnjIx
xzoZxj9S1+0zATnTpWnmcZ3gBxtb3m9hA2NY3PJ+iTLz3g1z+T00uOZXXeiyeHPR8DBxsFPzK+tD
0F2BFRVrIVJmy7X+SXF03xKJYG+Z5k7bvEM3B/k7f0RNbnD5VWhFJpM/mNKnuRyKiuxgLTAsJWMR
Pzgj11Bvc6xxRogzZwvYUmhLYGwMv2bYOkdXDwTmZEnJu9VPId99lLxbg5wvdSRRhzEswWvZZSQk
dBAvBrcjXQcIhePD0wjHzqJEBHSdmpifuYTaqiw5PQApMa+Wyv4vdee1HDmyZdlfmQ8ob4MWr6GD
EiSTIvMFRmYyoTUc6utnoaptOgvNILvjbV6q7PKWIRAI4MD9nL3Xzu44Enm+bWS9mRYOXSZFkUEE
XJ2pj4gFYtqPmWHeho7lhXbzbMRtStq2Y2xSK8RRWjjuIZSqc6/QNqv3QtGS23Byu2swjNOPNpNM
fpMp+246/m+Yc9adqVvaJgxzcUsumHmj+iI+6kmd3ZRFYdESA5jXIVvfqnZbXAGbsHih40uJ4sJH
L0cqr+6kJkKkkpxoX7PpKsjszvcFdvkA3m+s5kwSpsK+UdMmArTQutu+8tttTBjNwJthLeUYXjWq
wy01dDSAmJxRtxJCRxtDe4HOE9xWUdn/CMyBDuFYQc6om9Z96/zBf8gCrcbi3KVADiv3Z0Aixe8k
JVpn0Ef/tjGHqt8y/koPTBdc3DNBSdRvXM0rJMdJ72pOGyh4Xqa/sqmLngRTOoy2s67QrZMbETZP
sau4BD2m9mssh2I973K2fl05AUldxXClq7DkMhQ5v1iYlLejjs2V0FX+ppTWrheUelcVpHebXaSs
4jrC5itZZ2msn9BcsdEtnWss08ah0HRin/Wu/Z0bqrEbISEc24J+HRWQU7DDoDxkeRTdyg4gUh5l
DWiVlGapioQvRX57y442jA6C1hSJy5q07wOV4tVkWruLW9d2t/lI4FZU0F3swiIvLzrgRTREGyTR
3DntrxYat06CMAWtNJh8dnTEj4z6ZvMXQr3JTWbRHPgzXUr7oiQoDVwC0WOjO8krzABggCppdkzu
WmMr+lJ5AbwzbhmhMYdr7vQ6oKnPvlZwB20CwDKV86COenBrJvH0bbQwUDYhga/r1jRmRV6e3Y2p
gYKzy9XLmKnDti3R5RmCPj06cbErgr65VLs+9HCq6RvXn7kbCkHQlp9XhySty3alDmZwmZm06Rks
w9JomQLlsuifI20gmLOHxMCkD+1TpOS/9Nhy7sbRzn4OJZrwtZ3Oldagu9Jkyq/Y7DXGr8YE/Q8N
ManhZC+nKcMfFkdOxI3JSodHSIV5FQJ2X9vCtI5m3v4aFTzdPoA3OgJMnOr82dFZ9unIosYhiX/H
FUhJWTfcrZVVNavCcisSsPRkX1Nxd3lllk9q2lk3U6kLurJ6+UD2JrJDhsPKY8xMmbCqPB5fBzHQ
q2xoOlqWbypkmfrRe6ZrTb0iD316iBBsrpMxG36VOpoElUiXN5q/4T2zHzrDU5EjsirEcyQpssSO
hWhLQKMNGmxpprDWTZKBX5eukO+jifuDyRZpQOuySklja4heE0WNdkdhkMPdHtooEtDpoqGylenC
msb2jQiD6T4QjrWT+jAjVeYAa7dmo6GJwNwEjk5M9whnUM3ILuuRplnM2Fruy24weGmImn1PfDcM
+kaQXnA/Rixx0QPFfDk0dLDxKp1Vog5joQ9jdlZVPwXFJsDARu+/6MMVXT/5oEW0P1dF35h3ZATq
26Ye5aMg1/LRiNpk300lE1gzbGkbDOWcAgy9EKV6c2GUdf4Tnx58n7HN2B6SD5hrU0K9r9zHOpPW
L+GztPWrkSyCUN2mHHATAGO6ZNGGfF80KjQuQQeIpX8IgcsU2yCj9xLaEXEBLpFseeaYL2iTAHkK
v7hXUyxBIojnVeSQgQZxoGMGjJ3vQOpE295GfhekRXqvtNUPp0FKO06s1ewAtiyPNIkRfjEwLGmj
q3hS7YfCmIeXNTapddqUpOMCoNXYIMXmTk/7+CVorAuVqJhrNh/xlVkK63tXlvGmS9roHQHXAHKI
9c9xHOwRZJkqUAq3Kl7NgGanF+domtACiKs09VN64noTH6KoJV68jabXKgujR7Mt1VvqYD5xqwMi
VbGa/TRTp3lDzjEep8629pJZ0U+es/oladkjJTL3H6x2msJLvw6/Y4Q0dwwHtGu7s0bWGW0rvYxX
+XOWmO39kDcJik9BwSJN+hY1z7QuyxB2gIgVCp36Nugy+9ZoPZGxdptTBweu3Lp0HB0mXhqat64r
yZmzDTTREX9za8f6Nhm1dZ/5yUA+sp0Xw1YtaSyJSOWhM7lFVpPrprexnzbMyGumJQ6t6m9WQvHa
SLqWbEm0Weg1DKATrvMEMtUu8dvgUrWRSSIcEf61lol43bMHCA9jPTTiJg8pWd1oKDsSN+1rJUzI
dTTqIHkRhp9c+SiF77JK2t4QpcjeXMHOcSWKTP1muRNoW4upwkopMWQr7Ji3urSDB8WXzrbVauOi
66zm0Ud4A6SfYaFRgSekfZwg4pIIWXSkmJu8gjLWYEt50COwWo6DFneQICTsyo72VZ89wJa91Uzh
X8o+0reD40+Xtq1kz+VkYtuBAIh3h9ZgE2v2psfqjFygTVCr5eWrjCsJBWt05mG9Fh9qxWy26hDF
uyJHhJXQ6fmWmkYInQtftG+F5WYQvnmrtgK6F9rgyzHi0GM4ajs5IboOGxBLkx2y75vQqmY0ksTw
LWCRfFmqQqyyRtceDbckBJsGmxc4lU+Usls8kCGb/So6TE6Aabvo2jBVZroNIqGt4eTWPGsywCNO
gfJDR4l0m9U+EhnVGfeWYpp3sQphk9698iNu+u7KgGsEO1oqt05AAHFTi+xWd1t4e/UQP+tx0O6a
QoZXIFGj256FwwVzevrMWg2pXWc3tuY92mzhfkdbNv/ONk9M+9bt7WETj1rwrWLl9FyW9KxH3fKv
gBCOu7iynF9pZIIbRFr83ueMtgK0Nmtr0nM2R0a2c1OsRas0yKwbfWzsH1adcu8bCUziaoxc8LPQ
3DET2+FjFGSToDdLJ1j0CHFHk4wr5gzQJ7vA/664cXoX6M5A6G0cvUxWkuF0tKe3oNIL1AtGexmL
3j40+aynMiYilkunU1ZS0DpUIk5cmCL+maFK/WY6qbzqShUscKGXF1GOUTHSY98TA+KayVaNDXaN
AUU89Ai2du17Hw7xZW/I+GffpcF2SGrkPoZpujDMZURpb1xYm5Mes5mWVJW3rIaNvTI0Ffm/S4+w
DLL+VU1dgr+j5J7VHYTQ3myhV6bFT7TnzWUigW75kW01KPh4/nibOkq1at0ufCWAt9uHLo5ot3GK
HU259sKhVbSmqjKK5qG8bnC3rHNiT3eJNQA2xYzyg6V6+I55tn7UELmGe5G55oXiBPZIwDuzhdl6
5KLby4JvQdwzqG9V4R6IUzY2I9i+vW4bDqNAuDlswIvrQcNTM9R4Rzc2/NG9P/M6zcw8ijGpNV5a
U7tlo2E/qFXM1A5HWQCe97XRXOOpVK32MEhVBy2Nc1ONCrb2Q2PSmExovFRFiKasDDouqDQGz4bU
9GswqrHe5Nyye4AUPbsCn5CTVGNKrvm3EcLG38KpaHu0KtwXTfSYiKoq4oZWhwnDLUHiIWFtUJn1
onN2GjJnxi5uflDjoCQTuulZPqOquqh4KlndyCw51vPGiU7JeGHWVfeTCGT/MQhN+Likb1dXg+1U
v2pjsncmPOKdNtRcAQWGJJBsmh/a3Path/r2Lz0jPSUwQL8ZQZBuY9MarwqoWFdMqrQ3xaqU7x22
+0NXDP3tJLX4uQz64YXsWXwitYI+42rQZAmwEB583wKrtNxMxylguBu7QnyMh2YEldsX5HG1xdbk
PUmCcl7qbzqLqKscmwNJikUfrP6Kk8qtCwLtDtJ360NW6u3veEJog4CZUpkVBqK5UqAqUXu51RQC
ZYX0p63ELrymZyL2OQmYR1KT6Fc3GqHKcnqvmeTfWC5EZiCgPSMcmVus+xxVZ5RqZOk3yeyTNFsm
ENgBc6bCWWuUDHsZ9aDYZFl0pZgyPcCmNq7qft4pJwkhNsGYH+JWj9hMBwxcHHuInie7ZF7JfciU
ivXRHUuKa6eN5JsVKuaD2Y5oTBsSvH3DCGpUVyF0OR3JYqxX8iqrUNU76MUI8+YRadogesgG8WKl
LCDbOtUuiMYIL4qobh6HKRywZmTGXYAn6CKvjYKY4BawazyGd3/pbceu27CjQzORC6VXwt2Vpu3s
sKdHq6hEzBurj7yhmMC3s5+hRXSgrGpzYjMhqvZnEADxTtUEW4ReZrCoAgK9eHdp9Q/qQ75lZzLt
wAnoGzlmWrn6K0I5MxRKb+1jFjb7OAxRcjTsZv9qm9ByQj0NDwN6Oi/2kQ4LayTO3Ih7Qp3bag/X
uvyHjPC/skH/zzzOt+V7/tDW7+/t9Wv5/4XRGejAaaPzzQwd+D+XRf3+L4SBOode/SfEQFf+A0AA
nAJL4a3kzoEO/zidYQfMpmUoh7YCyABr859OZ0WhAjuuRgl2VYPD8R6eIQa6/R8WtmkH4jxHtPnn
/8bp/BFChMXkMh+q7yLaGYwq712b5lMVBOo+dCblDJzefPQFlMi2fEVp/Erc5bH5PeOWXI1f5oOe
OvPZu/2HN7tRJX5t9u731IpbVErOpjFtc/fHj/ifrIc/2Q6nDr7AEuls7atM6/y7PI1/lGjI6RJi
MDvv4POH/nHmetfQIfE586ZncUcD9xKD2VeMko8AQfMlX0CJXHMyaEukwT2NCX8re1G8prmCnoXx
xhkBGfNHLFzxPZ8gJmiQ9+ooSTfqk52dwng97+Jww/95cZzSxeQB7OuOfiBtLcN4GlqFZ+7/PZof
/Kqnrs0iGaJhjjaNUeTe2V3B+qlmlWmq4OCdUPnivpmZXv/l4heaarD00WHR/vvs22IYptxinB7Y
5XSd9mV5qM1GXQ9m1PICm8XKqnwTip2cgQCaP3ABF0sdpodtmjl3sYTaga6QPolxDpxrPvji8TVd
Pc9z07LvlMDCut6Rrlibz5//Fn9fko8u1eL5TcACEN4tu7umUrdaRedgglroH7X2yZkeixoTL4vr
5Dap4i1mUkSTh1T+9P0jiFD+Wbg/EQ398/oCwfExyuVDLNX8TRfPe1WojTExaLiTfoWMkqyN4FLg
Yo5Bxyfowt8GByuimFadduycFyJmiR/QV2kFRVIhsg930T//qjoC07Vjxkgv7GzmJONWAOTD2v7F
ZZsvz0eXbVE8FKf2syHsujsGgkddfxvpVVtcEXLGcAASb7fKsFqKGi1jtROyXEM9WNkE1Sq5ywSt
+oJD9vfD/tF5LOoMCu1Y1NA075RsNjaQUMCVIx+BiBmuEH4tjT0GLdc7hF30pldcn2Jc2yqeDXRo
vkHqZovQzDomCQlS+op10OdXyD7xlKuL8oQqI0HcW0Z3VUZsiFbbxx7XsFMZqI1isMMpWPq60DCK
lg+qSOUqbTp07mb8BKriqlEA4ZbuVVRmL64e3WujuJZu9DI0waNowChhnsfFcdGzOqzD8dJRxbUt
EXgMYXME4/zInOQtIXu+pzmA13T4geZkG6bVxg1DeN5MJ33/gDULOdR0Y7XDA+uCC2RUe9rYlyIM
UNYoF/MVi6Bx0Ee4aTq5nwz1DsjOjyivrvOSUAxdqw4u+qwwSu8iaMSIx/C7pDi90/SpF/0uhWdc
mzHta4bgWjpcmFF5gel433TVJZCKG13N72d9RTCTekbpezR7z6yCixqu9lmAUzCpPK3jBRcOoClm
n+Replp2DZXIYAoE9Z+Ehi9+8xOva3VZ2IeJV//IBp2h9U6LaloP56APqQzLTLK4xx7pstb2jJ4b
YmrhgJbl989v1ROnvYwkM4oscaxSr7wKt88qtABmOtH958c+8RQsY8k60eBRs83Kg6HTILhE2HAX
4224pSvjnhMuP1+cRQ1HFDcC5R4bsoHcO2mkF7GSeJ+f/6lrs6jIdt2oLrbsCo2wkCuyr+4lOrXN
5wc/dXHmD/1jBSbMwRExwWSYLZ1+LcyElkCTKPsEAeL28484df6L+jiYjltWllp7uHa9SQg0PlZe
n3e/L7lE0sXH1jHn83qb941LzOKhr5PwvDWFsnh8GSPHjWOkjZcO6XebphLa8/fzrsriQc3ccIyU
UNaeiuSeztLkGQoD7HMObixTKGxHpG3XU3ZSH8a6y5mv88w+61k13MVCK9ZFXswtHi8ZXMDI9BuK
SPliLfTxvQLj7t+3Y6rVY2wU5E5kjbPPa5TZDZPcL4rxqYP/t2d0bKrE4eCa6+9oz0yYVZpxc94l
XzylvjnU+EMdqkzFpByP2xxMAp7p86PPq+b/vsaABfbv65J1TE965IoePT+5Alq061KwkUkMgHH6
3RvRRd4i9jTpqn7B6j11sRZPbWNZ46Qk88Uqk9/cT2s9R5H5+bc5dWzt39/GLewg6VGqeFpdUu1d
gACFYRw+P/iJ9ZixxJRil3WCqMTI0bV2/ppnpvg+2RM5cp3vEMczMNrhNgNnU2k3ju3CAahwMq4T
U71nyVDd5h0xipPN3HGYLP0mVRwg4SWcGGGp5gohTn/FUPIXzls8kJ1qnXkDLQoCkhd7GITSesy6
3oMBA4UkO+Tza/LxZsxYhu34kqQXF1mRp9mJOGRmDS5Xt58UCANWn9ZXEqPLNi2Vc4IjHd1Ygp6n
ts9AQVath7lypdaEMagtnI7Pv8yJu2fJd7Y1vFO1FLxqR8tfi5qIwcahNn9+9I9fiIazKBKqjiMK
iy/JNzDCENGZ2aXRt9mmkap61gvdcBalQsZmw+cmtReKgh3DYBlQWlBMff4FTl2e+e9/vNH9Si9p
gjuNR4KjxpSp+WWNuB8/P/jMGf2oEDmLsgC+bcwidMCeq7rGUWkL7GB99JPkFlbiRBptgXLiSHLC
5HpknMFkEQJ5GjI8+fwETn27Reko7JQqa9W1N2XNfVHWlzJ3f5936MXLvhCxUddZ23qFbfwsFeMX
M8xfnx/amk/vg/rtLB5u1IO69GcgWVwM8qiCzqXlnrvsV0m2QHgSdJsSp8Emie1nKwyNTV+hXkko
VhcCuiEgJIwW7oRnC2u5fCB5URB15/i7HmsAu5tRwIHyGVVnLa9jaJ/7SbPSbV6CXGBo/q3q/Gyj
Tj1hqpmjbTsxVavQCc0VVR0lmdpmh5Zu+QaZt75zwHCBgKkqtLJmeQzxH61aGD03wmX+wVCz2WTa
5LwkroBLEiJv1rEQPqDkaF/8pB8vVHQxG3r7I8k7yk9il0mC6+14MybwjKeeDCLHtvA8WO6L3WWo
SXAIweXroCMO3dsQYSKsMsI0P7/4J24Ze/FANL1ICbEtKg+FREIwaIJSo82Onx/8xIvZXjwPTL0d
o0u60oOUlK0Z1NqzYOkd5yk9B0BAmHhLP1ypMTuPqSAL5vOPPVGlllDqrg6NJlCskuRtOwQuAN5W
uFlFpGn3xSecumqLVZ4GhDKxHKX0/Nq/EplKsqNWq1/8JHMx/eBxsBfLvEQj6qBD/uDRO5ToJGtE
bS6s8CEU41EdRfLFr3PqSyyK+TAlWanYauM1ZUU2jv9DyYtv5/0CiyI+RIRdjlVfeTgl9O9OrWf3
uTLB5LGSr7D6p85+UevGqUpyOxpLD/bgFQ6kX3HiPJ939otaV8MfjvuANVKdEpmFMZehNPyJa5PN
8Re/8albdFHypK4lNrBCy9MiBZYV5Cnm5XW5RpI3nNUhN6z5ofzjVSeFtMd61CzPYmiOWILUEbc/
I6CGJYy1uP8n26qiruTYIoWbKuP6umzO6+wb1vL2H3scf0y/vDglPnNPaNfnv+qJG2aenv15PezE
EaMJzsBLu/aYuf1roLvnrVmsxe2uDYNVoYqyPDty0Y75QbKK52S98058/kJ//JC1KyZ/dLBTVaGK
fwqrJWmT4cV5B1+UaL0fOoizGaFioog3ddre+KP4Kidi/sk+qGR/v/D/PPOhajWJWM+rlK4k4IxB
SuBiRpCuCqrGJVqwsrGqfP5NTjxS1uKpxfBR202nm54zEBHjxljBHKcWN0gw893nH3HqFlo8tcJ1
ExTxqun1ZbTurepJaO77WYc2F09rECF9KuuRH7kSczxzA4bPRFl13tEXz6tDajHxMpITH/1upTr5
Q4es8LxjL5/XEEcfmsvay2NEJCq66bA0Xj4/tjZf2Q/uIHPx0FqoIsLYxDcwxFd5a+8Vh0SmYafl
3/wQTFF5PUTmRlH3Q/au6W+p/qwY06Vu4etCX87/qi6iKYGN8UXd+zAojMJnLp50gwyVMYkz23Nw
K1sk+DngS1RUP6OrHRX/ikGFIW9Jfzwm3U2e16hYqY+VsYcTE1fzEKOy8vPqgrmoC30cF5NlpYXH
4mCHslTHixXLMw++qAu50UYlW8nC8x3zGo7bRa+JryrxiTGaYWr/rmgh5DuMnk7mEXLX/wQEIGcW
wyvN+WhXTrPPsYJshCf5LfS7b4ZaPkG9cu6HcSKOyoT6hK6pWSUJyILOYm5VdGq00Uutv+1UI7gr
Gv67pnXsQ1GU36MGAFg2aD8YNlzrFVmgn9+bJ4qBuag3A8N/U/p17mHr+a1pOC1dB43g5wef7++P
7vtFpZmyAmmXqmZeNaTX0KVQRLCxg02TvWpBf96TayxqTs8ECeNmn3p2MLxK7F1W//T56Z+4Nsai
3qBgBXImuszzB3ebuTG6ovKr6076xofXxlgUnKgNpwpGQOpJZpbHECb9Q6kX8bUm4MGUYJWA0TQl
mmKnIv42EMMN4u70HuwQiNKefOweSfgGcp31FkZFd4WrQdkFEa3Dlp0gWgj1m6kN2s5v+/eh1sEo
9AVhvZnJriWLzpvIG8aisgUpsFSZd1z8Fm6BFu7ZUZxX7Y1FkUISnespUmuPp2gPvPHJbNMvCvKp
H3b++x9vdNsx2bmmbeIl5NO7pfuiWl+U1lNHXhQcpR9UW5FF7AW1GWyNxqoxNTX78+7HRcEx7dox
7KmPvEz2GTFzlbqB//jVwzqrrD56Wv/++x9XRc+FSVzqwOHtXQfmg1UNzbG7XB4ZuWezoyWGN1C8
6vOrPUJKCz7LwFOG/5jWXKJOkL3ImINNpVtPDqmCyDBXgRvitAoJgX3gOV1P4bfZnu6UzwgbWCOv
El178Ltq29Cd5JNa56Xnr1Bn//lYNbDX5128RS3qFaGhEk9Tb5iUN+iFkBPFVw/ziV9dX5QgptFq
rCdF4tVdwax82BWRdt5vri9qUOQmgSWSPPH8KrgqtOa2lOfVTX1RgHBexdCms7lu0vJxoC4HQ/p4
1sXWF2UhpcCEmP8yDxOWb3iEZp133EVNKLI0V3trSDy9A1HsIis7Ism1d+cdfVEWEp+UCDacHL2o
QH/LF/pyz+cdelEX8qLKkqwGRK5MCbAPmZR7gRtgc97RF4UhNAvHGjotwbeLBLspkhvE1e6ZB1+s
EMpCsyCmytgb0+BZtUKsJDNF5LwzXzyV/tQ7eo9J1xvLPNkFSKZ1uzjv59QWT2ViKOjfWNV6KvH1
266Ho5i5cMPOOvOllnSi6xRYapSBBzEg9udveclW//Njk0j9cS1eakn9oEwSaeWRp2hiTyG+4rE3
rSdqrVkRj5zWqyg7NuTDUKOR92/D9hms2lYbNbJpJ7iSbLEzcReAetOlvq/BU/bNLz35xhFSGsN6
al5pHMVqcWZb8kDvd0UMyFFXr7CeEBzDTVo8F+w+LWq7ngBAJaG2njwKeJmbh0IeO2U3l+rG7lel
Eu/5y8RtIXrlyPuj0smDt34MRWGv6/aa/1NLDBYIEAGc8c3xfynOI27NlWHcstm94mWgT86vejgS
27Ch+gt+LAcXdBWH82uhkHPCgLHn0yu7BflTrQa+SFTex9kx4fuI8N0fS37fn42EacTncEiVXjB2
pVUXX/OfOYqx5TxMILRORgs3++cyNrj6a33fGqxfAPfhXMo6eMW72H+XXbnjgvA265Tywk+NjYwU
iJA+BrPqolV2rh/wP3fzO25E9J91hAyr0LWG6tknnIy3nGYekz64kmxr1Gw2E1nPnENAfyVIs4Om
vtQNltnc/I4l8tLPYSVUOcz5cDsFGAXaa826shkghZCULDqosknXAdS6YdJmNv5hvoQqeR9syqSy
k7WF/3PXtt9B2K2UfrzEo7VJQ+SD5SYpcSIQpCNfnMQCg+/C8lU21ZlNhb83SX8sHsKeca8LDNFr
4oCkGt/8gZXxi8dhfiN9sI34ewn9x7EDyJh4utlG2G3/DVZyzwQKDLwOMHcV1WELAgP7+ueP3olX
ubZ4BzgFAIEOTYiXhMEVOJlHI7D+SU87qbs8dejFO6BKKkx3skk8S4YGEZk+XNLB7s888cU7oJSD
awFFYx8tipesB3rRZl/0YP+O4/roB1i8AiqG1qbZ65GXc++HQ7gmHOCCByyUJhbz3bziaZI7QGlt
Fx7CSb1R26fPf45TP/3i/ZAObZ4OsR97jp7+ZuYlPN9tym+Z5SS/9ch0bxy8IV+8i059zaWeuR59
wyonK/Icw60uexdjYd74sIUwrqykFMN17sTROogrCdwTkCPPpOoeS9IewDWo8hjZgfrF6+XEF19K
nW1LT9M6zXJPwbl8jR8ivYE3mL5EpEZSNceAxIm0Oe/eWUqfsTODRRrjHDpQ/1qlzks2Bq+f/4An
XmTqciXY6lNWI2LxVBgX1Gc7WLnQoNazq+moJLV7EG46bgAxFudtwZbqZpyco+8MSerhyu9IpEyY
NqZnDhrVZXmwTQ2g1Jh6SV98z7HQZor24/MrdaI8/H1X/lHl9LBuhGPI1JsTDVSr+0G/84ub6dSh
F7VhlCJpSUuPvdZWnvwmhjVkftUGO3XsRW0o4qZulUJNwXgpz1D1d2nVfrGA+9vG8UHdWSpdVd8p
ZOoakVfbWnYxjApmapOEvgZOxDaMtShYidxhulyISpuhvnd4xvHRumYWb0Jy4/ZFEWqEFohsI8aq
2/ZDAQc6cKsNTQX1UEPPXhldYO0SvsSm19Q8AUpd+V98gVNb6qWetm5GMq1KN/QkrPXETHY4BFe4
/dfQhFZDfsd6ZkRQwb8UIgiTjnkCS63eejbhIsSmN6+oYPND1oDv62kJrOqLmHi9NIaTgCldfWit
bJvYGSE7xAsY23np0BEeP6+2Iv1HltzLptvouNCnxji03S9FvnTyi/fCiZ9+qei1MlspzZhvx8I3
GvfqVw+Zhrfw41f+UtBbu0Xd0x2NvVQtw4cxKuWO5un0aFi9c+jgTmwJzKy3iZqBSIN4vM8FDIsZ
x6PvVUfBcgjtlRUOsVouCGONsFcle0q0kH6FaAzSSBo120RNX9/0dUTTGxbCqrNjbL4yJMrL7bsb
ArsTKDNIw6rSJBKo0woM7Var7kB4JZd9mzfrOsi0C6UuWYk0cd7tQjSH/EKGeHQK915JlY05qLch
id3Qk2BzwrUwV+00pvBNynplh+UMRc3tYpXnHZzVKNKvROjqrORHjNwSl6vRG9Nu1HIwvqmIfgvZ
x68OaI73rujK97CMm9sJCzukRzfZEl7f7ZBww1clC+CZYL5gyxNirwiSzGkuw36P4kG58hHx76xy
SI96LJxNoQNNU823ONTHrY9Tfw25p8Z6Gg4X6Oxs8si1mOAaN9gnVfUaOXUHv6Uzrh0jezd0LXgK
p/C7S9bMM1Ey5iVRg/6+Bx+/M5UyWysZYSWrXO+721xJ233fDvIwWtLapAhU1nPGzoWBkXODtoKV
ag9xMyuipzSqy5tYgL8QqV89sSeySSxwSuvVAGF8G7f1Ha/rdStC4zBWRrDl2PlKVUj3Skap8h8w
lYb6Sjh3WSTb1LaDWz9potuI8Ac24a1YET33ox/gpY0JZWTMAGF22ahtaqF26wSsyoOIbZ7T0viN
cIiULS3IbzksSo9aPMoUQXUSDKgEOzAjF1EHQWOcIh+nfWyJN9g/2kbPYWKTTdoedLUSq2DS5S7K
bG3TBGF3CJJcPcaGyq+DfRr4XDsGRyVP7b2lZ8N3BWDkxq0MwkXyATo2qdErUtrgp5Egs1UggHvC
kfnbzKrHzosgaFfIMr7wyUVZoe9mVWaP47c0T2EnKyKkvw/mBP9/ajnNqqa2Ih+DtiNbFwUScCdY
Dyp+9hV0vz5dQ3mdrlzeoXd1awTvreUXmNpT/c0gaDljX+iTYgYac+cKQOuqVJR94WvOZnRFdQNH
It4Uzag9ZmZDbngj/PY1TnX7mPdlsG3GdFzHeJYjNiVd81sxTO7QQkkuHPx2r6Cxu7UxsruUM5Bh
VEWyh+Oh7ToriAEUAFihg4uZ2SyJ4uvk0B4mkCrHGpb8q29C4C17GwBBkZYDT0RrXPQ29KW6Y8Mr
2VLpFZle2osJssbVwmNdw3XNBkBzVWRPWGVcFwJSmF/k7qR/b5RIv1YnOQf/jW50IXkwWXqmAJjE
2N6FDTG5AW+TvdI7TbWNWzt7UrtcvzKFAVYY3iMTM3D+oDpT/d1MnMxax7oidwhMmsta0q6hcRqp
N2HoJv6hU+cAlVIZkstJNwFB4OVRj3Cw81unUhJ3q7ka2lHTzJ763Iz3GY6ax7aZ8aumXhW4w0Nn
IDUgS8JVUUUqnLsCA9UUauzNoJBPD3CjrPUAn+dXY044Vpy0HK1Naw7KOKNOMCE4TqYifnUErx/N
KGBIWWUg0YGTex0L2EYcyJRP0k1oaiV1/7sEpQw6Us4pJp2myztnaqxtp2nZtE3dFAqLUfWATysw
2APBjkRGTlgHfVnegGDq9lNb6FuzlLirDLvJNlOg5RcxUbfMLPg2eUhob93o5IKQ6Litx1C/ysim
vawaVWyzoqaJWTgEu0yAqgl7GoKtm/fyTqFBuBliS9k2Laq2pOvddZTrZPUFRM3AlSje47adXhu0
cStznHyIz9FaVtXaL/CxT/lVSXpNQWQOorKcG34gOUrYh7iR2sYWAC9Hy4UCEJm9sfI74qagKSnh
G/QfQhu1QLtXQouoXEqFscFbgJeubAkrM8E6AeQD+62RpyVNCbfLIigoVcNp/X85Oo/lxpEgCn4R
IuDNlQA9RXl7QWg0I3TDu26Yr9/kHnd2d0IigTZVrzIx7nB+HcAgtmJENCkj0K1uPoz+1Roa+4Zr
GL/GaVTvE8apS0YU99AFakajlYbFM+Ch9FGMUlM16SGse8hmEmVHAgJLylTWxq3NGa0TPRssCSD9
ohJal/Stb2fxxj8L2LAY4nx3HQG0cFTPqpM74+FwxEwFwaqRZzS8R4PXtTA4HP8eDNAwbwq/4Xiz
0JevU+juotewg2ztbs2oql/B39cH4Xry2sJA/M2Fz5jePN+HQ8q5RQ7OPb+VA4Fhnv6l6bI8akLO
8Ygl8E+Vu+FuXTTec6Acx0m1zqdC58rTBS8Q/CVrG9j8TZabX5bMf8wquBc5mt18sJzHsnHXjbto
FBqWmlCWpM+TzQZQuYA/w6HG3RB5eYIVu+XJmxXCZO97dRd3Y8OriUN7LnGK0MMIhbHiM4DJQkxu
vB+qadgElaUOPTPtL6VjA49hYGLTCoGhBPIkcjIDoE1JMBOouBerAJcnZ9XNUvHnmfPd1jl0iSpG
/1rF2NLaR04xP2btg/DybqjbKjLumJfvjxWZWIxbXshRdSbhYu+irjwuopf7qr/9HtmY7XphobnM
sHiZZlgjvByDa2+kehcVrfk0+aW1pV1XbAs3dcjymoWzlxOsN+7zAPFqkNovWBkdZ9cMVsnpShkg
N53AFkmntHlMV7Mmvrn0O6X8KUa24+8WJ/wEXPrTYGoDYGun2xI66N7nxL51KmkkJSxbHvm5OtUF
0I7NujDsYdvzuAsKBRw/bdxx29hetNN19g9jIJjFQJYu1Kday1hWcGKZl5T9i7+EQMo5/yfCQhwK
5a/YD1Gz7FmCqNxhWdz3kAvj/DaRKS1jPTmWBifeTsyKtn0WHXXZORcSa0+uxL7kSq/brK6BA5ux
ZfIN3b/befbKeK7awNcHD4oyI4NJ5XJ/aOxsTAbRIzg0cd9Jr/X2hgN7tK0FQNeGN7lSOewQ9o9T
1djQvIHxn0sj+hBr7h9r6RqXqp1eM1OD7ifje8Sz7nz6EeKE3C1++wXlbzE2b0GLRNnl+EbBtCAV
0q+e8Qo8y/im7onyAurWqfeC8qFaIDV5fQQId9kJL1SfAz9gPLhWfZWGZx3CpktffQURdWXTTG5T
nTgLn1lCpmQ0Zv3arab4CYEPYyqb16PdZd0OquSQ8J42G/guM6/EEMm9Uw7RvgbFFzNab8A0nx37
Uk+62XV1AALI0cwHR/2IbM16BmbF8TBiIrYdAv+C/yg7t7lfUHWsnVPOiQSPYV+HQIj6+V+EbTKI
p2FBZ5zWoAI2BsJ5RtSYH2/dcgo4x0TcnIxwidXkldcOx87F72bOvJmlFea+OXxp+h6AbQYv7Af3
hbXzdZ+dQcndc1K0X3Kt31C9pPFE2B9EW2Ym2Jqqp7xoOF+QEoHW7kT3fdqrfyY6y1MWyV8/as2t
00obkXQDLpCBdtRZmW0dBMxW8vx5cFc2QFoRiVBvByi1XNKOi0Rcl6K77dTdplF62bBCpnwwYIBN
JHkGTOeg/ixqLEGxD7UdM7csWAGBzIo8wg0vh+vSZcEZFLr8cv0m3zPa7G/WqiqTQIrlMIfVL5V7
bjVqEOeC1fasmCvZzSNo8jSt/5VeMMaEL+aED0xcFwdbQ2pxzmtt3ZM1tZZdn3srijEnYuyh6Dcu
osGD5Tgshq5w6dVOqGSVWn9Eui7wsMJ8jhdDRnIL443FU0R2v4t60x1j4c5ypc0Nv0m0H5WZhhcI
rpwJObowkFv8NJ0GQ7w0+DaQtvJEmaB9N9pdmSevTc4UfWRDDMyqTR6iAMtuE71NsMxbQxb/XHgv
j47TL1tFWXY341QZUQIa1QsYsYrBh4p6Oj/3X9VW+oh5E722nQe7uW/9PXyI6tiVQcQpV9VA624m
onFqPzsfLHcrMcA6wYqKjpo4tC05H5ioGxJDT2qPPmW4TCBnDvD26zs1W82hHzXA23TBjUUSPs59
dN1KO+5rj0L24o09rDYCAJto5JHKGKNAD8nyBhyw5AqA0atp2GRyCPCsUg1mb3Dj7O5pGNNrCI6+
09ZvIeYoTgu+eTH5EQDcSJ/QOedgf+mx9NVlf7VENnJvpWPWuTCv3bkRCXgePHKBKp7zhZ+Aenlw
ZHBGSL47I4IcDJZug3D1sxpG19mGTRa+dWMw5pt5AcId4sS769NpvS85csRlG7i/K9UE4Ja4qWdu
r+nwohdsBKE5+38zBMMHC+A3MjXyKeEcwKnNxLyTnv/RqCmMtQl1wo2MX9cxzR0YGAdAVArJi1kw
cHPMSr9EGbseHPTqnLnKPy+NaSVtE8EWK6Hx8+utO0i2t9bQ6J/M2iLM0tb2nwaGW18z6NVzT+BS
k1v304okZ+O5NThEOfwSLPj2Ck83QJ1Lse3W6O+UCrmtsFRvSpsdexhwrYwtTEhTDeaV+y84REAX
cdF33m4pWKFCNSz3GmIfvhjws1OeLU9coKKnxTaQxORi3ipjkklt8gUx6wAZFpwnvacVCUYaMHfh
hs1dfbuJeLaKtpg0zaNhhv7Wgdt8asJg3UTIRJ7LkIs8qxBXu8XQdRzy9D21QyO2KWMN5Hx0wJvg
O881MCtzw0UTbmrfMKcGrzAOieLtRgturcYzGCPR7N7yeSatwUKOVVr+ZtkyxnpELy2m0EqYTSp3
UB/rfV4rvW+0b22nnHng2p5xEeu5vWq7l5Dbh/ZXNKn8QGmcndkog9emG4uj4dm3S3rnbgALc27P
0hQwbM+dcVXNEezXcm2iEglyiQ/Rwe53Tflb97OpMTwXQZdYIeHH9AYlaxWaAgaMpkc6s3z4jTAO
g7bXv0vn+Ak0RVq2bbQ+yIWmj66rn6qUxqNfamPb9o3/Gq5Vemg5dJ87ar6bcOUKMVdwIcN55dTh
hHLn5kxGMSLrvVQtzN61dNNH3dd9oj2mHiqOJ5ztSyFRn1nOEz4gUPqkmo5Zt0KWXDz9upR5treg
w+20q/ut300fk+szTAeekN5hENKeDIbDyAaFjkuqc0ojYSOXIMCAS19VdXV4N5iqvowzJonRx1DJ
0TLTh8UiaFBX7sBzUdd7C88rwkwtP+yKj6kOPGQxReBCNFBfqQSAyDZQfeL1HHY1Np9eu/e2XqL9
vIgygQGWXweG8DZBM9kPeNUf0IeZPhjr2T2ZjVADlEcTZw1wTrEbu/DNbwILUKP8CMFA2mY+IutZ
/3Hv+ihF+lkMZfULUxuSmgoSGcxmomaFx80HUIcIZf4yUzzxIcPf2wKAYezYYPdH9rkXetDYoCjf
7AbZFttGzJpRIC0vi2cwfGTwKmf+2G152b8XWxQbKhUe71T0L4X/RYEMp6I1cntVziBPlLceC7J3
N9xevUVMggrLHnFQlZyKtkoAsChV6b30dm+fmprVyq2nwzJ36slaZ2NXyj+tyS00JEi5L9zlgUtR
cOC6rePgBiVSZfOei+zerTRPcg8KGOL8/D4OZvAXD7LNW6Ha8Kmg33y2c8N+Eq5kqtJR1RuyE/ch
HXs8lE4HARkc4xZ/O9n2AmEm5RILfRvX4sYEjDmY0ceg1qsj3HPq0r0P07JB82yjMGqA5qaikMkE
nOW1oshwZ3I0/Zsr9EtoIvKDHpdoM+K2LZr8lc8Mdprb/i1Hq6OIFKntVKFtXprxbRnDZw5kDxAE
uCxb9reMypexqvMjEd4gRpNSI0T10F6sKVvNPFF7WJwrd5Vxw8tyh+A0Tqe8Rja4lkeI3421Ccwg
v1PSGC4GkzxUGer5YSzD5Qvt2u2Q0VvxiAQJ11qfdI2HdiW6RCp3N0VtBAhrUsX/AwNyVQs2AR9G
PMBsStyREm9WJGC+h5extJ0twoAP3/NeXdeb3xwe14O0mv7iV8J/ocAvd0Ytxr0/wuvtqzTk6/SS
VKl9M4TVX5UpnMV9MAE1dczmJPwSEng9mge3cfyYywBG1sUH+DvVhE42XkUQe2pRsiBLMusw3Dq1
BN0OFuVkYLE8TNzikdVLpJIQHBNTRO6hAuiP4KjydpBJcfdC1d2WnIMS3zACKJnuElvdXL13IvJP
yqbLqwSuiLzOr6s9LJsAaN6R8MjJbG8mtEHAH7emHcDV5QL10niEd5+/OjmfOt90dA5tpIIqGjkF
GPZ9EFrcFD2P1yusoIDV3CA5Dfx4Y0M9u3GH+GYlZ93yk47N865b3bNKm0tgSQupRUekotY9QiYY
g6mzfOulEHHVckjxAqzdzVyVe8MtNCeA9ce/1Z7I+D0HvYridoQiGIRApukmSSAb/Y/Vdx+GuIUR
TXnVMwE/mhwrtVHrcS6rs+2kUAky522tAmAtbQSDN7h0EyNC9qAufd/jk+Ex2YCvvgwNsP0i0tib
tPXjsLV1cwuPvMIXYmqDu4H60tRQHM6g1pw+ul7EVX2tloNZ9fIdzYZBDqIW9y0XClCRjX0GJefh
Awz92I+iG1RdnILVPvkDnVzb2ndYEi1qnYHVvYrODh9QrGDNAaB86iLM34bNPW/GdEtvQbMth2ZS
+L7amX50lAIEsUBFgm/nZjzwoKwTK81/LIWqqDVfeSLYAg0pEQGNwcayzcM0wsaCVMNZ7+CDpVzN
7Htw0lNXNlcMW/mmMmZQwI/D6gNanPdSyI6mxETGwzOyJPT8fue69gGQcQXgPNqsXX07930QCgYP
XEcJqOKTuVRPek1PYWggeRWw9zuOmY9lsW47JzqPbHDjGO4WEsFZvWo4rTXip6q/z1vn0hs1CMhK
vdIyfYCoc7bS+XEY+PZrFxmTVXhuXJXrdNB6esgIQG2aXKpk8WT9UBRRs5vmVT+HmU8dXK4fWW23
O2l8923+vTpU810YBzfRANXDAnIqfTy5C4Me40K1nppF64MQONZkzqMiOKYhYIvK9k2p/KWk09WP
wWvp1kk3QN6fjfozKLp/2VCSn2azSOvSus1iXiQbPcYu686osycaK/FarY82INGjbSMIGG1aaGsH
eD6sxNtsqN9cOwew5fBKI9zpbv9EuaDY5/4UJuFai0026wt3uks5mSMyPOswk36NiyIVcTBExZ2Y
TeMaCH58a1q3bm6eO/LLLD1VgbdVRM/raArSQ3xmsJMpf0LrWEe3jLvOg2Wqnj211LGSKbCoqEoi
BFHOJNqDLDIysXaFn7aoy01dqvG9w+CydUUK02AQl6IzDwDeP5ilMreTxTGJM54CgzlEsS5Tqk/L
fNe2RHat+U/vjgcOkgb48wqNTP7j9xFygVEoql/9IZzrfd3Kz7yTF+7nZ29h709H0b6klnPugr+e
Z783Zn9yzCzp53uOBkkhKYb4USHPeT6SBaYgz71mMifsIPUg32u//hnQT3LULXa9Iz+mdAzO7hzq
UzhS6bOzzrnDePVEBdfbEFR/Kairb/ppPQ1jP5JLZfjZsCYjtoPpU9qsLp0z3hVY7DFaPLhLcxqa
7JOKZ4Mm7juqGwpggKgJy3cb6KoXs+NK3UvLOorevskxUev1QL0lIy1a2fdgQUHz9ug1WZvyY6eY
0IjW9yoyB0St7X4hzlJDs4oVHbQ4cNuO58x2Tyv+VnzNoEwQrzxYE/faOfxiub9LnX/TgL+aMDWn
PbWOd3MA6Nkt53+ZGylslCwRi2v8Fo5xsGy/OzKZcuTKUx/Jd+U0WFT5Z0qb0jhpawm9PUMxOeXr
NQv6hDRYSR8bXzgHeUdtuKa/tkZEgTkInYwlM5gjEmxB/zXY080Qs9x6m86jsPUrvmi+aBjLtA4C
69BYrcthxdDkedqIsqxGWFAwtm506rr0XNGrjhME1/3ihar+P6M02oPBLGkHsz4pixYTNtdfVICb
QjKcKUzT2zra/6Qg7id2a/0OZfTkExq0apBwmSjHmKJmt3XSptp36R+pZ248qkkwJwyUH4v3xZJh
7JYVQpcLqXEzNnFLFgPvLBapbBOgxjJobOmy/ac4/5k2ZLMgtTpOsjXJuMWk32O6O4OgOl4YjHOe
fy6RozcZlyuEZyWDOdVZ8xHpRcWBKQFNm2iS+E+Z6cW8WZrPt+3M7uazMvv6fvbnJwZktsIZ94Gr
3oNIBps6GKO/8D33ps+Gl3IRohP+k1UWgPVp+ZcXw8ZEe/FjhihJ+oExtQUAmlE+hH32ZHZcuVun
DmhF4r/y050Om3y7pPkB7DAq5KoWd560831kj2/T0Afx4td3dDaxV8w0RxwNziTlQE115k9TEoFT
7K3rzQGVoZOVVv5JqYvamC8KeHi015TqksFA49AgZPd9sbD2VM/GXLyYnsPnM1wdj1hE2n6NPJ/x
0I0vIUaCrajVyozp+tVZ0R+kO192NPyhs7hujdBuY6ue64QNxo+xOj2r1b7A97fcPqBM6uUHlyz1
RU1FuVmzEStSHbmvM4f1rTOIkwUTL6lDWhm54XRP4N+9pB2bQyVHrk4CrV9tUxdPMRpsDKsr/8q5
9+K2NN9bbYwJJgEXZnpVxd5KJK1z2KACu26flODilHFX4y659O/cAp9S2FF7hB4EO4O5YFVa3EOY
Gn0sA93GpmsVB1/pN68xhquZynS7hhYBVNwhOzkX83PpdsUbBk4Kw64YnsOAUpwQ2XRHv8/fGnPo
PwdKB49toz474S6cP0ILzIFo1oe5GbEKsGk+V4Y0X9gJnKcgw/IbIR7ClDrD+ekhZ9uKI4ovgg9z
1d0+qIaaz5q1PDUn56lr6wmkNUdVOOUoyZnvUZeWLfCCeJcM4bA0L87SuFvPy5+aEKGiAYZ2w62k
TlZLRY+Tv4Znu6tZSeBPbaQrvxlgrfcVh2Tw9BMAA4vmFbkDe09nYaHhjK937aoXzKvoBS1HP5a9
h159rotNpKD0iYbiN4pfYzSGO83R4Oy3gYwNphUOjZEWSWEpLEU44g/r1OxWi6d3Ebmx9Xsn+2DF
Rkqphi904h5aIxQ1DIUZ0MO9xt6aftadraJ1j8Zs21usRksMfuFcVvYQg8qOrmUW2VQCU8WoCQNz
L8Jy64ttrxIqCSzKoFgekfDQ+y9MxuwcK4fN6OVslCmkvDJ37okjzI+iM26ZG/PXGfm+cFU4L65T
l4lnjLQbe7Umc2W8dzO9gWkse24TtOanKH0OfJeynWbhbGNeD5SNUuVLQn3BeIWVQWFpZrKZByjn
dDh46KJt1R0sTc2A6qLvJTIM1/Ms+BD14vXHLJ14koMwyuwEfxdthsGVL3UxLKfGM9qknLzpYQpu
JQd3CrA2lzUHKdyQk4KHuS5DhD1reqG6AF6b5rnLep6qA1ql6DqvYXaxR3Qp6VySIpimfq9lh/0T
5TTKAw86VuvI9G4e5/zoz9L57qS7Jiuw94tE0txjkaWTheyATcETYj9KriIFnbU9vV6H76yt3LN0
U0kZNg1xvvjV33RwAQLpyuKASHrEJhe+mukf9FPF0Y88+zh2w3qcbOVegEjjuxF+Xv1MvFb3/Mfo
IURnrm++HmE2lSN6Mn8wn4JmLL/cwnZO6NK5nYq0fXfDyflDk8wn+YI6OKd/FxPqYq+gYuomcl3E
HZXPLJ6zzL7WYR9tPMesqCD7FFMlc68Xu54xZimMra0MGJorhuHYq5Jy3qLDPb1n572vTOtB86Uc
7bEezz2nm5eCk/xT1OX930zbC9Y/mOOJWZnjrdlGCt8i2CJHAjPW1BnJaijxMFM0+3UNUe2tlXIr
ortm0jGedwrfZRrVSZMXJZCYzqCSP6L5lViW7ghVI/NShBE2Fsrh06qL/Iq0cf3rrPXIO9LD8NSt
+u7NjvtFU0eHYjFZGdF37GGsu/946jE8ZBgoSC2GT6sehxh3/Q3jDxVqoR7teZ8Zquq7vg/rXaFX
rvhWA2R3Q1/WZTirGWexXwLBzzAJf0jQ1fWXyZnFw1hn1iUYMiOpZNBsc5SrqGlp2VEMDfcdvyeJ
HCcg9dbN4bdy/YqyMYVrqTAZxQE+bYMCtW1/+f6MMiqsm+VfWpIILejoxkZWZ9/aCKajaTrBS9CV
+QBYxp0S2x5m+jUsvLShqfFRDfBNfFVuRBmwCbvfnCfXyuvhmgd8mYTh3PDbo9f6SFO0/ralP/02
kaZ+nacU2OzQexj7gIW+m7Pf2XeLJzlWQRIoh7Zfmk4nDKFBjPiBTo7l5LvK5Zibsd1fSndg7maZ
zqXv9MfSdwlMzIXfva8Nm09U/hFZkA23yk15MOxuiqeuB8oauemhQFI6kW1H0r00VJUMpgWaKWS+
PRRX+mJvRcvOiYiNp8RMn8sob1/XfsExmFHVaLbVUPk/boZyajD423EmlKfIZh3OUWLvbKuwLmhW
zRi33kjgjPBOSrX72zSi7OoBDtpkyEqpdqMRpPcb3CvHhW7S9Uj1+q5Hh7lKFkaxev9wGGgm2yi2
5DkmzyjE7TpZHNSyKRuLTUvr5KEhkbdTgy2eh6ElHSANcgIIOyjT1az3t8z2bkCitHM0P5OhsubY
MqqaiNCzt0bRcV8PGudch6n4zgs6kaYo37OmNjZoeDATwgPzZNJZdfcVZH7zPvHBbANvZotgtBim
GumfRZOo2UijLvadGL6nAone4PZfMgzmPWPTw0PRTQMG7Mg+2EArr6XrO29BMQ4HVy4VrTiH+tTc
ctwfvIVLTm/tzAZpXqBLQh5eOcXV2hJUw7fEj8KJtmuWL9v7Xy87pTtaOSH35zDYBjnigjq3CoL4
NI1XhA27KDRoGk/ReDeshc/UPQ2iLIW+bE3OuOno3vxF+a6pR2OOUmR+NrJknGXFXLJ30plql5kV
d1ngIXYeHSfb247LkylrL/GH6M2TIa8Dm3T5KZy+v2/m8Mcfzf5iTxkrw3BzxeOtfGXh11vhU/gc
X0z4T8/u0lIv6BvnmCpEDa4IivNCoexS27TOx1obMdWe36ryKxhUY3WZprzjjJuD45ym8Xkimklz
3ZvevDnN6XKaNDmggzOLXFCtcepmuFvtYkmsFD8pKKNi55cQ+GygVPee22P/MIMj3q854dpWHeZq
MD+LMNWnRUz0lANiS6gqzNe8NwhxFu0TZ7IW0TUC9SwVxv3kDehrgzBICKdZHAp9glotskT0N5zX
cXrEKhv49XPSnBhLvlQ2rWSBfId3o6+3gWia7Rj2XNraNrqS9893Y8CR2qDFHad++VeEbbjXEZUr
Iczq4CApOrAjD2efvaih3TbZZ91MiGORiT9Je0FK2szp3jHSjzQd7f0sCuMyC2V/p13PP3bjcikC
7R0FE9p7jOziWPRNv28bnT0VM8WBjZ484yo7PcWudvTPiEiy4WbrPkfoUkEN65VojZDtPkhXevm9
/gkdRX6YK/8DupClpb0cWhcvC/J48WhLdY7lnlxyPmjSB9V/F0068xUqLhPofH8KZdVn/Fn+A4hO
MvmF8YGEvbyMHb1J27WrbZdSdTICPSLOcaY9pb/luuaGSrKqruNxHdcPJxM0C6bevljuKmD85vYe
CUi/m3rHPULjtJOJDeJTTvWOsBve+kZTPxGxK4laGKZ6oppOLXxwXHRFfXefzlaxlbZvZxu62kHC
V9XHYyVYEy0bZTTNSJp2W1dLvWvxdZEgOtINT6ZwEaiPhvqEe5xPazL1iy6XbmvoRb7IlbxYkNnq
J6RQReVt7U/d0nrbYMHWRWWDNgQHiWbjze4b/+tw8th4cbTaP4IAJZ/nqPd+KsvvFSTe6+QW446F
Ib30SotzTfIT1oQTbf2ViYfFKsZvi3DFl+EOoc+bM6RJpc03xW+159N1n9Ks6Z8jP+zEpu2V3HbN
2iXpjON3NrrtgpvmbGkoY/ZoL8/MSC7g41wnCZayfuytlhRU0RKHt7swv8+i0DtAQuMA3lvqRHph
flpvPuJ8XsZE2110N9CZeue+zDVToHj5mcrBLBIave2upaN7iJQ9XnJLL/dco18Dp1r2cFQRiVuZ
6i6ZNb22K5dbu1u7WDvht5aefUZck93cxpuF7mNBP5JAJIOGT+Bzvry8+QnTLKceICmywmmgduG3
069pr/R/CvSoLKr1mHBhxRMsuGgA6jP/2EHq7KvGy49uG7VMtdE3TDd2ljnIcQcbG1xV8cdl2RiH
BY/qIXT8AH1o/WVMC/HPFTzdwY8kBlW5EI4KGXIMWrR4fd3WNGG9R6fw5YOVNrS5Atk/LsM6v8gA
Pl1Ly45pO9rmoiqmfZEbX+Uc5jFxLO/gtfRPihs2cg8wMTuXIf5iOqNO4mQsDvBGdXcluvy6GDjJ
e7ctjzXIzFgjjEQy73165FfOstLOhxeSScmFFrtoTt/8cv4j4fYlRVW5W1IRzAE2PFJ96qRPTREe
TO86IYUWvmy/DL+S1y7s6yev99kowz4hwWKt0mBkUKzg6Qm8ZzQwNn5p3K9li73cdf60LMgxu/tv
jgty9PZZ92g6w3i1sZ5efQYTV+Vn2xRX1jbMRHRnlssfLNh1YrWaiu+Qh+xdqma3pXhXVgH3nLpy
wp+oA8KGb5xIlVhdf7s45rCbZQeSj2LFdvTIfw4RQTyGrD40HsGYKwC8HTMNjIS8r/+Mjr6/x3gp
HjpiEJ84m9Zfe2nqF9skjRGMynoi3VGwEKmaorsRbIxM5++eMTDxSeQPdyX5xoS8PQFNwz6kymhP
RsQ1ELW2XT6O5UygiMJtR+8vDbo/kc1oLJmddtuSxDpY9GGJaEs42XiVSAaXVkwElu1jatz9wlgq
fS6jfRDU545zZMvDguGRDo81XECCf4ekc2NVZfOxLCcbKaFK6b1n2fSsSN/tSXyxY01lii560S+d
2ZQJR/vl0KZ5FlsU3C9CmllMdoKyj+aW49NU2fzPp00NahNWP5ZHy7Q4KY8p5bbAMigmFqsR3U8z
x/Epy6N9ROTub0enlUv5StzJ1sV20LJ+63y3oSFCzZWIbkGj3/M7m28/Zxw9q3n8N97A1XpTcs+4
K5YBBQQjl5Lkjc97smbTfvT7j5Gbxe9ASf+q3FzmSebr8DeoQ+JqigxPKNri1MvoeWbpvJjM43C0
kvXzdDPOMzVHlXLMlz8R+dRTYzBU2BaUE7XHUE6a6/xVE6SiQKWn89i3BCPSqPF36BKnjYUiiF+J
HLCxRP3dQH6V0nxO/CArg6fArIiYGNre5DPpPg4t5r61uw+KkdjZGty2a0aQfBX6L2SR6k9kzuOV
O3n6WlHn2kfd2pyatZjZ2iSXlJZntZf+cuCGZMeWU/WnSNUyUVyU3la5InEY9MiWZIHUFD6e96YY
TrqfGAkIcrIds+3pfYi09VqndfStNVW+3h/SbVDN/UEUHGwa3cwoLOh4nNZJ2wcGNzTnWJ+jTcSV
TSxkKuciW3PKxWH32Xvuup1ZFjd+LudLIBlX5HDki4PHSQJtAt1Ox0JLiqNt/Dfaxixjd2iaD8rX
1dM8EANpJKLIDgjSNnDo/a4W/q+xVtNlVoQrQYsyOVNxR7nJveiJlf5TYIlnYXbp3qxz+nOV9Umw
RuVxwb4YOn16IDfb7OsptY5jG5DocjMn3zSZ7z47mOQuCwk6XoO+iDteKWo9aAInbH3MWflU9g1M
wBMg4Xfe9/yauoRRuTRXb2MEd2BjT/5CPSccxDZSznSPZz77yvj3cR5qbsk5+2jTpsA8FqlOVoVj
cwAUvG2jDKntxL2/9KhyZPDZ4Fqx/FK/f/YIuCdQNOkrZrL7MyDO4GqQT4eM+HZsGYs6awupXSen
4lhH4bCTazT/Bl7K+xCxme7Zidq4YVen2Trh1DAGzWTKkK/ZlqEcluhBlpRusuUdQWEQUy/+WU2l
ttohaWk62SJi6O3GwfW7L4TztDEJHG0J8tgcQMts+o+6M+ttW1nX9F9pnHtusMgiWQR67wsNliXZ
kiclcW4Ix0k4zzN//Xmo7CFW0nGvg75pYGFhJfIyKbLqq294B5giuHDQN4Xo4ZTD196aioXPhgVB
3AWrqA+DTckuPOjRBOeo1ZtPjJCTdR7DC50oXrf6qOxdUqgIZIGXfY7j5LkTOo3PgHAiHagdXj4+
a1o+QZCRFgjxWlsW4HsfYngMEOkTtvNoOVYMmgTLGttv2Q4Sf8Ez2fEvWag95Sn/XLqiQad+zYsR
glLQ/GPzLT+8pN/qyx+ar/Pvn6r/cf4Y85vVS/Py5g/rjK7UeI9hyfjwrW6T5h//+wdde/7J/9sP
/9e38295Gotvf/8vAM1ZM/82P8wzXM/OH22//v2/hAk97t/+TPPv/+eH8xf4+389zn5mv7NO4//6
j3Waa+i4nWFWYeIfzyf/sU5jYi2VBL5NO3B2oMAG/uyPpv6Gc7lJ78x0TJAUM8/2X9Zp5t8MuiO0
SywTHpGLhOa/vv3dD5IlD+7H0/jnn3/2CLvQjGOIxK253J10TBc+gn7ByLbAtfg4PPh3OLSMd4E1
JMvOSquF1fbaAS/EnNkjcbFS+EaHPpt6oRVNco03UHNj10mAy1Ui1QIud39bsPhXZM4YOXmugyWn
gdr0e2zutxTC8w3jjSalo2PZ4eiXDjlVEWBT11T+HVQS7R5ICY03I26vksrwl3abfioHSec3c+E+
afQVNiWKO+9Q/t+yuOd7AMFv8MT4h9d3Fgb8idvbAJhqpIP4kBbZ8uhNjvGSdqLcAvxlbknqXa9k
2QQff1pZv3tXb7XF5svyggxX8M3n/5hX0s86V0E41Pj61vldUGehfWwgRD1bqW0cRiMPN2hJOTdT
UfhPCN3OFIouF8bCLSalAL57cXiVDpm6N5reS+C8+NnacCrxjlneW174+RZdXSjD0W3pWrRd3t5i
6pn12BZZcte4Y3bTSygrgVvjnWmDbCuv9dIRW+iC1sHsguE9vabzu/8PsfjH1ZXjGLZkrznSvZBk
qPUqMh23zu6CsDpEehE84cZLXoNo3a3GGHyHMiFtUhwFsAaVotrWQChWbhJGu3gMxOqvvi9Tmrqj
QMwJ02J3XewtJoMqB8EljoicJE/c9VdE7xlw91RDnbCyXZXrakMxnT6EQfex67BHFYamzGXoZt63
OIe0N9Oy9E1i997dn+/ulzdlSimVTniRNh3bS3nYFvMLCoh4OqIbwvGf2p/ikPQNMYIAM/oux6ii
pYsOyL0oPfcdMv+vb8pUxDApXGUrU1nmxTrxEiuze6dELsYPKTc4kItngcbUXk4jFOAwLnHn1j/0
WBgiY90U5p1Z5MG3WE/y28RJw3cY3Wei/5uVw4uSOsqdjmMb3NiFEtUUOVSjTR7eUdkR/brC7F8n
SBsH3R3q9CrQfDhEVA6Y1JYGw8j5zRhWMd74Wp75t3FmpABCurE56e9vqjMx/u3dCfqWrqkbZF+O
rS42Pt7OVohEijqWhZ4z1cmng+qN+lmILtycpyCqpQNqThhFJ1Gk7XKRx++s5nN0eXsTmHnZNlaf
8wYzLqVsg6iBuUw7+G4ATbOxrbY4CXLAbQ9O7r7O8CJcWG4DBTAOmnKZBlZMr7YLgFK6TX43BgG1
khYlDhqZfvJhlPKRjHFYFFZQ45/bQjPW6sbaU8v2r14vnHsskoslxiqwkuLhqRzaHrQ/Sv+AooHE
eBGaHrooplULazxc9H6WfoDQh4XyKCbjpOtTAyFmnPbkec3Cb4CPBpObP4Mc51axhEYvrohGsZri
0Liu8nA8un7Wv/55m82qVBdPjeOVqRd6sKwr/eLVpR2uEXJoojsZ9vaNlekxpLmh+xRIQwC9QpA1
yAMBG65IGf3W2TsSEb+7vGVxVtmGYZuWRR7x85Hhu8lET7kP72ot0HZMlOLVeZuxSqvros8B4gHk
KK9QInwtEO97J8ic1Trffn1XBz9HKmMa7PhLW5Gx81zaqH5yp48Vq6ILwKGWrjUfTNbUvwolIW/M
ixo1CHGA35B9F5WCppCVicvOR4n7vmCADA8ZON6qgc1QLYq2FpR6KJEsRizu6HB7ASBQaqNyq4WD
ODSlHm588K3JQkDZaZd02/NpYVlu9ehpw/hxQgAaTiyEbwEOD2OnVWgN3JSWZuKAazuX7sPB7xfY
flPqpFUnDojR68MyI488WS5/1oTbv0JMt/Z0KdNPgd6Vp4ax5c6mVbUPzmewXenOPTJ/xXMaFvz+
v762lMEzsg0kjNXlcddZtZn1lRXfaWRjYNCJcXeFMP2tYYXQOWD6fEGhlh6ROQZrDcfudxbXvHje
vlwikqFMYRHGTfMyd0zhK9BE9OojU6PieXSTeUfNL5NpYPEss9p6J+8Ss/rIxRXnEEiyigux5Cu/
Xc6NI9I20az+SCrKJo7xIdglOP3AD8TSMMdqc2WFIXRB3emgYKhyNcCN0iB3vCOt85sDwyQd4wS1
hAMB7dL2ymP8iRi/Go4B3uM3japxy26h83WeH5gLzuzwluGmt+7jNL5pMlbTAr0FBL1y7M0j6GfT
FHWfVPie+dOvxzpVgW1hrEyRwOuZP/8pNcXBwy/IT/WjY/fhRgxdtZOGGUDVyu1nkYPZle4oFn4+
he+shrMSz8XLkbbFac5VlTAuTylhtb6C/SmhABfOqei6hJM7y7NFhcb/K31qcZBU1ncmYL6lj/7a
YsK9rqfcZhQbB3qxGrO+vx6CMb9WvtMMf3m7sGQIRMK0bX3eMW8fTanXDH1LQx51s29ObWNSypdt
+5m2U3UTzCa3zhQHHTwTYYHASuwvf96uv0l6zPnZmI5g7GhS9b29Ad1GTRdIHBVD7mof6zGl542/
4UoYPhqjVRNunFKEt36lBQBqo9H/0PlehGAVkeaEhMpfc6kgXTbf3s+F1g9ok7SL+0AemQR+AsC/
E270/Z3v/EvNMl+DK1GvCTLzy0WhRBdVylcg3asx1JdqaloccId8m8HPu2n9xL+JYqTCMx1VbIYe
1rUPZmrrdFm8DQDZtUshRfM1h6y6Fm7rvrNof90uLmZg1CvKZjOTCL99JT7dkkRK5Mr9wTNuZCwb
3M1CiGV0S/QwoVXrMoB2Mql2WNGY78SzXwOoK2xdgbOFT+Yal5LjdpPgXEVhclf1WAgtksBuTipR
+sFBjWDpNCb19Z/fx4X2Eu8cpoVp2sqZizPSuYv4EMRIj6Wqje6tMKmWbeBLk05XDosnzyHjzGGU
0rVAcEc0ZNpNtUywQ72rslZbO0VaPE+ZC6CycvBkq12w8QPQ2MCZ8tsGU7h7cr9h38Pt8fxw+nAu
MOO81Z/+/C3Ofls/hxppSceh8rYxjXbIbC5WrgMuFxjn2B4RYilu3Moo95YsgdPX8nFsEo4hX8Qw
lTsYfEAU4tc2Lk+VmDilaJZDoyHT3NqhjFbAGih6GJwGq663gWq46W0eZZ8itMwUVVo8fdaHNt/Q
p62g+KvySQVm/y2G6nd3zgDyyM63rh1ODwN56FeYcghy6zNXN6Zj/jmdDONjTJ8PKIhHdhtCStVV
xR2q0rw2xhLMMPOLq7LvUPPumaKC9nWPHghk0LUofDejpdadrRWChemmm7xH5FG5Y/gCnVtWyMck
jUTLIA434RBxhUjv75QDYnSaig8aUe4mamgQd1bbPqaSxGuyjoacIgZ6k7sA9Km9pMAu72sQRWs7
nay9ahrRbuIKpQsAoSCJjSb+HrhadnKkmW/9pjCALQxdfgKjqe8jBoM3TRtNryowxHOYes5WSatE
T5NkLSstI3xnFV/uG2mRAgj6Cwz/BK5lF4HUcvtsjGB9HQFBkogNLcWCNWdu0krXbhcN7yTxvwti
HGg6VRj1oX65aXBEm9zOBmjIUdqcqr4qNyNqE+kirQaUvf68uC9MxX+EZTqFrGr+UUB638YkzWoG
I1OQAWErklGFRd19YM4S7FVaD68pRRbSPrD8F6bGgJSis1tLTEZuyKNPilkjets+T99HC2MFugvL
F+FXiEvofr2ZSefX+hh07/k9nJX/ft6SHCa0OKUwCWm/qVEny7V6y6hpdrTFDEFl2L+syNxvAI5w
S5lrQ0ctKrPZO+DWnxwpv7pzStyCOvze9Ha/MwgUyNzG2cKuteSpY5Oe3nm0czi/vEmDxUOfE4oQ
d/v20U5qEnTCuMm61Dska8DkHDInzq6kSNqNnxTudnRd7wm7eHEAbNsD2wxXaY40o9WF3yzsF99T
RfvtgyOekT5bnELi/PlPGRvXhItbgn2oJ8va11A+T4OAneaFufOIm0a4x+uSAaQRTbCEkvxz13Tk
vhpoRqVH5qPWtOZNlDeUJQyrXmUQ/I8e27lTbUqDLX6pDIeMEJbdsHFoOfbiAEAiubMi76PbF+Dq
6xqMZlQk16j85Hvd1WHbFOR7k622lOfNUfODdxTqfum/stbI5OiDyjkLv+wy+hB5kCbsxdEtelpG
WVg8d15BgE4CcKqjY1QMq3iY76yeOaxcrh5HYaVDp8h2aZ+9XT1uK9pkZlQd/cz1vxgtIgNW2yVL
ks16rRlTfx8BgN5XbuHcm8YEefpcBP4P7gK/atvlGUiJW/LFXcT94GsDLPkY1H6CGoWqwdLZwTqy
hT/Per/o5eS9QOlEO2X++6xt3rMs+E1HitmDYDgyzy9ccdlXwDS+dczBmI50HoJ9nnP+i0nJ1ziU
4uB4fQ5wKjlMPabusBvpneGfufnzgziXMm9fB/cgOf0lKT3J20Ux6PSiAPsp9eNA4QFR3NYps+eN
6zMsThYe5AMk3eLYvspGoEsyKMXjkJX5t7wNg2llS6t4xhWLtgS6gc0pBsG+1Tpp3DsIBO6tuXz1
wy7fVsKuGSr34BuTkbk1PKokvIK5qRsUOCFpgnIoes8tdfwc3i3zeayXBx75M1+TNy5YeuYvneQk
66AKtP0/Y0TCrPIgnSLcgOV07mGmi32F3cMq98uXCMjfA6e6user2dojgE9h7FtyE+rGeFNlxqMf
2nI9aOgW5S4qeYllTahZyP4bVGnzwET3U2V2dDWGqYfBhK0QPOH6AwfjrG/C/PNHi3QYTPNYTsCy
Vp0LvRhsccnQOpAIXxnD+IBISYkImoHsSDTZADnmbuoQWwwftNy09mQwMcoEHXPSSdt3TVTu2hpC
rxs31jrW++xTmfr0M1SQrSHW56heV/G9JQefhS9YWzHA9Ea44oFzL99qvKqtDUlwh+RQ+TS6Rft9
apARBdgEhK4z/NuAc2fjJsYEbFVDl6fTtC+MyHW8oea01+TPVKwwCukw5VaHNktmbiIYKLdeooYN
NRtLhapM3Xd9lm8VI6D70kWxJS3QX5libyd956OOogHKHnLj6z6SNlrRhq+5DR/6nDh3U0OaIgq1
Q9gt2mEOFm4sOspDGgVXMXi4Hfz5ASkMo9wYXjfsp94AajS3waK264HqluO3zAniQxjR+00zjzwz
Tfp9aZY15kRS+6iy/ls2xe4B866oAFvhIYfnoRQZmOlLGrfujppMu2qbGJmpSARH5cLsSQFiAdRq
wxFytXUnkqhbATe5CWMNdcS+FfkWtkBzSkuze0BqjBOIweEHRyQlYKlaDNiKImazOP+Q1BN01oLK
eqxEjChMC9XTifCYkj3SE9XgJj/OKhQrDdgtdH2rBl6eBmr5OYhKa5uSVN/hpKRvTAtU1qK0INjQ
UW7ThTsXj2Fg5Gho0TMu25LHcH5p4IGNpccw9UsUx/KWboyzyWoQGW3nZsBISP2vxx6FhL7eN4Wf
fza97jbphAM4VsFlszJvyQFnU0VY6cJDj3mV6J6/seTYPBXI6kFjsKyb0KrVroqTYdkgWrGIjbIG
YyTTeH8+jeBkh/AryokeppaZT5SXxa0YY/T0pdJ2RZIna7gM8hAaYb4c6QV/6fMyv8sQ+t76ltat
wgFcSpcJZELDvlg5nd9sgFI7KCe5KGWYae3elpn70CGMdZO55XBdgVdchRo+2R4rGR6dD8y1kIF4
BhIPOVcfUcFpU4CTqwbu7VJKPQAF6NBbGEMtWAlgM0ujqOTHugyBRgCv0DDaQtDZVfvALtDQAGu0
hEr3QdSOQSj1XlI/iR+awXFe+jb45NW+WKtMpgCPEucuAWqyLCpkG85RMWCbnTiGrhijcGNh1q7A
tqdLNuPLRHA+lDqxtK67z2YVgBMZsrx7rVQNu2QuOKIGSjh8pg6uetOZL/Bn6hNpb3OSc3/1Ryt/
KBMWoS4lHLcxD17iiuinRUCE+J4Ma1AL2IgSDt3kUUCNY+XfeHD9NjZl0KlEmnvtgpG+GmbRiLrV
67uoR4ZrlI1/1NLG3wIJQUnFytK9BmDLgNqgIXaiJJibhcPUag2mKMLyQpUfVaR7B6+wA5o2DuEl
jKxh7TTjAy4eeJbpdvEMspVA2AyMJTAPi1vEGWxmpabFKVNXUfkclECUFudOyfnpJaNtox8MbSma
0levDHOgkpiUbaBvI6NM/XeLxmnyCqHc+mRadf8V1Fp+O2ihOtpprj3CWRoZPRrWVTXU5lZ36n4L
pBfUrNfU6ylMiyt0TxDdw8sVWcGoQGOmKpd2lDQnR420wpOJlHkK6NOcQ9k4GM0JeDV0c/TXjOsg
rZkuRzAhy3awdhw5xgc7Jaq7Zv5khPrtNHDKThnuZItCa6yFEcLvbnNEeTUx7dKxzDfojsQ3tUJE
K/RHrjaOovggNQiPA0DLnu+ZI7TaNihIDO6ntJHFt6LxmMU5BdhxqOH6c26HD1lvjADzIUmBw9wr
3/Sv7TiRV1UyqdvGVOZWCsO6VqhHLo0OAO8s/JqHRfM4GtDY3UpZawP40W0apHe23Uf7rm2sezVn
m27r8ObOHW68EUSxJCN0NrDY+j7tHg3dpJkwuWuS0ukb+rfTbTcm+Y+WYzQnR1GoSZDWkbMMeVWb
pDNp8Jm+1i+B6cOr9mG32Fqg39ACS0ASuTXS0Dl86TLyOdu04BPChje2ZkWoKfn9Xu+B3qZ9rj+l
jNQ3qinH14y8b0VnxndW0YRS3mJSTX2C1glKoHXLcFV44qvUh/qjzAsNsk0ERNv0hLFE6JXWXB2N
O8OV+PxWTgqprWKm5pXxbRUizTlB80VpNj6IoTUhT8eYVTAq2SBmBEo77b/lWBDeClCLu5iR1Nos
qdETR4aPRqzbqAK0s/5x511BE/IeEm1o9obT5MckG2nxSa+cFfrY9YC29RM9muSITgwOIcEous/I
mtWIw9EqPad76H6F96UZp98mzwR5MZsbZnXsL2rNtle5Jb2FiqnxRM/tLIwIfLEcS+foABVYZBI0
aOP244dk1LTdVGT1jCqtDtg9hRvKmnzr6Jlcmnqp+Hdut0DihhwutFnT8mGDf/RahEeZmrq33fmE
LKMJGxdZYiJgZhUTCAO9hrqN2OVT63Ka5ROKzWbRQ1mc97JB0uaXufnQzs2zzIWMj1Lfmp5S56/i
hCfVKkWLPKIENNlmyn0czd7et0gAbEiDxEnX0CKMQZSx7CzFeCF0AOp0kbrP/HzOimegR+/b9mc9
GTS+fhyo+8EQ7Bk30Y3ngrSCIqKqOLtL+GsRAhs1kQd1J/6m70sqyjmPRFqieIYvwUfIHUTsAFu1
D1HN304gV/e+M9af/NpnBboK8rxrT3JHByfYhZGwX10UIg+VGyOArkD0bYHL1XuQ4wZou6kuv0hZ
crmE2Swt1wnyI2ioJ79Q2lHloX1VmtOAZIeYsm3ujURfQ3OQYe6QKIIW1tmjvJPQP7T1WKL/cIg8
0JhhGA8PfRYeY88sp2XXzUD10HK6RwZM9Ve91bpPDZOyG6SXkV6xS7IJpQ+Tsz13eVAxNL7iF6F9
0sl6ATWXZn1vtkX5La8MJtHIvyUoPRfU40gZtNA36iZE7skIQYYbV5B4JvSmyuGZyIPwQWdbNLRR
p0LCReGLVBX6ZzgTvglDPOj3AxPrWhXyAUzG3RhZJyex3dNoDmpLHO0gdfTcvNA1sq6MXZYzG/WY
rRskGuvRjrQVax1cM/mKry3tFCvbIjdg8SE+sDCd4sHy9HjL3GZclzXKDIlmW8+BU/Q3IlbyKjC7
/sp0PHuP4/lORlZGEhEiJOUEL0BtyNwCBLmOI4SupQEpARoDuKu4GcuNDJBETLBscWALmtXroIpZ
scm3J3DbmVZ9AZ1fgm9PGu+Q4TqSrZrBlF9Ze567RdyrjW7zIFbV0saN/tpJ4RNndmEdYGQV3zO3
sPsrbQwDhMhdGX1MRn0+Aeh8Qp8czOqT6oJau0FjvEO2MjLS8saB5vsZyrmzKkTt+othGDdJnail
B3F0AXnvmCpzN/ZpuzNUPxx6G3FDI0rK28jTv5VhTTkURWFyn2SKw5tzIH4hIpojsgiDmy7tkGC2
tlvLuBkRVXYXfeE6L3VHLo+KVh3UuzjL5IfExxIDBfR2OHZ17bZ3ENeD0gXQnpTxBvtR/YOA7cHv
UwNdfwfQG1zWKdyga52tE6Sd7hHz8ZZQ6iTTwoQKYNLNzFqeh88/8ofELmu1wJnHOxah2R7Pc+pz
j7bU4C0z+c63pU0da4wDWXTqaexvI+3YOkaas3XOPxbpIhxXaMHlW92PqIHMQIAZO+cexRxqo5Qq
5fyjtUe+lcwzb59uuVq5aGxdyQqR5MA2mzusm9Sq0lNx4NBk+mjTlErTsHwOo6p/JZ73YDMo5TiG
uaI3V81+WpAUoK7/UYdcj2mDDWV6iVVk8QyKFksrdwjt70it4HJ+ziWTbC4IMr+N9qadW3sUfOJV
grZQBGkhzD80c8Hrpz19WTAoQElCRayTI1CkBWoPjFla9DaJzXPvr4klYWco7KZgUxVuAx67ieGJ
quEeFnx91KTTnEwLTqnt+mzDwDN+3EZe1PxCzS/OUVLy1PoZ2wDpDaVV343VDpEayIbQeA6wanIP
HkVGX1RowdxB45sHPiT9QJXlVe1Ow/WYBt/bToFDL4dxy3Fw15eIJnWiyrZp4HrXRAfn5PfYRgVh
yyHFV1yQ7vrXGqCXnda5EZo25FaaSvzHOk+NW/YsfkSu2w3LSDbiIW/a5sRr5/mRbSK6PQT+uolR
/ENpNb1PpTdNS3My9V0RaFd9ayEe1tQotGYa/+EnL+dOiOgtivEaUoyhx97KnagilIj9r66mpttR
lQKRH18PvmQhLLhFjQYDg5T54ThqXmJZ3d3RCzb3g2aixDwCcP/xYmH9ncQgaB06sX2dcqJTnSTd
ih6U9RAXKZJ8vNop0sGryVj3knUmqe37ukm/OCTejyi05+uwTz9qSUC5Ck8Dba1IpGspIvsp1WOx
pf5DaWzSaX7ESIrnIFgPiNZDLCJDeNTChsOWOMj68L0QUYKYqiHtmYGcV3AU09TzUbRBugTfhcX5
oPhxoppIrC1LJu/bcu5YBIMzbOmUj5Db81OghV8cU1rHqESdhxNQjitlUJLDEmhv+hpRMcEM9b4d
q+oVJrF6qIMyNgkNPDBZutq32qHDukx60DzIhgCO6mVcHPwRKqtmT8G4mCKkctEZ0ZH9qRskwOfp
ZZGWwxeBiCh9LZ00cWy95ApKGTJAWMldyyDRt0pzknWvhvg4VVHlI8AZfj43aPwEecwFNmxIvEyl
M374AZxybFijXpeYJ0CPH2Uyq6LGoNc/a3WMgFljAqY5Q4wSX2Vfk8Hz7s7LvfQRMc/JLXzSXXZ3
nECtoRti3jdD8hTP/WvdznFgM0RpwyzRaAjYPt2SsteIRph516fS1mCTaSYq2j/CkTAQAHDgAy7Z
j42z6JtwyhcJyC977htv9MioZl4+VlYoUNAByar7UI4k8JbWVzgGJAljiomyO4Wq2iAaW/lQagav
JNnRUQi8avAjZqV7RvoZydQOaW8zOJ6jmwRNcW1Y1mNYherQ1aR8V+cu4blEotNRhqgWJOLOMwvr
VM3p5Lm84zyiWQiYjqIU3Mw9qjKoeHBKeje4Jaj7HiTCaToH4krnS2desI+aHDG2YADl1IIG2EnU
nvdIkhWHwUCqDu0C/gr93RJt3i9WZXtrMyz1O12vAky4tfjZCsdqGw5yjcWEdaA5pj3gXUbxMnf6
ChMoViMy9OBYa+ltbxXVcyIr2BNA/WDJt8PDubPton22t9OeomZIr/rSktsGWahjdsZHza2tc0MS
nGT+MZGYjdi1j7JIP2rLqvD8tZbPLaK6y+uHGAW9QwKu5r5zO4wWhrY7tKBFNgoFLrUoHOvFNJxk
r88HH+S39hC4kJTBqsIx7CKdtgjcNb0a5JVlwppdoLvgIa1BBj2kOh4GqLBdp80YMIMw3VdnGunZ
AAPuMqdFEV/HOXDMD8KcBKIADZ4mru6RFQl1pdXgGZ3IYtFZJVl5p8YC7ShpBQcrZIIsh3pmXfmI
3dTIdlDFN0m4tghS44oOGWLfsZu0XwUqBnLXjkhAc+JE/WtrMVqNz7DD8zmPWwBnlDPNjQCn1Flr
tpPwHuYBUO6G3rKI6P5wAN9bnt8fEM4fNnSQHBoYSJ6f1xNgb3GVu5LGAVpAO2Rzqk1GH3bbZoW6
VqVVbEusGbZu2a+LzNNvhN4FT11cvMCvCW5IakjMrCi+QSf0GlkC40tdyOaUzFgMVTgSkg3KLIgj
BreCCgGB2GF8ig13eEL5Nz64LsmBjSzrxoow5Ei7zrjKpTo4FNY3bq4ZX1lT4XMHtHZ/XvV/HgD8
2hSHuaBoaDios/0KfwsrXH1aT1PHwuGgR1mWhrg+1yK6Q7splkSFP1/wNwAex1XCNlzdxJnFcC4Q
RORxXQQNXTuOGkExoVkVL4ZQd78KY9SPY5HLBy2f2de+cm8RJJ0lrbi5RV821c4ObffDn2/ojCB/
OwLhhhhHzXND+CKX9oZGKDlsmgkuKETke8cL3NdqonGoI/181dT196Tr3I1vKliy04BxR+/fj40q
vrsS+3AQzHqLHFWBOK2mR+uhrry9ngWkUmGoTpJVdN32bfjO4OY3A27MOYXuCBPwhvPL+F7v4GE2
yjCPUNXi9VQXzbVWBjQkYiQNyt77DKC2ufOzCOVfFEa6tZdl2o0TecmyzRkmzh4uE2qaiAH5KMHd
VXpTXfc+KgfnQKRgO93/+UGLebT39kFzy4D9dJfpseteAg9zGWeQ7gLr6MROgudAbV51gYw3IbSG
KzqV1r7pSduUP1rPA/JnV7HfP+M1Rbn1z2YFTg/jGLyHo/91Esp9EYqEAxuGu7vA0UNUKSAKV/LY
B3X0AXtWbxPJsD3VDtIz6CYa9+kQraIKT5jcs92dw/wAtyAQIbeineydmk9YEyjiyjPt+rWFv7HC
ESh7D9MwD9Yvnx8ljc09gkJ2LofcM2qz9xGbO8bn0cG5uRKOcfEckj8uuDM0KbBl2ZpV8pKFUbyC
U0gLbx4U/flN/ho0FA9q3issQdO5xOBxmBPJdCZp50mhjujCVxcuPdAePz148yjiz9f7DQAbvAjI
YtBv0IXUBeIAbQ5oSrhbH83ci3Q6VK/0+bNNXkQS1Jey9j0+C1skVDu6+5w2f776bzCZSmc+y+ow
dBeo/AVSJoS3PiUZW23wBBrzjU2rdLTVoXUTuqNNt6N1Hd+oVIZImQL7iq2yvLcCFxJ1lmqvQ148
KWQA7oG5vPdkfvMmBJgHXoIJjsu+RMZXeZBbel/bxzABjnlGnp0BTEwii2d0VOt3wB+/eRPEHAe0
wHxegBt4OzcfyagkGD7riAFWdG1hTQW8K8wf0yRnPpCaECYrXHsSWBA7S1rOO+jTM5TwYgsQpAFD
zlHEhP/y9vpaJXTXLpR1jDWr3UJ98K8zlWSv5ew/ICJrJcYZm8rs8EM3qezWGNVT7eJNGsW9fe3j
dPUOV+t3i4MbontnC9CHwr7AM5gwFguzsO0jzSD7VEW5DzrMjPyrAqQKFbLtfJeSRnVQsUG8Ubtu
y7jZiCDIsB4w4NgLTK6+9Lrfvw7TPEf/8+L9zQvjKfGoQesSNC4PtwIhC803HXWUIp6bqZVkNtKm
/Ws0T/9iEQ+v5yzsHK+GYaLn/ecb+A3KgcMVmLklQHnTZ7tAGDRDLt0QV9yj6qLxofZnD6Eohio8
xvvcapp96qN/JDBTuA6HIdnENv3Ad9bNb854xQCfCCINid/hJfgGKH1uTwT1O9dqd2CVMwY9Q7NB
E5g5mzZNn9TQo9NW0U9gyiWHKyO8j+243Zt5gEtMUsUofhn1S+uj+IDMQ4gIuWiPtkadXuLYjtOg
Q+/pz4/uN+cSGdkMWmC7AM64WFpoB1GioDB9V88xjlaIc9/CbtzLwp7T3Xme1Fr/Oqb/X9OPb8PX
Kq/z780l//hn+vH/TyTlGZD4f+Yob6tvHJpff2Y1z//DD3qyZv2Nc8HhcOCUAg7sznDDH/xk5piw
kOfOI4CUH+TlfxOULetvpjJgJ6szBxk48b8Jypb4G+QDeJa2qYBnzh9dEJL/RFB+e0rATYSaPAcn
diGdBbLdt1FT+E5d1yM6TaVhPNvCmq5cGttrhqDaxsqc9L0t/3bh/rged47JgYJibTsXp0RsKJTk
A66Hqp2PH62HNneB7dsVSSvaWWgYblyPncN5WK3cOE8+VWrEo6YhOBV1Nu7IAx8GC82MMGnFio5V
vAZJkEXvbDCe708J1fk+LYi2FoQLlyB+CcBy3XyasigpkD2tPjO4CXaBicpYOJbl7qfFcvfjhPqZ
Iv7rG3AsVgdXc1wyGGP+/Cd8ooBspZOjV8vODcoNsiT2xohQRGPGlH9Gnth655v9+gYgoxLxIM2C
oQJe9vZ6oZGEaWUgCmXEGOaNEfqXQZxhRxHE4y0cwArxPzxO//KXtKmhLMkRbSPrcxHpEyQO60TO
wnmmo6HmgGZCUTOGrlpYy2auff/z5Yx5Gf0nGZhfH2vL5EI2EDYochfxsakr30SCt1wygad5UYdx
dwpEbGJ6SIP0U8RpzTisFRriUIVwV95U2Y9YeVtfaZrDr+/NIuqY1VeCWUHeQyoa6caGS77DNKwi
EWqn+r+ZO7PmOJW0W/+hpoM54baoQaXBkuVBlm8IDzLzkJBAwq//Hrz7i2OVdFTHfXVuOjq2vTcF
JDm871rPCq3uRwrL7avMvHratPYSfMgrEq4u3r6ZVwYIYlqfzbS1uijMdaj+MUC6DHCel7Yy0qMZ
XNddVxwQKi/XVVI0iA9tf/f29V4O/cBHcMpJ3BHCdH6f0v+4HuipFlVFWEc4NOSV0SA3t0uI2p3s
z21B1tfw/DUh3fP+2Z+yB1pZEH/eWkjBI0DV2kbTTJWbokB+EQRJfWajYz0/HTEamGJJDEDkh52V
yfNk9HleYNiwKMEX+6He5S2Z11YeB9/16Fi7osnAMRQIverUW3Ze2agDe4Jlo+zYP7MlfPHt0WVa
N4J8fC4a09M9ciL8zhi8qo2Mkep7MDJA2xpJa6m7FquEXnFYoXV8+32uH/Szh8xF12osCnLCB0Pv
ZGMspm6UWWc05Kw5eeTw9W9iaeBDUaRr9rafIIBQwZa4luy/ePC4bphEPYEAwAxOZntrrhzPQPoC
DcChm2LFJNmzu6T6XNmEJ4BZnELbfpf7HZFs0H22QS6IGYhtfWb+ee3Bs881mck5s78QpkNXNhTx
IBzAKqKajJVvllMqTUkAjJIkRJ2AaeTMd/vyubsBTjiX6RavIFvL54Pbp73p1LJPIuGVgPEx6FGP
N73LOk/CKBYwxYLGWaJ0TOozb/yVAc9uel3NPd49cqmTAa9iKMKQZ5uo8YEZhmSwXKnBgopZJ9ln
jeV2OxclqYJGke4yv+t2yeBW2wHEx+HtsfdiLmGDz4mQ7Qo7HTY/Jz9E5xCduiogDyyk94FgTSP0
l9DUJrKB377Ui7mESzmr3St0HUg7p/v4cpKjrTwBArkOigtZQg2jcj2fmRxfXoVRtFYCKZ2z/QpP
bghOceoOAJUjJHXdwc6q7B7i4LmT0cvH5jNjMVeFNqY5PHDPh46yJuyvsBijtiWRcwSoB3ewmFGN
1PaZG3r5ZbCmeJwhkHqjpBEnBRRs/mM6OFzK6FKTWKTWNfYqI3YNjegYkVEWE26T9MUZi8HLj4MF
LeTQhRCMuTA42fVksgMTZyOj7IVR7EEl0q8s4/p6tGAE98pGU7zmPvjq3Gz4Ty3x2XwIhAJ/ir8q
yNkm/P54/ljfFs9XjgTNAQVY9JdAFrHQBtIe7rIMpAkodrrxWGUGNCgIr46+UzpfRr8JrxqZDLwD
t3Lyd+4cjN4mX/JVnkew0RjZhp9dErfgz7sM0T4OU6KFnpxKel/kQCTqMXGpraY06HqAx7bbH1Dw
FpcF2SzOrput+jPfn5o2qRegM0uDICCiwfW8mxrQab8TqF4uW6dL3ud4/sE4Cz+rI+rTxNaRiBQz
bc5Nfq+Hpb1t+9H8JoOZFhj4N9JR4L+tBum5D+/V4jGGHIUsdGc3CqjgaGo72GhXyc+wcVW3a1qq
qzj7IYRK1hOUyB2te1qgaMcu3KE1aPpr7zM7dk7jbKXkF9KPQAUPPepTKTJxQb/FfU8neSKeY0rM
i559BspeXZWPDbQR1J2ZKb/HZUcVvEPEt63SJNxOjkPSTIVg0uUg7REtPE2x+WNypP3oVhOJENJO
HZCmM1zkzQS+yyAFWKPIRV2NhCipVvJE6nfEGI2YG9NNR+Fh2jUyt+TOQtPRbOp2Sm9ELexPcLsE
CXTZOM0I9UsrI3rGKebdPE/EvcylF9wYKNpo/Y5FCieYpkOGG6wltSoDJtaRWxPnM4HOYvg0oRMK
6R+mBsmEKnMf+8kMCN5ozbmP5r4dvd2MguUrYPS0j7Kk6Tm+6JDws1E08X6BnYKMFZsL1L1Utu/a
Ouh5EnaduxEzOdG6ZA+57r6niTrtc9UPKBkDkZQ7u3VWkqaFKDqS7FY/T9mEti3I87za+m04rAHd
jcP/d836ARDbMm07AnMey5owMTpnCcUNB6IfQgZRONeqGuCYY3zSD7iM3BDaODWyjTOb0+OEZm3V
Jub6G/ZQ0RILpiRMq54WBxmebbBshmBJUlKX5PJuTqnH7UwavAHQRqo36eCvQqWhGpfIBbbUbgeV
pOStzMq/a+kFKqC2vXVnl2FCbiqWBThXcQqjbUiz6SabyuLXuLTAGB2UuA+l7013RKORe6HHxQmw
DhTJO7uk5wF+GenRfi4drKpIv6bbCbPNp1WWMOxmbD3HtHIqMj96E20nEedEPvsaZeqkhP99qsf6
XdAFNPhBLVnQ9jmekT/dYcXCtkyBR6BGBHchZQ2tuZP2HW5SAHBmUMIBDcp0lttUGKt5KJD6OCQL
uqRgxkK5y/LA0EAYU/MXD54Nl1IteqgF3cSvuQBmuXaMDbVTQzmH20UsXbPzCscfIqAexlWqAopM
kxsnFYpdEzlJlWZeSF2q5lvHY+9eo4ODIT4OtJ+3huvDG1MVmRwAnU2SQKpZwcus6c4nu9qgjAQo
up2/53TOoSoYMrtTBkFDGzX0k9oQYIykyA8a/wukSGJvAe6TklE3ZG2IUko3ykYZ/qTcxY9FvmB8
rBVhEtXEAeIwwhVJowldSWua8f36VaMGn2sy1ZifxkcDQu0DnjxEuWAViW8bfOCkUd1WKeEXbRU+
hYHCR9QNJvYLbXkJah5KuKSJSDjrEx2MKuqTpPmQqWEckQw3DTlQM2nHhCDQLDYGmtub2e988DkT
c4JPHkdPwkyKsVYta4wA9fOfnlrUV8WJuDlMY++pY8yHvbVQ2NCFdpD9oCyatUOZGEC9X2eE2CWq
1sMeMSe2hzLAQBBNkzbHI6Sd+BbJk0vgbZuHkLVFasqN762TtJVO0IPh86InKBPnAZJ28LGdY1Md
vBnkb7jA6z86apLFzpoM9wsJz2j18bh53a6y0WaCkhnkjZpX8ihy7eIpJU7mhu+x/YpIsPnh53ZP
2OBv1WdrQS3clojRrvQ4GfMVR+b01gxkWexMv0ZxzMTs/Vw8g1C5zGjtr0NBiTNK+7C9RU/rEPdU
J6RsWZSx6GUFhKanHOLhFPtwUSIxE0r1i9c51feTKjwLUJ2PVKKoXMKVoI/bP/M4KQl4ZdxstVeJ
Tz3+n69LSvzWNqXEWkS6nAbzsqEGRoKuWunWMLsn9NfJqssj5+J2qTtoH3UrquYiHrPA3GTmjCOQ
f9qbLLCdvm4LGigIKWLvxxiEebmLAcESpCj92N5mrT0GEeobzufViN/pGPwOzgLCjYhZm7NxlCO6
SDrIevE3SKsckOGtQU5djCLjmkizHlzWmrDOD0pdpnSxQM/pkWwZB9ttiltZ6Hjeyi4rDUJZ4vjT
TPWlJ3gY/9Em8JzygaVLMf+i+ti1FELSiMy15btf1GA6GaHzh2owJU+j6ljEEWG3yX4hb1mjFzbd
hEmSDhZ/6jeoXKtCOuhCK58sklpkxyru8X6JqhDfA5y3DivBRHJt7GIaYcQR+YtDyravGzKoiDov
11ugMtJ9li6QPTqYgiT7LMXzgzR95qMERhhsUAdDJvcXUsMctzQhJ83C+YVzo+ojG16tQRUFp/Nm
MMr60fRtA8BZ2QQ/rBBV6fUyifbraA2y2i6U9O/dhVvYqMzJr9lhdTrCeGX9EFKYTz4Onq0Ay5lv
zH6MfyUjANANcusW5H23NLSebd4FLtXWQ0BYkFUXDA5JHpPalfXSfIWD7d1CJwqRrhROd1cWhn2D
RiDvWPDKR+Eb+i7AgkMxI4sVyTPoanGwQ9Sv8o5FxnRWWxjRClmT05wRtKoi6dQQGZPGGJ6aNlse
PS91PxqNO6GjlxmhYXbf4foUQ/9IDHvlRTKtBpTAeEpvSMRx+4t88aaHabE4b/LgzJtGC5uYyzwY
HsjiWr7pIewJWJNL8TFuCA1gE8VyE01mOe/gPSp5jSEr/+J6MTWLUNb93pYFMnJVI5kic5jdLulV
GR8WGqrhsmtFm0TNQAVqG6x/J2LpnX/FQ1WxNbKc1iI+WwJ7VvlI3Hwzx85WVvPyQPo6KUK9JnM4
b2SIPKsg9D4aGEIhJVcddvfoWuH1j3EjPsqpxdZuayJ5MujRHqm2vZUA5snrWOktlbH422A73c9+
6ouPPpxF0qOtAUirmTc4PNO1vBOjjsbN5IuPaTu1l6xzidiElYBAb+mgqkkk6GSIJjHzUUuVTSa3
YgqUhdJDqhTDSUvId26VwO/DtMzSS7wlaAJ7U2cHg3CsbGOXtv3FmAULol8ZrQNIdykEK4qdXtup
6XQbMK3297W1P2wsE/TyDoF6/l0i7PO2QTc77KRocVP6rWR25c6mLnddSTabOUg/vHB7G52zbXr9
B0X6IMdrsDefrIUMr8EkumzTu3n1ODeefb82b362lTl/tLAnkRWfZ6bekIBdsAkjkmbmCGLGjzEq
EnfDQlAiNCoNO7nIIDC87zNEaVtofLBtczPFDZr2rkX4+troxpbC/B6MyfQpq/2h2YD1Ybem8kHy
49gIED/lhcZdlyds1Hxp10cS1JmSHMMofiLvZNtHpHT7fiZkQvCe7PESXzkoetK5gmLDjiAjKVnk
DcEB1RTLXeHgVN6iGF9gmcYQNrJetD9N32K5hoRJdGmc9csMGmS0EGr4/oWPrx8gc2DvXFaSAq3t
TNwVhQjezDCMd+Qws0ePkfZRltWIvbam3c90S6dxjGabssx7l/72sokXrHGsJIv15A453ZWUqHYI
H7YPICWR1M4Rulc1UV0TaFA8Xul00eDj3vWuyvTOL0saDmKQw2PXidmJzNHkmcZMpk8SEhIRloMl
gdUVS70NoB8au6aysEX4IwFpxH4i+qdCWJMXruyCDDHS/ppvI5uheNMhi0O12MEOjuh28+2VGDVv
ctkXzl6MWjMP+Jm3Aeii58iwOl1QbF4LccZsmu/dLJ69jcjwqERLMNDGKGc1u9tJSnUjnHkZIrLH
WEaLftwUDus9e3P+9ibuvIlcO8MZn3wYM2QuV55VszOueIUYerqLnJRBtefrBV+StaW8HP1Rf8yD
aromu6RwNoRyFrR52xlaJlClo8TelfH94ZIYRk1QCo2RBzDIZCwMfJkOW3ypv8Y2TjD4GabcL5Lt
IB2E1t73HhIsTnGs1LvWcElrEwZJc8ovxEecdfC4dBNYDRWvYQHLTj8F4kPFlIM9FaxyZOajvnfn
moltwcV1Bz/Le1KWYocv4zTfdE5V/Qod1f8o0iTQ7/IepaBX5wPbQZEna95LBksHo2dbvcdU7XwZ
4CGJKHCJCcJBZKk6QtBmrbGLPR9O0phIo1KW3HRbExcJTL1vl4deda6+sjtNQ6rPtfPOgmcKgIB4
4TYqSTm4WLqZI51m1PubHqNCvOvZ8qJ0zSoUm0FnA7nWC9plMHjdZ2O2w3HLu7duyw6TKsWvbtwS
IZgv29bsPcI4B4yfNiFB3Di5mdchik6L0A5/YlMZMB9vJguef+Gl2AEqpYsf+DDDG53X6lq1GIo2
Unb+ElHbLB8n0en3UxIbTywL5MIS4mEaRwcIlYhwz9mk9bJxvVmSdUqZ4nyydmyTINgjLSZAhZNn
cLCl6B9DUZf9hTnX2VE5vf4ZhrMzH4K5G3zMIUaWbJfWoq4QOl7y3R0ckxdGkjjpeOniRFoGJP1A
CpiKHVkrPFBpGYLzsvytLFe1xAxONN+eBTE0t1QPDfJjUIZdpK4kHsD33OIbRpkJTBgRVNclhIs1
RHDMyBQc3V95N7tPfWZ3V0EmxHjB3o3DHGGP2Wd7ER7UnITpwo8rUPdtWue3+ECWELNjD2ekJvP4
iGaswQaY++4v1wFduHV66IwQxAtsYDHnXuMw13jhUZFbtrsd+868pFjhBZuuSRa0ElaFyUcX+Xxs
pC7QjPe+6e3HXLYao2OflwcW2bLcqqkYGw6QQRbsCtEZV9rNYDZzMsqZhrKRg7MRsHKym2t/KBtz
9tZrUKMWDmAkrZS67rPZ+EpANmkalJqJ+9SNzQI/h7VzmUjpsEFgEVWRMbWdvCyIR0j2HB7bb11N
ruM6FcDjJysyQdyHtjJ451q1+QENmJh3YzC11B2qzvypdOBiqzbNNVrGWroPHmLi6uCho/7S8xXr
Y6Wk+4RjermXbgALOkSBTB51n0DVb3LLU5vGiwOqMJITyKakOHNVMAnzj4sm+OSYXhUeMhdV99Zp
BuaUlM+g2FCeKxmcxDsUx8kZg+sQIgyPeUxTxGoAfDBTp5ItaT043wWxd93GJra7PgpqwDAE2i6/
7It6aKO6a2JiUZtS0MyOtbmGi4dWuBcThTcYXDltnTJEXD/kYKy3hNTJd7TAUoOmXjV7B6mW/nMs
+u5WZpj9I6wlaUwdyK/dfSWp0+Aks7uf2cxGc7Ow2SOAWpvD+2pJsHj7SVF8oe/DyTSbVOgcO75m
1pgG0d7OHNpC4izu2Upu3I7z5cbrLRIiZxabacufBup2yhvve2bRrNm0CpPw1qyH/MFOVR3SjnfJ
CfWruJw2SUL0I+PQaIoDFtHlF70z6Ads7fsN33X1nSVOX/cW+fbbtTBJ2IiJu4eBn8eIoPifXWJ6
fr11VVOFG+Yl4j9BVuAj6MrVwZXbgbyklpJfcaCY+w2RsyR7S4KOlmsjWyaHqA1qCmRB4gmIwjbM
2N7rkcTiD5p7q3G2GGQqjpBoO+X4HI6cYHCjxBnTaedjTf3O+otZPRR2eqOLOIFH0OSiPuZN6bED
En5DmGqy1nFyv0xu0Y/pL//yQIeatTJ4udQS79pRLvcT8sp3/6rjYl5QzdPsRYpXbkkvERddSY1k
/3aHYa3tnxSOGRAOvWWAcrZ9SobxZdej52kk/XI8xhM1lmvDcIYtign3Gl+b5uxtE4IVd+Ehzv2z
JKPnfJzfTW1gzsCV6GoDuxUnNXNXVtOA3FxGoUswCxsBVD5TXnaHzpX5zjTK+GjZMtuXlIa3Wa3t
fdeH85lO2ovWhIC4DSaFlpZL28A/6WoZXtA3wH/aaNGDfZnJwaJW7XjvSk/Xt28/7xe9lvVSAU0C
tJ00pE+bR/bQ+UhvmeFcyntX+IAQVKVDe/wvrhKigoEbST/HWRskf7QDevjIFtj0NnISCwW3wstf
N0V3RuXx8l7YjYYcKlYmOBWA9bH+cZXAGWNRgHOOJL7wfe3ENrcV42n569dDG2x9Yo4AW0sU4PPr
1GmJXT8lCFTzly7keiNN4lInVPM5StyLztHaR8GERHfTo/Vmn3SOME9S+pBrC5sIWgK+e1KAyFG7
skRFgXVR4W4QxDG//bZe9I24qEOtevW3035zT+7PwSzWWqwIFLs5yQ0ju3TC9fxD59XfZWzN255u
axSjIj/TJzsxJ/z++nioNIwcnGOQ6k7eoGnEa22Rr88Z7QnCazkR70lnVR3tZn6wWtO5JoCXWpmf
t5sOretVQ4/GjPAjtwSakrL+9pM4iZb45wch/kNhSr8TM/9Jk9DrK7o3HY9CJFXPKV5kW51ozGOD
jjeTXp4A2ozXlUGUc7+svEJDjcfR7cqL0IUphlE9pEgSiCuz6uRvqNU94kEKCU7tn5k5X4z+gK9r
/bYEIkQkTic/1cI3FAdqaEid1vpjGUKDnB1Q3W8/kdeuAriQLwymNPLzk7Hhkf/W+m3VRG5lBzd1
I75owqfOSL5fvQh6Ue4C3ZYtTua/ceC7MgfSLYmEdS8mwrbvxqUJzo22dTQ9W2t4YmvEgh/ApYJD
dnIvg6O7EfpQTX90cN8500jhlQnmms02oWC0BDZW2Jl7v3fT9wO5dNHSw+Dk5J/b2zTP64sKLORV
AInpE6yl4NvbT/rEr8HY4+eFJA/j0YFRBt71+TRjjzqzY05FUVt5v8wskY849+/9aWmunJAtWUnK
drSAECWOaBLDDUiAemeJYcJzOKebxtWUT618enj7d62XPX1quEd8RpuJ5ufUfdARto2yPG2iqrWq
fdJkVLdGK4F66BeXixyfEhzhe2sOf7593VfeFti6dWLwHOqdv3mqf8zuHEWwm1oMisJnDzrGAZtI
zL6byazOSQNORNO/Hz3XWpWf4PlcemjPHz1V3hErImwjWVS0Vwl531bljBubpO6dmgsY2QlJ1k1f
i3deuFSbMlyMM9/zCeb2nx+BsgemLkpClumTub8kfWRgl1pH8NziCBGmvStR+2xw7nScb+f8aM0a
nT8p099CzNGfCruE4+NXyZGsqfZX2Xf9DvqBfVd1Jf0mwAL+h3SmjpU6HK63VmvR14MA9qBNN9xb
Xdw1kS/Nc3rUVwYMpD8bwHpgohs5fXEVQihougQXFn6iH70kC8ggzqqdp7z6fhGx8WDRaLkxQjq4
bw+Z9TWdDFV8OuuGAD2k55xKdFLXVK1JWSWqILd9B7hoHuBK2fdod8x7OYfnPo1X5i3yh3y0JDB9
WcNOJpSa3qttrtEjJXrCe6Rtw+1cu86ZRemVD0HwPIFSe5BVrdN5AVkHOJKQV0cGsfxg1o5kxkqy
26BorTO7wxPDx+8xyHoCqR7xCrhI72QMakW+mzd0VdSh2o/AQ5UcRkgjs0aDPpZKaNxNpkVl3+Rb
yez20K18rSy+ZqcSX9mjPDP5vHzCNJFNRG44GNl4uScrAyW2pBhGouldw8oPbo+2q0XtcebTezlu
EOqg3GUPyTSARuj55x/aRMw6Roc2pNTZA5Rvbzvi1LyoUe2+a2rKJ2+P05dvlOsRkMVE4wCePQ3Z
cY0CC4nN9Vy7zvY9qQN7yvHxPgVR8NeDh0vhOWW9szHNnIp2M+qiK2iijMQwdEdvFSUtRaCPBDXn
Zy71yrtadWmo61dlpGWejB2isEtTlIyYscyaPSFP7iEdyVZ/+9m9+q4IJmKYoqxy/ZN3FVjgUvXE
DcV0GXlNXndVUwmKlHbp0fnFeGYD9Oq7+uN665//sQwJTS5H0EnuivChD9IPiBW3zHyfalD4b9/a
a5dyWOtYaCH+EX/y/FJd2MeTYXFrSdsFuLeFFfWq7K7IKXfPHNBeuxQL3erCDAUl2vUp/3FXiT21
2hqprOetco+jKuKNo2GgNKYytm/f1W+f5PNZGUk8p4qATJcVBnpyGKxgFFLcQFhQW7b1HfwV4lhS
sO9aUo3yPVHKPnGl7sByttDr7rt5v27373xwc1HutRJImoyDrUJvToNE4fzFXGGd+SRfDt71RzKo
LHRsRNg5zx+Iqdg3tgOTrK+LlgSOON4nFJrPTDQvH3tgs5H2bTZUaFhPlY6U7tFrj6KMbMQYhzSu
yqOEJbp18TCeudSLk2Sw8rjZ77IOr8fWk8HUZKS94kYoadIudQGYKxafdUAPcraUBpVUCosE1mA+
t4t9+X2u4XLcIqZjZLKn7t44nJcZGCWdqXnyY6A3CYghYamL0YqvePDNPS+/v2SoL++wfo1XcyGa
Q5r2ya4V6MSjXIzZJ20Vd6Y3io+WnJYzr/rlS0D/7Pv8SuoT1JpPnkwSKt2aCvVBZwfDBwPk6c1g
UkVIE+OcSv7lSwCJzuKFBYUJmLP181ElK5Avhc6KqDTC8KttF1Bl6F7r7WS6BjChjkL7DHzk7S/u
5VgOOUgwni1mSfNFZkfe0rCRLSLlRrr9p2By5vugW/zuzHT1onS3qoIdi2lEMNKAqD+/udaLvSYo
NPJ3Cq+Xi66QtA3UP1GcBXrVrtFPHMF7H8lU9CG30Sz/6/ukLMN22RWeySl4fQ5/TGJFv1hkJ1t5
xF463IXNkO8KQpU+vH2VV4YL20kMletBhCCx9c//uAoTJWq0XkHKicHIqnl8jyei+uKVrDdvX+mV
94avBh8DXh5Wav9kopwlbvNpxV0VZkhweluN34UZth/fvsqJhXbd46EZx7qAcp9yjy1OvAtL02LS
KUGqwtYbdrmtaJ4UKtBbcufzLXGQyY6UzHnr2oq+E+QsMNXEXhUq3mNqsHc0yxER5kT5WjhM/otB
xbBaT2FACzhBPH/ayFqo9E49rdws7W979FNRXdDf4MhQ0qsjdX1j+3G9b/0S/R0miTPXf/EOeC6M
mtUctDrfTycHZsguHjwn3uT5WABBCosb0cfVmau8POuzv2aTRCli9XCw63x+m4VB2j2rckrMtmfP
SLLT9JAT6G2BLKXG7xekrId5gGTGQqwGFWz55lrpeCjQ5e2MbFC7zijFp5RuzPb38PgrP+r/m9n0
tn2qP6ju6UndfGtPban/X8bi8kH93y2nV9+Wb0Xaq28nWbr8S//YTgPxbwqDnEMAANAJY3D8r+vU
9f8N6Jxpnm+LLY5YD57/ScXFdLq6o/iXXCw77I/5z9GAXgNzXfPfHjUfVmcHkwDJMO7fmE7XyeH/
7LIonoXMT+yu8L4ytigfPR9RdepWg1Ljsm+Sjs5uoOPiyWo93Hm4D+wr5VXeO/L8suzMpPV8evzP
ddcfTxF37Smc7CQz4qliFOUAyv143JggmPedu0CZmkr/TL3/+dbin0txkmGip7S12s+e32K1wBEe
lDnvx3YSl6UzfA7Rme7tZSEAyzbu/nj7d/88uj89pM/LGP+52u8zGiG2ZBfztp/N+xKcDnototjE
CAiF7dJ2RFq4lRCE9u00TRHR3eQh+s2ZBeeV24Q5wqkXgxPnKO9kwckmyyEe3OBNBoLaDV3wX4Nf
4YDIF2tHu705c8J57XqsN+wVCTvESneyjndgmtO4gNuKSLhahdRGjkCnW8b3fheM4d6tSvV3xiLB
YzWptHHyxV7EqD2d/2hBaZ/267T30HfvglalFzLP/TPT7OnY5CqCUgboDHc1jf2udvyxdKdub9Rk
tmpig6oaTOB6ukfshtR3chfz+PZ4ee1ipCsDCcLH9BJro1KgXTEVr70ZA3XyU/0pQTmxdzL78e0L
PV+ifj87QSgnhVHapuwWTsZH6+R1nYlK741Q3JI+1h1kGuozg+LVi+CEYUahBsuE8nz0M9boI/ZK
72PH/eG4hb5Kljg480G/9shcFG50u9iG0H59fhEnjRH3B9wJG5Xx0C7LfWaHzXVJ2sP+7We2juE/
ZkfkLuxQGQKMA3bETFbPr+Tb8xQYXgmbbcfZ58wUePIfdzwEecLiML06/nn3J//xCSDPbFVVsSdT
rCchMDPj7t7xc0u9b6qyzy60AqkV1Uuce4jYm7H9DOAu1vdv3+PJCrD+jLUTxGZ1hVe8qL8YBrEq
CwenvTKnAsRGE6PxSDPCt6MMxWB7IerU+arHNvX/buj/vjIT8rptpWxB2/L50/WWGfnzMpR7wKWo
dLLa26OfmKOOwfXx72+SaYP1l3Idhd71XfzxSUPurR2Y08Vepob4ZCR994OpfDhCnF0Oi10N94UM
hr+yGON558munzSeZxg8rD3PLxrntpmJsSv3TWbVNS1YpR7GsGiPta80SvzEHtoN5Sjn6S9vltOp
H5rCXJEV5KefLHixbTZ1YbZ0XcJEfTB8ASUvrevHHmPmYeoHEhjs0n14+6InXz4Gf4sMTk7wyDI4
v5/6x93JdkUd0uqRsxW8n1SAtM+ZMmc889WcfPz/XIf9D724VXhxWtpNs5h9fm9Ue3NI4hscNu5d
SwkTcOLcnPn6T78Mygo0BDjucFQFCXFa7YIZSlUnGZCHq0h9zc4UzdkMnCyhDlBwKgosM7yvFS5y
MiU7g4u0FbXFYVSpJ3bmvNSXY1og/ZwImMUUg65HbYAShkivUcVD/60DANxMsFaNGjFBs1v2Bps1
BCLGJ9HOWbjReJq/uFTkIeqm/ZKROyAaiOegopCFel3CVNNI8Ugc5HBZFs2MiSvQ+slanN7aDs6Y
fW6JLRVRa9TVRT7VgnDronMuh6XrvRtCZQySr+kSRa2bAUSsEAk/iESgRMfjkd7XRUjAeu8Zj7Ge
3XdWrrwfYvbET6RG9XsyIAd8BhBMH7PCSxQM9BXmUSSLR8SxJ1hvpz7DC1ajnJhwsgz9hdB4vLaq
0X4YmQkHz/Wmw3cpGeJitZpNt0uKOGUvhhxHUD8nC0R5nTUXTgIqdudYKuu3rkVJ5cLP2tzaGEUo
CD7rB3unsYX5kWclPH+279q9qPlCSaTEg/EdwKv9JcW6RvmrttBZEdmWzZGb2PIyZ27HImApj4y6
YWjavVEnCjU+6dxfkizuqx3to/K9FH4LoV1azlXiyYnYqpxW3EWs/MTZyGBaVATNgRTOBHbacEFF
r4bFAgCq246T6D/G2Dnu6gw11DacCSpCJWbCy/UKP9cXMX8AaS1U4aF0FkqeE7uuo0AFZ2+lj6d8
P5VB+zMm9fCWgp5p7525c9TRKNryps3QUdwVXTLdocqcxmhCc6muBwp/mqkfKPJmmru6vnCDwfq5
ZD7WV6euy0c9285X20Jct8HziuUn4X0I8kpqpMQJCYztVsaJhfxBl2V1U3hVlmyUGCe5Ib1qbPY+
7ND7sSi6bO/CoPlFjmEbgMQP0K2mY6EeY5E19lE0SZsjmzf1lXTL0DiASWWzZ3u6emTXZzmHxsry
fk/mh9FflIkrp2ieUtTnrt/zC7UzdbvZGRD0VgYMqUPlKID8ySAx06gl9XZNQT1g2zXSMDkeezb0
6EoOPxwjtsxogihXRxqNyRU151TsaYQWFrHYA2LxMszxaJg9asc4RgjAqJWWiIS/hOamk+BKo2Rq
MeVq4TM+a7heEbHl89cwsVvYWonQ/c6Na4VFLp5VezAymXs7Qxtr83EW/bayEG/uEiic1d4BsR4f
BWR5BaV96ZP3KAFjdztTP7/kScyUsNimXsW6C5sobgZLkpPplZ/APKA3NOrerC+R5DDk1nAGL1oa
uIg7CnQTc4qTivlAzgoN6nRacJcZ0FXJ4FS9DBOcpUnM9h6nP3TpHpQrST4tEprFVMn3rhuRBley
9Nw9ueK2HckS0dOh0r6qP4ZuMxDU0FIm2rnLCPMcuoU1bdMOySeqUzF9Id5SLJHnpMODJZfO+zR5
rficZURK7VHezj+NUHn2ZnFNGg54GpZ+0wa66ZF9Zv2lloJSTt4T+BxXOlbHxCzB+DbC7x5KJrhi
OxK5/DOL8RNvZ6/0cfIWDvkKxmotiARucJQBGLNv07JtIFWXy/Lgsv+/rqXZzTv82WmwI/glaTZs
/RN3j4yAYjMt3PKA/NxIdx6mNUIGfMNN4DWlw69p1IaFAYHMr9gGMLL3+nJ5amXNX3PtwfuMHsIa
kN/XjIO2d7CCCqHSbzCHKHKLDBKHVcYhCX9NkdlXhb/mSjeVyGZiPPxu2qA11/pA5s7oHZM4NEaS
L7KKs+yyMFH5VtwNmwUfUnVJOU5eVAFtiR30NNogCMzNMipsvz6q6fd46ysJyHYBvr12TO2tnceu
HVm6IbioTKvY3tkpelTf7csfY6FTPI+Cv/Y/7J3JcuTIlmT/pfcowWQGYAt3+ETnECQjyOAGEsEg
MQ8GAwzD1/fxqhLp2vSi9y1vkfIkIzNJdwzX9KoexT4OxpLUFDbuwvJHj3fVKL4mW1rBNROCy7/I
SBkllmLpH9cc7U3CF0KsscDKnu/CwXgSyvcki4Q+s0XEpEpHeXJUVIkjNQ8OFwixk1fb4era+/3k
vMi6dD9Wo343geW89Jk2Fzneat1K6oF2YmIHRQIXaJwZi7+NTzgtT2eoUan92NAkGLd0TB29ra5w
vTBfJFR2PkMTLvt9V9v5tGdw6X//p/gBnyW10jgow5lPtKKFSjMoEFlfFzrA1sL0x6jR061x11ww
3zjXiWGMp0KXYEr601rU12GyTtqm+Uc1Fu1jHXZevup/YtLby+xW324YHHiDnbwifKnV1MFMtd+p
atqzqHwnfHkC6vss8PLvbHULOxMjv/dAKONgFz/9sMZERtUBDzYSavmwsg/xrFNXcF+tvOIAnVi0
kc/jxb+1vuEaP7Ks7HY0uQ7XwQTDL+LrOQuk5kkE0OEBpacEW3B29KYAlCtAPg9BU4L9b/WlJDAN
jTs7WP22nh0gyY95E5jrvAIbSHTOU2+ny6ElBCe44duwU1+ecvp/UjcTlB9CLq+DbdSlCdYw1g1n
Ozo76vWopUORDn2qn3rriMzlNtdYrDLlvmyEBJ/hOzDFFtH6ihs7LbisEaJKfpEjhjr76EQkCnxF
OZuvnY+oSoMr7FHzuHDnZDt0j+I967MZ5Dz4yUcVphk5CawH5PvG0f+nZINw4TRTar+yRc3pSPYr
Gf2czfonFd6ZPNCznOhVJgD/kwJ3TfDBfRlDTAyVXtzntq8EKId0VWdpvOA5KGbvezJa7kGsrolN
qNRzCnvPjoO+uaroph0gysJJwLIOf1MG2XIHrjBdd+xDKBnZzGDfIuaUs7X8xdpD2nc/PO3ZVwpO
Sj/G7tGcVKDdLO5m/RRSq4v6PqoHwPje3xKQ/PxrbNbZS2gmHrIknbq6xBNKkd7m6uWy4kTsRDAl
3WyN9ynnf1p0GvFmMrv4R7GJ+NImHPdYVZkqprz7tTjS/7GEiCG3W4TLrbRprzUZYfwY1yedOraZ
ztHs299hVnwsJCF+uJvX0ky9npiN6sSxHOvbqprp2kUpLvvKec9DNbxhrTbkJMeLo4BqkjPNaG9J
CXQ8zBX2cxWF5Jq1+qHGudhiTOst40nUnHBlf5sFoKlaU5rr6EFJqjHYEloD9B7W+wb1YXZBd0d+
v69om0o835uPhWITA/Fh/SphDD+F/WYROFQu/2GnfZbFfIrs7TG0trqMKRsKLkp0A90vqZRE3NaW
d2hnwWPrqWn/M6d1bXbe0M1JxhoNJkczHlZpogQ8BCxi1zvMKVRV3y3A981NnaxkxArybFt1pqPd
y7EEL/0F4B63rNMvBzV5yISTjPbVlAoKbbTt/vX9VO6ifPmVTrJ66TtNHCHro/Wi7NmnHNCmBmZO
299eNTmvI4u9a1iuTKrVIp/KiT6+NkiLZ3oBjOYNEabES0aW97fR9rHYyD3F3chF1YRzdSUpbsXB
0E+XXrv5cfD8eS838BMLGUw7FiO33Eqy5GRZ6V1FEigJjVl3/M75YdlqPy5qrRlWRjJXOiAEPrQr
J49mai90MetHJsCBlBmh5bQXki+ukSAUcM/A5Jhq8VTSrvLL7/UCeqwqlNqlss6PaU+pEDUH1I6u
Zu3x1fE2P2ybmz2ispIjMt7akFkt8XOQRVl5ajDgXWa+pUMeOeRJmAB77qM1OIwG0RTsUe0xJW9u
zoZbgjxMAmzMHChm+NGlYBo/UZ0pPhunM8Vd06QUqHmS1+g9rVTjSOhcmfnqNSHb95KydMYVp/US
ZFmFiU51DB/4q0xSdJbz6udWe2xCplpOX3mW7eARAPcIgQw2h61QUL8otmOnz4ONCDi/A3mYcnyc
eOozuDaytc8zyI9bsU3FpRAO+aukd2P6oWy/f4RL8tX3NsmsVTmJpyN7pydhHTyva/gxsvFnxIDz
pTpMYEdFydNzxkiXkImyH2e//D2xpN0TgnwsaJ2j6ydns08KfcbEHGIWnwvJUXMI+4VE31xONAXx
Qo6ziWkrXrNo+b1VE5gBW3vtcZnX6rDwkq1360Aziwl7sEGK02tbWBYVj7cHrUTuyDMnOLe5c99u
5Vtm0RuQZxAGCP4lxN+GS01u8T6wVXY1Vju9UA8Xtkd/I3zZ1E1+ylKqJ8AYtOTH5Y3ZUReFfqKs
tr8Wk18l3DzuE7WmQJNkLxU9eHZGrjWS/H1fywexOP3eEsMJY1oHRiezt91UZNkTx6meoPlAbImP
+IR9fCUsPdflY9lYb0Ovu6MXrM6nItX5S3hVzpHE5WgkKFKJm6anVI7nU7BHBeoPfAK/2AEQZSTI
EAZxy+ahO2wRRIZ4vsHosKz7EafHXrRnRsLg6A3KL0ltYXKRZX4dyvDT3bLoPLrRvd+uhMeX2sCI
ayEBnYLCemvX/kaStsxDmIb2E42EbaJvUdJ6W/7KRTWPvSOaR3DGyz+urF/obHQgwcyC5wmn/wpp
RV5oOD1S/GSeZxWdg7mwit3aZXy2UzbbZwfoxK5ou9/gdm/vTXs5OnVI91zuOBupUsSl2PU2+66k
A4Cz9iR3Pg/FXUs4643hoXgd66m14oEOkSXOrTHrk3IgN3WM9JK9ho2MwNusJnuos7TiimWs/+DN
mPMfpaQo5FnKJNUwYATmFl/PHhe7Tc/hINX73CsbesMytj/pCbf5WN3R3U3k7F6y1DdXHcqUooug
CWTSO8VyzT0xJTQBWT+dlhh5jMOCmD8WwWEP+eL9VrLzUncSJMJcmz+rpm4O+9QB/MVGISBhbeGR
cStaWl5juD79IQSOX5hUMZobYBFY3Bd1a1fk/SMb+5UC3fmrMEVxovbpTYtptnahlVrQFXrDi7QK
aM8AO+F/9dHAg/2G/NT3Q7P0y097GOp/uaCLFBW4/Z0Fg/82ZhEdWx5FWwn84/BvsKxp0g5y4F8D
ys4Z434Q6yEzNonkoG3sx9TjmbwPi+5LllkBfSqz7mVghc2Fxj3rh4I9amLjTutvHJQNUzhDxEPa
RKk5oqq1bI/nVfwscktznGC6+wCj5O/LZq2/XE1DIuaq9dcsjP3iOX0QT8hF8J3EGNUxVYU14CO3
M0fbciC/wOYKH4e1bHMCdd5dmnsTtsV8GyJ+Vjdo4ykEktGXm7XvW4uG1gg4CcMnHweEQg1nhRCv
diM22nz7u6awwzsaPdzl4IvNc/eVMa2g80eOv6YwY9SH5i4vmtDHm59XAX0yk5KGJ3Y4DYmebMH3
mS1tuzeQXu4DmrCyAxdIPe/xmzT3rqyon+tdAA67gQrtP5PHREl0e+ie0jWUCzsh17EZnhyn3Dfb
upr97Gz2Z6F5qO+jpZeQdGY0FOripua1jPBNxeRS3OnGCppp5J5XK0t4etAlG6hQP88L6bEdhhFs
yEFvMAfjKXG+rdBuwH3pkepVoQMFGGVJcwBjVW3TAraYUjPfMX/tlfK7I3pC1fMqKKWd1EHQf6fs
b1HRTAM+N0Nsuqe0JLyW6wrGqCwDnuoh7bJPkbdVYGO47J8sMDtLLCBSGVAsA0cJZrllvEYEWoZT
y2YYZBSZ5E/jlhxO8tT4r6auOKKQQCJxPNBYAxHFn7Z31Boz7vWsR+q6vKnd09u4mENQUW/MnxPZ
o+IFvh076C9UvFpLzuQ+RAEminnDwLFRAIS2FADaCGkymna+XrlMuLUIXgz+CqyRajsK6cGhpRPT
oyOu3dwMESJUMP3IeFVZqDALBzzyXYzqbRDUEKkq4uN3ql6DMgmGsScilHfDa11rucRysZCpgqWO
/hoH4Tae4AIUqAaFQc8GZCv2USf7R7sEQUEVE8CNM/mMrolVgVSxr/C35YxYpvmgpk7xAF1MY8Bi
TeLb6zMAdJGfQaMCfGolwGRNQAVqN4kdDs/13qd20onxK6vHAOJUs6ucKfvLv1F+d7nLqAmhIfst
3DH81t4Nk2M37XLwrAb+U4kxez2uUZVz8Fu19GNSmj51poWr+oQUO4otJCXMOTqtouJAu6v3TjM5
vYy9tGxxkgrED2Q6S9ILa/voDZU9rVcxKme8KWCoGmm/ZSZB1jKP2bou4c4Ko6XZF5EFWUzBxkOt
Fs1CMx5TEbd9S8fqcdJOpM7tpDKB3Ff7P/JKFt5ZUnC6QVDJ26MAo0FsZlE9GJDOqoKnQJTesLNQ
tuqERig2UnS5ciegw0k7romyfgRBIX7yO0cvRbhWjFiul8ndUkTDcGknw69FRcnKizPoK/9OgaxZ
znU1+u9QFDjV3xCpf2yxhRZcD2no84JJ9gL4BOJGZ0UZNZqEV8fHQXQl6CWe8i/aUV2713CBs0+6
yzOaj6Vrz/fKVBzxEaOnLC7abQW1pYtBIsqDjL6GU+mArALjiw7pgOlhyHe8oj/mIG3uQdDaD3SH
lv5564nU+t+MqZYOSaSXQm87mS6Bo54yQhF1cRdpBypcDEU/mrvENjTO1bERbBHHU1HxuUqSPkFn
ZaeuEzUVM2RSunU3VzRQPIW8jeHmo7pznO4rzuyu3aKt1Ox0ZLJGW0VF2hRix2g9hvt9a3s9bITB
9ig+7HTTvAFRHQiROxzQj1mlTLCbIlCRezaG2tlJVD1gYLUdmn1VqYmRm6f1DlgMxHWKd+siuBAB
KpwdnxeGrJplcZneNZTFqCRVdba8m14529kdq7BEd+SsuaddDn3ateYyTxBxDbXoQ9oPYGl8I4+5
N3vd2+iXMwNIwdma6x8SGO2jdpf/HsScb3SH0UOZqN7puz+8SCbvzqXk9B9ZJFUiqxQc1NbZYueC
ICyGg6czzvdYPbVHyYEOAcUNlZe9IR4M6UN1w28cl24FXtx6tqKMlIOPBX+ANT46gcnUV+VrKmuD
IWxF0i+NF/2Gis4etVLgLJFW/BayJb9RfpFQM97AA1IJSvuiTwyV92Kxt6xypHt7XTfvYprUjzQ1
AnwjrDkabugwI8CHeCX8V0/0tAZWNLR/jUbYz70/SBBBxUrNfVqny5u7DqN/Rz7aLo6ps7Sk1kqU
G55qeXCxhLcESWFMYHbaRFI+TVWXPaP6UqEW5ws4kIPdp7AqRBZmEdcUTPIkyzswFcbBy/KeUqaU
XX0BteXJR1SojpKgDj3kli+quG/l+geXZ0gtu0cyFc0MgwAEmjL4Lmd2Ok2MuBFR5Q4fk6PmZCSA
B64T+zINqQp+KElQl/c/9jW2XZJluD2WI2qo14YU4GYe2E3C5Qtcu7H1x0O6NH17mgO1fDN3Fz4v
mXSKfhTz4i0fRZvBK8p6x1722DraLqkoZPbYjFEqCVikCbz6n5ul9cqks3pRgohpaZ6wt9ZX7JWA
Zlmf5y/hxvy0p++I1ldLzMNA157q8y+MPyCP6PHRLxGoRD+G1AXiya/AaAXw8F4gcDndsWslJZWj
gPZ/BJsHaVEFy1junY5G0ngTqizOEozbPm2pUL/Tzrb5sbY376nxe/+lln5Q7Ry7mf5FGe6iu43F
WRGvpbKees9ABBiaRr74nIb/CDfvyvs137Jvz26NBTgn663nFATss4U9kn9s1FH0e/W8dHlq2QG9
rJGr5KUPpdru6FLosxPGYzVdJwvo7aEe7S46grYGQxCv9QZTdKhLel5UVdQvSxYY56DhU0JHc+l2
iW6aEKdpCtCjMp3+IZJxBN8GGBzHhbRMcEidyWkf0nwCw2y40sxO1JvfHPJ2E/5Oc3U/bjodHhjE
KFOkdX1ojwoiJ21U9irn69SXvOKxConfhQc6j6MrZ9nEodTQjkPOstyTsBY+mV2mu6bj7RpvdIau
l3AYcnNYMj9/yVTEqzlqbQZIaySHQjbcJ6wIP2VIWoJEP5UGUH1c3G1gSsHzjexLuBs5x0F8rjCd
/euzRa+7LLdBLxFKFYQdfZla7R3P1Mp94FjMTsRGqwUOgt/oIMal+bazyIYLAW2l5rLcWu8wuLZp
9prVr3Ou1rKuD2LqQXZLGh37LOaPN+bUbzU/quyzYBNXry2Z+svRBAtlO1Te7RYQq/khKCATvbQY
dudkSLeR7QcUlGnXRfOwgU1rs/emDduKjSY7amh5gWPu6EHinA3ZYwTa5wpiHgp0Zb0rtCg/QOn0
zn5QbfTRNBPDi12NdZ6MA4sS5rOczBc3XVrMDxldoAzBtEfad2M1IrKRDpNfYrNBFXT8/3Kf2sM0
3lfjtAQxLazKTuw8aC6wNtDPPNtb/vrNVgJK1BUbNF3Zdw3909zy86Kg3HUBJ2iDcM1cOOc/ydXM
7UOUs7YGelhBx2FiClE/rVwmDtJhsI8svZ2AY0g2+Wkn1h3Et8hKwLIF2XXgF2G89nxd4rM3g0KV
yfv8ohbhNcetS2FBlasjx+NCsbELathB9p/tniO05p1IwQt9yx/u3LD/ZemBzo7cg5DCgtOiemmq
t59dXiv7Qv4ynC9+ygn0vIUB42EGgxfmt7CmMNEhfXQXIg03N2aJPuqDOqZW1Q5oMLV1U29JPsJF
ToQ/awcoZGGf5npuv2ztYjPM8VluzEl5SXtv3y8pr96yO80iY0SGJ7ZcQbGwXObtwDdmKMjuToKi
TLRUwZR96Njcau5UxQSetv5aJZDWIioixGy/p9CA4KxW7ZZdGhbdf9coW6qki0SHogV4iQEMGaZJ
it6Rzn3By7E/YC0FlTnw7n125dyG8G8Z3fbWqlpJ+6UHQquIeJjz9u+9+ak2PVcklZfK+a0Z3V4H
OvCePTu1opPcRAgmOstrizfWJrr9WFbN+Dww4bAwSxvra1vhw5wqfqRz3Sr3F0NJJfY1r3UIraVI
f/qdu1Z7PuvbiXSreDisTuFPoEVTf03Cyl3T07QYGmvrYnGaMzI9uF4af/GUnyqut7eA3fsalxoV
KcHTYaCz2jVdqk2N3/oFAhI1p7Fs3RnohxTbcNhmKeo/8yjT8YcgEnZNC44i1wkPebajflhwoLPc
YrlDQRIfbbU4436sPJWeVQ+pLVGzDREXuqWQL6IcosfJFWZOapjVzyHMI+p5+7qHjloDgQIquQHZ
m5WcXysHJMkxt0chLoPlh+nJwhwYnSYQxhyPoSGD/fHoEj9Q1unRmehsc/9YKcp/D1B02vnB1M26
0Psy08PJhgRMWpFOTZ9M1uKgua4ClPyWtcG1rNMhOAZTqtVHrypcGbumRZJISgBJ+h1DgP5YoCtP
Oz5H1vVl0N16dicV3Fdp6X9mKitfN769BZDN6lr+VUju2cTRQfCw1hk1t5FcOyRdRmm8MiJtpmNh
kALPXcURf9pPAgko8dZ57nj92cFfFfoVmdP+RjRcFuDNjGll9yezfGywLYYfEFR1P5VHmGqNurg1
SN0dDLVeXIAm+/ZHChzauVq5mMSKZJd6wc7vV6V/BZuLSnzF7LPAWezTJvsV5A2TSBzN2QJ9pwyN
9ndzQI4xdoDSz3f5tgL3MUvdTIcpkEqfe8BR5rJUnPOSYIKod6KhoDIwdCvf/UopWKWjO/eqPhag
u8ozDNfZ3lFpX3569cxmlK5agYd4Aah7NzOs/avEXA/7QtUcRGo1iODHtBWbeAn0PIPwlQM0bvYC
1RfxqtxjH8FB7FLd/mvjYHn/2HAiwgyzmtUJj8rUH1GzhmknGdHlrhBivgzL4E7PM7iB3+z+8joJ
fY+EqzYGQNNq5/43JTKW9cAtVf/U9KP8zIWcP4KxEE8jhy/GWjP1f/EylRSIewHl3rMQzQ9DtSh6
iK9mFgT0G+f7oEefADfN7uwG4l6+5QC/9sh3HOhzmQmIx+3CQvy+5MDOH+xq2jJZbfgfjGEIDp1g
7XpF62RwwmxDNzE3c/PurjCVY7B/N0/0EHoso4piydlFDGqyoaa6ZZE4fODyugZWGR46TGHDPe7I
nGp24cHpJRSJOOotBe2vUQQfbqeaCdZKqKpNHbDzlRNFjsKvkx7Z/10tngsNxGnY7RGnysqdtFyv
ZaYOeAyvOe+Ik51lFQdaIXnRFblaoit2alL3WdXWzomhOX1HadBMBZUFE0fiJ/wnBX2FmkdLx9l4
SO3Eq6itP0hcXX9046j1Kae2TcWW1dqDu0tnodZTHU3udgdwuRoT2skZJywJQQ3/FDDe6wpKEC+Z
H8zu3VanpMzM3Hd3GRp7s7d94z9HFnUPu8aP2ju+/TLaWXnGe7tK5/FfUekW4t+twSpeVLsB6Csi
aNMBcrW1awv0QfDUTOG7rVYNPzXTHBrWxvd0V/oOc2/rFike+Yl/Gl6NKcXRatlm7mp36h/laG9y
B73VhY0P6BAmQQnxOfbnSgWUJYQs9KnPVdc5jyy1h/2df4aBBkxPKL16C/TKlD/UOh3ZUrPW3JVD
6d5nubI+Mz60n5giBGRLv6q/HR+vzGFUIUrdvAi+Mi3W9YEewMh9xIGLEM2PVRxpTw+qGEuAhnIq
LPm0GCbAfdt288eEHuHuQian57GfaxGDVYaUvnYeoCHBvrWOaan1nygbkQ8jy8tfXMa4YuZypgrK
yhawoYrdrBujZbHF88H2g5F1x4hH+zhzxJZd++Td8oj8VuFtpKnxDMZK2uadMhOQZFaEO+K2MNWP
uZnGBXdYxQXmgjU9FNJfP21ACD8Cr/J+KwFHPAYjyvATIbI+VtvS+0mWtX+QNINzNU/L+mbyUPyZ
pZ99BYigbSxAWV7TyZ7sfV/X7rO9BHX+2PbKQjucuLn2JYrbJzWUgJCHcCs4cmaN/BTN2kFCBR/p
xBWMYvcEgU1+hzRcNDvLa/SBItceC9RmOsaw1S3u5VKg1GseDREHSMtJL1MBX+VDam9ATU9LKhqz
vgLABdqW1TloYk1lghpXtsebZQePgM14jWdgeVgxC0CxFFpgIriyOaHvwKm0ZfY9vYvcq74B/5zl
vbgPK+HbWFMCxjtMxQwZwzYW3y63MPhtDot6jz1m7A+4ukLrPAAI5zvWBfJMk/noSfTF26eS47fZ
9Q3S1r1YWAIZLHsRlMnAvcKGiSDjR5A3YJza31DbxogH6lryTWW6uxe+T2d3Rpvxt2iq6qeFh9nE
JbL+P15nE3YKiwRDPPrzvCWj2CjIwutYDq8TeQMsn1pk3r/Br0t13W4S9HdRlHbxqUJVVEnT5BUQ
Vb+D/l0Dq/vLfvTGkZ6nbjl3IEzzOKgN1qs8Wtb7m0YDsn6ay3uF66nEZWp3xU93kjnTgaat6Rj0
eeZ+Yi8wU1Ig0G1v/BtXeWjthWMO1GJkTzYjIMO3ucWX03Vhg2GFRvJDW2yh2Ft1Pa6QRhq9+id+
D8RAI3qQwk1E91rS6BRNvxEZR43YLQbluQBZ+R+U37SkcX3IuSEQ+FjAsbbJp52wEe/xKaTyrQdB
KX6TLVHh1WprdrFwvpkkF1wYsesOAiwX0JTq7GaYGF9D9oj3Sz4O3Z4KdDjhteZBeNLUkjFBmcE9
jFkWdXtYrXgSKpSe7kG0NdzVvgqQe+HzIXoAF88hnrpw9C+uWQv1lg/AeZEHV/RpKGceShpV7Bnz
3oeqg207mSizh1/GpvjvkQGHfFTJi6z5hDoouktDicZwb9XLnBf3K7gENqBO1S19ysGsC7e9yEzG
frOqezcJObKH1wb2eXbCpddByMvCESVFAARKqT62xg6a/IhnkEkJvv+pl7Zl72fqAjOKKJj7Jnyw
eZvxjqyE4bF3YE9HDYYZ57WgRoMDbofJAg+W/gQXWo6X3tu07mO9zBV0xGFpPxlFzHAYFlH+VktJ
ymDqN/YIC9fHK+0TXrsfWUGh2FvL8Mfe2qx+IkQfBcmMWae5i6y8AJvTzTPqv/QXOr27eZjfiwLy
0/3aut10wuxHK307byk2U2y/tnsEvSPeyyzzvjUXMRBpDyIVpFkK91hKmltyNcQTacU2r8OBZ5Wl
6ueeO7HcgdYI5/0CVVJcbd7ZUG/yZTimLFm+atkU6Z2jR4Mxc6UC8R6GfBSdIQwO+CBEKQFK+Fhq
KFXyyfmuPofMP82Shf6eHm+QoTn259zmHWKz9LeantdHYVaRPVDKBSU2M+n4hpENnqtXVqzDycoX
2Sl1G/gRLUR4TGRh2Ux/xdSUUOWbrZd4KXLZ3nSO1lxatt4hAX32Tfq0ub2wGIBN0QY/cKU0qBKb
732myL5ACkvCtMg7LR8wSgY9H1PPe1Wxc2gBcJO+l1u/L208Xgc/MMF7XnhYFMoGM8BBVcPio0PL
3lxENOg+SfN8Gvd5r2V915eFFZ7YJugFS5ey1d/G6936MIQrpQ4j37v7SGWeKR+BevnbX5abCkIv
RQRjwslmHU7wiOz5kQFehQdfF1uG2D3SH1A1JtQ7b0XFjJucw/fjZI/S29UIPvZ+9GQwXgDxd9Ob
5hrAVR0YGJ3vzrZqVhsq5+Jhq4WbcdylYmL+kmyPgcbiUWVg2G/+FFkPIA7DnOm4k9V9x1EStUU1
VvWjd9O14NjlIdh0bm81b1pviOo7ilD0H6tkp/dU9Wmnfw0dNs5r5JYrEcCov4FUnI58+79i2Njo
xGWOek3fXQr1+MGd/YXt3Ny2gMbnzpnepoz2uJaohm/hosG5PG6onVk//B47muoa5owm9HZkS+uy
BSa3zeJqmblo3i13zEe4mz0A1r3rwlN65Wq1DURwu45GwNXR4jZUJm1tfTRrjX3Hyqc1w+KDVmj2
UWENw7mswNNe1jrAe7H2cF0xMA4y/NcVYVe8BU4NyhhOhGV+bOOwYjZRaZU7j9vsTDN+Dr1Nv7ux
ctz7HghKCGS7CNStXQ34MX1j6Lbuvq7KbVzvuuxGa73zu0y37qOJarOFmNjhdu7bjYXGsfcbq35A
Ehu6KwtGUbzJANPLXdHl8Mln3eGva5uoi27vKffabFRDxlrr6FxIkEexRNHkSRyVRM6LsA9OnFZZ
8xWMXPg2IM6vJBDw9sU2R5jPeuxx+ZmKY2wcIdTeRRPUicNo+Bt3E+UIgRWcmOOyAL+RYJGfHscl
z/zlmBI+n/qXqCzQic4lSQTRnthauM3wB0x4x/1T1XgM17uwd3Dxb8IM0w9j25OL8COaOhh/GYQR
j31OU5X9+tlo0Nze4Ya3tceLvxjYu4d5GdG0FupiqKPwHADd9YHK9dzBpECnVJ2YZpXYNkHzR8yc
uRJs77UOM8WzzmV7x6szG6SFZzZvVr3vli1na5iPJouKZLY9LZ9Tmn7KIWYhGXr6jJ1LLE+159o8
2A0/W/TiySKdTwNbkG2fBSpDxITlxo016/A4dl75S1UTS9vCzuwfs7c13wUJlikW5Sy+eAkZn/lR
hW/B1qYfEZbaKe4x/76WUxgdFxvk8alxrerDGZR4ay0Rvee6zQ3hlUaX3WHII16uZhSUAZD6cUic
FJBgaRcF//6foab/n2r/X45HGu3/nmq//un0/2xR/s8//l95dpra/kPSX0mMlO0qeDGydP/Vokz2
+D/AL7B9tNmMS/uG9PnvPLvr/ocgmBySw44crBE3VtZ/59kd7z8iNulExqhfvkXkw/+XPLsj/5Pf
8X9CmxbpPgL1pHdvaav/kfGDRt/Ow2TBxtlu/HMvzxjQWFZ+tH6+HYuNqEnMCGGdi9ma7j2Epnpf
tqAIzxtyPG2ICwadeM7W8ltov6CvAxjnvQHvPcR+vTX5jmYD8WNh47K3eIKfc4B4XIjZML73a+38
lEXRsTRv8ZTjYlQAGrJmqdvdkHX1w+IOwZvdD/PFrkq593jUPahSyVOX8kpAcZ5u+SJawqgE7WSo
dk60Ob/6zuJIJDYMxIu/lJ8p6SCSb2tfnzJndr9tNgMV+YuZtdeG4sxubryvrSZ83haM9zsVlfM9
uUj2fDn9QD+sxnI1JzQ2SVFVtc1dY2pBp7M7cnS36cG5OmU+nNnV40krcAhTX8aUIBuECWT58G0N
54VnbSgtGc/MTU849aeX2tPFL5wp6oMz+XxXR0rfmVUFnO636W0JafOJjddw9A7VxPvPktl45m1s
+p2xOpnwYbgKM/2W3+OS7v56lXTTZJbDePRRQOFNNVoekDF8IjssQk3oNNRYbZwIBTpzvWFaxZtc
SnWqdD49FIhVzy1WJgaA7H8zd167kSvZmn6VwdzzgJ7BAc5cpDfKlMmUStINoZKh9wy6p5+PdTam
VVk1JVSfmwG6N9rU3kySwYi11u8K2FthGsEKUiE73KHuIvZp7Pn9TrgvQoxTiBBwAb1Ldc/UQVar
tm2LE/NgV8wIKo6fSzmmB+knCt5Lof1M1Rut3KCJOFuxHAmiTMHvOnmmVOjmqucWqLf97IpWkIQw
EoOo8cmEoxBzPX0O3a5YWG0c3kkO2HiOg5sdc/r2k0ZKaNpKqm2/rjspspU0z8JxD3qQhQv4fjE0
3sG9SUOQR98NLOIwbDmzO4H9m4+p4NnIyTERSedeQW0VG7gD5kNYDj5M8bp/iRD4HVzqixudSKKa
8CF111A2Xom62tIBiL2dxeMBL0v/oa6i6LXkZAFsLTQPU/4yvWLQprw50DSWimkS1WfnKVNZkgLt
G19V3N3QgGxHZSi+JwG9+ExWWXhdBGm4ho/TL3IanBbWUeGhL5FQ9jDLPdiSU20YA7DvJOV16a5C
zFdawQ8bSyvYEhqifESu7b5ZdZ9vpWMaI23hhAt1vWy+gS2W7regvkJjjyaSme54G7mtxmoGYk/W
8F5g67ukq/F9RYthDLvngXryUZWFd4XWQiWJy1VOTBYMUFkjvPETq1waGMF/8zSjPBNYQ9EShFKo
m8zXjUWfu9ldFZjN7ehk4qQMhfoiWMkN7Bq1XpCZA1BaJO7OA0W9StPUX3cpYrg0V+1rtj9L7ntF
NpvUJdhjBBbBL1YE93lX2It4KBgJoUObWl8UZYx4ibBj7jgEAt5F1i3CpnMO+lB3h0HVjXlGfub1
JM2+HQSxTxjeu8WLljoTfyw3cwok3WWJ1THkbAZiW65uHpvE1F+0NrcfZEQF49bmeOfFmrK00Hst
cCKbiEX5mC2FG/gbKONQF32tuik9p11OyNLE7rSeQCY6nq8gfyYCy9+5cKRWnQk43jppvQ99VZxw
yC5X4GLu0g5L8VAXtYnGbUqECy1hQ+Vq4/2okyMz9JGXnsC8na2RGuNZyFTcwzi8Lx1n6UbNfmSk
247+YVQrp1gEXa9w4nOVpmfiK0G2ZkmAxwm8Hqe/aRqGdkMr4Ebayhs0nhsvHYITiqduylnOg/eu
hn64gBXN3MnTYSXETqfdOU0NuzEzqPg7c1+0vn7UJRGYjjqUq9aP6usIcs5tpiM9qgvHWcMSD9/x
MmlvEJcVB8aa+qbX9OExamCNhXarF2cINC4CNuIBl5EBgKYuy77SVoM+NuQOozGdEyEByFF0pQbM
SsLsvJmSMZKwyrZhxXkLk6Is3mECPI2945xlVjQmxN2s3Uaa8JYMbKFPgS6r59Htq22Lb9qq9pV8
GXhquJEkcV1VBFrdmKjA4FCh9p8Ptl9fwQfqz2rihXuCkOVLnRTFKuPEOsZ+6C/1suYj71p/vMpw
27wzSniqiEB2SWsaCz3MjyF8uBPDbOyHoqi6NnTprpmYQWt38m78yAq9vULQz87beEaxLCfprm4q
5aEkXCBkHKrMXUmdPKqR9gLX1d1mxZiv9aI1nwKak3u9s+udn7DQgNtUcQ7iuLsJCF/aUtI2cPik
smbnVVdVE6vHwo79tQZJBQkRM3didbza32sAgms8C5uNLKxhM8mFUBj11col6OubZsIqbcuqPDGu
s15NGWgt31uon1Mz1hcaiVX2fOpOroyxNQ8q2V3vrVk77ix03PzIeKVZSGi1C7Xz2qe8N5Q1+hP9
2UmaEWFvF5qzRk/NR/5ICo6VMb2bydgarnMVrXEc400DZ4SElyEnVNRLgWUa05rnIzx1tUow2iIJ
ZdP1RXCjNUry3uSQ+oEsHObfSACdWcMmVZLaYXNYReiT71SRu3ugFX5xJMdtN4zVjRZo6k50lb6d
/EpPmJMZB9vMzR04pIMuYyiLGclF+Tp2m4EEHSPQ1oUajOHcpoW4U5Fxfq/bargzOoeVOkQyh03e
KtotDArLmhWhCB4iQNcdJjTMcVpvmgciV5v3Zsp2D0RVLGD6+tPsvTKiRVJ6+k4JlPIYIeHcywgf
MT/1AGD6xOC51HZ140RD2c4cK/eurawJdlFdNd9zIxy3iaSIoc9J3jMTH2JIQco3v+5MaJamdyyJ
T1yMlhve4WIRf8Ayj9AxYGw0zPVKkTupbwHmIcq/JX208PeEsVEizMvBMYGWXQ/qB8IbLTCVBz+N
nNegZMY2q1Q3famgoi8dZcBQx8sBiCFYXA+OquyaJrZve5SQgP4pAibTF8VViYBnA2AN60TC5dKW
ubDVvSZLd5tQvSFkaQqkW/hzobgwlm1siK1S6cH3uhgUCMQqXvJCpOq+SIfoKeB8A1xOU+Nhsj1c
Qw/Jl7k/+IckcbyNk4BbM783Dr3m1tsmaOuERC7s/FzmwzHi44SJumcXfL+WpSzw92CynQbRcJZe
RsoI1oBXRqX1d0VCpYGLHENbXvneqgL92qiH/pajLdsOnDi3TBbZWz1cpQam4Ghyo1hqu9oaIV9k
ZtWti0o4J83qoofUTeJV3OQsanQ59a7TCS1a9knPyZ1ZUbLwCuKOFxoCxxm6YLCRuH4mOqFdkAvq
73pJvUbIVcsxUudia6J5OA+FdJ4DHBXOY940p5queWPYWfNq9ljAgL/122KIFD7xxHgZrTJZYTLa
zUrRLUdmsrOYKfFCKY0A7XBfpSezqbuNCj9uF2BkwETdMfpV4ypIYZgmbiGgdIee2VU5R9zWbgge
R7uNOcoSQUdjzftAjd6SQWtvY8XznoY0dRe5booDnI0SKs1IWGLOaXitKI2GxNAzb0K7gr8dRuEU
SZQXEIscXXinWEe4T7woidiUiMaazEaGr+XoWEhqlDCKZnopnTUUMJrxrEU/z5xJhXPRUlo3pfS2
QRR0RzCf/KZoWwgXFghNb5fawYV1B7/M7PuWv3oD/YOtH1vH11elSjkG39wwEJcjQFvkHTZ/LsLV
Dfi+dUXfB68pywxUm37sL2uA00cl7oKVIQf7Bl25t+j1pN2MgwxbrFDzeGkDlYJQG8bw0Fqxs1dc
tgja/qSDnEtErR0lxN5WESb1EdnJVaKz2yftMMwLxvAPY6GXqyC28iVyHM6ThhpVWQaxpt2mbmdd
w+M351me6psIJO5WrUw/nBch7DZN+EjdCbjZJ4mwnlHhEEIwhtESV73oALvfXdWaGW5lqkeriJSk
a4YTyTbPVP4J4YhrROtYfOml7JZdCJWWHVbp3yzs5MEtQXsZKY7RUpfSvRJJra4FwpYdCZmuOc9N
+8AwlvCN0eq/W1XhQSHVm3PhqZs86NobhhbOUQGogTEFBL/0Y8teVbgKFItQSeOd2tX2d4PJD7wO
PVc2Fh/XuWmi7q0XEwcSztytgSPEPIlM992RYb1upLQfeliHV0ZMjnMDRe5VqH1850GhukbEwvtW
zeTKrqCswklJspnDkb9KPc2/J86reW/93L/lHIDZ1431oW+z+jvKBHPHV2F9JD22I0SBjrelJsrX
BDYSqg/cLxaqQ0bFDPck58GtFfB8HzwWzTRYygQ01oywecRJZ2XHdvTQqfjKaO6Vus7wIG/pbjqF
7w/mFMkKo0tUFtUZ/KMO6wHgHfu1tcLsyTL8Ck2sbS3bGmLJkArlgBVte4xwvXxwanIaCVDWtZlm
IkuTNnzsOTnU7kLFTIA5+FQq0KvelCLnH55Vvb4vyWxfNA6psWVhCZK2ony8J5/ZjZdhFncbMy+C
N2GxwGe8tJBI7shlVlXAgzWUvFnhNpveg5d2W+l67j25Ug4gf9QQK0pmqYs/wWDPa7h4tH2NJT9o
W/uGAE1DXptxmL3xZyvIifD4ZjAavL3nYNA/0/xcvdJJhKdjRA8JCx9yvVbbKEhCKkDRp82DkdJb
+VKJqn3fBzDzrKHfB/nIADsuIgNaCEbdM6X0uzvIJgzJKlUplm7mMFrweyjORhPoR9jY2kGP6a1z
VXE+BlPaB+gG/Q5Wudg3pRLvimBMF3RD3U0CJ+Cl9AVSNgigfiGqvW5H5hJNccm+iQEL2FxiLKyx
znd5YbbXxO+VG6nb5YtuSWeFkhIjETowFNDEZ41jbj1zbUPOAqwfIAfo3r2b++XBHk3nAJGOOo4Z
4KpmnnENtN400Ohc8xofD/DVCp+RMVcJEBdZte6BjXFwkfXJjhT1CtptDxk8JxhGCXv30OlVttMd
2MEm9PyE0h/3GdyYWC1JtLVobGdW1fMdQTN8Rj8PH3msRx8aZmucPbeut6qfxiccTsxFabloTiyt
XY1gRg8GSviPwu35/nwnOA4dhhj4LPGJCit97kz4g7Dq2DyUukj3tpZGC8EYfI56KrkCe4pwJJjW
lju61l5t0xEHHNd56dVRtITDDYylkfzEe52fsjZ7Va7c0DUeaP2rGYiQsunV/gzeMJ5EVpq4ych6
RVZ6echiuA621UlEiBF47tQtbVt3HED0UbtShrRzH17SEYa17Pi/B/QlUfXkWBg1LE04Pk8BE1iw
EkV91MmGmClZQ6BcL3oMEkone5S1d8rlVAeV2nBIwxxUK6x1Tm841Rs+NpRuSubU8dxuhgAYUFPG
744T39dqnC8Vo9eCVWNL5RY3FeWQ53XxrTW0+j1SMvMtiKcfXbY1Wqhc9VZq1g3LAWnZXEVWwFgb
48ahGMZZmrm7XqsD6JnpAH/hx30jIi72KUnYm549fYPKSTlgKYRa2mcYxEEMM3PQc/sZFMaDFoBi
j/TLmDzqKl3nIJArv1fyY1PayTqKpDzUjMeOLbPrfmF0KtpJj76YwQQGyYyUOhBooZbFTQ00CZ0o
FTU7tq3tWsvISRbEP+PUGLH/FMR5s+vLpl3wRWR3Seu4bw6iC9BGeKZXiFoA9qoiCL87IfYk0NZJ
0gV00ikLvNa5BrnT13FKg8lRWi7VQvvmTwQ+z8yS70LvNmhzPB5Cjq5y1Q+th9A5UI2rYmA/2KhE
jAPp+NBp+mmbW1Ghim0jHbjBem+UbzJIG2eB5pOoRt3sJKdI50Sbsa/9haKRCA8VqlLQ7nqqu0lp
CKEkKf1dWMKRho5g8Ko9sgm2EQaU5BZHPertHE2DGVE7QnDTwOGYkHDSVn716PBcNMZZEpjKk4HB
BNBI7ZkoQpzgjKy308kUWvsowjj5RliRQ6QhaX7L0I+VZlbhrPRuO0CqZH4W5aHrE3FjyDrUFjEG
t3uX8Ej9kdEgJChbYCo6RHrHXcQ2GcaMb/mBfWAcI62skXOWIRRl7Ba3Q1iFIGnsr9QvpdfeIKBi
IVStdjZoaFd11tr3vgfqqAEB7S0tTncFBeSq8wMK14Iz5ViUSJnc0FTaWTOGVrvK4JrrMzPPu29k
Z0Abh/4+JFCgnXCNN73FodUZ0TnpMw8GHBO3dintGrlzTEy47msJfiaIPZYpXNXbuMWdSNpd/Zal
NFBDJEaYyNA+P6AF2ss20+wzThqEXFWBvG4tl4O+9QKxwUdNu7KZQIFHN608d2A8a72tgmPauQm2
M3bIo4ndYO4O6XhbaGZ72wdly5vOy2wOEypbRW2NK0jZ9s1t4492MgN5GuGFuRCx3bDq1wBs6oKY
7nrcWWLscBpgdlkraKdgw0CanlmCExjdRY7Qkkwe9iBnPIEWN3ADwgDqGSnuH3WVu9dqI9UP1eMP
JrravKUx82fPUEhsHSRfOj+HyYxaiCP6QGM7BazBqqyxtRl8a3wWfVDcpPBtZ5j6KW8d891lTQxh
SFNbkF+Rd8kdhEz7aQwVpDq5Fzwhlw8A9eLwLcIw5mDwjp5KRpfkJ7u9NsMlC+aV1g1i7xcF00NS
X29wbpuUmzI1dsQ9yofIaYw176BdeAGEfRXpJ3Qq/ItgAtikMqRNxkAUW9jpKCysjRFg0sMhMXyn
6WMcExRJeoOaLH5NiC1nM4Af8TwaDs2thy3XbGxDc2VKnByGLu7vbZMBih9q3bVvEa/mm0xlYiP8
QG5EYH1zlldCmcvcpa2y10ar7XyFBieNnvUmDN9cD40J7nniENmez1xApReJZZkaM4m5/CKiwZ10
l9EEoqOrTWi6UOpJSIUslNh6KCvbYsbTFNl9rbf9zg0dVKa9UqZYbKXmRAyoy+3glzwKYpbtpwpO
BHuAl6jXHJURml7s/a4o0yDqAVt2s0zUBhH1Ubcl6by6kpoItnRwegwIDj+Ed1tmyDz5J0ADQR9s
OQYyT0XF5WfGRDrBG2JoxJ7QO6o8nDGaVWHqyWMUWOFz5fjjyfEz/yQH9NoIv7WrobQVdGa4tg1S
xdou0rN+pro9Bj2xHkIOGnAtkkFPoPZoO/IMWYLU3DFJ93WFQE6TlZbMnHgcdrqoGtT1qAYzq2mQ
9OvMoMjTxH8gxVbAK5Qb6PXZxsUh/Y209OJoENy6pJzLt8ShGitIPfi1eK3cMTjIjzkE1AeNxAWS
4s3G3Vg1oa5O1iYPRahn9wHs4Ou+GDkREcm7K/LGeybtUtFeBFTwjWngAd8iMn4cLNqURo9qlBo/
5HaZhjKUsGQdTmB0sjkVFpZj1qe0iOSRlgAGoi9htOsmPgldatEIRQQzYzN0wMQhfUksFY7IyDhr
pleRuQLQSXetXea3VMQoEYLYv7JFSAdbOziSj8iB7woV8cE80PMc4xoY7ZhwFVgXlbZuHX0DfR5x
fGrbLYRbZy/UC0jSm05h40u0VpwTFR3QRtgF89NKUSDvRrm2QYBGlp9IrJAAwMatHwbH6a7AFwEr
lNpMAGMsKGSPddbBw686M0/WMU14tA40Ntxtwf5KpVcYUMSJjeUQJymsXTVagPyhigztBQ2sfOgZ
DSyM3jH2gczyVwiJcqVDdYdXLonIosQsEVVbZkt54RgCAeQQRI5YNUIhjZCJV0OXW6fdHMY4ZVAA
n0kuYI3HJ7epfPjkGvlSiyTP8GwJa8V7sXpb5dE0o0qjVpqdu4ggblPFVOy9MJL9Y27QK+IfovMn
stjsmm1b1cSVK1YRn3Oz8ojoJTHitSE5RWW3sbGpqNo6tzbwt/CzMDI2sMm+EBWli4w5nff2hJx5
gyG+tRFyz2VSl1m/AUf11nmCp/8ePYxnPbpNwKZcjAL0P1Ix96mnIQA8FmXM8XlBM1K3dM8xXlPM
fyoC5lh+yjKLRPqOGX8Q3YF55NdNlSbdqwnTH7mx6meAQEnUv6t9XiUL6TbwiJK4gqMTTUwTcNmK
Xx3kmvPaq0qHLqxn1E6ki0iNeZlDBI+VPEtQbnbOnaJIFbcVqtpl42h5CXXEMSG1C7/S1jkgA8ga
fp9zqNnmhscLdKkCpGVuXfjbPlA8WE221K8IdAteu2aozUXWtfoWr7dqV5VDekvPxAzdhotFQHyb
f8scEY170I3iriqS6G1Er7JG1VrdiBGpxMwfN9QIVU9IPd3hzPRwXuxwF1kxk+A4E6B5+DIMvTwa
hZk8muoYNZtaGF26wMsM3AdtI8bAtUgLiKvgaONKSWETzRDp0UHGdssQHT+zGWAmMzVYL9FVZ9h1
O/OgyO4z8rbv6OtLOFiVvc0q/LFWpqcjuTJM44VBhbGQST8sjZKf4CMp2DsqglR4OTD2KptBeNkr
7c4sYveDAGSaZr8PDyTpIPYnBTNa47PifPMZT7AjxCL5kGqaPuFo7eAaGEn+18TsjaWM3bpkWyn1
g5oL+mdShJMZPJE2ZtiXcFAyqtD3UBSNO6Bi5zThXzcd4050pEmDUVM+9N9EGprH3hYjH56f3TJ+
i3ZdXuhrL9DlLkwCfWMJpQB/0/r7gXEsLP6h2umxA2rrZOrKtJl69H5M1WWImL7G15Nr18+GhVuP
Rj+juHHEsrQG94SXUwyGWzKQyVoNVJ7qHrJxQZtvYH7gK9euEhsorjP8tsJUNJD4ymhrN7U+V0qr
uRc2Wn9sRstmy4xIW7lMC+w5IrnJgVh3ux1aPSzVEjWRK5CubgnfcGBKatj33mgN+SJWm/SYIDy5
J+OIcQ8/CCBB6aMW1jLp47NQ8/RFgwAFxmpnHvQCI7UMsjVLQgB3BU1vDAunx8oIZjz+S+TmoF/w
a7HTysDnA0tlgkNP2mfFtRS9aS11DZNK4PKkVZZ/z6I55yn/uox7eO3/12tesIHhPPS/1+/58SV9
ry//0P+PmRAOnuP/b/bM8b37H/OX5P0tz0KCkN4zaLXD9u0//6c2/X3/0GgcHbIMBBqMhXUb/Qgu
zf/QaCzxH5BrYMsAaakq3uD/l0ajaOI/DPUfh3+wGWFAcvmHR6PAsSH1DkLApITgkFbdvyHS/Oyz
jEISBo1q2rZhCcsibG7ye/7EpslZRYS1F95dWnzvooWtfgvyq08P5TdRCT/7K/9zCe6TX2xpuuZe
EHaIkUmGwOy9OyNUl1Hx2EBBM90XzT83UMT+fK0fKQ//YgX918V0lF04IZuOo+kXXste6EJsNjTl
DkwzmA9Ht1z25VpoM9xhUlx/1+yLf77k725Px1ldpZa1iEi+sKknBUIrwNiUO/mRP+f35ikghOar
i0zP6PK2XPJDbIbw2kSj+vk1WUWEoVRmeXdFREgUG2+K0ZppRYj4vors+M39kB1A9gJpJS7koYtL
eRqzWE5Q765RM2TM90XyaGOeomNPYId/F6z243W5KgQz/pOjkQp44Z3uwC4s8rIJT4FolzbYMsZS
f349lwscPhqrG9t5gA3+MpHVPi9wJPZB1geDf2I6fyX0o+pD66J4+PNVpt/5+f1cXmV6qJ8+I7PU
RTsZUp+8Fj/omW18867tVSuY7HyVGvazA7sQ06WImxNEVzjQ7KyLG9JqX3rC9YNTXbTVPOaksfT4
i4f246lc3g9R2Zi8CyK01Muwwb4zGIcXaXCq3kS8GPr5gN1Ztu2/51v9e4A7KZZAZMh+64IZtWD3
VRLe5XL/cY9QOKbJgmXpzsWupBcYUONFGJza5H4wy1PQ5Tgoxq8dFjd/fnEX4b7/PM5Pl7rYMOom
jBytK4OTC2AGj+xOXaXX5Uq/6g/p/s/X+u2b+3SpizdXV2iLU9jpJ81ut8gh8S/S/3Iz4sE5ZMMT
gEmCHZ+U/vM6VG2pSZeI8pOrorwbrL0VBhizIrfRtE2QfbUt/fpxTe8HuicbrQGH/yJvoa4tg+Gj
7p/6AINOl80VRwBj8efH9ruL8N2S1IInDnvsRc6BDEYSTCv2iDyIPxR9M1rRfUjAzp+v8uvLcaZA
HaKsTYKjVffiKpHIVF0LdNhDjRWdTYTe8wCTk+CLF/Tby5iqTkUwTeQuD0O1x5i9EFZwotCdDWMp
5pqT91/cy++emItujdLC5CrOxb3UbhK1re2zq+KMLpNjkIQ3bRCt//qJmRpNKJloJgI09eKgSMsR
tb7VhScN2UOLZXqFjuGLO9F/3QnIzPl0kYtbaZgt9a7gIovD9dnY6DiifmuvjYU59zff727G+bBg
IrkoduaeDiw/6fthdvtv3CeVlkrEBwldP0qOT3t7jNdOgD1eeDIwspw1cX70s2b537vGxXcLyBfi
9FryxsxkA5VqCYH4v3cF4+edYQBqRDNShKcO7HiJ4n3RAB198an+ZnWbbAXUq65hs9Nd7HBd3ead
SGV4yuIKh9X5GGSbf+c2/nWFi4O26aM8BfrgCmxwtYr2IfviQf0oEX8++1hyn27isiZxJGzqsA9P
1Upf9yt7PS7C2Rmm5SJ89wpOiPD+5tVZd4vjMBu+d7i13Ym5+UWozG+fJEEHqqA0MolK//l1MUpq
m0odw5OM5dYf8bNA7/tvPMp/XeLHyfhpXZNPliO7G8KTey1EuK6zLzPrf62KeJLENWqsBbZvbdqn
Pl3BnGJGvc7g4/3O3GcNQruq1/khPlhH7+wsX592G/gFsJ3ukkO80jeIPtbBcpi9/Rs3+ulnXKzK
II1qP8QH6SRsvHKmMtb6Yt3r0zb0y5r5dImLZZlgldplOFCehrm39nbDex0vGR5Cw/SXzhwj3UW2
xC5gnUjcqvFinuXX/urvIranUobHbdnUbSgzqNwu7nOEHwcgYYUn3y7XHYP+F0Uvvfc/P8zfbsiO
Yzg2umRUIdPC/fROm0Jiuaza4QliKJb4ZNfuB2nMc9iff77Qb7+ATxe6WDxapmB+R1DCSQzh3MBw
FYHlF5fQf7dAdZ1ex+TfZLxfbIp9kCUg5UF0OnxPd8lK24O4MiLaOMtyQSLcHAnePJmLpdz7i2Qu
Z3J2222Cnbrf/BtnDAU9oczEbfNrLm5Woka1IGNEJxz4jkaUHnstX/75ef5IBvx5jRJVqBkEPlO0
QXi92NdsHE7HCErZyc9a570elfakYa1bzXLDwN3CMrv+qS0tCA99lzwOo9W81MSN3EOriA62gRM+
2Gy4qww0ilhPTnlEaAm9V9GXJbsjCD0u41FTHiQ+jx+9rw2vLUrwEBOrJDh0qoV55zBqBoRZwb4A
DbBVmB3qtXlOSj2HtpEo2a2dWSrOrB7/3apGuGh1itfVDK0z2EupDmY/x5IDMMQlbevoVfitgPmN
5t1YpsEBs2wbTAIag7GEegihUySVAx25I+RvFlaTZY8ZByUaHNlbHqJ63NnR+Gn54wCdCkU+35fK
2EwZIsg4tfj480uY9oGf3oFGRpjmCPLsLFO31YtPNM3MIkOe3550yzsOxR18yQ+Ql0VmnjgL/vYM
0TSLZkAjWX06i8XFpjSSTQKB3le5mIr2tyFv6IvNwJzqkp/uh9w8Vi3risocIfHFbqACv/kpktez
SJi2gjwnxZMtOuMtH7yJ9m5m6p1iVGDlVg/rFLKE5eyqKIg+UixJb6RbUlJhBAkFIlOGpLqXfovW
Brsq58FrPDpN3EDyN0/o6Y3S98VHI231TUd6+oxbNiwsz2sx5UEkWPdzuFAFtAn8ZGFNRlZ8Z+P5
VjJXBuud1VrvE82kp7eAbv29CKDkzx1kLLhcBEaWLBVUCeAIcZEd/CrD4gd7NjJK+pA2eIbLR/hV
MOCPZuznh8fkDwgMaSczHSZ6P2+ljlLWQVO24VkRxXBQBUExKpDjHAkSvJKwS5pn26mVnfByFT8z
RE2gm68+9j3LwLXz9Z+Xpj5d7vLnuGS10phYBBb+8nMKHORLQiHOmNkVqzLFawzfBLFRBhVjWXhK
e2TcmBJqjnGqiskLejDye0ONSg3VmsTAuxTtsUKCv/PqQiV8KEFwU/jByhVxxhiuc06el6yUbsgP
hqfLldqX2ioZrGHHjoQXXyfHQ5s4LroPqFxm1Bhf7YFTT/LzPRJEy7SOFFx6PJrknx9516h+5Taa
enadZNoEcrP5aMVkuV7kmo7cWDGf0qIdt4ZWKRADk8a87YwhajeV2mS44Rr6ORND9SJtqCdjnAUP
nCvauR4K7CqGyRMPB5iuuGlwzzPwIHaIxiNsJdfOA6L7WysEypo5qYwPtlrhfDSWnqfir+qLd81w
+kfAyQrkhgzP9zYPJrqZCLAtgkJfJteKHbflPFQVLLT4Bvx3VOjuNyWO3JugJj1iRlyPjitj6sSP
ehuWr0OveJikoKR+KJlgnjolauAESmRZre2SMZ/EDtrGPy+kX2awLGiQb2oR8mIJFL+cKQ8OIiAP
5/mzrDHuWDQ2jKVD7Xp4IdSJbM9yABFbIO8oYCpL5nNzWdbCXI9dFcu5hwX0w59/0S+lhO7aBhME
FKm2Q6TsxUaoDG6hq+BQZ0xS/C0HhbWw9ND/4gzXfnMZoeqUEkzo+Otl9wMGHipWmGZnz4NzWHbS
vvKiyXTGVzexhLpCVFA6+Pba00Ososamv+5SL8N4EVU3mVzWTc03uPrre3eZBJncucXoWL/o0vPG
xxjP6LJz1gmBgCa3IGem4xfv/NdKCrzCNG12MoYaHDtTgfypLExjsu1svHfPSVrV+8BWvaNQfHsj
pna5GOIT7s7pFdZR5pLQQ967QmRf6lvpXJow7AfZoOYxRoLYEiSiREanG01VIIsgdRET7RC5T7qx
bc/aSFTiBDvAAWwsNDEiiuv56OjakjMeByHPSL4YQkzF10+bxnRvnNgaA2TGHFNI9+d7wxTXKmG6
5Oeu9P1FjcZnXpsqo93YCr7YhH/Zg7kUD49hGqsINOHiSGhGiQlXOeZn/J6iPQwee+kU6pT2aDBO
TjJnDlUxPrsEvs0LELftXy6W6fIgheQi68yorIt62EY84g12U5wpCRVYA713VINQfgEI6b9UDVwG
YGGqTGwalh9Dn0+LpShCtS7cpjwXo8QmpwncENYm7hdxaQdrUgqalUm3c4dUCN8TTzugJcJOGteu
jZ4kwy6VA3xuzJh3SdOTGheHzge27NEcfzbs36lfYZql5D9hcaOv+iLrF39+TtMbv1gRGgud6ZqG
2aOmX6wIRUlRTQAGn91ejhjTVnChVNefW7V1wlsCfavSfPHQfmlVaKPpo//rssS4X7yawPACzu2x
PMeKhYADYHgjmtFYdhoSZ0+RmHkWIY0mvmlfLP/f3ayD/JCqAJbML4J7skla3S/H6kywiQa7qxHe
rCaEDhpxhi+QaspTLvA8+/Mj/mUz5X5hooMKmTZ3a0wf5ac1olapqYLDV+eoJolv6ENvbg6B9cW+
9eunTSNL4+cKa/I6sC+2LUxazIbIbO3s91EEkB58Jy+N86iLvb9eMgZWpypnIiiX41jT/X66H+nX
LUI+yzj7GZ+Wi1PykrN+XA9Kas9t24GlpRj+F4tGm1bFzwuVJcoIBtwZ7aZ5uVB1X5DV1+XK/2Hv
PHYkx9Is/SqN2jNBLYDuWZA07ebaXG0I94yIS60u9dPPZ1HZ6Ezz7PAWqwFmUQWUNDcaefmLc77z
mCZTtTIVaycHuCEIFUK7G/fESR20uH9sseF0kYs3f7Duu8isfUgvX9Ren39Q+lrG0frP+9i8jIFu
DWALBrkLj3HHSkkDDj4lffXFVT73Txfflz0f94yluS6T74urnBuY6bo4FafWaTAj6zhsKl3giIBC
thrOfMlf36Wfa3hqnZ/LePq6Mynl4gMB/LmEKnTOo4QYUBG0I6I281Mzvpuih582ZOY95diTGIAk
Jbb0Ncz8Lx6Vz1+a6DweUBOoBgOZy6KWgRAtJ0ykR7KvraDU52U/U54wj6/mTQrf8ou3xN8WeLbH
vps3vurpl4OmouT1xdsSoy58bi1EO6i/gls1bqW+ABEi1qi8hz1E7k9uTPiEFB3GDfHfufmt473/
1SDz8w6PH8Gj+TTZvnNSXJ4Vg4zyeppS7zEDSb2WDSFdsD5zA4+Mpxz71jFvGIQpB2yQC6RP2vxa
Ft7zr2+Fz/c3+1Le2Y5l8ENo9sU7gfjKCUtZ7T1CMvR8VSg413Ptx68/xPr86mSZTbHK+I0NMBXC
X4+RucUtnCCkOiURXCJs2xC9gHd02xqzAwmrUM92eAY0c9OZ/dmm2jjIeYmNqtilJilhtujaPtQa
VktgxvEE4h4JYo6pTmfXRQN9o+aVtaZnz17A1juEAvQ1M+5Ys4TiCztyb2kRy+c6bvFfsxsho2HU
J4nic8pucYG3N/pStkC68rmnDVeSgeirFA5FnkXKE428XgZpIr3XQmuH0Z/6BpkB3OO6AGjXKPdm
u+inylsKZkzQ2hVfxhF5Qj2MKxGWamrJNZx2A9V25nk3M+zrKeAkwEcV19V9rjbqt19f8r+52x2L
N5CjE2BvctEvLnlsDGjtmq4+Cc/q142n1uQWIVmDJQWdy8SNHVhRXm2dNN2jvxzWIq2zUxN1X631
Pt9hLkMg7nD2lC6h6JelfFMXTq3V6Ul1chSbtiC6zLTbr460Tz0ya0P6f9ukskFmcFmdqZZUNUSE
6WnEVrzFO4Ei3iHMz9FS/KpmlG3J1JKrBO76vdaPBCD2pgx/fdE/H2kurzxG2EiTNP6K86X409uy
ighAWCo7Oale6x1ZZk+ncWrVa+D+j8Y8YaT9b38eM3MPFRSvSzrF83v0T59X6y5pIcuUnAoAGSHM
W1yu+vl9aKnTGhblV9u4zwILqgEMeCBnObhYLl6cFgwaMHGTUn4CcdxtZ+htQS9NsbLAMQWybBpG
pSMPH/Jdf7I97GxkFIZKNOA0cSv4/05SPoAJkzsSB8Gx0Lp8sQf7XHCe/0LeJvRzdI+Xl6Q0nRjz
a5OeXI2fwGpxjsx8fEDBaW478LHY8PvmVCZfjuX/5j5ny+qhdKJlRzl3vjn+9GOoYCNSY3HTE4Oz
eDtS6q6Zb3618P+bV7froBTTXfoQqr/L7ZQdg2YYXBsxgcMwzVY7YB0gqUltsNON6BNjXQ8OyRKZ
3V7NEIb3cIKdsMRxhYK+07+4488/+F8rF7ouB/EG4380N87FKdNokLiVssxO+JTxrM0/bLd6xLdB
SHp6Lavh49c3/OfCl2rUtChE0ffYn5b3qIpnwter7DQuVn2wFWHdK+7ywiBV++KLfW5pkT/SQLsu
hQKV2cWj3AnCyQqJp8FavLdMqN2tNzr5NejMOWg1CfIjMsZd0WkSG1Rif1F1/s33pG9hIuF6mgdr
5uJecnsE5iSNVieCtlTIqgwiaxUuPWSbr7SHhvq52vZU3WCwj1QFvYBzfnn/6ca18Q6nixe1J3C2
cb1Vh8QAUw0bAMecLFa1qWREY5TG+Ib611A3kcJg1G96mPUlEb79wSGiptiMCcFwYb3UeLn0urIe
cGSL2xmDpVjZxqKvDbvKWVUkY/s46vBfBhWD3UrBJnhtJ/wSod7aKuif0fwBBxGHh1a35t4WffwO
JLmr/UR16KwdPJQkdzo9OOVpoCIIBayUV6/q537jjGj/RnpznIfQEcnmTczbqZ/Nj1KQKxbMPKCr
wjYIxulIYLky6tIDNAEt9R5/bj/7eNPUe0goxmN+joXxvTxqTqQukW/O4xjCtuijvUoOIKhavpr0
GwKGep+so84OhjF3HnA0kNpn9Za7jlMZDxQLegTRpCkLQm4YhGznmp/BPy86mJ9R4u2cvtf3gnnr
Y9Uo0Q/a8Ixo8KlXHcipyvACg42d00LoyaqvelJBs8yZCpIoK/4dFcnM6NfqWVqgwutXNzj2R5id
VQdmWJ2xTPqo5mPK3GokaVth2cSvwJIC4u283LRYF18bt4MDX5ra0CMgamACsWia3XCsUp19j2U0
Vsi+LYY71+QE+jEIA6NQRvXzYuEMW80DbW5ATGBk3xKrdk58lKmu+6Wn9vA5MT6STWbEdhRmsZ1P
RMW15TMndVeFvT7lWMgHTelWFRMx1+/GZj5EpfA+EsbKH9FgFsd5JsCG/6MWIBvWZUj36ljA0M9K
oMVhb1rJLvF6BZlpYSYn3hG4aM5GVbpGZzCuYVQB4HJIrY9CbozyNV/6dN1VzMxxvcgVR4C1F62S
ACnSgGURPRLqi2kJ+BnYNUN9nK55+FR47zJrsXWxjyjDpHLAVC+QOu89VnoPuhqnXVjaxJDgNy6O
SJ1myGaZSdAYtlF3m1r9ovpScQxwuv2MkVwri++4siOg1Uz5H1tM+/yMrojvOh681x5bxGvdu82t
0pFt2fc4tFvTxv4H2LM6TKREe6FiS/HRdFI8s7JU7NCtS/V2QdRMAoJMTuZoZoSjNlUetpj2eAhM
t3hyKrM/NPYcb1ySCXrf1EcwXuTMJRCJZT0/VTMzBS5RttgBRDGcyEIvbVAsM5ulibrmOZV1c19l
uvrWyNZrefcn7X3Ttg5OJUmRjstqsI5el7RdgCM0xvZmKyWxAOaqxQRxmnUTY6oG8RAft+jqG5x8
GuGXSMv4BHtM3krFtW8E4OWPMrF7nn3FNvJ9nkHw9QfvZihdm5ivHN/5ZOG/Ch1lmXBZGkwOFhfg
9mgL7KhtnmMsnmp8NyFe4MGGN1DN3xrX6w4DId1bV5KA5M5NTHR6JsJxSNSrbFRtwmnP+chx1RvP
qrGMN/wc3HmC0Z8F53QA21uJynhK+M8ksYQVweBJbvePy0SZ/5iNizYGsvOWb5OWaVgZvPyb0L1K
8eFxwWPFxvioRhIHujWZ7P10jbAU3HSbWTgC46RRMihuMPMPRLHIQrkeUm/nqcW8zcxIfrPZnoRA
7NlFogZ4FmZG/Cg39pkF0bnGURF0NujHI2DsmdmptHc4iX1AfjPBRWIwOmI7ZvWHPjTRLdXaSDyt
Mj+dQxr2cBlyTCJjZFNOMiVkmBWT1J663sLla3oz4pJz6sMCB3bmaAZOrSnKIUqJqmlUn/olFRCd
ufc44xJC4Tkn0zuSRJIrdcQpF/LbEbqTuJ353GpWNH8xRPqswaPhYEhLRY6glAboolYFcZ3qXq+1
J12vI1xgs303duZ74RntteU16qoiKyAwmjLZpMbYhS1+k2AscKzyPuR3sEk/qyI9uopkNByJ2c63
/PsNUZo0douIpi09bbWpUW9vBjyaq9Fc3N2sDNM9yQj2zmTU+kVR8rksOI8tDA/7gwqLz7uYsxMT
BBnYs9rTsEDqyubKI7VG6YO+wDr260rrXN/8tbD780d9qrSIiYIvrjjtiVBTYuqTkWjRZfG+aGD+
5gsZrG6Z2jP6YrJ+UWWBKCW+XrXKU6TU7+Pg9TfChS5qKIr1xQjib74PKhWk9NZPtezlNqRGm92L
xK5ObTcBu2TSSV6UmX/Rhf7Np1BGnatyKirGnxflcBKlbkMAX32KJ87ZLo94gdtYxX7923zucQCH
UgVjGvXOXfXF+JeUQUVrsrk5RVg490JaelC5bh5yKkW47hUv7Mdh3vbC+qrh/DnuvLgtPHSz9PEU
pXB0L5r5drJBRsx5fyLVETZpREW5jc1SrDKyn8ZQJU2EzJqIzA9/ItTNhhuYziCHDMzWeSnljYzU
7KibqU7OjsUsV82c5Z0yTu5mRzpgCUZNmJCe9Ba3YmF1Nx4VCBFpFtwcCoM2OeWiK4Gl6bRWUnN4
Dtgq5fEmdvEZcnRLQnT1iTUNWD9N3EECt/8AL+P3Et+r239+3X8p++K2Istb/ts/Ln9lW9VZGao2
YwqOMa7FXwvmWVUiFudD85TxuggqQniDukML8utf+Wcn9+drzSdwswIxdtg64Wq5OMCgh1ndrEfD
U+W/hY0v/cUnuy2o/R/xCuTI//bjLu5dmzSdaLL5ODWAHx5QrwXJSllxoPNZ6Wqv+sn619/w3MVc
fkF2C2ixSSHhjr64j6kGkPiYYnzCQ33TGZTnRp1+5Fn/XZHVF9Pfz78Zs4A/fdZFkxOlXk42rjI8
DQWRoL8n6eOvv8tPecCvvszFLEbXRkaJE5fv4PmN7/mQF1dDuPswg9yH1Bvcx8GG90uor0G8har/
hUvjci5AC6eydcIMd76e6ifZFH6Qimw3YzplTakShpxVM7O+2XW1oM50uT+zmJkgl2lHLlKV6MRO
Z7MD+2JSc4hJ/WLd5KqEq/rr66JdHFY//y7Odwris8jzk7xTJdwrUqpmPkVFMr30WteT10E/6yjx
AsrZjCClGdG9UyUGCyWPBIZKj6BxyfFmLmt73YNcuGma4W7UZH6F+7eD9KOKMDGz7P7Xf+vFPfLz
TzXMn8suDduEdvnA0WRS2tnTyVtgZvYziVzQSL+aLFzc9TzKGtPJs2TSw/Jnexd3ojQHQymG3jkR
dubeJYVCvFct+wDWhrON7LH+54P9/zHx/4Cl/qcfOHzv3v9ws56duv/2j6t++l58VH0r/uJyPf+P
/ulytX+zdEaFqkpxyFzJOm9g/ulytX47j5kosxiJGGgoVP6TP2Dxlvob4zfiZdnTcTz/PJb/MLma
3m9nMQkgX4cSjR/3vwWLZyz4l/PxzKnnb2B0aug/p66XVpWZlbww2PWimoJNaxB1teoKUaL/ytvf
m7r2SIIei22cFtrdjFApsBrFWEEaL4jbLNJgyJYCFiglP5Fy+oYe133y9PyD6O5uQ2syhhjBYeSI
7j0p7PfaiZ6q1gTjWwRxYzhwKZMfbJ8f1RkYpx3D7NHiGlVqa9S0KVddbHl7Zxb3juJ+M82ELAez
bnbT0sAEjmMntHkl86JGa116ZDY3cfTRTN742mntHJDtkDxMYwJTUaQ9BbXqHDuGar4NIisshUr/
Xuj9qqQD5XuClJxLuaxhPathjGj3Rj0Dn3hepiuvHSW5WDINZVduHGM+uWQ3iGLo9pme3cVoa+ip
+SsDzxqaTWrN2b4nRd1HgUEcZK+9OZ5+p8fpBCWn+d2Jp3zvdTkADlmtJi06uPEE+F4Y7hqq44eV
jAYZa54MylY0a7oMwPzSXtbkIHcBPw49Qj2g7qkEmbYMDfhK7jsxmwRTj0kXpnYMcGsqxEF27lst
W4YMTqt/VGpKXD30XGtrksxxYO3H/kklzViMzqlU83PKTjEf87lTAqRhaZAaeCg1QlHOecc76INX
Y4Khn4zF5nqs2HF2biqCZJ7H0NPLe+zMFh2+J0PCr9EPJ/oxt9CtLhUaV85p4j4nyVqobp+MWUea
0cwu/8SJnXjNyUh5oRD7OYMwtJ5AuzxC0nUD15qWMI+Hp7ruunUGdQ1QogZOFWwDo5nGb7uZaJzE
qWFgg+9NlHmbRGixzYhlGUDj526sCCTTm3OEfeTPcjiyBCTJnby6FYIK7t56XhOfu7bOf0Hq5u8R
DR3V3ZXVdCZTLEptIumulyHKQxnpHypqtVXfpFy9umLooL72DCB9Ys0JJYqLkJPgAEYWapA4TxI9
7aMdANzn5XLDZAl6n70mXgc5zMSUT1rPOUM5hAb2tJ4hRa26QZdBVU9t0OqlviqMnoFmrW6R5jrk
v5vfxGgB0irHZ1uaZpACMtzFcpr83IV347X9a2uIxzo+r9oVUFaJSI2VETOBYJUXzqa+16W7ZVEN
MYZUsV3VODoIxiLR1knVlSsvN1tf1hMEwFKDKZ60rwRJQSvhXQ/NA9xuSmhO0HbDXh36aTt0xk5N
XXfrzcamtkqCRbm/ntWu/eiAuoRaWfVQVfkRRGyMa1tp5nUyuG/gOX93h+YESkdnHCNmklTYep6T
zvwCNuBG6yv2l+Tw+DkkOnhUcUCCE1WqdA4gd73dQKjLFRE09V6W+gLNxAYbYxGHYxC5CjI+eeNM
iIPY5XeNJ10NSRt4bmG2r3m7a6EjxweDbK4kgZqy1EvonoGDLHnh8sZ15g/AsHacjfqG5FRIbMC9
Aq9oCGNB7+euYZ9eI8ZfzfgNg25xsZaWtbG1kj5ZEwcMAgXlEFctM+/pPaxHpyzdMBMjph9W4Phq
Of1DTZsPBWgUppktj5oNJj2PF4gislz1Q3JHH3jQy5FTRUm0oHw3x2W6b0S+gykObyOHWAU3m3js
hWHuqHfXnpg/2mjMNkq3kMhlRdG3WCQGRwb/SJwTGps+EA1aMOLeYXf0y6kvnQ+MAFf5kPGIkkqE
g6Ex1lHUPBOnkEGCibclOJxV0agfBLkbG+KxGgJ302gdpTyd9Lw+/LP5kDqKFY402jw+/D1aN5Hf
lThQcHqmQzmEVNcYjpM+oYQnLPHMAzcgG+8MwOkrJxrd/0Ft8l+AbxyT39tKVj+6S/rG/7OIjrOQ
6j9HdByrktSVCzrH+X/yB51D836j92cLi9ySmv8/6Byu89u50D5PBph50QZQXP573aL/piG1Q5pm
U7q4DhXNv5ct2m8WKA9aWXb0GKMpkP7Pv/6lGZYX//rPzfEfdfJ/tELI36BKeAaVkA05A07IRR0d
dQoUU9UpjrEZE4PomJ2rBlOrE1/fqBnpEDIrEEOEdt0UY/808ZyRbobto5p86epKfUqJgle/2zEl
1g2hccMc9PY8fugN6RHvmYezYAuL07TfqZxHzUfBNBBGSLbXwkkDvfGWaN2sJN3MbEOpt4DSFIYx
G7VJVR6sOaaM8uu61bRbyKo1EFdjsSXbJOb/ubSMgDnfWDxKSUTqrd3pZXGleGZ+P3SDre6ceCHS
T5SZvOuK3HwiDDdVmItbafVsLqlRoE6ZerlVlMgyUyhQBdg3cHJovNFUySI5aqIFMWUzk11Hk0dO
Niocm5CIdupT8bBIKD7gCbrG/WbXinulp9pA6wij12Bx0g+HPIrHYhUNWg47HuZAeZQgdVkHDBYU
LsYk6pxtl5HBAuIhTV1WoKyL7qUYM925FuhW453eWpUEs13r8lvmUQfuSP8jyAfIRP4mlvqcxpYo
4w02lASeWRU7yWlxGiiJeHdq5saEgNnmKDc90ScbrejOUSGpbj6Oauc0a7cQpA6QfkCQjrCoEoRV
84qNJ/Y1Ae5KJQ4zC+jY9wQ8OCyp0kTtWmZMPIglogv1k2XU6xLTIwMYboq28daLTJdr0fURgFUD
f/eVPYwp4XFTrIFoqSW8YQS5MwS+iJrHxqulLC35jlW5ECk5Sf7Su8Kw62hvkpk2hIQgKVtnSt2V
MVbOPXeysqyzXJBVoztTZjarudSU/qEoXMjxveskXubb2EDaW8utBQROq6B8D9JuICEsJPkT8CLV
NMc9ixd2Ct117uLGeW7YFVkM8iOvQ7fETGnrxnbsQY40e9f9Rlh4Zu5GLwXAuCZBr2YLOc4Gxr5U
i3rex4XlhIM3d+N90bnd1XJekb5q3AnGM3UHksehbIteXw/Tmf3mE01tlatyyHSD3U+vZvtKdoUd
epGjos0YyqjYgZId41uSFY2Fuz/DNbKqhsIiaaEU2vRmGjFA9AVJcv8AUE6ttnPpwnf0bBEJyPum
kgSjSt7H1osSSHXlZM75asKeAEdSxSu2jXoJzY3tytmlYiytor20bl/CP+wrTxAgxTefw4noUo+f
XM/N9Kg6La3HSgGfOhchUr063ttqOrKu7OrUzOOQdmlqHZKF6nSpAgZFkqwP0544CljSSMt79gbV
Q+FFxGcyf6eQr6yPzjFH6tuqsshc9FMQsIJAvWawulWSVrX1VLsY9twAv4VLTcgSJXKOMWgy+oWc
UCQqSChXXbdPetQ2FZ0DsiKwcvlUWA/2krjTZprH1nirzxKfreFR1QeOKg37MWKVAvNU6+wl6AoP
LMhAIIlF0gaRVKsc2v9PQ0V0H6kWzFhTRyK3TVyVfVZkmEV18PTMKklgwYCzbwzF8W5FRYxvMKZu
/U1g9FuBu0NfTq6UgiehThUTGc6SNWEVmeZjoZQuT0+ZpOU6SVQL2JsjE+MFkcbMwWglbbPpcRA6
LyNaNMBeg2qebQz1/GInSp9smilRm8emmmcnzIA3E1PQV+ZLAQcybCZt2uFK9NpDlBX9Fe7G9AjT
N1uuQL0Cw00b0t1LwlqsjV0NWpf5zJMVZmNaMtwTuly9YExYrg2msL7mNd7Bys3hRnrsZXj8yT4y
gcphlZdTxao7oZfsMRv5cU1RD9hPeRWL0r1mBCzsSFxlZU1b7BjbcSQMUi0yOk5iGAFnEt4QmiAc
9/aoDTuWoyyktTq6aRb01azVBvHkzo4IM5lr9jaaZUP07pIxcBrhA0LGfom0xDinoJnwZICAT9au
X9pJrCJuYuNGNnpNQhQLT9On1VJdWsrWOpppXH1koIdfGAsWFkKpRhx1ghnmB13pCZcCeOarXTPX
u7mEUQgE3FTnYyRZMuY0TIMLn40koHJPbKdiHyNFBVJodwnCdUZLpAKMEpMkuvr72WgQqurQqHty
k6cVdW5BOCYJBCSpKrl9qy75Y5b1XJJZYeUoOs31yfdk5e/GArhoajG9D+JWkSehk/Lh202Sds9z
M2ZPwiIMcsV3UBn354kTCGHWx6bW5teinJvd6GTNjWBlHUY0PiCetPh+6nJlnye9uAKEyPlD7Oyh
Mcs2ejDNAeu1WM6uSljwR3YUyRg0yCJ2Y6TpciOVlDIUsutyUGdDeYUP2l5h/fKIcujtvcw79ziO
8bxvMwYSICiglRNf+uJ2Dl5ZwmLagyvVhW8g5WmYe2L1cP0e3UWJA3209INtEsoBS5ybTM/IbZxd
gM+5hGnd8BJDINiq3MtQ6EYsHd9spd4mKXzpRYrsjtV2+pCNKYkJddrtTIPkCJLE6DThgbsvEErz
V31u7BUSNe4dAkD3rArEq7pItJ/9Ml4jdkDbMJItV5AAtjNzXiCjI5K9SwYPxETNXHxk0OCnnRyd
OejnkQ5vcO7tBZdN0NggJom5YR1Myb6OnJ5zIyN8791MXQTwZtUQO160CthOpKcrcHzeA1jw9Ead
8K01k+EexnSBgV/OIBJJMTklylAFEZ6Vdeak3rU95tyWva69A+LlMADn+BB5tjr62ZB5LzpqMiY5
Qrt29DTbNRnVk4mjI/Qqw7smk899F/b8PcvzeFVHnQOS2TQ3vQbysS50aD6O6t21qkcERGKd+0VL
JVRUV4ybAdTxdQ5oiOlEftskJhlulJrhrCHwiCim/Fobyj3NkLcdsN8dOIyV0BAoGIbKVNcoRAh3
jmK6HJxKAMeLxj14VZxsJ2dA6a6JIshUaV+R+uPcKSR6Peus89l0t4SKRG3AZcpuzVKrV3VhLWu7
Ms1nsXTl+YKSyS2xmQaMjR+rarmeJ3Jc/HQx8rAq3fJoe5SkXb9sUq3OQ6MxX61u+D2OZnUjbCNa
O3mabplvmH7T9qTLq+L3biCjz22B9ie8Vrdpkeact7O+krXBQxY32ITQIdRdywzcKG5RViY76aA5
qJP02jEQYDLuI3HAjeqNdMbqyuzLMxs/PsfzNI1IbrknjGptJYaXb5xIs43bKs3aa7OPxHcGnOmb
QZ7hvVOAbceuQriIHc9XaTTVCJV4W0wcdnjeCYeLi2/lorVPjZk3G5XBKRdfvSUrRfCNJ/ng6okS
lJw0YVeaaziYMYk1CYHnRV6GxTJiACu94s1YjNEOKwUMapB0ZnorXACZKF/Iq6upCa+MyLYO1dIj
Z+QSrdN2IV+jyQnLUOKYhGX0297BoAHfIdsiZK+0T9S96W0nSdrNhj6Pt8YUUQbKxqRvr3t9pXdD
dUTWvwCE5Y5lt4zvgKkWoqCumyJ/wKODZgHgmRjjH4piMxolu1bwL2froUPBxVx1UJT3ns3BIcpl
f90alVMFzVL3a96vS+DYWfV7PEO/BYlSEPfcNiduazdoJ2LkcI0yZJo1Lyy6OKIdkos/To5+LW3G
QctEVDZteHVENmb7FuXQBqS8+K7H9ABgmVMU5YAFAoOuZRPXlGX0Q1SFVjH5ImawCVEd0nucuAdZ
Z8nzIIFMpRGg5co2Snp5jTBcnZS40pQ7Qq2iNRMICYsYXoOvEgXD0HSM6EBoLHyFxeebQA6yHvHb
HkjfUNfTMOivsOKHnSpL3h12WYRCd8ofcadek7g+g3me22NBwnwYO2Qy6WZfrN1GTgdtaW46pMv3
tdWnWxPb7o7Bkftix/JUxmQrAsT1Fj/OobItrhqFjVJeVZReO4G3fY2psdxUXkteqhJBKFzceOOh
an/QzOalzwqLEQ2VfU8e5Fopeg6cqUx5Hlt2l/HEaEcW7b0Qab61mrgNSpnRLOSpvIb84HKRxmgO
W8+qgnHyyh2CU3WlC+8cnodSr4sK1lVj99Z4cX6wssQmPLqwecjL1w4qPFXhom68vAI475JNwzB9
cjAQGEu9Tu3BvSK2VTvESXLfDdo5/LGK7J2WcRPrqf6QeW79WCYggAXE5xeO3zfCjBoC6hChoJJ6
FdA2w6YhuMZGyrPubfnODTZvgXIuK3s2q/u5qp2wyrnWrRGVa1a32a3mEQTbD0jPyIozQ4qBNlCm
+uHswQmFYc57i4DzgKkq/S8s9B851ER/0aZ4PS+ORC0I9bgYpObD7I7vnUl5YeYUkevOAYbsx0oP
JbyLbYfSeTsvLCSwkKNNMnRQ0lldRNfjiH4pYPuA+nmx+r1GaDaxBks9+IRQkXPQOy3RMJ14V52p
Prr1mO1KaY8rg1zWB7p84O6UGefbeixojbDdwEG8M9Ja3InKVXDkGniuAUkfOpWQGREh7PAVztIA
/PVJKrH37vVjfZcQXUui7kiLjC2DbNfZUl47cozWaQ6JUqpd/MDGg91CkfcPppx/l6YnRqSr2cAo
oTl7sBK7CC2yz7lYrZrdEPOd3fFfmu7zpXa2HK7pbomL8kSzO7zOSKlumclZh8ysjVWpiOJGxna6
nyuKkLw3GAuAIIZYxGTcGctzuNT0bNIXPHtVEr+5OqIJbdKcFY+mEwy8YlbClvl+gRNyV1X9I7LK
OzwOTHqHdDp4cAjewSwve14zPb7j2nxN+hJiT+LVN2Kopqeah+W5HgyPlqOlqotRXB4oDp5QaGqr
xJL5sUg5dlv66Hcb1FrhzoTO5QrJwo45bCrcGgcSGattiSo4KN042xuOQ+hJYd0VE5h1hBbZeir0
eS2i3FpLo7Jf6FAmgpo0GxmaNNpNxzm8r1V3PnZxi76yE8FiwVEoBdGwkJKrwOviA+oN86qLWrEj
VI1pB6l+GP2jHh+6EYVeqV2Tm4r70FlOaHmYwpN3yinFOAF54Q0H9vh9ae2OVkLU5SZhWbMzSO0I
atNjbYH8aOdM3a2Z99rGQXf4lMRJsdLq80vF9qYwjTrMIW7fbCJyIB4rz75LjY7sA3IBd/pMjYzv
0YXoYxTrpCaWsc5w+Hpa2/jVSF+vqGp/2zoO2expaiW0aDMOm1hr0c91oml3LtLNzewZ105lnR9Z
cOZgU98bNRJb4SLoxHTPzDcd7G3aJu12cTIjzBvT3UL6L3e8z/sDNP35bvGc5C4CEn0g/pHeE7cp
hUZs7fny5b6QtevDN2woPPVHq5bGCgnuPtEyx5eV2j96XQkbaEyUx0XK4l5Vic5xM+KgLNGYbyOK
4KCs8yZMSqxniqlLtLmAk7aNK8SNJPpu0zr1N2xb8SFSynmlWbXjk79ufM8cwwgjDYmtj7TF2+Op
HxlgU7SRrouI7CxnWk88iwdzkSPVZm++6O5Sv+dL43hrLKhayNxGbmaikm/btk6vOXYHtl5Ohvee
01JsHYHiWTD4/FCdxQrySbFWhNnblDcE2NjJWBLQM7dsPiiigy6u0lAlLSGgdS336Bv65yJt68Cg
DrmVZCduco2oJsR20ROv5IgEIDt7T41IrqIFRHiF9YFavkoPKkEY20ElC0VBskhan1FWlMmEg1AB
0zBaZX6Fr3A4mKOtbphmacHSL8p+1NJjPZsDe0w7uvFa4kdKPQH1oop8+W7ZmUqwW8T1lctEkFMv
XpmliLXEkbjKNSZ2ft15xS1gN5Sxfdxbq1S2cwgZ+b2Na+3KHT22GVNND10thrvCyjBskrQpX+aU
XZxa99lWb1UlGNKmu7WmMkFKXfKkTiXw/3Iu12Ydg3GPrOGNPD9w/xoaLuA27nwzOYv+3KH9W5d6
XD2aCW2iT1Zre4R2AvIiT6ybZjZmdskT/O5+KL7ZuYF6A4yIERLAk72WLlk8MnW/RY6+XBXTMu70
mLGMX6PP3ziFcNdJPtcr3U0s/9zeH+22cUPyHoe1UsIet4UCjnYax6ZkY1i6qxRx4B0zU+Zguj3e
sRMEPzgw82HqbG3Uzlz+L3vntRw3kq3rd9n36IA3tzBlSBa9kXSDICkJ3gMJ8/T7g3rOGVVRwQrd
75iOnumIaWUBSLPyX7+5hrdsJl5ayItfr40/ooLku7Fd+ksJa5v7eFjoGWckV+REKbojuVFu7Qi8
W6QoszY9xrsbvPQwMeHeDm1YOF5hVqHrpCnhTGukb5dauOyR2uANYaNx8qlaix8cFuXcTwWB1Koy
bDO7H58UbNjJltM0iVgRm/TCdojDO2Ko5kDq4yVzK2eFOTPkupxJGo10+jRZvWK7YBMAOuaeHCI9
9knXq8mYge3gofCQfYE8KCCqYHgAhp+aXWdPUNZZvnlgp3K+RUOt+Ita9PsojSMuR3EbEDqDS/9s
ie7NLNBXU4YOyquE9PjRnDPUEpw04xN99A4oqrK35jzll40iU/kZa0653k5U0RAc6b8hMaNSIJ2D
XtX8Oka5ej2M1JsqVld+J9nTAxruPCiIJflRkaT8XU4UnZ9hKd+iBNt8Vo240yF+XQkWscLFnSAE
G6n5c4S/n0eCvXYjNxbNKLLR96YpAY8POoCxIneSl4WLtk2HmEwswlhd4mvuSJgmQIDZyT3VmFzE
JkSNheq3wsReo04oOkQkly+doBGbdEPlFc1ke32zXJHhw/1Eo9eFqP57lqaYpfXyDxsHCQmKO9Ix
8W635LbzwYkzsFrldiETwU1NpaEROC6bOM3QmoK7kRxJdGxmLu3GZD5CY0Ibks6D6YW8DGK6n/WJ
DX3icKVmqQkKqC7qZD0oculOrS3wsrZ8FCYEiHl6iyLpKwkaVE7LYnwt0uZ7RMYwYIWtUIGk9Ual
j3szo/ZwR503ThnRuDpgJh6tWv8gYV4TQxaxc28MM/WAjU60ISOQK6+Zca8yC4ypciV/WdJkpxps
mpDrhR9DfNoLAqE9qaLzChSjtZY7G8rr3LBdcDE3tmzbD5gn6Z5GMpQPmHZY+oY6UO7odZNIepcI
fH0yUm+YyfKXtoym5ybWIFnLCAUBzGPPbEE6WmlJbtsxrq8iwwgPJhadQaPoWGgsT01E3nwtSU/G
bOC8aDcQC+gBs54S30km+1ZK7UvCVqZrYBubmcZddBrEISN38b3X2RAHq54CzLJiiriSaxDBE/s6
4kaqzpLs6tMogh4jtnu8WOxvCgJBIB+Hyo3Ytz1cvu6bJtQcUwFV5aptRNaewLIHDfXw5TJndN/b
ZtzoXPZ24VJJQCizuqFl4tyapGNdmlYRwpfJrJvScEivSUV3LxuDhOFFOuKgxqIcFxr2sR71z2Ga
ZS5XITLFsnWT1TNCcQsMnvejURDrEK4edlAnWMSNqnY7ecYOYarDcZvWHYFz+I9FbhLr32wFgLWa
oeKOBKm7DX6Ebx2QwB32L60/FkzgwQFGq+S6u40I4dx20Zwe7NAYHyPFIR8aE/Vr3GgSULTZ1DYS
Vk/rfh7vosZJb0c7HgIyRfBJ5Xr8SCMKBjyA3UWvWcmud8zRpYFm7AsFMBg3vKsRbcp2skGk9Wop
PEUuwqs2H5eLQVBMIspKfiy29ZPmDWlt8KU7l04TaUxK5KCwkNL7qYrZ19LB3EjJGD6RpwdSmzYd
3yDOe09Z2vHRUmerIV3GcC67XOu5S2Aj5YpZmbyuVtiPQ904iNyY0d6EWEy6xZLOfjYpskeFbGqY
dtUmtZ3UuirNmgNNMECXorSv88xQo6BOOhM9VffV6rXqjoMk0rzJzsmF41QJCAkoYVpMwNzdYN3K
uD7qromJHJQhJ/XLsj6UbQcWJw/Xupo9hIRG3xpdqFwCSIRwm4nsJGy7Sq7BdXF3a4bksa+xBGhz
C29v0lOyQLMbMg0H0HVctpLHRPQPQ5gXN1Xi9Nc8CPVRp4TU2tCySWs0QDeLOa849edqK5IBA+I+
rw6iJt6LgCFu8PSpDrYoylunt/VXNZZAPIE8pvtUTxZX9MiILSJmdhKpW1d0XYhIsgcNZNaJ36R5
eC2zJoMLpsXtM8AUNCO8deOb3kT0YKgk0Nc1RyHpJAY9uYrQQ7hoLRtZ7fgLnAm/VQ3oOYC/bq6M
6V0bCqwTIyqhnd2od6Rfju9NUY7Xs3Ak0LP2i6NyGXFlvJOA3bu3JbbGPde7GTCSIsly8jsCcm7z
2qgOOBAo+yWzxC1TPR+gSS14E6sE8Yx3goEAb9oW0RaZXeNCDlJZqBIpZlpY13c0lYv7tImo/51M
1x652Jv6VVlU5sucWnDpvCYSZeV1HJuK1ySTkUBxW/r+vegHEBVJRYEIKSqFy75YTm98KZuhpCc7
t3qDuXBec8HSW6ULjCFR3wm+c2jS9tC8b3WhUBfGoXrfIuhv/aGwxmgzVcpYbyZDwMpzEgMVD62M
MSXtiaSxaFS1+65v8mrTSX31VLWc8CCVCJ2maS5v6cSVmwruzoVEGyzaJ6hdei+eOnP25zi2vw06
oT0uvXX+uRxGJoxJMb1+6Jehj4xDu0j2BejYcMeWCb6AUYzpSoXaTJ7c5A/S3MXviHXvRL1YbzPN
oUCNRzy1S/uWFC5wSCxCIWXR67iHYqiNLAKUPkq11PTClU57JDik7DZLSLOjzlt9uDLysPpRlfp4
JwuDVS+4sY17KbSMuzaL9C9JPGryfkjr9A5XhZww8GmsSPrN8UYMFqcS1/oo4oVwnLhBgqXbLagO
cenGq4aQtffGIewIyHYI6PPIinVu2X+5vuaTxkscQNBijm49q69xOZRApMiiebCaxTA3KXZl4il2
ulba47AXxe+9pA9c0iRmj0HSJ1cUSCyqiPR0Z+q810VTxQ0JC8k2g/Ez7xTRlV9nDq+NmWUpt+je
yLdGVabJaraSVLTcEwFyKonHxJSMDS9MvewluUU1SWiqmavf9ZENfd0SjdYZN9z7mp1Nqs+1wVVh
P/Xj8EbJm3mL1q5d5i739THrfeSeOpfurCW5FrS4WkZ5RzTrcqiSVIfGpheeLLT5p8NB8FCoTgv/
nwvLE8nk+h1xP/q7TALu4zKO9ovchFXgSFAn3TGjkxuWenxFpC6Zk/Sr3yujJgU1LQU716CN2xlf
MI/Wu1G4NNiaK6xZIIxFDcgvrkxAQJbAeFN0TbETDc2pbOxedDGwmWrNhYH9WkyLrmse+4k4D7L0
pp+gnrLfdWt5NWLhUlXTa1R31WWCJ8NPKTX6fZzZ4nYOyUt3k4hqlx0aknVMsammPZBwO5oXcijs
bVOyZEdB1VswizybKMC7eZ7QtEhmdWiiiSksTRApC0gWsMqgLahUBgdsiZR9YSkv+RSr3wiMU95S
XMg22CTGj5OYzWun1Z1djejAbcrQ9JHHhjtrSbNHK0NzSm/mgbIbVdyMCnkLJ4FPnCz2gYQ0uliD
IM9RSzR7x+y3Hoayl59M7LTv7GowXwhl45hNSg3trITi040EHAbU4rbHFiVfw5rRMEypxItdd9lj
1MbTQVYn4UN7wMLS1J7YkdTHvinjiwEjFpKL4QFuVUxX6BlqZcZNx4GrqvYEw63w9GIa1VPmDBfy
aFkPUj4Y3iyW+xDTkmmORtzlE0AHBbT1opSXgSua4dBeTJTAwFDVh0OveazdElYIQFxD183Fk+ay
Axb1M0zDdp1sxvuMCD9u3FpjbhY2L29i033OxnDZ9BYJd5HKlsHmCItPmJj69krlmTpQzWxBVSZI
fMHo2BnWRZfl100FGcA045qUZI3lFWkU+xH5Y/Rf4vjQKo0aACy9wcQ0KUPRI3q53U5kWwiau7NO
W6cwuh3Li+SGRBhkI1PE50zEm0Fd7PvZDp2AhNC7SDe1u0wbhuc4z5OffTUptgcdqf3uiEld88iq
t6lZtAe8uUZXImT1UZS9+AlPYfrZOJW1K6RUXVt897o2NJe1HE5XksoycyL1PlKV29QajCd89gNO
BZnyT8v3Wei8Rfhserba1JcJv4HMVqmtb2hFNb5kwD/RJC1z11yt+zSd29spn97nLH7FGgLQjTz7
crfgyIeRSbURWtfcgluKcVO3FBdhp1xF9kLTV6/N8NKZJhTkjV5pmxWFdSWLFmvC+bmD/kq8srA6
usETvYBpGiE+6FiHZloVX2ZR+sWO41jxoIj0z1mVgzzrmfHI1Jg5t/UM8qpp7rKIHaMRDT9JLNbV
AH8M0A/PKbtc9AD2ixPIMhxl+OCawnpysihQuZUfIOFrt02Rbu2+a32sCcZXZr3kL1RoD2klsqB3
YJwQw0IgXRyOO1K1SR0dUIFO9Ax2prZmBItJUV1IrPVDJGXxA62i8dEAo98nXTjft72gQmiyFOYM
4d2jK5JSfaloJezS3Pkid6F5YYUOOQ4VsVBSFsU/qJbBY+NCIlyCQ6ikuVKNRvy90gv8D8KkWMor
W+jhts/afaWwZon107ObSYqW7goWjrmJEjL4Nl1CCF2ZJSm5bRmeddpAu6pbmgdmS/i17yuJh+tj
7aYdzB44T0dwb0qo7Ln55MPOWVRrrzQRzGeSlXeSuaQernH9lWlCgX0u8AS4kJco9y27NbZZHeGF
i+3GQev79kBarBFuW9otM0nEEI0vMiuLUbpB64mwDsh0EYI40f/xhYq168XSwNzY0CEpdwgjl6tc
TTEkUMitJr1yMbXkayqDZsfsWVMybvsyUfqfhT2Y+AAqsJvccc6b9A71pNofzK6Bj1vByvP1eBmI
aBZcauRnndA5+05BdKBdYSsbc1OnuSuSwClkMqSBrRzCZqsINfgjDv6GfRgyWEeXeqGFwsf9SLWD
NouL/g1lnS7dwCXLoztauSMM40bX+/dZd5BNbOC+ScWXRWrClExz28ERygPjTGVyi1uMBOJXp5aV
7GcsjVIY0PSlD5tnC+Ri5sNgNNhzzzWwhi6awjelbrku1WnxZBvfpwRw+QE8ZhGeArXwMm/L+Vpm
ze9iu2vj/RwWTuP3CuyZyamjQGkKaxMORuajS0fbKevhQ4/usjTRFFChTAQ+X6W0yn+CJbXfLHPW
Xg3JyC3AM9WEHpzO0w8Qivn7Uo/KRY8c71UoWm9djEVV57cIBSJnU0oi1S8wLWfOzUhKv9dIiz2c
XeXAghlFyybsIXOGmUSQpTHi9BJzXZp0PWS7nlE8o/5IRjuARJNTJKsNZMVBAzNxJcxMflQL7ad9
1pfQUzLOt5+arC579OX1ztF7/r8kvoX5trKa9WB3JohfvmqpzrS1Le58G+ziwplsIDWqCPeV2jDe
GXnZihs9l7rSzzuRKJhmgvWqCcYPUW68JBgVIi/TewJIv8MEjYHY6IKas3iRpJEkUGBauJztDfVi
SpVoEOmc0Yt11D7Qm1nKcFUsumHHXTIhs8y2++FeV2tZSyEbykY+e7BGIhoA8UCgJq8pRg4+R1P+
gpqjs31CB3AYs6BNXwNwj53E6EU938cafgh45HyjrSC+lnhepFjzhPAMNAdMafYVK6TtHFSzXkQv
bJV59tJ1XMWwq+nynUMYT+H3XCKrHUxuBZShlKwe0kZeraoZSdOiPhB2xctJx7zNHmEUaX3qpnUo
pNv/WXnJ/ycu+x9cnH69in+J0B/EZYfX/HsifnRH0rL1X/mXom1p/6xCMMyLaeJoYLFou/6VlpGs
aDrwZWCKYDcNOPtfirb1D6xVfMz5mwl0x5T+/xxtSf4HDzWD5DTTwNoKRTBG6Ces7M9Y2seqTDwX
UagxioNzg4XlpM4P/93zJ5mnOTG7XvapOxwTE48IRTH3SFfJc82z2ja5VJwzjgzH8krGtBUNPjjg
Nz7mPOCJbDpEH1LC/aRH3pSoTnJaCHPJWvvtM/xBnP3LLPM39vm/w+gGfsR4pGJ3eyLEVcKamO8x
ln18lYg0RFoT7jp2qi7A3kdPvlbZS5bvaoiS+UWzBA0eCmSiZ3TwcELfN0+S4knWhYmgBafxyut7
r1dc/iK1x9Zp3nhLzZ7LJRtzHKgxHs61uRLAGLCvlOvJ8qwKS+fLlcTbuqbi4tcP8Sh9zb5rr061
XX0lpUAmhhrCeuHP7/N7M8LY9sFmdUQxpuony6XlXJEIvkgRnQ+qML/OAksAofjhX1kJ/PtNSF2T
EQSYlm6cuuahp29kRTAPGpXOlJwtQTySq5ym4j4z8tQzlmjCNMm8+/wj/Wkq6BYWbViGmaQcrsrH
3yyn8rImRzZiWBnOP7o5KFFr1PGZJAnt2MTr36ezcAKAhW2aqxTheBjRqfOEwniBl0IYtd9Yvl5u
4+4wOpVbCaKe3RqPbrN9LcrnLr9WjJuiwqKZvZ7pP8Nn9ya31fcKDFgCkW9b5yXDdaCUbyz1QrEo
gm8SQQNpCffT+HXWnswC0Ex8jYbrKXsT5Zn188fHsWXcBXl16rqKjh+nnWNcn6xU9iPy18wbuB8e
tIxNHF2Ns+xVSeVRZ28NM/csMfkTOitjvE3RoqFmDqEs2tuhvinkTdxc5ssr4k4p3otG93Nr8tqO
G+ZV3nZBPe6zJogHHwc3R/dRzWKYubaW7swBqhqn2HBGm7/qQU5XLDYt8uqpvfrvn2wMyDZCCNsm
QiX0C67WLBvg/YmrIa5I4SBYLY1+Zt6f2GP+OzWwwMWClk2aPNqTd6kZS0Fr31gA49SDk7zmSRZe
x4Z+BY0XpEIoaAiyYVc5bIdDrSHOWyz/80VwIu9dNyrdwinSNAzT4blPNipU77XVlubkD1QlBLFf
aV0bkHn8Ps69vP37sRARYwS/hixyjBxPHV2yBhn+ExK6BNLTNGAxZSHwDStIU6MsNp+Ptv5pJx90
tagxOahwI1Dkdfn/trwxxyDSHEsfX+21K7RqMLHhibmFin0OcSnPmWV5+N/TqbTPLPk/bCyMbOkO
xzeHrHFyrk3T1GREIfKIaVzSFevT7Uym4Jkz5g+jcLDjq2opCrb3pxMWVpxa6jyjH/eg5kPZAO7r
2nxmfpwYBP+ao4ZsEZZqyGi65FNb6AzP4VLD7s1HORDYtJxgEcWBNiD6tADoXajPpZTBjZzoPkv9
eGaT/lAj2AqmPBb+1wgkKVdODEEWZwTlhF/kc2Ndm8qvTQ9RRp4FBPNuni8wSfOZwWdG/cNmgA2x
yjagy4x6WpmAmEFWy6MFHt+UbWMVe+DOgcaevOJNogDZEmb3+Wz944jsqnjC0f6XT0MgMrx0onGi
tZhi5eLqdN243+HcQ8YS3hkSjbcldaIzH/cPix+5HX7Iq1aO/6w/6rclUocFohwxzX6h3CBSBcs0
ZwOVT/Vzts/lx/xxrNWwgHXPYjx1kwz1MZayjLFocGzGOZGCauor10wXRPWScmYJ/mk0RpKx5MEn
B0/e4ycL+4TbFxPEz4YnMasjHemKHslMh3JR9DOv8U8rkXdIpWfyFxvp8WAaFrv0/rgzYSs54vsj
kQiWw2f5fIZ8fCRV1vAwQxpJPCk94ONRhmgZI7JXeYGZ0LknfhMie5sNWo6qlpw5mT7snZjhGDoG
E7ahmzqn0/FYyjrBWZWyn8rJU9um4XYYotgbM/l57hzEOSLzO2U0aZ6JM1/uxEOGDYexTVBE1SLh
go37ZPeMZ6STtBzWAiN5X9ryqUvRbE6QKP2uguYiN8glVEQmY7FB2xlv5FD1RJ0mZ/bXDyuS3+HI
BIDhcWVTmZ581XCCZNyN2HGPS/9dZXXgfqpv5zDbZioEu0Sid/P5F/7jo1OOUgiY3IYM/eQTp429
FDgDy76WgbKtTJ2xce7StEQ1MhiHeBovVDUyPKcBtRwc/WcpHCCj+WyG9TrQ0dnJscKb5/JH0C5m
9SfFkCwRpmFZ0NmBToYgKXD+QJJzQV4VtE3buJljAf5kht22XdCQpGI/9NLOcOJrSRfxmZLzwxHA
dZMrIg1T0nLZjU+OABnqSoIl4wIhq47ooMTrXuw15ew3Y0tshxpfFHX88/Nv8ctb9/gVgBI7KtkA
XA24655MQzUyJzVPbDJycbAcip+C60EUfanqH6wY10FkhKIiLAMpDjpz4yzPhXmtZ9dy9y0Xz8Ow
V6VvsXOdIGZEEXOX3BgX+biLRgj4mWeVW3jumfEDSvzEArb3Vv4QxqhMglrdV9FzOn8VMcDk3Zgd
pu7m80dTfu1+p8+2biMm+m1KZ+Nkni2SSXoh8kU/bXe6fCFx97SM77N9W9DrbbuvDWE5wrwJ58cq
vwzJcJwf7eySDnARc4ExrtvxWYGlHDV3OjyGpP9iDtve+mLXu5JLbbVFwjs7m6bZwsGw3ZYYp9xD
GlhLXkS05200Bm2/r7qNMWINsM+1q0S9K4c7Kfqu5gehXmr1a1Ue9HHzdcp2GqCW6Q/mnab4U+xr
X6avuboZ+hcRP+T5NbQYY7hyuEEZbvVmxF+m5ItYIOvTontY9L2WbgCMyVOAqT+GwXy/krsXVx6h
E/cwim779lIVaFWeKgdsnnn1OL6n6E2S+zIMkmib5V4IDPhk0R+Vb+PlmmIcXREdom4JnNqHNcol
GzcPyOG2gfJxU8K2U8YnK3xoBs+2riyxpXiR7P1aiEI2aKxL6IS2vBNfkflNqDNgSPV+VPniHT+R
0DOHG1ndFNl+1t0aNZt0gSYqReus3MZhtkn6/SLeivhtKoPZIrTnIC87vd1YRQ0POHXJHUQN8Cqb
h2afQaNECSqCcLps+p1i+KG+n1Ya9V9vl9yd8PrHTMohSf1XcNFvtYTN2VSUFiVTXGn04ZT0koIw
DSKpeBFprno2u/qZE/HDuevgikT1S5wD6SG2cnKfgPtcte20Vvj8D9Kd6H3YOdqXM8vlFyZ0ulyo
y7C/kzmXsIg8Pg1XfgVIrDX7o7iBioW20lTvtNBFprC8dxBw5G91+zgP95P+XdN/dKjfRLezkbqp
MqYreJu4uHWayPeEP9gBYr4+CQxnO64s8NjDvdu0v6Rop0vc2sSX+G7tmt2TudG5eMxUQXzHlUVX
3YEi8LK/ii6sA2YosbmJL/tDb/iIWiv+8MZztpAlrpsHbHOgGpKnVyZ+gVHHHYACNp0wjaNrkV/V
w67QNk7h7gnew1o2fxf9o00utKO5889lE8kBHTx18FHjsuiB3925oUWd5J5svNTLOyotI7zsDE8R
vj1fJ2h6OhQ9X9r2uo53xImhmJvEA3iAbZH6DcFtOyy+GA/44JJT1iGZbDa6fdF1X+ni9nfh8lLl
T4U+uTqrTCjfbLTUfUHIjgILCAc0U3qFg67XN1oHGAYzsW1uRXFRDTuLxuf8/fMv/qHS4sYIjA3C
wRa5/vfx9+4rXLkbtFv+aKaNbyTi3WgNLjeGfrkQsef//WgKOUMOVhlEKNgns0s1S110cIhwUEHG
r4PhjQ3GlBbcLOxpz8WMf7zPAfiCROGTL6+W+ae+nW3Wrdj8PCPZs2m6FxDjIw0mMbxS9DrMPBNb
b5RTmUcL9gEGgXHm+PnDqqVIppIlZ4j3+wsU+W2jSK26ioeM550WYr8yklX8UsXH6q/fKq5omkqg
M1g1riLH31DNHaHp0Ar9wjI2eDNbqyIJFYQS0n+xl3MRBB9rlHUsUBykogaIw0nBlDaVUwyiQcpV
mTCspAtHBt/iGkK+aumHJbxpy47rM3vu6UTFxE8HygaPB46HUHECLdp1uDQG0jhfK8evdTUiH7UP
6vLWdIl0Zpae3ggYimFUCmKNehixzvH7TMVURrC1wZsVZzhw8tUZBA+zcZ7WVq8aXoik9S0tmTef
f8fTKnyF620eDdCeZhy/4nhc3O01FY5p52tK2VHmD77SgzoQwyLAH8brUtjirx91bZoQabZmUhnq
6UkmltkqoF3WfhuBWdLzOjQombltsak17/lkkxlS4BYfW8WZ3JCP3xNrHMvEhhQTHIu71/HDJrkE
7zxzKt9B+2KlM+R7zOG9dub63y/O/eev9k+jOWiF0D7SgDFPn1PVDOz0pLRmm4+GQIYqajc0uVNM
cwKauudyLj98Sf5AVgfum+DGNJFOHg7BaL9QWJbEOuBaRm+WhQgL1W/QIHhtPfzMiio58yl/ATW/
H902zokAKiocEnAyrGxP3qjRSUo1hIVf2bdLsnEyaBzhld0+WY12M7SSK9dUcLCHWohBDjaAcHWK
K/6BJuUyfsuyzSLt4tZd5G+xeKLFDnd9k8ApMOqroTrw97lKg9F5ahLmYzsg0IJuejsoT/wZSDr4
Awwk9dS6ebb+q1JRYBV8tVRPf/kteU7LBhagAFuB5JPntBGfk5RAvsFctw/h2EpeU+vozqaK+Giz
1s7srh92AxAVJs3a1MDPWj91BZ7GejanuEggCHAtg7/Fge5AyazVIM/zn4sWQ06Vk1tR6refP+gf
R1YYnmITizztBJlYFAh2fdUk/pxmP+JJGQNrNAyvEbG0dWSqmm4huhKerXNm4A+rZX1k4Dnwaw5r
XT1BlAY1yTqtSRN6hvJ2liMEa4nF5WfuHa8uzoG7H1oDbGDre8V9EyQEBPRkteTGCIu4XybEtR1t
o85vW1hKRTftjdGcr6tu2pSOKK9pW0W+mXeVjzTuzOr5BVQfrx7gGLqTYL/8Flojx6tHq4kEKNpp
YvON3AIbJTLFIvGkCKpDVUIKkwQyrMWdrESPgmRXKJFEYOhxty3zPRN+qYYNVtuwR4M5gxaFgZWK
xA/ZCbQxFkj5QA6HZ/cb2bx1mj0Xbe6FiGMHGh819OE+3YTNa41LZAdtYf07i1DBKaKVAoFb1JI/
j8mmR6YFuuFqNYNdhfzRWGth93Fmzv/pk6wxnlyn6SmoIPvHb0Okik2qqiEAha8TItFdIjP6yyVN
4e6FmCWsJKJC0QPNqS6FNEN/pE125kec1hnrTYfqiZa+jLcZzmPHv0EOjQS1EKW5InKJ9BY5mGzJ
rcWzNVmYbLZzsETS5vMl93Hmc/wSj6iSn7A2Sk+WXG5DierbZvCJmfWHYaiAouFrRjowhX7OAfzD
KaGBO63GbBghr0DxyTKjKdtUPdS5tc4w3VQbbK9UuO3gEeW3s/AEHtFnnu/DO6Ww4BJpsM4wOyew
7vid2kls9VaHLijV22hHoPQB7G9TIzZytTl/jXqtRz7VCPfz1/phJ/s1LCwEmyVugzEeD0s8kBqO
Ovf+IYLxkyb4bsVOYR1sBOYehhCUj5G9LTo4SFM3tWdKx5PEbYu6kacmkY+thfvAhz5uNC1zbo4m
OsIisbbZlBrIj2mzzIALI5fWclB/QBK0LzjU1ALetog3fSIBhiR96OXG2WDgj5+B/ZWPvlY+ugwf
5Ph9IMhQheSMjS+k5rI1BtQo0NRGDtShy1f1ZfUypmfuIh+mNpbvwK3kFyjQuAA6j8cUIdxMXcCl
4M7UX+TSW47Jjj0O0vU4N4+ff++Pz7eCyPRb11lGRNvJNCMxTHRW0la+xLLZNjIXeawNLmRHCmDX
YjbsOBec4OWZ2f1xQTG3ZIXNYk3tANA/fkQHj2ATnT96M1Xg34/mgz69vM1DdUbbiy9USqbB50/6
cafU+HwrXEIPjZ6FfXL5Ko1Owewiq3xlEpoLepy5Iwi9ay5DuC9VaIy9mY9YShXC7QcCdEt7jD2h
ZGfO7I9LDCvJld5BRe3oxBgcP/tQZyipG63w5UzF4AVNW+HkuKuRLhQ2pC82TKjJjH2CVs80ED9O
rOORT946kp7BwjKDkS3fmuwwEE7ioPMyrCBKz7zuc0+5/pbfLtQ10JXFblX4XSN9m+0Fv4BBgz8V
EcBzvfRXupo2G8XQ4zPjrm/vqDr4ZdQJLraSW9hFTsYtEjSF9RCDH+Dg6A0z9vEpEUpnTrw/vUkq
EKohIvCgU50s0WghwkeK1dJHg1h6iYw5sTZiPBURUW4Q3fbXU5fEvZWyRUH9yzr0+GWmsE6dpUKe
mU75e2JmP+E3IzRQwsPIwVCFTVBx/Me5Ze1pWkQAqub+85+grljByXvlJxgGQaV4pUKJOv4JUUuf
oyVfxK/EtzpekTgYojT80vIK2SaCf4yiLyuMu1xsbV71WULOCYaIIVHoZjB2rzCgwzVQU6tAKcSP
hQpsY8dkn8QS9E683M68s48bG68MuwrmGUUib+349w64I2sKdDo/TqWbWmCriDfbxmwzPzfnjRbL
o4vJ398lGHB+6TSmuLdC4gOsM07jx20pRMfRpZm/qv02OKF9k8bJwzL/RSsy+0wl/GESroMhacfr
ljsHt8njRyRAFNlKF2dofttoq5DmjuxI+TrUmF7R8fl8AnwcDF4VJrmUmVjXfqAowneQxzYGKsX/
7a1tunJX284WIZ5fKri6/f1gFkwVCi5txQRPngyjPxRmyNb80EDEZZpbI9SFi4C+cKfE/Pn5YB/O
Isj/5NKv1RbHrX4K5uDmDBkGNZ6P1R7X4xT/98axX1eZllJYYl/EtJQ/H/JXXsbRajoZ8+QskjAY
skTCvc0OG/LazGxb1WaPoHyQvwydEnDHogHWKLjGm5OnxO0uilXnIqM+9Upk6cuE5mqSdAImbZTx
mnUG8/mwevh9tBm5Ua5RPuR+HE+taUbaCnCCnLy2yfvItfxG7d+aKsSvcph9J4tv7Xysz2wyfxiV
zQVIhGHZ+uV1D/rtzCgSU1c7K6OvZdCiSIz5xkItlbg1vm8XCFR+9ITbnfkS65n33y9B+JmimcBq
KyV5ndannAw5x1bMaWx89MzQQTp62WMwsmtSYQUs8ycUNcpulvD+GRzle5cNX2Z9uYxjvGCkcalX
y45X3ELDM29iPT9OfxV6UaoDIAUm+MmFAyfRdgylOAU5MQ+aU1z3TYhqv4vSfY1plKN9jZPoKsHt
6syHP6nAeR8qCB+A32p5jcDsFO2Ly0gfwKlZDUm/S9HHuhCid22T5xvsfdWtDI+yM+AgEiGVBPMU
Bwl2ctW+NNr2WzQuz2e+z/G58+v3mA53vPU8h21lrG/qtzkxpdJoyTjTkmpjmL7WENBt+1JktYFD
AusYVdV26Z0vdOtlt8AZ78z8ON4c/jM8F1sdPjjl8SnnKgkHWYiU4UVHJxQB5CMxz9CP5VtEPegv
BV7wnz/x8SL4fyNy/SLLV9c+3MDqCacvYM8ULrgaeYSwTjfk/yyVjeFWPGu7RuC2gOb33y33/+QK
yBX4qJ84yr/mrxgDvx7LFfhX/usoD8imUUhAOSK4nLPoX7mC4/zDWQ85F3CcPeQX7PEfR3nrn1+d
pNU5nmQKRVkJrP+xlJf/sQ2ghFXnwE13rUzUv1ErqOtR+N+dQlJ/EWWdD23mUlhxvmShtkfcnuBB
jc2DixVocW/Nw3iJ2At3gVJXpRdzErX/v5ydWXOjPLe2fxFVzMOpsY2HjJ1Oup8+oXpII4RASEhI
8Ov37d7f97wd3jiu7dNUCtsgLSStta6rlWBZ4HhYNPu5Sr1HOzscvDIlwXEBDowZ8OsAemlBfSRK
+bcotEq/93owe+KCCLEp07bLJ+8EJgkhaqmBtkWj9V+3/eF/v/MbPP7bkf+fn7J42WTtkKHsS4do
c8dCdzWB4Pw6JKB4r8rICe0G2RDUksXo+9bo9Buim0r2ws/LFAwRFF/o/hU0lvRlbmOBRldhaQrQ
mEJKrQML+BaAYf8f46TpHdqD0m941qwgddCBatHb9nsK/OWAvHAr/pmMSrc6cZ0vekzDmxmEkgvR
9W1Y/88vPEWZv4KYMQrc3YhGezChkaMJ01n99MOudXNKfecHDTj7Es1zgqPGKktRDoz6Z3Mhrrx9
0f3ns08Lu78+20adEibl8z4IZucBi2bvH5EN5dfRCuFc+Iy3i8T/fMbps//6DCgqbRQPZsbgCuzP
JJi6H7V03KdkighAs7VlF/Zffw623xv2i5VhR5HNo2MIrjXu3u8EMPZPspTus5J+etoSJdOupxpb
XGB5nUdms+S+yWyJFlVZuc9pJlwc1er0BxrbRvA0mh6t9ipE5ZbsfRw5OO4wbUJwNn95YKrclJbB
DPfxMD83YRdLPu4S8GxAJynmOiq6bD4A+X3BdHfu0v7b26+lkX45wVw14figIt3Oa/oLI/fcpRcL
kUZJ8CaMVkXpi3vPJZ9cfekVe+7Si9VeBpEWJYHAtx4aFE+KdcARpP8N5O9ElDNXdhdrhiScKuAl
cWXk8bdkBja6u3RSee7Sy1gVM1RmtFwVvoN8ToDGd1evr/vWiyDR+Nafk9SgTaVxt81EUVg+XZg2
5771Iga0XVtD7hsNRSaCR+LTV7iY/nf98EZ28nf0PnfpxdQHU1HNHQeAl6fZDzjv11Usbj++IWci
13IX2FmThgDUYIBAQACG3JyAq+az4bMVXfX748849/UXs9JqHBfCQqQKRUZ0vEehyL4HmWmvfKaL
mckoWJ8mw0hsJyQOJDq+UUcDPMN1X34xObssZaHXNAqcKYBDUzRqw1pw3aUXk3NgYTsAiYS1vkXN
cwVTxRyKp2uujS6Ot+EKSFvpMYt9ROIPT22PI/6LbTbvP87/WjynOFI2I0A+BYjDa46+xMGRF272
aRr+95sHBwZvv/Xs1KBBqBZBBWVCX8q28XalbLIXNoIzm1QR/VQBsXOhyvjc71hMWAk2VUNmzCrT
ynz24PScLmUOz116MWFDMIMqv6pwi7BZ6kxYeORigcOZW3T6yL+WAUBUoAk8k0NBGpRtxLAE9uvr
hsximrZ9GfpoWh8KHOy/KHf8ip6H/1PW5f+vXaAzfPulJxKWSar6oUgIjbaovUGjOy+7fZ3VIk/A
V91d9xMWk5X6I7wVHMXpGdrW0eQO6o9OHHthdJ57qov5SjoTt+Av470kgKwsX033//rZ/48BHgbP
t/enzAA8mVAKVwhfAsVb2i8t3BFXLYrQb/324n1Xs1Yo3BTmx3lP+4KFyfaq+73sFoHKqSNeL9AM
ELkSyocwQ0c34PXXXX0xQT1NggnlS0MRz+kRVOYCbvEr78liglqORnigvjBQogQ0hJgfJAdv6Lrv
vZiixGg2ca4wkbIxT2O9ngBPvu7Sizk6VKQy46iHIvLal0yEP3ogxK+79GKOiiHyO5CPhsJHF2yT
Qh/gm+siS7qYluCyccBz8SAbNJ/3wPlP8ZUDcDElObLRhAyIWWkX7GMX/I/p04XbcZoe77yLlukn
p00D23GM7TFIAlSRlVgYYZ2bG0PYozsF2c0Qo/Ypr0eBhFtDaHjvoQB8l6jKhQlkGhsNxlwVfdWp
Tf8hbeyuGBh06ybzkgcOPCfJm7pPvgOf7nyqweHbOTamzy5UGCDtneiEoFZaLxv3cwAkUYXyzK0U
DUMDiSC7ntQGSnTXa3+d+GnboZmmnfFRqm4dgC4dHCynkCdyQP8Hql9rFgF7ZtJBn0AcfvLZxtCb
gnTvfnKmmCuUtjvqkw+GIJSjPDZXrXBQp/Y29LgjNEgZapgKwPwAbIYYQcbXDddksVQYWg/QF6AY
iz5LP8HI9+nUDHbh0Z958ou4Awqxg8Q5hmtZ7xufrWPOrpsIySLsxAxOzR4cogI60R65Mf0DQpor
7/Ui6ng9b1HAzYaCNh0w2gP6dbNSP113S4K3DzIBlXoGdGYoAl4eeVgfYEm/7p2dLOLO3IOI2HYd
xohGGm8IUfjeeGBsXffFF6GHoI6l0wSzGDDxDY2n4zxcglicbux7AWIRe6BcTjOc++Fharjjwe3w
K3tdWFviAUjQWPDKoKOCX2ljbbw27NLLadEO8O9aLF7MSWfMRhG47lBA/Ui+g0AFQ0U4wdYxl9ln
hliABow5He88qEoOwNWPq8AtxXVTa5nhPnHPZj1SxGvimaMbzGiKgWvwurfjsnETtOwuTHC+iWV3
to7sjYEM6aphtOwJxDuXTFx5eCBAIHF0smRVcOWzXszbWhtI9loMIy+sP4N0xlbAXl95QxbTFoq1
RjOgpHFt5x4KPhSV8SvvyGLaNlMsLS05Cj59+cD4uHEk3i3X3e3FpEWtq/Si09e2KFwS1cETr9dd
eDFl08SbZwVBOBL5dq38Fjj1S/PqTDRY5tD6seuQUselQZ4WFTD5YrgQwk6vnXfiTLSYsJ4HXBgG
tjplpIAMj5EsjqYBLdBJYO97yOWv2w8vqyGRoZ4jIvBEAW4NANAcH1OKPOjHd37R6fxv2FnWivhO
12smKszNeY436DSaNzhbKXG+V0ME1as29/vJPchOJgc7WgCwo5ChSzN2f4eZiK972SwBHb2F13IK
2j8T4pa4HQMQ8eJvPDcEljM56HvDwTkpZjgPbaseeo9c2ED/ac14bxAsZnLVaImyCrzHlGnApMUh
ILvjoL/m4BCW2xrZM4iUYDTeoMQBmSMD+iS0HM4+rYfsScSj/AfEre4g+mxYA52SPSTOFGEti1sB
zizMcuAPb+aw8m+4E5ljm8jywpM/c1f+JNf+OrCYO8fQTo+y8PrWPUQzgOhRNiTrj8fVuasv7ouE
sAX+WHhzACzOASfII+NeCMynRdk7t3zZJeMZ7WdTn8I45/D0KbSDOsDsEXwHgftSj9WZb4805ZvD
HKhBfZG0eKro+1tjqQ9H46UJd+7SixjKOAWtBTiTIoAFYcq+IQ1w3QONFkF0qkmjYqh94G+Ev2Sc
gOj1lbpwHn3may/rcr3KwW1IGmwVhxjNzd1TmAKqe9VYCReBFIQBhiZmzE85QSeWqg7E/PjXddde
bEegbfbBGMJswivgMJZG5S2x/7e6y39jZ3h6M/w1hcKIROj268e9FJwDRT3COoXc24WY+Kfg6J2B
vqy/EFBFUeTj9F5kOtykrAE8TjswirnZdvB1ffAsztAgiXCPuvUHlEqgW94FmjPXfjcdkV/Se0Xr
dOdZOApHIDzWgE7T3YTqwOvWjcvGXOyTTSqiSe/R5RQULoZgPuGFdWFgnB7SezdgEURK1AHFcT/7
BSx09jDKqN1TR/X3KkLNklP5fIY1GOTuj4fKuU9bTPoWirdhoq5fyAw2RxhO45vM1uHt5KXDLYmD
U4rUJPYCXeXchFrEgYnUvSMp8hdhwtODr8ET1iWe0Me/5UyM/C+oIhKu8Yjyrz3LWH8qbXf31Qhg
/DQS8+PjjzjzA/5g6f4a/MSFFhi9nh6AI2iGV20DMGZ3XbQJFhEBDVWaOQTbWlT9/K7q/iucIVcl
dQEBfztnHRCiYcXCFs5h29R99acrb8ciFkTZBJAzTzFWu/YbVoDNXVr36ZX34/SY/7rXala2QzV3
UHSYuUp1Biiq6coVcnB6wH9dvG5NhAQddmfA/h5x5L2CmKu4bowsJjCdO9mPqAnfO53yycrFof/T
WEfXJerQ7/32m2e+LWM1zRgmlX9nsKlaC7RBXphCi6rAf6N7sJihkqmyd1waFHBQ0j3YOiJPU8iT
NfeBvWZQordE1T8pVsVPQpxY6zJ1jlnXO1uAo53NYJISJO0OuMLr7ubiBQ9EewdcDQsKVaNUKB4H
uDeJ2n988TMRAxzZN6Ogan28OXw67InkkqxINerHRM/uSxrW7PnjzzgTYZfcoKACh906mUTHCVxk
IhLs02l9C8T9BJ7pCcgXcl8+ffxhZ+KTv5jokTd1AaSSQTHJ6pnOpihVc+HSZ3Z+yz6LDvQRJHJj
v8AMz4oevpCV79I7b66rTZcikl/3CxazPvDnSIJ75xcsCH+7UbtDavG6KLjsnS19NU8C3s0iQ6Py
HsrQeWO8pLkwUIPT/H7nxf2noeKvkNIADTZDhCcKblF9fEPH2HluOUNnKUzDfEWoL1+ysg4esOWr
b5xxTqsVRSXsaq7C4EHOCRzuEZunW6Dwht9eqbvtVFbyTpPWvcc7uNvi7LCFPNP5h5KMbFuAF3Kk
pkXOqIJCS4cd2c4gnt9omky3HTzc27C1/MtJKJVTVD58cRvP3Sbw/YkLP/rMeFuyb/qodcREKwl7
yFAXftYcIbG+rtIkWdakdzKqZ0KsKFBuQlfQOp8ID8ml9P6iNP/fUPfn7389L20ykk6S8D1ywfGh
QUXohoaiOU6SkYKBzQkcEvGgEY+qGf7cdC59sKG6eTN0UG6VvHLmtY+lZXeDctBy5RMYGfJsRusc
jTv3ukoeVK6/DVE0rGsbRK4qHDcZbzJyql2E5uzCu+r9ABgvz7tDA/soZEamEJ7jFVqOUOZ2Pt/y
EVCCqya0t1gjzIb5E51rUQh81AZOMvThDL288uqLcKFq2ht4H/zi1BT/iTiZPnowT1w4hToTu/+8
Jf8aIiT1BmiSK79I6sxuZ3QlPJABoTwWJTxPViTPgR26Lx/fqPefBSqQ3z5pNP4gRWuyec8wqL6M
WWCObBL2AV6K4MLjPi0l3wlRy84XF27lvmbevKfQYByVScKX1rf08+CGbN8bi8356Euoeiuaf/yj
zt3BxXoioa0/qtpz94OEIGMloDRCD7+FFPpUk3qYWj5/BjtDXNydntYF7/3ExXqB6sHN9BjP+yiC
J2NVdhI4LuPWewFBAIzoMehrHvOrQx0gBahH+C57PaLRH7UKBRSd6LBpFN9AMgPvjWEdbgZ9NaKH
3ZbVY7txm7b9Bx5sb8WdWd2NSQ/zIWQEww1E6PYlLE1876PF1uRDy+RDJsvqHiYclsuSpVssrprb
SVVQscyyhLQM+iJYzR03z2BL2ECR/k1p8K4CA9AiHIDZ9uPHcG5bvayQhEe0dEMULu1ZitmXz2hz
+Q3jJHoowpY43zCLqn0nPWAma3Rch0FT38YgTj6RPmteHBP3DwTnTbCIhtCGWShbYSDOIHoEB/G3
0u2lnogz7xN3sQeiPcf2KsbWOj5tfpH8vO1ar7qw2juzglm2PhNIIbB1G/Vei2q6hQUpuIWIQ33r
QyD2fL+JrlvCuIuIBz6A69DS6r2xEkYZUdr1hPOeC4/y3C1aRLxIUT5oyG73lRdOclUGM2ytkZzo
dTFiWYRp/MbPuB40dDyOP8EVELp3qpfNI1qgbM54wDdAZk04UvKnS8uI03r7nUnrLkJfb1Qgqg64
Stg7mh+BRyD/g3UXQnpeAVXZsuxnMxi3gfynLY9T11eXwMfn7qb/NuiWKC8tOd7W+97NvlkRw3cp
pgvvpkUj+r8rjCVFImvh1bUV0aDvtaXOM5eOR1UK9jPsdQs/UKUBPHezEiwiZN6bNo7gju3NdwW/
zJWnussWO4gbTZjWbldgpn4dEaLWSOupS7/wdJv++8GBufj29mVlOgaVSNTeiAAHu0FzpEkl/XWf
esikyCFkuxgG92M5UrlGrgv90wFH0VfXQXE5CmUuvGbOLOYg83j7RbDiJURDYF60LTAv6D/wdqkU
E5bdqCVBU51odh2n/cZFjvzGRnC8w/EHUyThfoH2ALYGc7SFoxhfE0l/tW4HAn0r5EoXkp/vv9zB
uH/7/QIUHXY9lOxFlQJQXgUKLiIYI2HZZZc40H8WCu89jEXcUYPqodGpx70psdZPy8FXa9bBLrGK
OhEhoTKmh2BCnQedUkhAzUixxSAQRG74QPBQ9Bg8SYsKoUsdEGcmQLzEtbGmN9FAkC0EPXF+lXFG
XtBHdbK3S2vWYcU/EZwcrRuG2dH5J6NaYNpIrpyydi91kLy/5gHR+O2dB+kfpzGSTHupvnpm2Dbl
lIf9tE6TH75KCqMuuSneX+rESzL2MJaDnYA5g5vEKQBE0lvWN+7eI3GV85nUm4SD4/rx+/zccFqE
rWpOSNyng7fzIZbeAthsDgw9ims0bowX3mLvvy3Rkvn2vs1zi/O3ULo7C0A9ZFdgYCo/fWkjVGIg
Q1puPv4l7wfgeMl4nhOcvKiZtwWdAIuwgIVVl+LvmUsvC1lhyrWxM+LSIziEmbe36ZWbsmUVa6r1
JGcTsiKEWmovBgsfWTZfwpudGUjLQlZUCqMxvZ5YgQbmHtLx+NRCVksZ3uFAftpVDMD5TZv0vz5+
AufiRrqIGySUfQCjOiuQfY6LoRmTX5CQyJc4xsrF0qYE0mxggODUqAfBf8o9DLEUjeHRsB6BXwPv
IROXYsaZkb0ExcyhTKsolqZw4BtNgHoKYeWz5aV8x5mKozg9DZa/tnRmmNqZlAMrXDdwtsSclt1B
KsdsZdsKSuPe1n3h6q58cLCLb7a9kuNvIiKYfD++3WcaOeFxf/sN2IQiChyYmoIZDuYo81Z6GldD
4mJ1PW2y+B7OgI0U3X1gpj2KJDdIXQEZOKPQooQHrvqN49BcUueogKSGboN1aP8sh1tQTtc+jQ+R
aC6cwJ8biIsoAzJjxWKPs2IETWjdRCCjTbSOOuS1a5B+3Xm6S+PqYnL+3OtiWZpbu8HY9LNkRRbC
mrDWkXZ/+ibgP525UthBotkgBysp+ol29vmXZzwI33pC7XCATVhe2PP/OSt95zW6NJqwNCQtdaOx
mGI0z6+itKIHxtCfXY4R/YFtT1XEDfX2qLdbzxmQSclcmAzZZ0BSql3S6L5bKzbYlQPkzUYYA/eV
rqdqFVYg4HRBHzxDE33qgMNWtLEa8l+R9eJFObZ8opOLs0DXeq8RV1asPx5zZ96BS+aBxHhObUlw
zFMN7T1t+2QbaIG63mGe55tR6+gAk2KbA8VlLqT6zszjJYrWcYagV7GDhpY5hTK1iqErhe1VHKuu
Fp8+/lnnPmOx+uw5OKW8n3QBfbMF2VaKDYVdZ+1Ng9p9/BFn3oLLomHhAHMplauLWIz1mkS+3s8R
a24SS9w7J+3rC0H4FH7eGXTLCmLYntyuKYkuIKz/rqaw+qe2In2+7kcsAnwzK9oHEvx3tw3qA5g+
s1hFCdcFGqfYQzhM6sJDP/crTg/qr+Bq23IICLKvRZYMWwBm1wPU3h//hnOXPv39r0tnXSvnklZt
cWIvNSPegtGFgHzmES/rWxGFYddxSlWwOSmhAmbRbR1BH7lyoU7dNS38IKuPf8O5l8+y3HXwqrIa
NFqC5ThwPw8cPW9gf7XHEPuSzVTKZK07vkOO4pD2XwiwyuuPP/nM3VuWupbA/JRZIltUK1h3X0/d
sAMebb7u2SxLXSHVGQTOazo8dgG/J/tO3en7dV98MaI6J6rjuBu7wlRDgDemdQ+ayksP5NxtWQyq
SvQ85pmDzXEEdphkdYjiZvLl469++orvTOl48Z7n1C1NTbDlg3c9uZ3D2s2rIYyeRBN43z7+iPjP
IH3vQxav6MQxWIrH2PdSDzQdCL+pJtDfedO2p3GzJ5lXvZSsaUBIDbu73uspXNRarDTQOO3aM8p8
ATlCr+rn4EATHEoGzj1vgPjnJeHf3LRR26TJQL7sGuDzgtpJt8y46pXOUFC0pcGqOtH1d7c/mTZi
F+D2wcvmVzRbIOVVUwyITYBteLcK0V7vrgKmnbWInPEXnajdhkE0fmlIYB/9ynFwjOrT9UDosFOy
nGhecQGjrEOCotJ+86SHBK+Sgc27ASd3g/gCCr67sqMh92A5a5z1dnBpNyqqdyIUo7fCsSVkwzPw
ZNT9DKC2C6dn6yM17aaZ/FJnutbAIE/NEQhm2a9MRF0Xm5wKrGUc/95h69DlpY6bZ8Z5eefMzD51
bues6jEEplq7U7ghKNytVq4Z3Sd/sO06RU3jM1LWpBhbpD3yXhp9m6VEbmLfj82Gk5Det6SitxEo
GLtyGMpg5QxZl5/2xSkSkmBeAO0x+MdZRnJYRdwJdtkfr6JOk3UGB/auogRS+K4aplfWEP9Qtyzk
eUYcHa1cCvNwPk5tFj9GAnYFY1WLvMvciQc2TeHPUkOK0bqnBWWLfodbwLA4APhAFz9HQQuHIiKe
hRoBvmS8V0ErBdfXcShguW3W56kHYggdRPbVSVh81DQkeWe1k8ObY/pVA6KPvxraRG2yCKRybQjf
4bypWaciMJ8p/GLd1kY9zuBbNElBaoBmafTqdeIYShb0BURrdkQise+7Vd2VcwConAJeLdK6breU
cG4+a+WF8MenIeLA4FkUToPkyfOADNPnU5bwk4/DwuRoBu1Njwl+yGvZj+n3tlJYtXaJE+2xMRzv
WOISfCoAI4VDRnhLIxSZwJmRYLurISAXeUUi6eUiaTxvneJE6xtrKgYnQsL6Z0c40W3qzeGum+L+
82zhkh9BM8oBm+R5n44uWeE0O96inh41snGsVVgY7Bq/e345iNVIJwXuhzTxms/A1q2YTE62yrlz
ozyq0xBwwaGHhgITo0XeoI12qRVDjm2+d1RzIIG09KGGB5xUyfbGoFkq573FVkH2OP5a1zZLk9+9
33YEhxG9XsW2sWRH5qlZl0Ood70KSpPTqpPbzPEqmJSi0VJoYTRAdhNzIcigJ+1GnNo7qlm9izNB
YF/V2baNoYBSOpjSPbClabpmwvEgIBkpuKUeS+v7GgR2OOlFsOqzeIDM2RlgeeD1qdEIBr+djTJ2
1MTOgCU33lDnUjb1z9pVpbzrerRV34MDNf6owYftioQOndqYtPnJ0LF7YCL261s+jR2UObEn3JdB
Zb/dlpJ23eFVATjOWELRA/J3fG/5RHeOmfxXAdrNvQxjeh/5Ps1NFLdwMU4V9OSj70zeiuoa+tkI
7eQvFDr6e5yJiUd8fflrrFI1Fg7y9k/GydjnaGIgesQppLcKs3wD/DhAdZk3eXtOYwCqzSgOkbbw
YWP7AoVeGOLKc+3BVjhi5XhTOUD4+GLyPiOHn97zfhw2VTvZT2OIPQ+OJpvkEXWWMq/qynfWDPi1
Nedxdh9pgjTtIHpQNq08MK+WeVJrgUVcIm7RL83WnYXzBKBDeNLC2X3EaWayqXEABgGU0+mVMzrx
2pnwDGJU5e7QgCDuM8eSV1cwZ5umMn5lYZT8ROEI1loVaX94PEEMcOuQrtC02+UjCbDpBNPxXnQ8
3JZxxds1RHd4ASRNinbNah43ndPLg/R4t8FDt8fM9M2jG5puE6ey30pwACnq6UPPrppW3gU480ki
cSptTJr+xqC2JGYd9PR0n1Lsv9C23gWbbgadd6WbsbyRYTr+ykZ4oDSHC8eIqDp5w+HupWHSrlRA
YXeyKSeIrVGcV64d7wdX6p3P++6J08DHChjhX62IDYMtp7y1eY++msKNFQsQCubmS8q1+gwqGtIc
WcLdPOApiVbVTLpn0qsOeUNExFVdleRBMfRIrVCQDdVQJ2HrGia5mYe5vjtpOKsVTv6S58gk8vcI
/8AaqV7UizozJEgq7qOVH9V406Gq3nkKBcNGo4Sy/ruvhwAKq8Fp9rzp5nyOnewWpELom1Rfv6i0
tXhzgVOcazgxnl1Z9od0SqN+DZ/8gLCo4bLJOffhstYa5UeIlqyGzaEi5CHym5ivdQ3cWh4Rxz6E
xCBPNUeWrdC/2W6TqgnzzvjDnZyr5NaV+MYg3bcQ37Owu52bHm91Gg3tA58DNFGUXvZgPWfcE5Ci
oCeKUoplQB1sHHBEbwccJqxC9FvBIjz2XZd3wm0KJ6bpN5SwoGwkieTPKQ2bW8AK7Ne6ovrg6Kb6
npVlUGQZhXh4nsaNiSqTopeQoqEhEQoeRWr8V1cm1QEGNv+VhJbvQiwuPikT1+uQwembMZ/jLH8M
ChsnvdqylHfPyKPJIi5VsCsbBxog7qVF19H0KDMc0KfJgHWKBYdNYQWHQwbmrjyfcXPHRSfSxywD
iXod8hBjIyZNxgCtjBowq5rUOL9iVNGtbVZZVdBT8dcqjGS6rrEge7RV1jwHadl/tyj4PFZkVE8C
BynPCKm+wsvOA9G6zzLYkxEXEX4h430g/LWJArFrR7x9RndQ8HT59IYCCb4OnIp26ySr4pvGWhOg
faW0T3FDJMB5A4I7k6E41IKZx8m3bOtTUpWbrrLpq/aaYKPduEwPhpr22HEszODMygSw+DXXyHjL
MOjzDNiOR1VPXoP8fezeN9TlP5x+cL6qQSSf1JDwrWf9eC8HB13CneMfdYlmeaiaJuTsUP8oX0JA
vlIctGVYZwWenb4Bx4TExJzZpMll1I3fqJ9VG5uQBnjLhgoY9ZKgh0yKY8TWXSgeKjapcsNHHRWy
zya0QktxdE057WrZNPcWx6bdtgpDp5h9R5qVQU4btFleQvuUxM0hluOL5mmwPqVMRxz0JfymixIa
QB3XRT9cDwV5aC/k4S9ViQoSpHIAez2KYA+AWQD9zZ5Jbx0s6aGIQl/VSXz7LEKn1VsZVk6/bQSo
UlUJdVStJ8ABBEFf88qWfQ1sYI8ijlWf9ui5HgaAxmCSrLm/Jrqk6cFCVER/aSy5t1hf4aSJM+4c
TexAFgeYAZ1WHN3dbEXDufADh2cnICPluR9Q2hbKCcB0DkOv3QBZiTUnozW5TTJpC4rcCwYoJd0I
hOQYHVDF1/10IolztLh3ftSBdci6giW0WzlOOd6C/eSsHZI0Y46FZ12vAscTeQvuybqNUjZsGOrW
hlVdMuxm0BUnDN5u0QAaMoTtGzT8ojxTEeY9V3MY/ap6kNkylapTzaYwD5A8Zs9UTH67VpZjbWOx
Xp95CAPegCPWQzghls8qRF2kReVfwhKchKox7m58xwu+uJOCiRuxDiXpyr0FnNSmK1eRDPi3JmB9
jlwnOkQ7FDBBs9Q0ybbyJxTZBWlb7bLWePcdIw0cYOm2SofmlUkjCjPZ8g7rT8wkSfUmaqZXoP9s
9glV2HG4C/pBBru+GuLvU6l7nU+99fxC0RCGN9k7Is3nmUKt5rh1c0frvkeLKjLVBlMSGoct6dBa
z7H/3mUWfWRgH59o+nU/jCtsBmcfqzXiOXdWq7a6q5iXdxFQVpsJ6yezyTIRoaQPLc5qO2h19NtE
yAKNd/NP6F9nsf14F+nBXHJmr7pI9qRW+QKThOwm4eCHTWBPHzukcO9qWcN07iXTRitfHyKfpN+0
oUOQC67HPfIRCmzlGhufAdM+SWbr5kIMfeEMp/Z+L9JIFDDS8pWgHtYJU2JH7DamimK0NhOMX97s
sFvcEOPufKeM2zwoKyQCgZAeoYhjCpJ1xlokHgIQFfwSLIstquTpQ93w/kfjBOVt1pvQWTmcY6FA
htCBh670UWwUqFl/9nnXvBCoFMCBdlK55ngDfOsHCxUjDkDMvmtEizLJNPxatqH7iImnb7oBe4NV
naIOSHkWjk05+umNtnEzg4mIs6I8QhQFSG6KJ3ogZnYQ3L0GL8YY58ENDdgjqgiyZyZj89lBhPls
4pLsEieZzUakIWpCIf8CYtYrIwyuJBb71pfkFln/0wq0b0Wcm5ngHjen/+U40f8qoM/pcm5b+1uy
KPsN3KMpV2jui2/8Ggq52xKNFUduvOEbumT8Ka8zHu6nyJ8+aeIj+FQCC9oVDNu23AQzH78HdPZ3
jNfuPxKJna9ZhLJqaaAC3PZ10z1bOXjf/NHHnrVO6m0QleI+RKCr12ODPqhTZDANKiThxUNl00FC
yFqtBFi6EhkrZV66lGePKgqmF+yTX0qDZuV1lTTNz0yM0V6kKnhuUx3e0WFi67kOJjxCBs0M1uRh
jLy97MvPZoqjCmaWStxaRl2kQqLSQx8AdyUWuybciyoLWO6jgIOt+NzjSLZ11THlnn1y40CuLRra
bhn2KHC2RB6NciWw11/zMDgdcYyurcGQrWJ3a2CxOaJODFkWLAr+iRShX6a0pd7KLePkW8kCFeRQ
G6lfOBng2A3XOLHb40Qf5TCg+TsviaMitsJDS1C227unLR/g4fToh2NTBDh9nSAtcctnR/lYI4He
p+9GZNAMnIZQG+UdwCHYLnPXmxALaatRFRbYr6UbsUdRN96Rs1YebIN/W9ksEvdw2GD7nXrYu/v1
AFdW0urwm4A1pkHpTNL7q6RyqjtgtRs8e2rLYwTv1b6EPvAhCC1U6bIZDSryAPe8RyWPfFL/Q955
7MiOZGn6VRq1Z4LCqICuXpB0He6hb4gNEepSGoVR8+n786ycBrIbA0yvBygUkHlFRoSTZuf8stSM
vTLM+SYxLPeW0K6MNGTHG7hQal6wRjOWw5Rr7pZa8uxeZcyG0ch2S1FrUl5ch0DPgtkP4KLzPt0p
rx/1fIpDc1zKd5f2dkWp11g94btoNkSsqmtmujVQtoPhIJAQBGQQN10eB3KqRRIZWtLce0gRv/D0
xCfYaDr6VFx1NzR/GseRMkhG06bcq85dQohw78uP/fjJbpseNKBZfdqZF+tQZNQIh7Q8GE/zIIbb
3sjWXxypKnBJAn0lecB95XbufpmWWNvoSirc+ZUWdxA2k3nRfIqPmQD1pguYq/todH2x19jmaH/m
2vXxv1bpp9SHdrsYdrvlJDemyJCCbiKZVOZvK+nGXwgNbStqW8P7NQtUTGHX4DqmHXf8tPPS1gIF
476RXb7Q0+W2y8vsalqCygqIRkuF/+Kv7fxDNRoLPt3MTrguiXHpzd78nvWxC5Y+xT5eOh6R5j0U
o8WFzarvzrH/nInM/vKHvjyR2+JQQ5tRL1ubhXiuraFkZprVxW0G/1E048RXMmX+p91RiqaUlx2p
wXG3OPwYgXNPgHapqox/bL1orz0tU7+tkZWXhzHnTt00dkV/JpSk84AZk1GBPLz595xqzr4xuoFd
oRCbFhz8rBWqfM7nzFWRufTZLwHcnm84Bhf6mZYlZta0AEfivMR331vXCmNdGzotaGtz5hbUm7ln
8ZM69vACkm2L6N0756meZbuG1avbjCAFz8qfzX2eXmeQQtFH4ZkVq5YdL1bGGJHlN2ZirD99K+xf
RdfaAD2VnwV+kXePopOccOlqLPxWI56fU6kl567t1/MsYpym7lwuh9Gi9jmARFlwnjJ7RPyImlsA
m+zGnBw7DwjScZvIGZ3S2RCEYj3JcuaCm2Q2c1PZvTSifKL7DgChLvmb0IGdTWdct1mdxkc8StWn
OxROaOiVrk4chkvKxOrQQxwDX+yWoqrrsOgSa+9VWv9YtUVdUzOce/vJ8ecVSXpt3RVCrFtkNeK2
qlx5KJsOfKquU90J9EUZr7WJECYg+gQ8q/CXYMGLFmJOiPcuTvmDlVrmw9gUxU2V1R0he7o8FHKp
IHnS7GZdJme/pDF1C1VRIh7X6QwehX5Sg97cqlE39mnfNAVgpnA/yhbum3egXDagAAuqgx41be+1
LPfzWq7MD3XNceOhQ88GZoYk893jKigQnjShIjVVoCFttT4ajmyeZ2Pl0ixsLw4WJ0vfc4eSNJZ7
HuRhMJP6Nqsr4IV0kDrOcsfIthSoedmBtJTqwqWGw5GW8QUADno239jpTMx3rErzw/Ep8Gp1TxwJ
VRqO7oAZahZrUobg6NYr3YzVpY61lTWGSTayW3o5Qz60WW6JSWCOltYUJeMqL5VkcnAp/3nOyC8B
IG1Mo4l4FP1Dy7P5Ku1rk3cN6X3RilYTwVi3xbZAZ/tTxsp5oD0n2eirsd53qekeWMoyHmdjmfmM
7HU5IAmdr+LqEYFGMQlKIT08fqxt7UU1RrUZpjXZtlpnfI/tlN3lmjcdF6cEr276ZLy9dg68KSDj
cE1Q97hosLarNVQHIcth4aTC8DjrK2lPymN/x15MPWFpBWSi6fuelGWWXb3f9G1PeZQ24taz6NQe
ljbbkZvgv9CzKh5V7XWPvlnFgUv2+2sF+bIn+aXdODPnhleoDy8vvOey1WsyqcumjZBEiDjM9VR/
6FSrX2r/WirTeOrIjc2t1vkmw0dbiqGORGNOH6ttaHcqa5ZsU2Lx2dR+EkfQI1kWpnPmv40ukpZw
1RPhMeKKeOMAAsrIHafWfMicvB+ellENrB+xvrqbZaFeJbZzWmq1xk7pOtb7RFAX6Y2MjLVo851n
z4ZLKdwwHwZFf2xgyNqwjmLq1UftCq15pBEt26WDkl/yz49eTjSYRnPZltxzVTqPQUpxbIJ1fdQe
6eDquxDusRbPPgW5w2Ye4J03VilYt/Q+23d2P2w8IxaPdQr6ZaxpS4u48LObwvPpi/QgNQKHVhCP
+ePajrWiDQvA4us3qzbGbUy71ZlJwHicK2rCFyC2Tee184bxjC5BsICzdFP9ZmkyEbIc+q+Dm7iB
wZe3zyS4tavyeS8AI4EIMvmF09oN06qSD+XQerel17c7Y5XFy8Ke2DGvqeZ5GYrursiq/sU1wXs0
QiF20nTUi+fbjxpz/NbsUvvQGBkCE4O75CjmdvxoW+Zot80vaeqb72bPkQNapYW5Mabvw1xD7bTT
stXWcXlVDuy2aEAZg4RT89bNvNUM+s6DYhlG8yCUmTxD0PjPRt9U2w6X1A6XGQ4wOovEGdYALZND
DGwWCIib+8JW4jvpRftKWYOqA8pBV25v0pE30syz53XCxpfPSf0D8M5dRX+GXW+sAaIgU4N961TX
54IKHVcLnCVr66gnX+SWAt743Bkqszd17zf3i+o9mtFtrT26qamD4KA84RBMjPm4aqZ5ZK0eLtgD
0xu/Qx2DRmmugHh8TRGMMhV3RqZ7D9AE8UniZ2JrSgzvoZ4n/yBsUuBLo0hfqtmc39Y17jadtSrg
OWPYjrlpyZDguPkZE2cXgDqkv2pNtcdBM8YNVxAy/6YTRwnE882/6yJwEHlXOtI/Oy3FbEKlbUQi
ff6dJHYMOOLkkZt4uO2HJDmkPLe73irwksCw0uacNfbRGof01OrSZ8yL3TIo52w9N5IDJEwpG7q4
ANJrwDVXgK3ykWwaeDVJM33HpCtXiwaOEWCi0xv5kcWpfmxUP+8r5Ts31dIYN7nK8Gwobzx4ZGM/
ZnZGpIpLb8bMfamKt6ZJqG8URdwchs7B+AfdMEFOMFDcw7URz1m5NAp2aqLvXuYdiwxEwhYowf2w
lTZs1ql272a0fz66rSJHG9S0aiJRMa++s06jNM/gWE/TuHqbYEr3GurbKAU5W4PVaMkaWdwyI/ku
HzUD15/pv4O/OOfEpfqtH2c4+XiGqcmntkYM1unLDmikeKl9P+Xr9loVTa6TExEr3Z1WFNYrcXo8
FGuZI3zhETa2PIsZkjUJDCJQb5aUIOXzrza5cohpslIIneoMT/R8d/ceP73bptGyTasty24SQ/rB
0p0/D1ZavHrzkH0ZdszRBFA+RVUKxQjIPVdnkZstD09Jj7y/xPbZMat8s1aZSVJuHz8u44w3uGHs
DhIQyF2/NGIjloUXDMFDxIWU7f1Cc37zCFYHyv2QTw0+7kGeh1MCLLqZLK/VwqmozFDEy/LU+mZ/
06VGV3MxwxmE2eqrHWPoO1vneE3sWVMmR1c/rmbmsrEBZyVevTDsaXnYAUaeZd7zatK7Xe9TQxYF
O6rhXVQ/GW1Qy8E4s3KVFItIf4vC0TgSVbO8L53w311z7nmTHJkRSd2mjUElwTK/Wf7qOxuNb+42
cwkRYnGqNlZmTRc1mbgxrc4sDwX3hbeRiezv6UVdAt0Yhk2a2P5Djk/yMAmLu4IyhLMgH+VEfKY6
T7QsHmHq5HNrz+wWBdZCOF5naxrXG4OookClqRHqc0qGfZHVnOEtbL+5LjtzmZKd6ZX6r4RrF1Lf
NvAakMzj0zgOnB9ALUzvPujLd0FiBuGLTQ4F6FbJ3luM+SBBtdugohlwN3i5sQWKN+7GtMoChqcq
MriejviL0/3MN3Pn05LJoDgW2Y72IOuUsz8iZStZkeRc+kdbcZbByCeHBQDsTkMDZwZauzbvVVHo
90kfG0dCj41DqRv9Oab16ta2c/VdVvWU33TNMiJNcHqx7y3l/CoG2b/RIW1+Tirvtr2dYKT1+uWl
yqFwT4PhZ8ZWLp2eBKidxjOHO8iJEFzMOaqEmc/jbTYJWNh1sW3wefDVqq2NYv5nXDoS5oasQtLX
8uaUvn3N7i796UlKn0K7avarvUbeJjCPHB/W1PWMAGhORakYiWV0bO/UF4NxUKLWNjHR30dYqOnN
cuNy22j4cHs9n8EJhLaNe+SKMWFwX3QlQJ4rw1cb6LA6choz/j3bsb8hYyL7qVcPEFnkWg3KNnrb
sS4MM5y7cdgu1ii+hDVWe6svh7OoxoTZuqmt9zq3zU0FzXpnTE6FS0sp81IB1Ox119Ru0mGcL2wF
DcldArQ7VX5/i36S6gxv0dpfA1E6POWLp+1Vpjm7wUimGz0Z8zKYjIpSmqwubvG9UdSdUfPIY0WD
SgOUDkEcUIRWN8Gs9+MQ9JmCGpONVb9w/GFf5go7SKdcVRg3QBgECtaPSC+MyF7NhjKHTGNlbj0r
5J53nn1UfE6QkCEJorVARyx89Y+xL+SDDR57aWWjb4p1te8tP8/hHcrkyACYHaHk6KjzkWxgBACa
pOT1YRFFxwNQyuWBw687MIf6wJNG8b0OfRMIdBbhAPeI12ktjQe6scuHwq6z76SS4tTiXPgqhivq
bc+r/dhXhNzWQJRbTyxeAKQXf5NU8Zm4qt+0+sjcKwcIPMaITZ92Mei6tK4v77DTMRZDwcHvq2ws
tjzVIIC57KLMaMwtOzJ7W55XC6NclfzCi+t74ez1cPlxPj0RnDzfkV6L/7i00b2oodT3xHCZkekR
66HxEqHagL3fFe7U09gly4vSnOQmd73iYSaiFBTeETm84TyexrQ3HjNSweMwlYLmagP8Psu97CmT
crqUunPV3zbg8TPHx4NjzmA2VbJu0rmQ3l7pALj0xzQcnARq/xiO5x5Go9LURlsJZTotfhEHNef/
ivO8oce1APaKpgL8xTAWkmwI4Or3HHapztqmS3I8Y208y8ohxbabnETH62W6zw5s4TPSkvjCXmCO
YZtqL7HWT1srrrQ9YN+0t+LUsoJxbfNjDhzJxVH786/Zn4qXFGHCoW4MdS7Jr7gxlGtfvAp3WVia
fblJnCSmSpofg9xVRZcVQeNkxTuHqtM9mPS1Z9Hk5P6OYvdOj8jLrazPSiUqKvUagrQiHLdfzQ5A
bCTKKZRlM+mR6utPL29HQbkbRnLbWuMnZ0IfddtrODSMccq6J4twAH+bMr7lIQ6wvNqNdGfyZyjG
cpJH/hvzbxfcP6INoRqRNfDdRb3nJ9y4a/ZicgonW0bl/stAkHNraA6oS83rSeqDO1FtBz9dpr96
gvPOpGjmgRLaSIUxryaOVTeouVxDlNTtYUayeXJgyfikDduC4hfTWVN2GtJG7Nib1nR8uV/jIqZA
2/PmYgqJzHDj5HD9wGh/jnlhI1gyNmh2GhIJitYDexdGcm5tN64eDCurn+O2KdPIValPp+Vi4cFJ
61yVgU+mwTez1qAzYahFHcwBoAC+sgBiHt2Y5dWSrsVvVxND0JI6ixauzPQDdUBYucxcxs9TtWQT
Oh3HnnaOPlfTMWmLpA4SIuW09xp8Zq9MKG3u4fEbHY9w36ocdiBI/UZj7JOZnXPjJUMf8nMSYgcF
4X61i06FOyG5BfCCWZfrzjDRuq8qHUSUrcq8XaGFQFGKVF8Cp0nEphdCnWa7cD5MymcrrlKvMgNr
pc0iRlF0Xyyx89TJGoVJiqjJso05cqdhOUoPl7Hwr9qPGvQw9DjCmPZFZ6d8dEjuWSyJCCsT3djp
nlNCMqV5JQG143Gr5wk+BXx46Gyq6Y0PzNuqQVlHeTUctWivP6elx9RmAZldYncS8Z5xd9Y3Uozt
G+hp/wPOW71liWM/2rqlzCBHV3WC0kEbV3Sc2o1m03w9JAzoiMTt8lJm8/y7FbO/rwFlwMYJvfjM
9JVhvzOTdKc6Uz9jgOqiDpCOS9lL/F3Og/3uE3vZhqOvCaqem+Ed31pxmyLpeuRRTi9dWehv5lh7
QW3N89mM7eXWsGaHjoFpURHFVOwi7eI8elqnhdwczu+yT9atyOuWu7fWn9Z6Hba8/3NoObl5Ixhv
f0R/RZZcT5cvjbcMPFSw1vxoQVfdhHppmr3GL63IIKO7tIdlBiJw+wJGOa6beo9opv0YkeGctC7v
T8JLf8NBxTcL8Q9GAM2ZvGLSodu2kLlXhn1WUIig56790dh3othrFfEBpk3dCOSpCiiYpNytNZoT
GIF/VKaHH1SOE8NL6tU5KiE7SU74P9bvyUsXWEgDrwqQ+mNHc9eNRIf+bQ+afBNQjaRzZ42ikxwt
fGDA0JwUj8iWITrbjJrm3/MC+g91U8a37SC6cGDA286LUUWlWoCvCecufTQfCds3wQzuk583+V2j
1dXHpJUgoGtcw//EfX1fsp+IcMJkZv1LX/+/aqN7qiX/+/frn/lCtq9QF/X/8e9/+6fdT335kD/d
f/9Nf/sz3X/8+cvJTx199B9/+4dN1aPXuR9+1PLw08Ee/vn3//U7/19/8d9+/vxbnpbm55//+KqH
qr/+bQk44t8q5a5egf8qL7p+JX/9ues38M9/XH6aj/J//P5/VdB53h9AYJbrWoZP5z2VqP+ngs7T
/4C3sizfvP6fJ66/8lcFnaX/wbqAgsKhnM53zKvd7a8KOtP5wxIe/KjtWKZlUvX5v2mg8/+Mvfgf
YmPEWf/Nb5Frckn6KVcw87a672Q73LLsyoPyjXVje5p2r3NOgp73ozSCTLN9f2ciCtnliTs81IXm
h9zivKVKxvssBabzLXP4LVEu4y5ais/JGijpKmhsg7LKx5+SpXaj95JJfhpM8IV62koaPVBpifSx
jfPuktZjEQisN0UoDAtNBMHdZ0/GyeNaktWSrIb+UzARRCQiKhUovXD3Vp0V974uSQ7nnXtaqTNG
/pfF3gOzjXEA9/VeR902D7ksy08kUfkbRaCIKlutbbdObZGB3UvvpCHZ1YNEL7yz2cZ9aHcVQlel
VcdpBjqEJSN2QqbuQyyT5WKlU/vSmjVZMv1E/kKIZKNyI6NHgDaDef9keTXft+Z10R6GVHtzp2vj
5Iis69JmS3t29NHe5Jm073pAN4+2mxMzCySQtOd9G0/Lw5g35as07eQ5K1oHXVnuT/vW19FSi9Ra
38e6709SXvc0OPXsNXYLoD8KYT2as0R/A3HcvLOBQ0KTZfrbGlrtkgs5fGMh0W/yzp+7MEtsxl7s
L4jKAJwBsFfvBWrciFS3WscFbiMLzCFNCMx1c1NELQbDl1gguUAk7BlfTbvIrxph6mHtu+Y7YbFb
g6Yg3CYrmocR1czd2qAMCyzGcxjrklI/gpEUmEjlmcPFkdReB3OBhCQYvUL73cHoRdA4CVE9Shof
rWeOZWC6g46tOx/Vq4lc5iDntf+UWap91hrFBathd0U4zoN/O6R6d7Na1V3lxPnZ04Fda6WjVm+6
9rdKPR2txmR6kECNZX2rwibONrGWTSeb76kx26dKzioLCtoZv/qY0R7l3YrJeVlNTB7T3JR3JSZa
brsSKKrIa9BnJNY0dzdo6ldHaddgacnNWdRLTXG1PsZvLTr055FeM5zRPJ5Pmen1T4bmVlBLKGET
y3d2sWFZt3nfoRh3WhSNyMb7wwpoBYbo196WnwASWaykCLPLTEO7MrmfeB7Eq1vI5HGuZfybFgD1
YutJfSY7J242qVfUh9aauMssoZAuuvE1EsZm83uFrk6qsJj17lhbmgZflLrNS6P76YEhum6DSWnx
Jhn5sja2aDJSgGcrRZczOjaFE1aL2D9hzdm2Vo9WI9MTgJjVcZLvbiqhyGx+r2GiYDL6Ja23uck3
FGrKBPz2qEh9cQnJWgJY6/W5ueYkFEkOdc6kgyxTmfpS7YHmhzdTzcQYuXSAn1Ztbu5rgcqZ1Ug1
J9/oDHkzmkv9gAezD1xcVrdqsu0nOG7Kj9HzZCf01P6FjM1525U8vKHWzfNuxUQ+RHFP1InsFruP
Wift5q3brfrOrggnjGlA2ah6sm8UE6KLupWubFhdvZyjYhGvGiRvtDYvhp/wq02uJ7/ppKwPebMU
d/kwjg/9aDsnrAVzdhkswxyA8MA0+BVKYXqhjm2lFZHTsXrMbtWFyWq15qYhH/+7KlQSxqxjTyVB
XAfZ9MD4cd60RwWfMlALYvv3KHIpuUbVtBO2lfyksux5gbKmPrisgU6kKyGRzjaWs8/Kmi2sX+0z
+dTGmdlTe1MFKEVg2QMnhhxrF0NAUqHCm9PhR0BqveeEHOD5qIrpuSoG9VbDrYCA6V2U59Syr+zj
7wbiyQp9AgZfxjst6aLe8PPbJC3GrfLWEjDO1prbFOk50znq42PZqMwMQcc5CqUN/IBy3LcJeJ/N
Yy/yygtxX7f7eNX9jhCf1n7muBnv5ZBPmzF1b+1OW0MzzbM+Sk3beeKMTu6M0VAvAHb1z6iUepgQ
orzTGdmEnId5lKPR+hKllL96W1ZflmvUNJNWg8ODWbh9z/folFcyE3Y/ykjWXLczKvjDbPXeDY7z
9ghot/6uLE//nhCObDgm7YjzarlpaJ4BthvB+lshmnOaIODGK5PPAVoOX4S5OfKdd14nNrL1nZOf
sLjv06muTzmBDWckJcaJWiMzKIn6y3HML/HBIdcm0pRVvOYUGz+2y9w/SupeNpU9jhcTHcFdwVSb
BBy97hmwAf9fOlgFSFMSE7rSmhlrTKZlj5hp6T4fIOdi9K6G5XGnwahHNUz4Y78466tnG8kpxvCd
8GZ2xoUgqfGdj29dd/XajSeP07cLC1llaSQTzDU4Llqftj1//c5irh8oxhYkooyxYbizlyBUgqvv
dZU8Zl5ZwUOysBzj2NB38TrDc9Za4mzGarTXwEnQAiYpz1MQu03MBi9YcQLSihyfci2ClVjgCvWa
o1YKefV1GC2NTbe2KWzSMhXztEwm4gk36bwiMoHYhgBFuPxUnue+tGrNjzUY6GvcJX1YwhVlgU4P
4YGpv/mgkmw9KqfXg8GhBDFMZmq552qZwokaOtDuuDeesOaYmy53kWkAWGOqsPLxsbO69siWOB6J
v7Uj3yvMKcjdrhHo8fO0DTp45SXICi6DADmP/aaAMjrsIdRDohTotAadUBZ/crl03k2WVeOFLtvl
ddXV/D0OVNJdnQjeGIzmyvSqHKSgLcJlo7eSCPlz0RJRrOnn0ba7vRR5exzz1XmqWh+pTIZD9262
avuwxN4V8DaWMzqb+sPuxDoGPZplCW4FbTQ4Ej2pT6QHzk7El1adn2aR3E/L5OvgRa4zB+xdzlPZ
6GMfabFszhBkVw2bHo/9tjJEe1inbCsKc9iaWfYpF1h53+7u/KFOI0ikL6RcN7Xhbuec02gu1rOh
sTSNxHF1ntNc1rxtuMPi6g5FWBLZZe7dJ2IEWR4WsInSa7FijEmZ75q+9NIgMRXuL1wh/DBTCAVd
yW4bG5kZ1WT7HSXyPI6ygvbAsnHa3ZiI9LZaBv0xTS2xcwABttVaG2TD5Jb/3Ri5tnMnHA2qRyte
W1Sil6aVbmIX+c8MNRhp/Pw2az/AyPpQDKmOP6ZhZYpRgbdLSAyM+lkyJlW40X7jDnyNRTXoNejj
1O+R55jHqUyKi+tm+oNLLX0RTp69HuKV9x14oImzsBg6E3wU/8JhXJ3hM3Ha8gCjRbOi366hnnSb
2EY8rWuMck27ZmGN2/yGn2h/tXjY5lYjpnYOZz7bfV8mDeXKphp5LcnzZVN1nSQJK/IzdrqdyVto
Qu8m1mjNCxPAtN9z0qYycBsoTn9y8+d17GQWigHdBxSH5r4MeTuhdWFxBnfR6nAtfOvAeTaeOiVt
a5vHWtlGNsxCFaydMG5aiuS3apR9SOQlIvXBy96LVWrfaM4abgI1OOClJIHFhmy2Nv+5Kqh5xAOL
J/YjwWMR2UW+XuwmXbcM1PB8VV+A+EtjvhdrY2Le99UW3xTq0Dymaw1moTklV/kYpOub107rE7kM
9Y4u0O6mRWeIqqWdL95kF3cFSDUaC3QdlqES4uPEsuVIEQDzQ8rtkYrbdJjxWBaWvhuxF9hBldZi
ujXs0Wuv4e4gXUOXqfVgDH2C6cTPmk+V5u6lW4b5Dqm1/+BZk+OFeuVoZ0LJ7A1BFMRCaLmfvfV+
qs4i9crbyajFyZh89eb7sVqORYc8nA6YRt7oa9HFge5mWvfmck2FiFK8dV/Dlv5Gnm7tmkSDzUyq
FocUbBQ0WtzkHBxxstSRWZ3KCilMWo4oPGXRY4tap6FhqTFn+44DxEmu2hTvYjptlu5L2TdJ5DYs
HdNYO+aWwkCajoUWP+iN9hCzZqGJ9jR9D4Qnjysk769VG7sX8Gxw8tJAVeiOyQGecD4rr7Z2pvcu
vdYmBt+ArxqZCx6zlV7n2bSazWrqbrOx+yy9J58EAZdf96IJaiXRc48lG9aUWnfIyJx6x9seJzdi
nKBLpmymQM6bcIIGczX6h5Kb+dRaKSLyYVCtEXKSI7Xyuv7OdMqYWXtIoXErQwW6pi0basJdFMm5
X37z7xrrK9ezMhRjWkNASvKpA+a5foazLZn79al/SizTRZKWTfavoensl9ZxJ8WpsExH1IfzjRMz
pPe1rd/USM/fB62zHwhI5L6pq5VYotSIz8r1rQ3U33QUwuk2BQjfhxRD8UBkdTOGsmm8U+KX4rWF
iQtGIbVAr6rhvnVbJOveam8LbGC/ujZ99HQ9vc+TEbg4Uwm0c966b+x1ybSdhCNOUMvuVqCx1+80
tQ7a44IG+OJO7hveGf1nQOoRZCR3XrGrqxAP2WKYK+HT1+FK/1DMThPfGWXlPK1Wuj6j69g6HR4i
1vtnpdAUjpnAVTtqOTaaxd2U86Kjnp05FXA6TGvUsR8hPrbEw9LX2ksmcNVOZQ3dgv66Da0cSbW0
nOWFHzc+R+E35dWrUJx0fRVhubgyhDRgiuqL9GbpVkwUgxDWm556/staVDEaJPppcsdkM3GTqBpd
+2XwpXvPJq27Bx9IGWkhMxqxYT2UXz7ZR9I3zQ0GKdoHBht+PfBF/mQBBQV+K+cos4wxclN+qIwi
8baTPROJRnoRaX+FjAAmsrDDqHVbmmN3Wsi3uu/MqXta8N6QdtXLc5wuiF4J28vGaG7W+lD2IBgO
Pn09mGC2NqhcvEtD41vKg1vDYDbVqo8hDVn+HCQ8L2clVK/2S40OJIBBGe/WBZX5dTAivn8Frws0
ZpNI6u5qbKqmaXBLWpgxc3MWaCX6fpO01T2CTx8pho9ozMdkzVQe4+Holtji7OuXg6va6TPWjJrv
FxMd4mxSuDGP3Nr1WIVaZdtlxMm84G8yGvdprKFNI991WP5KLpYPUiRdlDFixbojO/Z5LSn7jHEC
y+ukcx9ZY5ZlW7xVaIY8hYYlBVY4L2ocP2wYz/u8NOarGcoTqAvz6TX3apdXkliWTYJq7DaN61je
mmJwur3pKz2yeMR2aMGBPzQ/veDksiIvn6vj0k/qtzOgEULHsd6ZNmu/mK3kgDFQbDBL2H/FWP7/
jGpes67+76jm3Yf6+Pop/+3QlR/Vd/c3fPP6J/+Fb8LS/3Ht9TF93XCQIl8z0aefrv/nPwzD+IM1
x/ZcFz20wWv/X/im4f5hcMoDcHqWYQvzGqH3F75p2H+QLadb/n9S9127kSPLtl/EjWTSJV/pypBl
5KV+IdSSmt57fv1d1J4DVHOKRVzhvBwMMED3YMhimsjIiGUUEcVKSYJs6P/Udc//rVuiJIw6Muq8
//z50th8SUNQnknHci5KvGiYVRNy4RhGMIFykz0usMcoE42xR4NT4F5xrh17CCZQVB00lcKoWfC2
vCs3WifkH2mPe0f+T3F88Rd9u2r9q+CqYvf/LXrSSzXNOmWo9mFO9owrPMPPAB2u1QRkBR/5ONBO
gMQkJgcejsOA+dUKsSJaMjafRUifwbIAZEAc97jwvosKqjk8BxEBpaKSHiQKcKpp/KiowHfH9YCA
PIaIQVl4T1FpvefFPNRc2CTFTfAmCuN+HLPHMQmP+OXPwwgdX+Cwu20aV942KTkIDLKsNpGee1oj
jl8A5O5Q1DLC0TsTOMWgYPhYJM1RSSLgUyu/16C38Cp0AGeCPf7RleSZB8Vmk8bkYYD+CugZ+FdT
y6dxrFZkUIQFrZd/2ZfVOSSJir7dq0CrQICS6VBDAHHHR69E7dDJUQXIHfjgxaJ+7eaAQYZvWars
sgk9I/ae0cLeFWUwyNMDSZR48hdEyrWk/dUoPLp9/bkOUeVhUexZLO2SHRiIEbzdUH9VcbM3gbEF
8HtsQRISIQk8FqCtxKL8qCDhQLezvSsKZXex/66sZrogP/IvB7UertmouLf7we3OcezbZRreyaVw
wCBv6zbFmSy2sY4OovLiCli/g9K9wfYgNGGaXGtSXWzR/LaC3HtAcrORVPrRsNrdjGjvgVsSvwro
x08l0RTKsN658QBEXfnpC2y0uT0bsEngDnAE1SvX2w5wMUikfUAo7s1olwqo/ovuPSstlP+AwVfj
t1Ymz3IEp9rENyIA8nIFcnUQnwT/rChio8Oi1RKVd1QBAu1Kdu/13cPtn/qtYn5th870aQAl8CWQ
Xsp90zQ6H6RG6qmo9wDq1zYyWI7eRylh+bDsMRbCh7GskG/7Htki49LLLHdA2hm1HjZzt3/P0qTP
BG1kZA28JIEpxECsaQBokBrsrDV1ZvSLrkrafNMHL0SYUl+VQ4+UJZiauVPEhVPVQBEVMiBfUktV
vVXSWgenIEJnld/gPoHT3Ic+YEyTBy8BJR1g7pPr1XZTAV3pxWBGSZD2ByryjcTRA0+rbRYqX7fH
YkG9bu5nBqpZ2cP6GqypNIaK4JcKvYcIWagEShk6CCshhb8uOC5LM+qkhPgXJEFT7Pms21Ew1+Qi
wfh4m5YyTZzypjI/NiI429Ka/OS3Y8W1VTc7qVxIv6R9nBZ7yMU/AIZkAzkPhq/og7vfyX+AtXaN
EuyAJ2j96AEUMEJZQnUChgUc8j4sDCBC+laqwXkgr2EBomZVtr/VrEMsgyeCLiks0W/PwpKc3txE
TZYGDrqGLN/XXfuWTxhAipopzqkGngpgwGrgpm9kT32itLJ8CUJuIBm9lNTnNeZJQOpUnjmQ+jWB
cpDrecca5KoEmskdUEuRL9tdH3wUAb3vpkIBcg5ioFmO3gxZEUGkC9Fo7tQG7mDR+aJQ7MEWA+tC
hHE0lNCpID+Skb5IwFoVtIF0PLpJgAYNuWw1uPs2EneCFtBhiANdEOQ7rofkO23uYcpoA3vwgUC7
BcAIxUuvICuBc8GCRBanrXC5P1MuHhI0IvZhxaFv0YC1OglKayOuGUeICMmmhzsnyBDN1Ebpc1wk
ovtMzskJVV1ZS2I2akpLUGACzwGqT1BrcWtfS9FaMOuoqrYxBYOxC58Fl38agDdU+SbDfQXMkAoi
ULi5IxOBaAJExjIDpBqbJUqDvo74KEB65PaCWpIrFWdqdi5Q+CwT+XwPKQNdTgMbpI59Iqtf8P7a
ZmlzRAEY0wW+o2DhimSjpGKlcbomqC1PG/vK5ps71KWsLsErkvI9QIwEejxDorcJkh4QGP1zjpRC
FUH/RtWD1znS/Y4E8QM88VoPGiBOcLGH7ATuUIQNqMwC84Vr1ydg/YXWSzyAk1WIxnACqC2ko1An
9/sCJJ2xvgMqSgTuVlcSGTie0k7i1hbBJtfg+jKhs5lkqqxQrbShDsu7aKNy3jZ26TvEEBhSM4gS
FQkweTyHbApX56eRxTuhgmwlDiU4jxbkPitpZ0FT5ZfkQhShkNwzjGNEFHm5I5Qbn6JYeYEZ9FuL
IK6JceYkoJzlPkQbOrm00Ch7uz3B34Y51wZ4dogppOqY3IJtTnoktJVXPFatWBh5i4pPIxBUcnyK
e2MpgJfR1ICsdSk1ZQRFAydxZMGuqtDrSHxXfZSogny6/bseSrR1vS87kAbLSZHl9m/9DgLXfusU
NC52HBrqXtECtbB3Rf9YtgelPQp5ehZhI12VaISLkNaUQKoGE5k3S+QFDOL2mgq4joqEofLiTZ8I
WuaPf8K0PEUganjxQeHYpkCdB36fW8hUoIola5UibssRrBXRw7e6e1ctkeLIRlk0ZpT9Qhl0mwiU
R2e5vI9kBaXpdiO3oPK7vMnRu1h2EHtROHGS9rOnkEaQ4dvox+btcVicsyljuBgHd0Sc87u23Euc
Km5Q/Y4fozRS0N4rgx3PSgVwPRACMgJCYoY6J1YmMbhRBcRYGt8DrvSg2oK2VJCksVmRQjFA0ktM
ngLeL4i+uK0G0GVXfuz0o65N2uzI5gaG+gnAgPswiSQKPCMw6qB/DQc39V3kyuzkxUUHKgk2INAA
ii5mUNfy1MwRZd67Bzo7mfjkfnBmQdg8oH0ITCKUiw8gkVOdTbhQFGs4HXs2NOVqJZ+Rlw6i2ak/
gG40YWqyPYq+NfqpYHpBlE/eArnKW62ajyaa7bVZCiE4KWLWGW2CrpTcSBF4yIUDE557mFGc8mbY
Qu7Q13MJOXMehz5YZrKot8SF0goIzToYELUZx0pswTGIaJDLkrVcSQgYhkqvV3zw1qjeuUb/U6ce
BWMUZJQtJJWoVnCwA4XcgwdAMUQDAwJWbF7XsAKAIo/kIumbskbIL2eGH1VbMMPfWOmfg47f5Oi4
HrCLdoXrHRmXmqELframNH5uegLkyARZrHZoKEbYR1NWT9J+U7XySx3VSKqVzDNbKPfrNI47Ew6d
a5boS0nv3PMRknUyECJxvgfuGOOV4zJRVV2Ocy9x+6ns6Oke8KY6BFW/epGWWs3l6BT3VW6qKciE
mVABRpvxL3wl7aNRuGtDwRFA3MPtRJBOPW0dEYJIaOfyaznpwjV3biWZTRbdSpjH+yhiL5AY+lX3
mAOJdJ6RUf+sqPILpcpLQv1TH6NuH2clIqUMRMeYThwOGpwrAGkg9nx/e8st3ZPmDpQCQq4/oRb2
YcEHJ36yHAUqgdYPrpBuwQ7vniWqFgZstyUTWFBwdcK02wK+vQenwlfQCh4kaMOgZnTw3DHYlI3r
reyrpbrPd7HgInbRdlCAQSX53vPBlSRCAUykUHkbIQb+GUlUv4tAulM4+QTjHmBaVHSAZSBaTCXh
W72P+6n9kxGLA0YN9QRIEeZYiCsnzNL9QpD+jqw8iFUsb/h2n4rRjo78Blxxg3DsoDAwQ7DVWTNa
ksT0hPfvfjhbsxM4oQmB2hU6Fm7AbwAi35AEQOQgYLbvMnAbyKZSweKTFCMCgdUN3SfoWG4oQGqo
oIDeCq7emfn1infGgnkR8I9/DwEmXeoKAN33Sts+CWEs60LdQhQp6s9ATuBWBwkRTYrSL3Rz7RRR
QvCzBxG3fh2KSZIp1FxoDrz3kQUiBPDK8B229SuKx0tq7sK/Dz6SN1zf7BsfWHDUcLxfLnLmPxAD
BLC3zVCU9gqwhZCMBkFrR6iGQSXpF5EypwxQDQBYimxb1uYWKgbBHtlld1d7kC4T+PheagVzlMM3
RcGFDiInJnSK1kzcF+6tc6dPN+YkVP5Ys+eL9kmqVQbUQq/1Nce0vEze+Kj+1Xk4INCPQReqflcQ
nzUvR4cBIoTHBG3KCpgvJDiAOngj1jsGgeqQg/nyADtZW/1TpfPKUS3MzjyIVI0+10nNnvIdJBZJ
eOCLPtJhaPMpFA1uT5l3AtUHKPmxcJiYOXyG404h0CGEDgNUhwTpcWQ4sAoX8DEkZ00HMjetN987
5X+70H8IPsqsyv7U/wfwy5QgLbpR6fcDwMrhGvxVXVb5v/+vf6r8gB3LoJ4TkVdEBhAp5vR/qvzy
f1D8R91fRdsGMljY0P+gmCn5jyogeDKGgiJCPv7LP0V+8T8yLxMV1X9RFCfokfL/U+RHh+Ff64lB
xmZ2Q+5qDpQDKRmdXu52Ytd/0DgRQWSSQG7jOxPKnjBpG8nvi6E5/3edXrYUrpWgprfNrqqsCz0v
cNXBaWj9KQrpWx/0ryJJHzlZeg/5Zi1ATnF5vkum98zOCALGFQxaCij3QJFwNKH5wt+hqOgd4zCs
7+SODHcZhObsDGnBcwo3ICg1tb5/gJJXwrQYBlj3/bdkZCwBFbiyd6eXX/tRs0PES6GnF0xyLikr
31UmUUMGi3sv5Gqh3x7ea2nO9NlYLJeXjgyGQkqGkqrDc+62UDqnHAGohkDKWyFkivmzl8wDPAWs
iLCE7ZQauso56hrJVoYUGdf+8AWz24gI9pMCe+jW4aDz+gn0fg/UTMjp8siSu7qFN+DtD7l6R5uG
axZLFQ9wMiXIO0cFTvIJjf3MUjI3gwkhuh9+VrVWjkCvFyX0WoAUJO/ohDQWNqkEmCOBLhqnBv4L
gO4MGqBA4d53vQr8e1XS4ATAjEABxxajvV+0xVoicu2Qwk+eQshfMyxCtFfw69YJ48F/V2uZGlLu
kccmHlror6GaGWg9k5PXgeYMtwxcZjT4SwAo9bMxmyv2uzxcByQuax20E+CE7Z8LofrIyLCtEyCr
YkivFtK5E18YzTfoaYJmOgl9qqYEm8FO6nS0QlHBFO9GD026NNwEysrQLGx5eRbIxqYKIxFHt1Mk
tgAgWQPy2u1vXthVczV/HxwtDre01vHy53xC/qFDF7pHtVzbUQuBQZ7+/iLfhsyuUnA9JrUdzsSz
CFSb8v+ex4sd06VRmcUcSvxOphwiggjJ0fwgdCtF4KUxmUUasa2KAdiJ1vEZMLoKFNxDANdQwMnT
lVFf+uWzMMMz2DXTYBp1/o7g6RA5vj2dS6M9Cy8yvKp41vnMLgakwQARHapE2oHZFqz88qUXzMJK
otIWHodyACxFWZkQ4J48ReXSFOvhfPsTFo7ReRtcioMqL4RcsRtCdiIMeTU3UD8z8GxGydtBzCVZ
2e4L0zxvD5OMkRR8G2YHICuCsw+sTIPCt69TZaW4uTDN864s5KwCAlYMs/Om2cawzCiy5PftUVp6
9PRRF9uKFCIwV1LNbPhKNlYYkS+hBEr0Zw+f7VloznqkBq3AdglFFPNhzxQPZMXGYmEFSbNdG6Mk
AJ07RbF5iXeGOrqXy/DsDsX97d++9PjZ5m27GMjOwFVsL1Duq2CwBFG6IwqzfvZ4+ve4tz0Qf1IJ
6kbWDduQd+2WA/6NF9dAC0vzOtvAlHRRz+WebBdTizl6AiBr5ZcvJMPSbOeGpKBdOqayDWtfKDGU
7jMTuzcv8o6QGXsYKoGBjlr+bBPP+4CcO9Rpl7uSPXAAgKSetAm8/KMuoKOU5hDZAArz9nwsRIt5
v64aW7UQIrwoyxLIDQVW23Q1wPnuriyAROcn7bTbb5p21pUMd95ug9hxFzcd3hR6cLeCjBgEvNHS
NLI629cBmoC3X7OwAOYNL6AKoo5BQsWugYrSKAQNNQYxpJ89fLaxVQi3+aB5yXYC3bk9ydBWGNCA
WXn60gjNdnbZoTYN3gJ+OqhH8bvYHLz8rR1WgunS02cbO4bMbxWkAeJGdpfWBxxzYD2DSVP1xu3B
WYgc4mxrq6rQ0XRA5IDRgb91W+iwhxw0oIknr9SPlj5htrnTBEDcxFOxWGHduvGmfAvXpkwjWUU2
hUtX5mFpCc12OlE7SMb0nWLXcgF9WCi6gS3//qNBmtfHIc/pe2JeKHbrMrb1Mmri7qFuwBRfWf8L
szCvZlMYNqKq4ik24YDHBWkRPFz4WcRVsoKaWRideXHaz1VuhP6NbBMKKERMRCOSu1VH+utBYl5d
BhskHED6lW2eAqbdwZ0FuIbwZ3npvDiMTkLOyx14YlBDhvgw95YVEOxSSj4H4rr84fjPNvEgeEIu
ZgqGJxCeUON+a73inQI6+MPnz7bxkIWd16hMtoPacQGhAONYI824vb08F3bYvwq0KRRLE1GWwZXe
ZcFdUdenRFQMjvOt2y9YWp7zLVy7IzQ/8fOTOvhIhVJ9haR0+RC3ebWye5feMNu9APcwhjqrbIt+
5RkwBXEN2ErAPaDss5VXLIwSnV20G/TnwgqaTtjEoH1xVkkT2Hd5kFr5iYEfrvIT5vcyPS3BC4ew
d547UtLUz4LHYOshR9Xu9iTw02hfOYu/4UcX2S8ctWuuEaXYGf3Y00PI6vqWC7+MX2AAukdS98pL
G8tpCn2iuIVjF+PQx+OVqn30IQWz8iuuYoWmj5yG9+JXVC6BNmdaZQ7XVaEZe135m4d75A6CMnD0
aJIQqsNxDIliDT4VqoaeJ3IGNQEOYxNzVNzkUT3Y/iSvHTWupMewJLQZDWG8NAaDew7gRrmHz8sA
aWrONQLo2pca7ymck7fF6qG9kBZ+I0ovPiJV275UQRNzhL70RtDYwQ/WyhwYEjh4+oiQ4LJAyySI
c4qmUCUka7f3q524afhmkSZKQDUsgKhz0EcxOrd97QsZGg3uXmXqoYX6UeSHe044QO9FKzPlAK08
qKVHUGeGVllAz/LYwoYKjfmfRabvab4YCRRyAtbWQeyA096CblxIO4jIQxNBhW7tysKdoty1hUv/
XjJgtkQk4vLY4SU4eh9VoChG0PVjQDdIKUON2YNRgIhH+YY8tOCXBVwLboWEUlzV++IhSPLBAXK+
/lz5QdejDVVnazgB5zCjoI7YoPxYOMyNwLw/Mw1InB34ZVq8CVdizlU9EXhZq9MvuBhe6MLCmjDA
m2DvoL7Gb9F+BEDmrJjVh/BHDjTQefnQ8H6vfNj1dU3nTvB8iX2UgbNuo3d68o69ERYG4AogUGkf
4XEwqAV4FUSDTAgcrtxsr2cW3+2Myy8M1RAtyywboGspPkhe+zjU4uPK5yzN02zh8CAr9BTpqV2Y
uDHriVnpUJfQU03QBZ03oUSms5VFev10oHMveDlP0L7pkgEc9O5U58pZhMCRJrPc5DqS/2izgRvy
92pQcXFrRohTgkJOziHh4DAA7JTYrvUSr38EsFB/P9934XFYZ3nk5CIHP0uZ9yHA5YLm6NLYbOBm
sjJY38H+2o6efQiYkVwL9Z7UQSk1+oVgn0Jeqor3EH7mgROiI3QkVBAMKzkCvB3xxEL1A/5lUV86
GZwbn+Fk1O+hnJn/aSG2kWgD4UCXEOGUB7+bpG3PIs8mRrLCPJspcneue57YoHnzryl0TvUm9MZG
99V6+NEt5Vta6HIZV1wptiWMAG1oPMDV8FcBEeqkGXeql60M2sJinrhCf71BRNQbmNpDfGMXg1WZ
gGDM0YfbW2VKYv49IRSdw78e3oFTW0FcdrAhG1e/1RH8xzShjISTp0I7GOGutwqXl3ahAExyLKj8
SsS5/lEQc/r7vX0AxUCk4pETqyce2vl+dg6UYqWuu7Ccv8ESF8GzYQQGh2ISOR0YMxpEz7Mt+HAi
+I2qZ5ccdGlvD971ECZ8n9UX7/F4po5NmEVOW9ainimxmQvNWlnxKroFJ/43Xuji6XUD96ZuTDMH
po9bF2q00LUzxfGPBOhdKZxUhpqvDA/Y59sfszRo00xdvK6psrBgSpI5MnCjBNobIn2Asy3qu3c/
e8E0ihcvUJvchxpwjhfAGIg4deD4UC9KsVtvP3/hzBS+UdEXL0jBaK7rmk+dnLLx9zjAzKpEjwy2
uSTdZjCT2pVhnr4InQS1kTBADglHkH3m0/JJ9oAwq/M23KZFmayccEsjOj+FRE9sUklMwShlW0CG
TnlGPqJegpYUqKu3P/oq32FaJbPQzfICartNmTmd3huxVWxCI7VEU7F4I9OZASa71u3aTbspD+mG
Mzzj9nu/USb/DhzC96q9GGx0/6D50SOdr43BlKzfvNZsYAtrZvpXq704zlHQ358eOs03oceqUe3h
87NZSY4WYgeZxY6yyGoBMriZU3ThpupbSJL33R3wsNbtb1vY1qBM/rVQIeTnCqTvQ8cDNfidBjxs
Y7JGXAkaCzVYMou4YUGFgHQITh45RN6jBMZuLt5F4wfy+du/f2HdkenvL6YmLgXCQzoschqug5uk
xPWQcxdhZyjcwThkLT4tzcIsXvRqlKo8cPPOJETfQhwe+P2Nyn4WwsksWPSQXU8pUmCHjtBc4D5b
wPlZwBk5t3IfXRqk6c5xMUik8iippjMC2EujVgIjhRxMpsA86v72LCytotnul9B1TlnQpNBuE+6q
NNtJgLr/7NGzPd/5aouohbZKB8kdh4PoWsO5a7C9pXmdpWgVrnIhL8P9h/j5F+RLXmov2bk0pCsR
6/rzqTrfvQTrMyVx6PQef+gD+hVC7Bw4qa/bY3OVVDXdnGa7VxmgxQxVnsEGDtyIzNgKTKzPXXVs
TzBT237EGrF4uCy+l1qu11/pBmxAPdRdM9aFlU+8PvXfdOzLtcWDu8DBjWKwRUCMAgJDZFKuLNuF
R7PZ3h6GSAAWEclgoTTZQ8jhAGuI2PxoYVE229MRtBFS2ii9zaFT3aPOm48/q1RTNn3QxX7rGVzO
JVfu7UG8y+ESJ4L15m5vz/n1vUzZbC9XkYT+EuV7m42HJPqMhKNYvuXhSoZ/PWDDpf3vXz52JANu
J1ZtX/ochBweYKDMupEGSR7UlZ9vf8LSS2Zb2mvr1lfVAQ5xbQwfFU5jzJHUxBrEEpyelb2xNE6z
rR1XED6DgeFgKw0Pu0Not9cOFT8Chax8xcILlNnebisiwdkM64dHnIYkfKLDtc4po/yTEPYzUAWd
tGQvV9LQFZUIiExvuxAVaBtH9WHlU0fW7YlYCE//QkG2EIKntdTbk3AYF7eQxrM8fyVzuUrQQ3Ca
ox7h7JvmXi72trhx/6it1h2yA5wCTfVP9QgM4kO2BnucRvzf6Rmdwx6jBt5ZOcbJ9nc11TpzdGBU
p4ODbfQav4El5knaJ5/MKqx0k6y8dCE2KbMtXtBBKJDj4+PiNoaREGifJJWebs/L4tDNNnnsywnh
4MdnF6U2WoIRWvKO7IBxcUptsGOdrczR0lfMtnviw3jU7bAAAvgH5OKrCmbr7U9YKIFTZbbJ4eos
sL7qertShfAYVbl65uFkYIP/7u7GRpLhfRwIkeXTVjzAoS82WO/yOx6COA8QbWk28KVRHYg8wSUG
kpovapR3u4S4qZOFbaTDxrfS+cEXjvAuCeBA5Km1lgdKvdaNuiqcMC3fWQABTNeD0zzGBipeO3YH
E8675Cjv2QampHqh+wBFnJQjbHd0YkRvdaXJFrevHnN9jeEqTkN1ZV3PUY8jAb8RdfDejjTYTRq+
zmmv8Q6+kNrp0bzfBdrv2EpPvbZx3t4Hg9exOIj2fp6qf9NVCKxRM7AgQ2GuVWoX4sUcBSknTce6
suptIlo+tPbU9omHguHKiln63NllIYkajlUyPpfbVmZvcJq0BShV4/QvCLQictQmPLK0yEDLFxuA
rJx4i6M8xfeLw5qkcOmG2H9vd/pogUSpcY40bTr8M5iD3ukD/gl3tZFpqqZolSkZcL3FJEDzS4Mp
B26B+bbeNx/qr/Aof7hgDQ2apINourJJFwC7dA6U9EUPKqcZfmGJVcA7np1ama7opdlhTALH2+Qm
fGo0SC6YUIZZa9QtTfYswtU9V0AWt8F0YGdlHnwKPVvmVyLcQuD55jZeDHrbiGxwp83ViDDsPMXt
75VFtHAqy7OIFroN5A0iPLj98J6hZaVNCwmOusdg625+gViqgR+otXpj9H+E/TRTewgiavmhWsnP
vhuZ13btLPCB45pGLgwBETd6A2woM9r6qMp7Zr11HddR9MIoTfVALNRfzNCEmoHJTGFXW42evKzt
VGFpM82iV6cUKThISEG7u8HsNnAi3bfOaPCIInDm1Fsb2OR7uqO7fJtq77me6v6+PmSnfF+d6DbV
pbNkrEzJdGhdGZA5bLMo2h46BBgQpTB6BDDvXsGRNtVP6m2+jbCtfnG/3Ebzj6Ata6pR2dxjsV17
/XeD/9rrZykU/HNwe0inFWGI+iv0mTTY8uhs43+GZ28rtRok2W2cgE+uxU6V076LVmJkFtBwmB3e
bE1oihpr87JQt6PSLMj14RizwJ9yFeiIn+rHHFzLF/msPHlIkJzqBJ7Nb/58e+SX0oi5gA4HbzIX
nHkk2iflIT1zv5MDCjDmYEl76mCWV9An34Xsa0M8hZCL3YwTvIvB2sFi2+dOei6O3SbbQIzRYg/K
Bl5BW0mHy5gJ9aDdsLn9bQsBZI4VVUPWql2JWe1gggb5K52HH+vtRy8Evrm6zTAWmR8RjBqskCHE
sGHDZM+11t5ayivmejREKVMiT4doaaUZnGx0egcf9K13TLaCXTyB/PoRS5Z4qizVrH9HB1FLcZSn
B/9LeLv9gVepzEht5lo1cOeV2mo68lpr0NNdvmMbb9tsYgOOO2ayifTK6Iwei7/ZMQSpfNOtZM2L
y38WlsiojjRXKRJbqDe+5ufuED3R3XCKdso+eov3wUO7lk8srf450rRxW1cqYR5jy5tg2z6SQ/gg
I4dmr2ybnVJIX/9sKc6BpoyiaCS4+CZPGqBxLhgCBFhvz9RVvjRmag4t7aB/NTAfz/ad3pI30isI
9ltvD+3nHbGKXbOD+M1JXYnUCwt/DjCtyiblgWLubRXOqeyNIzu3ePnhh8xCRM8qlvs9BJPJXXKP
MiccB97EJ/pWwMtREwOIvGtBB4lcjdutVT2XPmcKHRdRCbVyJnAJXgk9b30IbBceflKyUrNdiD/i
dNhdPBxo0w4u1KhhcHKswbdrXOXLLT15lsFUsLcMPR8FnhLi7xwc5et+pVY+nXhXwvR3Bnzxm4u+
67ypkWG3rQRx9wDB54OET3n/IcK4gJVrm3zhPi7ONvlQDX4OG9spoxb31IzRpAkN7j63SxNqMbtw
G1jhQdkVyHtc8/b6Whi0Ofh07F18Gmyo7GqE4MgTYDorh8FCPjkHnfL+CN1QiCTbKO5oLpRXPbHT
a1cwoCm2tskX5mWOOyWyx9XyFEBKY3wN3r0j3Qfb1OJt7qiY3CHbeWf/vjyme3flzrN0YM/BqMCE
dkwpsdPdX3AsUQONf5Rekjv4s715ECXUe7OwYBDh2tTxPpqtsLs9SwuQCDrHqSoiUAuyhy+FFAk0
pU69VRudWe4EY0qQoXBudYZ/zP9Eu2SXv6v79J4CvjJlDmvBeiEoCLOgkIwshdsG5rOqu9eSWZ0v
HSraGrc/8PsxV7bYXKJAgLmuEuX4wMIsTKg74cpebbpDhetiafx69JF6x5b0O9tEB2akdoVbO67p
WvkVm6ENtxKknOo5PqwV55e+dhZLWNuO5Qg5TYAHe7jxwIRAYynR81ZZqSAu7bvZZWfsQgEQdcTY
Ugm0tnf86Ov2SC7Vj+aM/ziT5FQJsUTBrjO5E3gpdm71O9UKT/1WNiCqcuD3A1ZHehi2yUnelggp
t9+9MGpzEGxV1cBfdpjEvuZhhfYeSFC0UVdGbOnhs+sIFNUHuJ4gUnUtlIsnnuq45STJvP3TlxKs
Of416KgXZiN+u3CSXstH8Rnuew+l7Vr1c/CpPA++xq9kkQtRfo5x9cRR9aMIb1LUwCAQY6j9XMvd
F9bdCcEfBQjXkW/XTtvp6Liyr+ZYVCWhLgw7sBpeqf4LJl3G469DpOGCf/gd7K3fmWYF2r1voFIU
a72ubmQUe4n2x0dBLNT+2M93sf58e4QXVvwcmwq5vChvGxxuMRH+SHJhCjK/8ugFfAP93gsXBzRU
nWLge/HszMz+CLEOZysoAw5P+YNyr/5Kj9WusEIg+qS7ft+aki7b4c9y2O+bwsWbYXEJ67QCkwn7
YJAT4IYCSfbbA7Z02Hx/7cWzXReqk/yIkOs+DToxm0OwD0/uzgWPHHXK1uQ2xIFfPC6HMfAV97ff
urTNZjkINMfGkKTIzzpyEMXHxH8f1O3tR/MLz57juXIgbyGwiMFqLe7UOpId3CVPzOn3xRnzsw9O
ilGsvGthtc3RXTkUpRQ48CEK9o2esUGrlfPtr1Cu76g5nitRO9IL0/Ydw6cMHDXel4y6k0yJjZCK
Xsk4+emgubJv57iuOMzbslDwlv4knIZ9vlM1QOtQfyOn0nQ/bn/KQiT6nqeLBUbhiyOqPeaa8K7T
1kdaoPRG4LVa+w4UIk0ySNskSFYGbmlKpr+/eFuFo0FOQrxNyh9z4b0QVp679BWzG0XSQiSNp9MN
Cepl0nAMoeAxdJKRVA+xX+lyC+gnXVlWi/MySwyEDt3L1u2RGMSQZ0t3JSwWqomUAP1/UGM1CSag
VHxSfNkpinMTSdrtqVraOrN8oSN8KLcxIlzjnl35GGbPHvsRAo3OQVop4wCQUDAvZTM+wRTK6BRl
P3TJXcXFK1O0MPVzMNYgDHHeZzXMIsJ2hJ53Wt1LvLC2sJYu+3MsVjTGbjJyibLjBRjjaXD68Det
1AiQ5+DlHQcGiaXEKaQiszg/D5zYbIADqHT4MbJtr3wVFN6TQpoVMImSYPoCHTwWrRzAC9FiDuQq
3UbNylyEhDUHx6riTR1bQx3vVCj4CoG3krwsLI45lkuOoN3ZJirblW0nnPyRyichlAEPCLO12L30
iunvLzYvLJGjum54dQc2SfnehUELxd7AOwkCEVeO0qVXzOIDL49VlkP/YxejIqq5o3fISPnpjWsa
FN/d+SsxdVJNuvwGF74uSYuG5U6gXmNTETY58ViHxihng8Z3AfsMeLDbmdizjdqE7iPNYI8et0zY
CnBnhFpkmQ+oKIaVtKNgkpmV6FankRN4veZEH3/kI4sAu255A49aoJ9Xzwkl2SPvZ+kD7WUfJ3cY
b4NxVO8ojeDdIsKVJ5Y92HZ7fG0EVTnCEVGF1m2YBiZQ6NwjHZXQASIPWJIehjuILlHQw0lBDUZt
HAt0mIi3hwcM2U/0s10SROSFL7P+U6ZR9luJYCgDh3QfWgwUJJxdIWbVTiS88NxD+vURrlalmRBJ
yq1ahodW5YVU0eMOFZQy7YAELSA/qlBQFdFz6ogVQToSwN8wosg4WN0aVdLwhypNJK3oayWHg1GC
Fp7nNXBwKlQj+3+cXUmTo7wS/EVESCAJdAXbbZveu6eXuRCzsq9i//Uv/Z169IyJ8NWOECCpSqWq
rMxRgsCFog/rdrLL9smQU/sw5wNy2yNpPq7xjVTvrshklhQ8apxDSMQha4Bp7ce72qIrF4/zJkz1
vopsFmENOXV5kKM1OyCbH+a7PgVHO6rt6bYQaJTZlEMRHS5/zXlfSXXkSjXFCvJRdeuDBe7Urdsn
oINmKwmM8zZGdeBKPmS2KLgJcmfj1cjv6fQKYtvL731+aOgv/2tdeRdAxEOBJQCq5zUMi922EYSc
RhVetcz/EaV9NV9FpioeURg6jEace1kJtr06M6FYWBdkc903kH+/wW5DO56z0DiAwdUbYTNDfJvQ
aiUltrSRTgHMFx9qSeASIFznHLqke8W2Ab91IPbSsr9PlWNsuChfL3/GwhbS0Y2Fw8HMlkp5EEX2
WAFvkGXjykm+EMPTk4rM14/oDV4wCLjJQ2Gp/AAG1t7L2jaCyiKonB+sQBg3KcQBHEu5ssgDtymy
co9EfGihGxNhOYg9BlBPTaqN/d6BN7j8yQKP/3/fTvWmu6I0rV6Nho1PpjdTdsNEAzYtjsaElVrd
0pxqB6Bqy6SDRD0Uu9rqsQQ5MS2nlaByaejT71/2RW+bPFZ0dA4BF9XNCDVBNwoysTL60sxop55p
D1AntjPYJfA/XgKCJ3dwAMoh6gEqpauYm4X516w/DbMi6GNpH1IlnkNn2pMS0olXre1JmP3r/LRl
CKyJUQYHnDsOVLyp88adur9vzIo82zNZu9md92BU76GyyjYGAsKxD5WAmCINoM/T7cf2qjCb6k1U
rbKMHpJBxqHGyetNuahfe1C1HkyrTT57YqxlJJa+4rQPvuwmKAnP6LrAbIFB9b3gzmucxkc77v9e
txiaHUD+L4+dmTgHMgIQMt7ONNw4UOwdV46Rhe2qQ4CblCUJgLPBQTJQ6w08Y14TBnd12tzPebXy
kKU50mzCZkFUgvMxOJSTOJQZLVzmFKC/Axf8dbOkmUOSBnNqcrj6NH2BeKBX0KPKgVjgK2544Shx
tOtgRQaaygb42QbqJZ7T16g1FOqubcfoGFiwvMxeE61ZWhDtTMz6wI4HNVK/4m9jXEF1ClWPGlI0
w0quY2ExdDxwCeb3DEpYrU8DZ1tCI8c12whU/v375bVYyIhTHU8LbeMBKgMF9esyMfa9yco36HPn
+7YH6b9t2elL2lBwtTvG9Hdief0AAV90a4M9HdmdoY0eA+z4J6ghCOWVQeHcWkPRgaitV25VRcNj
KeTUgd7+FDCQcMjkrgc36QHCIXytbc057151pK5BEwmd8mryIXXNvS5Xm6Ao9o1V9S7N6ydQ3nxA
Kuvm8oQtcEGAfVZzIZB2zwKmqN+XnY3e/aB4xf0Pohwdq1oobPZgdJs6tOlugsQASixLhtFtLbvz
hsFa82P/sZCeOdJ1dtI2a0LmsGL2A3uYwFPARI0u+gA36g0LYoQWk2OlEN3JEG4ONSm/82Hq9+D0
UK6qoddqNiEuKRkSAqSkzJ3HonktbAgyC4jYemnbOfeQWo5/qDTPvkOrOnvI66r90c/5BALkEvQN
Thx/jDYjW8Erq/FqRUsTtzALwc5cNz6fxuIRYJrqET17snET0KfegGsKghF9Mb310Lh+hKo6NOd5
qbaElL2CBFdnQVrI6J6SoZHga6/Mm5CE7H0CYBePLcZ91yh+g9RcvW9GQ8GSB3NDoKS+KWqr/Tbl
eda5PJmmWwl2qCOajefdYBAA0sIivcGpVnsmmwo0BmTsCVeXdgvmRSvyoOiDnnPwBkeQdR1JXG7y
UiF/aadQ7Jv7YvCjpsohv1QA9+IWY9/8urydFsIbW/OFXQqa7rjvW1+M0GetQVu8ATuQc6X30Dxh
iJp5EJd94zd5+Att3sdEyMJNsQ2uiz50OLOEDFUV4urt1/SzgWel+V0Z/AiLtZ6XBVeug5Wtkam5
EqL2iwyXAICzdgI3aY/E9hEq6J9onHu9ah10ELKaQ6bAnewcZIqSQkS+d2Ww4mKXvuH0+5eYA5LU
bVS0JfWLEFmNFuoUYV4dYtY/TCei+U4mu+u+4XRIfXlQXFrQVz6lxcPR/JZY5bc8qjeXh144hnSw
8DgUA7BxyOzCrSAnRDN6KAg4uDII0K28/cJRqvMFjlHQ8kx21M94/mQ2g+HGHXnr6+oJ2uA/Ln/G
WWsjto5VgfJ3RfJU1hDJurUL7kY1W7m+nj2DMLIWCIiWGREFDuAILShwuInBOmQm96E2vTfmCWqW
afStmMfny99xdq4gW6oF/ZC0HgfaCHj/HkIyw1MP6ed8TPwxV0+Xn3B20+IJp+/8spemiloIu8fZ
h4TOVqrStSD6XaSzF2XRTYlr0uXHLCyIDlLhGej+QQU5+82UbW0g3cbwmkwRPkAzhnSkUZWj29uH
ELZnt6Byzif5ed1bn6zky+TQwcomQ3a17+BsymP7vWiL35eHPmtoeO3TRH0ZOlP95BQtoz5P2ey1
pjSPRR3wrRialeh46QlaeG9WUcGlYcMGkijxI2hnP0PhvfYMaPat3KqXVlU71LhjWKoMhsInTfLZ
Rtl9WkWby/OzNLR2oiGvBW79yTaOFS+hB/G3gGTEdSNrFpyYiWTEKiQooKptwX1VrqkULsy4jvxo
eTc2s0rlkeVVh4S61QCmZBXp77DKo5UpX3qGZq8E+m+cmgLgpq6GFk+6GcfvzGpXZn3B3+j4jySJ
8iY1o+DoMD8HtkvMH6X5RtG+eXnul95eM1YF8gjOZyKP5nTXhQJEtH/L9irya4J80b8mpcDd37eN
OftJ1Ne7NqDGJpKVWMElLry6XrafoxY6PUVR+1GK8oeI1ZMj83sEmish3Mml/1+gT2y9Vh8hTdgg
xROA87W0XCOvfaibbbJxAI6I/IY2YOOyoT5GLF3ZSf/V6s89UYtXQPmIEolj9X7/0c1e8ynfOQC0
uSturQmw2uqevI7fX6oncEHOL5fX/zyED1+pbYBB1fMMKsjGH0tOocRZgQm9GpzipznMwR9e8nzH
RdR9JImRA7DVtPxlStN0V0F/eNuDKh+aE2qC7JMR1/XfGp3jDy2EX/9kpSXcDuo+nZcOzXCTguoD
xZ4mbd6tOHHMXeZA3N0Nc3SguSeZud9GSPPiOrPRS69ZedoZYY67dVWgT3WqMZ2ZmW1kafH71JjD
FfNZME+9jhqPTttC/oz6bTu4ffzTaPxwlptJrezxBaerl1BbXLAHsE5SXzrQeIRXASnLSty0YD5E
M07Q3wqQZREKluio36GML6AUFNQ3ko1rZCQLoYxOhCGyDIgd1jG/q0V8Q7tga45yQgWyuwM3+M3Q
xNfUj8h/wjNfz+4q741+jpzBr8AI9WY4ULLoW8TKLpHdvJKcW1gKHZVCoWQOTbcm9cEceOwHdksL
6/2yES4Nffr9S+iRGmbWsKSv/RMnIYKQ17Kgvy8PvbBB/2um+DJ0GWUtVOhM6tvkr5Q/w/RXjP55
K71yeC3ecAonomYXMB/K4Q9mPTyOhfEbOK3CJVX8cd0naIFH4ED0zyCIJyt4CofmbsFm9Bc8QUzw
OivWoSZqVpzH88j8YmTbOp69fvjuhDl83Fogcr4+hR2q3RuiNux5E9rMp6AzPdCmjnfgYA+/N5TK
3xwqeg8QaWG3UzO03pg2zjYjNSqJhLHYH1QusC1CQH4DSBbvyDCO15SP8Fra+om6YUU+97Nv0Fur
HV3TXvOMS+5FW7UKpX+Ol+39Gvy2HGriRupaV5XV8NpaxAiZwcaKGfKOmfOjE2EBFiLHwuQ4H9ac
jtvL++78Fwid7IVyILhmC06libN+2/XIfqS0z1wRjSuH73m7B1jlX7tXouRQrbIHH7Vp6rKIQORm
XivrLr2+Fkw0EH9E7s4wwE84Af9ZtuDtErVIntOom+yVQ2TpC7TowZFOQzLBEj9W8Yar6bFvu+fL
078QDQmdRjTOil4giZbgLlPOewscCuhzrSBXipiF3hjZQDaMOfxptgWqu7VjzN9Jbc2BK0WpPEhD
h2AaCMsfSVPJJ6uXyTNj+K2VwrzKM0GE/N/1Y0ETGe3pqj5I7G4nB1EVrQdUP+qg3rMuWOsx/M8R
/X9gCOG7fx808BqtPv3pWjeG88Yyu8i1K3WcpgDAbONDRcZjgPjU5uPL6HRrKcDzCXciTqptX88l
sF0SIsXgHKNWbKHNErsKHMshF4mHTHO4mbOa70nTJV4+82ifdMpxw6ZbOXDPx99Cx8/EFt4omeWE
RHv3Dh3c3zETtttmxv0c0I2sMgVtwuaeCXCEXd5ySyajuRX0eZtG0hHnGEOemI8CoICPJqAroy+t
ol4wxgpiHiNu4y4XQk2Xe6Ghtg0xXTN4s6Z6q8rpZYTiopmvXCjOH/5CrxwjNxI3uN7ZR2bWWwoW
efA8JMEttIIuz9fS+JqLoV1aBQkZZp9U93OGxlMoN86gNFXptJIMW1gRnTKK0gx1FCspfFndpVO2
of0PyawV57X0+qeHfomNioRCWFzmzpGijiOhUj1xlD7Yz3KeVpb8fAAs9Kpxwil41JIUjUHQ6Y2a
B5PFByt9KYE2HdIrp0gz0ilkCYt6mIldPAiwVQTst7OKn1j6AM3DOU3BeGzbIC8fQk/attuN9x24
cQIIlaTd2+VttPQQLVRQkaVIFToUwvfWPm8yKCk0onRzJ3JxVctc6KGtuJSlFdcMnEeSoGnSKJCB
e3fQqxPLaFOFaAoCmeflb1nYsHrVGGnVImU2r/2SDn9ZDd7pORn2A7emzXUP0GKGGnLhIIOYxDFL
i9GL+rHcw0lHj9ZsrvFjgk0cFnDmvNHxeFA5F4okkX3Mp0gcrT5INmbdkk0HtR8Qh9W0AXmNCErf
mUCcOKCDZheAgjvZ2ID8Ho2ZSXeqSr515jDxLNIX+yq3Z3BSzmHpdqj13dc2qXwrsisou3agSuBT
c0RzG+qh9hjc5jE8ZKM69m0I8u6BO7K8IX3VvnadHTxPpqo2aa2cZyus0Ch2EuerU7NyC8XMDfpt
501jxD9F3wAIKpzwIW7regvI57BN2iF+MFvAvNwRcn8PY+GgvWhMcjdzmngXj/30Ntlq2DDZJIes
j+e9cIbxWHIjPYrARl+71f/iZRLs0IEXg8C+Ce+ndMrfu0yGP1EMT6Qb16HzNw7S6UYkbXlTz6S+
LYM58+qoq28KaoCxrwrUvQpKto2noduNvVV7QyXn91TO5S6xjGYr6iy6c9os3YrWNDIXPNfknorS
QMKlckw3NM1mnw1N8d4J+VcAkelViSFQZY2lP9N2uOnBuepNfeP4fSqV55DI+SkGUe4KUubvtjmH
760VRpvICVtPTuQhgrcFGryAOvE8qAO0CP9Ad4Tus2jI97ympc/68E2BfvIbNBDQ3MlBRjihyuJZ
sf2jz0n0ms/CvnNYlt3WtiqeY7vjrhg6ZyfNBO1k8/znKjPQeTcgOmWrAPeio6XUTUmz0O1U89SN
6Uryb8FT6OCM3iYz9OfhVZkVBW4ZAxuYtsn3sTGnTdyMa/fCJXehHUF9i5xO3yeNb9TGU5QGj2Hf
vGVxcKWz0OJGQUMrJxDs8zmHur39WCiw4k9kxdedRjnnJbSTR3Zd0gyAnxybxH4safoKR/Hz8vIu
Da2dO6J3orjkNj/WueVCmcFck+5dGlg7a3hVR0NiyMqPRv4m4um+o+xw+Z2X1lI7XOK8A8v7NEy4
zVG3rW8UxNdEsHLVWBhcL8cbUcbQrtFPvtUXnlOkuE9bLsi1V5ZyaXjtVGnnlHZzOZf+zAq1iaKT
7ryJuDqwE2NzeXoWLEpXNs0nbhhFVYhjHwAkk4nonRnthkZjuREAlVx+yMLyitPDv4R0tQjikYOe
3c+qT7P81rXv142r2WlVO3Gd53CAvRWpB7RId2i/nvNoZbsvREA6sU8SW6MBSYTJHzLYaTZ6tH3O
4hcoIbuWuZIjXXiGOE3Zl6kJRRmh14FX/ihMsIAyJwPbNlftrj1FpbYzTfeUVM2aLMPSjtKcgwGo
ls0mzo6FiSVvxI6GjVvPawp0S1+jOQjaVGbQxJC2i9q4OWYdr3c1xSGKy2nlWWkmt2aikpfLq7/0
LZrTIAVhWdRakz9KID7BLkaeZDWvmN753j0ihO43oqqD1hRGn7OMHevBHg9GYNrHHhUWL0hYsBsn
VfimEX8zk7C7mYAM8yBuYB2A3FgTali4bOukXi1P2jbPInSWqyB5GU+do0E5BLuSS1eWwj40o+x2
VgGW+bKq6Eo8vmCu/yfMSoyht8YOCg7Cwfn6oOI1ZOLZkSnVd3tbkrhAKNn6KAbYvxPgN5+zrF5r
n1saXdvcVW4I8Hm2o59z8mHZ+ZYGyUrgcXav4cW1jV2i7dFCzy71p1w+WH38GNrTo+jDFQe5NLy2
lXMJtHcxNY1fKeql6alS7eL2cNlOzrp4vLu2k1vEoGlTNJYfFPeJ+qyQcST2ryT+ddXw+h4FTH1W
xaxa32at4U5Tc4qlRyQ1DXSISfHj8lMW1lbfk+AxHqxpBhpqCOxdljm7mK21+i3Mjx60WiJFx92M
TRlYtblpnd7c1tCi9LhMIbLAmmp3+RPOOkdK9eOksZCrG2YJBE4Z3YRpV28HVmWuo9AZN6cVml3q
tfaqpU867bMvp0pj0pQyKJaDBza3/qTRgObFCu2JssvIDeuT69Ryqc4PVxaS2WHcogjE2jsRVPvZ
Md8uz9aCSej8cKWF1HFjw+KgE1PuUzrzQ4V+gjsZDNK7/IilWdKNukmDkM4T9pRDdgabRzccx18Q
mn1FzewqRBdWXTPtUUXYW7kkftBM5J5D73If1k61ufwJC2ahs69JsGP3XVJ0foUg66hYqraxFa5x
oi6NrsWfQzsAdzB0nS+5PNYMMiPRGgvagjHolGtlVifZUAMXPZoAxtvNPixQyOnM3cDACktXCvUL
K6xzrSUt+pz7Jmt8hyZ/SGbEB6Mcn8ZAWi7gI8ZKrLCwVZlmbcAsBwXoSLGPUD+koSjcns7jhiMD
uLJTTxP+f3c6Stlpgb7Ys5VZ6MQNkItTEDTt0sc6eDEz65BUIDaqbG8ojGtyx3iQdoQiFRTPRWYR
32o/EE6jc/l+5p88lCu3saUP0UwuAj4WvTOcgJkAmpc8MepN19I9Dx0oHjng+JX94DnzdfzhVMe3
Jq1RZlBsbZD3S24ZFS6UHJ4uW97SomunajezYaoB3/fbEQSm3T0bI6CQPq8aXMez8mJQwDHA+YXD
rcHijYQumW3XK7tp4dV1LGuB1JkVF5z6sz3v2xKZbxNKY4lzHfkS9If/3a24budwFEA3sNb0zKl+
adMIipHhSvfmglfSkaxlZCUTKbvWb4P6s+Pmc1+CevDyxC+4JZ06LSzaExwRgOjKiXGR/0RXyd6O
Xgo1eUZ9FcaHUh3TKpiIckgOtBBnt1+LVFCXVslLi4264pCWZkizYs4U6ZCJnfy4yx8smd9UFb8u
DtMFfvPEmbL8BH3q2/xtDJJbM8quuXZgWrSTkiQTEqwcx3GWGC5By7xo2u3lZV04B3Sas6qPgspW
U+vHcTlQNGrjmsbmbNjXIBvZOiyVKwfOgmnp0FbHNpVMsD39HOq3Xhchow3pG+SEerKW31t6hHYo
Cz6PztwHtZ+COD2m6Hr0lF1uLk/U+WsvBb/Fv7aLrjoAXCy0v+UNutSMYuOobEBxuXsPRgv6ieyv
ZVTAj/db2s4/bbhV3obPVz78tHxfjjllJI5SjoHTp+oirwjAU+LWAYFzskHN7iYTIxtoQmRbSVAl
dAXQIZsR7VYocxT9o+SBerv8JgsGpENkAyjjxsmELsOgbN3CYrfou19J+CwNffr9yzf2VkU6BwG6
PwirBxNQRR7RoLaWTloaXbP8sijR2NVVrc/sD96/mdOfyxOytOm0c7tiE7rZK4wrUBtyKNmPSeXj
vbeXh18IC3TysjBlQgUTwr5JfJjIhNdobyvCZEfMekNl6nXq5vKDlr5DO7WrRAzA9o/En0znscst
5iL8SlxrLNe0ZBZcjY5/pqkps8jKWxBXCcczGlLtmrBLNjwbQD2vmvA6T6PjoB3aR6EYwPyRONb3
EZVSYuVvaC24PE9LX6G5AVCX4nDtcMaqgBEv4IHxUgoLxPV2nNxIGoYr5+3Ceug451JkHLojMDQr
mRuCoLwzNjPEnI58TslKpLZwpusQUSIImCBn7N2MRl7oZMe2+2apCW2gv0p55UXsP6bIL2Ztz606
Ufi0iDSnyU1I+ilbuZY2W/oCzaplmrOs6ZTlsyn9QarkCNDTwUzHXRjauwlMGpcXfWkxNCPvUVxj
USBNHyS/f8VcNhCkmO4gTp2uxCULZOFUl5bMMz6Os8osv0/q7g+AX81GFmm6DQIa3NS1pQ55zeyN
hN76awACSPRNZ+QHqLfsNxwNuS+ltHaXP3bBU+roUpGyMmbwOehCbL61oARBjXuNUmVhInVYqYwa
EfC+t3xgiCHdzpvPuQT1tmjK/VUvrwPpAaXLLBUOePkZJY9o7t8n0v69PPbCZtPB8zy1s9wiFfc7
87OqxLYK+cYih5zPxyx/u/yMpQk6uZ0v1sJ7QYo8703fCJ9T2/FMlPo7a2VyToOcuSzrEHqCivhE
eYttLJwHO0+fw0L+EJK8ziJZmaOl99cOcaNsHVLywPLLADQpzMzjB/CuN24QDfOK11r6Cs3mI4Gq
UD4JhtT/5DZonJ+q3mur0YvXGMSXPkIzd0eyqGMBZT6raroxzcq867Ig3HIjHq87pIgW0kfhxKFc
CCB6HQYw8tC1B9sT7ZWja4e5tByUy+I896OKANqTJWggSbK5f+WlSK+qmFGi443jGs3PkE1mvlnc
j+qVtJ9Cfr9sBeddENGBxnMzgqaYRgoI0bTwJuoYRxMiKiuplvN2THTupZjHRs06eHM48ts47P+U
RL21SfRRKf67pPP28kec36cAnv5ryijBodHGwoVwEMWeIfZ0UfYDbUJneWHN1jT0lp5y2sNfHIaT
GnZsymbywzJ5CcfkeZr6e0u1T1OWrOympUdoNo1AvOdKoDlpap8JYtBqfCDiLe7/XJ6npeXQ7Nlh
4DtLypr6OHia7WTndeCSU8G6tfJPQ8T0XVld8u3yw07T8v8ukOgQaOB70ENkwSiUAM3IVOXVXo3B
a51naqUgtrR3NcsOiZVCYAfpr2zgewjego6qXdm4cuHlNbMuBp40YYoeaAoyTtfgqCMFtXlXFJDh
rsV3jml0JXiQAFmDoMLlCVtYHR0EXMwtCUQP+hB8SoSORTHeQDyGRofOsdvvRZDkxobOafH38uPO
33eIDgHmABOYLZtm0AL38Q9uVnIXJjlUZEdqBJ5A8gwARR4g8h6VWLuZLGwKnVMKnGcGdUKz9yO2
DQro2OYH3q0Z6NLgmhswZuhlGlaAa09IKHitx8E1oui1aqeVzPTSA06/f/EAhnJkLJs+OHa9uhsJ
+Vk72a4zjGZlByxsaB0UjNxxCCJ8NFKrgTyVIZgikpB2N5fXe+nlNeO3Ud2FSOMgj9T4Mbb3cwO4
3orbWhpaO8WhghM3Uz8baKa+H8BLIKbYLcVKELI0uGbl4Js56aRMwXGSj+VUeZF6Vk3qXZ6UpRnX
7LwDBQRySLFxTEj1kudoXwBz0loLjLkgv0R0zC+u+kWAogkEH0Kok7n50Jd/RZzL51SEJPXmxkky
107ydg98qOV1ZfJu9cn8SyFUB9LH4mA+BeQ06ER7aBBgHEH5z7dJPJU/lMxNlGvnxPRtk85oa2kb
ZxMoYwi8PEOn2iwqCU78qFP3uarTDYpb5o/T8eIFbTL4WR0ob0q77oEZc4BMQSGkl3ej/N4VFYiF
JUskiCsNA4gSJyh6d4w7YL/AePtRy5E3bmG346tSNthUU5UrL1YtOn1GGRl/hJFytalBvfjQBAZw
BKXJVbyVgrWvJhXg8OmdlP9KkiQg8KCReJsTe/YGBdwyH4kNoeapfmeh0X0fEmEnbp8WYmPFvQuZ
p+gAKLHlRklgHtFTBCUVQcDj1KruFSClvxkLy7sogt9yaBRNT1mcFsGGyLD6GYG1y80SUrttnjM8
KnWGPbRL2ycRh83ODKriOZjGGX+3P5UYFXiQBrBAdrI9piSCX0l68ug4sEsHVdZfjAuIYMMr3MdC
8J0ZU2MbgpttE/HUPLTgnvIqa6y8Xoy1Z0+mvZuVxR6Ay+//EgMFibusgWcteqCk3bwAUCkPSOWy
vui+G9Is3hvDAjCZMlQwOmv0SibAIUCifDMOseU5QR3fmZMZgeNrHDYGiEaGbRpEwGw5VdezPbR5
qtwz0D3dbBJTpd9JOvXPJQAwnwOLybhlitvZjpqGzL2uCLJb3EXnw9wTUW8mWor3Opazcm1hJvu5
jyww/8I4HCe2QFHPUw4AfkidzcjK4aMYoOq5CbldboFT6TMvUxa9Ecqx7mKROM/NGNsUXFTozelQ
N9w3vcwbN+9FBjy3AO4SbMRG5RKelfPB6oeMbW3KI7+GLOrOThIP/FJsD0iXcme4AVwTSP8tM2Zr
2NiRWewyXgZPspvGg+xAYIJIvwEKRGTNFlS4xS5Iy/7EuuWUxGuqFqwJaSb+ItdvfEqw/76VSQrD
iYrSarfKaqqDFTDrpoy5eOzLMqnRw1WUdwkA7vY2apL5w1EQE7fnZnhDTZelG9rErPGGpinabWmx
edsOBt/hzjEAAsSNQ6FI9hako/PN6SXaKWnPwHsgKtepy+kpLA21byqRIAPQ9X5n28U2r0j8lpco
TzogcfsIOmXsu6Iwtk6SvyJ5QQ9TJZVyQZ7af6/DEa9DZLGZKkZcrDY5kjlPHmOHztkNaFG5WPGZ
Cw5ZB0CLEyYRrqD2JdAKWIt049iSeOGcbS875aUHnH7/csyiWaaKRdy2fmjbn6HTnyCJE3dZvVbl
+S9BeSY21fniTBaCRhsa3Mf5gTRu9Di8TT9Aylbfxd/GJ+O7+eF8DK/tU3sX3LPnyx+1ENrr5HBR
LUoWxQ5aiuo5d1FiCIBPSmcjcRvh1CCfnteaNBamT89npnWsJh5anV/GFLqkNlA9uZn9Loy1RPxC
oKoTPgfWlIJ8wATfi4RMhWjBISg2YfRcdaATrObd5Qlb+Ay90yQjaQXqhKH1c7TG7foiUK/J2I9Q
4jXWiN7OPoIIrm20djyx9amm9EVjQZk6/YUOvz0Jgyux0zo0CYAhwYK8rP0gtG8LpXZFnoC/riAr
IfzZ6AXvr4V0qSgDixshbqQOe4w4e0fsck2oi6G1kK6kDdTOuZP7DW1c2wJEzAQ/sXi8vLZLL67F
dH3P+pLlJrq0jekA0u0baYfXVA3w4lpEl/OcAbQVz37YfWvFX8ACXaf8FN1aJ+jCq+top4qCu6bu
mH2MUGe9KwV4M4tuXBMtO2taROgKk5Pks0ADS+6bVYLoIbf8jsv7ISnvVERAbl+Ra5w4HnR6gS8+
tm2dAIhPrC+NK28sqNsDktkhqri8wGe9HYY//f5l+FGaoNEGib5fkWhjqOgQdBR0lBUyrFeJt+IR
mvHWTCqRdmPv85gMh8nuEOvNHeIOadc/Ln/F2SsyHnHaA1++AqE75ZxHk9+LelfEVbJJCvEDwRei
7Tl7xg1914FR+PLDljaWZsx5mCIfndLCN9LCDboDWYOtLq2FZspTGYDDj9HKp7n5C8qcodvS+aTt
Yd6m0GFwr3t9zaRVUIzF0Et2JEP22jjTt7qYVrzFeWFnrINm03NX8inIc7AhSGq95CWTe5HLCOGk
NNBfjBwQCE7DuhuhnRN1sScH0T43VRXehPVEbgYGdiNQnBIjvunk0P9WYKID7Y/M4swdIHjhIUSM
dx0X9NYsVXw0qDE8oauRvtHeQNOdbOTfKAjRSmabMRTi8hqZn5nH5T1pET8QxcefMYrH6BqNm9fL
87lwNunwq5THiFWzFG1mc3U0w2LcOE3wUpfOt+vGP+35L3tbtmY/Nklc+sqsPDXwH1AruEkrdU24
Q4SOv4pa3EuqBryXLMgOURXuw6rcRUTtqjleMZgF69QxWE4Ymm0XjJUPNuNoz2brxTKtmyhA967R
Oi+mhPwoqNhX9veCFemorIhAFwdMJaWf1pmHbKYbZX9q8VZ2K5t8ab01XzMEoMCNA1SMLArW3f9x
dm1NbvJK8BdRhRAg8Qq+rO29ZXeTbPKiyuV8gACBuMOvP+08bRRjqvyUlLdKEpJmNBr1dGtO868x
zb1jrz1nZcIWDhdTsjIPnBjsdiPOlAoyuTa4Gfqvavyc+H3UrD3oLE2T4WzwVjqncQrszujzRzCs
gsu48u7mWt/H4H9YOV3+SPD9E79jdxnOJs6mDKCpogYFbTTuUsioulET5RvbCq3IDWswSW2sh35r
70R4fI034rH46m/Xul/w1CaSy00mYB1y5ZzGXhdfyiGhu07HRN+200z8FguAeD5j505Z+bvywJtA
n0aIXLlrtAALw3cMyycEOcXWAadRonkUcHbPpjXphqWmjahiGFNHIivuQJ+tfkXu+JNfsP11f7Ww
sf6w1H3wV1KnJJ9zNO343aEggGJ5qBYPC1HaSM0Pa7jUBRsxUVeVnjxS8RGlmjF4uHmbjd/Swo2/
jtL2o8pJsxiKadkaE8/SRxlGnzmiq7MCj/T+jHuBfmr0d8r7sMpWErNL7RsxhRtLhXwEKPwSazfP
OC+zd4C4I6ddcVp/9uQFQ/yT+PywKpVTE4UMn3uyIzfiX4YH0BIWn9vweT7WUPmt75xv4LdwX+1d
sYHe97fua/m1+Gm/jDJkG3ZAtLbiEhbcp4ne4n2ZzXGc4Im0DvbQw5o3QaNehafr7fX9t7S1zRik
6QAcmXwKVu1gfmziSqJsnkwrC7XQuonYyic3KLsuxjwSeuh1/qNk7aebBv4PSEs0FQHLtXuqh0oi
IdWrVzASoJr0evMLE08Mk8cW5oS7Hj0Vo7XnNpI13phqKDKukXkuTc15b3/YYogdqDUwrKwPHuK6
Hu8zEaz4lKWxn3//0HThWZr3cweYCSn3rXqYuYhQ6bqyJZcGfv79Q+soA7SGQFAANPLudw2lr9ES
u9sm3bBrTQfP653SO00dC/PmawG90HhqblxS4wxPwVY1ukXjnPy0emh9tu3sjm3Bij+vzPvSzBjH
t18nSeqkjJ5Gmhy0rhCwFcHatC94cBNUJRvieLZN2Gk8c1fnY4JaN/HoZEUSQqiojtjIbnl/BoTv
/Hj8YYHxNMEHiAt6J0+zIkrbodnEubsSrC3szX/gVSPKL0Ba0Z8y582bdNhrFElPN97PTYAVakmd
2LVd1Gz1wy9uz+9+4r5LETwKkt/GneibDKVxwOqAlAOsi0KNBKDdZDs0GTLl/uxHkM3R2+vGcPke
4JkeSApSwmsCBpA4+hcDa+FxniYFNjK3VpAnKOzPdus3fYg3SvH7epeXz1VQyf298jGIon2SSX6s
3X6roLO14d4kN34AwUTp3gZVxAYzusnrwhYJUFgnqx4R9Lh5tmticNU0OmG70bVcPKDoqj9OY1Xt
vFwPO0Zlc2dVrLur7Mz5xlPcc69/8oLN/sPYOmZzoXhAT42aAjw8ko58A/AMYvDX21/a74ZLK+tE
CX0+phgoLCn94Urv0M5rBQsLTsE2XNqcs6kOmOyhUZjtg+lL4sdbhL87yf9j8tf1L7i8KaDq9fem
6IWlfLc5hyCahV4FNEpxhyLYEICHlTlaWgMjBsl7BvKhIIEMtYqDKJYC5NaVWkmcXhaUt4F5/nv8
Y6LZFLfwCcDVtFEnWPKStKp+rvveejwrjTVhAWzh/RzY6pBSVe9AfgABzd6q3gZnoHXYxpmI4nzW
367P6OXv9UxwGstQFQ0H4p7iPn/oB+uFz/ONTZ83ygffPbke8vJZ7eAdnMUPSvcJEnxJetPJ4JmA
NEvISjYUl5U86ae7Dq+Iu06U3kpEd9lUvH/oL92cuV2FzTy0P2brCUTWeJx/vz7lS22fl+LDvDjp
JNzcS3vwSdY7NSUhEcFWxV+vt37ZRLzAMPJcKeSFcphI3eowse/lUOyxiUIrv6kOFpvYMPSR+W0x
4kEWBVz8MEDxNxyl+42UZC3PuXDamNyTRVJKL2kDhKNQ9AvtovlmufkGDOY4SiF+lNEEkuRyrShl
aTkMi8d92nGUQG8y8KCkG3vbOmFJGFjxyjvPwoqYoDMG2jDJKszXMGQgaRvKrUOrJiT5+CkYszVo
28JnmFgzkeUSYpsAErvnYK+U/JOrelDX3wTMsqF4+PeurZy+GSBXCKAy1MzTvA194POSaQ1/u+CH
TK7JUY9WPBStOqlGfUUJ35tq6dp70uVqN4z9PGcfLK4dUJTjVXByo9dvJw1pPybFFz+xEmhfuaBz
AflcBsbRkusfwyQf7XT8nktxW7Dv/YM5yxGHg0UPJomkyrvdJ9nRAnnulih3jetyaY8ZVu8xqkHH
itvKGPivLD8fiU11lwKBH+F57st117K0Robhqy4vSzrjbASO45448X3npStZjqXxGwc7SVlczDUq
oVXshmp4HDnUruh/AmXi18e+4FO4YeWKTZ5UQ+ydZqd9VbOMNPX3Pepmyww6Qi54WaubSrZsz0Sk
2bNyJgF21lNG4L6QjMfzHF4VdzSrbjv7THTA2IGIPZC9f/IRgxfsM01WGl5YBhMQAFFNNQB1ZIMK
K2dhHSj1FoPPNJp5LXc8K9aYwhaclYlvIaylQa7xATnKdGn2EOOfma5EWQtLzQxrnxrPpjwffNCp
IXjr70WQh9MMYJvQISlfbV1sru+pBU5hz8S4JLLJRRrjKbkbJduLhnIIbWbl2zDY9h0FyXCytQtR
AJrNvC5KdZPnG57pZC2NvTAAKB/+7dh8300z7tV4Ke9BwhPZEzSqwJcYgjofZJTUAuvMTXExCN3/
7qnBo3kqfT2gDhE84/H0nFXspsQcXNXfTfsNnsa8AFqAdeP8GMf8R12u8VAs7WfDYxUu1DZtgq1Q
2nI/1Y92/ML0iytvYk6BqRtuy+rzsRcD2meAmhaqAjHgSvC8ZCGGv+ocyu00y50TURA2B1lHvoNG
jBOVLYRgrm/fBTsxWQ2RVe7GeBKoludqQ+mzcMo3mzzXDd1bNcB7N0YmpsYg0SVRPePeCYwUUU7i
UPW/2RBvr3/FnzeVf/PjnkltOOpqRLiLU6na0Ffn6EfFsfnMfgan6tBsvecpcrcAwb+mn/g3+zV4
IMfuXt7ln/Lv6rvvbNcIFhfORpP7sFBxV6Q1CP48W70VrH3oJucm0wPg1bAPqgSrwVR+sp3mE9Xd
F67Jyqn4p97/0uQZDqQrOlu1+sw4AwkUoHVZFYkkbl/7TE4RUAKjFzGpp0iVw/ykGERkZDPQ98Tx
66fJRzAOotB4A90E9wgOFqQxU158t2YkNoMsT8cwc0UbTn5LfyRtP+ya2rafigKMt32r872lYxZ5
Q8w3JM27my5ALjdsnqigcuwzK8ZU/Lb8bjcH+aaxfo56Tdb8slNxTZ3lvCa87CFTD9Gmh1YG29ob
DzkEvKz36zv6cvueb/hD6LDqvkep7GmuN44V4ioKOsVvydivLPrSVjUmqGpRj+YPeAYniftEFMgh
++L1+tCXmjb84QBUSI+EGJ5tZ8q2Sk9878xqDa64NDGGT2yTbhgS5denNrO/1ILdJVOCwio5fqoK
7/v1L7h4V2BBYHpFwQsIjXk2RHTrYWehNEQ1/M4T6tAXLggK1Jseuk1Ay4jO+g5JwU3vpIfrfZ+v
UqYxnrs+O+oP15TSYnbn1HV7HK1PqTM8VknxoM+IKOo/zu2wua0X4yLX67jrGjxYHlOrqzayaLoI
6O6jFup7lvly23XjjT2d1/HD93iVk/Q2qjKOZVF/B4r+jUqoaLbxCCh+M/3n9mOyu/5Nl07L88wZ
LpJVbNZjg+KNWmZBlGQ2iXo6sbDv14AdSz2cd/yHbyG2Tgu7w6zhJB6eoJE8PMc+NK5QaKVWniMu
Gc/5Iwy7n5yxBaYn0Edk9X96hbVjHS6o1yfokumc2zZsHmyZVi8tDH/K6n1gvTmzvbX0f9IublsB
k/WwHTSFJnXeHocZZTdh7sXZFmxcXjiV9Zriy4J9mFhiYluMuU5cHIshz97TSpCoAhfeAVQcgLni
fh+yLu9XXNnCgpvA4r4ik+pnOz8CdTZsUp2BtqJ1/YPOirXKqKUujAXPkj6uZshgHAJyj6KhLXPu
RN/cuCDGipd5E9h4steQH6mKPURP6YG6TR6CNUatJEkvXj+wq0zSwyGQANrnLDtqIiHbMQKg8yOB
GFGEp68sQq2dH/WKgta+ILmOxoahYngmEAS6vqkXDMZksasHR8SBFvkRZSsPU2W9xujltqaN2QtS
v2xlXxdHDwrcT53t/dcBEbVywC+N2zgllTUngnLZH4lswPLdiO9Vn65RrSwYiQnkbHoGQJNEjTni
iPxHHk+pCPXgZg8gaNb3/YwKp8gC08ZKcnNpDxtnspv7mWBwtQfIoP/MJ/7m+9P3CoSP19dhoXkT
Cj70KAe35qE4jl7RAzw9qoPNahImAeLT610srYZx6lpew7qBlx6UvUm7jYU/7JHpXGMUXnC8Jgh8
LHWXdFQCh6M4ZLGegnIMi4xDSvbl+vCXOjj//uFgylG8N9YFrY5uEgzfuyYFhLabg3EHGGICzU/B
0/31npYm6rxGH3qa3I70tCcwt4y0+6YJgvuiS/PNba2fe/3Q+gD1PwfPIuURDDjdlgrwnQmnLlcS
W+fFvBBamVBfPSuXdx3ecduzXK2yLXcvRQoif16cuWmAjECG9ldL1ZebvsbkXqwLSLE4zNHHeVYv
ZZq9NcUa/fWCgZuwXzIVoFy2mT76k04iXyDrUPTeg9sWKF1L3aiQ9QpR0MLWMtG/xejGqOar6mNm
lV9kr/ZB6m6nzLor++br9XlasG8T8osbbQtgUF8f5WS9iqn5zNn0vZnAPXdb+8au6pMqtb3unM5A
dFCnqPiT4Dqv57vrzS+YhAn3tSY8F9cBhj/R4bGsSjC98WJN83tp+o0zSIJpXrKgriGBLGgIhhsL
kAD/Hmo1T5bLV9Z46QuMs6grRCdbF2s8Jmy8b61k2OdNcWPUbMJ4Vd2Xzey6Z51mVE7HQ/KrHAmL
pvzGEMoE8vqDyAhU1+vjUJM+quvsV8AKlEg3a/OzsEFNJC94zvFsIAU26PBV+1/b6SkXK/H+xRJJ
hE8mCWNmIctueWV/9PHG6W6IHP2NxmLDa9vW+I1Rv/4OguzuSzUObCt4J09ydqc7NpBxR2RMtzqG
4ELbOgmqhMGl5eb2z85HCjgecvp8fYtfxCxglH9+/+CYgYGZkyYtxaHIcspB+9I2n+pAegzEL4AI
00omd5koGmSd+8ADOnVW25pkeJyYoVmV8eCrhH7iF0vk9vb6kBacuYlTFmpWMUGC5ChLcUJe514n
HBI49QuwvlGrvU/WbK8JRCx4WxOsLHlfZSVlznHwN5YT7KBEHjqVvbWrdz+4BcZ13giml3ITPLC4
kzhgnX83rZzCeZ4flVC/A29tHZc2snHZGAl0tuZq4gcUpIG2YN84VpQManN9SZZaN3xVJ13brjRq
sNOJDTuoBpZPzlwl38Vcshu7MDyV7vAyTEbfOnjY243254j48V7bzRqd7oK//aPH9mGjU2Dc4pk5
4lCTUm+stngYFBzvmOd3QwDV4+szteBwTRhy0HI1JpUSBxF8Zd1/Tr0S4SysgIlBtiCoCIpIaR1a
cj/6ZTT0rwliqOuD/lPYfCF+MgGAvvIse+pmcbBFrU/WQOl9lYBsACKsMdxNQjSEUfPqN2S7/C2P
xyAiEKqHsJae98MMWgA3dnlYChSJTUkcbCcAIm+7Ipi12KmwJCUEH142IAeAelczP3uqWPE1S9N6
/v3Dpmg5SVHjjdab8jEDuZ+SB8f+tTKr5617aVYNm9RNSoXTdRh6D2a8Jp37iNEqlHD0RVPtksFv
wobjbjuCCAE85PaWzdnKK+mCY/uT//zwYa7VewFriDg4Vfck4iQcvS7M0mI3yWNTrb39LPViGG1T
ZXbqap0ci5oCgmQHz04Cko7Yc59m0YMCZbJXErdLC2VcRGUAsmAVlPER4Ux6J1BAuGNT9T9JnWpl
KyxYrolF9iHMVU98TI5u8LUaoIzM8pUwcmHsJhC5JnEwk5yLAy2dH35b57sYEbYvmrXX26UOzsvz
YbGBjudQRLDFYRjcKUqt1HuqSN29CJEnN87O2at+6IIh7z8HJTxEVd91JI5stfbKvTTv54/60HIH
9tsxAO3UIc+Qeq+DMd1UxdCtjDu4bIMm6FZQUg/dgHFP9iRC0Ja829T70Q3Jz7l0nuOJk3CyvDDQ
fH/d6heOGdsw+rFzVSksix+YHJtDT8i7L/PXJqg7yPdWK1mBpQU3zuNZea0XMyoOSQ45TfWSuW1U
DreAaRCvmDBcmaaepypXHNpaPia0/pXl7RPvm7fOLiOS0i+5f2N2xjbM2rdkhewuPsSh/sPoCYj6
3aIawQJugnEnIBpo5TQ408r8k1LJWxav0atc3rIQYv97y6JGuSnKVKdHmiA+B4FlNIPhaOUwvrxj
ucn4aKEgu0zAhXN0sqB4Rf5YehESligiKUHgfQpwhwNqchzq93FmwaEJ1HRbDAZ+POO7hnF0rHpK
jg54rzw/fXSH0zS5b7dYBjdBt3kxMW21+LB2biOZ7Tw7j5hfRIqvsb9dNgtA7ozxi6afsDbp0c3a
LCzGOz2BmhFasivB3VL7hm3LShdBbKcQoU+9Q4b3WzDMfwKh3coD4WXXwU3kLTysU9Znq66YE1Yo
zq/t7zz/ZLU3LoBxWoPbiOCqCbvOMoA768QWoYQ7z3n1liacrHjcJeMwTLoue3caKPw5Gaw7W3q7
rnK/3LSDTKhtnDIdxA1UkEmlN3N7x5v6ERfDsC7t3W09GJbtBw3XaY0wIyv+87Ini3jPlnjsPLJy
3b4cMEEe7+8dSksChSqCsMzLFbA/8f+gJgZr1t0dUfpr2dI1VMnlSzQ3Abd5SXqPZgKOtYP+MuJL
8NoEtN5MOSx7eFHyFj5KuFkTfBtPLpnYyPnBHZ9EXkeqaUEXs3ZpW7A4EwEHRaHAR6UBTlPSf5EM
BcVDRt68Zm29FzariXsbWKkDMdXioDJ6xzNnAxax1+tbaWnoxhmte68nqKoSByLdsKcZEHwTKpTX
LppLzRvGnOSo23agrnaADugPr0NqBLywoDws4Pmuf8CCOzIxtd1Mfd+ycYDiSK7TMoyDL2Obg9KU
rXSwMPkmkhZZBNcJXNzIeaXfihZJyp6tOKGFsZsQ2owUCY5FRMSQ6N5Q+RZkbjRCXZTmL9cnZ2H6
TSitCylRFNTnMUKApN/VcEoHd6jZthossXJtWPqG8+8fAuOeZCPgDvBFnL8SqLdZPtj4Xqm4MYox
gbQZSec0cxmKPJz2PrDHyBbDSrZiwc2ZyNmRVaU/Kbg5v/Dddy+xQJQ5Jf9VcUdDuyTNa6FVsjJN
S7vIPJRlRoZ+6vGGOJTDtrCKbOuOnreyR5cWwfl7EUYJkn637fKjsmOVh7QBv699Ft+sxlI+5FCH
WJmypY4Me079AKxbQKlD9v6BtJ94+tyIH1BAvb5d/7yo/puL4Mw4lWdZc9/jdXx8f386WNunh/TF
3bv70xCC7DScIjsC+DQ8iei3F5YhYGlRs8fzU0Q3CKBCwI83zYYcveP8pTywvb6fyhCS89GrtenC
Lvy9MkpM6r+DpGZczTQIqaEW2Z5UNjxxt7yHftrK9F7eJdSMqkemgtFG2dFJB/5d2ng7vyUrb+RL
TRt2mpSpDCwbGi6+8ybKlyz4dX02LrsYasbLLtiShlRDg2aQUxxONAhpTJ79ZOV94nKEQM1g2fHK
EokgXR7Bqpi8tIXFEOuzfjPMGaQcBPUjG7ydR5/O5UpO6iKWlwXULF5LfCxvXKv41OQNHq+Laprf
8qLnuxmJl83slkUX9oroE2lciicQkTziAPIAAmzSbpu4eXpiiXD3VLtURXMzDN8sksYOjtfZvXP4
NKeRV8YpJOJ55UNGYBrsQ14jZg/9RjYPHg06nPClFeWU9Z+twLXLF39M1ipollbMMLJABq7yPOxZ
Fjf8k64dsuWJsHaoWSpXNttF4h7MoYmSsjvUXJYo6zyV4IuuIu8MnPCF9XUoy6w8+LFXBZGb5NZp
sMCADMZhkJ/m9XBsHTAfRwmx2xh/J8XGt5LgC9GFG/Kg6t5jTNAU9azRPyERFc9R5mT5c9kS6xud
4r7dop5jeOQptFWvb+/LDo+at52sZT40B5zgYM8z5Gz9Mn2DrmMgQ22jXnsshhsDGWoWHEo7Jl7T
k+BQciV+g1O5RDDW88oKg05LGcYKtGXXP2rBF5g3lN7qS9BhcnkMkjauQpxMuOqyin+73vzCBjOr
ANte1klfNPHRbtyfjINb4lymn8uUrxx3S+M37icxI1opniLeFuSxFs6T11Zv18e+sN7mjUQMPRl7
EPEjJ2ZFKGo5dXJ+lAAwhYMiP673sTT887x9CJlscGJjo1kMw29fa803qK5YWdml4Z+7/NA0EK1+
JXmCB7Z4Ptrpq6PlluogmgCCvD74y4kf+s9dJOtEwYqBHRwveGj6eOdJepTVc+rnoa4AUlTO7zL1
t9d7W/oeI7ApYXm1smx2yLzxxSHV18lV+9ylaZgHa5W+S30YMY1redq1OHMPUov5zif1o55aQFgY
nTdJ06yszJJRGF631zZw1Rop3t7PXnnr33tkfEG4s7JvF5o3bymkxrgFMEQH7qfBO97emhedCxA4
gAV8+H19MZb6OJ/RHzbX6FOrAzyAH2KihmMdTLILm6azQkc6cFO3dWLYNrD74G9ocn4g2noiUJtK
rPKQ6mHF9pa+4bwJPnxDbCdknAFlORSj96lJ7c9CI1BU/fa20Z+7/dB8Vrf16DUBPcTcDsei36YC
/+Wb21o3rLv3+6YdWk4PNd/buKPHIMDz+3Fl7JevQ9QsgdP12JMKrukgrZ0Yzurn33ze7cfUihy+
u/4FC7bGDHsGzLSxaljWQeTid6WsIhwYIaHPchl5ql8J4c7zcSFCNyviOI8VOPFdevCa4TOB5EFo
8eHl+hcszZJhxw3U1YLUc+iBlMGmb6rvbjvnkZIo8vJBslqleiUzs9CRWQMCBnyeULAnHeraqd7n
fGoPoiq7TR7U8a9yBvqxgAzVyvv1UmeGaVtTO6RQq+SH1pqjUd75bnCf1XfFPO9S+vn6zP1R3ruw
LGaRnEyhF2J7xD84I8ucUI6D/2sufRRntXUcb/2MisiuBrKr567d0I6MrwASAYmUMstdq/FfOL+8
8wx8sNC4cUagXNrkVFXdnRyC3VT4m4EkJ9uf97IIcLqcBK1WduJSb4a7Qam/UIE3JSdn9g+2xSHk
IcByX97DbB9s0eyaARcA3rxdn+KF7swCQIc3UD9oRlCQeT6/swYXvg3qIIfYDdqQwrrBmHrmysg9
xz+0adWtRMkLIHxq1r7oFnK62rLoAYwFVuiRqR5OSeP0+YZ0Kn4KisYLWSa4DCtbTBuwzHhfnFSs
ASQW8GHUNzxjSnkjPZ65kEoY5zcnAYzmJLqJukglOxmDYE023MVTRwG+he67gBpDhrIpWxMnJFLm
29SdOtSf+tP71KhgxaOevf6lDU//3mugGPYbCIF6BxpMn8RYzlErQVBuyfH5+novODqzomboqeKx
tNzDwFVdhK3VuTsHhHFrxPZ/aBUvfYERGykPRDFQzmEH/gfTkm6rZHipgHEZ8WRFcXUrOAdOrDzj
NTeDSEKEzVuqwFjzWYJ81rbfPOisuN6TxANIQYs7bouVyV04SnzDEWt7hJJKDNB/htq72koj7d+p
fHpS/OtNk+udjeyDp5iSWvXT4DFc/eLPJe6yKBteWbeL4qTn+7Hhb/3OtlOnjvkBJSsKsabLUK8y
gg18GCCuAwmZ4jjNbgBK9dHbFgwoy8oqvH06AN2r5rrduNynv69/56WJhJyyeSbXQMToZhb8OPD+
aHH5lsjx+yTFUSale0NUd+7D2EdtRWhCqMOPqTzI8l3l/5stFV0f/yUrO7dtbAR7ijkku6Et2ffz
wfGT7eiLXc3XiqoXpsc8h0eNJDDz+wmAs/hnZUMhrmptCq1w+Y46l8P1b7i4IfARZtklpXPaeqyC
xAOBgDN8xY6V9WdSll9pp05ZPj75cnijdKpDy/aGEFCBZwnhjDCN1yR5L8UA5yEYJ2OQjI2mtZuf
IBme7hMrQ6yRM/XUepW1SQJG9qTl+cqGuOS5zp0ZB2PHUj3VChJo0uL9AzjW5+j8cW/Xp3Op9fNW
+WC6hZ8o1cHZg/DzW9+8Kv2/29o99/eh3W6OC6tpc3FEEZ7zqH073o5BOuyut76wkc3ayz4QUltT
3Z140DZzKFDWGeJ6JR5mt5hWosqlmTECcMsvqOBuPJ7UVJeHtq/6vTX79e/rX7DUumHmlqhLjVv6
dPI7r30Omr479GPc3ti6YeitBbpHRzni6PZ9EaZF/1i1w1qhw8Lkm96e51DZAswlA78tTzazEv4B
RaTDZgbj40qQvdSF4fTzdBCDtCpxdJIEYBm24em0idf4eBbM1wxsPVf7yu78DGXvDpLwCkJiRZKw
cK7Uz3iGehhdVT1e+hDDeIcMaf4pGXFC8P0c+PBI87YI+hVfuNT6+fcPRjYivZOTIs9OyPBGw7Sv
gNpUrLq7vkUX3LlZUmtnfLJ9IrvTKL8D/xs62U/kZaLulnpQODZTq2euAHLv62A4pWOmN6AMzD8L
i+FR7rbhG/ZLp5a5UwmVRKlVJFsQ0eknZ8SdYs3IlmbfMGHtpIFvV51AfbP85iChxGr25ibx/66P
f8FDmLI9FeYmbqxAHGk9gLtL21C91cHKbWth7GahZgXxbQcEzO5JafvIfOtHmrtHVTS3YA2wtqZq
z+BbYB8foX+ZnmHzJxyWB4SFVR/vr0/OggmbdZp+AiG0LE6CY5XnZTiM8pEQNwxaPHvqdIsXobfr
/Swsgqna06kRCscMRFHzBGQbCCudT3brpCsWtrQK598/2K+2FLjH1dCBjD7b5H2/kdX//OL9+tAX
zNeU6oECaeYgP+ieLICQ7Pb3GJTQVHvPfLpiYGdnbN54zmts3Nna2PPxUArfhhrlFKx8TfCi/LQ/
15ALCxKPcfsMmc0GEXgxr12zltbDMOq+ZG6VaejNam/aB271bFfi0/X5WmraMOeOO6VK/AZNuyhW
waMPFHQ6shKwLDVuHMhlksm2EojqrYw/TF317nRrJHALTf9TK9slyp2hw3IC9Mm5x/UuiOq4XKt6
W9iiZmVsXoEcrY8HfowhU2l7ELtXSTj0awjPBTs2q2Mh16gz0Gjwo1OVvyr/f2PxkBKojBK8guas
WfEWSx9hnMKWD9HLrEMvuiY4huWrqob9rP0VZ7pgaWZVrHQ6e7SDsyFYr06cbrqzWGw1Rv0a/Gap
g/PSf/ATceHhEd32xDGtf1p2x3eVa53kYD02SDtur2//pTkyrDnWcYMCJCy03RfbYbbvGhtlE8Vt
N88/OlYfvgDKpKNbxxZa94BFqbdcB6FfrzS+ZAGG5RakgWxoD+NClleHU9787Gn7v+vTcilPCCdn
lsQK4cocKl78CElU8BEGfsR1h+R1Jw89FduKiXtBVRGCPGkFEbCwEGaNLLgNhM24Avtp3G04gFBh
49GNz9VKCfGfIrALftuskWVDlc0SKm0nWVrzvp45bjdpqj8rOZMNVIOzyApUs2uRcMXT25x/xnW3
CHWQFPvcIcGm9gafhO7UkDtJ82Hb5dAQQNJCrAUPC+tpFto6HLIQhDkgFFblb4Zq2ywUkvDf11d0
aX4NZ5DrBjDasgyOycAjMn5P+3drXjlzl9o+//5hm6ejoAGK/cfTZCFdOqrgpw/exRJzeNvYDUeQ
9xQ1EGfeSuZnYTt9yaq3rF3Zdwuu2DEcQN+PRVZOiDeduQuF1+7G7gQ+gbCZqq1eE0pdWlrj/Pby
YZBpLBDUBt3nzLZPdpmtIMKWxm94ATC010U8usHRaqyvfTD95zgFs8OpJt096US2zZJVFsMFh2zW
nkJLmlT5UIGGXSbPTqvu6tg/Wax4kmyN9m2hC7PwlMAPjLG0cTJ2YkaxYSLwkF94IYl7gMy9zfUN
tbAeZhkqdK69ZKjxIcR3d/lY7CHQunIqLjV9XqcPtlCTmSUUKQIwhFR+ONZzulWk+Xl93AuGRgxD
CzhhTdDjtNJ9vEGC4MgK/2Wc13hslib//E0fxm7RWNTEn+aTmPJnK7EiUeN6pKFuuNbDwm79k938
0ENpO7RWdCInEL6cpOjoRg7uZq7zc/JfVZuxd92V45HwP7nCCy7frB5VM4oHqrmaTyqpnS2ek7w3
imT2YRC62jtlXv8HfEr9DvtJPndTw/cFTUF7y/0KKp9QN/+qIPu5zaEEr0Ju19b3UWXpPhjH5EU3
kn7pIeR8ctTQ3oEtP3lufB7fo/ILVHV1zk81VfGDdsHGRSHktrFLyEVlhTf9n7PvWJLc1qL8IkYQ
dAC3dOkqs3x3VW8YbVQ0MLQgQHz9nJrVmx61FKHNCz2FIouZhLn33GMeMGDsDrheVeH7G4H7L9jR
1bDusmSCkL8mCKbKINgRPw+OXNGA1vaukRoNWpvXoWWVmr8EyTas2Yb27LL3SY2opVA/1F7b/VR+
R9cK/3lUwM4ChLm5jSoqg+7DwDn+CwZxYaVUN39NAcg8YOBqz8u0QgcUtu7RI9Sk+epbd4KpkdfB
OLPxT76ozT3v3XCZ+FL/Sr2lqVLIjAvwfOyxgahyyJy3zC9JGq86H7mBLEqEy4aQKSIuViRh4Y+g
moCHbx/F5tVfHRw2fnho9pFTv3ZPFNnUUBQ3LUxkwxgBPVOnUdJ06b5jHsjDPLaJAeeVNH1W+10T
Zti+uz7jW7s6jx3xh6JHLhHIlcZka628yxjv/rOMwWrNElbHd3RZyXmjcFnmNGYvOhr6sATBu4H3
eDfNVdcxWmF7CVX5/UgfQerfwxKRxKsqomBhN1IvAcsRW8+zmLvtNfEH92ySySvoWhOshWaq5kjq
qp8WVY2D6+H4NWynIe6aM8RbW2kCpcpIDmux23UuWBusZ76t2zEY3XT21TCfAqaDUto1fqzZtL6h
O9MrfgEZHHcKfZmTizmiGEmydQgXlWG1po/WX+xTGkYw4AwC7ytSWeqDsiyoGA0UooJVdNhtG+ce
KKpZtzv7K2btfCfHafwCI0xx9Wc5FbhDpnu70v2tHjaVbzNGB8SEW9WG6fdkS1SIsAEs6GFSrNxY
POTjOsm/KEDLh4nZuMBdo+9m/LkqspgFTvXy6ddboycYou2e0VVXAR8whVu24Zkk8EynzbQjEw7Q
/rVZBva1sWSo4pl3D4gQm++HNiAFWzDzV9xCub97IpdQSJZrSNYv0bYPlarNVCqfibLRHX50X28l
xWy3QoqmQS7KtFydH5K7ZCGm0lHK8Or2pIraRJShr+a8H+P6NmH4lLURfBLnsA2OqeQgbcwLg6np
qO66TkXYiYu8i+eIPTpTd1cy1jZfopa++TsxuU88/9EEMGkS0g+abNyS8NGOIjgmAyVH32JlcrK5
m9yARtgmgWw3cfSQiqg+eCxYyzmM1i8k3N9H1oGVAo/5w7Iv/tGuewSfFWevHvNjEPcJUxVC18WR
1jZ6Y6t25eDPPckGb1ZZs9roNqJ6zvt96hoI1+Ok8Dn/8JNAXsQyp7+CtE+ypmlEHqVxk1YSyq0v
ol2/1I51GY3A14tXfoz3wVfZ5pn4S9+Y5pfjzZB3Stj9LJJkOWsdI2DTI0Puzdw9M6rh8ZKmpq6M
DMVDEPXjE9cc3rbBVvktHZ6mQUtoJmn41fDE73KxQUUxtmIoIUcMbzQW26sI4R7QkLl5D/FPZ5Qb
FEcdwoWyXTFM4x3xMjGlYdEMw7uB19Bp8Xtw+X1PvjTDNiDTS7TvfN+2MMdYof2e2gCU6qXf+K0J
ovCg9kaKbJzF8LyTXpxSZgh8/5BUHBlgsKVJ4vogbGyQLrkv30P9KRXqVm+4JVqsF2yy9K94br0M
6bKk1Erh+/omyRYpLcwseJxb6iVVpxU5gjATFmECS2QWzsC/ewnmQ7f2fmVd3EdVXNPm0Ekxztmy
cjrngrZdHiE56CDqpL+vKXJN7TLjhyQ1KYMxGStZE3LeG9vlqwknLN+0vW8gLHt2zhufjZb7K5ys
Qf5CxtUdY9ZiDqwomv51P8TMwnkw9WokYIVL99X1SBJPVBodHOyPMrMs22XdB/XqtpFlbMbTi5oE
eYJDB773afwaNuH0JPdhLbvJX380ygOuYLhojmJuH1c1ptUcDPowjx6u0db5EMI7s4LuoTH0Z/3y
lpiwfSDjGh1g/mOKhUZbzj2P542v5RWT2rUy7dze7XLbfk3joG7Mg8dENzDxTbhmuVCYuPQ5Bi/h
1YuId9r6cDhiWWCFsFieZBOIygxNW8oJOZ0xVPOZEzi3J7ymFS7OklUEpuWvA1Kku2wcWfyoecL2
vE9H79cCUOMKKR2/j81EDskSuVtnZPNFBAF763zRn8d05Nc2McmBgWhXGFtPZ03wAcZNEuf3rB9g
ybicW9KZNBtw8b5QeD9lOqmjRzkvE1xlA/G8w8Wlz5tN+0uZTm39VTFLzgMA6sJGnB9CKfuviAcQ
OJhjaFv2ZHkQmiaItA7DvI71Blc4Nx6WqRtf1aR1lbKRf4n2/ueiEKhRbJTud9GAd0Vh1PyCSgJb
viZdd4ILmDlFO8HsfiILnGhJoxWCB3C0uqcQbdY7mBPJXArRJXkbjE+OjjfRpZnCFt8EjkUejpnd
o5qd4roNyX0sEdlVBttsEZHdqC8p9edzID1srVnJY0jrac4oxHc6l7ZLmusS8HbOtRduW7XgeDz6
yF8M8nTG7es0nAcyuOPKZ18SUnCLgIStF+R54AFiN2yIvkACjAgnBUmPioVXenudPLqB+CWOLb9A
NJr58NkylggHttP9vsFtSpnEZYmqMaGO0/kXc/EnQVIi15UwYocsIW0Y4WbrU7+YUfy8QeU9vpI0
lmk28UBWWm8637BaZGaToO5hHhM170mNCyAcycckfPe8byoFh6HWTGcz98MgNyCI5IzCdD2b+oFV
cJiyuWaxuYaRpw84CsMrlvd22gaEIYjORWM2bCnqKDJ6zXvspfyigsgvpT+ZLU9wlGYxqjSvkEmI
I3Gn9NRSqg9R49w9SrH0NaK7fwFOHSIVWZt8xFb4hWBznu37tBXwuYGOdtsWUvIl4QdnO3/KQd9x
bTF26AGyLUplgJQ8zz7ETbdVdhIztC7QqoA5rkqeOF7tvBvOWib8CWkrDb9PWDtcOpAUXqJN2zRr
7ezdQq+BkSSfehz34eoFr3KQ9EN7cf/dTzWuX+qi5dw5FMu9xEAb/sXiuK00KEYYED1YasShjgP9
Mm/J/Ch7XCDC8rAIpshRJN4lCOEVKWypsnXy3YtR0i4Fcm6FAIFt25KzRBBsOWG/vS6T7Itm7oOg
VPUu71ni12GhEhncUxklOIoSYcKydtL7GihXQwHcDeEH3CncJbTzdAOlA4O0LnGloULPmSK9BKNI
MEQPq6n+iKZ9yce5jr9pMOgyYa0pVUTD55UF9sbXGvZnDSg7XoHs7frX4lMvPnJ8VI/yEpbkj6C/
rCpni1grL5mO/ThFiIGhDVDDqFsOrG7gVJSoBNn2lvuV6+CCltkgsA8LnBVhW4dWNmGzK8yi6wui
KnaX98aRKVehRDFjbaeeYQ7dlXpy072Di5fOVtcGCgqmyD4i18hVCdSO4ACmrn9TrfPwjzN4XLDK
R+Yk93lJFlC7+mFGfT9PQEmEsUEup4nD03rjMueTxgnX2VUleZRARiZqf1PZbPDEA+q0k4pgqYQZ
TXNq6FRfuk6jw9nW+jSFxNuyVHh+aUkgT4vtbTnFSl1DdGVn/Lwkt2tKqi2WI/gvpL/NdqgPekmm
bIEItEHx4k93MyE8hxOLPLbpHF5jVKTfTALzxhPbvRnOaN3wOMG0oFwandz1Me4LEB72B9ou64MK
Z51k86iR0+D3EO/52oHKtvT7ET4ZiY9Bdo3/Sdrp1XdjmFPiNSWs1uWrJ9bkGoUjfE2nYZgOfcrj
Kuy0wd2OEiRToGnkcxD3h1q1/jkSmzgYhPg9+Y03fHMoso+Da4YLKNxCZqjARAGmpIgh/uLTUPDB
tXk8+ua9gebkbRonXkAUNUD1E8FtPjPYuNUQEv+SNoL+5EYhpK8XfMlbESc5arv2jnVzU3pSm09u
EvyN886t+Bd8aV5BbZV3zpPNX0NtfcRM1dNBOEkQoCyCglMdFbHDSwLu2T7YfnV9acYmrrrAG08h
NE+HaCHxXbpLMJ07EVT7qht0nYKcGz+eujwIt+G1Xfj0wyIX812yLv6O57d9DtuG4IutkUziEc8r
0ajLrzNv/C0LgBZUE6xpi8BX6THi8fqWjCQ6IafIvcy+LVLndpPpGfacFG0dsfVpaSWsTEPUScUi
+04BQvK3NA+8eizapN+rqQ1djZqYfD7U4IYCLd6WmTYd4UwadBpzcx/xV/OUQrDoGVY1rBnuZmqW
ct1ravIZrvSYvXp99/7pWMQP0zagiwE7Gl0XrAla+AqXXRfGmZ/0sJNM0y1PaeejcNXyi+iW6TuT
qEjLYOcxve9GKefnoAMl6b3FGKstezTMXe7LyX0BTyC4yKEPjtSlU5bOOOfV3CDuvImgNJyfk4HV
pdVBXI6RHLtiSBU51QFZg0zgR0DA1mTGHxgVqCxQen2LaR8VhuvohEpsgZ+sUdNLv/VwJIi9fQIH
FwOXVzeRuC0aHYcAQ4YUglkTJj0KOpcclw12ujjJKKvWtP4ZOK4eUKvMWYP0+KD4DEijOSTlNiqa
+qjRH6gHRQMz5i5iVOUjDJ5NmQ5dmxb1yMFqBKT1V21GUxk9pChsdwkP196JbAXhPGPhiqCUGn6l
QwqVXQif5R8QTGyHfp95vuFHfArgz/UyiaQu4H0e4hBKQDBVwH4yLQd/ySZ4VJ22dVW3/TM6YOaK
V2BpeW9abvacokY7w/OruaOGIoJQ+bDhMIb1hZZrdzTMkwc6xfw6bARIC3B0h9iZCLLjEKKvPXVn
h2o7AwCEKWEzuJtAb1SEBgVgJhqfHCNvl1iN6Iug19NKXmUqkzJpxHzwPJjgtGvSVXXS2avVuzli
AdMcupahTBEceh0F6NE1pfBCjOYtgxmaeZ8E6VHL7bwKJBkfakNXvF/XyxJn9vPQoFUKUm6eKd9H
9Cw6OkbgOuc1X1ml5MDu57QOTjqowcclLqphLbDackQgzJlhC6+oltf0+x5jm0Kypdnd6NXpUc1a
IxkbDKhp3boXuFy77ygfxVvvbRtyhXCFF9rBKDeLN2FvRHjKoQIHjNHpJLmXXPd3nl7muwFTQ9zQ
a9tWDo3pIzwT9V+p8QjLKPXpz04ZDwpadNaFN6T+CvvgGKfyhBZpoTB4wUH8nrbiWhPwtGPV28IT
EiDXNAU5nPBkWfsC8eMJaAwY7CBJFibjYbE16QYtGksAMobd64ScGAz7eoNGxQ7Nm89k94jd1GTc
kO6O8qgpBgc/3kXuugw+27IM5DJhM7AW6gLNZnBeSIitOGqYxeQhD5p31FB+Cc4cPS+7RURCj/CV
2VNw8FHzeEtYZB4pXOcPUxwEl5m24x0PufyRNuic9O6zAwFzHZKX3tYH4Ij0ZK0KstAX5p3s4X6g
SW14hnOrv+nU+ZeekOUpaZf4teWcFKKRYZtr7kdnFIL+afQ2PD/dpsMmAbPO3p7cAVdH/JDY45yh
A8KF72v40FFjs75vaa4ajPZwU4ywwx+95Fdqe9yctYIpBw7kOXjx14mwo5E1O8rRsnJGzExa1uvo
bAa+cg8MhPKBfXZ165ajQ07LVlt7h+26HhB4tl9TJIxle2zcxzJH7cG1LbmxJsIbo0Gw3c3aRU9K
s/kytpBH4INq1KS1Z+xFoEdS+TKhGQTyF/1FFCi3ANPGDZObML73AkwsPbNQxO7GFIwAGB8330Kx
dc9ISlhjxIGNW1DEpJmTfEyM/qBM9C/AxejVNktkChZ06h6aXlt1wvX3yrWkwGuKHzYSUFyYfPxo
dMqf2NSuxarR3WA4Go0l29hc8khMpY/8zHz3U/8Onn7saOFuUg1CBtXYDWiFiB2Bg8Kn7Wu9dPMR
Vc7wUOMgLRnYIke9jM0v0Uf0PEDZe3O1tYc6CadTqCb1EuiJoZ7AwOUtaIGXSvTtSNJW4XFNEJgB
e37/TjPfHiMwOna4z2PUzHAdf3hwJ4kzsc/JWIC/HTzUlsmjrztUbLtCB5/5UevhEWQwZU3vkXM7
g0e8hEQcIvyoV5ukqc5a1fYiG0bW3GYvbYuadkuFijB4n9RYb0UDXRt6uAkkA3D7n1woRQ94L8Qs
18OKP4R+39WHZN74T4Ya6syEpFHmN2y/Gx1AsXwxSVKZGKTZ3kr3fbAzJ+CwJfNh2+LgS23sWDod
aFOMemF5gl3/tNkV7aFR/ndftXvx+Ti553DU1FPkZylyU4+I/ubXGsLBwiN9CvdP78P3563aEGTy
Oq6xqLx0GN9A5g/e5yke78PR7t/ghw9klqVLucCg+3VAkVEq2fDCb4cCl9inNiQ1R7Yb72CjOImO
mxmCL8mUQNCAoK1xf2y4Dzx2tRI5qokFIg8hafRKP2uzxmsQ2gHefznAX7kwXqqrFR7gsItFa7db
+Hlm6LXdi27XNONe7P/wN5eeAlgwPio9z3eALtTnoJxVaMXSo65Rn40dwHSOe+wAD4LP6E4pzy26
PJODfBMd4lYOh82RH47W9GnwBMPth2/DG6B1aze4HynVzXUFnoZYSLK8+DO0fbqRCa69Wt8Gq+Zi
wRQwS2FbBRx3LEyCNsgptuVtAsiVQCX+jnltf/VCHNehbWweTju9BIMh5bTy7rsSBNgCBhrXkUuc
8xx8KrzBbtizHfOUJQderMqt7lCopCJ8wsFQVy72BtSuobqyvY5R9aIOfA68Bgw1FE6HgSt3EsaP
c7Ri6Dxsv6DEBg4e7nVw6PQaPzeY/heoOnCt6r0r4WdgG+hhaJpj+jHdYt3Kb0i2hqt1G2MDp0Lm
QeRQEDWGl6HtSB6Mn/D9ZL+mhH4GGfocn7zLr3Zol/tdjuSFuPjrNnt1WUOu9hXhVR/W9/asnzYZ
Fx2D/WzCo7jABP4j3JX5BTMDAHLWxECaU11yw9u9jChOngyAO8zrXOQD6YUDasVEyt7cIN3LuLey
yXsdczRyYZ9mfZLasg2TLot0SkvZ4rikFDB0hDi008Y9e9eA7/gUNTu2/7ryJ761UxXUPjtpVCkl
rjF19VdW33fzPLzX1rhDw0N1QJzblEef6QnbZ27NtI0uk6hKVOZQvFeU0KRqd0B/KDj5zaIMTIsE
Gal5XVOvjOYwrUYeBPi/u4Zi0KYFKlFW0kSDhSEjJrN5D9/izthSuAGCwsjJMnG1fpzNrC5bPyCf
Zfea4zit6Q2UiKXUIUpsvqqhQLmqD/U64QLfGrpmdc3cF9SE8S2Bl86HtjwF2prYzLh4XzOvSRXk
RkiJa2Lzo23Qv2XDKuJX0vrPkWViKWfF9UfqhToP/H2qOkrG2xoAse+Tfvwa7S2F5kbvZYw8hgKB
kJ/LC92J7UaEyyEuI0dunMmIhzsqUl33TST47xBzHVW89aFIN/OqT+leD4ewxvDJA5703nWRf2w8
mC9hJI1GqZnH9g6xEu3dChw0axmkKpSt7ziDABTUkJRKOa4vgqdxtQGsODZREj9CnhPii1DMXbgH
r1BEHgMhPVhMAT6P7dEiwKX3g59g45E3b6nJfY1O6jB4AcyR9YZkTodBTQfd7SXogUdjeoTACaRM
F3bHmLNvzZtIRleg0sGnbgOvlMf988LNeAoCSnMJbPvQL6kp0q1bc+sNsqgl08eWYNVbBYgg21GH
PzFv5Adft7BEh89RYVOnzgNHKxn3Jj3VkUMlvfb8ZUjED4xgVGmk6Mp0jWACgrYz90znH6zb8Fph
KzVnESqrG1YoKXoUIqddjBwyn2Q/17q15x4zumJf0Z/KutdYxdH2MDdqO6C+YBR7O5qKqakFAq+T
es/MOLfHeu7WM8z/QOi8V6CW06yZ2PpjAfSfT8rsJNOxomfCwuVgm62LMbJc4gewiLs275YhBkHT
LL9GAP33cdjPcLgGwNpkHQuCe7tv2Jh+O45VxIn6TqI9ujC+knukUnXnhSYsyY3mmFR1/Urhl8M8
ZNxirsMkQOBJwMaIbJidjRpoZtsomceSyDCDEQIt+RiTN5ZukGZLF63ZjMuoUsYFBRUGgGGLExGZ
fWNSeWpcvgeTJyrw6PuisxBijigPv5rFxWA5TWn/vQvVsJWeP8qwtOixf0LNMrhStP52Sfugg6dO
knwbV67ODVX254oR15IlsCG50hkWP2mLohJIJbkGyxBhPcMrB43+tUOM8jVF6NMV6mi4ozAMzuJC
4YyciwjT7kvbseagViJkGTZqOYbLgmoHM6r+NHu8L7uFtyeE2rlvS7trmws1T6UZiPm+CWq+2jax
NzM1UeWJJDhgMpVkERn76yS2+SZDA2v5LoieiYg8v1AaJr1UoonAdl8Pk1rSO9HL/dG6NS3jZt8P
ZGiR19lOEoDl0vLKLSv6c5xOgGhHWFxqIW9A8NqSij1CP+uHTd7qdfuuPQqxdBBwH8CYxb6AsU79
LVrGsOyRpXSgYd9VfcLWR0mQ+T0AL8mp3mGeRX316COpKtf1FFSNn6bPtGnsC+1UfPAJ66/jT0Y8
/QICPiLBoaSdIVEYw3G46cVqnfVYfnlkALVmBljkW7zXWDqa8jsacIrH3euKkGC/4z1H9+brOb75
yTb+wNg7sGgxguQdhc6KPBLWh1uxBnRt877hgDqg0Bd3gMTj/s5f2wFkI6cxQI7M9thOEzCDJA6T
Eg6HHLLZesPRv4aiZKE2+5FFtnmrpxgOAmPMWbUZ6d3ZAPsmI4qob20a6A8l/M6BRxbXX9H78AKU
IHKK6dRCzzPLcgclAP2Qi3YMnaPV5iNjn5N53ZZxhIYIZShMHFM8PQzduymL995dGcKBf3Wt5+UD
37xyg0NMmyu/t/d8D9wT8W37jTHlDo45G2SRsQJmbxhh4pTo9G2C+u6yh+07c4ofbBqLv7Re+BkQ
k34NdBjDQNcDbLMOCLpeY/M2dgrrYx+WD4N99zpixh8iB4Cvx7RFhbAaTu9T04VXGc3gvazL8uFb
n0PpJsbK6/B84KEgTAU4/af0zSCrLltg1wehp9wFQZcq3W0WLRq+DrdgoTuQdQ7CC9sFQmqKoqz2
fb+EsZL2MIeX40uqUU5nmgYYk3TppOIybv21ahcMUFJH13JF13fWO9RfGe+99BdtE/ksVug84Fy1
Tk9uUNuCFnwfERIVaQS9tO1+XInP8gHxtg+SIyYkl4AAflIki5PzumsfJLppKXd0EBj0etAjQ8uP
sG4AWBQGLeA3ymLsJQZeoOekOZCs5tFF6Hw7RCPerRhFvHO4db7QKRJXFE3rk6C7gCMul8WqMKZg
i4MXzzoHh5WhnzZ4Pw9KEVniXhc5i8Pmcdpr80CNuSbj8FeLfIbbFMNPauYbJuFIoT/M6FQyf49k
aQes0gyhNryIw458GAz5T1PdzvcOF2MR81UeAAcPVdOY9LJ3Dk02HOlKz/ow5wrjBbhOMnxgt/UP
RKammurYPATGdSdAOvQhwPAjn3XfFtM0ADsI5hUYubZ1iYnRftw7yBQMmtIvkO+Ke9ApzaWpkV+P
MQ9s7PCCylDjZ5s2Z4p5Bw1iCdVyNy9B9BiGTfSB3no4jnJeF7BSDPyodA1sKgzq4NGQoK8+Z9Ab
eB0cAtgAPQgmohS4LTg1ObGdKH0Pa7NfgUANCR+vZAAcjmgwMhQQBdZHrOn+MiRzU01hnOBMRvYz
vEz1jJJeURgtlbDoX25APaCN3uNMoy8+Uwz0MF/CrbtNwMyjNrQ3jD90Zpq1f/dRvZp8i4X8obj6
2EU9HnjXJuXQYwX9M23uT7y23ziSnPJJUCYJwnZBnZHKjyuQDO56zzK0jvV/Y6n+X+uD/+G2RbIO
ZQvmxiUBbCihXkKPANBe8Jd//hZ/IP/97uw/LwT9Zjrtlw6ODW3mSTaAPRWwj5bv/2ZI8Af24u8e
/7sD9WvYgu2ycXRDjzhx//nZ/yRf9n+jRaKl4IRZBP5N/YrwA442tG/zzwFpJ5Dv2k1n2yM+KtgO
IYhipE1OMwh13vgvxMk/fa/PlfE/7wZ2yw6HWwz2s3yd6fMIJvc/f7E/vZTfGJmyQQI5hzjnEglM
TKZMe78SkPz/+cP/sG5/d/0HRsZXHKRQE++Qq5E592KOffts/ksuImj+v7v8jx4uBtN0zWXbOVrK
Y7eNgC//zYXtT48f/L8/uka8kr9ieHxxmPRFTVAX6EqrGJ5Bme+rf0t9+dNf+W1z7ylxo9+0zQVE
R9Q6Nz8cjzXcRLrY/cvx8afF85uKqUnnSOOlmgsPxryJfqlmLv75Bf/tJ6OI+81BArgrvDO2NT37
vTwMIS99O//LafS3MjV89Oe//58VPwTIENya+LMbmm5gH/61NFGczVaiFQ5mGL6x7avnmn/bB3/7
FvDnftvfZFwwx6vheZqQ97h5CAjLl/5pmL1/YfP+6Zf6/Lv/83VWdCVwDp6jCyYc67WZhvRCJtb9
l+MBT//bLtazGUAEnCCl2foz1+xeAND6b6/48wv9z4NbUNE6TLPSc+zYp1F96Sn6X3LlGB77N+3C
jhYXEeYgyw8MJBMSmuOCaU/pc/nwzw//t6cb/sBvO1ggJykymIlftBpvYYdGAarQvzo/ev/nz/9b
mRE+/7e9O6cqtvViJQjnewt7mCG8b/zPkiJhJDxQMepHjTnC4+BGdnWDUet/OVnxh3/b0klDls0l
UJSwXUMmGng3g8Ij5+azD45m8i8v/29tj/CGfjfSXBpUYlEKsTQIrocWZJRATPcg1KGmtD+sHC8k
ip/rQR8n4rp/OVT+rzv4/0d7xx/9bes3IVGBF8KZP6U2vHkkRSUJXp8rAP0DlmHNWCKgXlbC0zH8
eNKuiAPaVoh0qzMTRF6+eDY69rM1oNHUfbWNnb4HmTE+YNIdwbIOBlJ53QJByjwkQX0AvO+zuBdz
f2zXxcLjJ9rdNVjH/msohvU4prBM7ByzV+Isf1jgrneIVrLcLWy1zwi6QFcxryICcKJ0uXZYxCUe
V750WiO7D3ApbKHsqFAYDBhM3/m03x+jWaR5nNqmqm2SHNKaUUSmotVNQV3sui91OL2Cfu0dJCfh
Twl07Yh5pziM86xPOqKfTGMWXAgUGpetTlwxhWb/P5ydyZKcuBqFn4gIQBLDNsmZmuwqu2xvFC4P
gJglEIinvye9quYWSURuuiOqOyARaPp1zncikwv3wYR9sROWIocyAVgnn6iAPGjC8XpoMZyqDt14
bzj01qm6rCKLwnsSHtX7umXYKo1B52PvZvL6kI++2PvMkDsITu21SWOhU86Z7Rq1OhdHMcEZqvxL
edABFcjrVhAUC+OsPxtnS6IhEYC7+OxjkQ4zZ5KueZgX+vqc084MsyYhaHB2GvnUcNVvGbdeJp2o
yMZKtu3qXUfFyYGY+/rgsvQos5GX5SKzFcHSDHnsZg8Sbx/D7uGuLAoW3sI8AgPoPYEjISs8ExxQ
B0G689hnjMIr49PCb59TZrWd6KAdJoxPKDafwhLSrVZT73i9ZZZ+++Xv7+Yk2ZsikAxzUqD7jcFR
b42yeIg6422XnzW8ZTWNDzz+FEP3+zRNI+TMdrcxrvfptuvPpj3tJASH/vj5jqmiivNtUT9k4pb0
oMuQPZvzbIW6vOjRAzgOwp2jynwcTpmVpnHI0pudTXk8n2xRuDU/T0iiRM4F6R/B/d+HOM+P/arU
0SSpB82PRbZdSH9lZVO+DSX+f6svsGkfDPlCZUq2Y3qp7SHLrNhB75fsqywpoFVosi9Fj2Nb2yrk
HQ7RoPqsEuN9CglEta2X+Y84DVQHmnbOgTtdsyV2ak6gnkKeKGQGFRrmwBc74cEeGzFw0+zuJzDb
WQ/5kh6eChoU+6Dui++hlw1n1IYRK5PV9HkMMb7VQUj2ONjCfh4y+0cfA1USqW4sYgoYM8Rzto8p
tq82OdHphtN8OvRW18d8cqC6txKz64RjnT0NYQLKpiHKwSP9iRKe/snKojpX7lj/9bKuhhCi876l
meN9UVY3PI52Nz14ZTJdDgBYjnp5Me1D1ym+OLLpHgZENcNXX/YwCTnja1/45JsOnfrBMj2OJ6CX
FXdIXGLnPlMU5ZjM+cmrQn0PKJ2qLZe2E9HJrQ7gb7HPPo48z5ZLxwfNLYyTpngrJw+KfBO41rEf
6uzoKT1+bT0ruLND5uC0LIe01HWgb0Eny1DGo1CKN0zscmEKWFwMxHyNPW4yaLReLv62uOtbBxJ2
HAhuRmtkmzRzYb/wRpRZegSuwi5gPRPhNLFyM/rDYl375qR83IPZpO8ynkPjDD/1HRUKQiFYn06w
raDU50DGJFPnC+IoGZQLAU3vCr/HAJzW7YaAyf5iNZ6IukIRe/WLx6DywWrEn/VWOK5K6SgHC2A2
shiIxe4LVGrpywSEFfRpsqJHG0fZj9mE7TOt2m4L6xHKcbCZ3OecjjvUcG9J4bz07dmyj2uESHf2
EJ6VdadN/2CH1h0ihrbXx6WFPdAcsay1wYoytMOz1/+ELSEyCXTA3kM5rI4elzHoo7acrewKD5p1
FHsChISMZw97i01Z4jBLkr+wKunN5I5qA1kaAmJU92y74esYii7K/DVyyz+j6f//ADrHaE6+wSFm
pcY4QZLrua5G+dBO2rwFbiIjrEx+27mkWzfBZplQL9nxSkEP5k0wcbl5b+6SnkMSKVpMl0lDV6az
j4dUOseilZXXkokEI0ylw46407lUcmUN8fFMCWbbf2dKjmU65IBYtLDp1Uv0eei+DRW9gfgd2NSb
TQW9BwX06DYiNhWOUVGp3XcQmnDPJftbPkg6J2A2CVEUOiwTQ/mzHcc/3qS2g/+rHdKVzr3QPHMm
GvQqfY2FEIkt13syskB2iAUlopWvNP/lu/7gc5tTMFXBBonVvIlT0I4/1S5JYBKgUKw7sCLtGlLg
fALHM8A4DQj9vt5oH1qUbcpmlQyT4FQYu8MsthOofsIp38qyPyjVffPrhKPI3/y67UazpXZBa2y9
kNoRW+H9CHMSXEsbi6OEOMHeydOVQWmpCS+v7t1ab0BUl1N2oYiTAuf2GxwX8lcFkTiOlgvl3EHY
Mdxxm5DvOJ2jNy3Q6Byhlvi2LSREH3FJxLnIR5wxPSfjGsN46aObTShQBhOdh2qKvTE8Qv51IhwS
cYesgEKWLj/r8pbAKbpWgX+ukmKbN5Aid1tnLfF0Yahisy6v8yLUCGPyAcfvP8HW+uC12en65/Qh
PRvDyZycBkc1PBjQL6LVx8ckTx8gG0XRxjo4hu2CLnzuaolqQIuVV2vRg+y7lRb7eN6jc6oaVp7S
VX4+xfVQo94AZ/pp6n3oTTPiwntpRLbSNZ3LO/hgPJjz1XAuODnCGOwhdUkOfLLUSWqrQn5s+ZXn
efmgOEKhB2PcI2Tb1aYmgfXQQZuHjf1g1vY3Sy09x7C5QVfDrB2YeLTNXd0CxVA16F98n5c2/wYu
GMW2BBS4bsqh7HYFP3VsVNH197zQoedsNpNL2JU1BvUGJlcxfiV2CHvccNbqrRePXbYGElzoB3Q2
cMCW0um+KiaEfA8VxMHdFMmRO7Dml7cNE3NUGzStmk4KqAw6/tD27wrFE99ai+Rd+vmzUaKX0Gyp
tAngsP/ie3CAOGxT8rUs7IV+TGeDhO2IXBVJH5w1N0+kC0+s6m98v7MhAvwhVIh7f4gngOyQGdWl
BiXpxonC3FRvgeT2D7ey9Nlzp3ZtYbkw59HZupiWIdIiEqCkJiI2yv4hzNdQ/bXkLz/7c/2rXXgd
c1ybr90K8iEozXpIph4qCy4yC3Vwiq3YymJn4ZXMkW0Bg6PEgyMotiX5ioU4jCT6x/Uf/w8G9MG4
M+e12Rh23LLFl2qDWbGFwXGE6KuVkUv1n9yHTMvKlB0Fo43NpO0Vh36UzqcAm/Mzg+bhHv7B1xFS
xJOC8OV7j+P2jVEDzKT21O9gvtOvcsjCHc767OMAhs8mBNF7Lb1mqeVnywzXwc520vhUSzY9g1sY
UxFClpes5f0sXf/y93cLDOKDeNgMeoplnxgQKdTOtkNkhcHac7312cL88q+U8u4Oqul9YC9Lg6yw
xvpRdulvQ4X+DKGjDz5X2/+tjSkPXh7cuzQw27Fsxd0YtBrmEzv8XiFdFApl3wbcsMifOLx/P+DB
hYKXcH0/eFz+rOHMAArAwJ7v6DSSkhDYpYpf0FuK3VRURdTlPawyxjhf3b7II78z5m+Pdcchh9zu
E4gAzU5Cp3PyNE5oW1groybs5LFyTRXbjveWtJCZsIrXRx4K1GSgA+xiaAFTCRgBLu26BKrxMKif
PFqfU9hB2VDbT6UEBcaQQvysdWNyyDoRlsXAz4katw/HlWl16Q3OhsqwcIc68No6Huzvow2JUK22
7fj3+ttb6pazkVLnpuWlVcuYNEgpw9NC3gZqy00gb8A4Z6PlEFZZCFCjdx7wMj2kuoWWdeMvnw2K
fpBDIZQmbmwBxbLnE9xtnszWgj8+TMDDcm0OvPP4ZONEPoDlMyy3qJJs0tbZds1zPtjgIgQbOJNO
A53OoYPhIi/0UfSflTE7AVdVLfXBGBg14TBJWbszIX1IrPyQT6iFYaJrcQjD1rQbC29wDs7LWIOS
lBn8s1WxemO8CQbM4rYlwJx514LHMUIUZuKhUpvOAd2t/8LacW3k+Hi56M6Gvg4UQ9EAcX3GUim7
72lSwSfk5mcuS71G7VvoPO5s+EshnwZUQPrnPD8O0yc4Xkvydr3rLMzK/76cd+NeFvZMiMulW9VH
fIABRIC/oIDT+FGFayjSpd8/6/wDOOzaHW3v7Ijqwe+Kr1I7h6HwD9efYenjmXV/3/VB0qAVtoI1
CmKNhM906l5vu/as72uUDmus80zsABaV2j+bYkWttNTws55fUBsctMb0cU3tbZHBGOzVGzv8bCuB
Y8Jk5ahtoeXnqDsfZ/f9ABhBfFF7B86rFn+RvHy9aZx/51AfLFnmiDsMuoY5gdSxa8H62diePMJh
OcBED9uStWUCshNUvqdRR07vuFuSFd2x0EAfhXRKY5KdALJ2D23S1CfZwTMWwirvRT25lJMg6LU3
A7cSVBHgHYIRnDTduPEAxwLvqaIZ3IRDKA4DLHDfuS2/DSm0ffB5mF1i13Jvgxm0DQNr2GP6DB49
r3VQWcGhBCo7smi+hYyXkU/dQm3hq3XHu0oLIAggTmt2oIaw5xy2h60Ll/EGEtPiTjGRxUXmiyOB
Nn/XtnT4mye++KlT4Dt9JsUOngCBeTt3cSorx2c49xm4HZwjVLsFPOqTcRLoDvy6hPK4Z0kZayv3
TrWdsgOweMnzAB7TSQwOB/9I+8B4pOOW52V1KnpAS5qMAWKCpNSo111/dAQwyiTL4QmEjBHJ9VT1
h67s6aGG5agCfB/aXmxH3LADIISru64uYX0eGDxiNbHqOCGueoFjEm5O6LFw0MKFd7SY8V8tSH12
fOgM8Equ2YUVfIJ+5XXPwDiXe5r4wa4lGtY3yPYFCE5jQ59E53ggwAh2T3XmIyA7L495oMkX7k4w
ZvtGQXZqOcX4VpTjBGT8BGyMXYr7FF7HnRxU+ehUotoratuPWjL/XGpONw1GJ4AylVvhBEeO4Js1
0HLTwCW7pO3FA0xm+T3IZ/UfUNNwLFLLKQdUDJHm7c73vfpYjH54doEYeGqDFgyrIlSoYtNUJTvH
NyTZlQaaeyQCqcjCdv61HaSF30ntflMp+LTvLTeE0ryoS5HCXgIDdqqRTVcZK91D3/xvCwBtdQ/r
KIFP7+A0rd45Hmuei8plv1hj7F3B+QCMtxfUF4NFmH2RKRw6m3YIyKcmVNiPosIAm1oxTcPzFBoF
p4GBywGwrx5f6bbxny2KuZaEFv2l2779XHROtreLuvkqePaCIwxzcFtTsZOXaphdghSn6tPURSop
1TGvh9fJ9SYPODgFo7dlDyX8ixDORa3khAHhYyikGdSBnD9P+pvIxDZ1LuP1u7mFooaGrDUongSx
+qiegkNB3C/skhxzfQRaGt1m8wrISTiVBHMvdgGd7kdsDRIpd9yFuPz6DRZ2Bf9qRO+eAF4Yt6eZ
xc4NtDXAt2l5Bp8MwAzfhyuTp3ylrrYwg/0rAr27Tzkar02mQYBj2CdvsLMhk7BNfXdljbJ0+dlc
k8HMAWuIA7YizV2ExYjqBGa3u72pkeaaYYsFxkB3zs5geQDTESVYArnOw6jtlZ+/8JrnguHUEERF
54yegYFwUehrw3uxtu1euvZlen7X8jggLwY3yEHNhVr8yUAI+2e0uL3VYcpW1vgLxbR/sOh3t3CT
cRSNgARIGaCmxBh8gwMbY5qTHnPHeoSI+1B46rZlhTNbjoYCjqOOQhGfsW+wCUQSB3U0w5quhWWj
UitT/9IHdWnNd48E+ydLJ9OibleBTVFfEMBdPXY/r39QCw1mz54BSFMUn+BEjl02DXHvpPCfphDN
VdCm7yg6x6aZOrPxw1KuAJoX+rk9ex7i177PSg/V1La/qxxYGUNH/RoCdVLFLSnC2IvNhdawRXXc
AughToE3/srcwTyrprbgORJsR9LUWlnyLegB6VxwjXkWpWpEwcfMD2AfhZVzJ32fRDJzAFgTxZB9
CYUfxjWHEwmqj2SnpVxLJl34MuzZWrxyAKsbAogRXXCDmuFiCg1x3nT9w/hY3kXt2WLcTQpayrHA
fM6Bg+Vy6raDLX/bIY90gFtitSkG9x4EgD/Xb3h5/x8scO3ZwFmnUEKMBBJOggTxo+MNRyvEehT5
ve3u+h0+/vJCf9ZeZdAEMmiwRBnGLw6obzWCMcPmc9/9vX79j/sS8tH+21M9T6Q57yvoBQC+QAmg
J7sCrDQ46YS7gX2meLMkkafJDfS08pY+brRwHoVXCCidhQyQaxE8UPeediqCJn9lLlhor3kQXm3U
SK0R45tjy9dANqckRa5pK76UdFjpQAu/f56CxxB+FwwFdHE519FAaSxY81WV6Y264HnEnXFL5mL1
5Z9DhbouyLueeWVpJl/gkzd21IEafGNjXRrx3TANl3QTwpsFXglK7jW2O6UvN4xWW394uf55fbyL
DeeRq8JKm5GV6CAjRc2gHDalrcGX+9Yoa4P/uPJFLd3lMti8ew7GQOQrKwfAdqd+gzrsXoVluw/t
4Vuf93D4kn5//XGWXj2Z3WhkTW/ShMQBtlQbaZWgw7VlFFj2ytS2dINZd6cmh6jTwjEmiqwvOciD
LWyHbGXuX+obs75OzeD5jY3XTeBSKbS7GYKfCbvT1tpyeOnXz4bD3gm7URQKdruEnewExAPTICcy
46/Xm3/hAeZSj8lKc8SvoPmnMqNR2Or2Hgx90KvqWh1KW92S2gqJ1lzygQxgWKkx5J0D8g2QtUjV
iIdV2YFYf64/yEJDzfUdQ6uGVGViiocU6lcQE3+FCfsmxFrpZamhLn9/1yE4toA6SdzwjH9sagT5
WfpvKdNdPa08wL8K8f/PfCG7PNm7O8CWyyY7NyL2oCr/jLp0+wSDD6ATqUuOKFw1Z28AjWmCAAu+
zTbL4Upj2S7DgcUWbEvrIK2AHWRbsEPq595dwXGqYDkqiwLimHKjoU/cTCKB+bhKnCOKBBCntAgy
mKSlthltxwczguhR9kn4ihnKBfhMpbfpL8L54boRRkFCOiEeIM0niCrl9zwjcgf89+76B7DwguYH
6A0B8E1elrB9WrxyPT4WWCJPXQLOZUXXysILw+L89Nyykjyf0goilfBBuANIn2aT2w9O/2iy22qr
4fz8vBRB6Knec+MmB1m6k8Cejon79XorfZjsjI44zzmDmQFOCYbAGAKd2lESlW9z2mNtpzpmjqXJ
9WduMvmlAMMKvGboSSfVNk+w0TR/TNske7j+QArEHh1wZQe1yM3gND7wVSmwAU6fHIfE8Zt9SxGB
lXY+qLjXf/hS/55NSDTJO/idBwRwkPBv7et0iy0EIn/ZSj1g6fqzeYioOgknzSGBpKQ9lKhT7WwA
j46EWHxlTl26xWwmArVjGpnDoC4IrH3aXcDuWfINEWf99nobLXydcxlSbrIhrzzcALTj/mhwMPmQ
SPpFF6LftAkGhwqg3tum1bksCZXbQicTJqZhuk/pG9bt4DytiVQWHmQuPcJ2FMgr3om4kUCjuSbd
hAR0szAu+I80WevMl0/ngwF3LjvSaKlAK0zeeOVBxIM87gRbs2stvOy5lITbgwg06MexhvPK0ciC
A0SleLn+ohe2GHS27JgYdh1AKYm4Czr6w64L/aMKBusLQRW33YMQWlQgGVftL5sYiMav33RhgJ1H
KpWDxCBAsYhuhjYqJpJsMYwcYIF6yPLs8/V7LLwSd9ZFJuZiwLahDJWu78BWqWtQL9aS1RZeyb8h
8d0Ei2FJKu567Iw8CTdKg2YHSkC2Ew6K3td//tIdZqs1x+sd0sjGO3eh3vamOXm52QKMs6LIW7j8
/GiJ4VzZqhSt4qQjiE4A+Xuqdqy/7epztVDRdMZ1sTWGeXICOfd34YDlIJ9vapm5UCgnWMfqDp5W
4o/nhPvfirw/2emaHHbh25yrhGxSj6Vf4ATD9Z/76hXxjjsNblOJcsX137/wYc6lQrBOlnmlHROT
occhDJjRRMMHcP3iC++VXJ7q3Yc5BGHqMyQTnVMPBCQWfB18O0MHLlZMbUutc7nvu+vrhk+Qu6B1
LKFRSfnk9xx8vr9FvdJrl65/abR31/cESE0IIphiEFY5SOakeJ68x8qqVhp/YTogs7k5U15ZWXDM
nf1Kgxk6+neWCiDosYsHsL+eeVmuFCWXXsRs+JEmhYfLqiGqEqUdsdw/EGeokES0pvJc+oxmAzeY
KK0gALbGfZlsyvwJHo4bv6HZ0OO68Okqgm1u4jI3UuF0ahyMEMj7va1t5sIWoEkzgRMTsDYwULyU
o5NGTeOZ41h0zf6mfjCXpDABaIIwl+Zn6iFwu5+NKH6Cw75y+YXPaK5KqYZ0kij6mrjrgvA4DaTe
9lbhbtJUjWcor0CwY/Lt+qMsdIm5RgW5GiVBUs0Uh9Wjk9jQnd0FQD3JYq2ktfCpzgUqSC5SSPq6
jHi03pRpHXVBgMibtbXR0uVnXZqnVesJB9JIt/MjBS9px6CEnNbKSwuXn8sYeKe1z5WGdRe1OVB9
WYUdBuR1qQ+60fU3sNDV5mdAWduHyUSdKkZSK07q9wKmu9uufHnn74Y7g7DxCeIOaMN1yzdBR5Bc
Y62N1Us/+9Ji7y5ewCTpgxFaxWAjAlH4xep/Xf/VC2vG+dFwnrECWQwZ1iZ2d0GIP4wIikM8ggYs
y2wJL90IZ/jH6zdber+zERsZR0nW5EUbJ9nooJgEFQSitqytrehK5W1BvBvOD4od1HkcVkMmNAAV
vPdKP91kmeKbCp7KZxl27AjwoYirBCf+yZiScz14ct83yKFNvASyXF7p/RDYHoKMkiY4eSgIbwvm
wjHL07QB+TytvmFkcJEHBfYpVkbJVukifLneQgvveX7C2nOkjROq20tuLfIQGpLucNTSRbdd/TIE
vvuKQEjM8F2yNoYVPAqa9oew6Lfrl154tfOjwiEMdGoLws4I9NtTF6GE0/Cbgk1/2+Vn3z/EuA2l
CkfbpNYdBjRogRDpt53U2hS8MDLPD/5ZIQ20iXB5pNBngyOLZfoGKQKg7KYrjb/QQnNiWAcNTIdw
GhgAbfLLaqAtUi6zthLHxLvrjbRw4Ajz6X/fL3LeWvjEKaYy1D0jUQkw8HFOs4eksABJPQQU0hqK
XTiU2TlxjAPIMmJFr998oQHnp6q8syrdjr2JYeItOPDe9FXVTWT499uuPxs74IMB46jp2liPKHQ6
YBdvmWwqoELaYO83+f6228zWep7dapl2EJrkQP/6xYbnydbO77K6WZmAFj6D+dFpN+kM2YQd9rJc
bWT1gBW3yNam/6XhY7bcY6HVqSKHiCJDMd3AhSS4WumBH08UwZxeFQxsRL5YXuP9uh4wmfDA947X
iI1ledMRDgewvEM+ftZdPq1YZj9+mmBOtWoh/8gCGYZn4fj8yfZ4unPyIVx5oI/XfcEcYkV63luu
EvwcjtDlu2TL2TOoTeCLIu9sWnPELz3DbFXAwUi1JwLJzNQi8QsyROCOlLuyN1+6+GxUJBKpN4j+
ohhJPlEr/DNZwe/r3WCpcS53fDdThA6gGAUy3OKSEQu+Re+Ifa0dAT8FkDJXn0rvNnMVmBGzO2Vl
hvl6alA71/eC9KfBClb68lLzzPpyYQ+EhqKpoW8FMlZJlyMfI99eb6GP+3Ewp1n1bYvYwwpyc+TU
eZD0hMzce3WlzKa0ir/X73H5SP6/FAmawH/bRoXYWgHqwc8OtlUkb7cIGtkgGGGTrGEmF+4wR1Z5
eVXVXWM5cerBNyNI1GXuOYBA1BcrW56PpSJg8/73GVIUWyY2jqCOSw0tpKIlBqXBjioDWAErHCQq
2b+QMPDGu9tsImB7//eWluk8JC3zMrYmnobRmEkFkOJQjje9ejuYfbJ1oHVS2Yk89/VF/YLVpQ8g
HoL81khiH78Ve06lMUWnZMdoex6qaUfDr46sI5I8TuHX69/Vx9+uHczqDelU9yNB/NlZZ3eljY2i
+AVx+Mo65+NeZ8+xG+XoOy2k7vKMcJ7qobOQwyZQnV9p+4+nIXuO3QDGa8qLYdDnEXlXifstc6wo
CZxN5+8p32Nrt7KRWHiKf7i19wNgAOBzOZb6XCNBIgLwS8UCa/L99RewdPXZF5p6cJ31IkSYaKnV
IzI36BmM8LXF8sLnM8d62RrBdO6ISOrAhh/ckkhBaFtkOU8tsAPBmo104SOaI77gTtJpMZnmLBJy
rNlURAgaKSDpH39db6SPRw7bvzTeu1fg+dTzCHZx59oFxM5kLTAGFfGLXaVI9gavjxcFbfMmB+Ds
SJPqNZPM0ic2696k8sBeLhOot2skKYqi/xV2DWLOpho+Kw/FaeC0MZxZwW3bMnsuPRt44CAjDrHs
oQ1nRFIH3a4Z3HqlQrf0rc06OwUoqSi0EWdNSmQupm19apo0OF5/SUtXn01RWoOqo8DnPtd+luxa
EAceWUjLFQXYwo4GeOj/fgM06LSfaOGfiBx/I71s3AQVe0La3WcHoChkZ7Un3g33CMv5jb3smpz9
49WPPReeoSJQWCESNM+cxQVCbTwFEi95dKfxiBTBlXrRQv/5P/WZl3ZIX2MCACGSPo4CdBAkGCF8
Og3UGsJn6R6XEeJdF0qa1hlsb1RIWfgy8j2we5uwLW98gMtN310cJlXE8xCriUc3mQ6NC3RGktHq
Xnq5u3KLha9rTiDKq7rXTCElAvjXe5V4p9AnK5sL99/O5f9XV/acJEQkLWFRKcNzBfGDBRVrSR4J
h1lpo8uifwIARkaNmLwIlo36kFBgZ1AO6CTwEkm3pV6RDhuJkOdDmXXu98BuSX9vpgaFg96Wsj26
tld+HrCctSPjivI3AJK13HgIDH0gLpQ4SDBGyDsvpYwdiHvAi02GfgOApH2vGNLZphZEccPtJBo5
IiE8ZEuNMCO49FGVntlXk1BPNu9FrEs7uy9Y65+JkzfQX5BD0Ur2qcx5FpW9OyJYgYV7MxDMxxlx
XjqJo397gqeUUwa+Px2G9EWkGb1Xo6TgarhIEXBK73lAFGnkhNXPMEv4G1PIvlQ2wgpsYtuHybOc
38gMtV5H3ZCfHhhn+8zK6bC3mJXuEDARfHZcyeqHiuUjkguasb+EsjkPtlXX+wqeZifqOgtr8zwT
xgUHJyjuWGL7QZTUrEcQHx+8L1liOcCaWUhYnMLEvW8xJWwxMit4u6A83ORekZMYZ7jNpaZBdrWs
6weWCoko65CeGRigj9y4+p4jm2zHDYxDQ2PYvR6D8BMyEbwTgsnLuMuRY8X7hL20INftABjJYwDp
yMGA6vYDALmyxAkWwENNjrqfYG1xyopa7bng1a9SD/auD5FV4ANNcHKgxjtoAAIO/uSmRwK93ltA
LcStpSzZFQ7ooztEagMPrKE0JoAZvDLe1d+wq4IKypYabu8R7P9YdQP8vVYHF5mLE0D8r9xBvT17
CjzIvxDVi3hw4V2CYlhTeRlSEQyiG+sKHx/8hntaKOsA3M8ApxxsM7XH+cFVE9aUCG08OR2C5vN2
MHcSvvq48ZL0AYnW4gimCcLMaUO3dk1g4sRGZ/gaIIoUeUbu+CmRU7AfuAeb5OgSfy8z1sLRBJfV
FgTYNM5Lmkc1Isk3WVLBJ+DZ3k5j57hHeTCJfNYiNklqhNkhF9tFvkfPt3Bp+ZHV586j1SbJrrYk
QmPsdPyuEK2EIJJU3o0I4jo3hDsnkdWDjKQD83o6EU8j7Njv9p6nxz1DBfu7Qj7RtmmJihvlS8B3
6/BPmOfNA2pGQ4qSLXhLmGUHhQzFEUFv0dgg5m5TIVcMVvgpKZoNG2mxdxEyD8ejN71OBEnSHGiw
Zw2w9gOyChDH5ZkyzrG9Gc4hNDUWJomy21VZap9U7ZbI7IGuu4HB5OA2af3smQK5REgjiLCozPeD
pcUzGIEFWLYe4jHT5HOCTgi/bOAjNyx3kAbNLCToJH89z/Ox8daWv0Wkm9kWyI5Aghn3ge2fECEz
IvWp7ES1HaUDbV45ICPaM0Fyckgf/MkITey4aUYvQMZRQA6pDTxnGJpki8ybgCJzxnU4srlHG2Yq
1v5yIPPaBogEQXhIVu2yHFEo0FX1+0vXQrqtDKFSBxeLNshlq9+MgCx31GOGTGcqYfj0WtTl6vQP
RyTFd2GH00s6ifpY0mb4M3rKvveCwn0rAd6E37KukOsH0mnal9NjAd1QZEjbgCXkhPeZSMUhCQO1
n/jUYkeaIqEWEfVjdw8tp7MZmHKPnAUAHucF9/dO29jFhoyI8kAYWtO+uYhD9E4W/oVg2XDE4Xwi
NHIHssHN7zuY+xArNg1QrSHarKMx8XE4tLIqWph3/09D1Buntvy+jb2hGzZ2FYxbhM4iTacs0sP1
hdfSLWZbCCl9KtKubuO8TvZQacSNb2IAvm7bocx1kz5J/FBDKgo4JSeQhrID1XD+XP/tCxuUuV6S
kZxhEOdNHNgvGb4rpPxtuzFDnFl128JhrpYkwJ1Jv0ja2EfgdheG99AerxTdFhp+TglMwhLAM2H4
mSlkwcAB0UHr6eE1rJq6FppnjgpExZ53Y1VxlEzGA235m4bJN0Je3S9eyDXy0NLSarZwR8QB8qh4
r2KkNT8FFCE/ZlxpoYXl81w9TkGQtWpatrHUkbmXSP0QWyydfb27/vks/PS5arwrhWVNDfI9xqb8
5bp/ae49X7/ywrudy8WptitbadrGFcs2dS+i1IZJ3Vrb6C282H/Mm3cr5sQu3QAzC77KgnzK1XRk
WbnnyvwkTbKyrF1qm8uTvbuFTJGmPFDexlb3jWUvfvV2vWWWrnv5+7vr1iYsFQiybdy006cxHL86
XfL5+qWXWmW239YD6qgOqBqxhL3bDe6KtDyFxUMzmJXvZemtuv/97V2dA5+FlPsYy2QRvJT+YWRP
13/7UrPMNteyb1KGJPo2Dt2/VfvsrvmQl9pk1jtrzFEqsYSMB/8ZBYE9GGTbuuMHBnnwTb98LqbF
BG9Z+eC0cY9N+wasf3fTi3zlK/T+Vfs+2FzNha6yb4ekRxbXqePa2sMwmHwdizo49mQQ+8FJ8p1q
3BGJZWntRBMT6SdRIzoYAs8cOVVg3iNNK6zGOGh592TB67IHK8l51F7ifwd2tvhJEKxwn8Op9TI1
aYl0RBSWGz2m9yVKvQ/Z2Nc7WP6nA1FyOmtXkvvMV1OyIdCHuZupqhpQBHrt/DG1Bc6EsP6W2WDe
GhgBt12OTPutPQZDDV8jpcjC8wIE5Ho9wNYCTqTLOivofex3i+o0ZdVw6lriFlEzOeNDmroiiMZQ
Nnhtns0jIBqnXTX58hCOJN0HE0WSsdu1/+PsS5Yj1blun4gIIYQEU7J1Yqd7VzMhqspVdEL0IHj6
u/KM/OmaJH57mI4QIGmr2Xs1ANdDdQ9tK+BymTNA7gDI3C38GPQuBpGjlcSCKTpumD23oB6ZzeL3
7Eh9O0UaVgMcOu72MA91YMcauFu4LENkmo/5HYoe849G4GaHen/Fg2ooimMyQIXsgNKm8xOi4VBj
Rt5f72Va4wripxkJokq2kHGIo3Mypf4hm+zsaYaE89b2utwKfJEldy1i9WJNV8D2ETXzn1Bshd1X
J8UxS+DoGLs1/Ia9ZPjjwrt4D5NSG3kzLV8mnDi39hz7MHOenBOu1c4f27Gy0PdHKFPAL3lbNzEH
ezlTbC+TWuIe240QCbfFDH1wK4o3UlTTJpnKvynuwL8maKedAIlhTwUn1dFNfLYhFk1/ZBywEtpY
4g189RFur23abSW+aOsWKc7VYgAAF78GCpKccKbt3UMuYvHswpkDB520OnpKgzk/2pYHA9aaJb96
iJxd9l/ve03bxAuSikN50RrUcGZRpg4waEUttxmheg4J93OUltERNmrippqgibzVkYvEqIwaJ8Rr
ZvAMgyst2cGstyg3VSlGtRNxDnmKxstViI2zOXHX1Y9ax/1utvN5n2dNDZsJ2jVdUPqs/UFtBnna
vGv8bwIhNQQUwfvma8Xvhd9gu7Vd+TObif+vg5rInwkZy3ukAbMioIJWr7xW+sUuCBzawNmd5d51
PA5pesFw4embKgAWtD0jO9KeevcyA2ZXQdvB8R/6khOImMMTZACXfi9zYe/cBlbCgWicCa7xo7Vv
1VQdyRDVW8UyeXIKBshhybWF+6uTnxoP0BZmN+leNQ3wlLilwRMscpGbqJujEF13O1ycirmta9yq
XH1woznbFX4NpY2GXy4Z0FpRU4cLOWRRbhWF6IojyHhodCOPTZ2z7eQ2cNKGAeN3OPLC1SIulb0d
phJ6qKTVw2MGJRtIZc/d4+Va8YCVakbF3562dZfBURnCKNBgrH1YpnuyU5AjiLInLkZ3gF4anw6e
nZJyk8ReDUUYOu51NLd3ym7lDW6E3kuCu/8eLHb9HjMsObjJ9EE7cgvt6g7+ym1VvSaecH9KNbDt
UGbDXUG42FFRAA1odTHQG7qOMOSFdurHwpugFpw7sEaF3DKU5iybQ/muB0kKla4JdCPmBTAbL06w
vps3QBdYj3XvSfj6WY13gMP9/IuSUR5hv0n3kSPZ96YYi99wIs52EgveIffJ/JwnUfRGZpHdDDak
6lTiuxWSDUzepvCbfaSwET2nMG1+SMp02ObE50c95PoUEQxvnfH4viDJcATMBWr2dLKOBJA1uGnH
/Ldn6S6Yh7n7JfNkDqLUIXEw1zXfxBH880RZZbupJeUrKnbwOuydJtuo0otPBVbrfcWQEsupwiwn
I26vzJqKXaVVtM8yJ3ktpmgG/8jV4P5oRwYTqUccDf9zLIRiWo+MbQ1lH6hpVfERkvDNBhLJL57d
g+QNU3Es6ARyPqyNbkrB/AevhGdCAKJd4wbKk/W+ga4GrHsy/dCA+hPgcj2dfcnzu8wnutgyLdh+
ZE6DTAtPwJ0iGJYxZrcEZu8vUUTkSy+BpbPhgrblPk1fGenkweUxzEqA3L+zOxI/FmOa7gvV+O2h
pWXxzWrhFbZxEXxQYmPISzDZHCLUMP/AeLRH3o618Fpv6BGQHzimlwgBWqh8I4uIH1UL0BpJreGA
0a2D1EoBTLdhvycHnGVlKiMaOB78wvsW9q6BKGqAXMeiR6ZzFG/ZgPUkzS7pfMWgT5kxu74FD2r4
NlZc4wQVQXWoBJph0jzelCDQfqsYGXd2D/8BL7b4YeRt/L2IpvzWFn1y6KJyeKrSwtnGcLA6jpp3
WwJp/gBO3lApUbQ9QbFKhhajgGII6k07znK2jwp/3uQXaadLRtXew5O32wzpKE9jop0NnOajw+hT
EB5KrC2WP/+2Wx7/BFNL70pquTv8M4IVMxAkAD81mFeNt3VFD+9xnKXuITCFXG1LrOY9kWo8dnHj
vmH/oWGkKgfa4wNWkT0qHC+2petdHJGKbpXO4JQk8kQ+5N2o9yUY9rfIsoPKHQ1UIllXd78QH+x7
RuFuIacCYc2G6qkeW3oTpQWsKggFCtFupq0fOdMTyidHOPzIA05LA2ZOzW4Ru+wB+kT8T4c837bE
hXMn8rI6IuE43PvSqY9ZFDkb5STVQU+tB09UOu2bwrXOSWXBgz3vrDMOpvYR4lAz7Mt1e197VfSQ
Zpn1DDff+rVLYZjR606BlVI9JFIikwqPmy22hvRAmGov23p/m8FOd68xJY8MglDICkfD1o6wrTcs
bW+lX3s/IDXVpFue6OJW2sq/6wbe4+KU9Xs9Wd075LVhRRfz9CG3qXs/w094T5E7f6vLsvgFz107
gGdUvpsgVbYvktx55MS1H0WWQx9zpNnfCQrMsEWXXti1/MnN62xXxSw9lF5T3sYTtZ8du7LeI6eU
z4MuYJkMBw69b7DSnP20FPedtKEjwuz+F/xu6T/Re/SED9Y70kTVTZJF7AnJAv/gz9P0ylpwZrmm
7H1w1fQDmHN753VNtEcpSkErpqJ3cL7jf1TU5XfuoObXGMnYGIU1NTxnA/Tpq0F1/7DNQwATWGP5
K0vb6nFIOahLGF36xHMCVOpYDIMTtHmM1KEPpywCf9VKOjsGc/kxiIdIIXFUVjCyErRF3stm6pzg
rn7umtw/q8Lqb6ec0R2om9ZrraFfMwLwUgczIK9IBY682BaO6E9Qe+qhUysTAeAR98ZtD4+RV1Aw
S8z1srrJ66LdJq07PKBokQQKnpDZIbUIkp6SvtkEJjVKQ+XWc0rvAJvlYjO10n5Ug5Z3UCJzDq10
MMWz0rkF4wIO68qLzymdUCEBjuEgOs99yGmUv8ZaMsD1eDPsYja6O7+xhi02Z+fXwByBHURAGU8j
UXxsdOk/jB1xtjm1GNL1upx26D//PUoy8Yy8tb6UY7qdy6l9m/Wg8gfQ1wDHd/DJdy/twFCSEL+D
xR298Vpu3wyySygGD4qaVMXxfZ6Soglk42nUViJ7W6VabS3bZU/uCI2DHUU6/T7tBT/7DSEXu/px
l3ZtvysjFt+XiZueLW6l+znrxbuVOmWAVDasubE4sHvSWFsGgbUA4MrsQeDAeR5wLf/bkkn6QBHD
RRy+2N2NOyFXDJMP8BijqtF3MY56jxIWeVtVW/lja/mUbROcqrDGd/ACHqaDIxx+oJHyDg6b6kek
K9gLzeC7KHN33mWs6g9Tg6KSrgsKtr5r4dhuJ9XfvtLsIYWZ+6bue/40Qf8Phtexk7pbVvrZCgR0
4Z5t8g8prEncOKLwdJfFpp2+ozYYYDJdv68uNW7ciJ3RJm0Cu8+QRxCEKE+qeR+ylTLzwm3bpKG1
SABPlkbbHeYhlv6NIwIv3vbdmnfjQprAJKKVJSXQgvLrEL5oJy9J7oVeY/cuNW3kgeumIixqLOSB
/TO2fdxAVnJhSw1fOutDxmeeW+ZrC+AzTqxTP7uvVZGuJJMWEoTOZYw/NJ3WNUoL0A485RY7QSv7
Wx7JW9QKZOBPzksdZSufsDBnTC1pD8LR4G4lTYgkzRZIgo3Dz7Dzvj4hlyaNkbZCftbH3RCCQSlO
miMFysn6UZbeZibx7voTll7fyFtN5QCVneQiLqFwf3TABejy5n4kwxo7bMFigZiCyr0F0/lmQJ2i
i4JihwtUvkm2xSv/ITaQtMRxdVpLCGFkP0kHOUb0RqT1hW5VHcoWhtBVkOOC5FpYjuTXuJ6wOzLm
lCXhHCniJvRcLNNND3VvGth0DvI1OOnCrDV5aF3rjcqrkTGLBOTcSyc+qbQ5ZiXpt2QUOhApkjlf
GnmTk1YUuSOqEbiHDB7N03AvYaqeFysC9wvTyiShFX1HsokgPV9Hz4qhSuy2kGv8Gr4dR9n/HQfS
etZkW/ySQu+2VvqNM4jTWGu+kguLkqmSXCZNZklY6Zxar99ZOKS3wOhf7/P/WGafzFGTZa5IhDM6
8o03WdMihYJk97xNdD6MQWIP7k+vkfxt9iNoqErZFOe5UylujHK6gYI8T3cRAzpCUtriTDta77pA
ET8Bfg3iP0BbJO24JhixsPCYhHVqZ0TnsnfgOAKJkXyTYnGYgK/g9GvVS2oEa01phUK/Z58iqD3d
xjlMvSoLth11aumVzl74BpOzXsSUFXlfuqe5JJtyvFHQQG+FgyvIyllk6QEXcN+HLSYiLoWjqUPh
pB4HXv4u/Yd4qgNprfTRwkQ0eYQyEx6EhDU7NQKpjMyRx7QuVrbHhQA1pSNFCmbcDKviU5Y8tWW/
Gf37qVUrS8vSixvxObStI6yRz1i8hkcQqB8ZMl3XI2ip6cvvH/q8KOAwHvfIpMWj9w3UcrhBFduv
NW1stk7viFFXHT3h3gxRaJhwpI3963rbS91tbLNtDb0PQSjuhP0YQPkDIseYNV+TfiMmsWxwuhi3
fEwUZPBhCLmtkKpIh2cVrQ3o0usb0Qot3LTVEPU+IVUQFBxz3P7R8pW+WdjzTEYZXEGBqIl6dsKx
Ho7LDIJRczG8+JydSlf9a/JVC5+FyWMyH2NkJybm2bBAiH4B47GJirXD98JSQIwT8ixS5AshaH4C
urbbo2RUHH1cj+7tAbfQIo2KbGVRWxgJkwM5z1PuW1Nin6jn+RtwsYaNYyffheXvvzRTTXXUdHRV
UdGanlAv3Wjvhc9nXa7tf0vdZERvH1eir3hDT221afjFuv57VvOgLvnXlmRTDhXsROEhZTcBKqz8
LfxAdypy9zjbvjaogXxxDIxgLlVRIE+FYI69YtP5M2S+3v05WlnhlsLBKPcilztnNbSzT0S9TTUS
WkeV7V3YlqOCtPIBS8NghHMnLQ0NdJ9Cdd1BjTTelk2yb/o/uKB+4SOEj7//XaYZ0hW154PnE3U4
P8UvfhbfJ/IfTL82tVi16fwsGC5PMTbg1lH90ICye1NZOc7GbHBOvp/Wp8QR9WuuCvqYFJBgDiYB
2zRggcadlSWotymFbA7y8ICG5TmUoOeMjLcgwNg3ZQ41RQvo6E1zKWUFCAYG6NsgZ2DDRI20ZFdv
CZBLm77qq1sJKQQZ9GPV3kJzpDxng51vvNJ1n5DG5jsxDtNG0i55wwGnRz4TDOMxqPOku2E6z7dw
JO7cwB5pfwJGdkAPlerUi8Trjyg/Ih/bF+zolkn3xmE1v3JN+mx+XTrNWKrsxIN4vJ1RFHJyACfz
fa86kBHH7yVAic3QrOQ7lsbmMvc+bNS2A30o+ApVYdMca2RnMzAbACNdmcGfreSXj7g89UPryPXR
AZLUVehWeGlH7XXJv3AMuDRtrFHOrLWHFDbo8TH8191gXpNBWOoR43zRpWkecVAKwiT/CWWILUOl
tGPf/u/L9uWtjTWpLsYk7qFbHEYMkh9puqvEC3fXNDSXXt1Yk4Z59lFTl/OpG0JL+1urf0sg33j9
1f/TgTAvRZd3N5YjyDNOaerN3k3q5LDGykBe3nO4RewKARFKN++q0C98JI5zDyebjRc19a6AYeOG
wkT13Pudv6+SCcxF11q1CMM8+uSVTM5i7QBzX2cjOc3x/FPmGTghNTlYqBGvTOCFHjUpixQIb6dk
WIJhdLtr02cwf7ZV+/d6jy5Eh0lOtF0SxeXluFYIdawd55fbVv++1rQR1tDxaARNW3qCYOsmSh7s
fq1Hll760lMfQtqLVcesAT0SET0F0FmERYj2V/ajz3Y8TDHPCOp+8Fo40VyOTaJ8A9j/FUbGh8yD
KFUGUvn1rlkaUiO++4ZwxQAHOvWUBW12BxZEoPM1KtzCsm3yNSPJgcaFfdBpqn/Lme0q+idqLu5Z
fGelK4O71EtGmGdAhicekEQnTzw33s+89aHQ2mzctL+53kVLH2FEeuQUF0YMhfJBnde/XMLZMVWE
RFvYaiHXkuW9jVqP0L+vP25hREwiZzdXrdd1GTnBOjwkuQvzHH3k+Y/rrS9MWJO+aVtA7HuFxKWI
DYFyf9pspeGl1zZ2aAYwOXSiWvs0aVfsUXEJ3VY/JI21JlC09AAziC3YVKRFSU6pNxzntL+YLnn3
qW3vr/fMwjCbtE03m+GsXc6Q2xvKuwGnqaC2neeyxWXOyX4LTr92lDHZm6rjuZ8kiIkOOhS7pJJ3
IhOHeWqcIPGtE4cQyvUPWuowI7SnPhtU7lrzCVYUMBEibrT3LV/sXFmww9ceYWzgSVbSfI66OCzl
eLIE+yaH6GfKv8IExAJoWgMU/mgXbhKPcK+tTki8bcE8ewUQeWXtcy6v+cmGKYzIRhW5JFkdYfFj
IM7ErTXsU+AVd1nXgeExAhxYBrPU2S/RajvErbh6tXE6hoxLEx/Av0uLABmjfltB36raJEOJPAPA
9UddKt+HTjAk4DawArXvrCKegL+0ElQrCqu7zx1GvimPJm/z7M5/47Qv904/jI9gDtOTawOnlNFq
gE09BeBuHqbx/fqALUxyE0HfjBK40sipT14zwWux6O7yzHtw/W6fjcM/4SQrz7lcZj7pWW70bEcd
kQBkUp90af2ICkB7huYm0fKhKPwNr/T3kYmVUVxY0UxQPcCQAN5UUQOSG92CEBUHtlwTGV9q27ir
2aOusSi4zcmfezhPeiTobPjSXx+Lhfg0MfVTwQqoMUBsAPS+nRO1P7Uc9ySFPt3/vX2PeJ6xYCYg
oVPgN1WYAxWm6pPo410iHq43/lnPXBq/fNSHg49lD2ncctmEA81vM5rB08r+87WmL4/80HTvQz0H
gvRwn3BgCSveJvUlwrdnylOk0OAtMtgwglXKA0+f6/j1+ht/dgS5dIaxDOpxIDm0F/mJDvytaGIZ
uD1oYgrAPDI2a7KnS11uHHRAiRBpCY5baEVyw1MQtsYLPOT6Jyw1bgQsKtpKWB0qwi1s/oLEsv/1
mdpdb/uSPzEXA3SPeaIpgaGVvQW9U4hwbebcPbPcOoDxd6t65wwJrm1P230V8y9sSpfHGUE7VDnL
rBqol6q682DVHjv/ciBdr3/LZ0F7afyysH6YnH4EZCKxoSQGLzsUTcRGAONijV9URTIVKqzKbUZS
ekXoOugSBVgMyEjDyrsvTFPzhMNASp8gEeGebCAYC+Bc7H9uC77K2gRdat8I3IwQRQvSlLAOOZei
DjR4oN4T6b+25AjzPDMx0AxgoRiC4JAGZBLvLthf14d16dWNCC5c15kJy6CIlFWoWrlANAFTlgUe
iA37FMYQ1x/zX3Hjs1AwYrhIU50pgvo1Sv5QbCuw54N2mcYHlnrqMHYKGv3+NIZWSSmIHXZ+79pF
hjyeRbLt9XdYiHTz0NP3Zel0CMlTZxVP2QUdWXYvX2raFKWQCegkOYcOvU20AuBm3FjAl6/M3s+O
FIg8U3uC9YP20xGwkimNgU8Gk5rND6n+wadnN4XSKvw6Vp60EOOmAIVMO925HoN6GGs0cuXgJpMa
ZGSYmX+tzOvxyzz8sIzIGZhEMlF28l2IDpMi0EDc8fbFUU/Xh2LpGy6/f3gAoDdJq0psSWAR46L0
bQYS1R7XVsGlsTAinSsy2zXroIKW0XIfT3a7T1CpPkrJamgpwpx2CxByeiNxL37/2gcZ0T/2CZGq
wwdVbDeC4jFfYOx63F5vfemDjPh3mzyadITinSXV3URYmIOXNekcmGSY5lqAsfZtb688bGlsjEUg
rWNLRgTC+kxqH+EfnzOR3tpZ/JVE4CVUjM0cSpe99AW+JorkAae0W9I2kAj44gpinrh1N9q6ohdH
yhLOsb63B9T8eH0cFrrGZLCi/D7aowc4VA3JfiamTT89++7XamCeeeL2gODGIX5G1M1yR2GWkKlh
O+crylgLe4hJYhXd3FWFhOhgXRwkfer9vyiRtNnayy81b0T05EW1cH28PM1uUMp75JCLmC7ezMXL
1/qe/e+Soe2u4Qx4rbAh/YFz/jYhlxyUpF3Jo13a+WTvc40ILpMJSoklsbG5QXhgFBBK8JK1M+bS
xDECGGyDKJpIJUKRyPtidqIA3sWb4sIPv947nyb8EVSmW8xkeW3ry0SFXEP/RsBb6oxy0QzXYGwS
LXP8oPW4H0KdS0Msg8avRdJ491L2+laIorjnXZvtGhtGDivb1MKEMD0WJtxiNADjLCyn0g3gqflH
V+QhG8SZ5MiOXf/spYdcfv+wjzSFROHRbt2wLuBNHt/r6SktPOizf7/e/tK4GUtVzBNIX2MDDIl1
Sc2/j3m7FXDou976wtubXF5xST/iQsOgq82DAno6HgAUgHwHFnVXOmhhVpuKFh4ywzyOfRZ27rxJ
7e1YrW0TSy9vXDXcmSd5U+PlOd8W7EedQ9Htd7lWsV9q3RhYaNYORQ4Zm1Dx36x5LSmoXfVT7q5g
Gpa6xVitYEzuxXUU8RBSWKgWF0MVAAW1skssvbuxUrkKJbSEXnpmLII+urWgeN17v2p3WFmqFmYl
M5YqBDM4KE6GYwAvNjlzNnZ5jou1KfNZEg4riUkBR1dD7bWeaGiXYB+x6jfkzsA69kHzgRhXton6
bmVLWjjWmMQDAraL1YCvF/og+kA9AyTvFxe8sAE6PCz91ZK1OthShxlhXDdpTUYsSKELKns9QtMI
dlRb1s/F7nokL8wnk4ng5TLTdYIvISqBydtzkq4sQAuDYTIQqknGCZL7PBxgPX/jlzXoQVMx7WZZ
A3UP9UaQMt185SsWxsPE9+dthGy5WwKLjeL0PuI5lIAU8K9ThcKkFBlNgyH28mMyJ/7Krfnz7xNm
UZjYYrQnWdhhK492rw6Kxceq+V0U/XNercTj54MjzLpw7M6p3VUAgDddSkDSie6aWa1VQRemlslV
6GnPCe6TIqysLmhLfowg187ctbPygpKiZ7rleLnT5CNqF6FAYHSyDBpyqIBaGmMId1IriNm9nzUg
cK+hQZdOEv+VIz7sqZnDWcRg9hfSFEw48Tudf1fwQtX1HcnenPYP8R5U+o3U9xrnr9Z96nDZvR5F
/yFlPzmDmbwGqTQoZwqeLhXtNklTvHHbDnIQWOC0HB9R6Qy41d3oJjkAYPNXe/O4TQb+QpL4JrXd
fd80O7sWXxNK9EzyA+t6C7yx2g6jFKbSE1OPeVreCGCSrn/u5/PSM6kPA9GQu8iVGyY2CaPOOQLp
/Pq1pi8R/mEMC590bhIJVGirZpPpLBDVGvlkYXczOQ4jNMmSuujsUMLSJPPSjdXcukMeQN935czy
n1PWJ9PAZDp0oBxXLpa6MGOOvkuaNj9AjBpqmF0EcQCQ+jdT1VjHBvWDMqgbuzxasFG9h5IcO9oj
19u4geYVWJZNspEZeLoA83qACE/jP3+GJ+As/BT+HAl5Vp5N3mYUmn5z24Kqwlh28fem9ueQ6jT5
4cB+6TEF41wHXU3HW8i38T1Q0tY5toUFAYUovasKnr1EGYfEt1YeFP++NoLGHu8X6VzCZrULLb+G
FFsa+jH7e73pBfqQZzImOiaQLuiLKpRlPbxHiln7GOIXR01E+wfMfvesJ+mqzZSWyQP09vQQIN8U
PQDcPh7Gtgdd7fqbLCyeJunEHlibAT2C2d+WgAM5+VvR8WfPdtYS1ksPMI5ikvQeU43nhqCfbOJK
b5SaN531dP31P9+8PJPR0bmtD+DtBJlTZTl3bV4xiPFAcumhHNzhVbJGoq7dQxL0a48zTjFWMcnM
BrwxjGTX75EfvWkVxAo11w8AX57ZWK+cjhcqIibLA77U/uhD5yfMewc6ezFUgc6uzOm2UVULRfvW
BWCTgdQvygGKIsQdkrUt4PPVRZjy/FGT8XJ2IxIyeBltmooeaQn3PHsq/+h2DUe59BCjI2VW1taY
N3aYR996oFwz+chQS2/pn+sDtTDrTD+sORdQ34CwSYh9+y216IT9y59JBUkyV3wtdEwiC4Q5lGyz
vAqnZHpLYyirz0OSbZwktleesLA9mXQW4PWcOteMhpbjnqVbvcPzcU2r+/MR8OxLz33YnyLXr0me
FmNYt+WfArqTQQk/RohS0O8jqR6vD8PSBxjBnycNam0iGSDyFd+nU7mfQSW93vRShBirs93P1hg5
sKuCm9S+T8G/5+I2mfSmT5FFGdMNKueBw9e6a2lC0f/trrkcojJxMsjlqvLWUdNDp9jvOJJrJ52l
4TBSvkD5ENXFlRNG8eQDU0JAT9NF6e+8yz4r54Z12+sd9/kVQ5gwSiVVAuHkmYeqgDn5QKO7DvK1
vj/sUjeG4pVOfvKx+n39YZ9/ljBLrcJjKSUN3NcEv3HaF0j57gj8n6X+miCmMMuto24rANNx068A
maZtcVDDqz/cFKJeuel//gU4jPzvwBecy9YtoDw4z2dV3rGpfEp6frQjZ2U8FmLEJAoRaHBBfhUA
ah594+KhHNfywZ8PNPII//vmEykhMcZKGk7luJeT9RuiBlAQGr3bDoKYzlz95Fa+Ms5LH3HZnz+s
JihXsZb3CQv7dL5jcHcJbN0er8+h/2jCnxxGTXYQdFQgkQ6N7TCeaf1cU+09OE7uPWSdp19hQulu
/X5u/sVV5W5T7quguyj7drm0UhRPOCRDiMXsrehEvBvhsr0vnaLa05z68DEskPMTvTpaowM+asW8
R+qO0wmSVeNWd7V3gLQvhLnitr8rSgFJsoGvabR/fngR/mXKfeg0BaQ/yaU7hl6KdDDCL68f4Ovb
//C4Gs+6ilBd6lRxuN6Nn69gcNX536fZFmsKG4LUYeXHRzl2Wwr0DK5tX2v9MjE+fMtUQI7FSaEA
ZI3Fo1vDRyv27/Ki+fG15o3VvsprT3K7Q9kHCb2qKrbx8L3o1gwol7rGWNzh+1mM8DCcwrhu8wBy
dveOZn/g1lSsbFafLSIYZzMHbIkoF3y0nFNa/+Z9HighIGcitzFdA1J/9gmXJxgBOA8DKpTYJeC0
O4MixqoG/mgp2Ssp1nLln03XyyOM6Tq0ZCCAbzon1eVhKs4ev6GAbMPOI2iilVhfeoYxSaOYY/4Q
1zlBN7sEgSfPx61QMn+aOBT/ygG0pWGw1pC2S51mTNpubkq38+wybKry1Pf9zh/4nTWuLVxLo25M
Wkkh/5NDbwFYSlpvIunHtzMcd3YYq+kwlaVcieyl5xjTN+fAw8HBnJ76GklD2LO9TJ710CZWekuA
GrgegUsjYxxQeIEUKETfndMYuxPk2ZMb2Ia8k04c+rH+JrJmf/05S2Ni7Ldc9tPQz+C8xVX/lxK6
KfLs1zi0v77UvJkmnqyKgYqG+24FsXMvmZBZvUvt9+uNf7YLIkLMVLFK6hx8Ca1CoodTXiZHK462
15te6BazllePfl66BN1Pku6HFZNpI/L5R9SOa8WkpQcY0Q0T0jpq85aEzoAMT/XUtV2QiZU821Lj
l98/7A7cd0qeuY4O7fhMIbMKeby9XE1aLkxNMwEMX4okm+ayDCFn2x+RDSBPUKEsb+28ZVsn9eXe
K1O2BoRciDYzHZwBZ5Jr6nqn2R/fW0pvaZanQIQ5P0Q0V8H14V56iBHSDu3Ttha6QeJT7auJ+EHC
ZQh3iz8u0sLXn7E0W42IBomk7toBcDmIJpztfHhRqb2iY7403kYQS6913RJygac04QH0WYO8IMHs
Pl9/8U8z8ogzM20L4TrcluyBhBbceWpO8xNj/SH2yDtkbTeNtE9i7neRP/2e5Bp+YGFETA0bP82z
GNYBc5i5v0dKt1AhDZpMHqn7uvJVl23BPOZevuoyvT8ECUWNT7IJy7g1Q8Het4b4CBeZ+gWC8/0Z
pK7mWc2WfYL0rHOofU5etJopaOyUvBFLyYdekzUg9GdXh8urGIsB9EqbdkbyIewSvXHhTpHyMRib
MYA48Z0d/e39lWVtqVeNhUHINKOqHO2TM8wKHGK+4073Gk3jt0hUa96uSw+5BMCHjgVe2U00A/Oo
69PJxWWA+/fZ2LgHsDaKbYeCRr3yOQvznho7PsSXqZcCZBHaER1BBRi2kxP/oG73hVP2ZVyMZaFt
RUtrKGWcwEuB3idK5+9KQUo0Vk3x5/o0XFgV/r+MKtx0pr5Xzqkp6/fGS8OK+E/Xm/YXJrixKlgN
WOlJVcC+udIyYOOlfEY2qMDciy56tEsPvizDX2fIH64/b2FfMJOovHCmso2m+eJMLeA0Snu98bz7
1qmgjf3ta88wLtmukhY48Ll/GsW0jXoXHlJpQPm/dPQD6Gburz9lYV6ZqcZRuCVRcH4/ZWy+sWIl
A5zuvkF/2ttcf8B/M+iTxcdMNWp4m+tidGGopTWxt0mFDFrWUvWaRMkMM2plsaBz+r7aKuQkcblW
yX2f2M6DhmliHoiygQ6pW7unErpxoR8p99nn3G3Awc/VTyH6/D72I5lt+ASpX4XyTwijcBAhrr//
wqw1tWJGqqzCHToCw+PsTibd1smblZheatqYtaBv2S4nA7jBE+/v09zO9m2SpSuA74XWzeyPl3X2
CMM8WMFBhv2m68V4hpJBtBIBCyufmeRlRVU1LdFdWEJi1pv+H2dXshwprkW/iAhAjFsgBycey3ZV
+22IGkFiRhIgvv6drJVbnSQRuXVVoNR0dXV1hnqCVFT+kBfWG4Hpz8baWenC31fsT+E1G8N64gIk
fZA4xKMqHA9AZbZ1QqwtfS2klmq2eDBDYVLa4V0eZG94cDnli3y/vnD+bqFLC18LqQPsAw0bquPA
crfmsa/qIqHQJdlbjf/HGnK6N8rO2peDhAsYq8hd0XTO0ZkzA5YE/a/SoVmShyWDMM44vLhhR95a
qBFvRMzL57Crv8WYZVuCjjfMp7YbARzMKbTw+7d6dl7AW0kYxO2TZkL2eX0sVoZaLxiGZ+Ml7qs2
bTm5F8z7NdXdsfW7jUvAymLU1YR6RUfQV2zzhEvxfQ4ZmPAr4Fkw+9t6Lln7/eeGPy1EK297SAUv
5BRA2uQ71NSbE4dG5olM54fy62O01olz25/agAV9BUrGxNPauPdY+2Ja91BUOUAAaGM3rRxa5nmX
fWog57SiduWBZazUUXqvKODH1AzwrFQn/jgebuuGtqskX5oSfGn7RMHiwnXPOqFXkGKuxpM/qI2z
cW0+tK3lUlBmpgwemgsfnznhBzNs9k1d7q/3YSXumNr9xQ7khMKpVKdxdJGGlylvh931T69Nghbz
m2ApitDicG6A/TIv3Z8eh181ZJd/18qrYukE79cbWjl3XV1SSEEMuQZTsk3t/4l/5r132s938gDA
C9LHH96b8+o95c/mfZbax9fqoXjfEpK9PDfuf0SGFmmMqkG7Rv3Wh31cBvCu2zJPvTwzri7GQ21/
Lv2WyzSX7KOc3A/L2NJsW/u0tsdl6OdNTlBiGSClsXj0S+DdpEKG+rheIQe0yGRWATABZ7LeFZb1
p1o66Kf7cmNZXQ4ecPP9995mg1kEzKinkwueyiPLyPLFLEuVNGoh33LlqY0YstaOtrvHUfmtQYce
5q9lGlZQ+obZNLTC901hbBQP1taPtrfNmtS2qRjmYeCxU9dfB9K9MWZvUaxWzmVXl88J5xBWX7JB
VuGM/2QOg3rAHxcOSDRbHnsY0hs27GQ9eZpgrBN7oG/OgRv7xhgJswPnEgaztIyhaXVTsIE34r+n
LgcCfYZ5V5fm5XQaPHLIlnljVawMpQ6OtCouSBsiw4FF01Pj1s9mbuxsSm6qeLr6e2/u5Hibk4tM
G9Gw2LfIu6qXFtT+raVwOVi6Oo28bEK4T2Q1drsCAOweRdVjSDJYGBXwG8mT64FybZDOf/98LA6w
VKxaAKZUI3+BIJn2ZHlSotqivq7EFV1KZ4QZrWU7BvJw1u9JNUQuuwlAirii08pbVM2XfhlkCmjN
T8TFtA6N95yQIRay3PVCvZBcvA2NtW/rTZeytQHTNijk5Eenq8GbCJZ2BynXe8Xro+dsJXNr46Ud
vozl8IrFhS7tYHApQl/GRihvEXE+D5h2/I4zIcukhEwV+9YAuuP5P+1xYyNfLkK4Otc8L0vYEXg4
+Mpuwgucqjr6A0e9GXvhYv3kjiiezMmb3kk/QhGssOeNdi9C/tApHQoxWhCQKZahS/uSw0DhiYpH
mEqgegw9CtPaE2d5pF11alE0EO2Tld1Wy3N1hIQyLAGPlg6+hjNnUZFFXR8v1biDYUjULXB2nTaK
UytxQKemUz8gVbE0bcpn33zP4QKejK5BfjY1h1oxy43YavotaZaV5a1T1ZcMdTAi/S5dptRpaOzl
Igr4sjFZa1/XDureRlVNnb8u5m/MaeMc1bZwM8X3ELP+e+V0dZ66xPs1vDRwtOF4dr8bkNA921l6
f+BwxBJ7qYuNCVnrhRYCKtio23ONuDPZIRRDG4hOUIj7ZBv3uZUQoIvv0LGDF0pPm3Qx+J0p5n1J
7I33g7VPawGA5JBRbStSpyHKTGPTfow+vQFZiW2oU9BLas1eUSEuSkBD9tMSJKbtRbiqWPf5Avev
0TcO8xK6O+hG3EJ+ObepFwkzPM5PEAlIrcogsI+XfzhlUNgcyRaUZGVJ6Yz0rFaisYF6SVsBfETf
7iv/QczBKfNIdNMBrBPSCSvw3qmsCcSAL32YR1l49NwtHaeVOod3XsGfTnd3gaJFSXidGs3/Zg7R
U1fGjmPEbHj3bfcQ2Bs7YmVdedq+lhUU84YqRDuuFauhugs8slHI+/v4dGFXe1rSDS+b2RTw70tD
R4pEWiaLw4IQ+DRaYIe30AqLMsbnB7/3yRGCStl+rnLnG+y1BDT7Ji+C9zksw3heR41V238qlnGI
sILFPlFHvWY0Jx+hbZEX1VTiHrZeEnpzdbODkhLcIGgJ7wZ4qe2ncWZn/73qHUVYvlFHXJsfLZLw
1vUZilEyzcpKATRU7HuXx5kzffgclK7SgmP9fIuq+Hm3aKnFuBBaz2qBNggoQkMGpWlxrFmbXF/H
K6eUTn0PesTzOitkap5lE4cUpIIIhipJXj10rb1xAVtZZzoBXsEeRBoNGhH8QxT7jm7BfFZ+vU5/
98UgGVTGJEyKY2L+dkMJKEYV2ajTbZ2sa7/93PSnvQimKtSNJzqlLIQXSB+YXwVfdjcNvs6Ap0tt
dbOlkAlLWF5OM2ORBQMpWDwuYwRnvoeyoW/Xm7LO+07fjwA/6pLfU2tOxdTlbionVh7o0AD8GML6
8hsoFOq+Qzr8tjQ1TXJBjYT4TZYogxTxPNrGvuuqIp46WX69/mP+GkD898f4+h2plrOEnnI3p9II
xudR1fRYGDnJUHcp8gMLw+K98/1RfSGWR4f9kDvCTVBOtwdUndowsalf7fMqYGZcMJGT3ZKT8c6A
Fs0vEXK1RB18aT9CpwgFCFpwV9mYsEuLITB9PacL7VmSDKSe1G0krNO81Gbmxhl/KTs5f1qL+VkY
cuz9yUunRgG8TSHLDsHJ25zOA72MOo7Qq54GIM9h7xpGbJmaWBb5xk9fI+jpguyUCjGSYkRwB8wE
5JYlEsUSB6r6XmZld9dK/mPh1VsjS1g2Z8OOe8tRtnAKnpca6X7Yv15fV5fCwXmNa3G5r2iA+3BB
0rprf7pUwIarTmwxeXHf9j9617sF9HJuSIvJIYD0Fh/EkBqBO0d1Q1O/Kd4MBZY8ZF5ervfm8mIL
TC3rs6GUBXQTvL4yGHLGdmY8Waz63y3fhlakFtVmVuYVKa1U1KTELWh6FrCC2ciNLv9wuO39++O2
TUdxvpCkWTDuBy+FDuzh+s++PMH+fyqpFXBLVSAI7M/guMvbfH4xqr6/g0orSYauHh87r/Q2otTK
jtQl+4J8wsNGWUOpABIUzlkWaHycp42enAf6UgQ8j92nY6UdTT5aZ4S4R7NIyi8+fLSb0okCqMl1
g4qA3o7MJtyYkbWuaMmYSduwwKZ3UoR5SOwRwLutk2VvbLtL2TZCly7nVzE4PoRGdR6oFiZF3RHC
aZEE8bCR/u6miQ+0DSea0ZiYkYFvAk5kIMUxlMHJMGCgCkcoS25BVFfWl15pgUeTP0AtrU9nSPx3
aooVae6kTIkaALP+fr0vK8Oll1waP5PBZBQQGRCAC4M5jYvK3l1wUWmNjfm2/gb2C+tLV821ndDy
fQPHPRzS63hemuBFtKw+lj38oONKZtlzySDBEznSbL83XWC95mHuPTCTY/5Gt41ne7FjMeG/RmFv
hIfFmcYiXoRdHx1hWdBGkHaVAB4BnryawhNEeqd7OHIXO9S//WOXufK+8xs/aTybH2m5BFDuclnw
ZpkQizVa6UesFrC7YuIfpCb2wyQk1IWU4x8aunhJ54A83YQZ7uoBsACyEN4LbGLbGHjV5qmdJ/9R
MIhZTHA6wFyBtB95g2MdmRHmUD3InMPgiTMjeAoXeJV20EfqFvUG85/84Nu4CBJ3mu6QeZG7DOwl
QApR9XyEHHYQeyQMY7lQGx7YJnF+ZhBwSgcFr3pvmdXXhlgvjqA/slGkMOMNDuZc8YQMuXwuPXig
5nKfG3gIH0dKT8pkFF7BPfZ0GGThHZndDk7jOeOJhIYWxL8WAvdtVIIcn2TJMnfsi8JD3snEXmWA
lxjocmH64kdhgFJv5U3wVtvAuiT1mFtHs6+8HabUdjDsAVxTC58lo3DMyIHp+LPIQcbcGbwdSziA
Ip3cWGArAUWv2ZQtTKVNFkgkcK462qORpe6cDXvPdtlNx5+vO7RZVq16M2sAmmRTXLZQfbCazQ2y
9vvtf4dfgzM4ynd+m84ELL8JRunA9VEeQ9Xzlpfrc0KnhSwyNpDZ6zKg6Z3y4M6DjIVpfIcBdAa5
0PEeRq5bu32tM1qi0PlBD00gIlNH9vNdAeegF64KAvGkYPl2U8zSy0S4w/tT2KIE3duGAojYq4H3
oPxjqZl6sE2/3IiNK4KPvl4bEqPkVcdB/PN80t2zqh8O7dAVv8J6bp0dCaC8YMHKbNqBBuG8wNC6
/MO4w74xK/TtjcNmJX/Rq0esaUIXYr143JpgH9/2al/jlI5vG8nzqfDp4A88I1SouqFSywZQtupf
XCLRtx2S+HOxxU1ZWRE68BJ+NhTa1F5wmoNfow0V5vortDM39v7a8Jwb/dQDD9hyz1jwQOfO9CQ9
dgwKtjHyK0ejXpBq5tnnfKm6tJHyxWPZHHnjpKL+7PcJM8gbp0DLhvwZLotSQXF/7pqYlfwfm7f7
1s8eSevur8/yygR4WnyhkyUs4gLH5tkSSg4VjWCtaz40vJo3ys1/cdAXTni9LjTYID+H9WKns8kG
SBSVcCCqZqvCharwuzsx5c0zntTL3Syz8TgOk39E8/krXOSmuGhJ9xhYgXcIy3B5dW0FB4hwsJ5y
bvMkHGVwgJ1f/hbAS62PCDdgrwByRWQsqrnLRcCyKIDkRROBtA7VUp+IrcvDSgr2n5KOmcMqHHTD
tLB/jYEXjVMRQfAsosZ3LreuwyvrTBc2tHH+5lD5n1LLFWw3NzOMq0KL/TLN2f1jNW54Q4EVZ4Be
XYPJ0IBpkTx12fiu+vElb5bj9RX2t5B6Yf71olojw9GozYXjIat/tIgorLOMXgFvd9uAC1O5qONg
lmRMipqKb7Cul//rkELfV8SoD4CZW/cdl8M7sbl7N4uifoBBm7ELWhAr3LrvzRiet8OxCworLgfh
fHeXvtgHXW797KUQKRzMhkPGmh6KnJ6QO/B8IDeUhdaRj8ayBz8xONB2VkenLxkICUX3HJgF+2pW
wv5m9A7dZ4UIjkuYd7um9Mav5rK0d3kx+5GsLTfxh2I6zqps7hzRTw9lPi/HPOidmJOKnthZORdK
U6SLZ2MK8mMQFOPO9QfUjIG0UVUMv+Pusa4CZ0nKtpbsLvSK5lcRhJAgFKB4oNJmfrVm3H6vz8el
mjCmWseiD12j4ORVBKdBkbTgcHLzEmeYEisPD12fR7zZWFMroeU/iHQ6z5lTdj5sKpbhBMCllQSe
XJI2sLdQuGtNaAmFrZZzdWZSKQPxortrlgdqbrh5rBweeslTZJkzLPDHTfOcQc/Sldb76Kt6I01Z
mQT33KF/HU2TIl3pm+kApI+azBe7rGAeOn2ZfHoQVfBHmWpjGtZCiHaB7+ueFQLxFklCDVNe8P9Q
uK2Cb1WhDtdX1FoL2jE1FEswzwxCW8YkH0Ghg5FYPe7yyW0jF/i0jXW7MteudlLBYauifm6PcO5m
oAR8lHSXF/ltJ62uAWq2HQBqdZedluGtg38zvK4hnPVghH+uD9HaatIWqjAMe2qKITwVPauTdlxi
ixfd7vrH/0bSCxFWV8OcScvseqDnKvWC0nxrQj55tHMXtQ3qJ7br5M/zJGjcdGV4PxXtEsmuLTp4
mxF311m03AOeDLn77KuLaj5yPHiJ20ET2WVP4qz0wrgvDLihqL7BY3RAi50NaaDYDTJ6qsbB3dmG
370UI5seHDfodnO2G7N5fKyKyd13rUcb3KDnGoL9akw8iNW9WnaLx1vVw4FRTTR7D9vR/+AGsZ5t
a5D35VTNdyHsUr7NLMvvmdHCqbBl5R9AOY3EDloezbPkFAGZ9w/d5M6QPXSKBcmXMd81xFRuIrqu
3Hmlsg+CBcbT0maduTHgFzEhiKE6LxyML7tobM84oS6wr7sywfPtLqPqUNGDabjvfvbN8Oi9I984
Sgi4IWzsgZWcQ2eLI1cGlrwdstNk9n/8pU8YiB2e03xhMC5w/C1NxpUNrTPGFS+ZN9vYarDD3g0V
SUoLCjPeu982yfUlu9aCFv94s8CRvYLcgGPKaAmWyAy+85DGhb8RvtdGSot6Rm7hojmYxinITIgH
wcrBao40OFnNm0G3uNVrvdACH2BngkwtetGHrxNKiFmhoPJ/L4S5EZZWwoYuKCoLt3bDXKH4GrRQ
rhTuc1aEW2itS0OE91r9DFpo5VXgJMoUdFswP5poxHNwWYdAYuIVf5hu6MO5GW0mpsbrwrrsGhRd
hw/Dr/euKTbecy4Nz/nT2vhnsiobo2+ANxuQOPJsz6x2f32BXjptzp/WThvwpqrBDfES7DYLnIHt
3Dx4xJqaqJVttgE9WGtDK7yMnmf6mXGWSHbcuEDlMmiG57zekqNcGx3tzOlsXxWUZCLlihyW0E6k
t8W+Wfm0fuDAaaoPwzqHAsoAt/ZCjM17EPZs48Z4aVth7PXo2rk9Hv94OaXukMdO2+5kqCJa4VAa
tyya1jpw3hOf8i8Omy7XrQsASqZm5wtUzcdyUzN37ePnfn36eI76qzSKsk6FeiVhG4XtLRWN88ho
YVPSOhR9QYHn8OVvqA/iTQ9+XPOWecXKgnTOHfr0w9XkW5ybgUgJNCQfJlxq3qAtkKUjHqs2boNr
TWhblkvhj0SelfhE/s1EsXfCVoukKLfIRGuDr23c0M1KpiwAXAFEvS8y8Ra046/rMWHt09p+xUvA
lBmwP0snD5aaZR0PW9Fm7cvaVi1zMRusx5fz2o6MfI5a77YYo+tmDLPhw7wRRrkl3nGg5JaaQ/ju
A4hwfUhWplNXzqADABhwPMGKEYCymNl7dabYq3KLAr5yRunyGZbTcK8dGTKRsd5V3u9yNg9Lm8OC
hkWV32+kVWu90Das10IgANJNQOeM8lEYzlG05KMctlTN1z5//vunbWWadW2r3hlTBrFuQe1jKU7Q
f7xtR+kqGpLO5VJUgBZlXTsmlQW7SVla9wbewzZO8LXfr+3ZduS8IcOSQ6yTfi8YFOhM9kN17ev1
NbQS7nXV5EGozBctOsAz+mQM8DmHuPkDcYKTz24xMELg1OWR8zKrYeTaibQg947RHOzZ21//9Wsr
VNu6VFqc2ja+DL7rK9xd930wfuH5cshwmI/NvGxMwqV3ePRA187widNlE9z50tEmfwpF7/p5EJFN
6NPAfRhM1UBjhd4cDcGmoujKvOvSGXPnchJmYCF3OHjiiaK9TAgrmophC2H7t9CvX13P3dIO4hI2
m+W0DBy3l6l9YWAcnnKBu2ISiiH7QijH4SBfZpPikhUAzNhEnXHOknoBfyUTt3YrzvBMO0eZ58Kz
BnpsSPV7ST3oE1TNk3KH/kdumlLFjCx4yAqEdXbyLmAkHNTujfFbZ+C20LGDb/B81suc3qw6fKpU
/uX6+lqZBJ19C12KMOiDaUwLw352suCuF/4LlDGS65+/VIjC+OsafYvPQl4tJniMpvhaEPBzsuyx
HnyJV+czVtFhv+wRtJrrra10Rtcn4coLPYUaamqRUUVBa71DJpxF5rwFVFw5SHVZ5MW0lB0OaIA6
L34DUbWP2374ub1PIRwSSNSoYUORLvY9Zb8ku+fq1/VPr4Q//QnM8s0haMQwpHAJaCF0y0uji7gJ
XQQIUbjNQ1YLc2Oy10ZHy41yYhJX+WoE4yuI+vlxMbbY/mtf1lKjACyZvLfw5a75nzv8JFtH59p3
tejq9UZhTh1W/2J3u2KkD2T0brtl6CojRnjGRAd0TKtlLgCLL79Co/ngUohQ0F5sRO2VBa/rGRfu
6Hcjg6PWAOUv2zKfwjzf2/kWU2RleHR9EasB09+hOUNGKunRn1R734MyuPHjL6JfERx0cRFKwsYb
B4ntWkv/aMC8Al47phMPQ4lMQ9U8oksmjcgIjGI/zKUFw8+xjiuv9CNYHpaQ9F6mjwn0z6QPoK8S
ZATEP8MEcNSHUnXiSNI+hU5Vb6RCa8NxnoVPu7SgXe+EyzCmJm/br6wM2QMM14d/btqof0Gln77e
FHQoe5qLUwhJZ0ii5/mdMS0iKXx4HLhlx3e3tUP+3QtLMVoPBQ6TSQFr5/igj9Pwqyo7khigst7Y
ih4Lemj5IicdU1Ruhf+7RjmY9ne2s3HvWJsKLSBMjSFFb2Dp8O43ZT/CeuvZde3DWkRwLHMKc1hq
p5CmRxIQw/t3Y7mv7FVd0mVe8IuXbkFACOp3Zlo8Zl7+hWXu1+vzuvLLdWD7AiD73+tS6phP1phH
XrN151375ecWP63MAl7jrOcCHB++63EzYoBPDfUtqJ1ziqCtR6R9s+zMdoKRTrAbZhoR005QVrpt
VLR1GFh+DsABfntZwffYeJjHLWrwysH6H+xzaxmGWiZIJcDCwjRUvEz9TrIvc711nq6Nu7YWRWsh
ReZ8Sj1OorG4t86KSmoj5bi8XBwd+dxDKzIbIPQHwouMCvVkim/XR/zyjcXRUc8DUX3nVbhJ9MZ4
4kUbW4Mdjc2rXRXJAtDX9VbWfr6W2IcDSg/EQ+HBZ/4rZzy2h/rl+qf/3tr+e2lwdAHmgIipYwqg
RtjDMweGgJYJU27qJPPAvURJCwzWRvjJ5DWoFQQNRAZNx/aSMu9Zgud26xjmoHPbcIFKjDHMdh3u
UqkxdPwVTNghkmCbxVBZd2OY9waPrqvaMoJhvBWNtKv3WVUEiJTW9OizLjzYpKc7v86dpKpDZBLU
+nG9n5cXsBNqW8Nk4J8XHo4z1/XruCmKvRDBm4uXp5jgen/jRGmR2m+dvjoH1VObvYJoitHc0ty5
SOXxQ0fXgvBLYoQLdElP0xAVv8ocfrVx+Zt/UDuqHssP0sZZHW0po6wsOF3pAZX0FiZPaGyAIUVt
vWbLxlPSyjToOg8MoCsu2wqrjZ3w9hkNbh1lRhXV85hcn+jLd3tHl3oIWmYwaZMq9Xn+i4+QjZH5
F+j8sJhyc5fn5R3vjYe2yjY20NpQnXv66bwYqskZW4q96agPp787u9Rc78jlgOjoTIRWkUFOLmJW
F3ThDoidMeoIn+9qeNRuNLE2G+c+ffrt/VQNvVMEZVpXy2l06yUV/cz/uBAxe0BFv9uYkrUh0g69
bCwW+O/OLXgnwF2N4R1z+Jfrg7TSA12upgnPJt2Mi9QNGhJVIX/lHX8TCwSm5+7uehsrP19XrBmq
AKjsIAPmymXPLs++QyttYzv8fR+8FH21oVEcx+ro9WM6B6GKARp2dqDkGrHrT6MTQUauAnCYZW0M
ZKHciaX194qyAAS3rJx3dTEVB8a5fPcc3tz7jFowkOyDqC2oCQOQMX+pIWr4brq2C7V4MA4wKv1e
KhUkeKyEDENr53sa0uE9ryQ/EYD2AfcbAlbExWw1fxzZ2K9LP4x7KJT5YzTiLfupyVS7G+Vs70Ic
HrGLS55dfzN9I6sPY+X5CaRVzMdRWsNdB9+hvdOQ8sXiufmnznPxbSrF+GTjGwfeQStYhnZwRN4C
wgEj7lPBezxfwM9gE1t4uSrj6ESVDkwzZgO5nlLXEwdgzcQ7TBJV4ji4mUJiooqGSXhtZIccXvbX
l8zKstSZK9LIPTsLcdWeh6k8u+LhXXi4t5f5ey637DdXlqVOWxn5WA5ji5RMWewHtYqfoENunTYr
aY3OVsHprLy2W6q0V7OMa6N9a5YyLRr/bZLigfDxxgNTFwQxi9CofQ4yrDPnyYSaUBuYt+V8uuaH
6ApI+VEAL6qpT4T1YWY/rk/uygmj80HPWr0LPA9FWnsq+F0RTvcjdaFMvVT+cycJjQemDJjSeUUi
4d22v97synmgc0VHh9peWeFKZXT2DjSRfe7bUT7xjSW7lmDo5KER0lseNfH8lImxzeMO4mg7XnvB
w+yE7Ciypk0606L7PJDNI7yj/afGszKYeNP6RRVd/ghx9uz9el8vkkuR7ehiCKwaIH3l+nhvJ7Lf
jbVVPkAQoIsdsGWPqnG8xEA03nXQJ9l1Fal2EzWsozsBu0QsOfwvbwHgqaes3DhnVoKIq91OqkFY
C3iBIh1KySNHoErhefaRwBw4tgpexjLov40t/7XR/79K6hcOBp1rU/d2bkFY8/wSNRQpSHDu/RIQ
WUVB3y//mCAS3vWAr3wzu5G+z7bvfQ8qH/QjoqCPnUzgAsBzu4YsJqmIvyNUdKmZyf4OTK7sSYal
mZgm8ffVVPXf7cIfH4Ku8Hd0cdwp8kyneMosCI0Zdlj/qMba6+LJUe5d6QL9k4uFPTGhjHunL6y9
Yfjzsylb/1k18OmcoVl0gNSq4njFMYLEhZbyB6C3w7PoqLvjfTt9zTxK3wt/or+suS4emmEM4pz3
5oGqJe+jyqrYPWREl1ena4A7k3337gm8E+dYFb+D1gbLsBis8gueOeZ4qpcZIj5wLrEqnzyJhZKI
oVYWWZ7FHl2Ze3EhczjWdhKltKYBER7VZxrLtnvsR2/+SpvJ2k2m53+MToN3D6cV+xaK2IkUo3cY
66JP/N4S/yzUdaOqCqzY7U03VqPfnpgJli5ugSLmFILgFggLkQEd74ep8I3ffubah8LzssRoPXE/
mW4W1RPGvm5691gUgRlDnco/GCI3fpjcLWKgZ/LEZk4lkN8X9tdAcmM/1ax79yEbGinXLOLcA/AH
C98+5qaVx6KEUAgEL4p3WS7Vzptq9YyKoANskNU8lwTm7iwc2wNpSZsMk5nthi5HVRzKckVEjMyN
KzUuaUPCP0M3TocsK/vE87rhvmnD6eCPPpRWh7b6Z8ll/quq7T6q2QRlj0KWW9ItK2eZDhCeCCFD
34Uo0xUmvbfdnjy42S0+eIglOjbLAivDHiSufqHdPuFWG0ZdQ/ekuQlNe27g3KtPaTQs9ng/1jPY
kA2s7J+K9negNhLElURCR2WZjUdaoRqRsqVNIDIJnPtZ5a9Jpi1pvLWht//943vlOZB2RmSDrSaQ
QZSFd9hR7kbcXDm0dCzwSLG2OmRfqXTNJHBcGAWDqjK7G2XGS0cx1C10OoSqFDRYYJeSWoHrRWQO
RzwKsGW3gMGZ0M45FJ0cdtB4DRMxzF+vB+dLI3Zu9HxGfJrunsBtYQrAJIKL/f94nf+yUC25/ulL
w3X+tFbowWfb2llMG4oN7Q/TBtMd4gr1syeRLV9vYe3Hnxfapx8PGrLfVbSw0yJspkga/pMiy9v1
b1/KGs+//tyrT99urMXC00xgpZMxxp7DkqnkOZjnMLqbvOEJ//J8vaG1YTp37lNDudWTvEZjOGEs
ilgVllHl1RN4svyWO+u5L9rFTAAQHFgwYkqFS999le2HbL5xmLQdFyoqMtdaZmi2/VrmPirnj8Bo
Y8kfcjCwbxshrRDVCchuwAfESn3iCsDEOx6PvMbxT2HYfr2JS6HpPEJaSuQbUGQKkRHiMd3zjwGe
5tqEZFV7tNpGncKWV7dZk7k6QpKbfWsaATQZ6jnzv06+zA+Zw7MTyLb5t+uduWingt7oOEnXrjtR
KVzU6GTmd6YFMH1dOOO3Mi8VnEa6MDbnwb4rBye/m8uijiH4Vm/cVFZGUkeiw/OYSgB7YasCjkSJ
S9DC3QpZUPGFttbGC+3K3tRh6HBksJU9UCsNfdc7DG2mdtAyKRIwLVErAYbjm4WHx98bo3leynr2
eh5NLRLkJmrCUFSGOEQwua+4d3enxQKMAw+X/AQNSPVuDd6HCgcYSo8KQJRK+nDHqcrQf6mKFgz5
6z9kJVDoIMygKnODLUGfusaYmKGRoOAbg1l+/etrY6rFiFKIeuitER7k5I9hIAnDE6Mt+kh630m2
xY5dOeJ02HrFhAn/4wy2UQ17DvvSuIMDZGxDEc4F/b8eqoNDx4+5zpoNccC1MdNCB/O46uG1bKUB
otKONUEWjVlfI6eW8sYmtNBRT3VQhy6SzkAdWfMywtM7f71pTnSM5tJI1186Y05H6e38ctoj4YMa
UPude80OoJMt0PPKntXBmpY7B04lqZny5kTbOlJ8PpiqSQa18UK+Mg06WtMzbYW1m5uwHzJezaxI
aqP64JW3sXYvXvexRf+63n8+Q0vhGMGywFMCxYsEXlHwp699Lx5EpqLarLrYzOsSTmg2uUchBQ8Z
lefiPgWnPR7Blrs9gAvn3LYgiBYvJjU5eJ35P2dn1hypjkThX6QIAWJ7BWr37m672y9ErywSQkJI
LL9+Ts1TT43dFdFvM3PvFEZoSWWe/I7HTzEfh8xEehO0PTzFe/VvZ+7/CTsXv4sIwtxTK1wOoNem
Z2Zr/OjFdvJuIuZaFuUcgbyz8V0ao42BFJUMS2w4TqKfPRDF2M518fe5/dGcuwgcJmf7JCTlCp/f
KjeQejNl9uCJgJr4L0jj86y4WPwpr6AC7Ol6MoIXNsH50F4LST7YLYOLRa9Blo6ThtPTBJPJsPWy
0X3GqbuZTZI17ZVp/cGquVR2Mk1QpkQOBOAWnU/BtgRvLLg2Sz9oVQsvRZxNAGwx0zCA99ZqONoE
gKW81gOp8sg16YnYpdkiJx5vCPKBO4lkSpEmsPCcxpgALRP+4zXhUuiJlFhYOVnTU69e0kDkg7cj
0b8IIDAFLnWFlJG2bntEIwbX+9YTmcc+hde6jD6YBJeaQuDGVoAEJP7yia+bUEVADtkuyYQMh9yC
d3+so/maneP764VdZsinxfXAf9fLKYmZyCaDxJA8e9iMNUjX7SKvBBnvr3l2mSxPm4brfiwjmCE6
mpWW1ShqsCtx20cT+vzQP7bpoW3F2EwhjkqPI077OkbIQQ3/GFlf6iVNgp58liC4QMl0A9fonbX+
oZuv2azH57X9znZ42R8/Vlwt4RiB6xCH5Nc02FKgGw6xaA7u47LRbFrewhmkya1ZkVquky5hhc+q
GnnfGR7BgR2iJAvHOtxOXmmPaozajUeCJsjjEvxw1q1LNrdE2jyZFIOmy9kqbyEkuQUXsC7GWvQH
JEftfml4tO1i5t3U2i7frL+WX+Acuj7HUkHJnMIN1QlEORWZ0n3dJknmJf5cjLEB59dj/fIqwZ7J
FgzYfgUZK187pZucN7H95NZUI+9m/e+9TFpUIJU6LqRXT0AmrLme1/qAatucZC5ww6FCXnvj5Jrc
urhdCz9Kyd6LSRhnUSegHFBxnFvaTJmALmE7zWFrNmHNAwCyILY3fY0NZShrdVR8Dr6t3MZVIcTE
LRCa7lph8v2lE17yBpJZVqpfxvW0WgBQ0VwPDTgHNmHlbZs7bf6heH7eay7OhGHxBi9U4XwyUVPn
2sGLVnTuCu7wg3e4FKV2tdV9O+LHucO23L0t9c+4AkQO2va/n8fvL/zwUpCKC1oLpDEiZdRCPyfV
rB6QQ7+Gevnox89v9cfCr4Mw9qYVjUYjd0hKa1/ligCq8W9/+kXA1faQRjMkH05hOYQZBPdf0Pl2
+Ptvv9uHgK96Ke6MaFApYWC9UjYxUjPNYNcHkL3WF4+V2LpCtZJc6i55RGki3ETUzHuatHI/QHAK
zcwQA6jpRoR/TRvcGn8Osn4a5P1IYPXnPJHsQarzbxO0yB/AIPSLBt19kM+WklzZdD84pf4bM/8x
9gug3tEgInsSBuUI10evlTferAKC2zhWR1OhVPL3sfpge/9vpPHHk2Ik0egMp9sTTfHCbTre8TRZ
cuTMin97wEVAV9t0InpelpOoHKAoHjBAw1BGX1tkxa9lgt5/CXZZxE1QkKxwxQfwwWrEOi+CprtU
L1em6ke/fv5IfwxRr5KmnbF7HgccrKhz7zWFhXj0j+NzsQORNDQTmcDIJeoTC0wxzN+ETa5EBh/s
QJcq2Kr3+35wU3ms/TGfwyqrwjuH9LRPrsUe7w9OeNksk/qlDNYEXvSWuQxE3mIqnyZ6TQP+0a9f
DH0M6zLhlik5MpyM4YA+uDs6/finiXnZLNNPgdf1CbKgoXJbEQYL2Av9mPss3v/9AR8N/vml/pg3
3IsCCby0dwL6NANp9ViJMqddiyrx7u9P+Gh4zlv3H0+ouqE0a7Ng/5/ePPWFsCNWwZWp89FvB//7
297Y1CBL4a8Xcb9XICFmsRg3eqLXbqofDc/FZXJcoIFJhMdOcZzYXTN6Zou7sQR2W0GKA9jJFa7A
Ry9ysQFNy9wi4pm8k5NfY/ojpMcFrQ9//wAf7NOXsGSNqArZTEQpXVO/hbF/6pl/0Bo5RCRm6v4a
wuP9V/g/9XCEK7Fu1LqePB/IH5161atFj+uu6+R4TTH0nsAAbR+XQuJ18vpIGVyMcLbsIZ8/IYnl
Z6s949dAUk00eSN2vvJNPsh2s0uksvG9tokST58o8eK3BcdwCmS6beuNlxp9X4MbmHuuHnOAhzZM
pHwT2vna6fr+zGP/p5+hsEngCLGPlNHyKUqq9ajjEm6bUADsk3Yqr2zt52X4/5cPFp2f/8fydCJW
mp5L2wRp4EwH3ne+xFdinA+mxKU+BRMaiHoKSA7rvd0omyZban6Od655v30wSJeybL3IrkJxfj71
6y0ffxJnMrrc8XK4Mjgf/f75xf4YnABo1TJomXfSzr1FruvuVCfIJgS97kej0msn4AfjdKmd9Kin
p2ZGPkwMgm+EXMzRKR2eGAS5m79vAh894mKn7I2GlwHBm/T9T0gjCyhnsrpprvz6R+N0sU3KZpQV
7TtEH7o5li5+7adqW8mg2cBuhl7Zxz56hcs9klsp2ZDExyEus8m7t9D69vG18OyDdXCpHF9FWEe4
f6fHFjpOj9WP6SK//33s3y9OsEuduG0Mq2GZnRz7mmn0PtT+vu/gWFLF6SOkafGbqOvu4EG/suU9
kO1/f+oHw3UpIidk9sZ+GtOjmNo7v9Vf4Id4T43+/Pef/+CTXyrIbWUqiVN9PdmoSET9SDr1dWpb
nl3rE/7o7z8/+I+1JwcjZB95/gkZ9aWYR8ACffgK5OG4kn9b3pdiQQlPqlRUOoHNvDtEpP9tdZIv
cbqjEmjNv4/TB69xKRj0KUGvMfjVJ9mF3q4r4R/XiNkUVVddW9sffIpLFVwaz2tL/bo89vBbL5cO
WCXYtyFzOC79lbd4P4Zgsf+/H6PXCj0uUC0cpcc2ZIUuLrop12fhehQlP/3bSF2s70UY1Vgfz0jX
cdNJepCVeJBTcuU4/+gVLu4wCYgMfZ/o5URbRZ+ogKcXrOibJ9NZnqds1XuIbPnr39/lg0DlEgrN
aeIGLdHiUoNZ7idB3kSQHZdq/RI5m+atDX+P/TU3jA/e7BIMvc6tQJsmEae0keUJyOs1M5YsG1rP
7ZBVsKn5LMBT+7fLMovOf8YfC7MbW8HDvkU8KYMubzz/Dk44n1kQPP197N6Nu2CRcTl4KiEBdQqk
P1VzMM6RYYeb+VzFm1qhME4a/Ce/BXe6aGF89TMKYwQW8dpGVzbO95bT+fHnb/rH+6m6CxWph+qI
ExitwqgfQcvgZTYU/1B+OT/gYgATCOEmm0bVEd0eu2kwbaGa+DNb3LXKx3sT4vyAi60znTgEqj5p
jyjthls9h/ZlXMPmELpamaxdAsDdmWjXK5vDe0fn+XHnre+PAQMkpCkT7aojEsv34CXv26T6hxzT
+afPj/zzpyPPhW0LSz/Bmum+Aqi7LGO6Pat2QDyfcwj+/k05Dju3/30ULNYC38EM+TiiMVmZr74I
D2t57Rh4typ2fpOLHdSO6eTXKyb1ip7WcV0/j5IkRxFHt4q2vynqFk2LrZvX0xt6FwfUYLBhdOW1
VvL/1o4u4/zz8y9217KuS1YPkF8aBq6meg6QXRmY3RP2k6DBhHsyY/23ZII7UTg2R0flTuBatUrv
jnYQBwTBgw0d7tbLDSyOt0Hc37aDuqvX7tmze5euX+LG/6dW7uSSDS04kbBS95pjxIffaEWHrb3+
/vfN5YPFfamF9Gp4GySAjh/LBDYvTXrTUVN0Y/SKDtXN3x/xweq7VD6itw5CaI0vHROx5fxFJfYA
ITMtH2j8j0vuUgJpCPoOK+jrj94Kw3eYdTTqmpHXu5oHzJRLmbFykFZ6Q4IhGvw8iaCiTbBNdX6h
vK9lwN+68RP6OjI5q3xc7IYwe4oEv7I3fvR9LvaShYokGZeWH3mNE3mQKxz9INbeqmruj2Uj9ZWP
9MGedalG1kuJZjvfVEcg1h5A0zm6Gkifv0+A89/6zlK7VNekpB7ZkAb8GK+1yaBsBwoID8xMPP6b
yXVyKaypUF6vZdiKo+l8BXbw/L1ygKAkZvf3V/BQ5nv/LS61nbE39NyEa3CUi1dvqTXL/ZhUag9L
bbNm2rRos6Ah736oxOhhj33fHWy50hfgcNxwTEmg42yEY/lLGBO5R5GZgKg+1M9iJHE2+4l/HxKv
gQN7W74A/i4wVEEb3pjK54dBRuXJSlq/hKFAIcQOfXIDV1GYEoOqz1/nWq9BTmoR7wZkL9HHSqXa
sFTVcCvhfpwrZlVaGNmkaPmtfZoLTr0CNHXoLWF2Kx6lis1WD36QjyREVSUsRQaZWrUvKSrtKSKn
LUTGDRDFwFaj22IJq62TwbiXEaEH4lmxx2RgRRVKk02w0MZ2ugxB3ptFHKVi4bMPD4WdIYvZyqVM
jssEu5w58uOT6ix59RfKh93ojerHuDCyBwpR/0hRFy/gb2XQhqvNpoLMYM7HEPddn7XAI7uQkwLJ
pxKuz1E85Vr28ZCLtql/ygm9dFkEN5Um6xrKnntNNIyO5yqz1TgUSwX/45Shm9j4IWyOMF5wvWeJ
/TmxxvtmKzt2eYiq8yfYhimYCy+/QMlK8Y1BwX+yk5kghVSKZSoK6i16xtoNF3BUCNN0+W6GBol1
NaGHw1d0/FHOlXtN23l5Q5Ok9yzRmfTEwl5uS6+Kv8xojxNFTFtQjJc12Smwl39EzeLDr0qOsB/q
l0nfp1ovPK8EnTYQ3s8FzCA5iGN2Su9XrtNcoNKbU+ujuWWdKbmDr5oX5A6TBgCvc4Ol6NFM2VQi
+hwGBk0dwSIO3jJP34SnkptU+MsLrBD1xltS94s0dbrpo8gVDErCQsQIaYNyiNH4Hk5JBgju9DLG
aXTCd2FP6ApJVVbO6QIs4xCuORyzZQwtbBscvYFXB4x9uPOknz5pM0e/0e6DVhsm6rNAMJI/1jkg
Dyal5LugNn0g6djhVTWp3hjzu50pGfqnEtJ5HvC4ZiiknZpvytSoQlYqYd/RPj9O23Q03u2CIjnP
OtGmcQEgmESPUIIW0V0DEFBOeLDYbPAbd5hCmTyN5RTi/xwmuZWj+pSWoA8uY4jpAZiA2jG2NLnX
AcVVx1xnFY2gaxoTD/A1LUr8ZhmXG9SKmxve+cNzlybxTcUFzFpA2TJYcxH3NikuvCJzhpjXjo/2
dzigTg8vJ9UWoNkngOH5wHd7WohMwthgW7dsOcYxFl1TTQ5KR+9rayQKma5zez+U05fKrwwkacw+
wLBKb3mrugfDcChRiTNi9jTI6clabnUazkdAa6Jb36XBMdYMTUguiLYAd9s7AEXmAzAUaIM6mysf
xOi8jecL9b1HwJUJv3dPLpbIsJKuyzzeulv8pclXxGz9tlmYuasrDXS0TPqc2Rq4OFckATY6y/qj
14/EwTAsHXdcNXzHxsCOeW1mWMMHbkpv1SDKAn9y+Oqo96xVBely2QKDngbplgxovLLB2t6mvK5k
bqbA3g2jIhvaTnbjerpgHc5Dufda9CuD6OgAkZWt5Ruqm+iQcO7vrar73wA/sldTqXUPV0sxZcah
ARmOFiNwy20MJkKrws8mibp9BFhGmKEZzu58rteDXWx346fO38WhbjcIV3URirg+4C40FVE4stcZ
PaK5N9Vx3tQlYVmcQpkxwWt0q0cij0k82ZuALfTTErZkjw6u6KtQk9QZXE5lhp2X75IW8hm0J/J4
q7ihaKJLmmxSBA5vg5q3gSX+y0pU/ODSmn1jQ9y1W3TZcuQ1Ume+zq0XPcrQax+INnIHH9DyFS2s
y2tJljgfpha8wMhg9wyouFmnFAQZJvg+sUu1HSuqNqVn0H0a9+i3pkvzJcKyv4UjY1yYKFY3ayop
CmDgRsmI+fd13AkcHufObQ2L+rGL6M2gSXznKwd+b5py73GkrNqPIJ7eJU08AzC/DgcCA61ineIv
IzrnvkHcbabMDbg3ZWlN+GNiJ3+GJfI8FJEjMirwaqzgZuoPrWPLI9rXGb5mYLdDzNDOLsumgJmm
e6kc65501TWPxMxwnUsDkLGU58EsdOT4Hq6T/p02TfmkeDf8gNWcdjDdbMxexIv+LoHUv3XTUB38
DjfmKJgmCPTB1d8LJKgiWAPTChS7uL+L+z58Y34bnjwM3/eu4s2RuAkzKZgJ9qnQOyRz2G1oRbtt
hC5UzP8YGMSxLeGIAsU8ev/afosYuPw5r25gewRX9tGUSXpTItD+hppvtxfc+rjDm8b75Q9D98mJ
sLpDi76+h6Y3eFtAGH0l0EJ+MmUfQgFp0YSVe5H1NuF4pqwAmUpf4gZM1oghw6LJmr4KGKivRUPr
aSoaHbdQIQQwGRGc35ZhDZ3zVKE/0zX+hqI19mDh4wuFuB7fZkHYFnvkvPFBpcnCCra+bS+7XOtB
FZIiWYejW3+3OCILMy4jrMfhIJcNkBrtZp+jr6rU5a1mK2iQrad/JulKtuMcNLt1TAFhjbGenO7r
r7FH68Kgy/JzLYEpm12pYO1Hm7sFiRy0QDJ6WtrptYpm+30MYDbjYuF+em7V47Y2IYdzUUe/TIM2
t8xiH/KoW0kmAlj05ZI3bZWXaGR5630Z7Ofa7yBH6r31Zl4q0FBSNGJ28Am+GVc/vYfCnGIhDLrP
YLTg56VNPVw8kYnLOvAlH1kCs10kecYNr3n7O4hseOqccHdD3Og7OB8EMD08+x0SCpTwgSse8iKd
k2S56xqz7rqwYbB1i4aHJAz4ljYs3CCFGx8AmBefGOSZe87KBdFX5OqHFkycPjME6R0A5vyCekAU
Z16FxurMIN5KMxPEGKwQZNgjLVM00DZl+9hEK3pFXd+KPp90nN5qSL6epwjdbEEAr8p4GMkeFxTc
vfjadYVhkFPloPX7azGGk/riGJc04ybuse6dTu/l6GPvA8fT5qGq6zTjfUPfbJfaz6U3e7lLh/4e
yTWGXm8TkipLm5qrTVJ6cA8aDWAwtmspbu/+as89qDw6hElH9orVObFNjrPUL1YvaPMJHKq8V5Pe
AeaZihy2iKEsRin6eYuAKPxOhlm/9SvYkgpedjxDkyNPMgNu40OToHzjaBQ+VjpKv806Fb/mspZF
jXOvhsWwt26B/1q+WJMucE4dG/WaxpRhq4UzlQWytwvgm8JseC8TP6V5CDndF9lOybOllB0TLwye
KmNgH1tFxt+4ytUFFll0L5I4uR2WapLF0hp3j4PKQ/A0xfSOQeE7bibdOgzHkG7RiuEeErGqX8xS
ifSGp7xfMLOM7pbS9WiqRaLyJvAjdv4uAW8hUJyqF8cCulOrp47BOvLXlNbyBGFOW/A6gdqw4/Ux
0WrsshSKo3NojCIBouZwbxh627MYppV90Veed08ClCmyVKBU15OkSjeM4CLrM5SogTeC1A5nSEB2
/QCM7gSk7ZhxVBs2zZCwzyOmCVD/RygA6B4nXPolGTE9cBBztrVtZ9+EjuYcyI9gNzghYQuqhx9w
iKFyMyYcWANVrjmcMNfvzWpUBZD/1OPYVyT9lDoeLxnjk/zaEBKV2bI4/3bgobgdw6X9LGS0bOrQ
85/AqxBHjmKILdbWRfAnDTxo0dp6/gUFfXsXwL96o4Z5H4T1Do3RE5oPVnGPw8nAGKRf2nxJI75p
Rwgg+4V4j8K3M3gE6GvILLxLNqgq26PvYnNKl3jcWDTM7OIVYUejUwrRnikLNi/oKHN2eRAJpw8N
Y+4g0qkqBouuCNkNyf1567y1i0FmkaimmOEactOLEO4twqu6kzdyfC4ZB9FuQeDEsdxsfKKAAkG1
CaXnymb7G6Qr/7R0stvFlVp+gPlYHWPMhz2Ucv62EalE25Oa9l4KI67RJOk2Ni0aFYi3FO26Rt+a
isaPBrc7OPlyGElWaalyGOvYzTyPWJAw+9Q+JKvhaPN2oXCSDzi6M+aq7x9i1ne/ht7hUiF5taAh
0+mtiAKdl0OzVAWRtfnOpkpla6ympmAikAXYmuazbAXg1yqhOq/4gEXKqnV+YUu3bnnXpD+kTc73
RKb4UxtSeRf2XalvmtUlez9d1eMMSc9+GMdxp1eGmEgkc6d35UQFRDkEsBpg4O1GabPuGXXVUtC5
GiENhMfNAN7Nd+wI4y6B6uKlIgPBi/H6F1HhkkeWnoEQDcJ3W8qabOaQLr96VbFH1knR7qYl8hA7
z4gpcs2H7qZcqqTK1qbrbvCSHgx3ohBLU4g2xtKHtdngYKCWwFfoMGL55x6jZu9aEea+HcGFmUS7
HBfshocAqKExQ4NgddeUPu4X+PQ9LAtbnXmq1bxoU6E/0ZbCAVYvzROPvfhbDE8zOMxSWNrhD36K
wsb/OaTh8jQKWu17G9QnN9Txdk587y4FeQ2HLhm38ORobGH8BqkQhf/5BWQdRMaxsA9krchXeC9U
P6veaz/FhLgS6kRW4l/sJ5cPC6xsN9icg6AwcdPrognOHAfohcn30acDotxFlrBviwE96GEYgwmb
BquXk6A7uxql8/rGIZoHz65VzcaLwuAERI/D5WakAQ6UZozGzOlo3Hq+sgdkM2mmGpA6yrSHPa1X
dgeHi1aToXlo8TM6IBJbJxqhJ6KrbnUsgu/BDBOeTE2dPHVLAH1Tgwt8BWlYgWS4dwqw1Lc1+DBf
TM/YTk7xBHNIW8en0SZrUSHdGSC1EXQ658Ag3cO82TzgH/OHoI+NAsK65XXGWaS+NWsAYxYRYakM
rDuGPq820Whw6w9nAUbMsix7CdrZpvZt+APpgeCoerjObdtgGIoBKqybzh/LTQnIS1HOyM6UXRoh
2zBHbosIJYnzyfPZLw+dH7lwvtwG8yIfZGz97Tp1/Es3edXNlCBmo1ElXiKJK7+ytvreg/C/GR26
Rtw0LUeFO+acATLQFCbxyJd1qsO8RFaoKCuYjdmGCZ1pyqZfzCdqC48oF2Yk7V9BOKVHh67cOQv9
tjppC8w/G0Andl28vCYGSbq8Rsf817Yfxi/APMB1Dxeb8FZFoyxoQCVOdORrAIsIjxSKyxsyiQg5
JVbmcLunW5um/XfZkalHYqab1yz2x/YlCsZl40/dkLE6GnOo6OcC1+m+gNADsWRlJpRSo4rY3QoR
0Z2cOXb1CvHWPK0So9j3R+vF/TNQQ/yr9RKvz9xqK+zeKMbCzRntToEKTzLmyNmKpXlVaimLuTfD
K1uT5VTNqNjiaq8eIvzMG6km73UN42g/pty/8UiNTA961oI0I1McbE2VNBs0akCqutK4fTinN05w
zz3PJPjMIyZ1qslnONbsFhjqPocQtz6jt4QW1TSsB6mXbl/h8rfTY9flWCm8CGa/uS8nVeYTeCL3
6L3GiaMmuh1SLe7QrQNPpjlK+/20tuYtWCZxfw7yCi8qYRS2ok37pwlVcgsXVJqFC8NtEQqcjR/M
qqhHBFoeqIi4zAkfA4ej3zPtsCNtT4uVY4YotEJs4wAZtExq2m/8pq+f4xpHjFIo+ER4wxy3GLkB
890rFiLTNZeyDE8rsiRbF5XRJsEJtB0mC3yYRTvWOKjpNhB+WG941NHP5Rgh4porQOuHM6URbK9g
s5RzdCArvkpsLXmiiHf6wkxjfYep0dNcq04+o4MRCIB0CsmTP0/mHsajSw44t/1sG052nI/yZqCd
3Sq/UeCy4JqV0ZSFx2qxFc16Xs9vEmFwDnSjbFFDQii8urK6W3DOf/GM5372QKc9y7lTyPQk+HKD
lYc6wsrP2hLQTyx/A5u4GmcpB++ejY8crl93WMHrKU612XpRo2+h3goOjFfTVrqw3Jt2IofzlfAO
7dHIDLk5CbHF9Ii4AGRZDUTqS5/7UbTumKqrDTWGIJMm0ocxGOI4Cxs9FWPksR+QpQHYuNIo/TQ1
bbSB8ANxnhnlA0xIo1tBCeBK6RCDZG1GgmQ0IiYsveG2qsteFFDXD0WdtOrgRFA+ho43IDdgbLZB
ovBWiS/pfiEr88H8wY5nHSjnUeviDVAu9U71rcKqCd1ScHqOGBKl3oJUBBvGUmPBiVPmJiqdd1i0
0JsWsduXNiLqFhhQ3AbKoHwahGk+eZO1tyr26d6tDt0sK0CXuKVqjazEEokdyBvJIQordUjVQrdo
KwqzDpvgjUnHCXbxfPiOhPWYJyauMzXT/giuWLTmcyd7pErkzBTIOvGidovyYE86KL0bU7892jJy
+kx96r9in9f33erYAfAje0KNFKD9RrA7qtfuHnmi8pXTUd1GCauKauB+4YFoWgAw5nD0we4LNqB2
x0sZvkZTjfu49FoLfy627hIWkN/+EtPNRAL89y52/BcOtQZydioEqr5nhumq58cxFOOLP4VjxiZM
90VM/e3Cq2rXIDu31fiXi1KxYLswJKvDEN0gZTp8S3EZeG5iExfYp2KA7spmmyQVuU1AHLgJ0E5U
aFY1r6SO1Cckc9iNGmBjhWXVAYQ69+28nVK0kcacy6AIsaffsjZFhjCiK90h7SASWLES/wdEZNYH
7kex+9BB4f8AOYa1OYWU4UknQfmp1JW7n2F38QkmMKI6CABso22ANpkv7YhjOw9gv4Db5lTqH5aP
5gGuhgPNA1jM8WxG0vwTrSb/k0V2mmbpAIqnHyBDA4vYOnhJ08bNuFXTl3KFcSVXsCWE1+pzREvg
zZVBQo6tJEKKtvHMjsx+uVEUYU7RsWE6ktXXNVrCZgqyUJdMGVi98GbXUF/BssE8z0LMKus0l9/a
uTJQL0RR8JjA8mI/VvBxngYyH0tshr/muudvoVAzwmRpPs9yNfEGG7L92qBIuk/bykFaG63XSlYf
lUUvCuCj8h2MGyVECYt67jxg2VIcZajC0KyWChF76H35e/HqPb3duYB5UeqGPwodZ0nIoatTcwuO
Qo3wfBYPKWnsk19O4rEnMM8FmI7fRGGX7v/+2A8rZhcKo8WFAwpmVXdsQXAo7MqDPAj4XNBlGQtu
HUug/1qRyuVDg7vTEhJAfnx/ZyWYk5D0i50PqPsB2cW6zRaAQ3YVboWfrPT03eJJ87WPoH+bm4Hs
fMN/Wz/1EZfBX6aPkvik5XgATtyUOU4bpBUk8NZPOm2RjatsK36KeEQegjflnOm2WTEfTD9vyqpG
5p0HempzxHzeLTJW6PlscLFukN1oyG/Cu+o3R7jzULUm2RJdDgw+OdXEd8bpFWcOkkZuovUm6lBC
6g3udIhPkhvXBOxWWP+X3wfuKXRTgiUGoqxThmfD4Pcv4FmxLZmV+Oy3Xve572eUlxjuNSR13S6w
yFjohrSPYxNON74h067uB3QIAiEAmzb0MuazRAqUcfcVV78y04kfwnzbv2ZD9MGUvUSq2LqCkWlT
o57HenJwiVcXTY9jcqbUbfxUegUqLXL79+njnafnO2XjS7jKQgxocg1qukFgfJbj4mB+DjOcEsey
Bt9t0j+nEdndbIW96qlMNeIQh/zLs4Wfx/OVv+E8Vd/7G84j8Yfepl15+R/OzmRJUpzZwk+EmRCj
tkGMRM5DZVZtsBoBgZCYkZ7+nqhVNX8S2M1VW2WbQSAkR3I//h2ESVrGfYFX7fqwyZTNSRbNEbUt
nOcCtFL3464EHs5p/RXh30Itfk5dacNSpIk38Rhi6+aNGBRnCum4K+O6UMeeU1ZGz0YNxCVZXAJx
ejZD5+1DwsZ7FyVjVMyAjV0p+/81qfhg8OYwCuO7aaKQ/4lhRIFzS9pcFAwsBAYcGIzhSRaYPxY+
BJHB9xwcz8m7hUfaT7zKhmxMaodHCfDcGy94/5Blg4s0VPDZMZ4JqbIW7b8QasmYtsk7cs7iDZr/
8ZMvcCadAgnF017u44hi4I9sj7X/RKjoVzRgS9Nj9uGAnlGCvy7TmAOBTWkY1emaAcPSK3Nnn4rG
DtDTPHQyDq3Ofw+nIXwiWAQ/YPcwAiFn+YhRU409bG4fRzh/b4IBlSWG8+E251RjH1x2D5Ja+cGf
eHgKrEytuBQsxZ7Zx6THNhLEyV7GCqn/KGvyt7zjDK4fYKZPLonSYeCH66t+YYDnkJMOjJkUnaYY
YJZs8hq7989BBcM5sWQA7LVsRiQw27AA/QXuMd9NCENcU1ZrLSBLP/7y938iVoiil/anwT/hC/RQ
obssLcyKYnjp0rNpTXnJfACvZDx1HlSTaBl8uz7gC+927j/X49iZpSWYOK0Zxp/Uz1z0Y5UuzMhs
ZKAzBwihAgKUr9fvtiRHms1xQHiChOaQOhmcN6zhzsV/DFtBLy7pGufAkq7OKbbLjYphwAKwE0DV
57HIhnCvK+IfUHbJnROyfCnMiLCZ50dsL5JzjkIMPTmoBfUb7vBxJQJ/pLrGxm/OzUiVEm0FRX9M
kNSPAuSmuwmNtqI/DIF/kmG2nxD0V2628BLnEJXAzwfl+byKU1Ife8t+SkIF4EJpfnkhpLCoiH9O
EjfnqbRaURuY+TTWiY6JTA+EV7Ab+EGzlXm+8IWcg1IsBSPKsknSWAgO6UPVTcmbolN4yA14LTYY
KuOK6m5hKs6pKUZmQY1CfxrT6iEF6ntoo1IEK+P00cVD4sztS2g3MjJCYBCP1N2iCQnCtXSXJHxl
pn80SpfLz2ThQVNrNiqwJybSvneWvw/y6qZv02cnXCN+fXRwudziMtX+iWU+92QaQu0VDzDAOQxO
cahpfvKVAMfIrba2FTSQy0yoAK8Zbi2N2eVh/7lj1qiSO6OTxMBk39p8QiUs2/GGfOLTfXmgy23/
uXxqFXnuN/DVbFBZao31FYeFT0S1y6Vncd8tGjO0vc3iMHzTDY4h4QDG9eH/HzIvF59FfsjJYLsV
kDAWeblHleSrU6f7cMjXgO4famwvN5jtaUI4CHhovw1jHLco5EQBv29hJbZ1E3uAY5Ak9wkKKDs3
kT2UFwoKsFZYB18SbMQvHjLGn8j2c886+zyAYs8DJFPQdlNn26pSkJhl+q4SQn/yBrOdjGghe7aV
E8RDrTmy+TqJXE+8tEStzLKFZTPvrxuhRQSPL0d/nZvBAQ4Skagb6Z2UyR6tzo8alPNIV/q5qtiv
62P2YYsK3t+8ua4HfNlGV/vl/dnJPu/anZLOPqv9n9xF4tM4/EsPwyqZ5y+T/JTn4eWus/iQ2ARG
bXbmx1BDWBAWj9NpyJtyd/2hPvqgXa4+jwXA/oSpQAW3S5DMs7Iv0EC925wcIHyASGvSa54tC5F0
7tnSOraEK1+JMOclfxKSfGNa3IOtdEbjzxoZYOlhZuGh6MYglBVTZ8cvAJ/ngf5JQ1tElqvtb4Cg
DLeFFM3b9ZFDZR8BbX70u4zdLGDwmgRwLBzTcwZp/o9gTJv8qJB586IxLbL+xCH2AxzeUVYMyxL3
1fFF+2YpSJBAxMlvvNwWT1Cycg5u/Fg+u0zA32uchvyIquL4g/GQv6G8ESpkZoBzDQcYmdiZcKFn
sGu67VDpfaxC1kYW7LBv3UsD06ZH4WzcgUxelJup+JKXPz0qb1pi0Hla2OYdeV+8Vy9ovoU1FD9O
PqmftgF+bpOA+9Qgy8KbL6ks2JETD0x6nQ03fd22El8j0v7MNcrOA3IkUeMTex/UBE5UE9QpvoM0
EdGp/UbdFpIRhj5dn+bZZV9oHyZrGifUXWvrLfN8uU2oVtsgmLpTZnlPifDGi5NGeUR+uhpPXmbB
s46IoYOWpfxVcQNEWWpZtznEEZFJQ7hUoe67hcVNv+PT9LUdEwfKjhHWBwN0BRyl4n3SD+rFCF8M
O3C2nScMqfmdVtz96mRB8zjq4xC2qNVCfwbFsaMC91cj+e/Mp6hkGCT0t54SqLMY37MRHdE0CANZ
3/tSDa3ce5VpYldX4x5CN4LfCkrsKwEBS22osPDWYUGZQtLcopMsKYZgk7vdFJWj10O+UnruzoMG
7R4aXijNC9IGN8DLw0JGd+kmyC4dQQ2qJAG4ujDQUOFYUTx/OqFRB/CdfV6EybEAHT/2yUCP7pgQ
juCTAHjIuHh1jQjevH6oj3XpJ4AG0TQ8oRXQPTo6hIVBVqB/Hv1tGATg+BkIWabVP1PYGMcqZNmh
9KBXc4oyfbXSPtmXSIf1UaY1SyI6phNYVIk1brzes6BPKFBDlTYRL26QKbKBZY+8bYKCo30oTHdF
kZcRacth27Ha+6GZC5OjEKKeDUSO4YkjbXossEMvIznm5iFkQh8aSds7d/TkvaScPuGgYEEngUIU
fFlRb4WeOs2GrShlZ0P0kpYdHJcJfb6+pi+B4qMVPftCM+Eo7QrWngPtnHX9BHOgT2y3L7Fi9sGt
odoxWQb7N0atN6LEbxq6pzAzRyHs6PqP/wvX+ujXz765Ceh0WiKjfE45Bq0G1PpHJQcXJ3uaxbTv
q4eSZ3I7NnaXRAHgMmyPwu34g3pSZyj+M0i2HaumfzI3TV9APOHwIOItlVDGo4C8CYUE8+n6j10Y
6TkZ0LBG07EK27NPBx3JQg4RgwfF9Yt/dCTEYM+pS1k4MqyfCdZ7BOioqk7OYy7uM9O/lB4ktMkw
RgOARtdvtvBhm5vpVKPu0cJs2rMBxQgaXdiQHPPsrkvX6KAL2/U5FIQI2FMQ2DTEIRmOdZKiGNm0
O54iA/+5J5ht2NFjkvsaWeazboIwBrJc1dDAcf8VJBf5B2G6OFy/0dKTzL7PkxWkVpAjWzZRqE0g
4P2eBPxOsjWsydKrmH2QpY3yORN1dx5Yu59MGWn/V5PClGbtiLA0a2fxoaPwfxGDhN6NFt4mMd07
NL0rR82lwZlFiKAxQZX1bn3OdPfsJknMUjciw/B4feyXxmYWHBrNmKUJs+O20H1U4PMUebrCpkPd
DigsfW4qzbu487AVJTxcJdgs/ikg9DHN0wcxtL8Lqlci6cI7mHdqQ7KhHd9VwAEFY3OjwzS/N1Na
r6zmhWPFvE17ynyY2iD7jO7GS/5oMwTvPSt3bu9uZAU5U5ntU/LZ0bq8q39OyoWBK+iF9AVvcCB5
7fvAi2EWEFXlSjr5w/5fBMJ5k7YwELdO6M06u4fkkB+nZxl39+OtfYTmPAqiITIR3esbf18em7i+
J0dgTo/+bq0pdulVXf7+z/M5pgpYYjClBy/foKrosk/xK5152/aAzUqHmjkgTXn/ggbxfGtPyVMN
GqQfwAnm+opZ+vWzxQ42aV+1dQk5bDhCwZ481u4aI2nhAzXvy576HPKd0GWxcEiUQP3do0CbobOg
c79OIDIVTbPyEAtRZd5VTXrIHFU4hCDwsrh3Qgi+qvYlMen364O0EFbmrdX1aKliDCEYklmktA9f
xnvdqk0Df/brN1h4gHljdeG0Cj5QHpDhcF5jSdKChVq/yiD5RNs5lsi8qdqq7WLMhAPFk+pvaVrs
HGzHr//0hePovKfa5aJLnXys4MXyhdY3KvfPCakjZl6Mt9az+xc7+8Gmb+4soyGyRI26COMEAhlU
3xNMnsy7Rc9v8ttmVfYCpmX5aCcJi3QPGG/PLbJreRXsNPeL+9rlDdRudX0jK1BqUI0P9cbJqvRg
euiLYJVdIKFuVW/Ac3grc/LDojfG/H+8JyjUp0kKrnBZ2RW69fIB288KVkSbxhpzMPYctDHC7qvY
NSTUz27mFDlc93I6bVqVNSsza+H1zBGUl3SfX1UG3YPiTdQ3AjJI2PAoE09WtnKLhdUxZ1C6lp/3
aLVU56B+73BKI3m7G5wYisz99Sm2tDpmEdYiwGha0M/GtouEgZl21qU+ST6Z/p63g2vu5ElNsKGS
Jj35g/8HVJsta9NXatUrAWTpCWZRtuCuTyCxNuc6GfPIV+WpMs5OpI3YXh+ihVg7FwYhO5FrMkHG
blr6bNV9twUs9x1v39sOVvqkS7PN0PqysuaX7jbbZoVe6dpJ7Qex5N73Nh1jQ9g5GBU0j45A9ib5
o2yy8vIXPlBzpUrCeK882Xbnsqy++GF3W0/Dr+uDtvBW5rKUwkYDeJLz/lw1UCHWU/WLostPTQAa
XL/BwuKbG/uQ0EXKK2hoXCRvtXiAw8UJbUNoxSr2kJGv3GRpgC7L8p/9B1remy53C5j55vmdbWis
eb0yQEu//zJw/1z60o5cO6BmnPmF6WOBjHlElS55Q0pa7qcp6KO+I9nP64O1FORd579362BamHl9
S+NpEI+dIONNRgtIwFy0XKFBEcQvJ6T82DiWiaFfGvZ53fx2R7fehS6BWyNMaxi6NXh/VBWBS6Hf
A+IEs2HnyGH/c+shXfeNtbS5pTYOsdd/9ELsm7vzDCCupGmFdVcPaguPVNjdu5FMv9Dp6foNlubo
7MBkca2QvfSx9ZgAnk8p1N7dD7Sk65XgvbCU3dlS9qaktIK6JXGOAs229NA+O6HxfcdthT7WLIHE
LgmLSIzQon/qieYMEburslSIEe3IvnfbQRrYWclLmK6d8/9Sxj/YK8wBIlVImg4CYTuuxPDUyeqF
dtPOgNOAvr/Rjzsf2b2Qexz+qX53TKkq36QPjSCu3cO7c2x2sFbJV+bHwuubC6esopPILKZ2jATm
L1rm9z3E6xGodiuDubBC5wKXFmoyC3msIFZCR1Xz4tfWxmFD1Jc3CTbzn3tjszAgOReQa2fkHGRo
zBofBqU3tDl87uKXsPZvjElhQgTXV3zcw4bugApLgDygSPwzICKu32JhkTrzwFI2k9MUePeFYJFb
/hroyVTFtlEra/TyUz+acfS/j+CAwjIMWWti0dlD3IFrsSm7jq0M0NIrnkWAsOvQ+miYHzshKs2M
gRNGN6iYbEK0ro38k+94FgdKgCJsp7CcOOGW9SX0GjR9Qi1x6jPPOV5/DQtrYS4rSakHg4rUm6BI
uwlFBgXxoaFr5f4P9W7Ybs+1JAkdy6qvbX3OTJ7nEYTn1RO3wFQt/MxU+7YK6x8SKnr0P7qlCyZJ
OPh0I5sEHsmyGeUXWQT0d9KiP82QrPkTVAX2sqp09UqeYqmySi4v+J+Zrvy+Lwk69mKU3NHsGmYb
9D33G3xH9w0x4M3AgkvU5bRFa+7NEHinTw37HLQ+8jZwGw6GpkBT0ZZQxWJMKDid8KlYmTyLjzaL
EENSZHXRdy50dnR4nrxmunVlEB587Sno9NMpKvw+gQdrA6ZBViEFjzzO9+vPt7D65hofVLFqdJEI
yOOqgG9ojYubvlvZfS7N2dnmqsrLqhjri5/lUD05bVPhdFPdOoH95fqPXwhNc13XZPLeguSanyt1
X3F60DB0rmFZGybp7nN3mMXXqnHbMMh9GC2WxbsJwiTKJdtP6CTY6MQ0K+NkL0Spv14g/0xu0/VJ
oii1Y9418VBa2wqYIGxNUZc8grNwn/Qn2n9zfBKhJXGnYc/bFd+0n73xEe2Mzjcc8lYOJ0uvbBaN
OToiKUQZUwxVcvEVSgJnNwxJExWhm33KksKZu+MYSiAiAIUgZqoEC08iGyH3LFx5gKWhnIXiWnBN
O8d1YAXUbSz/d1I4mzy8b30fChC98k1cGKW5OU6Jnb0qR1aeQZaZqqgrUExw4QBVb0dZr6EhP74J
nYukqJ4ay51cmFdZF35YmMjdoFSyTUgjPjfx6Fwt5fmQSonKr88VLdtsM2RC/5Dcd19lKt3HfpoQ
8S3QrExkOzb7BeQGuCGlgXn7lncSacjQpKgMWAnqNmh97n0gbC+nCYKu4KIO6pXfubDQ515BkyfR
M+LpKZ4q/eiASSGyYcMD2DrqH9cX+seD7fxdmf+sQEpSEIkGd4wTg0ZgUAPaQ2gse1fLwluZ9wuH
hb/f3n9ugQZj6jsmHTHW+o8tgUQZs3qKCbYoYiMHD61+tETLpdUavfvcU12e9p9bdinaeRWV7dlN
Ams3ZOZrbjcjjnXVympbejGz+FgXuggzH0/hA2b+YDwR3KshD7Y8cy6yOzTeXn+Qhc/UX73cPw+S
5DDUAogVLWpZcEQ/7I4w8snXMot4VVn2mT2p/IxSVOg9W6oGsA9fK3S1hA9pN6y8iqUnmG1EB9sJ
aqCf8zMo2edWeS9Q6KxsDZcuPQt5xudjnnt0Akqwu4EWMM5yubI3Wah1kdn77boSO5MwcOLWmyig
JbkadhagI/CdAiGJqdbZWR1A6WiRrP7YgyVXFvzSfWeHDvAxbPhDKhqncDseu0ptKqp2DGg8WJyN
Z2vqvhLOIJ/BhmXlBS18OMhsHvA6xzvXLTl7Fbye5DhC4wPlzYbTETeFp8u+uRDwPjWfyWw2OFMG
FS9GNu7K7H5Mxa5K2dpOeelBZtOhnyoABSkeJC8hFdqV/a5/TXfZ1t2KYZP+AlhN3cmH6a7cpffm
4frzfBwH6FxjbaZEGFAGmzPRzinXgX0L7ve0Y9motilFY+L123w80+lca40ud7dtkNA8Y59CTuhU
rV6BMlxr61t6iMuA/hNkAEkHVwWuQXHJYfGlkQpD9+BpUFzvB1uvZRwvsfd/z7v0f7xJJsuUPcSv
Zzs4yPS+zh5q6+VzwzNbNQ7UUy38ulH3ZsVb6eTPfrZmibD0q2erI0jHEsqvwI61n+bw6mZHl3Yl
Tl3lSs3+41lL2WxFDEIlnadhE2R5wNLo70OuNmHyDbK5jbPqzro0f2ZLoyBBklg2bKFTUzyCJgmZ
LDbQnxr8udrYGU3Q8wlVCtroTSN+k+mTG8G5qLigEwiTA9yNulxMN5BiyAhn9eDEUmqvfF8/jrd0
riDmdsfaTgLY13Sls1VDT7MNEkvAD1Z1uWsh16uimn9PG743tVO+XR+yhXc+Vxb3VdpkBSnteKA+
UEG6eOGM0E2n5F0xiBdZOd6ngjudS4szn/V8sGEE24Sv4K6CjbqtMc+8+nvefs7/AOK8/4YP44VJ
bgJov0veDwB+XAQNKVL9jZuuNbV5f/MOH0SPuaAYDcdFAMQisolWWuwZsLhxZ8v6d8A8ENMMhOV3
gCa6w0YgT1wc/JwUx9bWFXjK8AaGH4IA72HjoJyLb0Nbx9DAThGQbi6uFTQ7OaX6KylpuckBHt6W
PRCQkVPDHgOAWi85odTnxzneVCQZ6baDSZzfriDsBC80D8khOw/vHA+tszYoRVvSAbVBO5/e5Bns
pHWJTiugwUHOEFPwxloevti2hjmTP+beM44LfD8xpnx0btf61hpFekODzgFZyq8Ap+cyOUB5lsZp
l8kfyDrB+q5EEGrdQkQgwAGdkYflnuJgDpg0OsUniO4OfmHVuzTExTc008ERYMzgFYTaFOnznjwC
XTLedjCRjBu70NuSlSIaLh2lpGPNpqy75AjyYHUMCxtQhSy0AG7wzB/sTfyDB7XEpmEpUIpW570M
hdBni/jkgI3EABcKOmyBMSKbUQR4cHesbiz0q+4mmk7PPSz2Ng2IPU/UghgTZBQTgErp0f1UE3EC
4R77nRz6aumDhiJtt4AtCTgzhQdsylTWzRuoYM6BTyN/bXx0UTQ1joVuAcEz4Is5kM/ojv3Ref64
RVZePdce3KN0Jvuz7Lxz6w0g94E2d5pgybSTgwGArSPNVtVojipz2twxHtiPsAYNfjhph9R7B2y3
HOR48isBTgdJ+3PA9XTLJjvdaxUYXArwhiB0fzak7VANAWEXwNUNPCIhA0bHXwSgtNm4LHuwhEVP
E/Ta+4CJX2nXeCfkTMmz7bYvRVl0QHNw+hOCBMB3mKyHrxQU8WgEYAmQhBpzeFOknhOBwiT+gCWj
okpP+lTUTbsNVZlvIbgMHjgUzs+iCycgcwXbhWoyX8GIla91Ldu7dPRToAj0HxCDGkisJ34PxEiC
AZiy2zZoX/1a5WhcpgNeiBTnaZJwNbD9eg9Flto4k/wSeE12x2qMsF0ocUpwxRP4JeBPlsITkRra
YqtCf3pL+DjG2snJAadoBwxtdD0S6ed7XzNvIxW46aUvm4OixvlBhRY3TY5OcNJp8dMCRuvE9DRg
i5g1Bwe7/V1ukwRtYBCs1lg/fiTh1HDTeEANho6DhxR1EmFGqy2rkcIFrv8v3ybb8z7oH0CnhWTd
TdnWUva4t12RHb0MfOgKIQXISigXQ0OjiYHjX4xTtXUaH3zqBPnPdx+wlMeyBsqlh630VhV9uvUm
HyiVySb9rvbYCGxlB2/yEgcCALEA82stK4+aiaCnIAXx8bEJHfJQNBxYrFCqeGo6fRBO66ICy38n
TgXCpMeTbeqgvJ84fn70bUbDDZAdCb6rgZInrzbDHasqLoD2stm7ILm3yWiAvLQtEnQ4yIGFx0kV
1Tcb/Rc5fNgL9TAZATJf21O4V1RodLgHAie8K12WfvNt68skRBMgdjQ4a2QIITugtthe1Lq9MTWU
fpWLm1hC17fIwfSgcKJk5FdIQVSwvgDtm0rzYDLMwqz0zZbUaXgGlLrfMZY1W6Y8s3G6KrizwSq7
m5DC2Rc4Ld1mYLCdOzuov2BW8y+JQ5xXzJ3xCQnfEfHUalvQgUfdsA0pjbfRhulD0VDrCaVH9Q5l
NEFrRzZEIunVDZ1Kx9omI9KUqnPGAN5hGs7wKnQCJKyVj0AKVNfRHi2GxHmPtSloRl+aMgepPAMF
0yrN9K0dG7qF51mzs3KWwPuvyFm2ywFHxFIACjbqRE6PpWJgN2flGHVdMx6Z4zj3pqm7LdhQ4i6H
SuMI8ImBDxBD2i2krjhOGhJJ4nByP1al8yAyMIAaY/o9VjCmqcRaUEEFJ00ydofxwjgEC7uF0e4A
a9+TQzL1CgRdu3VIYW5LlXdbO+f2nrMqvKNkZE+TgNFMZkBNYT1Obmg3sO/RUQ0dcUPTny0YeXvZ
19ldiogTKdc4W+57MirQCLZJGUni0SGGb3KS6H1+ER8VjGEPhO1XCdwjbAsfGFQiT1XRlM+kg+pJ
VrzaAWlc3KLdWbxUxZRshEnVS8ELv9iMmD2nWhIY04yU7JUD4C1QgdvcJebkaJd8Qy7cPyYgcIPB
qdgd5L3VJkTNcwMrQX0bZgDzbvx8hAmMcckBWZX6sULNPJ5KI9880FB2pVMEB6hEw8Ogwwn/vFhL
2No9SZ23L9Ip8OlSMnkaAOn7kUFWeIBoKnh0ukYfyqnmWCeERYR4YEtbtX8CFAs4tl62Nz3SnGcX
wfurY1vjS9mpX1NJbZC9ACBph7Euownp8du+naY7l1nt98FVIBs2Kdx4+nTYwzxL3wzaFBmGeHL0
BpttfMwLuEMggGMW7QoBp4UNCDj11rV96x11Rv4M4/Hsu4bj4dYgLNzTtONfuxa0xIRmVUSJoRhJ
0r6CLYcmBcuHNjywFT4sCW9uOjo633tjgGbU2kbBUmbWqdSXzVgHM/bnjnhQzwqPbx1k3A8TMNAb
lVJzlyipfpOeg+rrhQE6qS5Y2WmASQPJ8ve05flN5vH+CXHb3CD0OmCEGO9JlLq6qRHijqVlsT+O
hnZiK+uOxsGATVfFQ3drt/D34BVB99xQ8Pehsrw9qWR5ksIejj38z8+2rbLt5BjXRhHLAakaRlMx
z9C1vknCES0VaZMKhHMZnjxdAqwMev7PnPYXQCyvHtCB7K5kfBYOeuHsiNS6natb1qLyl6MlZOSO
BOXc6iMHWJ2VfNXCOXve2NHA6Nr3moDFWIcx2l37KMF3qZFyF1qe9SlpBp03eHghqOD1AGkG6RtA
HDt6o4R1k/J+74nsBJKdh8SEs3L2W3qiWeYAufMQQRQnNNk5Nx0YUkFawFO9qE+JJVYEzQtn13mP
R9pIFuS9InFnaYV2QO+YqbVO2aVrXybDP5kPGHJWQa45iWtZv8FCHiFEhWt9vksXn52LQgnmS9jX
8LzzQaHWINDGaEEUh+tnyIWrh7PEhGuL0gXjuz+7jfWt0PTnQMOVlMTSUpilJPwRul9V+uiHAOFy
A/DpSanijoBC+amf/rdp9J9Rt6BqDPwR1gK1R7tIT9MIO43x6/WLL/z4YDYu9aBlUQps/7AVrvYu
t6ujpho2E00wrPRXLxzfg9n4iAaNrMjWYIlZMGfxegiCRxc25+arDKsno8zv64+ytLpmISkQNtUV
SNQxDlNR3UxRCsPloYfVFCihn7rFvCnFUSRw/XKwwZWuo8n+2YopbthOoa/j+g0Wpum8JcVPCX50
6wBQr7BFavubtgg+N03n/ShiHHIjRW2f0/LNwteobR5bs1bgWXjHc8vAOk8aMFlSuKZ4cPZJDD5T
3GoKcBqLA+zoACbskLG5PkZL97pM5X/WgxYlsFcdklDpmFTn2gsPPSDTfgNYeO8SB42G4Zqw++Na
HDjy/70VIy2yNUxD5ja5bOuLHMh56oPhDaTcZgT2CEzeESpNmApurz/cwiSe96Ng91S5zPc4PvUo
efuTM2zMVL9pCM1AAi5W8vALeby5m2CRkBwt4GkSm/Spl+gJbslWmHeRig2IErum/2oPKynDpbc1
W/2g8I01HHOgnFV/nOlL1z3A+WPEu8qt9+tDthDC5o0pcN5qgrG1xNmQ+lS59Q/YYG1l73/O2pnO
G1N0kKScaM+OjQdoNKnpWz92ZmX/sTA886YUr5J1zigSdcBtOhsayEPgoN/fznedO71abM0Jc2GQ
5s0plQWXe5wG7LjuzW8Qx57zbjqqQq49x0Lgmneo0AkMUX+ENMVvHHkSyNnedQMSEddf8cKqmLem
NEVlo8cTJcuLyRdI5lubvztjvpPWmufp0vjMVrqqmOWxCkQVzcIDE+GvhIts4xt/Zb+8ND6zmgtz
au55IdoZcewEw6E+ZL06XR+cpSk0+4S3dkHt3tjYH6SgLtTwLPsD3v3WZKjrrOwSFuLgvPMBhymk
EagBr6QEKCFndvcA0G1xrgZ9D7OFveOkZmclafC5KOjNPuXtBI5uj4NqXHkAOY9/eq/ekvx7hzTG
9TFbeN3zhgflV9boShRWNWwIB6QolPrtye/XL74wW+ctDw61XEAlaIgzRX2ExeEr0i1lZA31PTIq
7u76TRYm1LztoWhc4BwG144vlANrMq8lSCErX9il0bk82D9fWGShurD10jBWNYErBHkaLXgoBitK
ioX5OidqMi9s0Ud46YbkLmz4Gni+0y7EWZWcZAPktc3RLXZ9kJbexGxVh9yF7V+bmDOrjwx+aK74
kZfDBum/lYm6NFKzZZ0WoLfl6Hw71yhcsOAbne54IFde8dKvny3sqnBzpKagYEGLwBdZoVnYRjJa
QAUNJzC1FrmXHmH2gYb3EhjR6aTPXEETSWn+KLVHkUKcVh5jaabOFrNAN0srmLLjMZHALLa/LB6u
iBgWRmje5oDUXF+hmw9xyXNvgMd51zksJOCQh7Lan+tTaGG2zjsdZA4/WznR5uxWJmp9VDaV8p5F
ETy3KfAqU8XX1IIL4zRvY0CemdssEN251wqVg8Z7p7RaOUMuKLfpvIeh4bQENUni4vBLhKEGfMaI
dLudztgxkMOpGckBIssvmdHfqF3dB5nzdWTFQ2fcRz+vHjtuPzObPF8f1L/ngg/qk3OyJ2kI0DOo
W8XFEKJPPEgu9ht8PHi+Nd6FVZ3e61Klh8SV6my5MEctqUNPJHX670HasSdnmNAXZRzx7IL6sqms
sn1FkxKq9H3V49+glzy7NZQtXa+hiyajunfpQG8cW/1yXDJCsC5pv2EeE/cAV/k3YwX+DNCCyJml
Vflo4PQJwyWFt9wYeihhFb/HCI4bq++T2wSnmTPyIPZtCXvPE8cpB7QeZe9t0zt5RBiYr5aDgo8J
OxEj7Vd+LUEq31bU2MdssvkOgRvWKhxfA1Xa4ZlbIkHLKFRkJsH/gIo2jFiLyGiYSu+KiWVvyWgH
x8Gf5H5M4XpTuQjLfOyGu54F/ko0W5qBl7//G/fVxJQDoi1QKuLecdTJdZOVTcpClHHmgbJkoFP7
kLMwQOndGx48utPKYYZeAslHk2kWJ8caBh2l69XnPnYP6gYdvnW78W6Co4jSXXWk98UpuXfzTXOH
o9qtuO9Xos/SM80iJ8NJDUoHWp1VCE/YnRgFgPx9Y7s7WoTjWt/90kuZhc9MXBy1Ycx2Jkb/cKV+
L2E4svJ9XNjXzbtFUJjyWeEFNG6M1d7AShUGG6Ord51k4w7Ja5gStEG4TUvdvVxf+QtjNu8gcWAY
x7IQ0hp7Ksy3sW4yiZqd6UDzH9YOhAshe96soEnt/x9nV9YjJ66FfxESqw2vQG1UL9WdpLO8oEzS
A8YsZgf/+vtVnjqedqHbmoeRWpEpL+fYPv6W2vcdGwgLm36BFI185IxWiWVneZQ2HTlAtr58/liH
rlvTm5jJaepA5sOU58V55QL6Vh7KyP7HJIFslbrQdT7todfqJAS5DpJ9vXsomX/11l2/zWCLxbc7
odlHbSXwoV6Gt8UrnY/Mzim4Vkk9swmvBrHi+kxz+yOahayyF3DNdeumHlDgHZZkYOwSVNPGkVL3
+5UMQJtiTBkcWs49qz9lxnoMrDnxpPic53618fN1K1eJdk8SRhHu4jzACXzt4R+ezvk/duq83B4e
XftqnLtlV8BtOkjqsYFrPVtWmKj5NZzjxnkjU2pmQOUjQO0G5ieQgUyKzOPQtJx/ta6/UeXV/HwV
ez/B2xnG0IGdkAC4X8islV+aFk/HMxwANn6+7hPXeH8Tam0Gw3AoCOJpY2nyZBpbByVevk+HdYvE
qMkcKvZ+Tg2DB5VpJoGTfU+vZnUg5/6ucwBvG/mVLe7Hrp/WtYdvetIjzPra6fpzG7iXbulcGLCK
BGCkLQSYRhjD/kPcffMFk/PGptlKEsIBMVoAb4IsDDHg6xnsapBcOmhademUyLm8t80t/L2Go2ar
AHxJOPPWltsJJuWxdWbry7IwIwHMoPqSQTIlHAwzeKV8mb/2eDFpTavYGFLd2lZSAN4JLcZtpwWQ
ZIxz+n2Bk+ftwNS1rAS+DeBEauDt+TyizBEyVnyGe/FG25oN+M84vp0maPHbPhu6cyc7eOwWu5mf
iRiT3ix35vrJab7c7oNmYasKJavHDfguMwDl+4oB4DN9zismw4x2/4qieqzA3Ln9IU0mVnVKZJPK
pScM4qzwWIEcylgOoQgK8O22ziyaLKAyPF0fDlPraEGFgwOTCMhieRrhpBTDDL7/2FOJyuZEw6BS
yZTAMqIYHqzKginasrpxLdiv28Ok64SSAPJsZYCCjAAxwWOJ9S28sL3Igofyx5q/LuU3y8rJkbZE
0IqzKOBNx4tEQDkUqozHjzXv/N08hTRWtZQegVD+uHN8FCaAB31xioZt/H5NWKgki3aapTszUKrg
HPok0vpkUWOJoF66K3MYawBkdbfY5sZs65asEt9lz/2a1gtudHPvgrub5rhtwpkI+qwAhDr722Om
ySKmsr1Lw7OryifNFXT/ZRLpHQ+yDXbV+4vJUlkVwgDpz0fZ/Uzg8xE17gK1Spgl59zbKgi+/+Mt
lVBRZSi0ixkCGasxnjxnPsBraGNcdD9e2dRTmbe9uyJvw/wqDIzYA6HGlb9vD/r7aQ/Gvn8v1MkE
Z9QUZnuG+94Y12X6DQJQzw6HI2QzAbvO/WrjfqsbISWgTRjIMWzkoAyU1cmF5SOnw6fbndCN0PWT
b4IZcGEgVjmuztDojYDgHRjE0czD7cZ1I6SEctM3GSC3uPLPsC+3sh/+9WnC/+RDVRMG1hvHc91H
lL2ZUpCW58FzEj93L7Dleph7iEqPlACtjY0uKwE1vd2d92MZmMG/x6oD/cSSZZsmBZ12MyStosrz
zUgKUoRusWxU03RfUWJ5lK3ZWRIB565H1OzC2YPdHuRuqqLYfagfKkvExS2y9uzRSQxvog+ZAQtk
r/fTQ14U/SFY8+JDmdxSOSNjABtV6FAEyRD4P7wKcngQx6bM2kitmqhQ+SJwFuuEwOPNOYf2kxDw
P/I2rhu6lpXIrjuHEjEY3RnuxnB3dycLDtNZt9G6Rt8Glt5/ryNj6rtpoTC/bIS4CI+yveuXfpRP
1XIq2wocaGzh7YU7QDuAxZzC/jMLIOQPJ7JwqPsCtjT9eijEVg1ds+JU0gjAS4HjuxDXr/iKR/pu
hHnp7FdDYrHROVd2saWmpfuQkg/gMWaDzQbEA6AoeGZdvelXQ61hh8t7Ds9Tt97IO+/v8JaKx7Ka
SlYejMzOKDLFlTWEBQjy9shDapyDunxocEe5HUq6laKkBFdiw5wKvLCP8w+D28e53ALr6MZKSQPB
UILu1qLlFcbFM0AuAYifU/qJsS1MnCb1qxBIHIFKVKvzFqucF13YmRlsnQPLOUK6YtlIAZqZUN92
/brOJnfKqrPwfvd1CYtYYLkBJR2cdM/Nu8734tsT8ecS+N86raW+6roFNFkcqBie61Syg5Gx8pDN
y/oKOs4uY8I5TxDhCmsixJPjuPklhSnLobL95ZhCiPDIpT1u/BTNmlBRn3K02JyXaXcWtDgDWnPG
5zcyt2Y4VRFvy5azMS7XI4fpfcsW+/to0iVcmvYb3qliZ6zKsFrNj538VLAnXh9I4WONJNxdk9mo
m8gY0vvMEE+3p0zXGSUNLnnvpKAwWMmAR4ewL1oRUTH86r18OJSTf6nBMmCfb39LE030Oldvjjku
/CuAFi/tpIdnkVvtWPqbFjAb7cjGpUIXTEpqYzDDNqF4ZyYCwPZg6l7yaT5bzeh9sH3llOOjjE39
sVkT2tSHrgbXbHox5vSDU62kMWvx+m7mKSRmhH0yrCtdbGrgAZGV0/72BOiCQklnLEuLomOdTIgv
H9yCH2tYn9xuWjO3Km6yHaxx9LhvJRX3znzmUBARJ5F/S52N0dF94LqA3yye3B9QZvSG/ry43bFJ
OQntrDtlc/59rKAndLsXmmOsiqDMAzvDWzb0+VMKHKD11TKm0DZAOMj/kf6WXZtmFlQkpceBoyxb
rNKiMF9We/yEq/vGqSbAYLyTf4kSzdQZqhx3aBPS4OIra4xn18S7K/aUB0RBlAvr3A1gzpmy3Hq7
etfezzcB0vp7XlLI/QWmk9mJsbanlUM3hcHaYGxj4n5iAMU03MRLr7032wk1BBbL7PftudINoxLs
cwV9VrN0MIyDfZEDlDpSJ77d9J8Hi/fGUQn0FFI2wgc1FnIpgh18exqSpi+XYje0S3VXwgu5CmUV
wPMCvJeyi0qn6D5Zi1xP1gJYdUhlE+Bi4lrW3vFcmUWr3+CJu13aX3M7DTD19nOwZAvY0l+gIDRA
O5lPWXEQ8ISO6qFcP/R+aana4WyAuS3IZmZiNTWIYgML13IMx7LYQk5qMq6KzKxNQOqWGduH2dTL
eZBwTALhornLDSO/3J4MTeCr4EyYXxpVTzHPOcbG7x7sKzDbfZLFRsz8eRt5Z7JVgOa0IJssM12S
uYGokiGYs2eFP1xQvWfHrraa2KzT8QW0HgijSS6KCESpbu+BhXRcCi+IR7pWzxa8sWPTHPDy75QS
F8Zgxp2oqI9EbPqW64bimrbe5EAoQ4l24vAqmVjwgCX1DPGbc7YGibS39FY0UaWiPE0gGypCCkBh
s/5YezSPaqTdjU1C17iSnnwDNTh/EW7SwkwQNa0Hw2HH26tE1/T172+GJgiWuoIBuDxX+dL+sCci
HihtyRZyRzfySrIpGF41+LpU5xKQal42B8eyzhBFO8pg2jiJafYeT8k59lJUvmX3MyQp7iu6d+zq
UA/w/ApCN5839jdNuKqgyF5akuOJczgvmdvB+tLtLxBhs3fV5G15t2kmQoVG9m7bwpciH862nY5H
0CfscOrbYKMIp+uAEgFObsLJ3iDTORgODZTGnDHbOeCN3V5Eutavs/9mES15mUvH9vh58tcMBPM1
7WM2cvuBQZVko7KkmWYVG9lxxy1BhB9wLqV8Dw+s9cUDZmmEN30AXgVI73nY0nESG33SfE/FFzQi
KxuTA3PWDLA0ovaPpgjaiMvgR2r1F5JNv26P3R8/33fSqIowkIPt5Csx7KSe/WewpdqwKEQZeU46
h8RLlxgwzSx2ivYhQ+UrJNQ7cGs9YINqw3L0YttYzMPKcrnHDtpHsDbfCzBKxg5Gd8KdwGy263Ff
dtw4BngehvRMNsZAMcDsa7RRVfbaJep54Xw1QLTdeeOm5ZFmBFUHAo82vjGvRZq4XhEBOGnF4CPc
myt9xRuPHVW1/+X2EOrOUqp0d4PiS+DIfjp3i1yAYYVZpdHIF9a0z9lI7B1x5XcxB09V5UAPy75P
ceQI4Zn38/b3dctfyUAg9pc1yX1ov4giHiBwUbr9bl62Hg51mUG539R2vXQ2c4ZzmpXPDut+sGFT
IlHXtnKz8UjgQl8SWafz3YOzint4zG+dcTS5X4WgzqQzqVGXkM7Hra/uP40BHjxXkJjJEN8eeM2x
XUWg9vYSmN6KtNyDM7+ThXypTOexy8U+h7oPC7Jz1lSXyqg3ira6HilZ1Mtbn0EPfjivONHHkyXp
Zx/aCjCyNb5bkOzY3e6WZj2piNQJSr3SMoz+PJbxbBdRAd1ou9mysNNMuQowbbrJYCPJoBnvf2Ng
ecutl1tdw9e/v9kFWnuGADVl2MFa57vI15dWiMPtEdGkEhUjKdY6heJ+d92+ij0MAx9GETxa+WyH
kM4p4nScN45DuhlWQhkiiYyutsCK6q4bZB2T7DfznmVbfvADSjAbveGLUeTj2V4lyka4AqWXDFLj
Y/fp9lD92Tfe2U/+7DNvpsGGq+TiXD1yjeO0X6P0YO7yqNo50CmI53t5hsB0dDffiYfhoTzWT/ZX
/pjty41dUwNzsVTc5JTlQ+ME169DpKgMoezD552x7Jo98UNPhPT37W5qYkRFSxqrTzyf4Dtu8NCO
mCZgd+LbTWvWsQqSHDJKpNsb18NeGTeusSsG/sGmlYOS4VGnnQr8ammYL2kxhQ3tNnKT7mFGBRFC
vmqsbFKmp9WCD+lcgNwelnBsb8IAoOVzBd7QfcMWcoLaSheBgyr3NpLBtzmd0mkHvML0lZmj/AKY
ir3RXU3Y2ko0zbWwfCMTU9JMfA0HO4jhM/vQOvylb/ACX1ReupEgdJdRVROZt2MKgFqXngq3B1YI
ah/PziJsSOB5EPVI4cf6lDmt+632yn9R6tn3kkTjKi8O7g9HK4VYKQZg+jotdv0Z+t1miERg5hHQ
52mYEiv9cnttaXasP6C0N8FptWyCeg8bEn+Q88NQF/mlm3M3gpVwflfRKTs5Lu9hidcuxSV13S00
lWYmVDTVPEKDpl/NMRkqHzJPjb8L2hVCJCWeEhxY1Pnjxx60/yDR33QQoykpTfGhEupwXEL32n2g
zA5JC0/gLfKxrjfX0X3zkbXMqQPdny6ZaQMAQwNz5xWua+5S7xbHM+Hwlm8UgnRfUqqnbRpUuVya
Ppks19wxv/qeV/3zEAzPHZDsMZPesJE5dbUzVUDZmoK8gZdDdk5TD3atmWz7fDd7xfpv09rgNK2k
6H5LF3znnZMJfqlG1/q5Ljl9BAOlxW5F5hy8TLOYABOZoUYDsvT6KLJqOsmpmLJQZvBL9/3W/TUS
Kn/5MGKr44JjRwVnxNkgNWuSpwqnE8IkoyusLvEZbx76cvX2XWFsaQDrthcVRDfClxpmcrRNhrVg
UPrx5QgSyADMhOGnEO3qXce4FHyCVpaQAd33zsDgeNTW3b+3A1hzQFBxsL3h1Su472Miy9T81FTM
iTntjAcfNKFjNUJT4fZ3NPubioNlhbDyCdfZxPYM4zOZRBvhZuaGeJszNnKRZqpUIKyTZ2SEpHaX
AP+Y//QqDlcKBiDQ7Q7oWnf+jtEFRuxYCqD0QnWL7Ae7Dh6crHU30oxuGpSdperWMuBp2kISReSH
FtWHT9C7glaHvfCwcpbp+4d6oUIqqw5YPhzZ2sTJjA70Jciz9Zm9UaHVDJEKpqQeIHvlNGRnHz7k
Vcpjarze/tnWn0v2O6dA87qu3qTITOT2XHho+/zDCL95oRdW4W8a+9EceeH9ffyDhfs2vP92Psf3
e/z3eDrtT/v7OL6///z4DHpQeHoOfx0Or4fn19PrFL4Ou7vL4XQKD6fPp/D0eueH0e5QhruHJNnt
dl+OR/zve/IpOiaHhyRCO3F8Pkb4N7soiY7n+3i//xY/Xf9ZFMXf4vgYfzvm4RaDQpsYrmP8pr8U
+rrOMiPv4OF3+MG8wH1KxQxkmw/a2bjW5NFiwt8ZtIR4XVG1UWc67efbo62bR2WpO2uW5qw1KaiC
9ECyPuIr21giulOdivdcZ+nlfUHoac0CyHEa4VAaR3P6hxOwLGR7dI3nmU2XFtdEfNym7IvpkZ1F
thyeNHnoPzrbtXSneYWphrma7mkxVuubsAyoKuYp//Wx4VNqECbuW3BVp/Rk9vDCsV88vpVE/wjp
/DcKEJ5/rwrDZFlrd26XwABRQMaN/+ABqpWQcnVWOEUWlvU6Lm6eHQ2XNzGfhPl5dNfyc5My8u9C
6XSgdQP7TFYAZYiH07SIIGBoxYsndwwiLjgtzsd5cZ0n0RT8rjWN7mc3SXj6rLKR7KoyltuhS+GL
ELmjjS4GBQvnoJ8PEp5gUUMha1iyHqIf+TKzRzKAfepJSA3JKQcvAQsqPTSVEbwGjUyjsnBnbPG1
xV1org3QWIXdPYe+JF7c/KAODqvjBitM4Ma0jqTtEjhBzfAZjag740EfWMkdoNX4FwWxx0c77fFs
szpyR6qMPOC1c/qM5zUnhqNfihtV1UVO45XfummuH0lPpshd/HzX97Kfw8kwsy9VWqBC4QxOvCxw
2Cj6obsjBt2CLL4fV7Ar/Hv2YNdUWr1ldlB1xWNcGJilu4NzFvc39lhN+yp2l7Elt3NRXHXiOnZJ
i4xHrG633sfe36LM4HqkfJORCKTT8hkTCFTw8+I/Sykj30jcYss6T1P1NFUIrwfLrMKfhHdagvZh
nI0DzcpT3wTAQATwl6ojo+niqnEuWQeVXZuDm1WlG2UM3dCp2wuAEJB7QpENlZkw7R777OV2Mnj/
wG2qfiqrac1uZYsu4cLoD4UTrEfYqbSPlA72w9SaZTKkXrC7/THdFCmJu3LwNAoTlioR8A05r00x
3DfZ2J/NjOAxvp26j6HVTLVAnXeO4/X5BC9tYb6KqoldmNuHYDZsrGRNR9S7P12gsFmgmAtmH9k1
lePEpIQbZ0cfyNBu+eBqPhIoZy7Ih9IFFwd6EkCUTv/Inob9+ND8c3suNLwsUwUoL4xPzUBannjB
aLphCljPfLTavHJDWWAHirphgKDpQpzBCiGw7jlhwTIYbdrD6B5qxjfhSro1qGxI2TBPTt2TMikm
v9mD9c7+WcbJsSKHLN0ukxMElaxhPtzu+Ps7rKkCmj3piyGgyBNm7SdkEHdm7jwZ1Nu4kGn0DUwV
yDyt3JS1GOhVXXrFhmCLGbiKfOm+4sy03HkZs08OsYdnq1o62PotUNPMKnc9Qb964KCWpHNc1YsR
u43hvCwuqEVZXWUbP0+zqP6Dg77utHntiiRIW3qUaWoleT7JewHpUjuUfZBuwBU0k6pK5WdLmZUO
8cpkgdBsAzAqLpHGwiEUTiiPrRzHRDFDCvr2pGryo4qSXsyp8lhJuqReOUCaVtMfRtrQjez73pKh
AaR//95aVlOiD7Nb4rCb5WHVF1/SZf61luXr///rr+0reZGtVulCIb5EOrEP8Dq4EDfdKFO+NzDX
ppUkYvlZaYz5kiXV4vN7nGHkIUi7Lekf3cAo1fXOh1+A6zVZYubZ3pWfcZrZXzlqHxsWJS90A+VT
MdcQD+Y/TCgxp2b/sZZV+rFrQBafLGi54zAeYPBV2CwkvBdgGHCVfSwKktV90GYJxQNsQIcIrvB7
uopLvSWZpxl0tXCVTQ2TxVJliQ9BEc/+Mo0yNDjfGJr34vb6+6/9enOMsi3ai2ycCkieokwVtbPJ
5zDzCvtuZgN/HlaJ4fJzc9qo+GkWqFp4qVPwoqx0ypOVLtO9zCYAbbm1tYfqxkqJXNGLhgyFn0H6
xMJjCGEX+ElXEW2CjdSg+/lK6Nq89kvWOiypM3bntvUB5YsNJKluJpTQXSwGlMHQsmQG6MWr3T3K
CyCkeXFPrZ09buRpXQeUEKYUd1gUcxmEN6T9qV1LbwhdJs3T7RjWhYMSwz4jRunZkgEHYP1LpHUo
U96FDCahWFTdR8A8WLRqFVTyfrFzujLYPUM2u/vq039v//zrxVW90F4b9v+Ohswqmgrq1yypZjDe
uPnd7+EJWjRnryvhWiFfK5zPGH+6/TXNjKvVr86iZgtteiTrwnmBjEEPN44MGMX5vvNR/ZaB3FIu
1UyLWgozHHAOpwkDRpevec8T6ny25xSq01t3vesAvTdw14B8k0Yy055Gp7AZ5GPH31SMd0DUhd7k
eaGT13ZYLsPRCOjWM6gmzFXXt4IW3CoI7C/qYrz3hnoGiYfczy1Q+7dnRvcBJcxzC7VUazZzHJv2
bF2B53lep62nCF3jSqCPMriaGHfGaam/r90IevQlYFtDo4nv/xSUBi64PeKXc2Y+jHw8lWO/URTW
zbES22KFpck8t8bJKgAKcAInT1wOu3WXAhGy5oN3T/OGPUH7YYvu/f6ypWp9qfY4mRqfGSdwW1jc
DtDf9CkgLnaxLHHXw1j3I9ONwP979YJDvg6kCDJUKvI1tBabPdQLkfum4vXGJ96fF6qWK4BAgz4Y
CXK4ncwwcyiHLMK78YeyLlVLFZPLOTVow1D+aD+vZT3FWe8fh6uq0uDUG9lK1wMlxMGWpkNRrDl0
H+uwn7zI24QEvL+yqFqVkHWQLrlLWAJzy1jWSL/VHMGKZu+L9Z775hfY8Xzg5oBZCJTI7oIgdVMH
G7iTexEf698kXzc2D90AKXFddLPVpKPLkpwbly4QMcHjz+0FqgsEZdcG0Hyc4LfLEugAnkj+utRk
n/lrSNYtYZj39yIaKME9OrAuFzZOH44DxxT+aFk2qLmfmP0PtAPi273QDJB6FYcpb1ULE2PfelDM
Fj+Ljy4g9RLuL2nPijRFQrLJXdnJOrTH5bvZ05+uzy6SGGfuVc+3e/F++qb/uVL7wIsHHBnWTXer
9PCy9AiT5Y3l+eei9t+NlKr36MZ3i0nKxUnmcjXLyExdP2w8sz/XuWX8LhoywgmHLXfpCnGKwaw8
VMWd+Yo1XX/0vphBO7f4ufThkDb3vvkwVNKKR2Z9RXV93OcNFIt41zd722yNB/ix8t3tUdGsUPVG
zuCz7HmUpCfMsnlepKifApJnr/MI1fKynZyNVPf+CQ1mXX+n6jUAjn50S1zlrPI7q/wymmznyVy7
i2kXP3klLw0Kt9cE+4EKChKGamg3lzjRNldrOY+gfkKxbn8UxgMr842g0C0nJWu4jOe+6dH0RJ3i
R1U6v/t2Oc9T/+n2vOiaVzJH2U/rCpxLCjPG5UjYOEcyrxPq1y+329ekbtWOhc8WIxagDyda1Adv
ha1Ybg7/UMtNWCPgByWmg0y3xkqTQFRWciWaDGqUs3FihonHzcD4BN+urfKDZqRUaq7LoWo3WGt6
kvbLsmRhaYEZZW4kDd0vv6bdN+fjoJA8aIE6Pcm6M1EFHKbi0Vkttr89C7rffo3KN813tlVCdkrm
iU1ip1r2lrCigpCNO6Mmtun1q29aH9ysx6sTdn7RniYg3vuqgZA+LqkIw9u//93qNKJM5eBao9uR
zEIHSl40e3dp7eesyNuHdkVJxeEZFE4rwHVLkzLAyQT7BE2YFe9uYsshRzeCyrmASJEFa98Yp762
IR53hRICQReUNLZaaz3e7qbuI0qsN6Vr9pMNadPAw/zwcleVRVT368Yo6haZEut05OXQNnZ6EvAr
JCWEFG3jg3duSpUDAptsuKyNBvCP6wnOFPBb2tLK1vxslaMrB0cI67p1DAQORWmQouDUkC1L5j91
snd21P84mxgU1znBnaR1x/6S1tw51n1n7rvJMR7hhVQ8NItrRANMseLAR523zckrHkm8PEa28aPF
hnCAWTX2yacFPXP49pVYGTnZ2GA0i0Klthl+PVfSrtNTnT175WfburO2AlfX9PXvbwK3dCdZuaZI
TzbczYqIGGBtZV4J5nBBWfDz9qLWTJ93/fubj7TBXFc0Q1F4dmfgrQOZ//Jlbn253bom93hKXA49
rE9rSNqf1gpula1RPYpyAt4mHV8DOM7d/oimCyq/GuSwvMxsrEBiszuezTvBxEZMaqZAZVUPwh1a
5LYUDNyH2hM7s12x1LaYYZrRUYnVviGMlM7YfZfFj2gp8fAZQM5Z7qrx5fbQ6H6/MruDaeLw019/
f9Ps04YVMZ7APxu8y8LbH9AcIFTfmcJEgQhaUCwpqeB9bBKreDL8roDMptF+y9YROA7Y7Iwvkjlb
7xiaYVM5jYPvw0yFuAZkpo2z6NhTPXcH6M3+Y5vW6+1uacZNFTexC9smJqDGp6o14I9h/jZs82kd
IKFzu33NklUlTXxRZQvNqUiMvvNjUVsnM6+3JC01h2yVjxmM1djktVcnVUpB+URB6QepxmDXw+sw
ZrYLSEsL+4qyNqHLkRf11nLWrQVlf6xYupTcxQ26Gu+mak9sgKE46t+/oKMe9eXWhqOZG5V+3rQo
jCwZitS0nUOZO7HXQkbd2irBvQsqw2FGZZ8v0LsX4+Jc7ygdTGOW8eRD/6DBpYSWMfzIsni1oa+b
wuDn2ekyC6c2b4wDqwtid+btXVMR/9EfcJa+vVZ0y/06zW8yNOdAD40QOUjIOPUH1wn8L4MrCxrW
3orXkYXD+Of2lzRVBJWznsMtbqxMlDYpXGo5f2XgaBOHoRJ8V/htfPsjmulTHYUATTB8PjY45jRF
3Pl1iCf+sKm/3W5dE1gqUbiFB5o95GmVOEBj3A9p7sWd15f7263rIku5B7AGsCJm2HXi5qJuQsqt
5tkgoNc40riq9ne/Zlm3sZ3a4qvdr9nGs7BmXtzrynizAoYOkI+i7ElCXSgFwnJ4OIAp0z3Dd5oc
iJhRWALK7WPLTaUSWxOcyVpikQRnpqSFGgEf29Bs+V1ONs7Rujm6/v1NdwqRGnC3LdZzZ8j6fpzZ
HLJB5hsPcZpwUdFEkOC0OYWR/JlXB5Ouhzl9BV0t8tItsWfdz1fSHGQ7eEPgPXyuOrEfU7qfU/Lp
9vrSNa1cAXrU3ru6hDJYP5tPoLpfChCVNrYc3bgoNwAUrxffDSz87PkLQ8436WEeUcbeUk7RxLVK
aLXgaLw0Ja3PC1gfAEam1Igm4/eHBkblsvoOh81qZ9CkY84TLGsfiT9uxLRmzFX7FAzwzO3KtpPF
qIowaIMWKkN0I5jeRV5jM1HZqkLwANIa4K8v5Tjf85KJKMvtH5nAeQmoQ78/A4M73o25wcMS1skH
KHZu6bRoZlzlsvJmNWE9DLnsZSVL6DnB96DId0Que98ctiR3dR+5DuubYAaENx3GARZrjlf9Awfl
rz0cigOoKTnD8PVjk+/8/Qli2R2TV5NI6EyMYWbxg1fMH4s4RwnmgHfzNBPRnpFeu8Mi8zn2S/oR
m6fr7CvxTPxh8fA6bCYjpw9m7gNlbCTmRA+3B0YXckpIg8jaeVUwsHOVuRGYc0A487uimD6Wp1W2
6uzB+McsrSUJGuN702JfE/m/t3+5ZiNVCarcI3BCyr0Zb+c5iSjJ/pVgeIXl2j77mbeAzQOp3Wo2
YiM3Np7wNKdTlbia1nLxkbVhIWGRiIA7OPSX7CRHGkl58Mstevqfm887BQv7GihvAmK9er2uYBPi
2kA7sksbeIdPacAjkcr5EVV18EwaPKr3kzNATi5ocXXB/SVbRHWU1uLflfO4fJZlPYZ0cqrzRCTF
xPrlcUrr5aeQpgTO27BO/TgR6BGbC99Z8NBLAsZZFTpVl71k1MsjYNTN43I1U8SqgwupS4zd4Fgk
hiM4Pbl1PhxZyryDoDCN9OpfsHRa9l7pZxdnKM1f1lQ+g2cpjMhyZbB3jFl8G/ORHQFkF5HZBmsT
ys7w1tjqCpD9rLo/Etd19s1cyoPwTegyjtZ658AnO86E3cdFZXR7kVfjU7YM8lKPnUvAGrKMnTPM
w71hCuc+xZPJ7vYa00SHqaQNO+98QSmbk7Z/7cpv1HwEvWAjr+vaVtJGmo5+Rty5PsObBGCunjEc
+KDgBR/nqWUbK1YXJNePv1lJTUXztfURf+bo7EGqYGEaLF/txfTCmqU/Sw9aGpVcd2SSW/4Pmmyu
YicZKj8OfN3Gc2OkUzjbM4t8CwrPTVl70MzfcnX6IzT5XpAocwP/+TKw2ZCfKxAyz63lBh5YvtK+
I3OW7T05k7gY4Dgwjq7PQV3l2Q5ucPZ+dewpGnyxfAHNlWBDgPJ3G8j5Mk8G+WoBhNtEc+vnP5zU
Hy+yX+Dry9zU/okTOfu0AktrxplniHhl3MGtwx9ikedW3JV1fambwdrxBp5/uGThFYq1Q/a1zeF2
EQxOv+9hfxBCX5mcTBJYMZdtg9v0aOwZF+4LJ4T/npym3vlkRlpxgXUwYtDhqodyGPxLXss+dtJi
3pVWMR+nppX7grsiLiGeCBK6FewrWdpxSY3pvphyF2X0st3Xy/K9ByYkcks7uKfUXxJ/9PMDvH3c
E4TD67hCAQ9KuM3yOELzMqSgVURrKQsYoznTJ6gaMSjzzWWMif01Z2mzHwP2MaANVeEq/+Psu5Yj
17Etf+VGv6MvDQgCE7f7gSatvFSSql4YZUmQBEDvvn5WVvfM1GErlROKOFFxpEzRwG7svYwx5VIw
rqcD1CSjPL0SbR+K/FLB+cxgXEvfd7qZhM3z+uj4qripM5fDWKHYTHYljzzTw4UDw9sBIFvDVKRb
TGVFU3O0xXeRbXDS/VDEzda4lNLkg5MrOP9MPXQ5DObTxAN3gvbp+DEwElvjUto64V01wkrMyqag
bLtD1qhgHC9JyJxZ5tZ45JJj/IJ+hhVIeK9CzveD574MaXNJOexMD691CWpAkgq4JGZHppsIJA3Y
hk3YVKDmPNrx+7vAuUV0FSNx07tpmfr9sUJoJyG5dC1c+osW/Lme9bVpGifI7ayO7FI6F2759oDy
13jl9mSXlDilPDpee7Pw4n4uTfT+25y79Cm4+WNLmKYi0WnRjUfGRrgQ3veIJj525VVqY/aSAnkr
JY+jGO/ZJFAJZuPHENz+GqackdyeqhYqdN58RHgAqtUl2eQzI3QNSO6szIGCopMdQYO6L6TceU16
RVpz/36rnLv8qR/+aG/LokVW1xigILZ/Gd0y6mvIXPuGfjB/vjY+6kjmwFNYDEfItcCdUsFJjffB
TMSVBJtwkvDLmDpxqR/Ovc4qbLHmzmnbHPoPjle9LGmKbd7Z1ZnzsQPDWr/DIVZrpUOTHclo9xvV
NwBRVXX7sTr27yP2H31BbJTFU+WhL9RnKknoziCzLyLKiucPdfYalywrAMoa+BsdTfPdzmhMrGtv
Gi8sCu6bIiw4DK7RyVlhOg+eJcnBokQhAgB7Z1d4Pdwlp4w1NxN3618lRMCt/bgg3xtAUN87JFPd
NJALtMi9O87Tq2cs5e+7lFaPUESXr3PPxy+jodaRQ1b+k6Y5e83rVEW6A0k2hNiUBiQSoLwtcxvn
Kl266U4Dh3Q31aI6ZJbLnitsgJu2cBH3Ayu9aZEzDYehZd9Su+WfeQqB+l5LUYY4KPgPk2VBv0r1
CXz+IGooA6qMuZmyLo8cO893sgGBT2QZ2VDPKY7SlvlnYMrBuk6zJmYunMCDfG6HKxCLy11iTIJE
XTLvRhubJY58dXaVT6N4gGAYWA3Cr7ZzOzqxaCn5VQwQgQlGyGh8z2envs14SdKgAZN/O/leu52Z
0vtmsdq4HGv/27SI5LasuLepvJ7LIIMTxnGAdC2UKUY4QJgR9GNfKiikQF1S3fuc1JukSNJPcCtX
4FEA8367JNKNmVV7v5QwqDOMmt5Pk8DrM52JwMeRNWJN0W1srzCHeTCQj4SOzXdAvdpHe+gToLvg
lPGFzo4b1+3I5quyt7m+spK6ueOVvPFo0qByAAkzPjFz5ZSUBcgXNChx0zxSXe1ufEbUNX6nI3jr
0pDBBCrmnU3CPE3LsK6dLuQo+FwBKQbm9lL5OmR+44dT0y5x0dvts8ss71OX995uabI50gOMTWTT
QyXRTSyJTCB8CQFyHcPGs9GTWcoDAC3ZfiauB/cNoM0zWABChjlfrkxdJU90nJNdVdXLgWMy7pp2
msGGY3ILKrQb8bwCy3ao7G+eN8E7NeU0bAQRj0s9iw3Eqqdbk7nON+BQ+HexyPHZNxgeBBa134mf
WuGMLOIc4iDAw2px5h9gr4cJabtQOJ5e4lpScTXAkdibur2TLZDVHMWjmnUwLvyLX6UyhPSxjpsC
UI2GeUevrB+clOpNZVwTt6waICcN7223l23sq9z+2uH4FmeqHD6Nfs2vBytFo8JmfDf13D/kNdx3
azX4sS9rIDM8M+4yv2/gDtOrFoiHodiWxVJew2HB3SRgAWzSJK2ecoFnlmWugdxyWytsCBACM2pM
N5KAxSRqWtxqu8IxmVXurcshNoXD8RgoJsiwAaXXiqgi/o8eGXkIw7cQwFQZ9MNrOo8Hp5qX53RA
N1mAptx5sPrY2YNMjjmKySGhiX+z2L7/QBcw7FrXWLuGFQnymxI4aTm2Ikps0e88KfrNvMC1VTdo
wcqqymiphjJifttiGFhsU1QKuCfBAEcIqxZwd85NEy8KyosHgAepu63c1IlE4RQwnMGfZi3EhwjH
oJaFTkIQUMuNJV1n608ddOOAfIUhqTt8lX5uiki7S/mlTXN1ZIU2DzDfbLe1ZbIXNovqG6a1CUWT
1qGgLVRe5tSvkUgAB5ptoKQMV6MZrtChRai5LetSgsllT0kamBHZ7rxC24RtL60lZLb2VajqQt8P
wL2VMfMK+KgJh9kR8FbTc+kN6nqA8rgXNK41P/C2Zds81+QRegEO8HCOZXmAZtmwpPE82n4usyb5
QqZyOiQVNInCwq2X27HJOHhR9izuMDXg70OhioiVhpb5HvVEvvOWHjWPqZobCJvD9QWHbJAtbsYR
6xPoYou/K30l+9vKWvpAJ21hxy3R8mt2wp3XC3cR6y9ksEGeGSoTwVxUaRyLbKcK+9qf72c9AGCn
J788mQlI/etj++MqRHR71Hbb2kyQe3Jvk1QiTtHy88TK6kIMerrQG1mBNc9F8SqRrSjr49I3V6KB
VIjov5BEPdqIvDBvL7HmzkTRa/kXyJz0bUeRWJkGeU87f5MWzaUyy5k045rcgtyDVeccacacSb6p
c/dqIFDuaBjLkL5p92TxbmkyfgifwtbUAbtDrsZMMOyri0cAqGOH3JbepULX26czJk5R5B8BF9DG
7kknzxwtaKL94gjvDh11alind+Bh9uSShOvbUSlEVf96nzTvIWygShzAU2A2oSLWF196NTx9ZNSy
NWWAcVulabpouB15cT2248ZuGj9YHOiBvX+HM4gBtub+d/4wVF0B1yc5DckhcxqFBHNWPY9isQKJ
9edqbPVx7pCTgeTKlS7ddFctQxerYkxvCyii3OheXjojnuu2VdEB3QS6QTqqY1aT29rHbmcvMJbi
3Sfikbv3X9nxznXa6lxNmraGJIENB1JsgI9zP/rXY1cnTdiNSNYtahgHVI2RUMvKvplDgMDE53pK
nEe38IUXWN7Qf+2YYToo2KxvGo0zXMpb9UAznLoiu5jdr0pwrjDxkTgPmqqhMLCafRPyKl8AlG9h
6Jg4OLC6lH8q2dwnIRXa26cWbV8qmAN2EXD0FQXSWFVJMI2dhWDCE22MnEwPySc30Xc9sad7zxYy
zMALJYFT2mmUt9P0Ch9MbsWkUfwF2klzXA0siS13IoGNSuRXCHfxL/YC6OuW1GXzzF1u5tD2u/mx
Ml4XzdD6Q1oRQtJ6yP1dW0l6PQylPhY6rW77EtAKMqnaCx2nz6co7zsId6D8VAe6cQQe3VgnQ9q+
IS+ZtZA8qDTptq1nylDSFHo8hpVZAaEbndxbxEvQ5Kz7ZKvZfiI1HwPLqXCE4Pld51d051i9CEvD
nR8u9HLSTa3luPHBsn2cqAUdvNxqdlDCRuQkl8MIDYdrVfIssFHaOyBBKvZQhkQuA7y3gOMgFlhd
NWxkzSfkvhffiZY+V3cNpKwjw4FMSYgkWwUrg4AXHrnuvKaOGms0n4thyTbLLJvb2VXZpvdtvSla
8rWoM7PJmJt4QTbAswo+wzVUf3ynDQUQg1DpFGkegATu3pEFc7mXbvVa2A0HANeW/p0NZ0BQzJqJ
3/aNAzOSKiPpzZyNjh8au0LDIYiDg0xX3ziI6oFEnPRVm9UaOkcUC3Q4tKbMoAsD5+GFKGfvJSnW
t2IWfvrDyNY7tA4Q5mA11ciG535Pw1ro5HUecxLAT42GlNM6JCB9wOtB2DiliNS6sSYqcP9x3kFh
vHtyWjHuiszxYwdCnIdGGPvoLDPddKpoj5k05aMFIcMN1PLkHqOKhkSYdpe5dRlmCc1v/XFKQzYN
EPLScx9ApKuCRHnlX1PqONvKkC6cJaG3E+OJ3sz49rFz0iV04CJ6PVYu4hg90R0brSYcRJG/Ag9u
hwieqribdBZA+N691+hfEGid23rEMA26uQVDs7QqBrs82V5lU1LEDWvod1UN9FpZvQXVD+TSirZh
n13Py3dzY/KTZIU9B7yZuhunzciNmKGUtPETJb/lGcAHBWLPZ+KPv6gZi20FR+uQNYMfOnS0NzqZ
qmvZ9dPzzEV5a2wcQcJ0XMwjgTMFCl6wH4SOI9L2Oy/hAwgdAOcFlWu4F7ecVzvD7W5Tzm4XWXON
lbgsk099ngwQzSmdEcU3YmMhEXb1wxZQ/wwrQYsdJCFrN+pxUnsy2qDMkkP5pg6oyM0TIs+lgT/5
AMbCaHfDVWkt82sqLPwsKLVDmwt5Q5SHn0voacFQ1ckRJg7JOEPUqhUaS2NaonwBXy/72/vL8Jml
fs2o4F4BMcwcJS5yekxUbNwEluAj/HHMhQDj3B1WCUe5YDwmMCw61Evn4ZBZW6GjhsMgpk88nS7V
Ed4OyNiaWoYqTtM2NQK/Uo0PXrfAxqB7eL+Jfpeu/jOoZGtyWVYOwut6pPfZfXMld23Awk0b7KGL
/Rncpjpy75eDfyBbHT9mh91Jl/VluoDbOvdaq4BZ14DzmIHpI+vgmg4eJL0UwZ7Zfdc8szlvWvBF
UHiZO+sx65L7IXOvS8V+vd9obwexbE0Hw7x2TkmZ6ggT8y3ryzCx7Ye86uKmdAPVjJ+FdUmb8Fwb
nX7/R5CJLUgghEUbgUrfRnOzpBEpKd+8/yJvnyjYmv41J47li8SqwL8rD7btRpZw7ztn3i7mW60u
1fzPNdcqrVpCnM6G6dkIaB7dV1TpAHm2l8aBlX0+PhSuvkvL9pIn2rmuX4V3BQ572NqX7MixaX6G
qa/zkjamjOoWW+v7rXbufVaxnR5ZJoB010esXQ9cWNcdES/a6baqKcAwrR9Zekm7/tz6spoiUP1S
lUzL+SBwApt9BGhVGk/9d9lcEmM7d4fT7/8YYHbrLRYdk+kApPVhStUum8pdS/IHu9TR++11ZpSt
GVa2VQp3GL38WBXQBnXKyBkPGSrai1tBTvP5/Zv8Lmm8sZCtSVa5rYhbK2kdm1f3tb5ZnorDmKNe
HfSv09f29iA+I0C2vrx/t7fLZsxfFegbATmIBq4Nx3Y5qSqKxmgSwC2Xb+Yi1Qe7SOt4zIEUDcp8
INCvJ7K5AHs4syL4q9lU5bmDvbb2EUHog2Tuzivy7++/1Zm581sJ88+xkLqwoxUjO8js1RWnafqC
+Cv42MVXswYJaXes+4UdHD0/yVn/nHu7CNL6Y+JQbE20aoYhaZyh8A8t9butzV22G2vXXKiCnxnD
a57V6MLOlWTAkhU+q7ZgcBR3mUeQlDJLdexBuf+ppH8p0XNmdK0ZOxqBUY+KIDswlcBR/ftsWhyT
ZrhtZKEr22AidTjAU+79jjkzoNYknpRNGTcjCkcSUPoAmersswOlvq/vX/3M+rIm8RihujzL6XTI
6I/ZXqCs3Z0yj4Ewl1jl557/9Ps/Rm0h+SgqPeHUw4tfirpf6XTJHuxcR6ymOTSpkKu0apRP6zyk
i3NEPvy+FwuKN8UTEC2RPyTByC9Jp51rq9XU7nxe4+RlTYceiCW/hGo3yiUCThggIm/e745zjbXa
HscZutoI3ucDsxgifCkjFJsuucOcqeGxNTdk5srtvRTO4QOlfZwssxe2Q9NGdTbRG5jbtVFbw3Uq
mXL9BUK0VhFxnFLcwGtJdqMhQbpTevBKnJ/S5qWbErpPEqOPbd7mr7036h+k5B/jGLHfmZs/hg0j
I7f81i6Pi7AkAEdTTErRXWjmM8vFmjZoIc+ZDQ7RxxMxPUUlAzq8QZNl4WTsvakuES7ORCJr/uCQ
JUkOSfkeBnz2hnl6i9RqOPXpDc/yA7WGZ8uDFumHRs6aVubporOQ1cmPrfdau8cZBI/3L3xm11mT
yaoBCrOzf0rSDvlem/rT5IjdwLMf71/+zIhfc8kWy2ZTPknUiiUFBI4/OVb76/1Ln4GvszWVjHt+
y9XM+ME51a1S4EFDCEWUsSay3SG3I3cgc/TBpJDfpHpO4qqYvN37Nz+zWKwtOi1X8aGZcGEFKadA
Z/DJAP77LrdnK1D5ciHQOTfCTr//Y5Y0thka6anqaJB70JOBPNGwh4pYXAIfq7k6yOkCfuHcMFiF
uqhsJLZccBBdBg+OdQ81XTZl9vh+Y527+KkR/3gN3ruLcnOO+VgUfZjUUFYDKf9hXi7R4t6+AV1H
ZflSUug71sMx41usJ+BIIF1WPL3/9G8PYbqOy0SPSn7hdcNRtnng6ptCXbjw22OIrmnvMJOpVFab
8nT+w77cdGl61zaJ9cssdnYPPcxy+6E3WAdnEt6UtOpgiFhZd4VJI5W54ceuvBqgKLG1Uzd03ZFb
O+12AQCqF9alt9dwuo7CIOs901HAgi4tHmll7Un1mA6APRRwm0X59P3HPzNu1sGXB6CBNyXw1uxQ
1Sa//S+bYLAvqaC/PX3p2ii68xbfGAv2f1kvAse5tvMnkoMMoXoEk3lg8ktgznONtYqURtulwNO3
3bHvoO2X7OuURjBSCRfA4HN6oaxy7m2cv87irkqdBHU2aGzz1N6rapa7cUjFxiKDOdSl272gKs5D
lYksfr97zt1xFS7lwwA5ewVburHJrxqbP/WuvEo9EHaLFMlfZkPekF2qTJ2Z5uvoydB5EJXEGkLq
CuByFhT0QqbtTO+s9wpgR2Y3IZh+nrb6a8vumzDpzAA5V1SkhswqNojDyIe2DLqmycIVRg69X3dH
qF6k4QKZ/6BJBnngPjKvtmZAFHhd/mpP+tLgO7OMrTmzhQ+nLZrbELKAO9eNU87qLq3aZTPo1Alq
OLB9bDSst3tSN7VPpmw4Mh7VQT/GC7gmsbwt6gs3ODMC1vRcmCyM1QDDgiPGdtDbdWDnP94fyGdG
AD39/o8NEB4mwHQNGFt8VPs89fZS1jvp1IDKV3Yd1Ul/4UZnFrQ1GTelPCdOouGtB6ddr7sD/CVy
vO37b3GmlAxpp7++RmMpdKfx+iPQQxPwLva0c6Gdc1VAlHifL0QHXofuLriCie0k2F1doHJGXCSd
6tYeYzOgzuu75pKWwBlpH7r2qfU9eCVQABeOCW/moEjktq+nuEzRfxBv+lyR+okotbFReEHOUGBa
w9bs/cY419KrJddxnJlKF5Ma1l2h5d6B9cH1/v1rnxuIq5XWzbIJwmAY6a35xuVXV34oyEPd56/9
B3jgmFM36Y8u/PyY+QTJo9Aekwstcu6pVykmQDOhkuoCzD40eWyRadeg9vp+g7yphA8NxzV/12HV
3Do+74+LAQEPiX9w/yGoe3Rr+OmiXF9tFlm1sTDO/LUrCMXmAPJTDKhBvp9pPoaOVCKwRNXHRaec
rYQ1wLf3n+3M8ueuBoIN2zKdzieDUwVdAt/aeWUR2uWOWvbHhsOaBtoC17U0E8GkLg/NGLHiQoed
EQSkawYo7WZb5B0u3IdtXO2Lh/Q4PNmRjspNthkCFo0bsxeH9ole8WOz1eGlFNubjnmn/lyNFeU0
ZQKgKiKjK/eWb7s9YLCb8brMAujfXVfHdqP26d14lR917ByhbBqLJ3MhhWv/5oj+Z7KarrmjBWdL
mQ1ZeUwzKByGU4Kqee31nyY/T2EVYSPSyMAcunOmOmnh5S70BGqMp6/nobU/k5R4PGQDdLP5oOmV
toQEFgOBJJx7pDq56TBa3AzEUVBarJQMGFx6grGmHAZWiRbB4C8ybK28wtl0ce+nUg1RSbMlIlaf
ANA6oGidABDp2hTaK7U33abKGZ4NqlG/hJ2k1xW8QV7FiePlQctjw0bZRD4VfuCJdLghJi03OaCX
wcBt/8nq0iGE54YM1OnAWnYoAU3eVG6UZU2xXEazg+vj9MkMUFLMgeuNJQBO373e4Wkww4noOp8r
tvGbYr6ujHJiTpv0ewPgAbwYRojFQIcEvk9FXembCrXRR5z1iBUUnku+JqTxr5waaMDUU9Am6bjT
Bv7SZz8gEyoCgAfIJxfGLTcFAzKDjF4a9lXyzVO+/eJmDpxckmy5g5QFB60UQJvF9etgsoccEifl
PAJ1ayvgvrohWkzVXRG6AC1gs5JsuTW0D7P1+9RPu1vFxvEl9RadbedscF8R5MH9xnIwpkmhjk2d
IZ1okCGdhlm/NLpJNsbI7obTkh19gGdDrMliX06pC3CCBnylhaZfPBe9j6KjlHPoABaZBDNz+2jW
jmJB1aT4WufXQwzjWPeKE9d+rCrYXwbgKouD29Yv6YjlA+tSOqujB2getM1HoHPfX5nOLMhrXYLM
aqgNGR9xmPJPU9nEeZZeiJTObH5rWQLofYLES2pxgLZdHlAkyE3hw1bmYyIcdC1M0HaWnDRwDMdZ
jhqlY++16Fp5ATVwRrWNrqUH8iJtZ6fDsQIGqjQCmTT9usguiZMaFjaJgsZhmkDvaLbHLDKW9jc4
k8PVs4QqoFGU3IF33ES5xkZktZM6dl7n3KJ2d0nJ79yGcurOP4LFuh9q04p8OILhmiAWzbc65xzu
9F0dZUl+oQvPDI41yZ0S5IOXBn7GXMBpV94k6tP7o+7M2FhT2b10MnDUNNDEyzEJwMH81koMedn6
F7bDc2HomsRuYO6djG3jHoCoK4/cNcuO4TwTLYQDJa7BD7bzDKxTjRwZQF98RL4JGM7bruynrQts
15akHwwDnVMr/NFZAPaUiT0b7M3LXurnspJByi6cG88MhDXfWSEInEH5yY9TdeuK6ij4tB9Lewt+
94VB8DsN+9ZOuApeMuJP0pxGwYj59QQwkLyqEmXvq6QiOw5Z0TRIOp9+F127fMLuoXBwtPNN6ZVW
AEMBH/807b1BEijCGikjNXugCpui3pW2bcPTdZQ70FGGrfRqAxh6DSRQlhqcS/iym9ul30Cv07mv
rXkMELr3G+JXVtQPTfoiPDIf6mautwWQidcc2o03pYOKq6ycLPR5ruPKzUhceVA3MgsXx9weeOQ3
mQ0YnW3HYkhK4NHwfwPJnR0SYM19BlhYDOY1DQWQWheySGfSFGufloYjoiQ9wqghKnQMwLl/jVM3
mAQXDzpnJuvvleyPUdaBZ2xSgjSbtFuY5rJD1foXhsDvp3xjCKzpj3XWA3MoMMpQvx26YOxtT+8l
rGceOeyzmgAmLmCmpCm1X5UrDl1TN8HSyRfV5zsXdJhv0ipsREmkXQ7S483GnqW/Le3KBeqsuwTC
ersW6K550OPijENHp+7oNnMVVWWrYjmpPAaeku4KAM1fLCMENJWyT05XthdOvOfWstVBLDeW1UE3
SGBbTr5ORj7Rwfo0C+/C0eFMt64ZxmUD/Ho3IW0nU/C7XpL86f0l+Nx1V9F1WcCRI8sLFItavVHp
HHtpfmHzPLMmrenDcEhwYDaGBQPlx6ACJcuqTQzj6i2rLwGWzjT6mjWbqZZ1PRm7o55vBoDSKEwq
dW99LCj6van8MZWEQbBV6FOqFBjV3N119Y/3G/1cy6yW0jnJFJRtMUeBSz64lfe96/sYTt0RVpoP
wSDobzvJP569r7MO5UXsBEAhCH1NqiK01C1pprBRlwqz515jlSNIZAHV1dKVx25hj2yWPys67Yuk
v3HzD0Z3a64sWEYsG1s3P+I+c1yUixtTOXgXFrQzL7Amyk6AyxvS6PogBU1j1XZ2COld+slw33te
fLu+MBPODNM1YzYn7SRm0OSOVC0xT3elY2Lnkuj2uZdYJQzZSPWQQkrvaCfaDVw+Pgk2vxRSRM6E
xfb9EXvuDU43/2M4DYnC4sYwYp1m02kesCoNE3H//sXPrEFrGhOQ9vAIsa3u2PldEtCqEQF2YHf3
/tXPPfrprn88ulNDBrjiTXcUbIla6OjBy6qnFwLMc42/mskOgbmU4kihV/PGXzawEh0z0DI27z/6
uYZZ7SlYJ9IUx290LYM0ChvD+hKU6FyjrKZuinixyxwk4tv8xcp+JvAQ7i7JbZ0G3htRwlruZO5b
Z1qmAut+b/WI9WwZ91kFPz1kQSPRGblLx2GOfjfRf3+f/lf609z967rtP/8HP383IBTKNOtWP/7z
ySj89z+nv/m/3/nrX/xz+9PcfFU/2/WX/vI3uO6/7xt97b7+5YdY47A33/c/m/nhZ9uX3e/r4wlP
3/z//fC/fv6+ytNc/fzH376bXnenq6XS6L/9+6P9j3/8zTntZv/95/X//eHpBf7xt0ep06+VaX7+
x9/8/Np2//ibbdG/WwKJTg42nQNwK4bs+PNfn7h/94TtQd3H45blc3S+Nk2X4Y/+Tn2OL0OmhwNh
wU+sv9b0//rIZgwiAOL0L3McZAD/z7P9pXf+X2/9F0RW74zUXfuPvyER9pfRgcfyXXAKfC64z5j3
HxuUKhDmy4boLVd3c+E/Dw3IMW02b6uBxMYvytAlOQETPC9jOgPjqNr0k2Opkx969iNt2I6Z8pcG
CiuYwD5CQQnaQhPbwJWrCgdWXhmfQoesjCs5WkFqdKg5AE4CvFe3V2HrgQWQWgi8QS4F2drfE1LG
o9fSaJInFhXxdpnSd7BGuZkJlxCaT1FftoawgCAuQIZLCGI6ruHS+7z0N47fR6e7MvCHyoTEi9dd
D1SHLffC2lOxgKousRmMANtqw0rzqAXI3knaRxQCTklf3WWTvyFwt/Xb8gsDAbqAPgJA3wB3JsM1
m791tYrd3NwRTrep+4BcbCTz6u6kgWYxFZrM2030AepSQ+BkyZMFuPa2hj1JQAZaQmKJ7YWASm1F
IBAl+5NEAbzmPcvQTZ4ZAWLRN2N9K/AqxC6vrGKIMvfBgnwKUyzE/axCXds+2VFCQS4wQIJbN/XS
bBmtgtO3u67clgYadCkiaxsY9flxKU3AfQguiKR9HQ0IxJlcHgto/Xp1d50Bl0RyKDcrNOhiJTHP
naAjHExt8mKhM/BE3mg/eyCMS+uh7B/AqLbQoRkfn2v7PrFgAIobC0i/scY7SYE8lJ2J/OVHnQ1f
ykxhN0ycwG28HcpMIebDBgokr41W4Tg3j5C/DaENF4NdjIqPF0JO7wYshDJgHQGh0dspKAUA9jxc
173+UuQgYxmkaXMo8BuMtfmk0z9AAwBuskWdQi0OfeBPzzUv4r7Nv/mzeMo66/n3uCkprobvQBwg
mA2UuKV3rz226W0cYSdZ9jsIyW498C1Pb5tr67lrxFNpJrCLTFw7LkjmbFu3JJ6d4Vr745GbF0dW
J1fVwzDFA2bAwP29khlYfMmxrUHYRGCzzWdvW4Bqx5slHoUJEq4fhzwNkGGNx6a6zlgZ817+oDoV
gaEkHlHIrBwQ5fsHd+6RKs2OOm+dsGn4PqeQlZglPUrmg7c3Y0OaQQ2N+qLGcMr9Lyqj8wNFUWPP
hLpS4HCDp1X7VxqfgfeOOvls/KOCFXC0WNKLStNnm3bQ2aYBRQ7nbKMjGFO4UdvXyaZm2WcIIHhR
ZZcs+P1hQwsvkvA0zaBns7VEk21qv2q7YLGmDF0x61BV/Ws6iZ/d4EIgwKd3GhMnaO2pjXM4rD10
oJzEpwcCwDLZG3YaBYrpcBz0L6aR71bQEjkSgbnrcqUj3x51mHueDmENhhRS1+ktVULukRs3O5aY
bAMBCLKVmkBhuPNVQKYk4nowOzeX3h0Ow/6jBOEodj0W8UlsqppGBV+2VlWFZSM3VmG+MBQmlVuE
C7h4VZnGcBE+lJOAokMZpigYEWe5EMm9vQA73LMpg+oVVvS/xkVEegh6IdexTQjmPH8YhBNk7Bvc
scAnm9AMxUMJFQWLLM9EXKJi26uM3L/Wf9ejwnVsh1reaRP6MyxzFRtAXy/M1hZ0q6DhUiUjag8V
32QZxqlJyiDbytaNT6vr1PqbbLHlrlm6NiTQvgjmqT64lgttkK53wtQqfgEwlkeoFTwNfYyM85PP
Tja7i38jwW09XSV3chyCnkjyv6k7rx27kazNPhEbQRNB8pbkcemVqUyl6oaQKZEMehc0T/+vU92D
aal6WhhgbqaAqgsJlcnDE2abb68Py+PsCocq3juBK6SiG00B6LBv1eF6DYkG2yrRNS++aI807G6u
x/JUBZepMBEG04nnqYvkXrKM+lJX451vnMhj8143zj75l8bObjuT3aZmO4gwT4pCncfexMGcf1v8
18DECLaioGovZQaGYX1mjUXMV0FdnL9mrncCdBO13K5Kq7hSbEOcynw65QUjjZ6Sp3lc37qlfQkR
UkvtPTiufMhW9eBm/l145fwNQBbD3YikL1Rs1VYQLeKwh+SwEw0sZ33l2LqYPqCwtYMZ/9Gp4LJy
XFtFfcgYwgVLFy3V163uXq4fSHKx+t4NY6lrNNb13TQ2n/2WmcXw0O6SucjhpnM//Fs486+Q4d9D
hJ9D6n8uEGAgQimbncFK+XmBjJTycT/Z2pOehzUynNphHgxxq5ARtb8bPPwrH/7fweo/fxvcv5Bf
FNjS/1V8KkakMNketCfV+g+wVDj1SjvOl/wDKCj2YDef+l4dLU8cGmZXe++4pr/7xH99pL8/RBC4
FDJDx/t1Gi4cAbvgXduCsakjRpvP7jYwfJ4SVZz4C46h9q8v9Hqd9eubqarY1+6hslCeT2r52i0K
RBCXheUkGHJwkQLH8RkV4M/cVJ0W+t6YfEf2xnmlrEtuiYc02J/ycTlfA4R+YmzQX9ovjvtu1hTZ
xhWmEySOYXK2cD+mDgOaMrbXe29qzzr/7nlfaWg+CbmcfJiP2vqdYfxf3d1fX0koHZ94FdwaS+Hn
VdDYDgUqzD9ODLhHrS0uLlCdVc3cbDujFbBb3OyYVbdj/mm0B1iTdezQBXRJxFZuy+J2Zdr9un1W
7Z39vr4b7VywtJtTm3HQLd8na3l2n1BR3nqreIBm8LzRIvzvS/mvNsPfP8U1dGYE32WO/+dPcZ2h
Lr2Zs3ZeG/rH7R250Mnx6s9Wrg5jZRBEmq/2EtxW8uMitwehrLMYiGEn5wvcK04BvVanFsAZ1dwX
Z5geVkPMaZuL0/v319izWeZkzLPf9b1/rlP/c1uEyoVKxElt+79Wk93OKppFru0J/ODXzYJZZvkx
2vXIsRfANGapoo2Tc9q8M6N2ib1Mj33fHZC679HS2NdO2F+HWzfOUUCQ8ZtL7K++5N9eLPkDN4ny
hfh1wNOtelcN2die6E0QPE6J7XGYh7r7I1/p1/rlnWs3nMH+Q+N5F23Zp4wLxCb0ngvO8919CBf3
VY3i2KHI9prIHp/nsj54zkwY1n+wdlq/Q/5m196pFNWBy+yiMkPvdjjlvgH4Mydt637wqLTYOk0Y
3/9m3PwsfyeK/48HFORtD+oyN3bwtwKw2tPSBS5yktr9cI3GHGHOTnpnKkF3HhQhNTdTgGbnRqHy
et6z4eW/r+JfFDX/Wgw+uYfrBsQNv04gy64jkbV5hG5VcSeCC6dpPKxfr1G2XeS39lgdSEW+jxa6
8Blqw9q+Sy2P+Ob8uEbZKqsOv3mkv2eRniCL9JVvS1fIX8GtlPobk+6sTynudr9/TpGw+oM6el37
hBPtd+bYGMqZHvzKP/xWpPkfvhN+O9+GG9o8BOSkX7Z176TWNkhWH4GnD1t8fJUNEaRvUef2PpCn
Bs5w3nkW1WfABNVvxFl/yXl+Xv4/P8Avp2PvZKA3bC6MErHaXo/QG+Bgk7vwrXiO9Vc00yjnamR2
LPV4Kc1IG+QzhI37fN/Os1yTRj3u7Ge2zGkYvl1P/cyto+u6DkooNh0AqymPt9F/SIf60BIvBZpU
d8FxNCz+5dXx/7qKc1+gGRnbH9P/D2Wca1f7/1zG+Zh/KaovzfefqjjX/+V/VXHkP5QL20e4wmH3
Xw/Af1ZxQv8frkfYziy4LTj9rrvxX1UcR/yDNWn/VV7xXc5G1uW/qjj8NJaqCDksHaIc9vL/TRXn
bxsARBCL33Ouz+f6Dj/tpyAel/Uu3JGbnUtdbE8S9/V7S5ZBHtfzKtwEBYuVnSYGzWbIYGKVEMSM
rE+oIS2a39MWuMkyTMHwm/v2584fJRnuWOG7lLBsdqXyfymJy7LLTXOdeynhO6a3TkHukCi8KdbE
2er8rpua7h62Lci8oXfLp8YRy++UwT9XVn06BIKZfE9C9HAEwLpfXo3fIq02MK1OmVW7iopNNqK5
UlW54UYq+Pj/tmr+Q7T8y2TT9fdJ1wlEQKxsC4fi3c9fRRmGm9P0uX/ycCGeD8Z330saAHkCR078
sRT18lilYQF+ZzFQ6GRJzgKXZKjOv3mQ65nz72cSD+L5RNEszEA5vISfH6RDgCXhy8lTleEwl2h/
dZ48sWXf0ym1H8Iq8Kif6azsIUrt6x/CItGqXLxbD/NEwxBUjMnSROneL36zLK6v/KcnUw528AHu
aTIUNtH+z0+W9ZA826A0Jy8Il/ToUd/xzoMemvQ3X8av689XjnSoaQKAoviKWcDPv8gOG5eyWD+f
bDo9wSHrhWcfpy5wPu39In842NVHswbmgaLIQwmWTk06/OZq/DV98q9lWi4lPDxDKq1/Eet/anuE
RQoLx5zQO2xBhNZbU01YNydZ+sHN7sRS/E5y+3PBnyV4PXRwMYFrFSLJ+zWlZzJ5cFC6zaTtVfdZ
L1WNysNfS8ZXW0/e8i92xUHuDutvBhj+/lk5yRTfKKVrjshf9/tW1Hu3b/NwcqdaAMTsBAdOaamO
lVYxmBplRbqb33zJf/+0fLkk1lJ4Difxr22OpvUhCrhiOEGpys9jONh1pE25fG9AQHx3VNvHfYke
Jf7v++u6j39exNL3rxV9n3/C8Nf5tQxkvz1PejplG93uOIVO/AOs/IpYUYMyPKHB8MN4m5G7H0N/
ctTpv/9+h6P9p0cIqBep69VBvMP6htX+y1GDdjvlxEOpw0zXVaY6vduw1G9c04r7fJIfu6WnGdZ2
iVtQcVjB+N4EqNGKJNvkejsAwIxs5TaJo1ci56EfL9lkh+c+XKuPZV7aj8PmdKdxKb/VqGwPbuMW
53xvloOjJur/aZFGcqimxGJk4DHbtnSAnFnLG6tNOzRc096fc3IVSioC+Bmc0cL6soeQRA1k1Kzf
+x8O/rTQj/bbZnX9y2hT4/FDMzIylhXnGjj57RiQ97YTKqa8W/Orc+mPfm/tO9+FQZeX7KhJ6+Cl
FGo/ql7mj9XKBxdZ/pS58nFmP16KIAtvitHUVJSsvvnDLsP3aa09zBSUc1d2gJQglFxt1kYoNMo1
t20/T2igZhqsfm1lpKciwF64ZFAmckP9YlaNptUphElgzSzv614MB8ExmlRyLo6rzw1wtHbTFC8N
M1h9HIAZZbTLN7KrkdUqGQ7Abafez4/QvHS5xWHTcgAZWFXhrZkCDFK2AFlhE1VBWS1hZEMn5arW
7CxIQ7opOh0XzVru3mEeRi98Cqxh25iC0kHOQFklJxoeyu93Hkc6g4zWtO8+l/zE7k54i1OCUpt0
YN3jD4GI8qpnbTBLRycyHODNmfITmGSO5SosaySV3rY+jbWxFVCwnP8ufqdBXUqK9ScMWbP1tbLD
4MrB8NryWKiVi96ZA6OBrLlMwiLuFyiQrr904333QaPd5J838mrPNV7hMMq8H1Nm82MJpD3zjE6Y
H7KHa/c521xlAxPzvVlEdi3BmqJm4xCrspFzRqda2Ek1hzx1Bs4mT0an4b+D0EDecnBc1CpZQ2WS
1gGPFzaL4MEArvVrFY0ZnYiHneZ9FweGyQMAgoUO4lStfnOz2r3xPruqlmWUOu64JYVpW3BgXBt3
3jbgYtRhWhM8eO3Mj14s/AeO/SCG4XbMEG/fNMKwlkU9BICah7H73M9lgETcc/sldtlvvCjChTYp
8+auYdrsqBqdLbF/lekltG+G7QJCuXpGwwO1NAzxor6rLTWnx0VWyFhtpqitlyxMq+JD4c3edNyG
sm6+FZb9JyOLWxZP4e59h+O7hvdrKbvHTknS6sW7ip9JZ6cQKHTl+9E41rwp43ZZ0ntj/mMaeU9I
DLYiS2TrdXT35mGXz5XeKbkDTgtoGpWB8SNIvOl77bT2FCnd3A4e2nd0fJV16Lcd3nfXy+tZlCsx
fpmzohMAuQYfih1ydurDOSXvVSH+Ow5CAhrup8CmAdFq/wmHM5ng7pRlj2tr8COqsJwrzr6eOcdG
ifd37BvLiuesmnvchq6U1w5cKuXjvlTLetJpyEKZwjZfYiWLBgBdJwG6pbXxnlzR9N2xdGe4d04o
tj/2FrLnmUaKlSVluXB9de7MlUUHwYk7bxEwY2W+cZrLSYQLHLYiPDV1TRgzl9JPbzN/dyVw4TTN
EvalcxhoHfQnlCyjTOwVxm2zI1Wgi1reN5PfnI0opuauJlU42laQPpehsI6hbJtH27YUTaVq0fEk
7fpHU405lMCwfHQQad5BYYBZx67Nv5sAn9zXtktDeInaB4+cFRZgOIOzSVxM03huEYqA2K1wNwUP
HKYxni/hgSEEOjpbhZ40svw0VHE7wrDuc09+3Zbmuo96pNXhXm8He07hAFJBu4Vh7UW1LC5+5wwP
Qrvhae12ZhUcxizOaI8AZ5Zr6h9qL3dfZ9cBDS6d/QN3KDP+3kIN1Uz90Wx9Wl1EmUsGUxlbaMSu
z6FqrJuKZnaMkWp7NNWyXMay375CmHaPXhMWtwylZ/fI/j8Ju6SjFM7DHBcuLAygGDsgrrpbXkxd
OlGKsD+M8yYV0ykw0xxNDE7QVdVEfSNB0cqx3NvY/1imuXDuIQQtsW5bOaOE9+dMshJZo/K/lK7z
SUAhf/C6vb/kcg8SuWfhZe0R9e4ouvpkHLwJhKeVcjyNuGmM+Ofkh2ALM+9YZW6YPhSeFbw0Vi+f
ymznOPfK7hCY1AMBWPiK8a7M5vasyuppg42UxbXW4Tvo+zG/2dsqo4ENOI/eOdjKOww13el+Dcbw
2zbK+c+OkOsAJxyJWQ0S5dBZo31M+6a8MDbK5OWoO7DsYbVd6tYeFQ19sxRREUgIwq3VfVhm3Z+5
HwCJu91NGgrA+VBc9AP42QmTqwotdkthYzFaPvEOdZLVeJTOY8UlrYvmBQeU+rCLWd1sqhNfXXlt
cYY5nz4iXLCS0K/sJ7eZ2j+XztkOm2F0I3LcwasOZdHUDjbhi76UuqxfinypjkvR5feQbUGxe7qE
aFoygCOmChJiO96FpQCkyjEV/KlKz72MDCpyXI8TY7NrNT6Ww0w5NJzB2XfUe+AvtJsXF2hfXsvK
tc7ZFLI3tCqfAKPuxSEdvfxNLEKdZbMOB2Y6spMciRG83U3yfPy+7B1mrOzORzHp9dEEzgepWoCM
abOc1nplUjGl6i7qdE+IdPbmoHTZPBSbjfOt18A9X2rxjUBwvFsJeJJZcOLF6ezTZ9qM+wj/9Sb3
RyhYV4Zw6vR7NAUzEv/MD7Dmmvi6474z5Zu3ybGJmjBvH3ynLB+XdsH4rR0yRMCZhETc4LlWHjav
6ikPEfWHeWpfgJxa0b7VhpOvICNtZnOcaGFbVZ1HxpTgo0v7k2dL+2D160cQt69VtXycAli6tWlR
Puhdy2jMU4itm7PfiLV3b6RI30jdf2gTHgY7+47vOAa2uXM/z355hr1XHIpgu19N/kVme0vOo2vK
DtlrsVgyMjtzNjLYX3GOfgx0WieiF2zIoXvQjefcj6tC+zGsZyPD6t5R80evK/JjhigohhZN0xsJ
hb1m5ugAFf0xl9MWEZUdoEqi+7LyMU59nUf+4DQHj77qlqvpEuad4M8bFXt62B+KUS1HHUKgzM2u
37w6+DFh63AZquqzJaV1MzXU81VNoOUjhTMm/1SJ5guIfRqAMN1j6LpjQod9eUNw/JUj+J5T/al2
e5HoYC7hBM9WXITbFQHSyOPuVn/mm/lUVAb7pmbZoBOO97vO+0OJxSxNX4hVNXHFMZfesaGUSGkm
Ow0DJDvOoeK8F+u3jjH0WFFiiGbOP4Sqkz4EvgZH3JOEbOmUuAB0kwnG7kkRACGpGbOHlfTk3Ap7
oy+bvtRzRzOyCM9LazPzRoug6QhPPQvHwHQegaz2uvwzLKw+IqQM6N5jntgIb38vRyCmgRn9e7q9
65kKxId1S7tbDk/EM5UcI0DN4iNn4qvevPSQa2ADQblViQhNQI8zg/OJ6ASzi7GaGAVT1+ZWpeNa
pVay2TU9pcn/0oeDTHaNj33ZCeBXzhoNrf/NKZ0nCTtfbkhY2gATLGfpkYrq9I3elI39aTlEayvV
E1zbs9uJo+h8jFE6jtaiGd3TbuGwC6Mqi9assy6ucm82gpKzrbryYtGhj8ZJveK1eDYZl77DpOp5
y3dY+zAfw6RFf5xg0RxeGFl78BcBa2zciGZ3UXu0bJk9jJhDN1HT5NvZ3X1mAMcXA0ngwdnNftP1
cH1nAtE7vRsNldDtjnhJvEH/374bdxku1iDcZ0bXqueFkdibUkMpopJSogtYs4/ghZuXRjNDD/eV
zmCnh28FPTmm8ITyIpmZ/ZN0sO0ca+QPtdd83dZy6Lk6ZPalbtRbzc3yuApYWTbTbvTgA3NbMx93
r0cVxGJ3nCMArTLJ5ravsSHup6gfsvdN+sgefSYwumGhhLFZLY4LtX9ty4pzaSMUy5zh3UEb/NDU
dvfMMBjO5nl/8pp+TOq21p98I7BWGTF4YKLbqx8o/zQYVczHqbfch7JvstiBhBEkIhfqsoIC3OJq
DtpYD8T8wi4ESwux0dwmXhXOj2Ggh2RCbTCQwOL2dVjykhDA9f0KL18npH/qiH7Ec88m/89cdSA1
BwbTu1kON7fM08jdsmak5lNA7p3H2fmYF+O9t9T9cezgfU2Y1MTTALU6sMPhdsoz9bCK0MNRQY8v
2TJyHdGmHLPIUlt9gx1P9tUr0JRMc0hfmLrZOsdW04xgvQYfhAAl0LiV+2ZHwdaqmPEcDmhwHOoa
UXaMXRVFFnulBlS9togxKkP+Zda1/qPq632MK+6TNAl7GzvZAfTWTM0WB5MbSU0SY79eOPeimtIb
qxwWFmLhFtirLT5hr4cVWZnP7Ucjat2c0s01fZTmAWHcmvukv8G4yJPTrfLJwncj8d28PBM9Dnmc
t+3ioWYOmsd0XrunUqwocrZchuQOrOoDSZS3Jktq9cmMPnA4bkaBRy6JMXWXjTdiUP37ZrwezpbJ
+mNIrEZnnCKFjFO380U0YQx+qewxWE60kJyORl+38NuC7TjI3lSRH5b+3ZaL7Etgm+FLOK/zzVoH
4QELP4pMTr9FnF87Mg8V3KWjVV4I63gFJQ3EgjD9x7RpL0m3cIygqhYXkkDytY1hwURVcrcuQzHY
GrecTGs+iViOnWWCP6VXFjfOWtRXz6LvNHzHL3ws5FcqWNGQZHUY28gfr0uVRR6M4oz5loxZiOJx
sm35VFuTf1dQsH8PKs3Q+/XqeSR4yS+k5d79UkqHJ7Wsk08N/cMg+ZwR1H/OybLZ8aOut2rqInx/
uDCH2gLcbdkMVqxVWr0VmV6PrbPqz0j2ViQzznrssx0bWoo9zpN2gv2edirnJAIYMO4upMJ5q+R7
q0f7rk6x+TBQ65+tld57uc3dFzLIR4+a1od+bGiEq8lJDI193rDdIePrvY9l2+oXVERY9MyufC0L
f/so1qA5LHNZRcuESQ6F1pXxXLxtRuHULzALxQ00Q43jU71HWmC9hJxLAt/uqRyVB+nAIIj2dsDh
1TjFhUkGeQNfJUjyQaghAc4+xCrNSVDI96XLIHLTYWq5ZnnSLUxPO6aWOPzJb4sJngunCyjT2GiJ
rK0jbwmfOtgmjCC3VD29EHXGoApqnybV1CL9l3VZU4440X/t0oEkty+0wrbRLB+kBaSs5gyJlkx/
KaZhxwnXBHFA4hpBfNrqE3JXkvWwy2f67Lt6zHeiBL8xOeOEU+NFheOIj72E3V/viI7C2Qe4H7pj
+t3Px/Ex7VDyMH7ydRrw1EkcqJJHt67dQ6jFdmTgtTgbreoVvfyWH23ctngRmznQD37rxu48zdLE
ld2c7FBW52ZykFjmU/hJ2uUh0ziYcuA+rKt7Et6MZwjc+rV6Ggh+lmz20B9Nf2ztPsfu2ji3VG0X
aPMMjjNmzrelmdaK2yXI0AeCYYsDzah9Hthn3Yv06xhsHMeLtj9iK3rQdbHGTA52S9wGaHROfbEW
C2HI5o8PQybwDvAEBa+z3RgkvpUap4lUdATN71WlJeJlQG8SlzsrgaFAquVPxUjIHTntFIY3W9bX
KW6KYkLjmbnIDVuBt9cFjfFYPeatGMtkxAOivmW8YC4vBdSyH9mUm+Wmnemi7oGkzAnALArLMdmH
gTyw8W9puY7RUpSf8N8qElx1znWIOe3qjbde534t7T2forXoERons1vf5dSrthXb9dVKumI9FtJ/
s3R5KfflfdyNYpjU8+JyluNdghfCCLcwq9Hy471VMMc6co3S7MBHoNj8Oz3B+XHFlCeAUM5BoBEY
5tuf2xTeu056y9J/gy92Mkt+N7RYollWkx7TsW3jXNYE0Otzig9b7CM5SJ3hxa3HIaKr8aWsdU+i
op7qli/NW72XcQ8vds7cpduFFkFQRZVnShWQISXJABlYxnzpIa/V17YLTnrVOC2Fnj7hOfMMWvPj
JGdOrPJ+Ceo7B99YqmLhjoftdvHLLI1Hu7gB1fcdGQb6sDSf79ogPJIg0WLTtkOojmMQuMUGc2xu
tL5ub0cOnIMY6G3385CRIxDIiwzlgt62dyu4+oT1qjtmAbW5Y9OocbkJu+VbYYN4Yj5Fi0MB6ZVL
OUjv/GpQN1pS+/OQ04UFhZ5U8EKdCcdPnzi6sz+NOnxhqN85OWnmvGUjzgoUhe8NwvDnubX0rXEF
EX7N2YISuPzSXfnR0Z4HlkqQ9AG/q3C6p4UPHX1nTKPQnyhst9sPaJx9+LqlOv3GePOUJQSrY/6w
jOQaUTnbnrkdqNDiqtCGvPGNy3A72n6dfdcWrhjo+Np2fvKawp++VO4MHgEjssq63TqPakWEAHKd
TtageQGZtHMrnrARUVFfC6TIgogb+odZX4dxeW5y68kO5jdK+HE7aPvsYQ+BCCjPE245nl1Cx+iM
Ql3p+0cx6+6d4Cc4ZmJ5I0Qsj+NAldG0/rNvWdTsPDHcVxbWDCaTT2rZKvcEgNwIOFS9FaU111w0
ZXP9YcgIwtfVs8PD7CziE+VbdpwTLl5sp7nS56xOhzstEb73ro9JROFm+jnzm+vny50/Ml5lF7Vl
SCtUVf70LPHNSDmhvPDGEaPlEtNn80XkGszIgs3DeayoScDcBcbk1erT5Gxqu53LNHcwVa69V1Gk
f1JwNg+pv/pMLyNYiisjnP5oZ9nM/DEJPXmSn1HHFct7ILoyWjkMn313no+ZO3WXbh0k31GVHSnP
6Ie98s2z3wzzs156eRylwz53hm9brecL2Ir8c8p5T0fRsoDJzOUwRWMnKEuLUgYnUYcZnoETtLVh
o7TbU9LX01iiJ63a+gFioBtB+pZsBFOf53ksP9NW3k/+bE9Jvi9NgpqnTbAs+cz5uN4AzxDnmhsr
srYs0+z2KbtzUuMoGBc0F2Y6ZI9NloXxgEj1JsxtSgrVgIC6Nltxs4dzdzS1Ky+p5FuO8gyWUL35
6hVcsveGwl4fuyDtD0NO4GtXNUFHMDZxb1PERBvPBYh1d6ydtkhM4exlgiEdCAyZLzcuN1ziuI13
xMiOukXn0xCyapywo8zJpuagixWoiNvB7SuMupOpqT+vxT6/9P36pV/bCb++VH6Y3RAwVLNlH+Hg
A4Wc9XPVrNWdi9fIs67w1ovCDvOIAYXFCZqD+31Z1+rGRbrOqmLp4oREqbqgsrusobmpRNEc5yLL
fowKzH3XtN0Xi7svyluz4u06fzMUQD+ktXWPI+It0lIisHAqCQZbSJLPV1rVESR7mVQTbfqgJlcq
1STQPreO30U2MbKdMGP/ltn9vlA0RQuqJ7mdKu5SBtt3/21iPCcyfcmg+ZaDEmwClPoBVXg+dfG+
NtQ+NsIeShehfbCr8s86r+1DIVV+8cbl47av4typQX0orHA7OdMefl/Stv/khJ11a8kmPbWVDJEC
KZeKBEXTrvMRnVqEhbf+4KqvlsrWD365iDjDTOeVroI85vgtMZHT4kuYV5i/FY4CcjgPz2GKZzUX
oPdjYGwPEXK/xXqUXoLAfrkQHgVJTajyJnfTPcwQWqKgq9Y4D1vvlBtTJFOnrg2GqXztlSkjuxnM
OwiX/YTPR5u4tbfEQZfX9z4TInelPZTPW9W/OEblp3lSOpa+Vgfl6i2yCPD+aNxaP/JtL8+B6t2P
y8igNH8TmFdDE8eLRetY/sMQyOLQDwUFMLpQUdcaEvQa55eKa30n83Cd9puC/hJRBqjQVBlZTIkq
qoH8j0Q58XROstFC2orqzRswUXLN+E3QNBKxNaTqYen6lTpNZ3VfV9eqsDDAooUrqqEun9fftt5x
BtqZofPcGSx9k7DubJxT9YqCa5advsyGkimtvOwgt2XCG7QHeC8MrqLUhw+pQ6wk7dG6hKVqZ4AJ
RfHZOF3oAjjMFotB/6yokwVy6rFae/UBOO7GhvJ7qpC+c1/wuevL0mfqVmXWjBit9bHDaoL51Gx2
9so1ZSXQWSqsqui7brLv3+hobM/26DWJsELuqhrcm8ZAh1mm2bqXrqePWs0SKmAxB0fXuQr969Hn
Nt2+bs5GhuxPmr0e7ncdU8IRprLuSVbDfnSDEf+qDkqEs3h7RIKGzSX+rJeyIo4Kdkm6kdItbbrZ
fhl56XGJMeUjtWTv4GuD284SFmcPXWjkyZymtWCcix3sJ/NQf1oDXXxjcsMv4q2lQJYvnccp6ZfJ
Ivf9UqdV9uS0IUYCBqvYXpszDToKjE3qEiJmMyi/VSUrAVFMVk1V1ITFsYCWHWtbm/duaOZ7VXji
ptrr9URBwYod0qcktMryXITkcHtTksNlPgUukwYfUEHtseebglG5PL9HR+8nFYMHn8ZcIEwM1Hgt
oQbtu29UyLufvxFXgdtAZv6u5TjadHqnx6Db7QfSS/lD59uEzaWSScBQ8RnNBYtQzcGX2cYXrN7m
N734/qEJctVGCyvhVKXuxKYLPlaBoBSL750Lk+m4bWt9Kjb1nUYWfq+keRGcv+465YO3z1YjCbPy
j54En4OfcHAasDh/n8eMfJKm8C3uRnSuJy4cunv6Y+6uId3UiqpZXbn1D1szitBWJLFjIavLqAVB
By7HLakJXlxoP1z8oFonJtwZ5su67/q1okyyJz0+eqSZqj/bU7o9bTOqlmjLJ9PzIfR48DoK1Ac7
lzQ/9g74WGzKprnMad39sU5jTRkHJUxx8Cdxb4ph14Sv9YJFMaU2Zp52FBHrsrDT7Py99ubxMo2j
T5Q4Z+ljUffkocO8fZAUfi6C0aU33Jr5kM6+TPuBhKyYIhoAKqr7zBGJykjyf2idMTUezoHMTkvQ
2VyybWq8a0XLiyeDYQvGBvnthJPR9wqLJgpPfeleAtZRGy9qr7FXmzdupTX4IUS2vTIsyETjLJnT
S+1rr3pCHV1YfClRb2nxPiGISw8THuFf2rKmiN5mzmMDlvhD7tbpYZjCsr3dVJklU9btz6FagBKj
CluXyO5y7IhINJ2oDiufA3akC+8WTJtFLiCs88oSfVdDmn8rvaU7OHTGIxr//0Pdmew2jqxt+ori
B4Mzt6RmyZYHecjcEE47izMZnIO8+n50zt9onE03etNAL2pRiSyXRJPB73vHr9RLvxdPgkUvSZo/
eU5uhL1FKEtoJqPgTERRnOVCn+bOH1jS8I/uzWU2cWUWwb0wOm7Q4FrOL2po/ad0qKhpV6myT1Oz
2ue4FGxE5C78saoakLZKsEuKfGGdn8bhYeaEKcIytcez2XbmwUigWimihqSw2pQ6vbVxP7yW4luG
iTnBedDHr7L1hptlFeLJKJDndyaN9lSJVgPWscFbj+jxh83KtUvDQtQjdpI7FKR7oiRkQyuu8O85
TavH3284BI8E1dYVMF4ZnDtfplFXzrKjzUAOH1ke+woyxauudZ/0IPFLWkRusXTJQcumzniyg/ks
Vb3i/PA3OJhAPUEu934GcrK3basyQwWra23XQlh22Jp98U5pLVNVcmf72Gu8Q3cPl25dc8J5ktAm
Z6BfBglaXGJ0kmlssI64q0+UBETn3h7zq5Fmy7as/WkTJz5G3ZgUIDAS9eqTFVWEwq/JSevbyn9e
g+Qed9/44tx7spsAXB3rdZyTbG9WVcd4nxljNFZjdevjHJjUs22SBbXWm6ZnY+OsSZQX8kYOaKal
4Dsqs8FdQrR8KyiF17Y7lRkYPcQy6Lcp86yJxQZLIDRFm5080yqXvQWJCDNe0/wyxLCMYVUtZtT3
ZfA6TTBraWsCUnekNNkb2oCro+Kw6TdG31jw7C2kSGI2x6a23W5npbUvX6bRHP+Iusuec+16y4bN
EFcw3LpHy+5sZdcmYx7qi2bdClgDlEtigijv4trEPdkOa8o8oNJtviLmojDG2mvdry+i6vWB6mQ9
hE6ZcPWJmpsR3hjmvs2xbpksTvOutNw5zBur3aAT4ikrczEUwAa06+Ktyx77CamA0Wbxvi8GvhcO
Bjy8w0cxz86vKiBbg6qimTVMpMmBUWU9p0GFv8Yu09WlylGTPJ0F9cCTAGqSWKv5ucol366m9eAL
gDVu+zoqZid7pGNSsYnyLgH0mLx2C5UygrAx3ke9a724VdVvKF9M3r3YLXcF1MAO2QB6k0Yuz5Vx
r1OcrZ8qcwew3yGFV2r6jdI95YrcnVbqv+a+jA96mcBvLJRYah127dB9e5p2CtQ3rw4RJG+KYfc5
t6DkDGmNL6btw9WnhesxDVatyPZrUs7LiYUXqkI0o6tPVQKLtGUPAOELp5I2C2iiyUaD0dUMBYdA
O4iTaEhGtlL6E7XMWevF88ssM/7E8VvPPo51I+Y3PXdL8fHvP6nSBbhL9oVRv9Gu105PRJXaGLU0
4yb4YVuiHTKNgh8tph4JqqBHGtVioYN7IfXk/pV2rDgzYiKZuZAVsDmdXOihZNbmNLQ7PI+hLgKU
UMbCqRyOvd3q3zzbVvtHpBpVkOsJ9cs3C9FtU1Gl+k3wsPSPAnpIR1S5Kuespp6TjoInNz7/W09S
BrlnH/qRiWDj6RY1xmSUtCdE0snrKQshtFxeFrS5TC8yL1omzzr2h8j6lxDJ0O5U76tEpQjX7tK8
bS19FGR4Ijp+BYFexqOAWG6vFe8k84r5NIVLG3NT/RqFy0urHbgMSJOo5oRL1ty2uDxAxpMalXnv
GiF988llHhznu2EgB/OQOjgkRKtGTRIMHv/uPVqETUKTqGHcditWQvIbLfMxHjvjJXV5Q6IOS+cj
S0ItQ+W1ybcsh/nGNklFGMfdUY9FPm+7zjWRyJFEsbf62vhUmRm89POQPWYkA25ixpZbkzXF0XaY
cCeCRh5lr7NIpIzXvsrKv0rbRcEMS0BhODeM41WChy2biAtBDWB/zaNT/GmYbN/GKmNFJ7n2vnrW
0CPwYqv9Z8a0+hTjTr3anp0w8i35ucjN+dGdqgW6ftAEQ9IGH/tyxMDN4xFCftaHdhQvaVM8rcKF
7vdk3h7Zd1aQ22RQ76aUn0MFOJzZur1MA4gwjjTrOsSC83GRIEN594nvIN57U+XfZmuyN8Kbitsy
z+47ZLe5Zem0UaR46pAxVf4eTepAS5fJZVASnyInZ38xBx8Nk+lmpywTzUOlWdyzJngpUg87Kh24
G18P3S8Q2q9yHCvan8viUvJk/0qr9NlnsrtIw/7s42RNtjYzXtSvJETbhYEESiONc7PG26wrQxr1
naDXBB65ZU5xOvLsnTOV5iU3qy5KjaA3NqIR+t/xSv/PDCv/EVXy/1M4yT0E8n/javnKOQD64es/
E03u/9G/fS2e818YthCLkzPi2gZ6+f/pa3HxtViW6dEzKy0MffcW7f/2tdjyvwxgJB/BlnTRQN8t
L//ta7Hc/8ICJpGfE16CQY60k/+LdJJ/JVr+L5G1G/g2nyBgy8RHAy3kYqD5T3N6KpcE+TMSOxuf
o1csw9GGEry0NSD90DaMzwb2hm1OlSt8HyoQv529rT3HpGWnrvnGYai3idfn20BX6tgbVeLiOylA
JQh+1J/LaOYf/J356olkPaxua/zKyXP5k8y5G0prqdBYyCGiALvbWsn/0Tlnyn/JtP/jS3r4ZKSN
8x+Nt4Ht+T+/JHofw1tzLffmjHJGZr164+ISyq29OEbIZSAoijERLRs3dodpV6qYmb+utxqj/Dct
hISnjIb1PPrrvCfYwHsP0jV5xRiA2bOqZwuYz0n9nW2SWUfEiHmYTWt69ouAlIXRcTq5Ye9IkZys
egJH1u6fOEbkhe5L4ZDX8QVBJchiXHNBTBjzKu3+uAT7HXSVWDvGWv9Ll3fVkhhmKXdTKyjWpj9q
2IxsZPfm3jxc6X6TkSur+q+2/eyfoUEAchySSnb7ZaZwEtgMQBk/MzZpskouaiY0WQp0nPWAJT9E
0UekJsPdEJajar8DKKLXornHwY6yTb851INPpFv11qO7d4PiOoBNHxJHIY2yR0og42KSG2U73puY
p/7TLmcz3xFlprDribxHmE24cLRqD8nZnANvLfDCERr4ewoD49nWWyr/wW90ffQYjbcTeQ5UVWHt
sXw2b9UtJE80Rf60+MQpxGA197jm/B9fzWJbj2n86Mc5fKqdmOPFGQFszMESG/wx+kEGsbqVXiZ2
80p1dhEXxdPclNmmIJZj1zaThZJn1r8GJyPGc9FT9aMZ+j7XOJFnCJZ7FzhiqCW32nd7rOTOcqB9
hzi/s1UrpQ6L4ZP8KXNjl9nOnWHuVPvDvuhcAbnvSDOB07zbyUJdU+pmSjECoeVGdxL4zR7ViLV3
If9744/msMtU1n8NfrBRY/cYGN1W2vYa1RWx1LWl+6PrG+3zoEwLhUerN4h3I6dUyQ8nEepOrymQ
zMhkl9ZkjdWiAjDGoHbM61K++z7BMw76xn2Toc3MS6P6XdiD99wzxfxzFzWUaCSW7FVRV7sCnyzM
apk9bJRcpgtknz+eqFpefnnFsIbGioYuzFiTkY/TA7y1rLjaVTSmH9GKHlfb/B6sKb4Q+0wut9P9
odpnCd1qySMLbUJkT6kOpcBS5wr/r+Vj18ypXZZBs3UmABIHSMrpk/aaTMVWrVyyuB3zp9lHmkW5
uHNuNXBucjcpp/EJdfuL6m0F27T+oHE/wk8itlfjBRC92hF6EmG/gqc0Gd6XdvqYTYkc0/zuytzc
WEbyV8jXVonHFZFnVao6BDMmijx7b4bl1rkdjV3WTSTpa5FVL2baHnJw+MCqNn4+790xe7BcVOwx
zCezSYpYlIepqD3Ote5W192XyOf3jlkz9HjYwztFWCQSXOmen7nBqfYntexbWpi/F8CpB1e4DUmG
CD0yZ7CegL1/ljSBPBu0flSDuBQL+mVIEdnDSM3Mzt3fCkAxLG1BTIVkQplQmq89DH/Z34yg3nIi
RVbMFr0SnEgCnX8ZspKRPO9u9oINP0CKQgA6ujuqNp2D0c4hNEfIRU2zqEsHC62N9V26QMiCwPWH
kV6GIzxLQfNWfbOL2CE7w4E7T/P2myTaepNXSbHT0kHtvVzl0HyKPPX/igCdKGFGp3yeCQLI7K3h
DM2rdKatWZfJB0ovlskpiCxY97ZMTxNLmJ1/zM0w7F05bhuXXrmCA7MsDNCr385EJuBiJVRc5X9r
s33JK0shzOd4H4g7mu8BChmEMfSudyfr/Mc0S2+5ZTOxF/VPXPDzdWu2oTLjh8EbQ3tA3pqP84uH
/gGR4v6+td8nQQye2amcUJmmBnJ246q18eCpLlz8iWm9FA+TO08kMqhnfrkb3fkHkHm1M7SXwo71
L8MK8E0oa9iTEW666ZYWeKjyeD0KO3toO2frNDJyMr+NvEBjoGvXR5OTas6bZxPZCtscQiwc2RvQ
uc8kcz9NpR7sgN9V1lkf+eBv2WWfx7RCqSuf5Yho3fDzU0epNQad4EJMI8bVeELBryCCEo38OM+u
uSWuPNSvoleEafDTEtftkVceJQaZsKlx5PhkDTCYVtthcpDp9kRYK3Wdp+mixPhLUXUT44qBfP8a
rIzwKa2jOA28/WJk59XvBZaQfo9l8kEuHllGnfuSjOO5ROyHHofdSLw7Vn2RIPF5CqSdVtMzomXe
atQlG96y7dPhHnFmHWeS9UJIGtJrzI30yrCMB/JK9GFw3syBDYm1FzJUj8HW6VodIpOMD4PsLrpy
Hugxzfe2+svzlW40BCG9v9o7xwjSIlJhi23KAX8J3FReWlKuyEPoF/oSTYNAsWbQt9V3xal27Re0
TUkYVDYSK5wu4ZqTxhFU5b+cDdw0ogq4rQ3efh73aDL4h3yFtuwbRJmageKUGfWyn3Qqw35ctoP1
Ra5JvllsKjydQLgRVlcvAtUozhlGIi9ZBPcLIGKf5fVuAqZ5FUDtd0OGXr8mb3yJm+pdDhjdrcp6
J4lA+5cl9t/8pgcjLnfTjGzA9U4EVMCOOts+yHeVe2djcv3gW5ehffcVcoiJvtqwF9lTZdwfZYpr
muXRJg+IpIt3T3hv9tJG61T4aEvzX2aVzhx6KeU6BLOHnq7vseIEgM1W/9tzu6dVI0GqFxUtqAkS
5GD5Kg+eHN79Ng64//IvXC8cVqaPbFr9tBJHm+eRaQSV0pLpgpbOU/bPVHtvzVLaoXLUtOlV+ece
GhUM93w4dBlRP+gjAlTaEnIWPibJ1zExj0q4h7rNnvpCvaZ5+lb22TkWdoQuFTi4ftKeUz7W3euI
rqHU+UbTiZLEGoi0vi3tiLQFkoMbJNgjxjwViC55fbWn3LcQhsfOG5/4VzByzeIGsMrYFTMpAgQS
fepUb4oM/KIY/slj9RAM7Qnfzp6AvF86z16UEHwtfyvJ3NrHyfBiNaVC8dnaUaqy3xTs9ey5gN+u
8E6Jt5wlivW+QnanBm74hYYplDrGoU0RP3SrjJSRblZQxOSuS28qJ8JedenxXWxwoK2R4kYN7fmY
afTQbd5ecn+cw4mDy20RbrlM+GDi3RMdMX86MIloQTqxT1Q3bkivo7ph0dZ20K+4ucyIFH7F/9Dd
IaM/3zVG2egi/nBgiPMxe4Fdmja04KqDESd8auiJqUfZSmA1fhzcD5DH9s5GRROOq8Hwb7vJnoT6
N+20qE3LbjeOkpDCcSt7o9z7TYze0yR6BP2KFRq9NA8ZOtjIZMbeVkv6OUi1T8vyJMr62U6ZxGYO
kpCUMuLYwEc6nW7cxSrDRBF5KJgqyDDMsDNZjNtNlvwpYuWEbskBKaW5DVo0655vvBOM+Ryv64O0
HfLUvTYg4Y+2MIw1f7VyNqJanhsAf2otPEEYUY4/wOQCa47CfONwJKVL/Vn1WXaaLeZu7q2zdJb+
vWJiOySJf4yzzIimrkNIjVgUnjsa1/QfGmju2Ej3XojxSXnmu237B/oXojjpODnMIhruN6VLSUeb
zrhxA++qYdaaJi2OixhgWRyDgAIXQhEyx9SMtIZpBJEBbAeZRDxNXroVFbD2CCiON6iJu2fsg+/5
kB4MzmcyPCPHbfE2wXcm3gdG2JajbbL2qanh6Sli6XXx5pFuF1lKbwvMXoxUw7tbLg+2OYOtrwd0
HR8u+ZFV5TyZY3DIWv02a/RHudg3g4Oo6Zwkfb6b+sWmNWWlZ1OfM8v42/bg7AmUJCPZ2YyHX1bP
dINL6kzXyRz1DlKBtgW7753+S43x1uv4DFOLRmPslt9YzkBN8vWLz/rlz8mn3RPhmBGHJBsa101L
gG/W0x+/Kp+tBQlYTzyI4Mjc5K5zl6s4yYDyFHQu8czsJMAHYz85Dra8ZIZBUmKLAFxf6t6oI7tN
bjX6wb1yMk0rchGmXdeGs7080DajQoXcIAHFZYYeI5cw0JAawt56QfF66jx3I12USmM+ovNzC44d
1Lwc9PnNKgaCeQr0J471j6QWRlbTBWPVFqDuhhp92cLJ7K0me++s7qUscMBlHLnjHRbv2ym0xbCb
Cz3tx7xJbyVhUvWmR2gFH+8GzYF+anR6SJbZEyv/M/CqHhnbWOzBtSk4mszgWDuT+9wybW877XVl
FDdSH+mOqVELedXOREy9R2Jt/UUqYn74TQoRLWdvPdRNcvBS9KQDK0SYa4gtqY34mvc2WQiiaWFa
dG8I+reD+NspXeuTtiroQKYLqHOl4uyJRUomtLu2LK89KqmorBcPM6TvWDcAQbY4iCm8aVpafwsW
DM6Me6EGw0L3z+zCc3HUw2uzllNubIt2Oysl9c5pO3HV3VT+NKg7zjAh4iCkb29pSp2PEJPjAYOL
ePRGl4gkXRewWMgbXgBPrB2CJ6bFpq3dzwxpROQULor7Ss6I9RHU7uqA8L6Fxuwfh7P+0hjUoYQi
MOM3t2unb3ONl5M/FOrTNV1qpMoVNbJRLhpXkjEVUep58HqzrA8mXR6vlMr5uywQ1mHEbP1D0jDO
HHwyhQgtMVf+ITMqsvWSoPUjZH/6n6FIxRVa3gxNL0ZGudAtF9TVfrHbpeO469yfeLT1E+PEeOdV
U/sxEWvGvqJ756SLjNMK7e5tKFzcUNIdDoMZ2O9zK+RXY3HxEWr/XevgHnW5DltYNYRYrU4eB8s6
lmnx7meGCtshM/a675XAg9yYW6tJmwcR4BPtcPOxWOGmz3vCZ0cp8Mc4EN1MF654HZIcO3/cFnMk
2SmRXdQolWM1muk+9qzu7a4J+Duv0/Q7d7V17Jxq2nXVwqRst+JhHVEXGfHIqzCeh1MayGaXYD4L
A3b7PSap9KvkREeV7y7Ma+tUegeCRIunovfyo2yc/gxxrXfLjF2ymx3ERFLpw+zHcchz03y0STV/
Ia396DX3PUx0wgq1rzvLoRcxcbM/hpVzrqo+SAuWpBEnrW3EBBQUHeSdnsi61BCJ33ba5Ge7sec5
VBZDo+FJe5ObuINzK4+fXGNc74JOdZr6qX1obSrdffZ8Pra+5W7t7juJt9NLSAjsXeextVjhmh61
cGXqRwxVLo+1mL1Dj2ft3Lhzs1v7fv0jbFFuJN1Hn80kNZLmvHxuyR/5lZuORdIXgz3/mC99LCty
YKeFNTmnOCLg+Dh0S4bfY3Db3IgWN4WLJCaJlctzHnUxA89bsV3tiHKoN6nT4dszxRQ2Xmb+rTIn
/8Xm4P+MFBDulniOL42y27BNUrLbFzO5xbMH81k43tUeZn+LLzLbKmtAnzBh219pRROcDDRCJmyS
p7iusqvhFZza2ul3XafzDzsY6qeCyOSrl1CWlYGfX+3Gm5+Lfp4uqbeuvwvJm85NR+c5lT76rkIu
Z3u621yaZf3N+8FmMvZrd1M01MTjMBhq3qFl9qCQdpqYuJv6Z+wVIyQz64WwhfrJCZQdwRGZb3eL
QZiagzrfzeQ3Otx5y7Dg9T2pA4mIplWoiDxGk0K+GAGp0U9nlpTsGHjKvbJn4I0uxbqpHDuNfNpK
bwp18iGNmxyJiEOUoQ7yw7j4xFHl7dhEgyFR2E1LgaJKGNv+Lm9PPH700Awxakx8ML5nVB+LH69n
nLLWVjoiPnvmcFVz9eqSOLMnPVMz4zBUmBngTTdW9uvq9VNkYpZB4uY4LMR3r5KNMvUzXdcxJAU4
O3dNPbwpbdgoKrDn5oTavq6jjx/BdBkgffR6HtwbuIG7yFssDIIpggahFvIex3sShmifu7pBbdgl
xWcxoErY1XnjPYw8l7smbRGOVnRdPDaordKDiVMOn9KQ8nTfE1sh6pNzVXQE2c26E8PD0iAgCod2
gbFz8PZAYnf1cMOJVbxlcdnb4RIE5bV1Fgrr4uy+Alo8kKZXg1uPLH4s7jaLqN/57q1SK9ZJz/Y2
aY682MMRcS2ZThwy7xov6izZ0zIRsDD7XdPiPy+Yf1y9tFsvbsoTThn1LVcljxbt1Xdks7kSrcJL
QXSRnMzisaY0+wU5qPwgX3d8qot7fmnMEvvQoS/cjW7+KysrMhoLWttei2mt9+S0959mJaxvkRnu
vqEE+ihx8P/RRRV/z6Yy/4yZYb4qPxMnF1oZBWKwIrTzRYAZ3wWWVbu2zPS7F0C9oV/gRAbq6LjD
Z+k/jPbITpm1Mxz4AhP/2y+T5qtHqvcnlqCY2zwuu8MUJDStL1SCsevddWNpURLcXIl1N2ivz55Q
WAYgSh6RH5vOQ1CznZaRza2END3aQcURZSS9YqjPknHLDmy9+qae97NYnKcUO80N8oEhoEUmfKnH
zNzNHoMjlHZQYraSXX7oaFZ+d9vC2w6lJXcruDimg7HVHBhKTSfSL6n8aOyUuI0eDYe5ncBpzvPq
dwc9op8k5nfeIz2wf8dDYf6yxTTuudr1ycZ/S/wArhUARnepfhKJnom6tfg6q9x+FwwoV4f4FBlm
/PyoajL/2Dc5h7xUynrrW2DjXYDr6KZKeOo5zdomqtZ7qm2OuQimLmqRDO5lLe0jhi6O+0U53Wtb
ltMW5ggfKZbG5dqtSjxktau/E6r+gKvW5jXTqiFwRCfm40io1RO9eCYxmF5fRElF5pAqS6wrOhC0
KFrkjtxaEYijYZTjm7kM4rhoTqTQB0X9JNHuJ5kWzONjEwAaI3HAee1ehDAjVHn4duqnOEkU2RPG
SnPoyjoh78l44yHRtobXbkQB8h4blBMq754kis6TOJ7uQgK7ecbcavAblag0uScainC0vTFygB9O
sJ9kVCDRjbQeLEd3t1616q3Bv+IQQj+vp3UAhUPZlImtLACx/BF1HdFdNjIYL/bA1tLJ3NVzs6JA
wl9PcjUgS+cw2K4F5D2Y8BtLXXye3Kk5s2B2O5N0mNc5EPKkcWxLgA3LeQY1ayijsRb0bjYxPQEG
l3IgfWNDlA6Kyr7irrCAJFPVeq9JEyfM/CIbb6Qxux9dI9z9yHd6d2anPgyzjqpyGa0NUV/pV7ym
Qjw0M4bOBwcR1koKTf6JMr3epkHbbdIS5gmXdhbcBwxEwBNniLPtstHcWwDd+n0cW/fKiiFp1jQd
09rE67IW21XFekdhctNe7axrrqhQ0NlaRV0QpyCa7lffOPk3cFXJKl+n6Znq1+HdzIX/PJYI38pe
1d9rrup/KmwmO0aR8W2uFM9EGdi/pn4k8dkjQP21R+540AgbKUyXALAoH8QDATTltYe5foztRhx7
J8e1kdnptXFa69IiXAk7g5y1ojTUFZSJO2sIzK/Mz816Xw4LQ55pO8O2SKbpDVisLxBDJ/02qQsr
wqxpb9kPqx2a2vSYcSqdC2aeN+6Pn752GQxAl/ZxHgwvYgiG29pPgC8aO/VzxVGTbuRqcSvgtq+f
fUJOCPUv5w1Vd/yGmw4HZV/VP5AH7X6uF1IpnFIuW8rJeHb6dgyM0O7m6lLiyMNBOD53I+iXdOby
NuBn35KJYZ5gA7FtD75VbskRaN7SYvR2HHbd3g78dpPZC94nZ0gSkvx9k/jUjNeDnNrt6IIaNXf5
Dr9Xi5VMDX+9GWp/GITx5AZ6fRwMz9zJ1DSRrrvjA9k5LE+21yP7NUqHWa1tGKbm7imOUeDlxnoj
j/LW5bF+qTxVbXHSUSnGR8W0rXmodgkmWHqMSRlmqZjnMcycqmO2Rrra4efzxXFdIUIJscD31fjq
pePlh6/F6zYl/Wa/q8zvf3PIzBfbXdYHg6LOc8pec8lqe31LTEvR4Omq30XamZ+EAuJ4g/r7U+aN
vNVx/4MjA3C2SeOdAlK5mDbUGeosq5wifhNrNE7VdEb0U10ngrG+iPA6rJavT2bHZy2LZsSXP/Xt
ESBaP7m1bw8R2sr7tNVm+CDTLq8uMRvWSgDOU+4YnEB2pc6V4WGRQ8I6bHmNqW9Ru9MbpxBgByvq
ntWK6cpcz4v0m41hJTXwn/VTlEuJA78yU0iRwiLcvNPLPZA6G3Yu8T5FyLDSvAt6Q/+6COwQPUPQ
6bhcdqy380O34tHN79FcCDGJM+rMc+nlHbeJ+2HZnXcQ1mTtlkLGT9ncKibfzI73rSXEEHmOUT2O
ZMCg8hSPZda634lrfJErmb4HDbhXhxrNqYhXcbD5bFi5oNaLgFmJFOimGMmq8ElHQ1SJli50+WUD
eWPHzFeGLl9ZBgIu/51IAAJFivWeIJ8T5jMeLaPpULPVDzQnojcV4mWiOvI8FeBxrL9zmMb3/X2U
V3yQy0edQ6NoBi80z3xtD650g6GcSz12e6+b3VdtJkdFHHQIEb+yia60dOQb06vekrh7a8v13qmw
GEeGjNNiod2aCFYnF34Qz0nuX8tcPc546MBsL1Zj/I7r+uy39J2Y5VHL4CXX9XM+4zvJ14pLYeER
CeLnZOy8d2mtJRE0E2muvtAYD1zqehE2hcasjQ/GTly5Ahl2PbzMLlaoyRHGrhP6xrLBWk/Grzsz
UZeeW31jBmpPa74gkDXdbkJxyCj4Bxns3WGZBF4kCF/e97ZT0ZDB4Kt2YGHLSQurQ/Xfq4+Zo2+/
po6i89i3PoKsGKIkXdHsUMoJ1KTmF4z7tIBgY4T8xLgMmN0XFgrWJb/1CwZGoPg4v2iXnPxAz9WR
annYX9+vfsNts1OXfbdrLQfuZ3Qh3rX9aLBboltc1CFgbxtJtDX/yZXmSxhN7IXNilFhtgSnZJ+W
z+gy7EdWUsDeLljwtrrx+jhxFu61V+HHXaePfMS6gxk73qz0gl8HNvOjqdP43WhduXPnAMIQGTVL
A6FwRNeYRBqEge/PO9nXvKRQ+annpEGtfTBMmKqu7QouUgOnNqPTzf183WraDEeyLzmaI5nMA/Cy
MXRvJMav6LzX4rxY/XJhW7S3agEVrVmVKXhJ5/EzgDb8KZoUfGxpk+G3sTjNC9J8DVUksduSpXQG
Cq6NjeM0RB+tBFzxWKT1gyEEWQUDDlJe1fMbBrzu0qO7+XLF2IPxMWUEkSOH/qdVgz7p3E0/6DLq
zxoBFzzvkjnHAI55T1QHRdI9EgwE0hkCfFUaCYJBtDBVhHmH9+2aleUYGUwdACzLLF/B3qa3sZ7y
ewRx5VrbnqbWy6KlaLbJoM34RIiCwCO8UrCwg76vcQnDwb6ixMxxc3j2g+fPBVx/IY6CjmVYJS1f
oAxb4IR63TOT4mx1aeoCfUyqU2xkqowWS2IGLqh8zVAAZ9uisP13J/UovICLbHhi6rR5L1e32E0N
B/HUtvWzpCDUwW9OCIq5BvKBgdE+AlyLNLSSBm9i0BgMaKmxdDSblrO7Bb1tEAXZaAfKwOw2LtaB
k6G8W1n6AFROmuSPHXvpGTF7tiN5Dh6K7TZbBpsXLDYzNy68f8yuyJ7W0pmhdjtlXa2RBzCaLDFy
P7rl2atlBl80tNccJ+gHpNt0t5SIjVtkZsQbm+8Hnwjrz9fLZnt6npAfm5jwWoE6el5utTM2by7Z
YYcFMUVIadOwW10nfjRkTGRZ+pyazW+rzj6c1gWV8FMfS6YxvVZybQ4Gs+unvTbmU2kWA72mxfS7
T4WJby//H+ydSY/cRtqt/8vd0yAZZARjm/NQ86CSakOUSlWch+BM/vr7pNwf2pb7s9HLC9xNG2jL
SCWTDEa855znWFd12cLAhE4HMrzW+R3eweRxxl56j1/yu5swtdsy7qsZPmW+7YHcIPZJUC9F7bIk
lT8OW82HsszknfEytVFkKBSMaqXfx0vyI52rAdkbwGo5s4ZZxrY+ySDgXffT+EvBKXTHciCOUePZ
6ywqBLFEscSooo681m0V4zwgrFf3BUeXunG+11YIx2bw/SsbzeBEprO8mQsTHJEKqRpQ5fc4rB/z
0K6IVXBeZLrKZ5jLvUREhu8Po4DlCwiy1wTFtnH0Z5sty1Pqxi74s+RD1KY9Wyqndgg21jW8pPSW
qXHwhGKOPTXo+/sZVec6yTPGn+HSoW2gjK1iO9OP1Kgab9WrVL9xwOf4ZDj9khos5P3klsycABc0
kKtSDpYqmMtDPGYBqa/A/+D2vyRaOu9LG5XRgUN+zKjJ0jvOowedJsuh9wtYNMDC1W6wcGQLXSKu
5bUDrCBGDvK7BmN+AEL5ptRdCDqwl/f2cNEwOdgRHi0StU4ykY6rHEhBtHZ6l+Ff7kT+kSGWc1eU
QXXXp3F/Q7i3uk7HWIzkR9H2aQpzjpzxURjGjGFVbtrPwk7il97y52TFFQSrpEcr2FZ58bww+Xph
GsfozFTeVcSREr5dbbbViCsojxirIHYqIBh5d5uOZC1qcsvroCP+FBqv3jS4l1eLm5VXw1KFx1zn
KJJuwyqrFflsooU3Yob0Z+hLWdtF6QyrDBIaLpACocJlIzcuBqCK0fci9oAz6lw8VDW19+CM1Xqs
A/NFjVuDJWEd1t2dDMmo9ZgUiI7Z6xpL07bqlQeBTA6akRpO+Mv2BA/2wpSln+0JXIBQyTn3hvws
h27G1p+kOBguR2bwTDBMvOnUwMx4YbaIM4ZMLvVS2RlKV3PrqDrZc7LNnpdFdLezD8tvmu3im8Mp
bx9Vi/kaEgp7kYklf3hFc9lPkMrCmEZUbSLYXsZO/tzU1fPYFpuJc8RtMLfmZBcD7Sj2YnGNjXft
et2065PenOe2svZI8oR+iAzfMfPnuzoCxuaGsZF9ZK4ckjaxKbTK7BoSBsarfVt57RuecndBv9fh
jziK1cERpoOnA2cS6EaWPoKxRLLEfzheo2KMB905Rc+t3YxXbuRSxUJ+IIezpBPxw8Zwt2HEf62H
wmPe4kUK5wOzmtq96OYWqYNTP7C57NpLHGn0a7iryFxPjoNZgOYI6p+b8HtWTJcFlWL5HxVenTvS
0YBBQEFA3iFNaS71Fivsjx8wUa01IP2nwZ5xtDjDic8R54z52jaMyYiD9KzMa4tnhZalCJYOLPX4
IWu7tebQvHWQi68nuGPBBuSe/8NPYnR8n/3cDTO19GbA7LWFs222wjRHkyvKDCI2PSjknjcRsYw8
1HorcMY1j4n1T2WfvzDFscEqpuy2kNqDPh+47oW7/AeGNDDlKWE5Sg49TZTrkarU6pikZE/YjLh6
hyGl2Xr4C6gFUO5VQL1RtOobXHj/UEPyZ3A3f4/A96Dcw3S30fSU/QtSPEkcmuLtEfhlPBHri+Nu
m4g2/Z1s/F95uf/XZoE/GbVv64/ysWs+Prrrt/r/hQ6CS23A37i1e8CsH2XyF7/25T/73a8t8VcH
F+q05BdgXbqUOf/eQ+C7v+HJphlGu5JOAaow/u3Xdn+DUC0lHQSBuHiq/+DXxv8N2DTQ8LM9CSjq
v7Fr/4L/puFAUbN48TJ7/MO5fMwfb9MhZIXIfSwPbt20u9FD04jh21JON/r7kdbyf+hU/vPtyLfh
86gr4JtJxwuE/OXzXNnqUhc+XsjMYCu0OviLAQgB9x8I4788f//6oMChvJPtDJyKS8fAH54/N0Ur
tOjr3OY251cgOKAv98ZL1A3MI+Vcp8QGGbSriMmlk8nQOQGKwt+HnoIl9A+3xH8oGPilzwBehQO/
jMsm6BDhUv9Sx8VsLmBWRZlSbC/ZITBO9CRBop6LeSmyf/isywX8tzOd7+0hLmtuKaobyOX8Chif
GtUbdB3gHmBvVgOIsTsMyNi2B128OGxCzmW8JHdk9Nv3v/+Wzp/Z5r9/NHeszTcUPvUYv1xyIiYZ
FYywJWuK/65y5cX3nSObaxRDTKDOYCOXMJieTkM4tLcx1xlvAG3sLfwiYJKXGFVaV8XzP/y1LoGD
X68I66ZSvmAhdH+tIifXmQ6WR92aX4GXCMjP4HieMV3OLr1o4QS/UFAtiHiUbKy6n/bdYpVndpoS
3xyb/X/4gf7yxPEDUQ7Lm1sEmnvhchX/cGOWBf15PkZs2t9mPICkwOiCTIBb6vVYQIGooohX1d9f
g788dZfP5Nkj3sEDyPj7z5/ZEdUE/GbxmZPprnLwtvD3MBX+/af85dbjdcpek6WOVxatYxfq/x++
WaEryO8JaFUV14246Z2hi+9rOwMl1JChe5+sItPHwS1VfaiyojX/8KqT+pfyCMGiojW0AUH0RSjh
/PI9UyviUBE67Q41UQrN1tdBasUNT0igydr+baAG5HVaXP8V3FzyTBgK9Y7meOSdEIIghWEAP/Mo
ZOSdx4UPe8ZO+mVHftDRGzpPsEeEUqAhFAnguNvSlfntmBqKq6PMm5/YPdvmeQ46ee+OMwJwQXDg
k3Hv1N1aiAD2Skp2Vs9pM034GqfJ2GYblP3sP9vD3PjJSnVwGIDSZW1zHBrMaBtl4OswT3bcmv2a
0FdJrQqwK33WWyvpM4tYuZjC79IsSbjEZG+2BmU4XtPMIsZ95QKBvRh8jSoOiEpS3hovr78IxPQr
NU/8Pox4C6O/F5Vk3MyIpxQ6Wze1pcq7LqaRYVPZ2YihtHU6G8++OwzEA1GdPkOa2ebHoRn87rDY
bd7ekUdcPou5dquN5Rfxu7Gpyybu69P91wZ5wLZ/ZK61GkTROSueSs/B09u5r6OnZlB/Yby8Ji6k
W3ZyvTXtWEhCqsHHuvuWUZzRsWoUcc+Fs9Nv42IhBVUeJx0S2QoG4oy64K7YjVnBWSZ4qQg+s+Hn
oMdiCBUAzN4Z7Dl95m6kiQrlgFmaXbq4GHsXy8ZC0sbCFEwOBg8qtu9au6Jw+xn39siOvWjptiQW
D6GvD5VPxjWscyxpgkxquDAQ5+ja4UsVxN6x4mMQCY8zdG4cy5UcPptKx/ZDy7IoOQz41aQwsOSX
M3TWiG+uCDHx+wvD/bvYtyt7K0AA+Q9M1FNY6DGkme8LRk8rB75WlY9znYTO2VdkZq4rBdRE7fl5
pnSdcmeMLz1Xj/4cv8uHPRAWjtRkKFkbLLyJ8FfOyxgJ+BWLYhFqtzMlHfU2b2GfsUoWHag/mnBo
hfM6gpVBqrp2VzEMMas+88J36O1JdoIJgrK+DFbsb2ze9liWLZ36m6kdApgsgYsUhNKEVdzXbppu
q7bu4v2CO+sCg8odiiIQhTTwDp/2rcZLkydHkYop5rkaN732fCx5PrWc6yqBtJ4XAR7r0Exw5gNE
gGzLXOSCp9JEpzdOl5sbUAgc05My7o8spRbfBQt7uZkNrDECP0v+xtZXznttsibdLVOe27cNKCB7
4zqpewZUEvCE2t38kfI/b1konHHFFsFxv3K7yg6gZVk65660Ftj/PU6M1YI9Ld+zYLTDK5RMBEHY
+mP0fSqhja79dAr9w+JUstwPjNq+aYXznRNbO1l7hJo43SIzkMudvRp/QxTBXtwuYuSsV3XROF3W
sfFqzNIh3EeRELCqi3EGBqKiyT00WS53vk/cdA0ECUx82gPxITqDGryiO1hjDI/TgcxC71vONg+5
susyy1yGDTl8ajkEiSIKgalvZfsVLOg8sYOvS5QkNzkjWMPUKSEtmsfBjPeW2gEqNGfj/MhDzz2O
yYJxOc2wMFZL3LzGaSaAhC6BWfa+6KxPqxpIR0gqLsYbEyG14f9uovEmihxARmMqhisK7mXz1Y+U
sQ+LQZJjpBj5JEEWQmBZgDmgCAC9CcZgHPRN9liieL+10JxukzLBbYKRkioDIJeXcgQO+N2mqbzk
S+AseFxg81wWMswK1SOzgBQIJInw/DwvASH5znHS+UqleVecNHj2J6aEjX/lLqL2gDhbOADL0cmT
dc3QE/5GWNf5rp0WfhsainV/NRDKmvZkhCkI0DgG9bYtcwBDJGfnTTE3wxP8OKb3+SysD5ZlYH4q
jKx6V8eu+KGZmiJU+rZsd8BiQD1EtoC45KDprlXpCfh/RKC6c1KKMjw009JYh8XDHXRcVBFXpzpW
DWZA12W5AbFJqzMyud8wRKIwAWtM71qopxKqBSfnSsRXora6j8h2yvqBwcaI9hBl6r6RugYmTbii
v5Ktkdd1MOIbzj2OrStII9EjnCik5MI3drfSbpl+Wn59AUFfMlTYjfzgnIS6Ca7txFOLtXMlun29
ApuEe2nCjNLu8LFCLcxqk60KmhxaYjizeAdcgI+hhxg8r+iiANeQ5RR4rNKgxkg31oQoYH4AH8aj
xlfMUGuP5WLjd+3Kyr2q2G9oXl1VArq7itv5VikGROc5xDnx0lkgoq6MV1j5DZ6DONtHubaaDVLD
sASk1aK2dG9zaxqXjVezTjL+BPqYHSgGGrUGZdqlA+lILBPuBkhdo0DQTSOJyTU4fyghvul65ytv
Cmzp0AmUPFdAv/ENMepg0t+AQeu/Ui/nZ2TfBrJxST25ASMcpzgWEkjdFt99N4NtaRW9EfQ7IgYT
eTHotKYaMZj3pV3QZQL//bYmU0dBJrftS1Pz3lubUZTFMVFJ7iIhpeNj0yzR/NzF4PCviXGEFsVs
SXunhggZD+K2SE5VYfnXzGjymRBBggUO/lUSPWrLij5h7xQGcKXU3cadmi7agQnL01OGU7R9Dy/0
DTKa0Ji/NjWKzHrCKTHeSeO1d6FCJf/WO0n4AhArTw+5way5CaG24MJAoc42IuaRf8H55fuvdYau
sQsWZ2FrmMiHzpm4zlPfhFAOMwcJVUO/ukUGCKCLLIBL1l2tI8wtpnMhijVzTq1QyGzQd1rWlJBO
o3rtm4gZJW7j3l3ZMghJ+2B6I2I0oGARzKj1u5ekw/MEwlpuW0sHdzz57ndlp/HZLJf0Uj7J+Ydb
D5Re1Bc0ghWK5jE1cbpwJlzMTRpKVZ+jKZ3yD2+ooodOS7I6IGei+mrsE0nkiXhpg74RW99nN2bP
12fwPqmjjjLnG91BMttKnGjNY+vH9nUqg2mmycJrq7PTuFhfk6YrrE3s5lJvcgHeAgkrLu4Te8CY
PPgpsZ8hbr8MZg4lhqWATKgSmU+czdM+vqjAbszRn3m345RSPmHQQttw2LGCWDS0NLG/hgEdO2sV
2bQ9WSqjqGlgqRs37FgYFbpqAHdeBmGSA4zwMHhHTCLAIroUSrPWi/hLnpX8ujm42CerF81E2CTO
PvHXQuQ2c1H9GNEmvqa91Gbt88pDEeliBy6nifgLRXZq46hRzVtVzTgu6s51vi4VgsVaxUv8naNa
3V3TtpHKYVUXo2ru6VXp6v1QhjjXpSFL/ML90AY/Mq/x62+2bdz+yN5RY8BoQiLfDv7wyE03Reul
/hGvGrxuXuLanw9J7sfVG1uj6gYBGsmZ9EFMAYeXC/04QDqJz+LS9NOt/VnbpMAg0YX75dL5wYKW
u35jYb7KEs07sozsDx92cb6LCpx6ACJz2135asmu4n4YX60Fe/4uGTHFWDjhihvNdvU7wPmm3xnq
6rNdPE+FvWkQ3p4JjU9io1sxBWtBFQTyFvvXaisZYcRb5eQSv9rc9beUJlFJKqkGYFWVyM/88QK0
T21drFQcu8IPtBtiVdnU6isEKUWezUx2T+ZJkWO2y7A4zJgas33iFRnLL/TirwN6JiiIxhOvRL+s
b7xsvEv2LczHNRXSWMGyOhlelZdim7eBJWV4vyhJWDtz60OmiybeJsIrEei7XDXdTkks9puSXhug
WIGYfqCW0RMQVSmVtjqw3Puyo0KAeDIO/lUl5qFZ+2HOW5lgnONsyW8DZ61to95h3YlLbT1P+T4x
XQteVOeQTXIQjXLl8jZj9FvpKy9UpFrxbolxJYAks68EOVIT6mrVvUqWrD7MugtA2SuYULqsE6Jh
yNUc/ETSULBScDdVYzJA6u8r56ODVESwhXKnCgpzilvWBSg9IzJ2i33qLMsD+qmEdwh5jm/iLlaf
vkvWZQX0FsQeVTDOHZK87W6DLOH+WLxaXvVk4abdgnQZH2fwPp9kkVhqWpFMfGxkdLJHmnBfUFKm
kTY2q0fg84c23yRO1hL2U1nhnHwtMIfJ0RnlddLFuToWXYAho8u81r0MlFshceuKbNjCcGdOP3X0
mq2J886sdbYBkqxdH8R2YuOvGHxlxYxAPGxByrGSnWtGwu/JJbG0ipwsfmEKEgdba/I5v+a46/hN
mwSoSVi10ZtIMe0SuaINY49XfPg2pJktaGcblu/llA56w11KF8w8p3hcTUvcdAOdJRb7ubMZ/gmo
fe2BPjKT/yh8GZXvdh5M+VH6je0fYuPF1iFOpRsim7Cx3pU+otEtS5MkLsH/IbE9ZaBof44y/v88
+/+4HmOZ/32e/bx8//gP9JHLf/Qv+oj4jREapdEMLNGEfoJE/jXN9n/TGg68zZDJpjbzQv74H/qI
/xu1oSyyzEHRIRzFv/of+oj6DY6JT9GcJPFiMz/6b8bZlxHTv2d9F9WFvZbNR10Gzcz0fhmudVgN
KcnM40MRJhxOyK3tJ8uMe9If2bZsXfeJc29/94cr9B/Gu3+eOl0+VPKlGeOz4Se2J36RWASjVZV6
lL3IvpBAEgdNtGDpJKtF5WQha5V28utMuNRGEE5pYTrH+eT8V9O33/8WrpAM+ByPH1n9+rcYpxES
gp2S3mRnWNHt4hKeiRZYaZ0sXgsXkx9cgr//6g6VlX+55MplgsbcN7DpG/p10J6A0JgtH9aE5Xfj
c48VZg5mMT8MhGgWfgdcNLLrOXaFF5dNUhH85xSJAUc5/cyCjwPgvemm0Xsdmtp9YXNdj4ckXYR8
xmEDZRkdpK83jvTL5hD7qZs/EpPq3Ss2jriUDIBMURflDVJ4n+CyxVW+snp5x7z6xvx0QoWOPbkb
TCZEbMKLgcrCXPtSejb7xnoOmP9TQbfhtzPpsSy0yNfpT4NWTzdDfXmLXV4ENi4dmAcuhmAdlx9Z
nRXuaiH1G7XyuMjAP5YA+T60BGArL34yi64I2GqR3oNcvqt1f6fHi2mg8zbq4lIj+xoSbAi7R4aB
BlM0rBTkAcGIsLQ/cyh2oCLKR8Ra+Rh5uXUIa7dbuzay8BDyIalKSX9ANN0rM/88md5KUMb+JiY3
7xi4GGH41cqFvx0JZO/1xbtnYS9duXOmkPOtTw7+pFMxuWGcG9wCzLwMypMvcvm9mwFEF4lmX8hX
lFiHPupA+u/BUNcblOvBfhgi76W42BIJlJ0BNEAVHy0qfbdkMlnvwaCifeYcU2iXKqtbnK1mTaGV
wXxqzR8wxLv2OGqYNCv2S7A3Zl1H+V0/WZjQ7YySxLQHqUqEAbagzE2WUqrgjbej6IDShMAs+FFm
6RGKpgp7hfUjVScIPKO6BbiPN7UDB9dDFC55UzeTA0qsC/vCPLi0oTWPPj/UdMizIfrea6sdro1R
2HH9n85cpppUK2kq77YdD1qwnn6afJdprHsKx1x1bU1VygkkodbkHPUYiENd9Q9xBpoC9gjDhzWA
2pgQGDzBbezamqSum9DdFf/0L6s4wf1Vm1I94K6X4qDoTaDQbkgja0f9j/OuJ9U/5wtqOftLS+O/
qOBarutx8G1yH33OHr9KL5bukGDdrTcGcwpo46cLPCjixd9gp5uH773JC0z/oi/yLRRGxoCl6X0q
CLKuWaUjMz3Iy1X9AOMQtzq1f+WrYn3F8kCfBHhjq04dOsfj+aGXIc7/vAIR+jR09pyf62nmJVzk
WYMnsO9AgBD/cmnzaNAiSGdb+EipNpXlDpdoFVFHKNvq5F7yBBjoiRaQyWFvWRSsLNQBSKL1DAEZ
uVVMPswjdSnRvBNICbsqlYQf4i73mEYVObwYfNGFfbQ7wsg8vhGYiSoiL8ysnM60pRBBuKUNz+22
TPw7hkCB9OZvZGJlezUOlX6eZCbyx2nBRrRBlg+eTBmOX7pLhgR31sRxr+ynfCPYu3Ch48Sn+xlS
ZfaNp5r6rihz/ehlEGZocJxZOAnaJg70ochEeQ0UJ5jWUerOOSt92spHMQIi/NEJyX9qFzOUe16R
AgMAY7birG2vRRZR7GqxSI3Fpp8vpDZZaGd4Cht3fr9YQeNz03C+XhcmL5cVmqeLs2juGiKyMRjP
lNrFM6S9+MEH4OTvLBmQw/CYcMc7HzTy+8Kwbd6UNsdarmQCX6Br5v55Tv0GNTZ1+0ciphEgPIeq
0GOj3Yw490L30JknV4RXY8IkbctEc3mAIzXmREQj9q5JE9NtpBvA3OvMJwm4hRKNsDZoq//QzLmb
DQdP55apjD/sLQ/AxQaUf/NuDx7hYCo+9SvGxPlNlWESPNWuL/GfqoFDZx1m+5pz5L0B4t4SFhRg
wvBvgsC1/dHZh4ydnPVkd7id574NzxI+5nQgPgjJFSC7kRh3VPGuRK7vK0cRtJK2jim7QRWluk1N
b+RcarizbR5vrSwh5T4gbUGKCKwn31ncO4sMUrWKqTsnP1DAL64EgwW4RDPoEpMkcgOGrKV3qdU1
IXSX0b5P/rYBdppO/X2OLbi6dupsXK4byrQx4deE0NFhEnzlrmyTWzUD995bRuGfxoWXZGQwBRZx
SuK8i6227sGYpuV8l4FjurXIVhv6gWqRH9FUNG8LW2bguidupE08tgvH+soV1R5rEcJD50/0NvM6
Dm/j1G6uGtIL0V030+m9pV0n2Tf8RV5ZTKNbbSwCylCe4wP+8Bh2JCExr1qOZoI9yAyDlxoIqq78
WgfZVIMT6QzuqoZIgA+M/ymlJYAQHBTEowbNeJPEpXWbDO7QHLrcMdwXql2aPfCt4KHrazq4Jtb7
XNhXrus0N4Xd1MOLTl1io4BzrXjXBVX/nJF2vGMK3otVE3XyricXQPg7JtO5Hz3iGRsjiVrurXGG
t+Ra85xzJO7R7xJ/7m94ybIbyjIFvsuOO1BaxswIAyPhdb33som+3qEmYoOjNv/h57w+NjnmQMqN
WXGsdekFEe2CGDuas00ZZHwC0jDzL7thPQaZuwELawU3xpmnByZNSXMOgiaLd+PQiW7nZV6+nCoA
aXvqLE0MGstpmmvM/wtRvrKhE1mzNWyPLWZdNgueV/3oJ3u4ClJrng59M+qBtgjjX/MaH/XWtL16
qzMyJJu5XVqLm9xZ7Juho0CD4ma7OPdJNQWb1jgEWWXT22aXpToaWS6c8SOdB5pI8RXnmHLJbPTU
PbOrBeDtoDyilOUXnTGPaEoYP8rBMHNq++G9U/4trSzWueqDZktUI3hlLEv20nnpPKqPfJye+HLx
kbl9vmk153/Gzjm1S91pRK47YH92aHEzyAySIaK95nzKe9K24AEgLtTp1QIk9S3gEV6NnG0/3ViH
p2yMy2M9VvSpBUt3InaFS8+MNc06nXMjyqwjPFE0m3kw4bOl8+xbhPmAZAbDznNtQletFSH4K4+e
hB9dXBiwaHgPCNry+oZxs6NwLnllfm0/p379MDaBi16bIVcWIRuH0RkeFt3esEsF5lbnV6EQr9Vl
bpsXlyfOqhFos67d9D10vnSOqL3DzwVbh/5HFICTaQf70EeR2swSb26OD/EQ211yVh1VW5a0CKZp
kKFwePKbPChu2RtVm65Nm51nBw9Nl7EtaFnmZJQQMtHXhqEA1Ijs5FMglcVRvZtnA2o+p/y4YGLu
+WePToRN79GRIryQuOvY4SAHq+J1LPdeAVGRcKq+RkPqdwgnw4Hl4bPXVbZnOvTaRhomeRoebKVx
5kOtkaT5JmeobrOwhes+xSf+THia26Z+j9zsaxVBNaH5191nc3wOfDSpuN21urhn14zF3rLvw2Zg
K0VXU0ReM1lJj9dW7KQnhMEe4RphPrrwgfwZAhR/iTXgG3kKCexAXEvvageoVdxV1jW/YEjg0Ukf
4oWMGoovBQMrawStlbpEipPmZopjSKukddayWvSWkqED6PryXqPRxURF4/rsxZH9XlSNPlw6yT7d
xaRvKODBNeXrb7T4YUmtHec88XDstC6zE4ltQgCUJw5IqC9TqlATANZP1jC8DaKKnlF8HyM52w+k
P9Z0ANKG4elN5FwWYqe6jjsLnuOy8qG9iElAnL7EyXX0MaYQJhp3b4ygfANicL3v0vHG5e5pU2Xf
2N34PSwMtwflAiHZcYAJb1Uw3jYeHop6OoaYQZkW6exa2z8CZJLW8UHfW/GhdggWNpL3nFb6hJ08
WyvqG6UcoMIHDvVZnNlI0XLzlcUkv3aEXlIsxtsL1MWvw3ovy4gkM31ovIXgUfTc5XN3FpWkXNDF
Yi7yQjx4BdVQbuDdz4t6QOLv98XiyhtyJgGRNWSTUc5qFwTmzC3aP8kmu8ITg6k9LK/ixMJill4D
iS62OqtRMO1CrFAI5mMLLuIIFElsxRA95BiQ+26YNw1F0LZ2Cl7HmWHgk0fjydOk5TzvwXLnfQYD
+NBCjTzbgrnhjNP6a0BV41MkGsk2Uudf51K5N7GacjLDs/Ju4pja66RuYnQp6dwD+Mq2VjiBVA4J
jSQpKMmAAMreWmbxgzFh8qVI2FohYARX5C7CjaXtbBcu45ccmNy21nV9wpBxquB0kDoO+/ua5N9p
jBdIeVZwsDFhfIMvgie3YSxQq4oyiEFRKlLMJ8/Qf03fLH+e0d6ZXFez873uroE49lnNcfG21Pbj
bEbvqRe868iEyEsTZrhJY/nUKCd6GNKR9pQsv9izVU6vVjcRc0mqzZyFX/Ceno2dJDtKkACsV+VI
l7REGWQ018lvkSvD64XV+yyCguNYDTcFv0RyXfRNsmPUvx/5Ydb2SMCjioW9VbLf4B82ONmthjcy
KjpeZ+cWyxPrfEXUkARauE90hozWe7TUh47A2DwvlCbPSOs8F9bwpnTU3acR0QyZ9ClR6y5cecKK
zt6cml03pfCIrGTjz5P1FPI0Z5xlSv+7UtO9BhL5hnFhiTlu9lGQ3owx5vF1wi542PSmPzrSPlUO
PMiW5sLjpG17jUTivyh+5OuBtp11pbryOsb2VaxLFcBmEVGxc2YCTiaQMC/h9jyVaX4FpkysMRqU
68bJPFwPbAWWJcweml6WJ1nIDW7lAHWOQcZqYJZwK8RA34Y9w+vwOR8UVlie4xhl0kzdZ9uzd3BR
17Zkucjrx91ITA1BJDNJew3J/R34VbgaKvuoOu9Q2hTh1tR25RwTV/XQ6G2ol/qU+JV7yktu1naC
OrGxS1NMjBcEc+hxwG31GGODboHj1Ezh77AqB6I9WgjtiOGTjRniIQHoqEm7Y0bw5j2HtYZmTCdq
pLW1m9ZFwW8xZlMhlhh6NzhDozThZ8ZQBgRrCRP2ztsxdwHOBeNcm+/E6Hpay2Yr92nTmaYullvP
WmQd7GzBSJE3eVuRXdilXcRs/90ZnUjfea157kbiLtvETXwGxenCnwquR9vu8XAyA296dDmHjSjp
4pZBtraTalBf0eOAVL9lPWSc8jDVqpXdUed9E7A7SpoyKXa1xCE97ZfFd7BRDFKA/FmZHtFhYdbd
Rkl+QvprRdpT+jjYlxbDoJuEtYt/ytop4qfcVU5evUZtHUILhbohYnQB0oZNsEO9cjZmDP1169Eu
QSnlXhcwSvsEpzrejMeGJhsgP3hwtx49ITvlUfUxabgCvq4+6fqsCTxxTVtlnpEztgBRaYeB09n0
1onyRmubXmBrnkGTofTag8RGms6wBsDZscU3DDENCH5uTYMcjJODaH0jcsDtqTPAY+0FgDep7a+F
3xYnHsVmF8Uo/4mAb0PVNAfIHtmW+IdcQ1oOyNlSdILDn3pY3clzs3iU2SzG5nnCsLqe6GbjMNbd
J30r+DrtVL8ES1ot67BrYKm1kye3YU0pAPBaK73V5UxBmhXSVROSCTOequgqMwDrDW2NCS1GrsP9
GuFVyTcWM8xlxWyJ8cR8IZFBq1KkMBlBspFwdI3xJOYl6ycESTb1rMRLnGCR2uAXiU8uP+0GJS5a
wSsGuqfG/NlGhaK9pJmuTDvKTb7MNxPYqGPXNx+mkHQYuhh1mgF2HC4hxIdtDH3jKMp23OJOjfEw
Vcu9t4zhoaIS8rYMm+7Zii/1Ujn85RxwfeZw5FixV/2EOxtlq3Z026umGxwoCNZDQp3s3qLxc9Oy
DO3GPL5UM1q7xhGbxrHLU062cK8H9rX0wudqk/Q+wy2rGtUD51wfAc8S6whi5KMRk3xDr+e8K3Nx
bAd54e9d4oPkDU9t4r7UQtdHp0ehYzD7LIvlevbxNV0EmmZvp+ZejKSbfAJMV/YyfKLYlGvimNWx
Ux6d5m3QHj1vPqSlM91XYxSsEx71W9gTktoC7XIer2fMh1XFQVsJYZEb7kNajZlq3JF2BFSInAMx
VGIYwI1rDlZRFuvYsxXIP4W66anwiY1iepSAFSiQtqo7M7gPgM6Hbe5kxT2wawU4LJxO+f9l7zyW
68ixdf0ud3yzIz0SgzvZjtxJI4qk7CRDJZPe+3z68211n3NEtFSMxvhGdE+qokBsJNbCwsJvIPUB
HsSt5uD5ZXMwYr88oSaMQ4fBs2PwE7pjGFMc0/NMxB2qN2ghg++IQrtxg6sCI6r16IKUvppxrbqN
8944lnHmPTV2sUGl7DN+H1J5FVXyjKByN30yEeV/v+X8J14mIaGKn0gib87vakN4D+VIMdzJqX0C
EIp7AxSwvUzRqaTFYWEiQo/ugMIlWqB4INFfQ1q7tNtj47enTg7DX6PpruiymtE1lFhuBhiB4LwU
IVDF/fBbxv3iJhvj6jCaXnI1oLx/71row41DVJwMuZH88f39wHX9go5K/omVQjoQ4JSFnADG3vkF
UAU1lWdS2svHSDT9/cr9+lYy/2caG8vR43r/efBpUyJNurz3qlzGu3xES9JAYwXG38JZmKDoaAzJ
cm3Rm55mC51ioCU4vwPAer+akEML4vjYF/BLUUNyr/qlbdHvKZESgkSAhiU3XydPrW/21v2I+6C8
pn9ceQd0F6cnADePqxnDhdnyFb9LMd5F9eYgl4bdReZTSlTzRXt5jZG+RiAhy9yPPEEgF78hG9mt
rntC/22kiuMEDtJIXCHJZd+W/bBdRwuO5Kh0ANvZ4Nx04P9PJWjNN0vsQEILCuuKrp18v15gbqLz
vsPtrB4Q5yiuhG9RhiRL+rUB1oNFjNHdTwX6l5nZb0dRNcsOoFB8bfMk9XaOho9L1l2hswRYkZrO
C+IQoch1Z/L+f4iqDq+Krnr0+gIHrJ8IPAt6EljoGdApd56IW09DeFc4GT0OxgIvqhUoxKc42Pd5
CRwKL4fS7pazLIPkloYpki1N4px5v28ezDHK91sr0VRKWoHbPMwutF3nHGYsVeCcC2QHg7Fz/sJA
wLgqOytOdnXt4BgF5aH/Rh9q+5rnnh92YsLIrIKGb61gjPukH4+R7xtvoEhMZ7iw+b1J76rkgB+S
Z3oA1cnm7WGPdy+6Zt14W1pleUPTEbxo6V4DPwxo/iBjAFh7H8wJyn3Geh7afnnIojS5rtYo/hD8
BD92dVAke9xSmmm3QC14C3jrIrqM+gnN/Sm9Wtr+XJJH28V+mmeBXGXWvRvjViBEzurMCJStozle
52N71VUVrxKu9xbMJDs68bbW2Y+F2d8lMHH/am2IDwDicCfbA9TsLxYviNXyn5ufaR+A31x/Yjkp
Qppruv6oleBe1+0NGP/7lVrdugFw6oSQjKv47P1EheZyxoPKqwHXIJVOYbF+GT3JmWVeGPjSQ9YY
rehjMS4fpqzkGr7c0gHp9zxE+jGqj81t7XjFEQoXKJTeoxBenZp+5E9kalJTBp+ETEDBWoILjo3Z
S29EBdW9+Zcd45AZyUF8X52y5yyulwMdzeoeyLX9HAGfDVEE5+6UOagwza3hvY36nwLXiG+3tNkQ
kJtqSjhqgX1RTh0cXQLTw2wVAHO2PnE/btg2m/W29pbh2AuDAzitI+cK1EzBJN0he3TxIi8OcTrL
u3HIhmvkpQDgyJlHrsWiRVqYbv2wGEX9weJ829mw2i9A7I4ifUycY9lP8XGwIB0BQEyeab6MWCUA
tZsNB2L3ygUM07j6Q4Q+5B1PTFhLF7b9uFam93hpFyHMWnghhN0WT58LrhjFlfFapEjroorjvp04
1Z5rfjfC6V2WX1OuNgfZIChWzNnyaEv7c+9X+SfYO4CV55/AZSu4LEuJk8vn7SeqOUkBi+yYEZcV
HEI/D1O3fbByhKKsqbGwkd86fCR95KW2KQjYH1xOA9DrtN5655obNpo8cZ264ejExq3VFEj9Wi4e
mpkTfUAKckQKGGkBIN+Ci1OWT8/DKOormfUZkEOH+KEfgy7TDCAzN7AZwHjqJ2obyv8afwH9clfX
wd4wVtBY1U90N1AmGky7hOOJn147bjPQ7KzH7Sr9iQ43fyLFS1qB2GlxUf4xLgOXG/T6MhpvgRkM
N4sZuNMJxfN83bWbbVg3ZYQEXza2QCzlTxw6L2x+BZQ+LavjaHXNE014JFrlCFwVxP8p7hyRnfxa
FKilt9Vnp4EuseP8vQiiOq39ps3BtM/kn4Mf4BIml86+p1NL+Q+yhv76T2B8e8HIz0a3di4PMTYg
4sxCVcYUUxhT0wxRjV7d0CzD9wD+rvkIZpaebltuz12OvggS5zTWbRB1s2teybp9mnAYw9IcQsKa
3Gfg25tJPuKKcMTzAuDnVj2n3UXk98sGH+xumNvrAAaFt4vY4YdhcW/IjXtQnnk4wOj2FkwYcOHA
yM+MrgKaobT1shDhB38XF9HtmvEe7cced94Rjx5qL3BkBx9uVGe36ykzV/wut3nYj3W/D/zL007t
oueAGiBqM/slAhw+JPdxU5/GZSNNjotzjXPa47LwGNZ2+JAZ6Dsmfefv/D7DmkxWh9znqEg9Bz4B
75F0Kq6R7TvGZXJjTM14AgTLv+f/sqHHzePy2b54XBjWVYofLFu9vRBcovmIdbt4EtwCj1myvDEN
qNOBrPaSGDlMOcDXublHxP4ej+qNw6b/IavqYeMmsYd1kr0FJLXvpvFse9ldMXnBYU0xioTd3zZL
jgSkKR7iObixihENObsBUFX85QTBG29FvWjy76OibA8od/5wMqAMI7Y3j7gkxG/L1bxryuVrEXfz
viGTIr2K3Icjrspm3I4tgliHABpAiBJbedzoke2iihsvGP4UuQg4J9zcgRIViQAoNyZ3sUzQzWyd
dddXc3NworY4lSO61xug6JL0th9i5+vm0XdHuiqvsrelQ/cFWV5WhBfqXUpBjz64We7ti7Mphm0f
WJ9rvB6AdjofHJk0aBq4rbjpSCFXVHwRZwpPT2jZpnfB3M0fCAS5k1YFxaif2KEbLGU49D7kd9l6
7h5N94VQRE6JUF6dN9xfcThEA4dOIz1aiC8wtSHBiNwy710KGxq+lgREWWfgKyq4CtYYfTGaEg07
+hM7Hr0/I9Tn/Ljkr/1olvlXTOXsLswbaBz8dOowVPQAQt9FvIottBVpTJ07d+ZiN7e2774RxVpT
vnVp8gSTSq4Ud6NfQmKSJK8QUas0vuWBKC33sTeZP0by6e7//i8zOoEmVHyy7Wo6YQc2NB//Hpti
v2TagYgJpEdH0aPvCZUW8vNLPhrMOtnVJvZ8ziCTt4VbDI+zhb0nV2SfNskSVKZAnHtixbuVZi+G
L7yq7MtBRp+qsQYe7lSusY+MohBXi0sL9xHYItYzQDLAwsMjNYtj50wY5k0gLREgkRWSzFh+t7eO
XzHI6tJXGp0JvAiqRdax4ev/i0/4/6Fq/8f24EP/Gar2Pv0+VF9KgGnVkA7r+dv/++d/8U+cmmXK
f7i+tOjteLxugYv9b9a1Zdr/gO7sA2ADKgZTln3xL5ya7fwDUqZp8T8IuS9wasE/XP4ZBlm2ACvM
rcv+T3BqLwmZxgVBd4HO+QpICwgcJuZFvSA6C7tUfDFW5/qXNfgNGO0PI3sKx3hJfasrmmIOaSV+
BV78Ffvpz3pDX3ifv/A6m2wxOGSrJRwy0nzaWo+5U07/RFzC/Y+/1//BvJUgJXCB8xbZHArEDQ9L
Xb4p4F2d9GZ+yRC/zFw2Rh7MdjKHnhhveWnlxlTAitIbXCGbBn5f1N3IzBF9iU5Y2VaoY3P46o1+
+c6/TH2hIAba3k8h/hQCTozEaGXlhVJvdAUnGacJni58RBSi2unogxu/kfk6a84dtOevc1+jNUUD
zB8pJRvMcQuEKsUrX/Ql1/h/AuiSIX4deuaVB/XZdQoLuzbt6wllhv5qs8n1XxD52pb9uEaYQRjR
ZNy4qINofmxX+buonnb20EUDanxk8Ml2eLkeV731ctWsUERWsUbuEPpTmj6UZdnedZ77Cjv6smH+
Fxr7PyvmKIkBi2zchexqRIlN3kWdWYc5/jz3WvtIlY8IvMJEHpymvlEuiOoVyfhsGKVmSlOWZaGp
DPBuwRwsnb/DbEJZsv+mNW9VkcG2ywaxf2e88KvQ/UOzqEAldIvnN3rjKxEQjBOKkjIZQwfW3JUc
amCPY/KarsQfPqmrJGTJRhTZ0LAwg3HXWxCalulZb+JKOrZG4A5gQsawFUiH7ugLVA/uNkya66Ik
5N7wTDFCxw7Rbs8eaba716vFa6Te5JWMHEPzTUxUAcO2pZZG5xVTvGh7qzf45WP8kpCbZovhezH1
TjqyPayR1fzFm07+5e+Hv6zAb8LUVTIyQpvSb0wSjB0bBiJuBQ3Q0SnLx3aTvMhFXmqe//4v/WH3
OMonXkwcT3qvJ9tkSXZjUQWfMM97TYfkT6MrXzgNhs2PAemGFZSdFMftNH2zpAKUtt7slW88I0DP
C8bPZ8TOPgL6RRe2HV+Btf9p8pd//ss3Rg9A8CZbDljd+fIT2o7rR5qT9itn159GVz4xpsVZyks8
oycjdGXJ5TWt2oe/X5fL1/vN/nGUjGMX7dpgq9OHWefNP9rCs2+qZkMdf23tbF+O0ZqfZOV4eitl
K3/OTGz6Rt3QhSiD3zkoByBeVbz7+5/yh3WylbPWjWN602LtwgIEgI+B5Yohpd7QypEyZL3t5sbS
hVvVf3CE5I2jD7WGvqg8/bp3wGTWeNYza+iOd+VQXGWdq3cQWkq+9xKacBEqoiEdtG9zvt7axqw3
a0dZ69lvcEZyOUrQijsnS/Jj2TKpl45VXkzHE201zJQ1RQA0WQbPrt08aS22rSz2PM5Z1zTBEMop
uc3M6byW8ZXe0MpiI11Fqwh/9RD9uQ3sk/HJ6/Ah0htcyb2JkPXUmGTHYTTzu83KEXqY7eaD3uhK
7h2tqFgAbPUhsCgeWQDg5Hu9kZWsy3vtkoOzxloWlkHe87yVCs2QvGSBX3JuZQnHBirchVUh3tD7
fVcHluanVBIuFqGukTUbsx6Melea/jOtGc0bgap2tIkBK7Ui7UIrRwyYx7WYB12t1b60Ln5dklRC
jLRA4uDRV3+R1vCI14ZmjaRKJDUdQKoaC75wSVzQ9DU2XyO8+aPezJWP2fCuRSeVRXG8du9aUBky
WzMJKh9zQsutK3E3CT1UQnnqMr5Jsf3Qm7Zymnk8ykHOYHtbgHyTtX7Lo4HeoW8pCZbOdO3nF2s2
1mYXQRATpl4u+amA90vgNJiv98FlrRMDeL7zlWaB3lc0lewa9AJ6e8PhLqr4WzIm3g7UyF9aS20q
6XWdly4bcS4M7QX57aEcv0eWq5elTCW7BmiWpi2U8lCsKCgL6wgUUi+VmEpI+n1j0VEsupDHjQd6
2h+jklbv3y/JZYzflG4qg7IJDAvgGsf7guYOYI+2QMVX8vbxHfUpr8SRKei07uviwsP9NbMEeYn8
cex1MOVifP3MQsoTr1iL/8pPucT5736KEv9r5ZYLLNEunNblzuvtz8L2Hv9+lf40tBL/Ms7XZukv
7woNZku8XMUwAVxLL5jo7r5YmLiH4Lng5hvicIQXev9mnXq99qmpZIB5k24mSw64beUxNijBZiEF
12iuuFLR1vCxyiUyeABHACNGG82JCq00wKPNyzUppWfFG2JCYSPMAsSi2wFKs9/rfE4hlTxAITT2
/khexD0e9OoTRdZBb2QlC/QIbeSyY2T03nlpBOos7vRGVpJAbE4G4tkRa+3jiTf44hmwYvzKDryU
Uv8eOrwxvFxtc8KZ1IdMFkZWmw/4+DqtfKz8yqvf8/os3mn9BKFuxrqbUVoCLxGUGybNKfndhzep
NbhUol927SD8jJVHgeU69yHDBJHmR1Wi304KKnwhgU5M7WFaquuJIlRv1kro5z1Jd7ADFLr7bz36
PVmmucWVtTY3mGkQUdrQ7UukqPLr9IJP1Ju0EvbumE1eVQuWukqwJoYRDpNer/5E0fPlVqxc5NB6
eBGhAG983SJRdVjrzNY6SpEDfjn6iNUQHE7WO0DtvYDYl2+53qcMlNBH1HaZk5oVX4LsNLbGIV2i
s9aCB0rss7iYKglif6i8K8zibi3uWXpDK5GfQ4ebFyCiYbD4h6x/Qt5Ccz3cl0ttzfEokpalBpF8
aAIMZRFd15u0GpBADRwzZT2cckUgB5kh8Vo9dJndbzJhoASkCViS7Oe14Vjkh8UmFyK9oDdrJSRb
tyryAblXOilgA+3iFoSG5gZRIjLNgDhlYNoxd87sR9cZ110HRl9vdKGEpMXjnIBrRS5xsmxndeK5
l6/1gC7R8Zv1ViWjxdInWzzS9RQTQlMnd+ShaF0sB0bzIuS3CbAZim8m/EG95CWUMO22CLOzCkYm
KGRgWT2ukAhRaH1hocZphEJlvc7AWLotO27glXZbh4aB3uhKqLajZfhdkLbhvKxhGbTnotM8PIUS
q2v2U06KoetxeWtW9pNM/f9IfP2/nwCFUGK17FJpjbnFem9t6GOvGEE/0FsQddfjDOMZqDWEEB5d
oPB41onS8fTyl6/s+g4IaYTCQwurLsJrTGCMbGZ6jT6hStG747Ys4sILrvsgREqo2fkLpBytdfGV
Lc5lP7enjSMULhJQ9M3sOusKpxTYc3p/QNnnI9ZLboaGdsjVBeKPg9KJozm0ssmNCGekLWMnCjzE
ebF4GNpJL435yiaPxgZND5m1LEt7ky0dKtHmUW9BlE3em7acs4Gd2BvmAZrCKa7Kt3pD2y+P0cWw
OhtsXxfOgPnhKxdNvWsKu/qqN7xyKGWAMRC/W4FKlKn1uCTect1DAvuuN7oSoYEdyTLJIGfAlPue
dclHI8C/R2tsFXS0boNvjxaA5ryPsDzr7vt01B1bKROxc4EB5bELi05+t3LEiG0MlfTmrUSnOY1+
7fp8ULDDePrKRTaY0CBlO+ntGE+JznYI5sqWJC7EIm1w4uXV1Gd628VTwjM1nGK10P4J/X6+30qs
kFtfCysiPCU8awcCUGLFVBmG/aHzgnCcXivNLyn7N0WGp4Rn4gBJj5qOW3mBaORbqx3a7BTgwzbx
xmJNuDQjWvQ+A7GfwYfAaeuQOD2u5nofXIlg0AZOERR1G2KY+QOx7G3viFYPTCVUTJKRZXD9+svj
yIClSIVXd3JxotKbuRq+0pil3UHOKtv1feUE7ynPPmoNrYJgMsdeyqmhdYQrs/ljStE+2braeK2h
cdk0v/niKkpl2nqUO9uRMl5A/TSpHsth0oMZiIs+4a+NzAgmbptXLAtCow9T1HxKTEfz7HaV4DWB
MSVVw2YBwIl9U/VuG2y9DpJqkeID6wPSnZCM0fdekvhmCPpHva+pxO5gbGmTb9iNjg52b1GMZPo0
avZIVHRKBUYaMtylekTOuKGIKftOLxe7Smj2qL5lueC2l5reR3sSp7wY9aJeBe3JEXauYc1U6zEq
Mt5c7tcqGTTnrQRmQacbEJagfLTjh66M7vo80OvSq5C9wsVCdMIaLtzKCcL5COcxtcy/tPaJCtmj
jnErxFeIell/LmRbjnsL0NS61xteCUx3WVFlrWg5DEv0NoWWEc2WXvHoKHGZtvBYrUtd6mK0hIUE
elTC1QMrCEc5VV0r8nFg5cTuEWvbeb73HS1PzY6Go8Rma8QDWtlmGyKl8Igi5l3V5Jp7RTlXx22w
qlgw9NKlIYppD0MfP+p9SiUyi6CbfDq4TYhf5Xt7yR7tydEcWil5Uety5gHSR4hs42009u+rYNbs
AKiwk6VH1dEZiXpv6r6RA27bstKrpVXYSW/Dr5b4w7O50ysfkZIyaE5ai20r5W6d9oFYBpqA/pYj
tY+J91w/6Q2thOSy4fueWXkTmtnwbenEPbqmmmflTw7OL4/Q6E57qdyYtosR7BYb96DKd3rTViLS
GNA5CwIiEgLbW9Ekj1Ia13pDK/EYNGjPbw4J1hnNd4gT4PuuGY+2Eo+1nExnm8omFK35DvGOYRfb
8B315q1E5LDYc5ZfDjTYK6e1Y/BhRvlJb3AlJrG2bktsQrmz1IFxHDdLfjTE3OsVm7ZyXFqRByWm
41zw8KpfZvkG1SC9/rmKvCudFoBy3DY4gsefpsB8qoxCC68sVOTdBLvTkRtHju31KBNUKJHEE4qa
WiuuQojcBjeDKbGpTyCg78dqhK7X+3p7XAURUT9g+gHXNvTH6ikY5DNqDp/05q1EZkJqStKea/88
+T0Sr1gsIWiltw0tJTbFaGdBPLMNmw3ZHLib+Mzid6Y3cyU6hYHDbnXp3xpLcuzRYCoDS/NjKrGZ
wWNajY6GnNfP6473OdjaaPHs9SauBCdiE/OAOFobRnnRQzqWDy0Cg5pLrsRm1aPaHcWkw3F0YJ7k
2S5NTT1QDuLBL29q8OKbzRz5nku/nGI3e9fFvd7BpmKJpjzHiCmlioBOjWqT8J+seNJCbUCxfzlt
PL98H5kcHpxniejwjL6bayIQq/U5VTgR7jtJNNU9Cl7EzWwmX9Gzfe3cvJTDv7l3q3Ci2YwyRInA
hY3LnL4ng42POFTHYUR1i8hiHDWv9XQuIfm7v6SEqlxsnCEatwmjqL0S6/ScWZnek4WpBOpcJojW
X9rbBnL2uyEZ44OxoOeht/xKrCIaIbaIcyNMWu/WM52z8HWHVgIVCIQDXxje21I7iJ42ybd0KhO9
9KWaOUeLi7yZWCguugIXo+lhjaVW+oIw/XK/V26GvpgL2GfqbJQjMLFCJt/TanvAzH45+CamwQhq
FgUb8Ntg6+6LJNO6FP7TnuCXApTOtuFVrbw0a7IVe5L+prY1aZKI17+cN7qeIzBzsu44jBm6eu3D
hnC81ib0VcBPZ2KFuJoZNAfh0N2rH23T+KKzv/Egfzlv1MgMp/VJ6CgKLzuBs9m+5/1Yc+JKbBay
2qYcSTAEdd1Tlw/vJuG905u4EpjcvR3H9o0mbFMcmRo0eOb2vd7QamDaCA2AZ0XICq2mCreqfAq0
whJW+cvlzgLeKTeXp6cCbXfUHEzrVM2JXoMMK/GXo0ujkbNZzE2Ii9cVKPzvgyE+aK2JCsVZutLH
FY58kg34u1bp3sgWvTVRoTjFxZijGGIatIOoEa9AdSgeWr1tooJxLLPOl8Fmf09m8ckpx1s3drXO
fXw7Xq42oiRBtOKWG0qnRB+lfLzIyemtthKVdpu1uG5ze+PZGaET/IWPdo2Rqt7oSlRaUT9LeL7c
aYMN1TnR3q+oTeidDiokBy667ZYTFX9sv5V2cuX2hebISlgKd5QWLlHcOlt8XzDQxXG1xm1Bb1GU
yJSxtV4k9Pma/nhVTdvNYrVXWkOriBy80dqsQ8oy3Lzs5NnmW5lLrbuyrwJycP3wwTqD15BZ/WNZ
8lMl9Xp6eMS/3N5l7QWeM5FgRdY0p2Hrt6u8KyetO6evgm9iDPFqWfG80S0eSldG2BTxs95yK3GZ
ygSoYAtaw/MxwMO5AO8XzVkrcRmZUyawA2XWuB4UkvZbUugdlSryhjO4sreFTRL7/jVt9pvI1EuB
KpIfYkBcNQYfck1RCZRWg+CTG2tOWwlK9J3wXKwI9w2d09opbl3zNRzlZaP9+53BV22qaBcWkL14
B0a70Hc/l0BMPxc1LqfXmESZ/kkGvfmwmi4uJX+/cS415m/+oPo6289bJehV5PgwmFGCO24c3y5x
J7HAtlvwLVNRP0K2QI0x8etCLxl7St6x29K2UK+jjkEI+6OLFVi12/I209uxKi6KF4QIj04+PiJ3
D21s39VWrTdzFRWVSB+YYSSbsKqDcg+U8XPhNb1eOlZRURESTPaGGGMofPz8quLeEavWO4jvK6U6
x9+IHyHzRmT3YPZoD6LJqYcX4eL/MmsK7HIwh2a9UXX+UU3Ou6HFdP7v9+dljN/sTxUSFScJ7tOJ
i6GziQlt5XePk5P5H6J11juofKUwgNVS2thJNZTraGtiRvIlm7LXWkd/CGdfKdhpkqTratH/L4XN
FkcY8nuT1na1jyN8X/dx3hoPUV1rZj1fSUxp1HVZPQGVcrL+A3Kld2IctFq9virNNIwVXm04doYb
RmQ7o+wKPMwmPX6RryKl6rRLo55dGVaz7/xIkDUH14Rr8Cub6HJU/WYTeZfk98st2MKItxM075HB
HNd3ZrRkn5yuTPTC1lOKBqdoffwFKpYGWfKzjaj3ri6z+eHvA+BPc1cidzGapdgmXjAxOq14VZOY
R9n9rNcfUNFSWw4lbUCnMEymBXKX94COp17KUdFSkmbGjB8jPdnZQtd3cNEV3vnJ9soJb/8hM6iQ
KZxO46xKZR3O42DljJyv9wPAixRZ/Wnqd4EY62caze0j6tPmuyobFoPSqBTfArx9b5LhIr+JT468
6dzYeBdgFI+AMXXD23TI60858vUdJlbm8m0wPHzpOej76NaiHL+ZjJaxpmaKLjjzRQ/j7HtKtqja
vkGUEAOIzWlvura5y2qp12JSwUzpMk/uXEzyTF34PcEwr66Nr1obVAUyFbKuOpkztGvfAVjvNr2j
VsUwoV01TGnHuPGCW1LCDirSV4qeP8SUCmGaIiv1ey6EZ/zNg7eX0+qJ61X5WW9BlOOwqsdVxj6j
Y21wWFacmtNveiNffs+veSzOu2KKG5baLHdLdBOUerx3X0UwRdncSD+q5bnqj4ZZ7MWox8PGwOjl
nPF8M+2lZ2TPaY5rH9zOwNL0lkM57manwsyhZmgLpWqn3w40lvWOO1VzLGlSF54Nm6/yxhjpUp6R
g62cj1oTVxFM3tqnsW238pzHm3Uwp+phqgK9FruvIpiyaNwqXzC4i/GM8E4+svh601YOujgpnH6B
QHYWlXPw0G2es2e9kZVDzts6nKSsii+ZZ3s0L9DI/qQ3shKM2cWrdupr/4w9cbHfBlSjrQqRaL3R
lYDEjccoBIZBgIzN/hCMqINvCfbceqMrpSlg8Sg2ZOefM8/DGM3zkmO1tek7vdGVwFwwDvEL0fhn
OTj5HVqz0XPbLrpbXIlN7BJtt1987xzMGOV51glRdc3oUW6PWVfMSD1P3tkyp4Ndf067Te/iqAKY
UjRz594a/POASnEdfWvxHtJabBW/5Eaj6aA/w8iDbA6xaz1mFp4/eoMrcYncFyazkeuds3l6E23L
XT/rvSH7KoBpdTYMA2PPO5st+upDG5W7ufY1y/6fpd0v51lc+anrbbN3Lj3nCTO1h673HvXWRIlM
K4AiYuYMTW1yxt0h7Fy9ulaFMM1T1qCBX3kk7zW9tvpxvI7wqNHcKEpUdnhHWCBdvDN5JTkJwxwO
mJomWpBfX9UO69fM6aeS0JkkNEnhhVjpaC6LEpXzDGjRq0YPU0p5iDB+SV29RKUCmGK3zawtXT1M
wIPyGGTYgknL1QMq+yqGqRGGjPKR0YPZa45FnTp7kypL73OqGCaD5mlvz2xDeEu39Zh9qDdX73RQ
EUyDi+9uXxL1/RhkX7heiRmPhszo9bKKijFY8S+BML7hr1Kb1wmWpkNR6hVuqpzIFhm520XLcsZF
dsMmSD7DLdTL4aqeSLV1VhBb43LGdD05NnmMTV6EYYRWWlH1oXL8DlATtfieTZNcOdwUr7vB0tzo
Ss7aksBPzcTwzimiVllUDXu3whJCb+ZKMREUE9gLm8FxJXV3WIrh6OFiRac3upK2ZIvvi2UF3nmO
8TTfuW1kgEu5eJRr/gGlnoCNKngX7NxzuTWHaev2ti31boOqUhTt9aA168I891G0t6zo7My25kaX
Ly8/K8jzGeKJidcRNNQlwx9U6lVBKrqrQRyvqPrYPLdG+4Rj13NbGlroIl8Fd5VVUuRNMm1nu7Tf
I/+B9hyWvlobRYV2+c7UDGIL1jNy3RhxpvLDjFel3tjey9XOy27a2jLZzhGEUZsGUDo9YxWlJzKA
K/HL4as8W2wnE2St0b/zq/LYS1PvlqIil+BDSmTKsuU84rkwDsWxSiKtNO6pyCVfzlbPwTmfq4am
GC+P+cUh7KPOinsqcqn2eS4yUzmfIUSDAvLuaox99IZWiloMT4Zk643xTFP7IPrknAtXK4kDSXr5
IcemGPt0SqZz2q8717V3hqfVrPVU0FKN6NwirGg8Z/5yzILoNEXf9ZZD2XwYmTRJjSEJO2SeH31P
eNcBboZaUQmb/+WKFLVTYqWEheVkteKQoFZwdGY9JQFPKmcDDH/HTjOMborZO5SedRdrcp48qZwK
fuYuaVDH07lxxvt+rA8g0bSSoKeilianjV0P37xzW/Z4/eY5Xm/BD62PqWKW2nlp8XDzx3PiifPc
GQcMZbVyoKdilgI5BShLswOXi3dxUa3VKTEHQ6vm9FTYkrdk1tCZ1gjwzJmOhpQednmDddBbFiUu
yzZDIthcxnNaGY9bNp/S3P9Lb2jlaBCoHiyemY1ny8jPkV29Dbbivd7QSmSuLryn1BvGM1JTD5Et
3+OuqHXGe4ESlkh5TiNXiPHc5MVVMa94t+mJnngqZKnPknWZDWZd2LjZ4vx9Exfiq96KKFFpFVkE
E6zB2cr/GJvzEdcmzQVRLpnVUAxe4EtGhhK/ldhQe6/J/Fw22b+/EWKK8zIF2lXh4skxj2dRN6s8
irIT6XGKOvsTbru1vxO9m+n1mTwVwbQMGDfXciSZO+mNjWzm0Bh6mVxFMGWjKxNUD3B5zpt9BKfA
7P5lqfQfetF4Knwp2pxmtXEgP68Yqb/rzSa9jUpM+bQ2jVAi1PdbwSFkDGenTExM2wpx4+DarXfk
q/JBIpmyMfNSMm51EVCQhzxO9TKuCmJyTDeYHXS8sWf1rxzZ36LceNJbE+XkrHmnRI3d6M84z+9E
F103udC69Hiq0uGW8wjmzMlw9j8H09GpNYdVAlT4SyabIh3OGFruPZGdlzF6p7UYKqpHiozsR3vj
PBoCtZbsGo2f11Aml1z9m+BXYT2Ou0xmUrAaqRiim5koujb8rNc7NVVcT7n4zYxNUX/uMu+dswbl
rpL9qBc3KrIHU6vWBCk/nGMDfNbYpe8aTOm07q/QupWk2M+ORHqrPweyPGVCXGeLp9WK9FRgT5KI
LJ3icjhvVvGEsd7BKxa9ZoGnYnqMxcHqAQ8nzHHtH1Zmfa5HS69fCJzy5ZL4Q9BdrLX7s11/95b8
kMtUr/xR0TteMbZ2NLDYmD3vgTOc0DbROzdV9M68Yl3cXTZ0XPbztT/m3dELhv6V5Hq5kv0melT0
jjQqaxSoMnB0Zk44g1j+0jYlDt9bnrbucTD62No5LfLHenteBS3O/TJnDSq259IwukNXd+bBL/Tk
vT0VLITj6AwOvenPSWxuuyYY2z0OVFo4DE/FCpVD6xrBVPTnytiaU+NnzUFUZaV3Z1F1lXJjWEq/
Y2/ipmTeFpagBOg0lYM9FSuUwDZP7L7rzthw+oekLD96Q6GnT+apaCEPy+lgsdvuXEtxj4NoGvtP
WueGihOKl3ZwIft0ZyefdrN0vuVJrdf+UAE7Q5IuXZUxdFfDfyIT7/x5fI2o+IczSQXJzoVVp1vj
dmfLQginMG+HvtY7kFQ0kBM4wTyNdXcO1uBgimhXlXov4p6KBpqliWaSW+LuXkenrflum5FeDlPx
QOYSoIdtIipp2c4B5YB9MGjes1Q8kL+ldmKgxXTu8mo3ymUXNJVeQaRKGq1lnUNP2tpzWf8XZ9/a
GymPbvtXRu93ZttgbtKe+QBUFbknnfT1i5X0BYMBY4zB8OvPyjtz9tnNjDRHSN1SkkooytjPdT1r
VdWXZHH14wYJ8rdDe5vtcs9UiYRDGEtfVSBjCVuede5gSLRHBCXTKnorcWkoEk+FXG2Tx8PgDu7A
nRdVVnkghMXVNW0ukN4uAaM+1ACCFunvDhocflWVVm0HX+dPBdSS+lJYQG6PrfguwB3e582CDRL3
FGgghHJPyXCsoRfuUUH10oU1J64BVIUCWcv7dvnUmQ3SyYdufQ8Mgjnh3Ahcf54WWuhNfrNee7CC
uJdNYyIJwIXvheVs0utpDbIYzIHH7ntXFhI1JJhnVsel8myx+JB5TluQGx27+C7CXUFGYr2BRSUz
QbYBeRTRY2dzz2pEppppXddzqeuZnRNRbZdphTL4sfsOft/lAEeOcRVWcym96NYT4pTOw7Ei9l4r
TSWGhhOK2CUkH5eMjOmdz+tjjcJwr6jVLovxAe2cy3pcX0bIkWTQ0z4Y9++5jVKvQ1XCvC+KrSAh
FydXYPc+eOd7cFAA2SuIe6e2TCswsyb+EuW4/2NFhD0+qONi9loX4+KcP4PD5jNfjsWE/nvQ/r8w
NmM39Gbtg7n02iGnjSjiOT52MPfgICr06onFt8gKRTH7CfBBr4d29x4YZEfazSxa55KEzdfW686L
HA+ux85lwkmuo1DLXIba3QxzfU63YzSA4R4ZNKCN5wuh53JuOn5OK49mM1P+sYR5rykIfRHaoMUx
l6OLC02aj3zTH48t985lzp1EXUXbuZwmeudXFVh8fXqsvY5Rz983IMLjue3tjA0Y6vs0jRWqzeMx
U7WHBsU9qZUWci4Xs+V4o0sQz8f2yR4XZEYiw1riYW4d8bLYVycv3A6WUv8FFjQ3fNCknUtl0OZY
5RadwCj/49DT3AODIPMwhxbzyKVy+rJ1UYZFOuZ19vAXkkwKdXJcOg5l3po6H6pjEibhntiIj3TV
scSlndvO6fxOspEefJQ7XzlaTcAwjpMDRdcpU33zMSFjcyyAoLtIVmMsKhxdP5d9Q/IwsKc+OhhT
7cXRmpBUM8X/Ml34LzSvcqGjn8f2yO5Q1ixttn7CwQk2dlZEzVmCavuxJdlzGvXdasamEXPZqebZ
l2/Kiw/B8sM96EX3KvWNwmIHxMEnhJdKT8ei4z3ohYAXVjULFrs2ILxpxQVzPceSnT3mRTGwgVG0
kqHH3mcRpDUi8Gsceo57NqOR4qTIrpnLqt4KGV9Ngzrm3Pdol9aflT97ni2dgLS4FRkUi4+1NfbI
QqLHVZMe1q96l66tE0w7bwc1TMI9tjCtmkjSCvedpuNbu4XPc7s2B1d75yfjlnjAyePaIri1NMnJ
th288u48tlRsEUGiUNphzVb+c0g+H9kgbA//mSoRhZPDBgGepgCSO1tafcgZQJPod8dOhkiMpk9s
qV0YgQwEgLxJGu/g1Xdxq0hkVNn3cNtQaguAUz6zuXWHlpvtEUDvCXa8jLh1E6yXwa2XRR2jomN7
CBCNfd/FEEAr0eHVmXqnjkmrY4eS7ZmLTB1zFDcCW45MprntNv3k0sX8h2jqT1/7r4V8tocBpdOG
dEkRUxIUTUlJVjF692JILc9DOrf8uW1ok6ALOS7iAs6GEcI34TKPlzF1qrm0pKtZRtbUyXuxOb3U
UMZs2bHSIttzz4Qt/NW8tKYcKAfnHKW/oEt2KFlnCft9L8/SC3kHFcJyG7qvLKwaVIqPyUyxPYpj
VgETsS9NmZi6rNukzqg+BgtjexjHtnVaJsCBl24e/Ezrec3AapkcOybJzt4pUtVuo/X7ikuZQTnn
fUB2O8b+wZKdzbOzVmbSWHOLs5hVlKt8SsJfh+zeHs5hGz6DqRq3zkPxhUzLVTB6l2OX3tm92a83
MTOO+/argrmgTONjE19sj96YuqlbIoOt4lPFcoj70HyD2uGh+97j8PgcRghAnClpG9yEjSvADHco
WGB7HF4yk2RsUoNLp4ufLaF3JUHVcNAT7PZJ3VXhXHuLKSWxJ9fgDcDYfIxmju2heFEVWNHx0ZRV
33dFOK/daUnH4FC8yvZoPM5j0gEz955ExhqpR8eWCjPlEz+U2bA9Hq9pOiEp6XH3eLJXdaPFbTot
0bHchu2JxGy6VBDdxSHS80fwoN1J2xwqZrA9logsQxvW2CIln9RX5apHPIP/YMpDmOx/48T2QKJ5
ifwqSVpUpVLW34BdqL+2abASzJWa+Nuho7SHE1EMwpGJhDDpfZxkS2++83k4VpJm/wIoqiH82g4+
9nvYXHzz1fXJsZO0Z0WCd/cwQIork3St8iYgOYHEyTFnsUcUVdNAh37DxUWs77hu0XrRh7rmbM+K
FDmpVIip6TJig1d0kXzwKn6s8MD2uKIOI+sjWQJTtu8YAsx9f+tqeTCK3QOLpmDZxnpgplyb+o6N
XT5O7bEjtEcVcQ1umTig2INVXaNQKngOKrdjIoRsDysSY6A2RbEqyTCVvQgK5PSHGnRsDyqKlNd0
HkBFZVq3Fx71edJFh/BKkBz/PYwjytXRCto2KIR5mKOYM1Ef6y2wPaYodCZpQc6BbeJoBsRGEh2q
dbM9oMiPRi1HDxeeIQF151VpnZkmOkZvxPagoia1CQl8a8qYd0tVTIPuq2wQA+buDpnCPbTIB7tn
Al7C96c55ENoPwbBsRle9i+4onDQa60RsLSu8wtfuHKxqThmrvYwHz3GAzSYEbJ0LbssU5qJlBzb
4HuQj0dbjDi1uHTQxtcooRRiOAbbZnuEDwe5yDYHMza4l4o7yTuseYvW6KFnuUf4vMO2Qe9J+pIF
Fb0WnhXnLpmSY4dzD/HZOpaOVGtcvRY1yVRrVJe7rtLH+CnYHukTemvfhO3Ql7zv2kwjnxjW6pjH
30N9uskfNZfalHbcMmC3bmQtPh5b9V2WJRqTGk07XUIF054XEW65R6AccOzqu+h5RX1wGtvUlXWK
AnioHqNmOuaW9zCiLfDCUQ6bK2fn1QWYqcaTU+Rg2L9HEgHra0Q0rq5UbfKpQtk360N3zHfusURc
QtiA+notoehnQAI1+xeTymMMLGwPJxp9NqLjyl3ZxevUZcB0BF2e6nX5eeiR7jFFolegZXR4pB5u
2S7NKdL/CSPyXl37N8HzHlCkJLW1m/FI0Xidf6V4vOxU9cv4XWnWglkLhOLNJ2+LO3Msc9zDjDZH
hjVOiSuj6YNnPBA9HX0K/u+xwNZ3FQOU05WhtNlk22wKj+kTsD3EyFsZ2MkTrJJYzEMT0ws9KJDD
9sRD8bp53VRTVyLFAOGh2tqsHg8WRfYIo4pxsL+b0ZWc1fIjakeezdbRD/5ThYGSPzPbf7OB9iCj
ptMY7JfpUPaY82Uv0CgW13M0e+GtmDCX/wHUZnR4MZWsIcq7btKoVxctwQrqUT60c5fV6Hr1OkMl
UW3XkK0BpY7bKjE+0y4K9Q0dW1tfj7Nep3uzVnV6kgTjvlcTqLzGom/90F6tU7QkdwyCDvTU86Dq
ijmswPKQ8TCtvjAv9JO83WACipZrNRYmjKCzGaReu5RTjWLUI/OtF57lRFh1iRxwU4/LkLB8C1fn
TuhUXs+dzz4hiLJvjKjpLvw0PPUn8QHlJmGq5GyAdv5u8W5rHkI1JCrBgQd2oyAhyS8P/UhQ4sBs
VJjvr+PqHKyKqWfa+POvzYFODVSrnQ6gjwL5iCvlgrD7QfsNXa/QaztViiZutk/NIFp3npLIW88x
xk7HK4wwtcmNZ9JZ34Vd2AffQIu+2jKA1EKdJ9HUfDTVGlY5DwFJzC1VQ3vVVUs13ndg2FxfIkiP
1oVUGPDLZZX2UQ5lgpCfJ7pxc/0uSy4K0suVPaDDXC9Zyn0vfVux6ONV6BsLbcw2DZrPdeM4ufIW
zA8WLhJTd06izq/yNEB/4BTFzntYwk2wE6gI1iRnzPLoYa3r/sPiN406VcL27EmBXQF3M/X9Ox2Z
SkiuK9MmmZuaXp4JGG+CByn8sc01eOXRn9pmMJqKvsP4TSwXAP4XZisvT/tYTcXmgELPyTJRMK1r
HoGyiTKlLkkKgF2mWbp9WgzgWlkTJIOXL0RWLNtWG8szCKdJeuqMrZo8caP9bNuWggNTkMVegjDy
4p8bGKyCMuADrS4BhQZ6ZocAwj8e6JtszrW3XMeExyDvBmSmyjc9+K94GwOC3bidr5HoD1EGrsTB
fLFNYmSGsm6clnVoyAwiIh+VdMdwirKpDyL7aFO2cpEZv5q3rOlUsBah415/tjJZ69xU4BGGCs62
8Vz1CnPTSxAn5jQOPmCzrCW8zv1EyOrccsNcQQGmf12ays2ZR5SCLkffWF4kRKbzi7Ys/ozCARfF
sITpmHV84cvF4MdtaZNg2rK61Sx5QOsgMhlokRd14V2Cr7VwcSgyL9ItBOwlCH5cMVor1i90TQVw
fOC+b9TPuE7HtCB1Z4PbFrSRP/2tduTiJZ77PkJC5dtaSf+FJr2MULOovfEDr+RGQDATLdtNKBZw
FOcNGwd6mrgfscelW0NytlXX9ler5b66iCWWOjOhnR/0bNv+jLMV2FyF4/BjqRkqfxwU2raEkJDX
XLx1rj6nEUa4B0uYBt3j2MUfl1B513LGT7IarC7x52lIunY4gVeyVfK0mJm1T3XE2/4Xunk0OoFW
xk8ssMQ8iK7dFIBVOevnKhR9LtEWGoIsIkG95viw63g/gHBgvmiP+cntsAzve8CLK5ilaqjwuJAX
8meMsdX0WVqv7qFeajjV2aArVNGiphs+9pSQ+keig676YaBCoQsycoTYdd1G3U0N+m531Ud0ax+2
sYk+tU56QS7JvITnUQlr7mFNPZez2qrojM5p7GegX5TdR4yPBOnHSlF+nQzo62Mkmpvqeohc9Ku1
fgf0Lov75a7ve4QLfjebz6B4tZBfE7b5NbXz9KiE43HWDThRXm42X3bPjd08XtANMUYGhrYlKGrE
S/pCBuwJ4kUiuXcpr8hFelZXpwahmpfrJK6CU4wps6owSe2pTMQm9E6N5y2vUZ/0+krJrQg22I5s
Qb/zfXk/+OkMX5MggBScZYKvoOIdH7bKnIbaPElvTLcTTEKMO6wkh3XuE87IeWo5oVceyq6KFgEm
XD7pNUS9jEYmfR1pEN8kgVruotFr1HUa111wCaFx4Z8ZDsF0Bwd43a1DrkEFaV19ly5RjamShm13
SdTrW5S14N0D4Eb8fI173pyVjBeRrQwV4wwHNP0Gxs71PhWsjXPQIH/1G53+CFNdvfkDGfqnIa43
7ISaCppHpE4Kp6mEQwRZJqjXVg7OQh9yWLKt39icnGcm7XXfE31CAV0U4LHpT2ril9q5kpFGFaFA
68jEwWUMKMlSuj7wzo1ZwLcuS0EOlwlQPGFfNk8II2zWYhI3t85bsg2cBDKNt4LHkc24itVt4/t3
jsoijMcvfPHms0+aurAQRCogV367xeOKUp5MvGKCvFvBuznNhfLmNKPg0bu4CvxXsM5tfJcm7Ytd
Rwt77t5izqcz+MpZEc1yeYnnShW6Ab01mAVGnacQAbTYtkkF8xM6dw1GOz+DCNOLZMggPFh4uLb+
45p4sIeVTjOGh5sDQ0EzRtc7uvILbdxdOo/kBNp7ByHVTuRTLOt8NeS+jexXLGN00mBuLFHIehOM
b6cgWArAWnnRrc0v6JHUJ8+io5xA8QwBgGvPwonL2nGdVymZcjJYuBVLH0mXPNg1vg4GYAXrEBAf
DAv3WVzZS8d0ejuw9q4SbimiaH1q+3GQ59p5XxmkqzJZyZtp3u5oxVXGqfmoFplcmygZT9US/ZL1
fM8l2sV5jzUMWzXhJCiXa5LcIuXc3j0AKMzdrGCCem+idebzEdFWEAbmLIJIZokTc+63wsvZoD9U
MY9Lf+LgD1fkiWGIBOxKbR4If8ikHbNmIPibuMcUwgzc76kNmbxCsSKqMrpgxkSi6JyNfRs+Qrg+
hqepCnwg3hcbxD1FNsSbefQ5jX4tUTVVRTrX/kutArsWem7RdKR+I5tbGtIQtYPZ0vUeakNxsZCe
iwtPWiFzfD7q56HXVfQcozLlrokK6F1EPKEyxjGLmrlRJd/VGvbF0ARecpW0VfR56LrQZcE6uS8Q
jIzIOR119Xlp28Ug5sNc6HXqs8RhZ47gMOZDvX1MGTqhpwTEoHm39v5nyMOoMRubevwcD5r/Gjk6
PzddZ7E6VuJM4TjpGMrTdbPBgaBQdh95rl0/jH3K++uYk8Q/jz4nQFx33sROAx07ViRtz4F26pfq
3oSVsZc2YPJbt03yHbEuWA8gssC28gezLugvrakt+NTiXhnGZdqnIK3pdxNDZe6jUKS1mT+g2Ioa
6aK/kLbTFkFVUrdlXQ39JzWtbPiqpnj5NUVALWVjFADJPyIiRu9q6SkrQKDtJ4+z6JQ6+bYFT53s
11aWMRSanglllTwNSmBDaptgnJPXE7RUhY3Hh2lZ+IbQZJwkdKic7R8HPfAm72wfUBiWhkwZKqyh
Oaem32g2Sr7qHEPP9EGDFl8+a9BNmIfREKLPA7FGnBtaITZMA0wd54vzMQ2MT9FP53kImoIpQkoE
zX66FkgFb0HzZoB/pvQatB4mvgGbuY94LNy28dTCznwmfrC5H+FaAe6pZu1Nl3EAh3WBueCGP0nI
lAZXOkhYhaVooiCbZypETmK/g12JuMsWPM+2DMFJDa5iJzF8F/KmGZ683vXNA6VRXxchQl6aTQoM
SI/IWyAXzszGkhNi60dwLdaYaiIJXOk2r+tW2FhEN41jobhOKJ+Ar4liKwADNEmVzc2mn51Nxlem
QYp3aYGj9/KogX56zqRYfikvEX4mMBv8sV890HD2Omp5Cb57RCWRwxBFMU+I3TNPJePN1CjvJOHI
X5kNwhejPXkdxSkSiqZ31zCFVNyHwcTmTMrZsetU8IYhBZhBn8227ZecQ/MJWV0SZ+0wVkE++qT0
Ky5Only6qZi9RLNLwDzncjUz6p4m2kxrHqh2LmDrki+blRVYtSFP3OOMDf0Xj8SJO3UtYoFbDcu7
PUiEq5mF+uK5inpF3shkgi1HstP0l8lbpTptKeUfgO9I69PmeTO9jh1j6Q0f7PoCCUrxCziPmedG
q76+aIRbDfpJi6bFxtrbae4W/6GV74FRbyso7oArUf1I/YZFjzFn22lYexPn6P6VDpSeLjMQ31RZ
5bG7cNxSZIgQjukhZVKtBoU2FrDCRoyTXNRSIh6DsPaTrgfvgxxnAU80yfgpWWJhH7bQDOPjQtfu
rV9652OuWAkvW4UP92RMMIJxd9j8+7AX82Nt5AAh+KX+IprV6S8VjdScBxXGzII08bwCBwBMAbw1
7xZ+1WMKa59MY+62Zawvi9z86zmZ6gZEbRtzuVHIhQm4m9ovCOraKOuZ30BVHTfyvKVp8zMUYnlC
uTz4WMfhok5im8SVgRIugqQpWlscyMgj1zWQP0Xj6Hyq4kmUAp26TLjNb86kt666kbNx/L4eCf+o
5/ABotksUz6Gd30xiVMMMfogX2pA+E5R4Gp5Y4ZgAUlYG0yglOMrplz4kIrT5Bhv7m0TbN6FzJLc
+sm4fK6WwLvrvZhNRRC1CiUEjCTF5TYirzhRHQTjXWV88eaaXsiMIJJdTmNIbXIT0S4u11S2QFP5
swbmgkZiOA2h9j6tkrIMRYQ475Owvdig0+8wm+/DTO6ZHaB54SXRhpiijb2ij2nAL7zSpslmvqVP
6dJurypU/JoufL6XAplglrqONncJfPj6BhnadT5tK3zgZernoXR0q74NvV3VSS9xD28j3DCf+4qS
4QE1OSTls4/wEDKk/Ady6PZZmglI23qLSp3M8/MIY3nlr0EV3RA31fIRZfzuJ0+6VOeDWKfC1667
DsIK8Y0cx/sp5eB1BBkwzNiQsuCLBm6LZT4IAreTdpu6n4Zm4qcqXOIHCnnVqaz4hLS0W0n4HSf7
vVhD4tX7MGrXWiS06XDbt24oQ9+yLwZ4zA7xVTovp46qEbsKTrHJpKnTqwg0qixbm1h5uUv17N9w
GfK00HH/7hLa+pnW6l7OLCik3K6bbdVZEw7kA+QYt9uBQLzzzg8S97LBV+hTyxeMmI8gQjhpquLo
arDO+dc9t/GLMJAtw6KLTuZQ1qHfsGosuK4D2W8E0H7t9wZWx6yuqBY9P0Yshh2tqWeehEgqSA+L
Lr1R7fIToM9oezWYb//Z+zPYfFHEk5kU65o7D0Swl4WvK8lWgunDPp5uyOZOIWtpfeo64e4qvyld
1T2unWELihN+fAXnD8gZyPBIH+Ye5qF+rDyh5bxu5rmmvpU5Jo4guEFbavQV6xLwyieGbR+8rbc0
sy3zX4Gdl19n3wasJB18Uj4HodPnZsUglGyhj8BXf7kzdh4RfknlXWyIeke+jMsmrgm4pe3NatCU
zdno+8OtJ0mCxV8EeZEVmc19GrI0PvtAgepnwKSVybtl7ezLVKv6F5oMkyrggmeUYVQ14CobpnfA
dmjD5tZzWH8/cNFjqDrVnpXeIPzL7LiGZQgEqZ/xFKzl2VJT9tAkvgrzGYb9jii+vIq67eJLLAcA
0GCFGrBsg5uQFk1Vq+EM3iLzlQmHLi9E72BtJvBsyFwxCs8HfTec5cEKPyqHuJ/lVb3ijF9hFmV4
jmVKw5thrFtsaqbqYu5Z32QdHJrIEMoP6fUaWF9l6PNYBLiks+Jz8i5LW8BnQAIlXCE/dmayY6YY
xy5tz3HQm/peVYoj6/HnaDjZScxvE+i4SE5nH33GWSQ2yamuk2eQoTU8114U1rckQEXjBUlAul4F
Nljpi19BwPhHLIDSv18SOdnrEGAc/6Lnqh0fk64bgp9b1UtxAcEf/zVPltY3FNn6hpMrx/CB1igQ
FGKsa++x8jdQhGRUoBGBk26SEU6UYry3sGuHdNoJyCt8gphRDCaYyQ/vA1Q3/S7zYHXYox/25Jr0
TTwXS6y7ILMEi3HTYDgmuDR+quWZdVjBT0snjX9ylVtZMcfQ5sjlMnX9FzutsG5ocWn3MDgUKTMb
Bn2b8USSKgd7+sQLMJ7Oz11QQ9pO8T4CZGdBPp3Bi4jPkW3MeLbcQ+nATnZAtBsZOtxL6L75BV/i
uH52PfGGHPOVZMmHcXPTY2wbfep6i7wROUgnzzypafoLZaRwOfVxG2q0rRBpZwYFqeED4K3zAMpI
/MFVm5DIl1mlrJjPPEYh84umlWA0Q/0C0x04ZYH3oJUHS9sZkYBEx+vTes1i1pn5ViLKEi6LZt/n
r1WQpiJLCZNjNkE46lVIfI0QqQmXrOs2fA7w6o+vqHpHEK1HM3TKq2bEE+r6eBvLBW/QFsoRTO01
CKajV6IgBFO2Q2jCD+nSLfwUVdjkmb/G6pG0ZJLfk9ED69PQNlVTNCsRMSAFPmY+TNGx3rFvJty8
9HswqwGVh1nb5gTor4f8qZMTy2NlSJo5xOLrMRjcfjh4CoRsaq6G0kBQs+zTMXlAsYwdbMcEuwHh
kQ5UkW4cymQirmh7qbKtF/+Uxviv33ivzN//G99/B8XXWFdi2n379xfV4d9/v//N//zO73/x98tP
df/a/TT7X/rtb3Ddf75v8Tq9/vbNqZ/qaX2yP8f1w09j2+nP61c/1ftv/v+++Jeff17lZR1+/u2P
78r20/vVYBL7P/750tWPv/1B4z9hLP/1v9/hny+/f4S//fFgJoxF/eXG9q8Gkth/+a//+bL+y5Vp
X/sf/+ZyP1/NhGuz6K8gTUxQJiURQy8eXe3l5z9eCf+KTU8CH1SQwAy/9xh7NU7ib38w9teQxkEQ
x3gdQPl31JFRsJJ4KfhrhIvQhAI/gogd44//97Yf/9F3+sezwkL98/u/9LZ7VHU/mb/9EfzZV/x/
/ak49dMgjUgaMJLEsU/3NNFaJZHv0Wb8GM7NBzkhgNc08k5R2Lwp2JiTAEih6Kwe3qZmSs8STYTC
SgbiV38YXiUx62nS/Xaukza8R01/Qw0FkVAPN3fHGMbTI719YoHzT+CUsGc7Trb0xJgUXVetl9kF
dbnBipxCwtnNmi7qlq6uvmDzppcNLGtFZdjTarbovFD5GsT9ClNT413g8s/d3Ax5Fw2iUOD9LmKv
adFrJqgpgfm/WMYBSdqMcV9vAAncMPA135S4UZNKCpqiO7Ki7phW/TdtMPiVbnV9n8hwvIqT9o2u
wVPSd7f12Pzotvqtjscge/9BysknJjRaBAb9HLV9NW1oMiP1s03bW48kJguarUa7bCPZ7KlvIlmr
06wAwtpCiGkuaeydNhZJEKVMfg7j/8tP+DXsEb+OJ29Ds0O+idWmuRHquYrnOzcYncX1pFFvBydH
PyLosKZ5i9kIYBfI9y+JwP0PI2le9EDbq7qrxUMybRPyb7WtNzyc1gviED8nTD32AWqeiL5YIV2c
XLoUDwntBXrrhujeSr1CM9OhKPGNTHg30/aovvZDzpYkyciCVXj/kYrab8s6PvdrdcO3aTj5PX45
DHvoIugmzCEe+p3WVBUJxCmAOJ3uxCqXAmJj8Qn96DZLRPRi+/qHF5E2M2P7DQXK4Ry3q7s2LXKz
zXckzFYoWhXKuuk0j96aG6515moy3hE8Hj+txi+OiAgfHUXTUTa/OENrYn2/R9t+S1P06aDt2iIu
V496w/OoG2HPoIsevg1NGpbQQxSZ3gJ6G/RoKC5JyO7X963jAnMHUk8vS1Fhu0WKa2/jCAT8QLz0
aHmZuPM/tACnvlFK9FO92S/oCV382ibFlgal0vXbQKMEvSf1LKLJ3cPffzN8fOas6fKg6Z8N7rbR
5ktPukdqJkS9ixNnM3ry1PjdW2zlj7UBkStjrShqFmD0FqIzkFts2Zn16Jmkour+D3lfsh03rmX7
RcwFggQJTNkEg9FLCrUTLsmy2TdgT47qN97vvS95m0rfm3Y8KWPlHVWtGqXtlKIhQeCcfXZj55Gy
ierqTkxYCnSZS7ZF+o7K8aya6g0LpsJjcF5ZgbuMViMVuIRTitqM5I1TImrGRkHAHro4KXZJYHaj
FaQKZkhTdqI1WyMoLHS0sLirJzxnGFX9YJN60y+o2tBlWHZx8YNVhmIBGs1sVEpYhAYpvFjRp1WQ
K5jAJWiERT7skzh6mY2KOEpYlOsswaUdK7MvbFQTEA60Q4mshCncGTMDbhUww23DeT8wrJmR4X6S
2NRWGVQ/uBatuqvGeDzGFEFwc9M0jkiDDJy7JnRLUVM7CTVmD3Bht0mKF2CaHBxAQ/NqnifE9UXy
CbBUZXeTgUwqEjSeLMPovS1RCsCrYhMo8Y+A6x5880uEQwBR12H7EPaSnUxsixolmg/ba93Jmrnw
EHEFiiXPGgd0a2ZLUehw5ZkfcCUNVxdknyVEX5eo8ZxenyYrYnS2SBO99/GwR6Hxg49Z/5AlVWIh
PBkdgwy4Fcf4aI2IcntI2sLrQjpCi5kAlKb1U8rDN4BKr5z0mYME99hDoQiEPwCYruLhtvS0wcan
l9Tmk8DEG2x+rwcC6JYxV6yEl8SpJgTSddDSrlPkXx451+Y1HwP51JVR5sLhqtjlfVG/VSXmGH2M
KXyAHvNj3bA2qpaHDS0OxyMl6pmir62nNVGxyMYlDEThaPz0OBYe07s/SVb/qPzYx9+wyZU/2svi
4rd65Muf+m9YgmAYvsiavy5B7qr6tc2mn+VG82u98fN3f9YbqvEHqPKcEIwWVVMsNO6f9Yaq/oFe
jmKYqkIxpy5snZ/1Bv4P+LYEv0RUjpHWQnj8WW8Yf2jUBL5poEIQOkAE7Z/UGx8ZAn+VGwpVddRa
XNfwBr+5b0TwSZ70zoT8aNOw4hvm005OA8xqVU+pSwxWMDkcjl0orlD8l5r3sze8YEDnEEdntMFj
MxMNgxPh0Y5IzAHjh3iqrigsVO2LN1n+/RdPERKqQ5QB4/TT7naYdUcvWmeABhRmS24/vgUY52B6
s621GaBGbbc4kPXgmpzuQ1n/2Ve8IHZlRo7wYD1VkN43eGWegsWj2CVomWqTo7g4ER15gUhuatPI
VsZ8V1yLFvkQ3n/2zhdMTTCEgO1LWJAq2CZ56bV17LMehJJw2nakPw3S3Jqp4dSKtBEyeoVh/eUi
uqBwproMJeLWSn8aXXHsDtmxfcToAQMbzNWvvMkiXvvkq1262ygATNpmLgMf+b1OpQsUioM31cdQ
jE5XCifCxPWX5/iTGvyr1XPpdRNPAxGwQB/9weDePAkr5qA5BNRiYXzKGMrNYPawDaMtOWMWiYq5
vkI2/OoGXprhGLMygpoxtD7wOK8np3YwPVaH0PwTIKpomRtcUX0rOfwNjWspV9iBPr20F+0pF6NS
EnNu/ZQSa0lHgnmBp/S6J/DI6CMAY/iKxMO1dIMvv+TFntMzMnHZcu5XT9Vd/B2srGG0AeoHj/Ue
+V3z1XW5LPvP1szFXpMGdcK1VJO+UEyr1M65WmCIKj6Wz4wdDUMgMAxXaqLdk6sbnPrR1n/2the7
DxtQMQ1BXfrtyjDt+EF9KvZltI/uYslX0anwKSJhTSud7d7pvwXGJrKyQ7EHaX7cxoH1LUi2KiYJ
GIHs0gPr7OYhOTHltd8pFphgFg+1vXwtD+Vt1rkAnl3pMbZXXDQm4Mkcypsk8ds9r9THTGb2+Ki4
vfWNW5Ji8gFYdt1qm0a3BfKe4+f2tr9t+F51Vbvc8dY2vcZP3GnNfGTdT/64Gh3d1oLV5NWb0m3J
ChNWv1jXxSpovkX7+tCs43zTruuDuDXwiiC3W+M5v1VW3VGepIkM5hs9eEsetV3ocdCH1uG2XMOI
RHVnMGbeQUiK4ODl9G+6jg3joGwGkHi92is8M9lC/n5FOPDlmrvYk9Uhh+WeMlEflR9QO+EMerwG
sAdHzD45mUvjGWgO7Hgtjj/HZLqybX04z3y2GC62ZEUbpExHQv1ueXwJtUxVODUDpkxfIqTWl8uw
r36JQfsLsK30bXXKY+pNAbPaq0/4h8bts09xuUMbIzZP2gc+17dEKzHChzof3pqDSDbNHMyYbFsg
Lz5mA9kG4Ha6JQs3cwS0H1U8wzTLaiqVuAsWPvYDuH6Y26KwjgmxxmkAWB8iilTG8hYUmjoUqYXK
uN8MXI1XKNJdGdcOzsTOkTQ7KgrGEYOChFiKjiEfOjCAMPxlTZ9YNbeTLHw0pxiLbbpPQtVHgEa0
AvKi2X03PcdFdETGp520GcicoX4aVbafCubA81iutNy0uJydqbBgBp0foh4UxyR30HfflRFUqGrD
gCznawK63WpK9A4NDDsUJT2KYrDb6i3kL+q1SPKvDpJL9yeMVwVAxCrwg3idyCchwjeuEGeMu5MJ
NXw0u61R3U58z2cwT3DHsQ9fOcS+2NMv3aE6eAP3LC0CXw3kW6SpDvJbnVhDCRCYThya2xJLsa21
K5LzL7/qhRuGXnMo20ge+LLw8NVYgOYfi3w5Na2yvI36yWriWxiyYXsP16ZpXvmeX9Uel2ZSMxCs
fAyVwDcWCAVM+qLiVgbqQFRxRyTVVp+3Pbspytv/rDq4tJjSNdAHNVYnm8KvhNhkTX2vYJa83NSk
DN1U2fd1dmIqTmqDbudwI6649HxRAV0aUE0K7E6bykgwGRdbqVMwUvttIxRUAtO2wt+XMujKl1z2
hU/2i4/b/EsBXZIh44izpn45kVMUkA1nZx0T9y5s7sENRGUUWxWYtRRN6ZW3XHbiz97yYoce56Yu
NE2ofh+0WyWerWC45eDGQEHughS9jbEbBpN5/EAA8FHSyby2SdMPO4rP3vxil9abycA0FyXf2G/T
QSAws1pxHA5J2eaWCpqnpZWAFzNsUWna7jCg3+aZOOY1rDLqQzGP2zkb/EwGz5VW7jQKjDD1wG2y
pJbYSrumxoo3q1TbyGZVlttpxlbkpfUKVIhIXSltYEdg+E90jUBTi6Iy4JjDj+BvYNOKcGcR/CbH
zi6MaDm47WhGtvGtNm+H6k3PThWKxMjre9ic+AVfhyB/LLyCtYl0jdEtAb1aCoBPFHQK2JvBdkqf
NHoY8m2gPzH9tqNnMT5W+o9Wf8iLO7X3Us3rTQzt1sgE6BufsBVRvTzF5NZTx+VDg9xUjx58A5R+
HYV+yHwWrZFBD4gMfG+rCgDuKRXd9XxCI9Ino20WyjrRwIivuzPc9HcaHKm7YD6oYAkK+OxCAr82
JukCUbG1uF+lnfD70Il6eRgn8PQS7Q7O4V43+YTMB50/asY9Uk69eJrWWYgzFI97W+nbJGOrSMRe
xMd3FTYpJp/uRBaBXK1B2lCot1PD7/X2gFG/r2XGWWjFvtDyb62ItiaouKoOghvSvKbGcDH3csIc
hFxQ91ShuOrUfBsUvhKocvKmdqqkeJ2JAC8sjm5iDoB2nrDn6Pd5lnizLOwYBgjAozFLTDjZkSg9
J9JEPInFsu9RLMGtKq1GAoD8EYdraOsy4WRweLBqbdhHHXcTVnukBI8vK0CeG8CgCNHUjQI8mcJh
YFMOGvVDpXJzOp/gWWVzAEx9NXQWMHxmbGScbXnFb9SoXhft6MpOc4SM3SqyZ1gtKRFdg9l8l43F
Mel7JwGVxFSJH4hysEwvGOVyaY7oKc9t+qilE9BQFT2BCTgVEP9tmg/fqqK0wwKMxLmCLzDieqpm
b8B1fUqSGNzV8TDF/LtOx7uu2ksQCpZBmFXCoMc2c2PfT2tK4s0Q6rfpqO+B/N0NofkG6RK8+eHq
TOg6yrLVxNiutVJjOskUXGrJbnoygFWTQlRh+APpPAa8Am4kayUofaYDvjf52ohO4IC4MIrf8lZu
ky51I/qsVAGe3/EmCsGUQ7kdJH0GZC5+xfhxFUZABMAc1sgTdlYrNUGriU+qEV87J7/a5S4KMegK
auB/SNaRE0JTxjWXvZMptRtH3GFLu/kjx9Qdsd1eZ0BedK17/pA8frLBXVremUE262aj9T6H1C8I
g33Y4gHP+1WZkIPWMaxnIMVNC10IiJwlmJp3kFE4IQo+YtxJuFNwk9tmKJ0qM8APhjND2yEaAAOA
XNplsE4gYAtVTIW1JeY+sVMztfTi3BTPhKDaeY8H6oqAYVqk44wED5cr3kL+71GijV3jdnSCpdFN
2J+q4jY1OwtEDts858M1B7MP19fPLsFyrv5ypsETB6EyfZj6GujntNgG2Saj54I844SxGLpOPnaI
3gHDL4Rt1HRqBLMFalYwx+AZdYPEVlLYCHawCqPC4Rc7gmo7VG6HXBruDdQqVw7fD5Ovzz7oZS2l
6tGssxTpEZPmRziETaV1SDh4Rf3U6rdEHOo5tU3I2VN6U1N1h/EXaK7tDukcq3ww7Rryi646xXTf
R9sBi4xuMyI3UO+4XVTbWWp3HXhI2ZPWYrm9YYhoyyzwGgRtpYjXG2Fe04CNFaaFYwTIZ8Mj3vSR
My/EZgm+tuJChwVqamItO4Ysz3noxmK2c62xiPYty38sLQAzIIEBba4ZU9DPTEudQH/Rc4vXBMFP
GEm0r8rwooZIBaa7ijFoSKabFlIhmhKL1jdp62eRT5OjTjGtnFPAZ1iFEIAgrmtXPo5VuyopX3Eo
LWAsY0PFYE8JxLJ4+ZoyawwyN8wNMO6fi5ZYuXnWcXovDH1suh0CWv++bvkQzX92ty7QE8UsQi1t
kIqS7HiieiXoWl5GjdPUll6YLhNIn7V3XfIQDmAdj88yumF5b4cDWmmjc2fwbZDWcoYUbMWzbYLx
Aqj8dfLRZG0Gc7pj8CAcZWSHdb3XgtTt0mXm1GHuE3hJWh9FiiERHFSx9Vm5QZFVHkCc0TuYbzra
BPgAaOfQpnaRhq7s57UuUzsxGGiL+QaaiHVKpZPkOFdZ4c6ydJM4RCJa6IBhZoFybP39dfpwh/ns
Ol2gPvCjQqA8Rm0+y54DpDWn0tjj8N4SSMT0sF1jenWQsbgBKe+9UuJzR7zIJHuKGwfy4kGrpd8b
8katfR3LPJmU42yUmJCm96CZP9K88UHLB6OJgv9U2oZIbVYsTXQfoid5Npp6B7OgLVfKtUZhApe9
dqKwBc7SOUydcVI8nhA3wmqcCuWoZPJYDYYPiq0TydqWXbdWpxe9BNo311Y/li6mh/vKhJgzrtYw
TPLgzuYS/FcSA0NRwyNR5yQPclE/Lx1zeRck0BHV4I6B1Y3otpmkXsogiYEYL8D87O8v80ff89ll
1n/f5cqQYmiAYdMmlobDRY06vbnpAGByMKGn9jgq+OeMe1XIHNmI+zzQLNRcsKtrT3IS3nVY8WOG
8NlHucDB5qkPMJxWFZ/Degubl7Yl07GZShVwJuZ9KcSpWpbtMnM4o/z2tfkOIVEp3zIwinFDoOhp
b2rLhPpopjqxp+lxyu7nNoH8FLDCkL/l3ewD1t9QYYFLjBqUt7cz9IEbTWJoJ9YD86/Gx3/V4V76
dpqVzsx2yAxfghABru+TBkSrMpxWhUDU6RNjW7ThA2aQ23LcGprizG13jUD05Ztf9CfpLFXYkPYY
0wAQnlTqyIJvy0q85nq3jSS1iqnfauAzLLdRJNkW4lNL0X9SjH5jGP1KS/mqyyYXZUtWgHtC69D0
k9w8QhSz1SRzMNc8BQkw/hJo5YJdDew0l8nD36/kzxEMEHJ+X8h1qgiijsi9V9HWFhgWcX5a+voF
OclQmoD6aYHa8vdv9sUFBgn993cjMYFSGXQcBOPKewN7MxKaVxV7p5HYMn7O48opmenoUX1S2LQ1
Iwg70Qf9/bt/3tlr4uLA72WhguxBmQ9ZuDPkhjd3h8lgDmIMcRoEHoUw4e/f6QsHTVCMfv+etJ8n
cOPRJ8rpCDa7k/D8nuA7LlcW/EWv/tFIbo9qgqOy0ZwiNnAOoDRNtCvnwBdIrHbpPwr9S91q2sz9
FKcleJwgAGq2mgIrx/WUuMZtq3o04/aA0iPFx7ryzT8fBmiX1qRZ1qv1oE/cbwTosubT8uzK4KGh
Jgqceavi0huF4oxVepLl1ev91a292AOhbgL3DBNc5Ax2pQ0csCkeluG/BVGlpUBmZqhgXaDkFE7S
hZuC6zdj+ASZ7wv8nk8h8GitBtcquDbc+uqpukBZMqnFHRT/wq8y+hr0odvobBsT5kHNhKKfbEHn
2aoBu7bePgeSAN/8vt6kBs/Ssq+ED+X8GyxzIWapN3L42K+4Frk0Zk5ZPsZohv/D+3yxVUGFFjKF
Y4UzPDmxThzKKkcbnoKQO4gHOw0TwOLqSZoeUcL/bK+6NGnMo44hrFYoqNj7bTizbYJpWYcneNkW
YcG3JRhWqjh1r3zHL67qpW1jx2iW1amu+CGgv2XDKPGcjrOG03vawi3OCnQNz6/qMBb8+Z7/iOZx
vs4y/Z/E8TAQ6mAuXiNfszx+Ek3vIIMq29cCRNN///H/55n++/X+YpoKCgKHSk1YsegEe+6/mKbg
oHJkyRHTVKH5WsxI/sU01f7gXID8qaoqhOwXTFPUPERwrhsgbDCYA/0Dpukl5oliEHRVHa9HQYJF
T3ZJfjZokJVhAcmoItVHfaKbOipuklpFH5flTsK0rcrDFV5nS9PAdJus/A6+1F3AywcI8fbqwidL
GmB9yh7Gs7fB3K/CtrKHYoDaPH5Iy9mwZTUmKyNI1mCzjiBdLizKMgToN91NdQoZUvGAmbZvyumF
l2wLeft5AvkN/YyCNKVZc+Bj3YD0V37voY62oFrMLNaKs5aod7ki3dhQ1n0Iimcp60W+aPzAfn5E
sPtuhH4FFnDn0lTOYANDMI4RAY/XslvcIZR1PebPOZpgOPeju9fKwIqQJmTnafm9ppDvV4hBt9oB
kyK9QCYDi01pEcxmYerQ2n05vUCnh98Z02cFxSwEtnnlgGr1BizkDv650qpV1tsMZ+nQo/8MtfKB
DwRy4o4flxO2YWpkpfTDXGgNfctqyM2HRh1DOxLIpgREt9L1YC0qvFRTIwNq0Ic7uNMsJl90I6bg
Bx0wCYbS1FLggG0JgWs7LjaxOUUyJDhl6JBhLERqFM5pCkmNbJXeQwLMDTVbBq3YhwLvAb8LpJtD
Z2aYeNkSrD4O2hhr8c9cNw9gsuZuEKNf4omUNjQ+3xO4wltCwZAZetvMMvVIBc0MKtesxp2YG/mQ
hPPjoAXuRJQjQMEtgrfhkjXLW2Ug31gJah0fdWmpVGVW0dS3ameciegOCqYNw/QdmO4pDuPnQk0X
jWHxPZQSxGC+Akd0gjwj/z7ndegQrpdLS9Vi7pMsgvAKpMMmEesxmR5Fou2mZHxhXQgytnmADE5Y
TFN+dFHjwb7oLtQBdzVTU4E2qMQuZDNrXSkCGFdkqHsCMKATeStVZa325LHP5EOqotMwywcoGW6C
udtPtLhVSx7bQ5k/BPN0R0UWwlllvoOvBbSXpQYFeZvZsPkPFl8HgexUgK09ZU89h2qKBsGaANZk
kb4TFABk0BQVPAPq76mKO1zTrRKlN70IXIDptqlFa/AxNgiM/N7zdJ1y1eVJvlfj5RYE/GbU+8Li
fe2aTeAiy5NZCXDz3pSeIVWYHA090J/gqKEns/GMPStJ6+HjWSObflC18XqqrAn42gTaC7BTn4OK
vAwgnHOgNN2Q3YAGntnDkKG/6MRZDvo3UamAz5lftfnHR4OvDmA15Uca6RszM/1KwcXRB3WH6O+3
ibCzqqnbqc9DZx70TUbStdCq2yYd74hU1izJ1xPHqlD06C1SqltCx5dy4D969OWD1DaE0m0yzS9J
afgpm16GIv8+VnQ7MHR9v2zypz971N/6naUc+qt1/bk3Mka5TnFCmKr5e/kC7l3MwmGc74uFJxrI
6ilRwVvnBVS5VfhtGAG9mMZqDopd2DZPSd47gOlXVz7FUiRefgoGWrOA+ABA9qUtLpSRIBHUNcGn
yCtXCwPFqlK2lr2CcUm2E1l5l1T5S44czmoKNmUNDnYY/2iL/M/h3D86/L882f/HcjxNwsGixKn8
9fm/f81ep1eoS6C3+7//9X+adPmbV0+v76+oBdavb2X++i/JSfMrB/Tfr/1XLYBDnVGc24KZYHz+
VQuwP7ihQ96A4TfkICbwsb9qAYMRRk1oGCEE+Yh0/kt1ohkEr2hyKhgXyAX4B7XA703BojkxUIag
GjKoIaA5uSidoTCuM1qQ+t4IwCmSZJvrhlM1hlOSzsEvr9K88pLymupKvei6/3xjIVQDzxlCHfgl
484QKpVtq7X3EAC7NVwoWl2/j0XqKhnOIKLmLuzVJSxy+j2ohj30FtBGlA1c+XMwylEbeEOROo3e
bPTRWNEof4EU142AzEEBe5vAKiVLOicklT/I6jSUb2rOYHdS2EbIbvIsPZfVW4QBrSHzHWzd3CY3
zsnU74WBLUVg/paOJajlAHvm0dMS49ls88iC4vQMl23T0iSBDnpI4LVSeaTJDmJeXHLiVy1knd/X
/AyrJzesq2fAQ/e6DhhHtk4Wx+8RDpo0Cm+MerztEXsN/6VK2EnND0NmnhFBeLu8JFRQfg/5htUo
g59CnDaIHpm4NIhWOvi6CrrDscXFSpvV0nSMnbJJ0Fi38JpyAZzvChJ8m6q+9qHcXxdK8h7B92gF
Cr7umUP1hEg/t9Lml3FCPdBESoSpsbKic+9SA8w48CpGHdIhEwkFdqtDiyIBYRZ1CsoUxDLo+awF
azSzZlOhpy70fKdyKJUw3NHjyYUvwpUW/gMi+HU/xFKjxASRmqHyMKCU+n1Xlo3Mu1FV6nuIehyC
xPdoceWQE3hG7GYKoN7WjOFIk/jcG+E2Epmr1/C0ysxDjIMXNPk7WB+t5DTiPI6bpzAbH7IW16us
vAgJoRijOMkcuJHaOyzW4R1CbyCl8eJA+BM6Wgsi4UNhyFMZjAhARfUX4bYnxg60kCfkUqLbDMCU
GLeyKGxlACF/uTszVjGwSQeSGLDy1O6WsGWBw6UmhsMJpBq9nWXowyNwLqPsxQRqn2ZsJxsc2L2S
vww9ZCUdQ5EG5UM3Vc8ZQy5Rnx5MytadFt4IIz/l1Nwl2XgMNUhZpbwTiD/LMmULP6L7KAb0Leh9
X4crFfXIFOQnE4/JGOmHlNYrUx/3ffgNRHHHyPNTWOGzwgosE6kjVawQtV1pSK3lRbfBAt1Fc3DF
d1f9CFa6vLGqBkMUBgxeg57u9xvbQ++fFwiYuK+JOFeGOCcEooeMr6aufqoJ1E6DCn3JyNyqTfbt
gDlcXd4GvVfqBVwDx2MCf65aJruYC5eU4QpWXXCUofsK8uKhqE5GoJz1qXPizNxVcKOA9aGD9OPU
UtRxW0vps5F5OrRd+QhrNhTu8Jpxm6p9DLATNkFuR5ruFXjeEnPaxmlvVwbM5LJ6Aza1o9XJWxBl
u6E3MGCIEoC0w0PNE6eCcVwMp5Ayzl0DTlBp265QYnvwQFhRVPqQ4q/6rkdlDieCcbn01Qlz0TXM
bPaV6O0R9swFSWErVvplW4Cn1uxDrT/mGkYMmKTl5oiuf0az0MBzZtjngnpFFc12q+ZIHQTXsEuA
sohDJB/g0ncMhmpdpu8CVigz/LKU0YTdxLea4itQ6LTqetM10MLCizdZBGxop/xKw84fKKdfDtFP
6qsLiuzHxo/aHrJJHDcor+jFUAi1E0wz46q5x7Xedy22lBCZaROzG71YS2CUYmBrHoQ3kBiB5iJc
JalgpNI50OyDHZC5oB88Q7rlCj2Gt2JWrisoElFkr2D6sg4M3W6G9MDzzhnL7rHh4N5q2r0M4m/L
U0Lx3KJpXNVGbwfTYvfAD7W4lo6HQuK36m3ZrTR0+NB+QKcBkcXvi1rPqDSNdG7v4YspYUdVeQPt
nKkeUswokyt74wf97PIR0uDtBJEqw0RCu3yElFpTqgFHqV62G2jMVqZlOhr6cRMh7ZLdw+QRtTfb
1RB3jLBaJx3UYWoPt0YzKP4sF78cF3x4zv/6YQAtLF+Yq9C3EMAbFxi+xjD31YZ+uB/QCM2J9BUB
8H45VGVhgBxkQPyJKgPGA7Wpr/uqWg8tg2CMrZBK4pC0c4zSOCStdmgznKhQYsKqaVdCKDYWxSkp
wq3Ejgo3BL8UcNroyxOj4hSz+lGfwy2EYWBv0Ptc6W+NFl+zmLpHeHscNGV8qDNtV0tjFSbhe55L
r8c8jE/dnmTM0dL4e4NTmxrjsUnwJiiBcl7cQcHYWzKcamsyZWPDivxBxc/Aybt6DnPtRscPWLBA
dUuqnBti7EYt2lZZPly5ycuK+f2yGhQxTVAokwUduuQ8Il4K4t8Il9VQtDVAbU/LfobY/2+v9KkQ
uGy/bFKLaP03Sfk5zsta2UEJ/v23Ov5fv/mzjqfmH5oObM7kjHNuLC3ZT0yP6n8QHUX6h5QLPgx/
1fEKh2YL25xglJqEwRwK1f/PQl4Ri9KLaQQyApVwDKD+USUPJdhva8TgQPPw7FFGoUfHh7zMVdCp
jgdbq6ptBzDokRc6HBhiyBF/ZFlnQGwJHZ9DiF5MiNKdBIwdahCTFeigkwoAUlzBHrVKeOoGUDP7
c1lHjySYNRwYXSNWBYyVnsYhiN4HHdwFkVJYfMDeCvQxI0pc5KxkBQxpsh5HUB5Fpzapg00MGysJ
HIrWeFqLeV908K+AoUkTnUrTBC+hMI1vRhLkh07pqJ3reuqiLc9WtKvtAVadVqbr9Q3TkLJHRigR
hw7CWNZFyrkQWvnKBnyKoIwq/HQlIJeVWplDuAL3iRouEkFQuyDUzMdhmo13GHnw7x+fpQnMNADj
jkXcBe21srOIzDcTfPrtcezjm9KUylk2I/FRuKV4VQ4PGzcI4Stq1TncHRnAuL0Jq1h4Rppjj2/Y
R++kWyIpS2RU2jm49E9aBWE5wQGDgR48bGH02Mh5gcL2CbxaYWCYpNMqGaUN73IawqU2prdzWhu7
sGnzc5vT6jmGTdOzOqpjafNOmUYbNj8FgyVhBb9OfQg2IoG54KyHOmxiWNG5ULtBUBriJvIpFpZR
leMmiTvw7xDGJB9VWgbg99Pg3I5mDoEchqDrCUNeAHI9+oOAyPSW9UOqWVAQ6w9Bn0enIaUZJDq1
Bs8ZFIwNrAk5e4G1orluYIV9isa+OatqoDz2QQqi99wIP+3Dwg0E13wicojpm5HaFEhf1RrzC8Ow
9T2eEganj1hrjvAFXRHY+DwTqJAO4xDNKP704WgWkLkzWLKCU8vzk07K6J2ny3iYDPRZJ2p6GuGf
+Dx0qQb3uAkS/hAtiYOOetqGwQdDsF9B0hAdxjjhezjvlU9j2JInGUXTfQyq0In0UQQJAn5ET/X0
oZ8BUHYBUVxuLqgZIFS3HFQFdVZOwYLi3NOzqfZlMvf2pBipK8a6v8fRdIyTqnEm1HBuDH/s16iH
aWYWBbAJA3l8XjcNnodCGNAxyxR+mypyMp4NAXyZQKSyZ7BpPuXIiH+ZwQP2hhpWRbTFswk6DsjQ
cKTdo+BP9xoE+TcZzK83U1xqljq3sadH4EO1TEPRbnRsG8aQKTc5ND6ZgF0bSQriDBler4d5150B
z5PVRDtwvDtkXkcUTrV5nBE0cfWTWDTK8SymvUan/EcmivFgtFO0D1DsvAdI9/GMdOztJknIOk7j
dJ9NKSqKSdMfsimGp8usGNlqyFr4UsMVCPY1UVh30smRdQzWcAO+j4rHVA16CDrSAZQ0aoYjh1Cg
NU9A3ZIKovJUfxeSYgnTCksH9BanGFUCrmQJa8h82htzS9xgQHRMDQC0KUAavoVzips0xSo3gaxC
up1AdhBCgp/lnhhBjcsyp6/wsjAD3XLj3VSPaeixCAakfbeODXDL420yvypAx1W0kjBUS24TDVLO
cwM+bxncs9g2NJTVKdqzdYHyGcYStgjQp52K+rUY76VWuGPu0/KYjG9TFq3h5ZbE276arU6oTj/c
9HQr4gO8JkdsSxWEU7siiV3Q22A3v6rDFGOPegVSIQzfj10FivgqnHrkWXf9oaxKyB3dOLATFvtp
voIBT0G3ptnchm+VuVa7dVvewvG1KAc7Rc+K2QU5pQWDhyk8jFeB+MbpOsHm3MGuHIRAHRKVGN8s
7KxSfQ1kvKrN/8fdme3GjaTb+lX6AZoGI8jgcJvMOTVLlmTdELItc55nPv35KFdVy6raru3TOED3
ARpCo2QlM5nBGP5/rW9N9B9sgJ8nJ3wg+sxIn4Qx7nwAB2V/IAtxNfs4cCzAw2Ckd53ZfR3j5q5F
dsLyBwBkXMWDOvaVcUpSC/KxQNZ+E6lvIynOERt4SWyjV904ydEMi+6ptl0TC4fWSrS4EubuMOj7
0glbdN5+uSGQ10tVvy5d42g44kzrM5jTRe3lJnHFRqLdhTrK58AwVyMNGMz+qxxDKKzBDTWPlZ/X
d7CbNk1lXStJGIVomy/SBl84mxdzND0MbXue1tY96Emap/n46Kr+rEvndcOSJ+OhWjuReW6nJdgk
g01eJI1vMIUf9Vx+MUKEyuomt5xPiXILTzPuSlSMRuTcV9Ez6OxVU50zg3gcC6t13nWXk9+srPx8
uYv20NJjQWCGTFMO1amaAYO1DYeyDDw1RAKRg19PL3sNEik6VcfPyI4SHgT0tdKYg1m1wsGmDXMQ
iLjHfVq9lCRJ9vlnAOLbkSDgQFPHcsBy7M4rsqFY0Y9KHBgkc7dL+uwiEp/LKFqnrf/F15KzMkcz
1hZfQzVtptTazMPniHYOfGhb5vsxu50DiPMn0/wMIHhjqRs4J8VEtpfzaVLRTuDl7PDS4W5yKYqN
9XSm5iHH1yf5ZLac6s2cRYqniKKHqjApOFnEPY8N2EJmdVG52XUNmtt3pouWLlQk4/N4dj9Lcriq
7lOmRxXONW0/CFh+mLwk8R/2bdphmcBnmB3htibFOmpyb3I+G/Yd5kJJ1dIxzoph28df6ro8i7LL
3rjLYRyGELgeM1BufrAheWDVZMFl1R0d/4xRSG7mIfsMMderHaRe8A+/hbZYFVq5roejVd90i5LW
3aZGfOAURHPP+apatcWnAyH5IOL7TD0G+goZWu6gzXSzk+3fRsZZq0HqMrbCXi9kDFnTqvc0VehP
bqxPnzLLv+zw6Kn8rPTpabUbNT9E9UoW61ZUXjhd1SB4nI1tYYIeg50dqI1JyUdnsVoktpx1k2iV
i0fN34wvmv+tKw6z/61qH6zyIPXPVXfqqrvIvIenghw07GsvDFH4Um8CPtLSunk0Pk7iCpzFqmsO
HIaYMe+ccg2WUSdBk4ZSecr0mym9a/XhiSi6kq/NPJgsbla7G+YXNzlp5jor1nMDZfnFj491l2Oj
EXsZ30DWXbE+oR8/Sa06iw0smAjYovCTTNRq6W1kvO9406s1q5uJLFzpnWdQhsGwLt1PxoB9bMNm
82A1F+147JmqZuon89HCkjiAEVL+pgWdW6YXRXY+M+VSrdK7b0N33/MEac0uK451/4lAI5Huh4FW
JU3EguBLYIMeoAVPS2FuZOu8XqhF9k7TLhLQ+FEMK7866tZLOOZrHQGJw5stpoZl7U7VV0ngePia
aXxPHvlUqyzOLwDMbdL6LBrGddtTdqrwxZTDxu7vZmI09HIj0vB6prdl41TpNlG3z8qKteq0cIPi
Qyfibb6UbbYMsxw3QJNAf6UHjCF7GPIHnQof/ew2ogXLtjAMSAxAl95v8Ip5JTcG9LEHbn7sLtMM
xKJ2bSVP+XzNcX3TRNuFGGcO39LyY2Xu5WxhqNzr1rkMn6v4aU6iTWf9TUVAGD+eXV/PJZzBXKFb
jg2M8X3Fh253GRiiSAm+9BmxcT2ka9NxZLqO3IqxBSJsKqltt/llbU4ZhnRb758wkLqe0kfrDKxu
ue0tA0hQLvpHQr2dHSlG3aOKowHCTduzSKXyASjBRTnoEFE0S97yykHEbK859KFFcdl2Ub1v88Y8
hoM+rI2O+9/UMTbnPuY7ddP+RIj0tEYR+OS0t3Uhj2XGMzgvmzXAuPXQblvXurBF9jVqxluHcJgV
m+jVlFfrkKRpUlgMiOfc+8LObUDJkFiRBCzOMd0Len/vszFZjQ3s7GzaunAGtapCN/7NbuZ2l1k5
yQqymwfSrbViq88HGzh5sDzl51rWnVvoj6enSf8oy68yIfZYOOdtdhNM2WmqzWaVSr7JhOKnKrsN
86FyeXbCu9Rn719epml+jppzY+Q9M94uaAa4hRQ13Dw+uKwhlktnoc8/tnwTNryfTTsxJVIDb77O
0YVhaleT+ZyF7YFH7TqN2NPuu/yghdODGIZtkyW7ZTB1vbXrk3xfQpvvqvY0O/atQMCQzrCpQ1bA
+K6oklU/+09hUZ4MvFfVN2u+F1hh7OKj72x1mw2oy4r85kD/F1VH8WNX17FcBB8cvw0wLMhx/tTn
AjZZp7Wq+lNsDw9uT1SHKlMqYt0T+835PIH/v5vzMSIzIyjZO1ERZ6+hb4PSTL6Xcn6pzvLvyKl+
aLr+F6H9XNuiSPlTzdWaEnRBd/XuOXmB7pc9v63H/PH3v9VjDPHB4Qt1XaoojkvZ5Y96zPIb+qpS
p2K2lFWYkH7rqxr2B7oMNjgeOvxLzxX51W/lmOVXYNlNh9FBVYYX/JW+6rsBZzsUZIk+N5Wj23R+
4fn8WAJGfDUXGhEH10H2DXvgSLuwZrGlE+yNKRkXNRM38CY7rVlL4DfxmP7NkF/Kvm9Khn96B+90
mBw9E8OteQfY0XkC4cfh8CjoTQzn04GUvLUDLo1kWauF4S7YTn59fQO/NM7/d8qBf+dpWN7OH9zL
/xSG5Ztv6k/VxtVzWD9H76CXjPNXRKXSPzhSCtumwEgPwVnEs9+LjPyGoh5NeuHiXrQY3n8MagkY
it8xszk6eEsayn8Maqk+KMYisnlwT+hJqAn+gljgfdPe4ImBAUctE8GAEDxjPw5qpSkjhgtYrS2g
wVucrt+KLI6eY8QKZ3OlpWsjRoCWEA9Ax2wM9gSOLL15uo/65APUMQbz8Obe/cXE/s7daL++Jfn6
tKMhWGrk795SmQ+aNkbVWivnDtR33LkIqDqcr2mBvzogKe1ZMysIytC1M28uU872JUY6OuQcM6gl
PinKF1cOWE0rwnyOgcW49ad5BlJdDua9wFDqaYGpfeqwTk2rbqDiRlCU3tnRpZjL8RFZbgoUA73e
vQxM3Fd2r+0mu40wsBAN5a5ii0CuVRuAEQcfaN9Osyo2jR8PXmMlgM3TnCmExRMFVBfmSevVtt2/
pE7Zmiuhm9SIpDVM34TBvp9DbjaymrqT9TTVZMRmmh7/3XL5qr54M3e83tUFNmaaigtgg/jxrgKs
TGONsirY825DOsNG8qkn8hmwlbGXJxS4JwCuBFhEPrXRPOUZW7LwpuqRM+jBtrBvfbrL9jYqKWrE
46Ei5qPDclryn6Om8fwkAkdJHo7p7M1C+6Xwz+9jgieCqgMyVyyZ78bEXCVtEQBoXptJEKwdq6Xi
lET530ixl1d5f48gybosMUi0UOb+eI+EPUdhxq5ibU85qk3Fd5r7112Guyl7mu2Bo3cVFd7Px7tc
Zu0frkqTYUHKKT6erqz3zb7AqJu4tNp6beRVtinNTD8jW2ypMkb6+KxkbLzwFOPlcEVQXJsZLXcU
qnr4pSyy7ExFU3FGXou86kydnTaVeu1Mj2X8EBPT9DGcMF9UtCl3ozXBvY4dEuf+5gO8UxyRSeWa
TG9ofhxJ99dZlq03nlxmFiILg6QmxKQne80YWk8lPe509BbUXaxiW9Oi9+bet7eW3qXbaCIUXtNL
2yuEMx5UEw7k6UChGK2iomBSNmBrtWSdIULcTTTmldWg8Gl7jwAYRHtS2eei0IbLAfHfDvDlTTtP
+WUSB/m6owT4Nx/wxy4Mg09B7mPypvlrLt3udw1Q1WvItzrKR3Fv1ntZUywGJkbLxfxG53Dt2PPf
+SvfdZtfryhNgRyMk49NGMuPdzSFE0qhniuWdX03VVT1JiapdaIdi6wx/u4496cByOdbpJG2cNCx
s6z8eLUiSfS6MetqrXQLGyuMUHb7eObNSMNTajiIbIhtAPu9txzqcdH47ecD6HVG/+EJUDprmeDT
EvHpwlD88Q0AXa9pDwTVOrDcAD1vhqC0A0OT2mQL+o3y1+Ekq02X1/aqqyrXKwwi6CtF+E3T1b1H
Ads+6L3rck5DlGG0d0hqpo0Zhy7wzBb3SEiGkZXkID7hvCEdDwdezYKj0NACDlLkrNl4bToxOgl6
A1dZTpBfiHRpM/RucNPEmnPXh12+S/0SBUdc0z1xmUPVGAJ6aFun+CiouLMP5CEY1MB5NbYOY5sW
91FIKYoQTPRuWPc3pLH9Fi/8/2BXdlm+5Ldt/fLSnj+X7+me/4HbLimZSv5nPeftELXzS/2eEP76
V7+dKPQPJqdDi6nJkEzqy4z+2+brA8rNZf+EKQNVplx+87tS0/7g6DRxefaUBWZicfL9rtRUbOYU
R0/En68Hil/igzNDMrDfDHxmFWYOJGK8M7EceN4NfCNqAjyhUgKnncPHxMTvrMs4IKWTsQvgq9Ib
j7SF2uslEOM+tKu1GDT7KsPpf4AfowMBcYHBioDsjKYtb0NjfCobaoWt34nLbCzcU6KlwZk75f15
4LRFupZNXJznEWVn0lzM896tgWvY8lAGrkUzs2/64xjh7HMSkgstraS+I3sxnJDb0yLwrQThGNIn
0UDnHu1YkPCnnIZucEGLjjyQE8l2t7lbROcjf70zQHsviZQDDmVyuR5bFF6bhae+BXF+nQK1Jqom
Z8lN+97xtCykFjrht04bAyye2UXYMSbUiXUYqV0ljS4itTcdr+lWLo1qyyXsrqDabr7mPsUlmO92
2KVBbmzR0fVfhnTstrVhvtRNJJGTsYUrWI89mUBNswhShGJGdVYz6v5cNEF/FOT+UbtCNXAYemln
myF06HoJI2h5vpuQdsGkfZba3K5FCSGhz6hhKxFNx7HJzHZlC7Lz5lpInM2xvUcRC0OlsCr3UyDa
5FhDSL1t6PytJ7NPIbck6Tf8FsE+yfvt6BstNdxu2kPFyQ9h4QP6ynNj16Kb26MbLz8ONal6Xa0C
xGOzfWpCValXJvEeNlozr2SUqhPRiMLriKg4pImrXRiRvrSOs2LnFnq8nopY61aRkdHnoxVrraoU
wmcx0e3slPpGeJh16utuoDtUzNdzb6prmUtYEbSJD0VnuDuSWuud6zbNqZ9pA3RGQtwbMPgtG4B8
bw+ZwzY9rz/KVBvWfiNAJ7Nz2FWwwb0x4MCqHB/nuqGJO2o7qVybWEJkRsAKUWm4Nkb80TVxk7RZ
SSah8t+QYfV5sG3+VVEobh3tTXu0H1yZVduBHDlQJfRjdMg8RxMqw3ne+ACqdbwtKREfa9ApQJsz
RS/AmbNDmFXtvnRhX1iDu8v6Xr+HTefcmRZUgsEVgkBfcpGRvabOpu2sfhMWsflYpF24r1stqKCI
LvARNw/p9jbwGbLCmQHtEm7zSJTbvJtA8XwJYFLDaTEkvMdBynVTjuLgNKqtVnoehTv6qT4/VLsZ
cmACciamjGVC+Z474Y0yKApu0Ffwfye+S9BSliR9dhysDvbQ+IRaUPeaNhw/5zJUd/281PEFaBCR
Ghei7k9pwPnIwoywMzQlLl2z9nF+QUkYrKzfFGWob/OMW9T2ljivqhGlVZ6Ve1LbaKEz0IgrbIjD
sVfllHb3sDnQWPqs4RtfdY+a1c4fZV+Xa783KRgWGYrjsUCajGVRagA8LJE8Fk6jbwbT9h94VLuz
OHbSawKK7m0faEWnNGNjyWU04gEyLkczvkmjNIFMP0ZbjTSzK+DwPpv+1qlWyTB2dJbQxGzcIl7O
JVQe7y1JrqjhDN1la/T2SzWG2FKczvQyAlQNL5Zt5BmVP4SeGPX2LDORRW+GQJPnslvkZERTN9V6
tNz8Ikyq+BSGC3qD4GfkqFRw/G7+rNG7Pw/J4f5a2QWVUvJRpl1ZNqE3mta4bRbMF4G37ovwU23t
8no7jRziY45oDLsdR75UTNsyTT4muPnphw8xGxlFYtZwdDpiBy6jAk0LxeMueah41C8KW9djL9ao
8hdafu4E2IcNJ5DgPQhiXMmxAsk+NFj2Uxs+z1hYZglSK8h3oQ9ebh3LccN6g1go04704+G8Tzir
WsV0l1Y0sNcRSUEbom3v0661TnOSxXeoObaZOzhnwVADJ6FcjvicoZsU1MJHy1/7hR/QbSIB8GCY
YXcW9Drk9tI0d5JzLZz4/guSeFasLs4ORocgSQjZwZZkBIWjSrzUbmgA4O/yCH6YzyMr7jd9lNGT
p4/hmvkXK6k/pU1Gnbx/tNP0wtTDWwscckRFLe62iPdB1klBcjh4n3LfJuVz7xvTuTYVwRknOt4s
CWx7PUqB5BitUZJpFQjkpMyU8dxcEFxp0FETwSZIzewYOpCRjNEv75LInp6iKoPWRT6DVyUdgd9d
D0rJnItPMoX72E80gtwl+QGhUV9/beuq3rZQoLCtlRtmi2FLHN54MWum6QV8rQeiK06tLUNvMp1r
A3ffVmoDwXua/9Cis0GhSFZjkM8zyza+xWaI4jWaZyzmSdiZBz9eZL3oMW8CXwaXKeXBddcnznWa
Rg4ZDMkZUYZp5SkW4GLFIMz2ZuTqt2VvJ88ZDId4lToBxcko8nEe5NWuidTIbNelD5OfjMfaERib
LbryeoMOwSeB+LErCxD7sejgnNpIhoUsjc++QLayJEuWq7k17JMiwv0rKHuAm2mmX9dlSOdF461e
Es05kXvQHKUTT4BvAv++6EcVn6KiSq9G3/9CcyE91j6LmFWM1wFZdrcadYsd/qxii04KuYZd2gc3
iYa106rwUzVFyqXAY2ifEi0oD7nyx3xDiBlGU1YX5mWHH0rtGJj6Oi7UeFJytC6TSZ8G9vaivA7G
2X7OZXrVC0vvt2yriP4MsyY/5ysGENhy3r8aSI2+NxL9oSl4okaHIPeIzG9nNY/BCls/kWJ1CVSH
oL+P0odAg4dFgbtl6wkG2NQrjtlsIoi3o2qG8Mx6LCPUTkFp1CdUWD6ZLml5EdZxf1MjmzkIUk3W
oVbN3pQ5BDgXBJvQGh21L7zHdCkTjQ7rSu/YF0TJi1MQOtrWDSaypMzWk6qWGyPI/LM5tLCMp5oh
VoNMk3GVuFnodZU/b90u3GlNme+xfZ4PgI1AJqRucOyJI/a0PtTFCg8eSpkOlR4pWAlaNxJRN4Pf
mU8toskEBpFGKEosEs8Rlv01lzUkqpy86MIvw90cOPNxrEV9F/dOxxIiJrnqOdMj8derK/JNS5hA
9mJn4WFX+5BIU/LuUl88UftLWprtYgAZRa2piAL8yb6j3SbhyMRV+BC72sEq78kRrz7VSJT1s9QZ
/JfUqDpxGyLwUKuwtOdtkQaG782R/VRHPaEzYoxMSac1IgTcBmWqrBhaYNF8Q1X9rWgt43ZwfWft
ZMgjQ5Z9sLVtmT3jX+SoSBhrBdKnhc9l2lT+jMy5R6OnYQBode1Iys9OOOTvse4Wt6bZ1DtqvGpL
nWy+UTFDpXKw9S4GzZh2HFXSOiZxgs0jYAaZrU010nTkC79UmvVgspfcjqTzbLPADjfzOMYvTjbb
YFKkcegmVlJU5yAbSbReZEXVfuxnfIzjvCDbnuCHqkXxnXjSjl/oG8Zn6NGOVjbHbFXVTmSf7JzO
vx1FZ6bCJVtbLcQurX+OW3URJ2191aQJ5MfevK7Napta5UVdhy+ycFEb5jeV7r7k6XwTjeYXI5G7
hTC+H4pZnik2S4MDLDO1r8Bsis04Afmd6YbaeZmglSHyzAytQx1YrD2ktW2YCBOvVuzpB32dmuFO
TulMTCZNyjgZJrZobhujVwyt5oa0UQG+MyqG8kBMS6ah32yVfa0l0RebHey11Djj48ZHJBi2FjA3
OQXXWoAv2tZT8IQ2neh5NMDfZUbMUX0k5RZY+TFp0mAzzMN86aolPhG1Hi6oOfKtkzNbmsWqR3lR
BdpwDY8woKeb6guatY5vgo5/4pOrWRPgrQ+ltm/cONo75cxpIUxZXTPdDA8agGoMOYXleEROwbhM
++iFgm/AkasoPFTtxUXoB+So2pG6MikmbewyIjWXSE6dydiwdh27nDEad2na2NzPlAzxsKuwqvVd
HW4MM2UWzspwn8BWIY0y7tGJ8AWriPmHtdcAkohywsPvP55nJK1NJLgStMyNaPJRO5CkzA4C3ETt
d1A6uwzGHxE04qqcWFxj6dykc5sjcXok0NhjMeluyf0kx7Obs71lUO510MHA57CPedYOx9Aw0IvU
aX8NwugMVPKVVXW476ygetAxMtxUyUQVXBKqmE8yPCeyKtyYA2BNO0bLV8eobJTU/F1Bg20zsQW/
tCNHnodilNsqA3iq0g7bIL6L6zhjeM9yGA5dk8HjmjA7qejaJh7hzGwH7TCUc3pOTGe20vXchdpF
fSbZtlGf3czt+LWL4VYNHWKBSWjELk4GsXirqNPyM8VjN+DabpQXEfX40ZaIuoogcG/ENCQPxKsn
ctMCWzE3qNqau9pxSba1Mpe4JeS49lkQmfxIouA68mUOfNDKy81UuzNw2Fejv7C8gPIyoTz5Y2CY
7oXQTEZbH2j9GXnOuOCCUnskOTwmwxOcTOOnIHtFMWMQmzmwpgY+8TK/qvra5hgZB1fz4LsbZrjs
hpjwdhvW+uxVFmXVLLfGz3Uv5nXcagy7SS+rr2WZFQ9Im9KB4GjmIRQq5JUXURF6g/KN+7FyIN/F
VnLbg4okhhEHBzLV9DDac3IexeYdg4HNT9dO+nHW8O9taqrVXjFq1aHt/Ghj61PB+hzz/YZVg9Sb
iWX5LOFK88fxkqK2c1sHJXtCGTXOY8bAODWD01LvKEvUsLbuGfU03TlkeXl2N2qfceKTqkTi5TfR
Ws4jIIn4kOjNePfPQmXV3KJNWUXIUZanq/HC0jf2RFgKL7L1Z+HEw+mfiELmmEKHWumG2+/1RVU4
kTdxUcaYUqLO92yKjuwWomuOnfEFAqfp6rUq9UsFun+nIfq2H/rflPz3c2WAx5m1a97KAZZ//71u
ZxDRR40NhRFtMkNhxPi9bmfID3RMJe4KsZTmrIWa87sSQH2wXGzCdPsXPQC1nz/qdsvr0UnU+Su6
qoKsnV9pmr7v2Ejq4HBbdNoBQtL2f89Don7Ui8YnJy/r57pepe6AxFiPE9TMvZN2t7XqexarWpy5
JcEJA0899RVT1Kx3mBdZZRqJIdUsP8ZiHCqPdOf2uVBW+YiPASkY+xu73VRxi+fB7qMw3+bgpM3t
m2LpXzRa33W7+BQQaKiMcr+UQ2fwXdumLu2h0GtNeEpMGbjR2kJWR7pcPKNwLewAAzWS77j79OuX
NQhQsvnBLPeabvC2WzSWKjdSV3hTQO3N9CGFsu/Vs8t5nI9l358PNfuyn18Tu87bOuvrR317Tcnv
31xzhOvE5m65ps7G2y8VRm/iEKpKPv38QnJ5pTcV3dcrcTdNKdkeM27fVXT1Gsm8VsZQN4SB8zQr
cF1w2CaTexXnvXbXTq55ysKJtnPRVYgRNb1djXOHopZ8YeukaQVeSaWTSN4nEkBrydmwILW4S2Do
SfGsqwxJ+2jQGl/5qVtclUYDWrUUfZKuf/5hXh+z95+GEjUnGGgHi76GJ+rtfRMdEe15EVOaaJog
hSlrg8nRkSqvXUOIcWOqEE14xfGl3YVzqpkonqv5EYy0TQD8oNLTPPTi3PfzedjWohtplnBsegnN
iScmmSwU9Zqt+WBbOrPoyJ4ul1rK60eUy6dFwJuAfywhzsxdyu1w8L/0aCC5S8Nyv9xgmOuNz000
c6ho+DOWW9ssdzla7jebD6p16evXMGhDtQHD4IsFh4em1ygN8v/g3pgvU1wkmHGYOoojm1uC7oux
G1GMd4W2FvM8fjPHEq5oyEUEYm2TZjDLj/EtKaNZWw2ZaJ1VKzVycHrpm6SgG70P8lUNZnzWhPXI
i2NHbj2Q4yOqiiq20MSaRhNwR2bKeuxmCZMdJ4Oc4kQCPb+lWHGsAkhLsQCAcBxymNLCmvFN59BT
ylVWZeNDDsSGCGQpMxpfQXeT1t18E4O5vAvjIqRsJTA5XhGMM4h166fZDW3U4oDBZ+q3am6G+aua
CQjeYNSgqIA5d8Svk2QV0dODFlUbp2+mm4IkTlBG1uQuNJnWD3YWAlaFlSuuE2+CB0xiBxt0kpO7
Gr+9QwrJAZc7OelZEIHPBQE+b5tonOS2yVv6ZiHqh1XUgF5Cq2tTGho0NdxJf6qPoMSzbMdfMUKQ
Okq2NG02D+g+VXOL7AKuc+MH8lvojy7bcbM3XopIKQFsRxqc5ZO+e0bENdyT1zuYXhfxRacBpZ0V
jQ89WnHcUuD8cbDTueir+pTxrbERZp8ybfywHPxdUumRp5zaAoqN4OWxWeZncvpwdlnLrG0t8/fw
OpXny6xeNJIJ3lnmen+Z9Ztl/rcN1d7+M5sU2gXs297sau6mDEqL8Go9Epw9gDSslnIkzMJGJ7/Z
sBL3DgvH/Hcd+vd+YlpW9mJUtC0H/QdP9NLhfjP/DejahtAOFgarfQkN/ivVmR43LGKToovOxm4p
+En5raTY6rtts54xrZkKuS5HlZtpnvYVCrefzy7vVAOv78nRkXKYqFFYT9/NlP+6MVFj84nl64d3
EjzMSIS5J+r1/qStBpCqWm7btNzA1/fwSzuz/52g7b+tdQpkCAMXdjyai8i0MZHznf/PrVQvjcry
pW6L/C8il//ytb5v1DQmxA8INi12YxhUWUFYEL93WF9/JUHyoMlE0fkdmffbVk0gfcNDq4PsQ8uG
vA1Jwm8tVn4lHXvZq0kHE5CBWOBX9G3vwpL+9Nadd0PfDZqoizoTGX52CrF32OIl6zNWi4nkBPwM
VHXtteRAWHnT/LFC15Zv3Bpi3sYJPeUf02K1HJNsoCmbItnbXxKLh/bgWjcVJ13/YnZ3iDHNFJfk
g0ODw/4a9YWXT/BU2i+VeS3MMz+4I7QpDNYUYymkCfVMkpGTXGjdhV0eK3lqrKvCOTPjq745Jfw8
af5pjohI2jkO7A7/JOjqyOiiBmVHrLI3txe2uQuYPvTks53vff9mcO9VdFloL0mNN84ELs8qiHeH
pmKZnmfxldkfLEH4K2DmjUWBU1Eq94CGazGKlkM4PMsezB19QOHjtetusomq9N2sH7TkQcxPfXKw
MQ02+6w9gKeEY1/zOsPWKvdxulPumbW4ydJ7V7Gf89qRdIjLEW9htDXVZeieCaxz6QkgxRgeycWY
+ivKLw3CjpDT7SfU8Sl2KWqz8FJxdHGMs/t9PT9Si9lr43H5X7GdzQciH7rkDkvASotPWXaeK8p0
t1Vz66fncbjX2L2SD+HQYF4Bu0G438YELh9rbW8jRUrOS0HbeVeF3yPnf2ke+esT3n+iqkL/6VRw
i5S1/ccpatvmH2Sv/+PipY9+OKZB7fn9nIbr4gOnNFp3OvVXCyIW2qHfHn9+xWojhMXkboM4WNz1
vz/+9gf0DuAvEXeiPoXc9a/H3/6gQ0hDgCFe00zJuPiFx/9dTARoIctaDpIcNAwpUdkuB4M3C19c
RhPMbRzUsQZrhipYcmPkhk4gEavhFfnJ6S50ivCoioimEC0Om+pA2VVPYgLDQnlrfBm0lm2rP4gv
ON0jepwiuQd5n9NyKdR0IVvBEzfImZrTYLr1sbbh8kAE1q1ynYdg+m3Kfy/Mj39HUHqn3X39cOBB
uLMotxYkwTvdlmsVgZvTN1mXeeU/VoWtLrs4ggtQ6vVXiHzDAnakr71yc3HQwJDeuk6GlEKv/fyz
WTrPxdDWo/frS+p/22KJPeBni+PueX7+B7qpqHxbrXj9o3+VK5Zh/ptWGw3k708BhQeJsoeqg2mB
7P+hXCE+KMoVDmugZUFTWxS7v62BuB2oK6CHAyShs7Qig/qFh8B4fyZFYY6Fkn3foiZnQX6nX8yb
1rL9MqCZoVLyvzvSLi56vG100de+YTO3+kaeegGA54b4x2DgP9Gzqfc1eutxLcLKCLwmkcZ508vk
pCpXm7aEMfaoNYy5WXW0LS4bY0LnGeZBzVmC89m6TOZsSZfXtMtGJz+D3jgZIlMeqXiXN/C0/NIS
OKNlR2/Ezgt2+9PcFN+LHL80M///ucNjZv3ZoD1gUf9huC7//PtwtQzcBfJVbyzZdztL3e37pG2C
PTFsxAV8cbptvZ2zDfcDjSwUc1Ix2S97tj+GK5YENGwg3ExqYq9/9ivDddmQvamgGMqmaiLhLKMD
hZj/Hm6fz1C54krKDewEaAF9I6NTGDfC349Ob7hPqiiwx8sc6oO2enOHrr5f5C0pdFkN3l+aAiLg
FzhHmC/eHUnyao6ixPT1DbKzeK3l8XQ3mH3jdb3OVvHn13r/MdETQ61AsIOcEBGiWh7aNytTnzVC
gYmb0ItmqGcag3CletzOaWA9iKqlUxzEw9n/xTXFskxbiCT1RfP49ppKSxDoZPa0dszJWNnGWL2Q
ehg8aGWCO7Yqb6zaMf/mmstrvr2ny+eUWEtg1Zhs5t/HZ6qutfXGxIVhlgENZr+NDYrtrNYrLR/T
W9C/xfXPP+VfXZHSMAsicx4r47tvcZgamhZhMa3VUCUnQ0fUY9mYi/XKGO51rel2v3y9RcCPNpzZ
Fbn2u+s1adw4s6gmlO9wCns65RBILmoriA6GTiPu51f7i3HD/gi7o4T4rbCh/fgd1o3bRNEocbUm
pDgVIwkQWnoeZZ0GjUChhApvf37BZRfx7gtEB/t6gHNx3r2v104Tgj2YINM6ktZH4l3do5qn7G/u
4V9dxMJXBxAdjJzrvruHUhvxBDZ4dWd/SS1qhgLexVw4zuHnH+bPdw+lLRMcN078H/bOpElOJdvW
/6XmHAOcdvAmQERkr1Sq1wRTCzjgTt/9+vsRqvuuMiVTPtWbXrMa1TlHCALcfa+99reYWjB3K/xP
Xx3Oztb0hLUmeJwY0fW6eipeCE/b2XE0QtB0sAZzVEvZ14ub/N21WVZROsAPs3q6+zzO42vbtaxV
m3dbMk2rgYGpGd5Y+WQSwmwxLV4o+nyKB/3MOvP0ye5XDREBHIftn5/vyfuylVvqM46I42tRKf4D
L/VoQQZWth3/fHu/XIiVjLXbt8HPAqB9yqoaDI/q0XcpuXzJFH4Of96uzfZHpUWLK/tGyEy1ZkgQ
aqzBeOMB/j//+t1VQpdiQ4At5e1/soT52Jwqw81NxCuinEr41yhFWU5v9c938/RF8UGywd3yOIQx
kvrLZzbRRs2kTrfEHb3yq8OaeqBkqV+YXj1eKzaxmEkaPNl/vuqTaB4O8hzH3R2LuivuJsXL43ck
GOGx9LKcEs8+AZuKwD75yACwCS96oKazDA9pM55M8dxr8sv9Oh58sb2mcBh04Rt5fGEHr4kBenZl
PExkN+Ci4A8Feo2aQNHDzWgTw1xdreH+zzf8dMdldIjKBZWHUwXmhqfCpK/CacbPB5U76Fbv4HRi
S8dI0sEnTF5po/jbOTKuB1HRdvzQ5Ot/uhtBjZuxYhHfnHWtlUB21xdpWMpnPoVf7goxDBHLom9C
ELhJtsOjVWZW5JaOWR0kqws+B+fA+BbHT3g/d2768JcPkEsJXhkWFsYH+MIfX8ogiJIKkGF7kYf9
YetCHEh+PkM5KAZ2imfez1++Pq7GqZBifz+jYZZ7fLXRWeqhYM4i6X2zvOyGAM0nX7rrv78nj1Fv
PkAm8cKnjcmmkLlrABrAtd34X5Sp9RcHEtQORHg2rel3PxVfD0O2tEN9jIaP7whoGv3IyvOTySRq
sJ374haNs0CUIjzyz7f124e3j6gjeFucozlA/7z3ZH65SW/j4dkZ7BUmqfp48+v+bxfI/Sfie7I4
drHBncORf9rh7B7/wyhLsl39Sb+eVCOv6kyqZ36ip2csdIdHV3lyL14tWvKzee3IKjSuaVKt96sY
SZfMMxxejPK9+fOze6J1sDCeL0jViTIs6Fc/+Z06w0khL/HwsLDNb5pGFmTMarhUxcpwgYTVyz+1
j0HZm1fY/ODKTsTkbvY4J7IERpdN5TOg4/2KP5+Lzn8jjmDQB/ZX5xyN9dODzsvG99eaN8fvp/po
INHe1Nryjz2ff9yZ41dz7uy3f34M+9f8yzVdWlMUWxgQnnJXxlpteqlBDi3CFpE5u9sprIz6VPmj
8ZZUEpzC43w7VCRH//nCv/1MwB9wLqcPxF7x+N3NO0K7DcYnaFxO4sJqqg3MDeyxqjD9ZwqGJ32h
H7/0T5d6olYEaquKeeMex3xebvLcerDHooxy5e5DOPUFAwXbq7Yw7KMWWj/zo/72G6V/vyNuPGbc
n1xch73AK8CPSnYnHWxCa05rH6rkP3ma//cqT1tfwGe9fJ58P9nEtFwD9cTBGAZN7DbOc4mmv72h
fclmRUBr2gOSfl50qm02Wg5N/HB2OJ2U7+uPPjrmMzXCb99LBknYUuF+I0c+vopBk9XNJI9tcT11
FTKYdDWlc/ZuQbT8pC1XXVHKu4wNEXD/50f5+ysHLtuSxxf5dPYYB7851zZXrubSWqO8xeDnmYVx
dEdk3aV1uoSZge04d1P55c+X/t2j5bTL+ZBPgtyGJ5vhVpiYFYyJS4vCf7UpR18VgMCfWfl+9+X9
fJUnj3b1+9kUPZZgo4EjhbDmxK3VM3O/ELHz/3dD9uNfcYBtBrCeL0/55MXLVqbHfhifa0b/buvA
+7NTtGkcINA/voqvzF43Nje0tgr2me0AnwQalVg4nfDqBiBt/3xbv32CP13wydZhis50h8L2YWlW
1RdF7FpSpmRa9fMo4j9f6nevBMpVgAhA0wNO8ON7axmuHxmeCpKp68QXv5vWy25ehme2+N/dEEIK
HjcGSAma2P/5TztP2+OuJB7PZzwyXGIq3fTabsIaRgMovD/f0G8vZdOrdajJbUTqx5fqcjNj8EkG
e1QpA6O1ob/6GDsuxjQfXv75Ur99dqg2ZClylv3lvcBLsnXUA0RHwmyOMaw2B5xO/0Y1/b/Xj5wj
iMpiy965JxxiH99QEJYwPztSBAFSukfM/83Nqufx8j+5l/+5ypPj0Vr2lDAGvxDuf1b5jIyfAo7x
f3QV+AAoibTZnza32jQwi2Vi7dPt5uN5WuzIKuGP/v29hHAp4DpwUKYefvzEyindnK3mXiiSnSi0
s5q1XTwnzPzmRUNvZdeFAQAL52mPorfJs5RzYyWhlGETdWRrLId0dbujS65y+Mx3+uvV+Co49PMK
nAWLJ2vQ5jrlWKa7Zwgzoh3nHbaypK49Ud2Y2u3VM0eaX19tUmTQ6+kP4aLjp3r8CC27CFbTzAm1
7mrryFGqI1kkeC6M9Tc35Vq4XPHL8gjZiR9fpQ9G3J4ojuAf22rdx6hEF7ldRmBdG5Rl+dfvhYdK
jkSBjkb4w1OdfqpbjhQ41RJGqt2vaFvkmq2K4dRnfqvz3/vxodfb00TwApMshIT15OzZ0PtcGxIY
k21ay/lzqlqv9Q+Wb5jrZRmuA9MFQe+I8p2z+g6BoJOYGZivbSAN0k6pJagF+CcP6N12cdQkkbTH
0CpNvE9pEMqYf2YpgLqmn9sHMu03OIyT1YnTn7+jX3+eHSBi+hwU2Ph+qZ2zDn/w0AnqhZFvFpSO
O2UxFHJAvUup9MOfr/Z0lw3ongO0R3/YgTn0eh6/DPxiG3UP5AyFNY7OdG2UH8Y2Z/7fMjanOhAt
7TTRn6/59A65ZohpB9eiRUZm+FS8Gvus0JVyQqgaWxhcN7MQmA4DwexUOar6uQ7K068KP9vezBQe
vH3q6aeVrhsWSxsyBIOWk/sIEbigPnTeZD+zyv76JHeH9G7o5TnSqX2yYxgBiZF6yNPEqPxWJl7V
+N+YtLKjzE2bj245Wn+ZDIHriQyw/X/s8WgST3kziMAzMrGd8iHP3UXTA3Rs5j545tfaG2q8BD9/
WZRz/PE4CNgRkVPxWjw6SPTd3CsaQPrA4KAqP1WmZ7SgfDm8PBQ25tBj1poL1lvSmN7nspqTfLRh
l3Z18ALSw4J5Od8E42UwJ40k0/nwqpVl+glDKWminTEwWOc6+v1WZvh0rdcq086FZTPkFzkyFRBQ
6zC9s2pO5p5Xz/ccdCugWigvb2FbDAectfIVLOf+wbDDVkWbBXfsWpobgQizC29o4WyVX6yEI/Rx
aWHlUn5HttLgFfVrdxjnk0gL59KsWP4OhS/ddyQ0dzBc2vXOsEEs20bRRMG4mVGX5tbXWoIYn61e
4v4I++um96v7mUwhWlVEJ7wGPVEffaHGJOVvAo8W27Ljrp9LElig6zrr8AqcFg4qRoWVjVlaYYli
BNLHDIULuEjWLMjIqilnLzuYWx0QzrBNrsGUbjMj1znbhQc54Zpoz7qOKuFXcW44Npwb5sjqXsuD
7xKiYEx9Y0dr15oiovoB7D6N+rgStEBmapnWWyRASMmD08MFL4y0v12JNZFwRJT5wQfT/lY6KCJY
ht24dHvIxo0Mx6OR5+KbY082SUUGbPwoH4sZQxgb45TZw4XMOe++HRrfgHJqufuTUllGpKicma3H
LLyRbJWhRB5Tr2b0OChy138nRDWDiQ5b8+2sHf/9DB1HAV+2wjppmG36VEkFgacEZPi9GiwFz6LL
xteGVWm8qR3eHk2TS9NdBA0R9EANwfA08zeGtXLrvs/4DxPR2d4Lf7XC9Io/tkec3AD/M3Hu2c2R
1hWdMTkPFYQDMdoTOOyuuUiZ/+4ObTU02G41gwh2nVredWbWEgKIzuGrtiw67smv3cL8Oo1kxwPx
bf13pciNq84eNnioQVa/sxf5YOWrhqox9u/tFWLInvDmjwSMyUYcsoHllixXHX7Z4H/c4y7a8GBU
0C1weZe3s2GnSwRSyIkhYQzry47MGRI6zIbJSURPnNitYjZ2idVc6yUe8B5lIJi92cU7TtC9q6dj
4VuYFMkHW5tLp9ny+qiKsLrL9FaazO8vsGHntm/uBoIimM31MExHrQ6KKpGePZSxZt9db3FLlaJ+
0JQxaC1Lxoz4G0FGG9/R3DBeJSsYhzE5O2v+wAZJuoRtz5t78EPZyAfIHTVf9sxcRMZYO4OP+kXY
SqO+ywYyWceYx2GDUHEzwrO2IWAIIyx90kbAOvXAJQIi6+EDGNlHUrIUBsBMlfDCZGZAvQqG/oWB
/3z34vdzH0ZOtpo53c6mTmPoJrRLJqC7UxKCPgkiwx8m/mD85OnRJwHXP3hBthowFBw840XZhuCY
MKgdHb7VkdAMJfVRrUFzH0x8Scd8qbb7LNwClaTepGgxLSullmgz72udEuAbG0yN5QmWfGEdgeji
bAnaGSBiQ2ywOghwYU0SmIYN2L0vt7cG/HbyQkS4ioPP6B6z2tWSvygaqbYo6FTDpINpv3CXdC6S
kQTVNdFW73hRh7PoJre2QiTBPJeXY9l7y3VDrMP7rGP3S7Cib0GyrXKBMsNrDZtQyTlM/C7dPs+y
NEXcqGD6MG126Z8cSbQdy1mfffKgru1878yk05pjcSAggUwNAvPK/J3XGS3zEe08Gwe6+0ZxXIWz
nGY8/nlMxAiI/gHqBOEpm9kyxi3a9XodtknFXUaDKgp9UU6HxuzhvoGKruFRqCEgDqrwGCK59Gdr
9m7Z29FoeQdq64oJ8z4ASz71VRKSDQafK/SXOXGcxX6XZ21YnAZRLBuIuFR6EcEf63cTi0R+OQVN
uRynPPNugAawW01uYzIbHyzWvd02axFb3QYXvRhy//toleEdpybhXOTF6H7wgJiYV2LY7bKkW4fy
wmmYSohHKAhMw0vH+tbMDJUfnNol+NHn7AksHj40+QKM9x8X3xrebeEABp+x7xIkBbvGS2ZCbPYG
vRHC022VmCM39UmWGCjZblJaNl+NUvteVFvz7EQSZgZwJPLMmpMFCKSPq9EnRCfMB1CHbMHWwdos
7qARK5h3OI69E+nBqeQJ7Lt4CZpGuse8NWozbme9fCWgkOUn8NY+T8bK74aj4wCqSVS2zH7c1D4j
q/SGwjU2bZLVIqj3HEV7XoSPgj/RxlWQMkWNM0wMh7zrjQ9m54iPc1UgAE91Ld5LpwbzXgx9WZ4s
2srEzPkd2SXtsr9MNVi+yATqfWO5krGhounSb63hLBD13VmTc9A5LhHWXg4FqkTjsIkIL8YXgUWq
WORrAxkD0a7XBwfQTwABTixBrPJsIWkbZvybodjg/3S1KEs25Lkdj64zL5+3lHX6zrPz8U0K+Hw8
hmU+f3SYXr0ph8oklKLYB4kGldXfjJFlMW6GIQ9fam9mYB4YCjwka+1JIBlxfupY9EseRNrM2dom
o+UHDOGjCCJhSt/Y4xKA6AglIQyseiv0ceRhE3xWrtzibGWNGcmlMiHX0zn/4gaLENcAZEBlNEo1
TgQ5YguvcnPNHYJTqkDHfF1FEVeLMUKdKFli42oSQLY7PxMkpJUWs+Mk8thMThkEYDdbkYUUEsyy
X3QrGeG607UV++Hcje/tlEX+cmpKC+BTP7v2p3RkyvuwOXZf3mm10aaPNKGXK2Zp6CBJngFWeLm1
7laOAECBvnz27aLQX4fF8FKUR78YqxN7YCD6N0wrC7V9VIU5p2YyrVrT7meaiPSm40QURkpCxdLN
DZU8RCLUFhKHXDI0yC1SF24G3kyeoBQJ77tm7J5vftiIafpaVLldvveZd9rxq2PNOulzJvFJE1hm
GS1AadSxAb+zHitVdGniDiVzxuT+DM2L1K7klcAV4+0rPDCNtHeqbyzXQ8aQdNcA08/zjRkrPLAh
uNUWbFhXzPk30uFSkmih6rwya1xMWNY396RoNFTHnP4mSRoj/w854r59W9PVYU+d+FEjwbqXxarh
HHTbObYkgavOug8OfzZxQ0DfT/BwpvlEDMigk6DjTBqR/lkCUKqX+WUlB8e7XubSeD9ZbJJHBxyK
TqqNabnDXDNJFB5b6S5EV5jZ8EqLWo6MntVyjWsjGKdjtcnsysxaS12OuiHguutgsidsGU3wrtIG
ueSN9otPEy7AjdGDgc1vC6ctPJb8ECJmEl6Qs7WtwaulGlTLjLlk8joflzI9Zks+5rGw02CMRKEs
eQjsCRZNu7Z3dgPN49ooDOjrOic8j5Zj/mEFvvNBSqXz17KBoEiM0SZf5PDxuYO2GK66dZ7HaJ9a
ga4aVpITIyrNB79a7DoGNANVuLMsLXnegaOO+KaDe7X21XerrFem2vt+NCNm0F1OzgJ+beJIf3mo
/EZ9ZlW0X9fKWmGP2mmXnTYhJamJwvLot27eDNpqyL/v/grnVJf2+HU1es0YQR6gbqbN2lyscmjS
Aw646nsIfQTclt8Bv+vKYbpfnDKoIldb6TdpewOlS+Nxcm/Xrfy2BOxmB/IMuxtzgkMaj4bNxqyH
ivkGnVrdlVI5p0JCo/zmSFo9h+0SuSgRlgTKUIaicQ4lFc8cmduacpL0GwmKQMBj42iw6j1L/otF
JFgss/W7L3R5NTim82Jr5u3laI/3dWeWSWWOzW1A64yjTd8FWcmmo/v7nO+cgYml+J4Wrj1e5t6o
QJaO7dGrc4aXORxYRCgPWw/geILK5/kGRI7M5mDcbvXnsZrad9JwXi3UP1DBBg5FkTsWgR+1iyVO
jNCpRJr9ljD72pJE5JEOg7zlmQnHcEqYqfCwEMv0oZ4Dk6lXsLQ3ZG5cbjLIk3ldrNeOmS035KQR
8zCsAXkufnskzi58G9J3vA5NWHa9rwA0A24wXjeFMj7UTqlezc1oEC3TOa87e55eTkFtyygNi4+K
gWtqz415z2iRFK37z9UlzQatJudYTwgwOI2Mt+cdyaHzq5p06Di1t+nOcesqVi3hOdpgVtBz69cb
RDtrbGosKsN2Y0/EjMLHIiUi3xjFmUyGvjnx7JPf0nlXtFVxYYHQfr+xexyMoQzjM+sCaFFwy/Bi
wQQP35QLEYHb0uX6qvfZC4GEOlczjK7LHOGaqGHzBmDzta+cE3CiNcKVOkCUd5gsylH4Qg/6ckl6
ToRhwX5nUllf+HopT1ov9ocNLzrCXyXfKgUaNfIy03+x5dt07JbgellT9YagM8XfHWZzuXrwiZzw
yqAJ832d+hbsYfE+rJ38TphGHTcOEMqmgBoBUsZ4l5uivVk7V70OXGd4WI1h9Y6Tk1YUqrNtXhCm
NhzMVd6KbRJHUfofJqrMaFvNS7pL+l03ouZulZIHm7H3aJ3a/prakxyyOTTDD0UrfQKxl7SI8z5k
1KrugouNfM9knXVxiUXPu4YQtn0PAgMeRltxki5t4lKonrfZ/Og1nvFA2nF6YWeDcS2LvLgoGlSI
KDcKCQMuu9eD2987lVW8LgoPZMw0lrf5AhkFOWK54ONjDZvWbyMGjSP7jhW50hvfI0MBZx5hFqVB
X34hF2+70nQbbypXf1KcuygoAEExeusk/bQW13Otik9GVuvXGH3tK2V0/aFNERrA+Hk848AkM6Vp
p6Nk96zi1DEqQVxQJ4+SWp4Ib5kS0zy9JIEpvHYmjK6x4ynSS8gLPBWqnO1D7k1Eu9OPvTKVMq7w
019N1ZxeOp4ur8fSfeukwrjfAguEU+80166Zm7yP26LfeZCT7nzPfsiU53+rpcOe4GXinhjF74PT
vxu5h09UHaRz1WQefFxInqsiCLnewS1l/8re6uGq2ghgEeZ8X6lR8N2wmEZrm0r8xZ64x4XBkcsZ
5g/FVDB3u1H4Eu5XMPIrKEDYj4SVx3WD9zmivteEqDt1+t4Sa5lTOyGPxevYN6Tm2YMHQtSxtouq
gXwXFUtJ5pouuqU7dWY/LTFnt/EhV5qI1zSwHqZMm8uBv77bxQy/VDoZ05E0NjCTBnlhSA4Py+xy
Yg26yr72NHotiT6OeN8QtrtFRubZn/FgE8rmhH16LB3NbPM2evJuYeRmjFCFgOgEbUZiXcuvJeOG
JULFotrTn525Cb5YLLEln55HRn042tUJNGaKN4vAdorKnsBAFBYQxFHhqFTGc47Ik4dGvUcUNQ6z
a8ZsOkenztGH3Y7yKKqrTjZx0YjRuiwVxMMYTErfR6RIwuiaiSfMGLTOJ514DVgmIy2AELWb4TPq
F4j1gyHtNY8lY8vE9xqZeKeNzNLEX1pwfxieHoaIsaz5VjstoUPSqsOvnTb6z94wDPcVOOqeufsz
sYZV+4syiqBM2NNqcRy6sOXFxF2XxYH07f5QMGr1RjUGSxsuyqJMZiOAjUY2pAb0gnqyxuUwl4QA
UQ6FSb9WrSTtz+tfkegIkTTEhuFH7LpDDv3Rtz+iaY1UHHXni2iYB0LfCUV00cFmVSI/WVngvhxW
J70deovZEkWvKSXuTM53IUGMBmt6NqIzeW3zxh9W5GK19ek7xy2XJja7tcgSILrD97ErGQ7X9dR8
0uXU1pcLczo4u+fU9m8NsdfKxAAEW6x0qvEPOyUbjc0ebRPbpcl0X9O2/dBMAfdQr4il4YRgFLHS
8vTsrCFeK4BFsMb20jQQ46wyuJ1UFTxsLSDeYy1Txkul160LeFNK8MQHwm1ettOWbfgMOhiDEKSJ
fe92WJY1TiyRhcLIn+DxgJoaqsBjhL7qTKiKZm9crKn7Qbi1nR/cKmM2ckZ9HXAgE/kQryQhbxec
sgfyrVi333qtSL9lkp0nXr1WPQRF0ec3Noc5BoX2Bg1STxV8behITofMH4j02rI8fQBWHvixYduA
0DVuz/pgFCLdYodS6001pQjYvICSki/IvPyAwUs38AKHuo3mrCRl0Bmcjq/TXkV5DNJwuiWrlmIs
nBjejZug9tuoMJWxsGcETRD3jUngd1n7o/1aB8aYfZeyLIfDWNV2f2mhtd2qNWvGV+amnQZsGZ8U
lUiL//WgHB7GMaBwaRBGAOMlEGXYQEwxuW5SbGTBE6kdFkEs0tkgj5GWt6RvM8f+tjIdZXV7+uaK
K+SuLZX8ZC2hJNSuyNcXNqTLIBphxTPctJHOekgdd7gbcx/OYy4qgzcyr63X0+hn/mkY1wmqJ3MT
cBobPLmxk6X5Gk0d5dhVqyx++KTN52bHI6XOyO4zNIvzZqDxU77s2l4RO4ufh3j03K4qkLN+tYdP
ipmYuJW8zgOIcl1EpJLumM66Gatdxx7XN8FQGdVBsdYh03o+gDiqKHmvx8rkQNxWi4jArM5tMmSj
Mx9Cb67S23Z1fStCDXVx2aRe2BNOX/bY1THP2xiymn4eyeGYiS+F1TUCJvEB5bKBT+4WxPVWl839
WlqddWuuipyCcBo01UjdjSaSuCB+0sNuTRk6tzynFLShf7lMoWrwUnBSeLeiCk7JOHM6PDKtOU4E
QjImZL5diLWAVLUs9AGuw9WXyxX65TTc9z3TnweWfHt65fYB9dRhtIXBL1nXhfQgDqZd+1pWrlPz
5hjz/DJdhZl977QJNTXHC9ZcBQsT5kcWlrYDGjjZGNIaqPKfdS4aD/gj0yxjHVuFY7gnl4aQuuw5
5RKqoSyvURFfXtHegavOdR2FTT5ZOjZrmkdWtDTjrM142HSzWnEtXO/70DvLZwjENFNCFA53TUIE
BbM7jqFnEhgnNPRX4u8yc2Ypq43NIPMkTL2WuOKsNZDIq97qvTfhUorlxdYbfvhQVDbKj1WAoEkv
RicnInrHjlAIcJKywitnlob3At28gsSSO71RR60lAw7b0thcZtRXzlHdQVAgGA/zWln9jbaRiuLM
gAENOGyeoLOSL7t4HPQUXSYoc32/7CBAF5Jik2t/PZh+Z/hXc5oaYMfFKhpyUzgDZvXbul3m8eS3
y8Rx22Av5yp2kRslJBdtLG8wHMu8TUxZD7URQwLX8wm0sw7vazms63WqwyK79qjuC5JPJ6K9BB2C
gsb+1EnQ4Qg25YVRdUPzQFcqtY+uKt3prvJsTQM+HNsGKmCKkZZM114F6kUzaL/9pCyaXK/Wymxr
l6DXPVP7Rzv4fwcT/8VA8k9941/Ski777tO36vFoIv/Bvydp3X8I2SRiA4vpGRqBg+rHaOI+Scsi
SFAc/BLQ/Tt56b/BX+IfRmUdjCPYUxml2xkU/56ktUlkZ+Q1CMAR0Q8nOelvRhN/mBp+6pji9iOs
iQGJ3WsYMjDxxPPnAI0tfJ+oV83Mq0w2t9red2ndvQwWe3uf6jGl5kmn/tvqi+atso21OmazPfsv
/Tzv2lhoz8oP6x74k2yInsc2N/oy9tLavbOGkG0IeuvrSeItBJfvbs1hoUP2dsdR+7QNVTJMAkOD
y5BiFU1i6HEsaKPVRwShlsXWJycEA5VezJtMinlLMgpLmZAlalhHcLTVtWPpnmANaROeTaDnhUuv
0Ehmp5Z5PDF3gQJi6Pab0wvgx269NOp6cBxQExgqnPBkoGTZnFtqR7+yBVziy5nQs+qAS3a4ZeNL
9WWKYdaizzuM3VGIcSCcvgjHLcqUFRBMpugg7iUpq7wuPRJshaGBWy2jDLCTz7L9vHhjtXDIVy4s
GF1Z6LQZnc5kwqh/VXrTQB24Qs+NC8dMTbg7SMVxWgdskVbt7gtlA42y7do0h/9MoKT0KsYBN5WG
Y7yMY19wCjZB7JqzoiuIuvIWSK5fn5o1XD9SSvnEONHejie4l7DJgtq9EWDXFRGPs9C3ZPJ+oh06
zBcEToHjXmq3o+fkBH6eeLIISSXZ4ZOx7EQpo9kXVfFyQNL8Ghr+9lALZLuIzk96kWWtTRArIcM3
Gk81PVvNUSoel6HRLJNpcD11g/Kioc5QNpq0AEzSMgtLhVJ4kHZB4dPNWcj/3UCY8N7Bge3O6GAo
ilyeW0XfgWAVb10RfmOeTjccHTOYSrXM9Ndp0i58+7U0PlJeYm6ofL2e/G7AkFz5QXlbh6ymsVCW
8SUc8r6jmTWa3UWIOuCc+s0N3jeT01zNciI5JV/nTETSl0rdj1kj73ppzryZYzGkMSYQmiZmahnf
19XRN8R5WevJafMVYHGg0ubkcKRFWCv6luYS1NfcDKJFWcMX5SHXQE8O5+vCGbIMWGrarep9abYj
FN8JuvsVRpCNMEpXheap2fzUO1EgjwvtzRwhzLY21F+60wTN0s7dc8AXPRKotCqDL2fI16vRVAR8
2za7Vb8zzZW8sIyStnk3w1HlA0Jlj6VbhA/4nlR9MYOcBfg/bnajbgQpu/1XfOlFoobCvShaW31i
+lRniYmiZVOQtdZGiprVvta8CXeqWIqbdqAlFeX+3J2YdA6PG4aqOJzC+u/soqxZjDyxl7N4mhZj
NU/WrFrDajOwa5B70feHZc6LqA/XLeILtH6MhfzvpvYvTGZ/3NS6T+2jLW3/139saU7wjwfFcnff
kz/DiDD+tX9vacE/xEl5Dl5hz+TfcPHn/PeW5v+DV2y3R2OpFwyNYs35ny0Nz5rL/sgAsLcbhP5m
SyPs5rEJiLwuhmoYet1ns/Eth0/8TT69jSqdTMXKYoC07Lreu8iUq0W8KeTItKguAP/3IfSiloZ0
Q1snv3CR5PI3dJoo3swld/OXvtXW5WucVJSXGs8UvUweix1nVPywV/uekfZ6MEN59KnNshNn2CU7
hhRO3hWzHbV/5W29yIGR951oPwI8dtaHVDd8uK4hw+pKKtIT3jpr1fccrxm+pAXt1VYA+zy3PphL
neJjKEdzQ44wqHjSc9kynkuY7lzOZN1e2lAHUebQR5f3QdcT54BsrVgLzkVR1uwFUn4ultJlg41u
nouo7lxQhXttRfSfaA+Amkd9msx1oP6aJuaKb93Rd8qXyEYUaSAA2Y3Wth2o3rBboCYnjKvP85V7
LvLqc8Enbc7IpOjtheB8LgrDdbVeF+dSkbQfyka7LMc740cxOZYUluJcZHZ7vUmUx5uqdDUugb0S
DZplemHt2iXw5lKoCL43xU6wV7DOXstWvSMD8J57iWudy930XPq25zKYSnBCgXcLKz/251I5YxKP
utk6F9FZ7mwEZ3CjbxwCsNkW9zJ7Olfc5bn6bs6VeHWuyodzhS7O1fo6VulyaM9VPEcjKvqp9anu
iQCZbtkynPLonuv/5awFZNmILsAxiEs7KhNkXPSd2cZL1hOm7e6SQpctxhY3Z6UhE7vq0PxQIIw+
fWBjRpdg6AWNItjlirSEg3oQZxWj12LIb1oK+Yf8rHP4u+SxBOv6tl7pFB7a0Ri2CxmG6CNdvVhM
TBPG1kO63DUUNpwPmWkaF+KssKRntYVdHeUFpY+K2T4rMuu0MFOqygAhpd5FG1wPTGArnzCKy+Cs
64i02ZZkJDaEV+ys/cy7DLTOnn8rztoQqUboROKsGdG5hY6p5h4XgF3n1Qswl7sLYhebRiqVMbHO
GhS+5t316hJvc1rOOlXm7JpVf9av1rOWhem1qy+bXeLCCIHaJXbhKyhGNHb3rIfVuzTmnVUymtbN
my130c7Ss45WTcN8J2UXktJjVSUZnLvohnaG/kZDFi3OyHddroEwmCIG7zZn56zdOVMjPoZWxpRg
elb39Fnpw8/SvzKp0CSxA7sWWP3QBc8aoTzrhfM496T3nHXE+oemuMuL4VlpFAHdvrg/K5DjWY3E
sIAyOe4iZWrjEUnyzkV9axdnuFfFOHwud2kTjRWV0zSn/2LvPJYjR7I1/S69Rxvg0IvZBEIrapUb
GJPMhHA4tH76+4FV1pOVd6baet+bsq62IiOCEeF+zi+HCyMV2Gc+SHDQ8gsTtVHLvMgvpDSSC2ra
uOX05iQVWGrE7OUFU+w4t9kX2jo4oYsSa/bRcelfiKzMUtBZ1F8gtfkXakuCPAiu/YXmAjWA7KZf
KK9vlSC+4wL+Jt3AzJh8YcLsBODDpk+J0pqdn4GZXPRa7VHrjGg/OMs/rGyBmqsv2DkJezpV/C84
uigbxR/+C6YmrUdesy/wOsP1EG4TDQljBEX3vfoCuqsF83a/4G9v7sRp+gLF5wUft0IXqLz/gs3t
lALAtYk/qAjQ1pDNki8oeyag9pLMa++bLxA+Mokw2QFQAs7byDzh1BfMvgtT9CATMsyeVqUF1rfJ
co0pAQDtt7+A//yLBBBfhID1RQ5krcVnzoQbPwiP9PMqmfuNSOObnJsqEYqArZBBxkziJyQ+5sEl
FT+eRUrXldufebuizdTqd9KOhpvYTdeRpEWpzCJ5PzrWiY6H6pax8z6zmuRmUliePO1U1PFDiHiU
G0GcqE2/DYdqZiDVrMDx+ltzWpJXK4quENUDXJa6Cjj/i70CDAJFdoz1UFbVHejE0ap1Av+YB/1m
abUym2fuOMkTCO/d3Euf5DQ8l+wmG50n4ehxIBnWPyN9pLNBPBNfcQgTWnMaElOGKASgCUkl9e3v
KCwewdWcAGsR70goyn3vzCU8urzMi2FLNtoO2ez3wpFPDVnSgda1x0o01o/SGLcTAPSlxQ94HFnv
KEVA7/hqRcm4cuJ+Ctq+iQ7OED9W/AYDg0QEb+fFURCmSHPhTfi804jUVfu4NmnDAcaqEXhRfIBo
teSUYzXs2VVuxNR7WzNRToigRkYbQMBoHYrRu/NzR+znWTrcK7GGGlB/dxHoIMIv2JWaotpGSXYK
h+LYojQKzJ66pWa6yRJ1l7XyrPVTS9pubcvPrrYvUlPpaY7obnRzbhSnGiWt8xLV7nhNiX18VD2U
EH2/2t6a0qehTvILb3u/ourGOVOVhPeDs2jnIWUF+QT+kbp1FwP/7nrbmeydz+Itcs3da5Z8qlSW
gYNz86JTgTlNu5OwQshn5e8rS15CP7QeGghxWHBl3Bmd8ADIzLuxrij19Yb8my0gQTxVebehxnUy
O/oEhshVzXJ9bT26vQPpQ5KsbdQKD/1Q5j9tl35XyyuMHZWq03bqdOfSamNxo9fNJ12B5qHS8nUx
AbqtJk0iXrIFLUsx2T5NYdw0gipYQG9L7XWyNx6ccshWcgQ9oP6GrDu/S27TaOwjvlRZfy2q2F2X
sZLcrm0ZIWobbiUtd8QLxI/1GL/o1Ifc0f3XBXiU602SlC9h1/erbIg+sqz9Bju8tKrhGnnQIr14
dCiY3oaVND9dI3xKdTU/ZXgRqGewmF9mmKiJqOvBSnp2d4SmSGeCKs7kPuK2wNYskAFZn50GRuKi
UGSQ3SR+pD3QHcGt12fO2qbta2Wk4bkUZBKM7cTzd5lZk+Isq8G+IqdBXGKOlwYd4ApVsp/uXJQq
h9byCbckaxyg5466vfkwaaidad1gaRfZ1jPc7LZzIvFpm9l9OMyv1Ff8TDqNbHdtmB4FROi3qK1Q
VB5iO4WfTWwSpHjxeUnXXWE1+YHEYYyoGw5UQchLE+ckBOtTqd9Sh9fLi4DB8eDMWjnaPyvkuiQN
CvqjzfUQVqQIqs5qmvu6JSrrOHkF9e8BBluBlsNOJHnt89A7CylTiLlcz9bYAvbyVrg94kIpEbh8
9B7QZ7Khk6FHKu1Xjj7KK8qIzoRurUhaPoI/d4RGZEKh6l55HsKjuzQ22+oBvaU2vtmKbppFj8QE
ZR6dacamuYtVjCj7sVYaBVG3nqP4tecIJxC7P80+mdfc9tIXMn0Pqzqq1LoJ+/AnIccuXSdIdHlK
DQLnbxbRAasKZGGGEXMMaKyeSrVdZ5bOfeqTEa30WmakjCJ+Zb/vMdeQgppq5lOKIfHVNEWpb2i/
M/SXMokt7c+Q4v8utCy0bJv//0DgY1F//hYgt/zAnyitD+DKtwImgxgeMrbYTv+F0sJFOHhSyT7R
iZz+C0q7hB4hRwS+xeu35NH935WWrBSMLoKvPYYU+z9aacVXdtqvKC3zPAFBPD7rC9jH76Ee/Zj4
IKNdG/gwLntbKHJ554JzEBqH2kH2w6wNhkhPD1aD8GqruWqNtmWqmSOt9hTRBHNoDPMZZzlqmMQb
70TVvnVFsjaxfF/zPpmeNOWaj9QcUtxGyOGwK8103CImns8jmW9ALGV7SzxMdWls5TRHczD8aJON
nMcboTmq3vol1PnRTWS7xFaYCkUocXEJ7Wmc7BeO+a7tAo/StRDngxHKH5m9SE1Qn1hkHplkqiUr
P6IUDGoUWmczjaFoylWbKlLc1oUVjSNcNS4Q9PE5rMtguaeh6p3qVLok5M7lRMm8ApJamaENsanX
SqFXo9jnmtXDcPCKXFirBE31ymjnnIgxJlDuFTPpNpRKGe0inx1m5wr6GotA55YTu7xjvLqnz7lE
qZLqXnEXhVNyaCiciY7DnBh6hdicER9HsZtEh9os/Uez6UJ9gNFyGgsNBXzPyZakS2qGpt4IuR/d
c1aV+bWqRrx8ETL/mxHdcpBORIF4ujLSi+WnlENmfsnvRR3gwrzlvv1udlHNa8Aolj3qDrwjIMPX
0demIi7JsIg6in3oJSyYUbeNFobOus715KUzqtg5OZ2hdBt1G1fnMekcgz7sxKgaatti+yUxnSV7
lVACuh3QkdmBNleRecocYIugsH1kj6akk3WjdbpEzZBN3O+zqAWQJ0VUDWtZL+W6lLpsgjEtTBru
Bp+j0Gx1j+qNJBwLWh4ddKUwsXa1abuyYlIr6WWahwl58JBQlRAMUuHnKBM7k3h35o9WpCSpjeNs
UOgZWvobWpck2lD0lOgPoiaDawfTEj63Xh+9ZxYyNmRYSOBWXCo+60Uay4cuGmzwf28CTiZOBKZS
R9FSBLGeegjEy4I6LGfk6ta6zr2xrTJT6yXg6aaJXCwN8KGQoAbiLhKmY5UcwsGzfrqWqZyVWIBt
TLAFGPcX3m0VpWRG0ehPgh8EEWfP8vfZF04eywHIfMbsicrXisrVNFr+RfL3mVcZFOJB1maCXHBO
LYpYinl6rO06hhoYZPfdS8qW0b+23M/YbTofUHvUXwl+m57MshAhJQ1TkeM1B7nqcgMjQ5FMyDqt
qlDyLHLEfZduooBjR+gkFAguwDw/RbWEGqkWlqT7Ikz6L/KkpTQAhwlqCkgVyzYuVh+RorBwLgZM
rLHVyoWKKYTVz+DJUw9F4+kt/bg1rgL+Kk5JxDWSTLGxvuid5ovqyR1EQevGA0+TQj1r9UIKzW4/
0wK2cEX6who56GWvjp5DJbEOJNskz9GpkwWso6T/Ip4sW+/cO3o5xgzTAtwUTWfNj87PfZMeCG18
TWol7+l5SFAOjqaxJ/IQzWpMeyMmBH6Ru61cd7xBipTve4RkBDZMBriO6DBk1Ds7JOp5O4djI7em
OHOZswN2i7qodbwtGl4auXrXiv4wIf/3fv4Hsf0LB/p3d/SpaMBIfoWd//VDf9zTwiCz1V9CKT1i
XY2l9ujPe1ro/yQAEe8kxm1ByoEDA/sn9GzBpromRnFniQv8C5tqGf9cklZwY+PSJD/BMv4T6BkG
9jcLrzBcLnvdXvoJBJ7/JYj21ySLLA1pu3AkX8G8iW9HMoSPhZHRz2yVLhKaRq4xLMc5NFa0+Bt6
0WTPrl1+RkX2rZ/MI3f8ewrXtrEnOkwQcZMkXPTmii4lDcGha97hSq1QXlvD2lXh41i7nKXN8N6V
Zb3yRn/Z+oabRfK0NfPwmcl5jXI5X1HMfAtRqfaxR1bjUAnarNCt6pFxI7rxVunYimDPhhUV1hcP
vOChHnCpGccxrSPi5uOnMWl/oJyqoOqG7rqwRQSe9tRrdI0LeAEYoCV1x2kefjf8YR871ZVCy/Po
ylcMV0eLPfoUWZW5blV3MDjyN70vz6Gwu6Bzynuy1dUuT7NuTUSHtUta425uKnEINdIrJ/dVcLRe
k8S+6ybrIZ8x5ukTsC/6iWJbSeKaS8AHxLLxtkYkrjRTO1rUdnb1tE97xCwkJ+Q7P1UbErV2mFZw
K1aAcHi5VqNwnlt8ozP1IDV3N5RfGaT+iEDYNB9wKl4RXwS+Vdzr/gRkWsKHjZt6rg8JLTh5aR48
PTr3ukn/cHceShXQPIdMCUkoEZmBnZaPmcSmmFfuE/BJHiSU000sOYGhsbcykO58VT8J6gHtKdT2
7SzyC669bJPq2kZr6mQTYrka2Ugl8eaxO0PstqSl5LE4xAg+1jCohzwOCZ81Vrni4rMkEBPxtOu8
MenWxhqaxthtlauQoGbrzJMHVGaEDlf7ynYuYF7bRBJj7VYFTkdU1BhRT2UVnQYa6AItNf2VViMx
R571ahgU8skchFHrwZQNZysa90fiUVdu4TeYe9mtispUqy5xd2HaffSWcU59iRepmbAHiMWyJaFK
WXP5cux0DJsrd473adWngW5O+Lanb/4Q7SavagAI8vOccVE08lY5HTZWZy2b/jFU1iq0iL6hPBdu
Hvwe1R915TuYaNbitBzX1MR8r6hkHMmmo2tZaNz5eR6QhEUvZFdQ56vvQ6O9H/HYExF4RmZwcDQ5
rHraFCmRxZBcUjO55fPzHObuVZ+zpUDJuTc8CBY5FGcahaJNXld7Ca4chFRtYKCgZxcFZWB3/lq1
djCnAqmbFT1gIdlGZbFxp/BlmGbEraL9XiUY9eb4wxLa84TE7mhGFoYs62N23fe6YXgX8Yer082t
jfajqN3so3OSB7sOqTE0zqY9nU2VYKCqEIh3LhrIas10hETAuMGGCTIw3vkaow95jeciG5/iKr2D
pt8khflQiegOMek9issAJ/lKVJMEB8kfRWoaq1Aai9145+i4yazMfzGLihAz82o1eOIrPt4zBqva
Ixo9bC9tWe7ntGDoT+nE1vS9kQKjMLTuw5KQnTZjdPgUpEHDnRUPg6EdmxAzb8sQtK5rzD9gVqdI
suTYrUPJ7lDj4lDWh+fW/YEcDLUtx2fkbKcwKtaNgkqwaz5TIscmo3jasnMRbXS4f8QbH9EwoN/y
ijVQbcBG7ZXBYVPhvDWcbhuaIrupaKE6OLW9dYoOfLB5EoO6wbYEZTQ2O1kY1NjpLS4Jwkl2g0+8
/FzGT8S1rh08bZX0X5IUD6soLj1rI3t+slenQWJlePbzp9h7Ut5IFbJZbEvs1GttMO96DIaraO4v
OsZaNYpnWde71g+ZhqaPgm2ttRiiYWqsbUIZ654tQ2zwEAZtpK3sMbnq6UiDu5V3gZk4J2jWiypw
n3eJjbmxKrCFo5vwxJPt5reuzZetY4yk4R5T+AQQvBKNeSCX5i1x7XsrQ/Qr1B629lZY3UtnY2MO
F4F5GNXAezXHmrKu8YRmAFv/J0xTuUPFuMj20jsiCr4B3js7vMvL++c91UN+55dDzSMVdoDR5B1i
Hq4ELVFR6VuFuG8lbI5cd+pfho5/a6yoWOl5kexbzf+Ojx6f4mgeMS/fchSMK/7WL4405od+jJ/Z
pL5DSZ39vPqYLHEbqeyV4/xQh/oh632G506uUqN71utuL7pGD8KuPrhFzrcZOoFeaLHNQIbQSVN6
C+gE+GZijNWn8ehUyXfNYR4GNDZWLMvrMmsvk/A+0LjnyOW6mAod8zl3ANZjJ2s3YVrejIN1Zp2o
AyPyfw6G52wnFnNOeQMJCw73Teo6/bmoom/joL96aXacLephi8RfcbHJVeS7H5gET0VX3iTEfeEB
1spt2Y8lPnLBxR/lL7jU8DVFyW1iQujp2o/eiMXKH9qDNRn3OFXA9h2XyFf3bnDlxSraW5VV78XM
hToblJh5WIDYmrAad+u2GU/AYTh7pbsvBoN6xGRoNmr0963r0MlbAiIkRomAR3wiqLrl7Xzi4KrP
EiOwNHFK9yGpflDY9+5QAvxqqImoiQz8CT8aqMEP+MCHNkwLGiD7U+uXV64OlI9li4+CGPo6TQPV
Ng64ZwF3M93BJaH0bwiwsUC5Dc86qtK7SwrMuN3cGYhqs2w1EynD/hN9b0Y8a72v3UCxfjTCO8Y+
DoSJhP0L04zksCHGwvHdl8GCBsQBhvZzmHCyYX8qk+I+KRVujKrlzhZ0QQiCH3zJ8uHUG8/or0tt
XNl2Z8THTxnt2ppv7ou5yohqNH8SVbDRagRMXjwfVInSuBv0nWX1/dpcXAed6IxLUr5hieKpx0Hi
VOtJ9ofW1q/4FHdxC5vqtzPRCMbM8dBsB4Xpc3LdIPbbgx2ZFCnJ+Rtc3PfJUG3gRphmO1u/QQG8
88v5rQh5nxwDSo2iedwdKW+JfG+EFZ/MaVwqBeJA+P09ECJ93anamSVlsunU8HHOzXPSKBTZWrmI
RLsyIDef+MQqTvAAgyuYM5bVZLhkOc3IvWNDT5rNTnlOE1j9QGTDnD7ZnjqQcfcB5mIEtZ9cqmg0
AlDuFp9bsnfMfNgabWzRNSUftUQ/CztMdxxk3SbsLZrjR/r3ooJ6v1iv+3UZZekWgjRbeRmupda2
zpWiLHRa7DOpccQbHgZUS78MI4boearMHQ10aPUEAVAoL6JtbGeci8gR8f1WgcTpyutGTZ8XBKeI
d6MEJqq5C7bN1F4550692Z85ySeOxOTievk7ZdQRmSIWoSFeowXJxLzFht3pUbhCGYiYStK8JFM6
Cqsmu3EIDdhktvfUiune6ZI3rKYXoZJz06Tvbue2OJtbno1NVoCgKmdl44RHW5/Qs0cyVzCHGRRt
7qYbI3J/QKc6G87FhETX6WbgxrWqFE1zdalKZIBNP9xoAp/0UJl37cjBbOT6dajHVWuZ7ckbW3fT
adqDGsbdNLbU/pnHqFjclZ2JpcEyTuQNPMyl99RYHiJI7+cwW37gjLYdZOW2LcJt7JQSzacqtsRg
8tXS3E2muMLpi8RMi9cu6As3Wzc6dhB/Gt6mloQnC7NJ7A945nRCikJO/LakEtSZwkMKHThMPbnD
XdpwZKbvcuzOhgG8YBresKbp+gpS4wdNmloBTvCZnvh8D0fF/V11d3z64hWw32dbFU+UbB5SwixS
ZW5KpKGBNc2PnocNJs2qx7yJyg29C6dGTK+ai1VIW8SJ9QiPEdbnMTUfFTyjR4t9k3cnPsOKt3V4
NDyBhcewvzeINVo9HRB+j0czzfaTPZys2DxEBBGvelTaZGLYmylloLKK7rbPXDJylEaZfHVROcPw
XJJKRn/ATWSTDNRm/WnIC6rrMY3zIc7WeofHWsvsNpBo1W3NvyXV8NA20c/QjLud7ZqbjFsl1Qyk
/01hHys1vKC8S3dZpL5BEW0oLDxoVu6dESGpnWpld6Ri4wo4mG0WHz1n0TaS6aWs7D1j18Ys49fC
HTl19LIjJ0i1e0Sc/dbR9G5flb4TUXZqQ+5wXPt4DogaapnGOVaPU9zq1IFnw9Gs8+Nsj09hZZ0m
YNlVlfjvfcfg2uCpprUQQ7ZrH/GqIlzMGhyrHe4Lg6EdvC3rV63PR7VpfShZHfeLpSMCHqbXJitF
gOT5NrY6vEVNukG6xQYqmxezVWdRJM9elZ+S0DORAJvuhrj4d3PBu+D7SVIZou1Y+wM/VTMG9jZM
bV5vEfuXVL4plBl1dtvPSUPbeZgHxlAldzWWf0PEM4m09lHZlP5AZULAmdrOKqJ6p6e0ZZPug50+
0q9mrG7j2H5vbXx0pCtdW41ciaoutri+VsXyiIN952LdkbN3xUTKvNXyS7BA1VoF8V28fgHloQLV
g0JP0a34OdPz9M3pzcWj8cTX9YOc9Zs4WfaLWgmm8vrTL5MSqDV+cPKPycxeHLNW29pUW+ziKDJr
OPtplMOm1TK1lXI2vsUGKB9+fMAwQ0x8EDUzmBAEnGkReTdiWpZDg59SwFxgLvFDi6uJMzqm4jVb
sgsIm3AmjQXC32COwK1hJevSOU+e9prGd4pBkHihk50b9qpJ8scZYQZrCExgDRAduSuDq7NJ+k+v
2MxTGoQ9I4h5CNGjlD2+vhYuPIxIJOnlvWPe+ERKBBXYzUq49VpNzaEsp6NVoDzQR0JkPHubhPit
GxBqX1/6ckX9muPD4pi2ORQ7Z9o4mki40a27Vn+lYTo8iNLa5iy5szIPTt5Rl+tVLyNq2CCs5ucK
vjA1p0vI6R0O07VozHobuuaNUDay0cVXhhWuGO5yRAGBaJPrXBSnpNEvaPIvLSNY7ORPTVE/qtJ+
8GXxbAzGvoljIGSj2XeztYnj6REYwVqVfnPrlhSg9ojygkIM2SYTb7jpDBwYc82y272mKYFX1VOt
bJL640buhTN91rN1rBpWU4sJDDyZNZ6YKon3GtlNbATh7IjALikOqIeExTg/9j4++hk5+iriewzP
kRxbMWC9/jDFCwKOTT9Xd0k/xbs+yl5PyvEvRakupP8ddXT3gd6HN3HdZwfbC485j1OraWFgiYxw
qzMSN7gatdNKtmndrs4uViCL9kLGzNdZvVfdrU2uj+8GYyvztav127ZkJtFTPUCDzkVqhAfVXpu6
cxev/j3S9HmVw8kSNxQ/TKarnfSha9etTcZ51ffM+q5+hdN5LKT3ZC5dXYr/gCyw2tjLeRkpN5lZ
0OiLFQgU/lonLnxDN+y6utyjT7mWKAOMsN87dfOYxEVN5tG7ndrvLtjuQY4/02w8pCAJKtdvKoKq
YIrdFfrxT4Nn9GKRhqDr3is9ScW+a+UniiwkAv3UX6cJrQhy1UCQbL12K5sy5CQVm8zXya3xQ2NL
ys86mrAhTilaeQfV5FB02s4A4zPHnOde8EXx80T8rOMh4k/GoGOJNtwJq0gvEL/a0YaZPxG+YGxG
AxhgQN20tkKUgE1nP3wBqf/Flf9BoMbfYcrnH9/f8+KvzWHLT/xJ/DpomREQ/0n22v800C3bkL1L
YqsvfiF7rX8iO6fhkdY5qj1ouPsX2WuatIWhhKb50QJkJrv2PwKR/xfZC0zt+sDcSw6kuTTd/BVD
rtuejDgljWB0EpxqaS+jz+zLt6AWC4OuLY0YaSvf1GJu0Fwiedfdl+WBgmdvky1GCGoTjSHoSzaZ
pB3C70gXXGtN9pZxG4autAgP0eiCYYzJv0WLNA+HLUexLjXJgEyy3jaq1czXsTH4CmMEIJkBn67f
8zvTkGo9xyAPTPfD4WdW+fZTnvnpY9rn8jHMezRV+ay5D4U74PsvMFScmeuHRzVxzmp9N7XrtE+i
c1cbrbPN6iyM16iPw7WhjXq96u2pfuVLEZIvRVRAvnbsLroyK4LKug52wK4XureutTwfd/ggCE80
sKJvfGuccjzoWUEClN2VqIinQb5FSfkJmCTTdTURwASJQE4eikXGXaWjVbEqP2Joi8hagDk0L65D
moAZG9fMxq+z0VhF8kCGctp6JhBTXnVttBVx0a4p0a4EnfVCopMUxJKuSE/snaAZdf2IYyfHOoW4
9Zud6dHAqNRPPuGMBnovUvBMbWXGXmaCHuRpu+b/xaRn4XwKIrg1J4iNbHjoUw/XScMSaOqIRHhx
E6qorPDZua22nOp1PBl6uCNT3b5Pmnz6xnis/J2hC2tchaTVwOtRqblRWYFrGyVydGtZNFMHtDqF
mHZkOeDJdc34beyKEO2Wg35gRTaRPwVUImG0KVxV7TukXx9Z0cudjiq02k7Ezf5UwnM+kxjp4XFG
d26ACWvOD1GXxVNuhiRtZVFfReT0j1rOkdmp7/XUlKxUzTjVYFtZcynTiJjvOrGwdKYO6VYBlu76
LmmIB1u1YWKSUYRI6KeQFQZrGxKEe75HLxhIWzaPJAOqhwyXcMYIiNxn5ZhldawXG8+I8pNG4S93
z39P0nY6fP6ff5C9/ncn6Y36TT+z/Od/HKO2/09vqeBjqVyOza/Wnj+O1OV0+5OHEw4WEAedjbGQ
cYuW5l9HqMExbOuWpQtjEdv8h3qZr/KOX+QyNG5QYuBhDsKhAitoLg6RX/Lkk5ZEQpUSsGxo3lIL
Sjmk3BJVo5trf5yMW2xwWnvoe6+vLpT2MU7JboSNILeEgEStRMSx0gD0f5ZaSJycrpXhNRVFH64q
1bH9LvquJdPJ8FFZ0wPx4TUt0i56dRHFk9kU54veQyJEwXz5AEvWP+tTFdtkXRTptHJrkVtrC3QN
ukyv9DuAhvg1n2ebkLvYW2SjuqePKzISSkIEKBeQe8Oo7eyE6Af4b2zq8U0R+lWvxVhjLpO+S3xp
UlW1sbVtzck2bWsU3VYUqX2k1CYNd6pCVhQMXTnP1MnUS/bK1BhyA7AEj4LtM5HbRiaJ+eiTE3Fi
wEOta5HSxv8eU8IQkggvIWh9xTHnNR3hNJTDWCsLwYB2RG4i5Jp+XvOhN3iRQTFR07Yy3Prf1Jl8
hRP/5a1dvD2YaX1TN2zu4d+ys7OQPbOjHQc9oV9C3HfLbhYOSg17J8ycu5TDcR3aKAyQDsLYNHrr
BE6WECBkDK635xfn/6YGiZv/r6HDBrS2Z1vIxpBBUMX310+bkZWRigcfrycmlauhOSP59YNHwOzY
HgUJidtfvnW3f7zYXxvj/h+Ph5PYtXhQ4dG6BNP966ebfLo+o52ZxxvBTzpqft9CpJRwTUXzYSCV
2f394y3P/9c/ObLQxeWEUZlZRJjmb36qrmykRzOTt4a7GelCigZ2t4GtLwmzf/PSfqPPCYrmoZZG
HtK2rUVT8teX1mDoo2fa9NYaQzUCmrH4SIZy/neNHf/rYTh+MJvxT+F6pOYvf+Ffz4ehLdI5Stx1
pJFnSpdgtUXb7q7+/u9GjdBf/3IWQj4M2ugVMIDzahgM//I4chitIZkHK2hDYtj9DdCbRv1wNCAL
ANBKqidydHT7LbNQhkG+ooNlGBAl9AJhtiHRWLXNPZ5ZNlu1HstxhHTAHEa+xWCFbylCd1zVooAC
JWOlFNgkhBrAxwZ9QdXsQvvhp06lLn5kav2+G2fnxaL+e9rMbccHSHJIovzPETM0K0JryVqcW5sS
kcEbZvUWGxaDEvD0PKmtY6cYcJjmiE3cEjqRPQwQAku6NV6tdZqJ0t8lTRNad7lW4bElM9PREdcD
hCggxj6qTw7A5BDCDYIXCeBNDmAbmzMxHEuIRGxPBBdAcgaRdNA7a7k9RdvcUAU8ee706mrMnK3r
1unSHHK5kW546miP4pOolNQ3kW60cLVuUmY5ytphCs+q1x20wqTNZNdw0EvnyVFh3wceORf2d2RP
OVAlIsNqByDf5Ce9yMNXpOtas/Zn8LHXkXz4jxlv9Z0tJWmtMDdG0t7OWPfSZ+XHaX1nTlXXP+o+
GXd7L5FFcpllDjnSZLnKlii1AZsNkLggWBfidOrg98u+Ih9uTOVzlExWel+JtiqjwKxjgIgu1wSF
nWM3fcfImPNUWq/yb3p0SbQZKq+OtzyiV6B6J7F1PSeW/X2SWUbycjQNq7gvQe/RFDflJ/G5EiNz
2kZeBwA5+eZqdkjUsNHs15r2hAPeGQ+Z0rGIGS131HYsK7ffWaBP7VMTd4X10JMNPj6TxBLlmyby
RkJzVUZTluFpU3+TVXMOOdmHVRa+MpqZzhHVTN2u4EGM/BvvBTGce8gP1yBZiooA8b7Q1Fq7w76h
qo+5JHKZLMMWl02Qe35CTKuX+suoW0hAjxGrIaYYHZt3ww3J296TQUuomNae4EzMFMyzAllWsRrU
EdOUu4viKXS3nh+D82fFwEnFK0cP09b45VetpoEttjx7rNDAzfm2qnEK7fEEFG+T4JO5njsJ49G1
fj6CXBJ7SAxJFIabRHZkfacDqhzgyDpsj16LJm6TlfbsbywdNm3lhB55NFMYnfWcqNfNaNoJ3CQv
2N+0XgPnZg9WTVagW1r4uEZsqFqY05LVITyP12D4hN6N+aQlKFVLvOQ5ONO0ckqY77NpVVhMdbiq
aR+L0j6lLUoDnOGV/y0p3KjcorZzozXBRWm5rarEdQ6OqgCt3LlDcQ88aWK+xwe1GEa8/CJk70c3
PcEG9mMcj0LbF2an9xBRen5tetstOZXKQhJNG0aPVs/rDQhm4YrxuG0wVRhdaqoZsUpdZho55b6p
eMqzw1vMM89cHmcxP8YJy+R1BKcFlBxRF/n7kduDc8iaUTPuCDpxRFQdMYxXcKjrLs+yaJt5CdJU
IgZKhSBoyEMj+ndVHL+f0CatEi4bv+1x4aAD+22c4CBpc4JkKAIYU7SDpAfJ0LrSdVTJTVe6fvk8
Km2YDwILRLLTtUh8ayFH/HNeVH17riS1LLsqH0HO2GUnn/R4orif/v4i+e0CZh/DM+1xORrci+je
fvO753kYxUmdxv/D3pntOI4k6fpVBn3PAknnChwc4EiUQlIo9i0zbojIjfu+8+nPR2XNtKTQSKi8
7ga6ga6qLJc73c3Nzf4FKaFUu7N7OQEfSRNbjIp04QLemfztXfa7sYTJtThd96TiR1cWOWVOeED3
gQ5dugSxmswCqAqOpmb664BFxWOO2A1/TfVuXfq/i6xHRriM/Hx9ftJHWc70Q3ilTk8JuOQg+o4m
jcB+JeodYVgbTGPFheN904iK6GhgbGJvrdKlOnd+zM+7gWRAAb9HQodh3uQIv58XhG6qaJIGtE6h
bezUKTE27rN/6DOjsecw+tjx002erMf89BbAuZ+3iLBl3eREiy3vVWvTSP+ncwENCW+AF8aUmYqj
HKfIyH7iJIA6TWPnoaw0dd1Jlfn9/ChTrrm/XcTkSM6DTbF0NifjHa4YJVuas3FMAaqIzYVuFxoF
61hZ2pnNPTEJTeD4EPz+TP+pZf4LTYu99f+kNPTwUX+U+/DY3T//9xNc/YvHN+9ejWAGJGny6P37
CS7/BW+EEqVK9VLnYLPt//0kV6C0kNaTD/OmUPlD/01h0f7STHl6ZfzWa8CI9//+nwNXsuro/++/
WY5OlqCnO408sWiok/JLDvcJKCypA5NVOVWZazeKmYSbQFYf9hbjxMPo0yCcXJ3amMYBJmIcG9s0
PDrpJYnSmRy1N3qp6KuioCt9fpSjwERxgX89rF4WkyH0Y+PWEJxARuQqHcTv5WtqtM8+9Nll0Erx
MpMlZXV+uOkG2jthv4eDl8TS0Sq1pi+0H5MqLXCRz6HS52U15OTC7uajNSjoPOsdfewh2OgRQBFS
6/TqT0bmbHO4AUkfOzFn9UTsE3LpuHEbbz1sI65ENXEbG+ptxdh2DnoewzrUq+FCHD668HZzNhkW
q2SNZjvsqYM5g77E9iVmZLtAgbbr0DRsc0R7fav2LhQUPg+l4DHGbQNYbor809/ffwriLxu3OI2h
KzVQtpDJoQq7KsEgDoNzfj0pC3z6lojq0JFlE6JEAB79cDCwem5VBZSYYiQ1unmRNQkOm6b3hESF
kS5IBMt3oMQQA4NCKMF8QBN1HetN8h4XLsrUuo9mfIikOeKFrfsKZ8zPnHKIgl8QFMExI/T0pS+i
DBneXl66sHVD1eLCLAWNrjzjLTYf86r6Moyx96a1bvsuKX7w7BrA5+d6BOBq7rp1LTsqyhruvHJ9
VV/4Wo/okeVB40kUTd76lh64c2N06y1vTSOlP1tAVVGQ13vVudC/u2PZaIC7g7jir6rc2K2v2r/I
5G0JGAwYYKcAPIpcbGq412aomHMjk4evrte4710b129w3dxfZua18byJ8/QHZatCWXdhhcFdXcfJ
C1Vn8ErofE/4t2Z8CSj5Pg/6oL34ZQaQJXWNnle3qaJ3gja/9DW0lOE7JG4lcBK9CxXy3CS8DYxO
gpEZmkgZDLUfpwuPZ0vj6FZLdzV19R7cSg8vDG3VqnbApZLQasi60KBF3u+jIq3G6d3w5YK03pCu
G5t3lZPm9fA9N1Lvp2xKxU0bhQUO92Xhf5H1MHiWuwDEvCh1g8a66Mh2QzP+ATGZCj2FL/kGBUMU
6cNhXNSmjDoUamPpfBx9/66sbRmEnKo1EJIkCTnA0uLtT4LbRvMOKhiQPlF3SzxgaNIMmYIMeAt1
qtGFtILtbYCCqqp+ltih/QOJxOohkGVcOmRotogbxCX1UAwCUB6EZNzMYZSFry6dFMhMee3aiy5M
SxQyQoSg8zzSkIQtev06EvgjLBXwWjKGeXl/p1Z41yxaBeytHCDOBRlAA1fuFpi+ZkMTrWos3n/g
OQZxvR/Gupo3SjyAUe2M/hcE3+w17sLho0rK9k2SyzGbQWbW1RlRGaBYr+TGF0svAD60ZdaiS2G2
6hvP73gukPBIlgGRct3mpcVTMGi/NVYtHksZ8fkgG9tfdV1BoeqUSkMgKJUfwO1d9EdUpwh1GLVt
ZbrtqFHqikXx7PCk02lGl4UKqzMU4zzE3qcYLEDEL6kHkAojSNp3swrzEakxsAt6yovvHUimGP0L
+1a3t31yh26cQzfKcp8p1+ATv+yr+HeA/08e9S8UO/Zi86c86mkog4/9PGr3z//OozT1L7IVzplJ
Kdea2hT/nUcJ/S/iIIF7YuNO1wUfdU/dSuHCMnckIlitXCN/51GCfx9EIUqnpMegeDECPcqbzuVR
Cn/gcGuRcWjINVqIE2OXyw+dsqC9G6tqoLOFtQQ5X0jwJnu1IvhMNNhFlvuxje/ZxLIcRYn4ilzg
tDyPQ02Xvsa4klSov00MTTmagOb0FGFu1tgyxHPE7LCqG9umxhqoVDGcxD4tBwvvSb64loQKkSGG
bIxucaQPoxNMhNG0G0q4ozseqaBm4G0GO64gmCJqM+HTOz98i0pXMuCw+jE6DYWco/k8iwuBPEUG
JbhHrRjBgSJYDEoNtNRIUrqKCJHXeqS8qopfA2NSQPE3T4FZ9ygLp9lgohGJHExJKQO8VvBr/C0k
YKOZB/BQ1P0qQWiheux/Sw6Evi6cAhoiWgT2TphA/FYpQNCxj24auy/le0tS3G8hxX2F1RxUQdm1
6WnMvhZx0sATSHvIwJBuoBMizUD7JIYNaxWokVgTFymhYP0OU2h4jkOjukOjkmvRhWPU9d7KpCP0
vZKM18wVt7XXzloPYpQa11cDwl1hL35iRPFQIHMQgF2NKcg2YPnBkcvcSnaCAnl2I1HYRbeoKmeF
VZXbqcm20DPUVBJb2nLXbmVTxWRPb4drfci/Iam9pbl8FRE78dJ99TNtSXtYm5elJm3VnHRytIMn
o+Z3NJPKYrVEiQSGjj1HvHIWpVzVWpO+tYn1tZyKtjm82W5r9QmwTjyBhsJeBp0U906Zmc8YZy0L
wH53eW+iyWA06zqwryoTI9Oc7Uobv/fnyoDJiNJ9Mw07XQQ92sWJBja/6lat0qzpiG0s/oU1YNs6
W+tQb+zMUq90u35Dhw1TNEEwx34wC1Qghv5IodPulWreieIaRvGCGt/LMHFGWjbyxgY8YGW+ps2z
MrqLYkN5wHik0lde26nLBrjfrPDAN/gul1GDdUTXDhT+aFIjjVSk/hJfhC/E9bkFTOI9tAsLIpq2
qnAsQxPf0NeyxnWYjap91RbSR1iQqoSSdZ+FuIQU8jPuGA8DUnDoUXu4i/jddQqHCd55+aQV715Z
r9B0dJdjHMxByjpwxRb0OWa6bDbjIhMCRJSHc9wilz1sIZUOxDMapGitJ5DPdNwstbGEjOWmy7bs
bwMTkXWbrYNoU3bbCplqaW07PkQcJICyFcovj22Bo0Ye1E431oASbe0FgMFSdgO8f3BIuhE1Hh5Z
I67xLoEIL9XP1WB6y2LiZCGuiAbKpDww0b514wHzhPJjpLfw2I9C95cqqANpDSl4W2ftdRsUNw2y
1KGDhAWQRiSL502KqHgswNrOVCCe3rxUo2UqDONN77z2IQQ1d2+Kpkba2H+22xbGzmC7UzjTsgkh
PglpKShMvQ2wiYKljcMG5fRumOdQECECgVmn6J3+DKKFgfBnNlOaLBGrsDPqn9EAzobOBZsjHFBW
GsB6gla+0XzfVjcAFqThKjevoyDeIFR6o/XzofU5dvjsLRAtzzvkZlwlX1D5WkpmJuXrOJailN0c
dltkGSw0w0OKdI7VU3JO8buQNRBfaFS75a1upcaKTh5AegFh1HsYMpa2by2HgutzZBJjJ4iNX9cv
coFthgUDaSvr7oa66JfBTGPpWyIKzGsMawYcdB0qMoZ/loziuOKm4jsyteB2utSivFraN6ql3AYZ
cTLCL5H2Sybda4a/KYP8NsAy49pjaZo81u7iFk/LCIU7wh0LLLfID0rwi4D2NBB+hPILC0Ebd1hm
J9riZ9klLkg28z22pQWqNi2WBlEyw9YRNnTvvrntcMMVAKi0RhIHVhYdK9cu1mErbslDYTcQg0CV
V3D/PjJXSu+8FLMJBUFxp9ToVqUhBhsA7yKvBEEfWTWtHDR+JQAzqNBl1ryOEKVFFADOl812zHUM
cKLuWgnHm0prxYLzwt8yevlNofQ9x+jCR9mHhvU1HYl4Nok/NXmYPZm161hYpNLYpEemw16RyMEt
H0vJSr4SWq7f0pqp15DaKscwfKtb5UVYzngs/OrxfwAeiHVzxW3iZVUCZ8B8As/9VXe7L6aemdvB
fsV6apVBaunbAppTXG1H4tEQjmuEz5svmCLImEY167Tc6uO6t7H4i4u7qMDrCVsFRJVxqxyz4tUr
Zfh/GO3Mpxb0gpL/NXR0SK3B937w4Kn6nn5Di0p7FMhR/BDtzxjlYkEJBIfXCr4kkMgVraEHu4by
pPRXtRttTZM+g5wXd8GogSVKDPldr4pHLG+3sS8eDesjr/V2i5iI01flqhzdO55rN9gCVStpIBAb
WREvNfw5v9lec5cDBe985SapYWyE8UMElVLqlz06lMjYosQ370UKcjuD19vdYJu59QYFlpQivYCx
vDVy6a6oOW1eWq4T1fuZY6PhrRG8TeeqjqFkoMVLUpmtJf3KlYcmi2dmFS/JHN4gfWGEaoRIgRCL
7TyyZ4iPXGlJEAdwJqLvOXEwy59V8c3i3dz62qwMf4Bjh4iS3QGxW8p9N5dLQMJi3vOYyVPvGSgS
xwziEYjiEGfYqlIQAITcUiPT85RI5VvRrAMVmgb3OFYq3KM/LQMh9xydE1Nymr5YIpa3StLm1hhv
Net9RJ25gWYDGWzWGubctG7B0dxwZO9JQudxUvJAt1bFiHdE0xHmBwD3GExXOOsG7aZS+1WtFAhc
fI9L/c4KxL2fZIsIc1G8IdhGYM2lr7q0TYRGU66QFfIF/Ehb+yZp2oVNBhabDrqiTmwvVO1HKXN/
qmpw37TQeQNv02c5nbDRmBy06ZRVC0sqtjYVipnrdW2LMaOdQcXO5pqv0UFSl75KctLbdzkd6ipK
Vo1xX2Dug5BgxjvaR4g7zRrsWDsaA5T28we4vyQqJNaTeljZzQ26zs7UNkduOlmP4koHt9e3AuHT
yoG0w+bh/czzf9M1MfpnLiJyln7X9TSyDNSpaj52nm0Mb6wexkJS15glpptM0oOVNyT9wmqWmMNW
N1lYc/bT+guSjmIdTs5xM8Okd0uXLigf1C54TMo70w+zVZsg1dQU451qVddK2V6r9aIU1uCoKIXA
hUpMQmQWPerI2rz2wgZx7PEFIrPN7XmIHFSGGMgQ3dt2v/b4I7OO+wpUypNHS2c+6HqzalMo9sD1
oBSV1yWghFmXD1tL9p8KAR4fxREcAgRXy1WGCQNsly5f8F/qMukXLe38DYJR7G7NxZu5NFqYXTI1
Dkv1P3zVWJtm+JZ5PrljJ55cYMk+GZgosK4wq7Wmx88qI6dlUAJVlq8oC71qMAIxm4fGot5q9UOh
TjtexE7eCOQ2zHlD722yve6yYasE8sD3ZWFQrQzXvikBnG6xOrJWGCoOy9GrF21YsHm1ud2xWYN+
FWOY5sdAS0GBI7aFEYYLhVeSv0BdhbStOO6QP6G6fhuC1cPgVrxUcvk2/SmjjF+R33oKQund1qMb
s60fJUX+BafwpcOBl3se3VgbdfAah2AwSTACx45XNOa4BZyypC9u5FjZSCJBjgjTJRQFEPVVnxSt
eumRWxTZN9goVx6N6hk9yWs5NtgBxrtS9V/tpvtqleaN18gLY0xhgvQkIap3lQb5S5+5t3BJVg3M
1yUNw2SWl6mOJbIsXjqTYothSO4CsWMIC5P9nQ6KS6JSNNf9KF6rgbYw/XEuSw0aDl5uDE7iUdYI
R2uG/vCSFwPEYhrsmm2/121QXvtYOK5KE2ltaIzxECyaGtEcESNCtLFT8dVy++uIfVL3qOG4aA1T
iuKHqgsjLu1lmFkbD6iElMDkn2EFhssdfCb/62gZcHXIh1dpLn/QB3N6FYM4WMoWkTGELauhG+RX
v/xa2yBu5uAV+mFW0rPtms9e3OJsMukMxDriLP03PbpG/M+G/E9tiCcbHSf7zgjb3kFfE0bxeB3a
MrRnXd9IXQTgvcf6XNPzlS1UIhDMcwpEdaQCl9O/yJAq6XsvVBVr8i43sS3plqY5PAZmsKZmc0vH
HsdZWB1kKUSYRVFl73FkQNx0nQ6XcJ4yjjlBPPR4CzRv4493Gd4DpvYFIfGFqH95mbRoxvQhGFrw
eEgQZOXG9GqnZ4209E6GgZikuFvylAJYRkblyQ+jaqyosa00brbIA+4f1Y6chO9UzG4gDr9W9R1+
fk+F7t9Unj9TvI/O9HBMH+ylZxg3kd86Yd29ouSBMx6wWJRupOg5Hyzuht7yeCfmd2016VIG0i9D
wDTFKp5chh5r5Q3XhtLriDYABMAtciji75Fna83WNXVSPDnKfPcKD2f08z2wE29mE5kEQa3XcuTc
M/c72o6UCoGA9OOj1LdyPc8Vz3CvdFFFKm8PpfsV6lMl18QQbBPkkkXiqATGB0Si5N2WJ+KoiOvk
l4+MvO9k0E4AdGP9/IR4tSnwakF04AYIXLgWO1AyOJQU4R5bL/CI2gGXLfDskOsboCIDBBpjHhqi
RHvVrcsPsEoAoNUdGNqENgQzCriURDlyAkwraGt3XFjgqHGUxZurQop0g+wBQGu5ofQws3cAbCus
JHmeFBM6m4eEuZAzt1+aRimD3t4huRHVuzV24O4J5t2ovvwudtjvZocDB1M3gdwlTKQWBZoS8GQw
xBC+hv8PhgmIUmMXC7QcM3lKrnlSugDUgAVcp6wuqdUOlC5he/OCoBdQdWK+d6sHLeX+Zgdm7yZc
O8rBBuqmO8y7KprKWEYTFH60ur52XAyrb/lh3bMnNfm2U6E04qY8mk+JabJrgglgH/Z59AziQ38Z
J/i9pE9I/FEu7XgO8HTCzChy0k3OOTwrul7mbkVnLQTnosVkb2qm0dMfsWYaKcObBZDrVgdyYRIx
zLnW8pacFXVpPLrAWp5RpQLgkgwt5WEl1ztpSzETR0kUyXRjWRlpR7dNxgtpIcYUMTPdCPRuZk66
WdpOQgtxVfPOwoIJTsCksUVaidwW1HSkt6KdDJe2k+SqvQ6NCi9QwielplVJPjAJeMHaBvRTTbpe
AQZBr8pO7CveCX91v0XAJj0wysmQ3JGio9bdIRiGUzDSYe1ORgyYQSrNh5282K5o+J/66b92UMb/
XUvxJUXr58d//b/y49t/LZKg/Kh/VoflVIqSf7elJ9A3mBXLBN82AbsBlPzdllb+0oWuaia29Mgo
0vT7n3IqSHGZtzB9MogwioJw1P+UU1X1L0MohgJehzoTN+k/KqdOtdLDMj3epAqYc92gtLer9e7X
UhVXHknWApWO8YgPOr5JC9XILgGEp2L/8SiaAGAkcIkHxXOEqcHALBB52agO7NeS+lon3hGZy7j0
5GCrmBDsihY317H2xdT4yC7gkz+3OJGhY1TFVG1LoLV0WDDG0zLB/XcAMg0kZIGpOnFX8YUjyty6
ADpRJrzH0VQZCwgC46gC9MnhWCLG71qVes2BFbTUkvHZDiF/2KgWuW57lYQZaolmFcA0x3SyVoOv
e2X8+98DnYUZwMMSAG0p0QPv1cRR47hsS0lHjZepYjY6S1xbWubTwOdHOarAs1PNCUfBRFUZOTH7
aJKRKozRcjHXk3kZboc+Tt8lxp0pQaJtZfwNvp8fb7dBjlaVgyMDMjcAT2D+dLiqdo4ta9OZsBdq
rEEVvU7WUohFJHoCagYQASO+Zm7wSFk2qmpA80/eA6CsyzxV8pcLv2Vaws+/BZKQYtCJAJt7+Fsq
yh2m4qNRlLQtgi6G6Qx9cOcmBv29lirtiBMm7ho3Or8Zk0Q4sEFmvHuQMB1I6MX8/M85sbdZmX//
miNciZVUcmBrknB0CuTAjKsP2fXkjZxV0DTPD3UiVuhCU/DsBZyuco4PJ15j3dl5fTkdo8pe02Z/
ivNK/e03c4Cb2d/AJ+fDqgC6IDYak4rdfkCKTWojaarypTmyG/iBVCbM0IcMi6HQ+flcGupoU+G/
bPVGiDKzjJMXpDOf8kmT39Re9Q8Bb9N50ZHYY9mIs0A6jpqhIFepNBGanJyC0iIz5eK6E431j7cC
mBxOBwEOSzXdmOa71xcD51wjsocYle4KeZ0m47BuI6T3yECqPxgK9UcdtWBTo9MybZW9ocC1Yjmt
mTnuXkn9ivOUtBotZO69yi1vzn+lz7vO4o6jzQfvnIbycaypG+zFKRbkuEUDxvUzXuC87frF+VGm
bXV4qPk0Ar7r7o7gkjic0GAAKhWZkjtc48pPoxLhthoNey4bVEQ7BOq+hWrrrs4P+nkDHg46RZq9
VWx6s0hMl+TVcBXrlapTS2VIhmOgxLZxYbN/XsbpU8HPYRsCQtkxNfbGylDa1fTSoKLRAYyoexus
sVa72/Mz+nwxwI3Vd7vP5lrY3Y57oyBxQobd6pVDdVNZiSo3V0ADkFPpEpZRkfTb8+Od+GzALieo
KoIbE7HucAV1dGx9uFxU+yoElcBdZ93cNXuqxFQRNwUu3wsEkrILgfDEdwPxOS0iFD6hqkeBw8x8
T9iJ3ziRLRD6SstkE2dl7VihUl6Y4IkFnXjYbEy8nGQUIg4n6PsFaq19ywTlpr3L9LLBARfOQ5ZT
ZtV8G3DT+RU9cdVyy+JthR4ocElFP5pche5hrxZB6URyKNBLq9OMS66AZBZ3YNFcnNBwA8hK/SPH
HClBVKOpH2zURh4CmoTthUAzjXZ0LkmAp5wN7AAi5EeRM6jTyEziunT0WNBl7lHlQOywrnH+9lOv
eKzwMTERBzEwYwtDJbxElDqxwYjLxGxocSzIjqq+t6HbFJV/jLxLp7FrF0FRKXfiDiQUj8uPJrT9
ddEg/nT+E3zaXtSESSHUKe4BtDiWUIV6pIxgdBpHVdJwUbUB7Ew8kUEzpT/Pj/T5YzMUqEqDC0ol
NEyAjv0IlNfCQ+CKx2+HPWrsJKbqXll0rdYlogwyPYROuxpQ0kbkpNLMuer65trqtGZjxsjLOOd/
zYl5C5nPbFsTJNea3jz7Pwa3JEhZKsyjOin1mSmZxaMeK1iX6MhFnB/q07HCnQ0IusoLatrmO/TS
3mcdUwgqkp7UTi5n/qIMQjSAJA/FH6AjS29orC/nx/sUfRlP5VaBMU5dG1zN4dQMqQ3N0iVilL5t
f494rC9tNOvX50fZrdDBaWEYzEKBySo8QUC+Hw4Ttq4LELBjWnnkXivVpPSeRQju1lKg0p3SynKB
HlU1QS78JVZOKKJGfbDpcgvZPCnyCmrVnkYxpg4W53/bqRXQtYm4CsYa1urRXWdgRUKtCGgywAYZ
7p/ol2MW+xeyx2mCRwtAYJ5SIIaAKDltsb3vGjSu5MX6COosCnJ/7rdjtA3QI3WdvGjUK0F/96Yi
pDoqDdiVHti2dGETK9NEPv0EMXFqaOCo6jG5wcMAXsHys0LlJkK70jRcp3BTVN8zVb9usHjCfiin
8yxTrv7CHrXvqw5jOUR5I0cdkX3JwUheuJZPLosO08dGnRkg+tG+gCCpmhGay07tZgFNlRypYfIp
GekrLrNoJQeyCwBERgQrlcdV1+uZdiGofQqkBkAurmrepQaZ43H+UcYWzE9z2pr4E9zlrMbMiIZo
3YD8/jVKVs8eHZULx1z5PCrITxkUIox7WuzH2HGjkXsJZWkU2U3xppW3aVYDKJQclOmRSpDmCHav
hQGGzB+gli+pLq6F+aOFk1Z1ONXSu8Vi9IJ554nfRK+aYgsEM+Byx9hu31Z61P9ofeilaLa0u9Xb
KleK+xHSICoOIw25wcy/nT9+nwMeW9LeiRPAJDKPUxZEC7sGNQsZOWQUd4ZfEf53fZ4suNqSCxnE
iflxZepIkAukYAh2h2cw6VBntcZodID6lg+gjJuFSNP0KaJ7u3JjnHFH6MIXUOwnbjLuDUG9jJoH
F8gx20fR0Dwr6Oo4AfY4jq+m4YbuaLWq445itRy5/gqAT7mcnJBwxildYBzNcFsjFbk+v9SfrzF+
gEbqxBVDsfu4VkFXSwfcGowQyBBXg/iJYK+ZVV+7MlYvDPU5qOKwQm6CqNm01rtF2Qt3eZhPmdmI
M0Ssuz+S1A1e00Z8PT+fz4NoMrI/BgdRFwJBicPvmbsDxn9QY51hVJSfUuaL70FKn/v8KJ83KKPw
FJAhlchITU+/Ym8q3QAVVPHDwVGaMl4blZbD8FACAneFRIwfDLb1j2+k6ZqUZeSMuDAs83hEaxwA
YGIuhfGdvBJlId2oXatfiHunVo/oM725YBORWR/NS/ZKrI9iTrsUwXwPgc+MYRItz6/eyVFIkm0D
9R4FzuDhKGPTBl0fVIMTY+CAvkxoXGP+2F/Ybie+EfL+cKJs6CL41E5/f+8bRRBjKbFBFelQal9n
WWGsE8ktHjVwZI4Ci+rC2n0+SdDqqE5TZkTCRD22Oe6jJsQGhfESK5BQqJQke1ZqcWpCoe0v3ZGn
JoeAFTraskXOfcxqQtmRGnQFEEpya98JaSOHsvdLlsN7dk96Ybef+F48rnhOTNFquqAOVxJvzdIo
Bnx1i7KweTjBKq79olmd3xUn1m86SwpwbI3Og3yUdWYNWsmepCMgqnk/EzfQyHjE15podPUnA9GP
4JFKlfZ4k0sNfGElF7i3NUX6WHSpN0eAYdy6Y3MhGJ2akoIEB4I1KhjwqZmyvwUlK2nR2ZcbR7aV
/F5kulhIppQ/9Tk+wOcnpX4q5RtTgfvfY6mHY42ar3qWydu7yE3cDQA44f4D/rmfE//cBxHpoG47
XAcMp8XjJyWXyvsaMrRJ9icGtDzmpisSdJz0DLmAoUOfH9gXojsQlco+fe6kNP9ZogiAWmqUDKaT
jFlkOuen8bkjwTTgEnN8VHIh5EUOpyGhAeq3UtY6qEnIiDaK6gY+Xf1lSNFW0+3EXgDEBc6S4Aa8
VavAXaFHmP/BVpwWUxPQmXkBTFnzXuhoBl61A1aJwISAcnkqyW6OH9YVNST9wlAnDvKU7JHuoLVE
fnW064c6xyuESO4UcRHdpECJQR56Ur4tQZDPcl8Ul1jTJ0ekrwDRBd7jJ30YPYUg3EZ1i7Fw1a8x
kWpWpe2BuITPpdyIKPfvz3/TE+FDA6xBk4dMie7dcfgYK4sPPkDax/wDIBmSx55qhBd2zolpwbek
jQQJhPvfnv7+3jerY6SN2g4yeBHmshN2cbPBZ6RcjXJQ3knV2FwY79ROJeBDpKbGik3NcTqT4Gtp
qFndoyrZtfjDTKLXngrCOwyzZ1Af0kcCplpyLBqKWBPb9jesKMBJn19c5dS8aUSCPSRFJ4WbVn9v
3pgaYVhe9r0zgEdCY1Tzm22vxf6dSK32GsdI3LIM0BAodshzmu0YPkhqiYUnxDlPMYu1pXnJjYf3
C4Xd2l/yYG8uvCFOhMGp/yTzikDsAkGow5848F4B9YITQ24N4NdTQ+pXdtIp97hEdd/Pr8epzcbm
5vROklMQcA/HwoZEkuUkQQnEB/HhZ3kxg/PmLf9gFM6tRXMP1YXjG7GTbGtUc/RG6Ni5q7gKs01u
t/6FLTYdjMPHOeUBGEike/TOTfto3QIALl0u7M6phiHF7Bl27ZwePc/x0ERE3Cjb5BH8mYt1Xdja
F4oTnx9GDD6JOkyHEwzy0XnqA13r44yFpEqBM2keJNvYK3GFAxt91cVgWRsl176dX9eTO8Wkc4p2
FXqwE8ZgfzMXtqrj6p4BRaujt7IBeiLL4PI8e0wW50c6uU/2RjqaXkWJMpQzRkrbFAooUOgbf4y7
C6WM0/OBk03fGTG949ssUbWUYm/JfHSkn0pAiuhz1COmGmYsf/mDGeFeTemCTi8SAYdrF0Zug/wT
8SjqMILBrooBKzm/MKNT6zbVPcEETeX248SzMHtivV71jtZ1zUIZfNhHeX+JUX4qqO2PcnRlRIpc
FYrAEijhCfbUZHrr9C5aOPlgm+vcUwD9nV+8Ey9y7AamOisbz2YBj1avU7RBDr26Yys0HZ5KFhQe
Ka26Tesl1ltX2lhrCav80udy/KJGALjdugmutWSwjAvH/vRvMZFF4BzQSpy0a/dPQQscy5Y0fCAG
VYmJ2ThlJbL/1qPPdwXx/FcrAidtwILjTzPOjD7wloP1t2rH/9raPvmhqfjY5CYWqJajhzRS677c
j33nQCLMV3qrICZWVMmFR9oJgUCSfRqZ6KsIi9L20bojq2SBWGXJq9Izr8fEix7wJldvuStxGVVd
o94EWDouwiFKv6HgmiCVblpfVOpyHxA7lEt59KkTu/97jvJPLY/MDgZ951iuhXxVyQLQlMgXGSqs
F/bcqRVGfdvEoJMnz04bZP8zRxFpBf0M5GsGUc86VwNfnGNWfn5nn7pEuBSmwiKvRd0+ymXLprNa
vUMUOyTnbmYB4D9t1k0NpAdNjsB5t5AHtvJQQeETWMFEF57Fp2ZJswbFQd6qvO6OjjKNV88cPb1z
Mt9ONtDTUFiPkvLx/CxPfTZCrDyV8ZBsOCZwl5GVp7qLfo3dpMqa0k2pgK6NrPsBS+v2wpKeHAwY
HM99MTn8Hk2pbUOv6uhc4I8Beww6qzzPfBNvNwtB+fPzOnk+DMBglOj4D3LHh7FALXwstiyKMaUY
/I9Y1b3AMcdGep4cU6+bTtW/dVTWcNeKYG3OvBbQznqsFemtUysNy+/Gg216/kedSg3YIBPGAcF8
MHKHv6mICuD+rdxRWZHFKvFwkpC72rwfLStZGZmezbB715/PD3rqSpiSXIz/EJq0jnubaCEHapQQ
oIcsDhaBX903UhbOG0P/ihjz6/nBTm1ak+WmMUKKrx0rTqpZAy9t4OzTwlY3orBqfJP05sI6npoS
C0j0U/lfHr6H6zikfoe8Jk+WNPPrtwQ/92dsCLy54fnFplfk9k9mJTQLSTKCOnv3cLxWiXQzCfhu
ojcgQaTJ/Vi35dP5pTt5e5mGOrUPQRxAoz8cJQBkzlODFolnRd6Tjc4axBM0KkIlkRaq5SuzxBqr
TSqV9TskXXsRugIXNblT/mR5wXXYhmnTOT4u0tKybMMM1BSGTzDDkGTzN0WOgsoiwaXMx7ogiV7O
z/3ktkEn06A+C/bsWA+1yCBnw5fGybCzbQcSpeZIuNUvz49yKvwwI7CF6N7r1ISPFtgvVVzBlN5x
4QLciqq3NzSn6rUMWf5C+Jm+1fELxAIJRrCjXgb29nCouNQMAOsRRBNPdLeo0msvrom/cI/OAH7O
hrr2UFH8kqqu+IOlpP4sTzVicpCdrMLeszaXzYoqNfKrieiD1yDLJ0cW5PTOL+WpD0aBh+Icb0WT
l/jh/EbY/0EbC6JrhTQPxGfs8jo1s//kEsQlYOppTijMyQd3/6rPyWhSA3lIKOu9srCRa78yhrxw
/mQ2/x7l6Hx7XmZA2WYU2aiVBZxjbH5Gu/yDhyHNYh4AIKf4NFNU2/syhce+LzUKDrrmdjcNupD+
okNbe1Zi9YN9+ZBIjivH3QVs0cl6i00GwdCTUsvxXszTGt6WMtmENhqcah171nu3HqoXrgBj5bbY
KFVAb6/GLGzvOtvnxTwW7+dX+GRws8kqKWVRPKOmdTh5DaH7TOk5e3HnYlCo2O1Va8j5R1i5wdUw
ptoPWR3F11S1cVSPK7goePvq91in/UPBQDHJ+O3/kqMwG6YGZmD+yEPMyBtok766DO2yuPCxTxwQ
QPvcgNRu6KYcZ296jsVloGe8iPCJ9VHCwHgOI/lcufB1T4zDM4MHDzkVT57jhnueKGqeVLXi6H6V
4AaWtVclDbULGbfN1zkKZzTXVdqQ5BA0Io+OYYjHGz5FseJ0ha8+wLvyl6jj9/MI/vscL/Vyg2Jl
MZddf/j/7J1Jb9xatqX/SiInNXm8IA974L0akMEIhSIU6i1ZE0JuxL477Fmo/14flXlfWbJh1U3U
MJGAjcS1xCCDPNxn77W+5S9ZXasfHP8XhdOb4797QEu1bKRJVsXGcBTJq8Gav4JCLncSXdZZPkcm
hjx0Lrvf37S/eF8gT6LRi6tglWq9O6qMZZzFUaRtXK1Xrwr2roFdyvnWxiD/LxyJPiRVPkM3bpi3
TwcQnCXK8epviIicDw2ksWDJGuVW1YFy/f5Qv7hhUCgBG11n6A5q0beHSsa0HsOEINcZWZ832SSk
CYx1m98fZV3L3t8wbLYRtli0wGjEvT2KI81QwvTWwM3ZKMhcq40fXOzB824wgSoco7IkPPz3x/yF
LooS7YeDrnfxDwuslRGs1bm4XELZyBcMjv3lQBJRsCSrh7YqDMB+/VgEhmLDElqciTzq0DI+iUQ5
OLitqwTQDTG97dfff7BfXnJXXQWO1PVsWN9+rrEcyAumGb6ZdI6bZ3lEQOhYfnDJgT/8dNHZUrzy
LVdVAlvWt8eBqTK6Skt7ulQWezyz56V5XPCeGtryWZ+xB+aOzHbmK90Yzk9MrNfKPG612EVy3Yfl
KVIYXPkkJoJRk4vWmXd9IpXokiWovJj6BYdiLwcQAgSeOCo5fi5W9dmZHGsf6SuLOXnlMlsRwPZt
hXnvKYTdLT1MhJUJknoGohbG03y2LD3Q87lrRXQsXsnPfAYo0OMrERpm95ztihD52sbm6ZZ+8kqQ
Vl9p0oSytQiKVsb0JJ3WDbQxx0WqvXKo3RVJPZv1cj9WS0oHtFw4/gRYHETNAK4kcF6J1tkr3TrB
z4LHMc5wM2uvBGwx2vQ21VcyNnC5ghjOFZgtX9nZpakn5bZ9ZWrHdWraQfvK2jZeudtTZMKQsV95
3JwSbO5hTO1d/krsFvVK7yZoApK3jPWoP/R6M5BSKWyMfylCCFyeFgzwnDzEBHyVBRu8euWEL5g5
Ce5RFKP5tBp/tF2aNlwqLbPEJnPa5VqYAKqQkwOp8dhjKmD++2QN6mAGAxYxEcmDoEuEJwvCyUXV
KPWjabYkhgiCK+rXCIvxNc4iX5MtSnpOGe6CNfBCGaia4D+Qg1Eboal56Ws8BvoDojLgkhObkYue
ALBkaNub1kwMIn6cjOFB1DHJ3+W9lRGFSxbTMbVsiXk6XMS0axPoJSIqCAkBgKWfCN0AIeTGvGf2
dOxS3SdetBW+NcV5c2xwdgnc7q1cbdZ9c3D1EHVjBhwxpm+Bs23NRrObs8EhDvJS2KXyKayH4RFk
ZE8E0Kjl/cHpS+vLzC38bDnleCk1HK1OsRTM/VVyLNlVqatHNR3vVKOAVJIaciTvA26Bh8JJ68gv
qrrORYRcTNAGnMg5qV3rKmdj4kbT595xOtNLIWphRu26QeHPvEg3+aDqLxOBRzHUGR0CsiKVlyqh
VwaoBLcQBIeSW1gt8/mGJRN2xVIuxYNZAMTxyogul087N35K09rZ60lSfK9amVyN2jSkl2FkGw9Z
0qSdl6MKE94Yx7G6cQw9lNw8BTrpwu3wYo8RcJZ9Yc8tUDJzTh7KQZUZEpUxrK4msSgZce+M3nxg
WfIbWOwK6n5eEisb2vXw1CXxWJ81He7mwE4j8yFW8nHYacIKBYisXr/M4sk1mTBP8TZGw6QEXe4u
rRcbM0/pUBKLFRiZW6uBTbB7xM28uJdZlCtYzEM+SIKzJvJyvrTcU9xZ+ybZVp1KwsC+wIZRFPhi
Jln2Jvn2DwleCsLr7Bo0VhanSbaZEP/IAKWa5uxdLOvqJnEdyjrgXhYgnnZJrgQPd+Q3EVogsp0x
evggBUoFxlle7l0jMQwvqUsC6qTs6wjuhAAYkU8wzj0RpfAje0UwuZ/ipAenqBJ8sBkdHvcLSygj
eTeLdKG5KbHs+fwDWRNNq8dywzapfBSjChixH4oq3c0uEZpbocZOgeh+gMrFk94DOxOYrjdMVPDw
JGXYIasjwOV6mhzzVonHRgB8WGSBusAaSe6Os4QogB6ClxeigJ69dtV/w9rUIAGZVTbuJkuCOSub
0FrOi6ElX3tTQCpBcd2Txoc4TpmUUGu/IFIsJ+VaBf5ukaas6pi876spcyCO5iTUkrX8HyDzYmh1
hNEMbVKeaFq6t8RVpXemIJxsMwCSDazEys9TqBTQM0jeFgBBfdnY4n6ONSJyLViz92C8au6ovFI+
Qvj+JMd1ENkw6EN9RS8T5dK7/WiEtHSA1UIksxXdcrmAQWjhTPSomm/IM6I8LGWz0cPsG6+pDBaZ
YoPMoTvlGiw2dd/ev77y/22Z/jvqkh+qn5+Qkw/f2+5v3nOZvfFJrz/zD580cEnTXm3SiGNJr3uF
dP/DJ60bfzATRiS1OiIQW61l0p/YSfGHic4dWcs6oEZ1yn/6Ezup/bGKI2h3sKnG34Bd8S9gJ2lw
va2hBLp02gxr8wSnNAXyWmO9qSEHsoUTDC6am50PofGp063+qk6w+vbMGM6shmVnGG3NM6t8OTjL
dEWkYLUtC5W4UKwtkjIDZBXT72OvEvmgKg5MkkxfrirLmIiDSBvwt5MwdsyJNzqKywOtZ3WbFFYH
QqsJvbZjbgXtUgP7lVVBX+Lkci0FIJ2hH+Scd0TNNZW51eNOOY1ADxVwvAH9MmXbDVb6EsLDvRSd
Vj5kyqxdwbpTrgEEy6t+TNRzCv7iaA4dxX9VzuT1slzFD4No7IOEdeBlygBecU4vh1TzxpkU3Unc
4DLcznIEVWZB6kl0+WgV/LPS7Uj56uJLLU0DK7aPsSn3Ii92Jtm3RrzPniFIXqAIvzKr8jm0mqdy
ab5Icpdp+AW57R7GsD4S5Axjsb6yI+uKkMCroiT9ztQRqIfaHfyvDdHHOysMRvuqdNLbWNa3pY2e
WZT2iRoiAKYAdlajFosOWT5djc5jSuaRDr2ZF+rOmdyj1U7HgVz6sexrXE3KU9NZPYtmcU1K9a1L
Dqtnm+lTN+FF6YoHy1mOcWYfgE9/zqrlYWzzfaiBsazae3RcAakfW70ur+dIQt4IY7+MKIHs6nNb
BOOEF9hUwsthqGAuo7ga1c86XPHmOwhgErPSIyF/N0SWVcA1ooNdudup6BLficTB1Ew+SeJcxFrx
0rC38lhQLcU91VKeNa1zKRqOiPdzsef0LHJSAlZMHyjypksv3QRwsHbZR2S4y/CZ/fG30l42Snet
iPQyjbNgXqDoZH4E4FBc9STuKHK7LJ+Hcu8QfRNrCzU63o1hhgCmiue6EmcZgAvg6z6y9Z3r5jvg
IyUQo+5RyZWtVJZtG1X3ZnhX6SCb8huphXhLpl0v0h2v7TROrhIl2iuusZMipYEnTnpnnoj+PInS
2TbVp6V9CMt+j2flCVTkpi7MM2aJAeChi3lYzu3CeEpkdAXAcjep+eVMfAxRcRypASXQgFSO9Hyv
ZE8t2b/UD2dmTcWnzv40z3AoLVovzq4R4oJ+e3RiywdWOn4yxTN30GGR7VYb1M+ZAJx9o8V8T81Z
GYaNVwzjC2/CazUbb8tB52Uf76Ks8dQJrmL5SPQTJaNlHuhHBE7dHfXRPWdzcp/05qbtaszMFy2m
QSfrt1K7cfvhQUvtrTFeOBBZzIOwwJmN9rxz5+nYx9lBWhhD03M1yrf6Ktrn3W2X+k4kXdC20ZOb
50Azy/B6JizTXh+92HHvtOGs6W+M5nsB9EBPtxL4WWmm26kbfBMCwejsLdlsHbU96lW6tWpSkmmy
exQdxGqP6eRVSQyIqfSAm1KxwQvTi0tTkY+5bZ7NIrynkg7auj4qWQFzTXGvyVw6KNb1EDVcBrGr
3Ggv2FONy64sZDCXw1lrtoEZP82GedV2Lf4YcM7jpH4Km+FEKskDk/uvmpNGfp2M1LoSJmAXALIy
rSrhnKNd19aQVeozIzqPs60xrNQhw+sF0chROgGHNNx71VWvdFf6udJTMFKU+JKRvmdp+XbSvszO
TP2zbCLX3i5y13D7UtzjgRo+CTUCySnDlzhcfMJIiF6tsgMxo/teT22vjsJDXZbfatxLrOMhcEwo
WKowCNskXT4eb+FEjpvc0YaAHm/ik0XuPjhlTUS9Wj+5YSyPZHzWF7LLG7+11QPb9UtdWY7NHLH5
GRVcGcrgXPYhTytDtHhnJOm3GNMngX9Hy4UdTOhgegBhf70yZrxK07g57LOCH/VqC9dwp4nPWbnc
dmb+3FfDqYVFcWhiSc3dleoZPOHh2NUCx+psFCeDF86NWbTiapx17STUR2x+ZhvmG9JxNiOJ1lFy
H0cWuehtlHPvNtrOSext616MbvKcQ8tBp1IsEPFIiIzas9Cer7sCaF86V/dKsQQZhLGcAeOh3CkZ
+LoUd003Ee5o0wXwWhmaqBHGg5ur7hn2ayJTmipoouSBNT/3i/lWhCRRWckuV6uDSJ3HJh7uK+Kh
vVja9zJp4F3xZWU205S+6Y9FeZUUUCjAq4JrMulXtMV0PojqGxS/r0uv30E0OpTp2PhhlJ05JGIb
SgusSlMfa6sOn2tpg3wneKpLeDqm83KAEz16AK1Kv4KO5MdsAaAIImTpSh6QsZdIqthFqYVct91W
gFz8ATJjt1f0NNo72nSRLs/gJh/HmX9FcKVMd0XhgFPCH1OmyjcVj1gxuF6iLDu3bMZNFukz7Y8F
ErGZn0rG0JoLl8taUWPD8qj2+osyN9JbNBdhcYrBz9SjEMkKG4x+Mo70f45ZHt5pS/iUjeG1W8en
oXQf0XE+j664QhW31Y3uWzztG3ETVaTfxgCUO15Kd2NDIyxVVWWjm4MK1JJdmIAOsxsr2FhxbRVH
MnjZ6mc9RLRp1Fm+81tyiSYM3gBHh7w9SQLYd0ZrNltigSFvU5L7ws3DbZVr/UVHgEUwzd2nsoG7
MBg5CXVprHvoLKJjEmcXicX7e3Ai+hBhzgveaIbvhtKRZsZEbDP1jEOgMjkEfibdOQXGt9Ii7s/N
liMe1zWUIYEXpRXDnuyC7Bi3VnYqrFndJYbWbR3Zw2RtO8ebU2IDe3kmClmvqrvZd2yKJOKdPcuZ
IKca7W60yl1Ozh/tl8d6+twkxjEya8Uv3PBKt8cCHjONrlkzWaecO+LNLttc7ieWEV0dz2SLumfq
JPJR9RRlX8gDsjwAZ30gzPnkjM0t+v/MGxV4noROX2fgc0lyK+7YQp7PbMqcOJT+QJDgttbL22aK
j0uZaixsXQ7lWNbnhEI7B2LjiKXoSHQ71U47XTCcza8cua6eTcYeN+1cY1tpc3ld0AnDr35eq+a1
E83OfozrR7Lgoq2enLVqqtwsju7eu7aYF09361TlnTaiaAWUFUw53/jYdMWODIV2Fzf6Q1nbdjC0
yst/FJWra8qgo4vX7Vtl6PazSgiao9D3aJR+34A/z1Y59FTPF0KKL0lbbMQgvvXUl0YNkSv557bv
37usv9OB+N0u6/P34nv5Zoe1/vt/kqgMeFNoJrGkrVqC133UP3ZYhvYHKmJ6w9gD2Gmte6U/d1jr
ZuufOypNEA7v8MDi8VhjQ8Vf2VAJax2q/zgJwASA0GeVzLPZQ1y8Nsd/2FDVkHzMxITbXcGyVnZ6
Sv1+tWRGzBsn6txo8PJ8WsvkqGmV5IhOpzB3yC2WS3uhVbS3wI2Sc24IpdkJnVRyL0mXDn++KOio
2yS7k2Y4IPBt4mh+oN9nf3aqbEl8JcyqB0cHIOT1I8b3GsJcpdggumnkOXAn9RW5FkrHoGvLsKIk
w9vN5plfEpOdea9ZUZVto7yJdbY8BCErL1neG4X0jSHWYCSodIMy+mREcmO6xnoN70mNiGL2R52+
+tEJUxCjTVvGx07tlfEiHxOwgkuuClCP+Zyyz9IXp70y1cQy9rRAY7305kUSEFrPxNs8O52KPNGJ
LT2SXsm+IA40W8mIQ7Ezk84bnu9Y7NIR2Mcx7rsupB2Eah8X2tibz7TcHfWOQsNEwJ5JfdEh65mJ
UsaHVKZV8anUnWZ4mqd2kvcyGyfNr+VUwNEjgrBY27GZSDeuixWw8O3Z0ufTkkPovnaX0H2a0IrX
eyIYhvhiAn1k5d6I0CyVvFWUOTTx12MjED6DjjXPMHKWNd0Qixe41TBi57OVbGMFUIJqpHEGuDGt
ZVSwGQPvwNoU2na1EOcjFpBAw4uaMDyIAyJae2FsaN7G8b0ygmNibp3GnTtsIr3AkuMNZjfp3TFv
8NgA9aUDln0VQz5ABa3TEvxn0XVGcZZajkxeyC9QxC1rX7lbElvGvqm42X2o1t0zbg8CNQG7Avov
O6oRNUzzQ5P3dbonKlMWFzYqJF5DpW0+4oeX+hlqa6s+L8dCi87aWMyhXy0GXdbeza/HkJCUznCb
67onVwqAKbW3144A+3n5dPtODGPQOEV/L+rRfezUov4C8/kSarv9oEYp+T1WphvXlS6Lr4Luc+Mb
em8A7VB7+QgAF7PGlBr5Y61O6m0TYX4vh9r9jLMiuogieuIbs2Z36TemW9Ec7svtmCi3ej0sDHOq
/DAnOQ0IYza7p9Gc6us8Ho0nYUhI6SIGIUNYQwLGPF/0rTM6GsMc3o3FKJJDVqrKdoVS6mVd7hnv
4FRoIfI6E0U0T/MLe8cqgBvJ1mhR7wg+gr3cC+todSm/whDyJnLKm+F1IJEb0wugZnmY50oEBEkZ
Pg9HFhgpM5nbtmhJyXUnM4UHKpqV3ZylhRXkZaZabKVzPfazLkyz88ZMaC8kiebqG4fOhbMd3LDN
TrmqTWSpWhiEH7kP0vHbiuZw/aIlb/o0DEXeoDmPFOtzlLYzX+88kVYBjtukMouXsNysAQfKaZlC
EkcUAljsS5fKxQpEx3Dcq5YsfslogQ90tq36ZrAG92qaEvnF0bLO9mIyf2PfmTrR8ZuS6t5VMAkC
KmbSAi6zG7iZ3KIsA6kOmhqIrFvqTUV2rgAg0MWdX6Uam141UsXjqIH6DzBWUiiKsTZmnvI0s7ex
USXlc9HGmTzPjLFKz5R6ibQgt2zQxMUC16byJneMhwfdapyJne1QCV/vozQ+NvUqywwn2S6dJ8PG
yr/bYynSK6Nu6nrb6ZWU6tnSyHm5pSDoFN9tGpEfZNkVXJ2W7l3k6cPACOWHN9zVP14ZPyLD3o+U
gfqhMbfoARouQu73NlEb8Q+ec8P1YpOdYjuwa7Z6PfSkMvTnVal++8uH4yVIu9HFeIPSeG0U/vDe
sjtHT4gItenAKMnDRCF7UHJXHGTvVid9no0PBCPvJQ60rbGI6gSvuO765n6nGIsW9mINURQeA0TL
y7vomWEyzapBO80WHGAxFB8ccW1l/vhmfj0ixARub8bSaBvfnmGURDqgVY4IU6naLjYzRTSQLnvl
7CN83S9PDrk6ImOcP9Z7r5VplO2AuNH2eNdAFs7GkZxt0d/ZZGBtIy1N7u12ZHL2+6/wVydoEXqH
JAB7F/rXtycorTxaZrO3PbQlw06pkzYQddZs25ri9veHej/ix9OBxocZm4sTF3nRu2vJVrcMWeJD
T6P5e0jI8mVVbYez3x/l/SOwHgX1MH4Y/uJJeKeqKAlWhiVbcM/nQ/wlk5mCs7Iog27Oh8uCpuP2
XzieDZMNXQX5qq8Wuh+egZRYbagAtKRdG8t+bKAe6JGpPg56SngOm7niX7iMXENgPVCKoH29O0Ew
4DhE7J4TJPmJtqqN1WhT17L7i4qM9UJyW2BSZSHB8/PuzjAZny62PoTeAg//Sx2P8xdNxh9RrX6+
69dQWngVLm4FS7yHHC4QvXILtcHK+NXPQGSQ51Ll5Q3b1clr6qy9mENefL//zn6S+63nhvPMQpcJ
3esnOlA+lq7DKhx6gowp9oyTTnKCCrjesJc06I002bEcKBmuFLeBHl2TI1ij6P70+8/x88OHMWO1
p1D7U/5Y7y6xm1d2qrdmiAIjoumXRkfKaSYhziz3vz/Sz88eiikWF/gYSGwwTLx9zB1qo6TSyMjo
otK9M5dQ2y7t/JEo+ufzQV8nGFrhbsa+9V7RVBLlOpAOQQ/G5Z3XuoJAMB7649xN9Qfr1i9OCLAs
UmiuHA/de7YQaxYzdqsMPRPZzIEQ1G/xKD5yYv7ifAD1rOhh/CWrW/LtVSPbSaVNk5LYp4RscCKD
5JYuBBAlspypzl/+iqxVrM+TbcF4e2/GSBFmDRH+sdXt+6ioRBktUZZ8cB/86ozYa6LY4x5ggvfu
jGqz0ZXEGF1vYXmKPbXvu+yQDeXC3qlqm2Hz188JtNhq5ltNfe9f2NZMthQPIe1Rq+23gsjKAMNn
Hvz+KD+vIawbzEvR4vNQa2vg3o9lSNIvyqqMdzwNGRkjL4vSW8R2dmeIaTyXrss8Z7aa8a8qLmEa
r+p/vISs/ECr313Mbho0SYIlt8dYGHd5PWt+mROQUkqz+zpjsbhVKoRVvz/ZX9z4Fk50ACfc/Nj3
3q0ZRuLOttK67tqZZcbR5qr+RSCQ+eCb+9WNgsl5VXW6yPLEu3OjkTlA0BQukzWCSOAlfKMqq3ap
O4UfnNAvj8RXQsOFg2HOffvtDakq6eIi8a5UrWXMREPPM5YWQgcZAR/Z4taP/bae471JI4R0bJXV
8CfjsRXJXrOQmlRhvhMr6HvNQR8jnU6eXn9AYvr5q0JsjNNYYCYA2vKe9JDalQwXpUTXAlDMV6eQ
VrFZuR9cv590HWuQpKAw5oywUaACensB47ie8ri0aeWGyxhuemtkcNbPop83llKVLiFVDtc0Hez4
kbmKhPWvtiC3dSW26+3M42GuOEOj8PqoVD+CbvzyIqzLDTiIFa347tOZ7DTDVues7dpqfCtkjD9b
4Ueszp+XANK+IVyw/8EaQzX29ho46HVjp2ecELeZcqzgGV1FKgo9zWnr29numscEVcwHTLWfTw16
BtxE1gDcpZzf24OOih32YPUcr+Wy7mJzLjatm8cf1HtrPffmlsUQwEFU3IAAXokaf3sUg61vl469
5UmNrBY/yTOaUIkommYjQ2Eqp7hJYY2bAG2IpdDr7PvvF5yfHhmgQwhKLPqkVO3YI94e317apOis
muOTc3Hso4W2hSE1ZBrlzLR36ZKP7PPrb3x3xljWNGj/vGDxO71be3o3JCuQZd5r7Ngo742wCpF/
VuAY9wsxe+4HO4afvkY0xxZFEc7sV8OceHuCotY7zGaW6WndKDZuiK8C7/5HZftPd+h6FFZUXvDw
QzD+vT1KLsfBgbhiom3OWvCplbYzM6P1tUpoPul59bcmNIeP1ob15nh7KVkPGGQhPQMhzq757VHL
BdDbYJBSk7kE4pXa9JhY2qfStU9O3N6ZxfDFQJph2MNdXKH2+P2do6378bdHxwaBmQzbOxtpPAJv
j951Szdqc26Sk2LKQDHUZR9Hae9nizldWQ1tNLvp0uum7ced0or2rPdNJm/ffv8x3n2/FKS4OteP
wR4XHP97m0mqVSUqyaUgG7okNLCDUksv/C96Bl6PYhFCsda+ay7vu3PNs2he6oSEVnNqZj9pYgDa
S6Z9cEnf3UUA4eiz8E1C/9cszAnvFoOkFNhi10RedxncaEu2ufvctYmT+1nSy171QByhGbGG1vnI
nvTuqVwPDSFjrXboTVBCrh/th42uKaLaiZe685nnKje8NAaiGXWUT1uFyW/31wpVjsZrDZMsxjZI
ZD+RZyy6Y2BjrM7vIiYQGVed1Mss7QvPskfnI77P6534w53K4VbYGQ8KkjtgAca7RW5iRiwTrR58
TOAKMnxtcMvRs2Rrj7uBJMzunGB2V+ADkNZ817h8oIDAG0fZWW5OQrshXYTC4EyGwXqWKhiBjTEg
FNjYItLuBqsqYkRv9eRa1zn1zrA37Xo0z9NMq90tzHPyPryO3kGF9EA10ufXJ+DfM8C/U1BABNGp
sUhNRSjJc/7D4vCT8vJ/3QS3wc2nYPO//7aKML/L8m8/5X//8lf+tzCTdi22kZU/rtMBYMH7pzCT
PHDUl+sdy24UwyfvrD+Fmfof2JVcXI38FPfW+gL9U5gp/mBnyeaB/ineKbosf2mO+Lqd+uEu/tW1
+PERhT+uSzIkNT8qoDVJk4hj1F0BBtflLOkS9NvjEO8AnlyYuXKdGsOnsLc2faTtW9NAWaUTzSh7
Zv3SPPVD5tlUUL3bnrKmzZ8cZwr9QSFOtqCA89Aaid0wWQ+6RDiS5FCKZg2VoSNn41JFlBCkyfKS
m9FndP3ldibV6qjk4Uhc5OyreXFDoBtNF+aI1303o0cbKmNfa3ntux1IzRnvDz7nmDaXm5DwN1Sy
uZGCtm88aczo+mTazQz1vNzGYwcdfFtNdkAY4EVbOMbWHVB2pnF9ZSQ6+AIgzh4el7vK0J9jmZzK
wrpRY2ZfpgrIrnGYiKTxqUI6sFTJJ/xR14g7jrzTLuJE7Bg2LkGRtT2aUAclgqlD8EjrxTcF6ZrS
dneG2ougbNULZAsvDMFQVUYoFJCwHot+Oc6LiozV4L1QDE6P2FH93sb5cxtapyieWuLYFIQmhpIx
9JAm2rSx9dPW2aPvAIODu+dY1uYUaMPsU98e9DrK/LB0b7Mw31cuSikRLbuiq6bvsm1eaOm1fmxG
a6kx7zsNxVIGhbAkzDWc9iFhxaHYMMtIqRs9Sr5gDO3LMslf+llSZ9V9B8i/YGpmy/rSWmg+97lq
eGlKdqgeq4y02qhr92JWZy+XinEqJfB7Vkm5M7iEXk8qWxCq01nVavbtqH2xISARe9om53MS38aR
IIjcKYvaM3HR4xcIvR4f0kOSLPdFbGN8gQkJe4E8v3KqrmZGNcdOjuPVso7IB2VUzpey/dy2sbsr
YKM6dv51KPVmy3CFNHARBoY52OeOuaQbiXLv0Grz0UaTuVOG6R7lIUKijJLPx2/kT4LUPwQetcjP
XLu4zNL2juU46EjHZpyGvOSFod4W5ZxPEOeuwSwI9kInwzoOhjrx4qjeVxHiufkJAYyX9c2mUiy/
RWbSldpOshUbivrQRMIv1c9DBYwgnQJTFoESAltmmA2sF6ycycPBEMzJd7a8UuNpN3bnqUsz9JT1
jpdbTDl0YjrNixLhc+gQYqko2iX5QMIDqxuoGJfKAV/r/f/HN8f6/vla1czvorhr/+d//vN9tK66
b/5PUHK15uv+u5xvvrd93v2pPl//5f/rf/zb99ffcjfX3//r71+ZvXbrb4uS6o3GA2LK79b/U/W3
4rn8H+3f8ueSKvIfv3L/7b/+/vpz/73IQ0uni8lucu39rUv5Pxd54w+AnlSQ2ITYbeL8/r+LvPYH
3SeYnwILzdq+o9D+c5F/VZQ4EDppgVFiGPZfWeTt1zrr7SJPJgVVrMvmiJrlfYJOPoz4bExoDMQD
7VPiQKV+iurqS1ULosNFTlGIoFi37vvQOadxfQ7R5aJOvdzIDmCvLGK61c92rdm+YuE+0qfvEfPq
uYiOBqJgJKGVE2615LntxBP2l9k3koq07JmVGS8NYui2PZYmodsQQX1hNM/I9IU4S2/d9JJQWonr
x/Dmehs6gVX51blbA0DYmc5541xddszPbZscTT+OjyBl+l1jBIWO+SoIO1+gpscc1G3n1PNam3xS
ptZESCOXClSDNNorN7smqjapbsL0gH2yqXwz3KzaF7Lo0b5kJ6JOXWOf3+a36QZnGfavl+ZeV28Q
z6peEfn8Ca3Uy5djvs235oMSbmakzE/IYetbRoi4fu4UzScXrSHwOfkeazflLVnjd01+qpRPzJpx
WC0e0jaeQL3yFy8X9UWT7lTpoLLwW2Xakcq7Kne9uFg2+3w6Ark6s/rrSsFAum16+4A9KS9zH7Kf
p+1IiOkE2HW/f5y/Kk/K0/xVff1bff17/TN+7l7+8Wf8LL52L+Lrn/8bXtJnpEA74+vwYnw1qUbR
0Qkq1/k0tNtw3rq7JjsKO/UMl9hlAmb1HhTTeV4XT/kpbbcqvWBRfUaqvQBdpXv6mD8buj+gGc7u
oGreTOo+64gb33maX+3jJZiKzRjtXAlU6pJ1XzO3Y7zBk2ZVl5L1dLm0dF8X1/wuW9vxZ4+cpLp0
5JnNRH1BouEVAO+90tzGSgAF5/PkO8g+Ze7xpl7OG356NcjfTv4kvd713KfBNy49GfDvnOfKCAjF
tp92hTxLa1Qel4jZvXgOdHUX9b5t+9a0Jbl4vuI849BvsPR2G+OuGj3jbr6Kv4Soa9urIjnY5fkk
zspDSBbVWdwTn9yueUo3kfI1ai8L6yj2eb+Ndvx4FX+apptJfzLL8ytL3abKI7dqZFDeEwVCrvkG
yKrPNsF35moLZ5/EA8jMawT4sM+yzVz5iXGQ+Bb06Sruz/Rhpy7oLDeNEpScMEYV2+uaiylWfQUp
pF9HOzO80MOL+kiq67Qlebc7OtdPJn16F4d/7LuXsjuP4yCqeKj9Wdy1ylU79H6xzngkr64r5B/j
S3yXnC42242Tnzsv22bi5XQany8Uz0w8uvKuT0jzsmyT+LpuEaH67QkubosGJXD1o0R3dqdcDnHA
bxRzYEZBOweTYKsSnufimBUvYfKAi9DLZgzjx9E3umcsc0GLGMpQkeabtHIV0zPJWCBmkCzzVYSu
wphSztz4kHepryVfCKMlXf5cYvrojiW+oDo7ujQsQ+QyfDa3C+or9Zn2RYIZ9xOa8OamaF4yvHwR
BVU+/R/qzms5bmzLtr/SP4AKePNyIxouHZlJm6T4gqCF9x5ffwekU1USq47U1U99IuqhJJHMJBLY
e+215hzTMziI3iycFaMKGjJBoSYLzAlBetKK2+ItRjJNj8NB8U8865ph7iCI5s/m2wntGm+NTzSx
px2x6ApjQEcyntKAUst4t0bhoUv8TNtm1W5WDishOKtsM7yLpAfV1PhNN4Xop8W5EM9i5lVAUY/m
s5wgvogIZMeUuezH7KDIqG1Nj9asXfh9diXOd8i+1Mofwov+0ngYWQ8lu7zOry0RWpE9qzhh1/8p
ThS0l1//mr/79i/UYvw/a9WyLmhkp377T2ud9r28hMncjjsWxuWwPMw4kUI7RW3EENcFso0W9apW
j+iDpfmF2x7YnzC9tBk+pfaozRl30oMgekT6xT3PVA3aVcQ9QNGTiS9SgV9AuDEawQnDXVgJ9AEJ
Ci52LeZaSzPskdrQnPfAS6Jq12j3uReM3mi6KQKKZOmJvg70x1ZkXeUwX91wVQtGJlT3NcgVfPPF
i2kHvLJLmPZiyRgLyoH6f0PVlPU2QiaresxG3c/cAhsyxwdi661n/SJ56UenTltHJXq4POrhuWRP
DJikFlt6BYaBG9RfjhVeI9UhmXuSHwvC+zp6QuEgIOSZvNjk2UGqZsqLN6fyVUdAfY60TqifmU14
xV7joY27B5U6vKJmtjrNx5buJWXgA1L9CLXMqRKWWNroSV/aFjCxVL4PpPSF3fxLkiHKmYTJVhEr
IvV06dVc5VCnOYA5ojrby3ItlsiwwsEJLcU2e8npVc5lhe4JWXVYo9A1jGaKQDRR2Xjj+DGGF2aL
fW3c6DoHpliMYLRcCQoJKhG2Cxs1k6vO8XWsFaonmJY3xQvCFeCPttQSam+d8ulWQrBO3pSXyir+
6tql5EBGU4W5PQ6LL6BlEKYnTRqOaSJdEDx9MrLpnGf6m1ygAVdPUfG/aFWcqvfitmve37vL5+pr
VflHlfmtrvzjj/83ik6O96vb8t9n5G5K6s3/uu1f3uK2a+LX7vvS81/f/UfxyTwbdQJJlusc84/u
Ag1q+gQKvWNmcd8XnspvqJN06lQmQDQgaCH8UXgSj0tmAJUs1HvtnxSdtBB/7OSunQUTRgnOU+pf
kF1rp/e75l9c1YLGUVF06sBa7DrXVSezoC0S2LMbzMxPZLJMDOkBZ+BVo1J3o+6fS+OSCZzqlV17
0HJ9m8N/JI/0JAj6vhzUI02RgzmmZ/KJjmK03NNNmNgGjX1GP3ho2q2UDjzC8ssshvtGFW9KFUyQ
kFqFAwLwLacZkA94NBXpQzdXh2Obj5ssw2tTJsmLkab6O4SDdtXHytL9VFj9RtNqzNl0+PaDaXT4
uyRlN0WcG8VM789dWgO5lrPpSZw5I09KXjkCYuXrCC5C2j6HaVWe4BRTWVT6ayXGkxslGpiYps33
oTUOfgEX4ITbPNqqSYtmpGI2uArVcJkpSUZCXKPfTHN6G4pa+QpCYEUmACYSZFE9dkmv4Q1RCnoK
EGHIbKqDwU4LE3dVYTzUOcvgjI0VhJ8wOhXyUWfWGjSJYnUFuWKnJBOPbd71TqYLbIZNVrqN2Etf
tCzwmpIvopu5T/M2vLbyatfV2N9y1lXmyE5QphtryKnY+0OSlw6C0d3KMzDSQzumBzPB/qg0TpNj
NOt2pakgoi5o/HKQ15ZjHNd2NVNtJUF0nsOBLyiPkcp+YzUdJ4+qfdFCwy/k/orP/stULd5YhY5k
PqIB9xertmO12C04JymGBAP3nuUwN6UNQV4wv5S6nr4t/UKKBGDoU39V1HPxpUp0LrEyGLjaJOTS
r62yaG6iUaNKatXuJLlIz8oqIs2K4Aj9dNcsWeNPhfg00ZS7D+bqtg1ncTsFSXICkK8I5V4Lknd1
OLRR4vO0+UaCCEiQlxThjHY7oBzlDn5t0ja7orjRtm0f7xOSUtKAt5jXgwBADLWBMsx+KsFCVaTi
jRtBcBZjklzeVurLYlAd8iw7ZYGBQFrm3NPW2sXUyPlOUWe0vKK6OEbdosnrwpO6LIUdplFBBT8+
MuU0nH9+xP9PW3HJ8SDC2vrpWf+/X/r/uuxb9p8/j/l/ft+35VbTfoNuz5oKNw/F0ndO+/VfCM4g
2wXHPIMPi3HHvxq6svYb0T8kISpfx4Lr2vr7krv+Ez+GNB2ea94hlpHfex1X387w7Fh0TcL38l9/
/l7N+/mov4blMvZlrg2ziJHS51weoSfEc00ZwsMb7pWZOmROAjcKFBKVWNLwkCapN2rRrSVRpC36
uB0QsWEuwBOqYQzVFmneTqG+KxaRu0wzy//FvXMZvzZlW350n3fq77tD/+8/7Q5bx+z/fkO335u8
f/vh1lq/4dtNJejqb0AMfrxBvm3k6z+BNWf/ZM7E3OLrHv/7nED+jQGliDmPvRbt3Err/b2FJP9G
ZJLKXUo7SkSJ9o/8Rl81lX92kOhgrVIbg6oQqTEjdn7aD5t53efQAjDk4QNOd5GWbqq1KY22TS2A
gIzupN2gUXOHdD6CWd3mQ7fhTdmg5R0rki4TI92UVJH1fEb94Eht7YAVcSJOk3mH+RW0Nv3sfYVV
1lLe1O7JMjC8EeljRuFDlTb3PcYKRPN+GCVbqRGdYnSMhHNztbidvpqShBVsuIm66CFUWxdMi7uw
V0W0q4OYG11XNsmEt3OXKNa2gdVgmxDarBhDuJbjpwWcfIeI/DGwhpslijaYOLzU6g66tlFSxe5y
phr8HGls3O9ugr95YFdhws8u7KcZMDyLQc+DtvHZW1dmlD3qV2qfeEOt+T9/Jaq6n77S+u/f1WPY
DKAJVXyElnwlyF8G6Re696/Sxh9/FXOtGyUWsa/a5k8vUBvw6eVkbHwzvIxF8FTm7ZKyp2EsVe1U
vCNI0bEwoZt1eqyig1LmfirrLhspAmzqnBwHJ8OkLNq3AuEfw0OvtK4onSdunAiFaItbJuT7k650
1p/V1fOFhStC73D1K9fCLDIUSDBt0iCfS2+uSq9NiIVQ4cLRNIfGtC3K1FYKNLraHtPat5Xt36+9
f73CXADEbzwj9PRJ/fjxCjPhM4JqHBq/0UPecbyZXpNQdKz+gUPpNpUKp6MwMSZ+R3w/XJRMDvyA
t/fzD/qvt9SPb+PT1D0XqaDnkM8hsVZZLWwtxbKldXKlyb+4p9i2Pt1TP77UJ61IWakDXLaJZYH9
BZyMHdDkZUP5xW/0VbD0l1sLywFCGBY7klt+vLJWRHxUl3JlW/kuqrRdIgYEKnPUzquNED00oEiI
MO7gCYj9zSIcy3Lw2uVBtlbCBte6ElHveUHwQrSo/fOrzantby7Bn2/t0zFHbfuJ80Lf+KKhOdFk
uCldnLSnD1OHXtjW8FgFKDLhzc9f9u8/5D9f9tOCbAnTjH+PDxknkavBFStlOsnV4GfBr+Lq//62
/vOlPi1RBYiwKux5qRmkRUv7Jsx/gbH91St8WjmiHm+M1fAK4/zUGHdt/4ul6e8v1prMzW9BZNz6
798tfcRsmFVisMj20qmbX3uDu4NZpxW8/vxD+dvH4avzhyMve+6nxyE2Oo4eLa8D2csGxVv1Z3G5
/flrfJUn/PWOW2FOlIvolD6ralothMyfc8flTcoKN/q4Wm3gSjsZ0mmXklJqBraJBKbPRz/WDy0D
jCWkv2go54k2TVgZH7IWn2IGJ6g8E5uGzf3Qgf7T44ZzUcyXmjEhPsGwFTLtIp/uk1TcEh3oR1Lq
FFF0ErIWTlrqMW3eiNUbOSW+SPu/t5ZjZ7yK9Zug8v1GtRcqcS/BUDABcCAe1zoavjhaF09Q3lr1
XqLn2Ow6jUxlNXXrxdoNBe/f4Ommz01ioYPlzifixx/zhCV8dcZOToTiNGDY2iznWpD2ypBsM7Hf
duMGRK5XthkQnHdxH0vlS9wYHxqiBV1bbkHT3XTGppOPYzxd95nxkfSWG3EwRpTtIaK5jbCumEl0
6LhwbUT8R9nQOEeqwExBzUWQNIarj1dNxiBnfGoYCgmqstFGbYNcwq7y1EnDo1xbHhU6rbr0mLa0
vOu3nhJi2RrXXf2aLpuAvXH9FUbmGcyN7Vm46cvnQn8Nl6defWhSi83pWYvzq2BiRjL3rjpZpOgs
7lI12HoTr7Mo6yfdH9vkcpnMQz/JmzG6H+vax9+8162NjK6V5AVHXJLLZB59uSsv1ttFiN/qOPcn
MdkYanTDx+Oaa2oBO0U+a25YahdzJL+ZPQMEM7gdpzDjcGmgN5DSC1wClyW0ZFsIx6MyjLdVPW57
o91M9W0QZbY1H3L8G1Udez3JE+icDzmULkQKVFtbMdewMrM9xGuCNjymUmPog4s8aNyJgZ3WvQiQ
HeeIdVxADfc28UVxDkWngPf+0lmCp4ejF1vSru7UnREesGnbNE92SfIM/5PiTPS55tAd3aG7VMVv
FUGmO4nQb40QN3paQUsI7bxSvLzM3W6w7vLh1JKcQR1i4SRuKfu6/kUm1TxhbCIfy94fxStRjeyl
hrvURjdlPvi4n9ypyl24n49JqLL7qeAqeMrS3EVzSrBS4csMU4LeYj0GkhSteXqyD9vs2Bjqcyom
T7G6nAq9PJbLeNOO5kVOKbsyfIJwjzzTNihCu/61pwecF815beIGxv1QU7tENOjLl25+HxnqiAjQ
1CnZNjRh9W52hKa9lZfCi5gWZVbjRlegZu02eZMCWgvwsIih9WLePq0sCqeNOupch2ojMcVFxHKc
wEtJ2O/lGRzI7CaS4GXRclFl0I3k7pAzJYiYXk5h8VTx0+AHeWZ5KmXAtjTsJWiwYXcq05brMHom
00osu34sRO6cnDONs0Odb3sh54bU/LR6oqFyFfSKF+mANsbZbcLK6brk0jRv4d4jCdEcQTQQDQX2
rMleKzT2WkzKLR2t7LrJtd049k48K7s0pCPfFD6NLCa2wVlRm62e6K7J3b9Ys434Ip9jT62nC+wQ
p0wIKNFEW6sQlVQLt2Xe7iz8hcKcb5dSd5pscdbfMDW7Wzhnm0F+Ghg5J8UtkJyUD6caj225QnPi
XVQwDW6E67hr9lMbXMjYOpIQWqRwIeiyUydY0penRE5BJQIoZbnu5sYjBgdc5i2Ji77EC0nYgNV8
3KlB5jd4GYCx7qbY4hEefLW3oIUwliktOPpXFJquUkNEhS0ZCxALcqhlAuaf8QL2gIfmbRPAWYua
8AETCvyg7iKXP8TJslvxKrJ6CGwRo/zaRiakxeG1IQORqsF3hTdNP+2G4RIciqvMlrdSEWZCBBuw
KWKxK+TKLrN0o7DcAbo6CklyboLCSaQInNJwkmhPLWm67cEoBBq4PSHbxe1tE/7Ksvk1k/eHipBD
LVm6BCXA3hfRmv+4pQvz0gINLRtfi8t9AsRKZ0CkyZUD3NcWkTSAu7NDQAvTOhjrUxfzp6eaEc4l
8XKiVmrM4UqIzulobH++Qf+lIPz0zj6V30ZqFhkFWePrOcOXJjiJEDPlBNBYe874LK0297suc3/+
qn8pPT696qfSQ+kTxC9t1fgCUGNLPXd9slHl7FfF7lrr/eWyA3FkYUYfbq18k+8rqchoJbI5Un45
Rml6r281gWq77656sfHAgLjltIKjx9NaACRR680yM8ilPwy1+RjyUWSKV8k1/hLke/1BhummQZlf
z+jRqNkq95Xaq/cqTV1dxSivzcyvGHqLb1oERW/Wd6N+7m66+K4jamuyQidtJVqm3rBVOBIO5ugA
/qGRZYtlSk/3sQo8RaU6CVuvr1TmvKM/R9qmRe3QKN0V5k3fVN7jFBSe0F6tz5wuDWdoKY9CC615
Ca8yOMKZlV8GQ+Fb4XiOdLIsrPG6reSnMZ8dI7rVwwXme0N2NO59kA1uNPTbYg7O86g/0sq/WTia
iHKzEWTZyTiNVUbyMdUUTL3phnm90tLcNqfQYCNRGPPO0a/SoD9ZfujgrDfIn5/cZ08IS2DQzCLN
bD0/iqyJUXOrCv7axjEX82LgGi/nft+35Ya1N7B+URmvN/2P9w15N1+bUbomkXWw3r7fVeAtOASN
8OnGL0vEer1f7aIjuLGLDlPR1wfhHwmX78qc/37aXPyftSA37+XxOX9vP/+o/4MyNhbAf998/O/s
5bmIf2g+8vXfeo+yREObXCkARiiNMdTx2X1rPUrWb3xqOGXxyhJRwfn7j4a2yqCQFZNnHYsrtvnv
FcoWrUzs2Vg4OQQxCf5Hc8Qf1zWczqsrf9XV4aWVdfmvjcc6ruHEhE5ADjOcLwCAtjEkgldmFcfR
7y7K1bf78fvuOdaOH+5TXg7jIuZy2qlwarHffDqJ1hpw73BOqUGbUn1crC5+EZmrES/Q9uWlKah9
549mQUlV5vL4gmqFAjcL2T/nBJTPFr44xiNwlclpCuYw88Ko5ZBhgbe5ZmHTJTeiXwkIRLHyQ6t2
zM3yohp3Qy8WhRNbYAbtCSXfYxqEtLxUiD+TPehyMzthIJXQ/+QkP2tRQ9UiMVW8TvWmvCInaOC9
1Bzc8P8aVITEDw/w38z4sQmqcDciQYFBt5i56bRqMsIBiqtKs8WmkC2nSwP5yWKdrZ15NqJzywka
PZuUWTRhixw4pMYyj7JG6JTcpfiA8gyMfjiGzAsf2inIDyWhbzch/NhkmyizOjgZLKEenWndB45I
XITAJlzXV8OAu8GTulka3mkK17rXYWR4CktLO0VBtKoKkTM/AmuEzDM0mazbViaPeC6Xoj6TyTXF
20muSjqCohVcGCmpYURk8jeOWQn1F1m1gofYIinWpXDIgPsWYjty4BRj1MvCIj6rYsyOIUeS+SDP
w6RAnu/yl5zacPRLdUb13dewQZ1WNMEVT6ElXY9CmCtblWOqhg5J6q+TUdEFFCh93oF3iU30U4Y6
iAA59b6nN92YB+5amk4o2607OvcRZVPO2BPXfoXfWBcM/SkCayyDTZLVZyFvqeKyJVFCj+isqPEL
DK5X89gNL0lDvtB6su5QHcf9pIH2aYfaJnxaviezE4BdyhnQH+p6oSoNx5n0v3Gc7ylQmYWi5IDW
p6sUZ/C6wZ22Q47mLohKzYXKxIRVJ0Boo+AkeY8rsSw8FeIOOhRumQuziUYAhI2pv4FKAlw8Z7N4
V4QgudY84wbdSzUgmJLEpkVBkg39ozquimuZQ2SyHjc62ctSY3xCsz7VdjDpRKs1ZcNoKawNjmIq
plPNDrCX57t8btVsp6sZR8BsyKUPusMz6XOdXCjwoGL5rAVxfp+JC+KYukxAMZVWBTAsCpKOxIa5
pSLADYCSRp/r2zA2TQ6QYd6Xfs8rpFB/cHc7QhxTuzSDqX/UMQE1eGDDVITKXsaWPSxKzffHElhF
TU2XCmlp1zItWDTlowt69uiwskDtC+x2SHeqbipdSk+Up8gqVMUuhbmCbSnOluDAdkziXUfybQeD
HmS8B2AuvTQ04BCoq8AI8fpS7uVVvCC+UYZ+cYgYUCabPouYOlUlmLeNEXfPFQlvMT81BCgbmWP2
NM5dxyGtrzg8B/xCoacuofI+KlreXSbVbLTMRho28yWSYm1vCQv6M0RHoydPBackLa67Vw52KOAg
6IvKJcFV4GnKiQoKhX7EIVZpF6SDqp7pT4tOOB6a2biYnSobipsQiBm0JHgpV5qVaZK31KaMFChV
jPxbYfuP9vP/2Wb9nzYvXHENP9my+1X388OWvX7Dtz1bMn5Dz83mShSQqcIk/H3LtoAUronBjOgI
kwbrRIH+r2Ghav3GBIJhIEPqVYj+3Qxa1X+DhYB5DtuuITPqU/7JDBqiwdp9/rPcMzAtfR2ES/hI
1/n5ZzBREsZAMJYpcURrCPZtnztWhgx0NB4DZK6+YtR7C4U3ek+lErdQ4MGoTE9GjNFzkOnYsHtE
d5Y29zPdoyi9H5PSE2q2J7RnY3RHijwCXsr4ADm1lSvoQmJNd6wUd0Umgz2P79qZHo2kdrsBpnDD
g6mXEVRYlnf0cjskMbacPnatVl4oFuj0fj/LJj2CILXVqUldlRWuDFM3YQkJp2o/6ciVqU4uC+Av
Wmte1wibCvVBkODIWjNgUWNX54i5WZ1O0TgC41sQswYcdcYJiaRBN7O5JKfdbhbBzVOcU9n8ZZLG
zk7A/9QSwnSBQ2nBgKgNHkGFb9GNR/aU9F6MXr0Jn8oC6f24l6qnNS+lis1HHX4bE7Ne+dLDVsbW
UkwPg9DLLmpEZWtYOcESqEhbHaVsL97XEORJkL7vU/V1wZaJlje9L0EQIxKMrdTyTfoEWYvaPSlK
Mm2mg5UKW2NAOiVZfq+m4X6U2W6sBKnSeKNMAZDbYjobHNZa886wTkYNLlnQTKfPJWcqp1MDntYp
iMfepMyJl8SIrutE95tI3CIQBSCeX4jTUzQk1jXZdeKZ7Ij6ThLi/lIMynPXyTYLzxO5MZ44mg9S
V6EpXTf5at/RoyqbW46YMObYSOh9ZHYedaGrr7DUoCm3GaQ7w3pZTOEybZdDl02DW2ELaJdxr5EW
isZU2a0hFoNZx+c1IgQoR46diaMsXeCbYplvRzWpX5a6H9/N6oHl39am+blJEzcMzCuAg1cNjc6s
vl6t50Su2NjVmGBPoZvnlCR5RUFkA928kImpaxv1jnzr9jz1xf2cpa09gdncxuWc+HUCZLITEc72
uLxh3TuWorhGAXG8uCeewRuly3jJrmW9OuiBMCDaZgCKISlKrGOwDt7y0EVZtM0T7bqygnNZcklp
NKXpXs1ku00zxME6LOJ8t0Io9fCy0ncBLEYlB1UbqdtJKFHq9jaaonuTbVIz3pIwd8rykOJx4nBa
2gr+ZO0AYMyfB9SgOhul1d7JkXUbZ69LeAjn5F5GqBSVl0QdweodVMa4T0v+YrXXOm5BJUK2XW56
/B2RNFGrHjDHALanD4dr5DAK3YsUrATQGopwdB3I/L2COBbuvtO0YJtDQJ5C6xR1fF/P4lWDBWxe
E4MW1V9odkg6RgBLwu9XI5XfZ3RiLizIvbVV3dV6eF2heJuynREMsptr0hbsoe6EpFjRn6krWHAh
SnJl2gqAeafYiA+amVxJaXOp1P3HGMdPedNH3jInj2W4GJsoEr16UI6WjJi5F+IaKLU2v0pLHT4u
VWVej1mJMzIoOpfqHrefIt1F6jDsqdfaU75YvS9UAwhMZhC7scHPkZC3QvxDcyW32m2jlDepOV4y
GtskWVJ8pCCMzpkx4gUBbGDXcnBHpitfL9h8YHDYbtIw9rU22odiux0i4bJnGtTgPWmM9mkZ8Cx2
ObYwTX6RsmabBR25F8Jt0JnkayVfaD7StSxATBO14ReceHAWEAAR9mvElkCzeZ1o1s/B1NthWZD0
MsinQvkYa+wdiT499uoB9quTVf0AIbYLvYHk4LcxGCHgaZKAX4RyGHUR0n8xYOSvGA1RSPkiPo3w
ZS9AhQVOVJilhyS2gysvWpu24DatTaO301YT3LZe3Xa0pUMVO1vQodxQ6sdcNhHXNyKoGaFln1jE
V9pNRHCUGfaEpZ49Uvu8un6QjfoxMYALBMFjk++FxjJv6vitajOe58xw0jqhxL2Wk+3AwwEGs9Bd
wTgR76GiMeitTae8lg3+ch4NZJ5KfZizcpeHw5Oe5JEbmME2C5V92qLv5zasIIIuyjPVIZ6/wlNi
XKxYENKRXv5apU/qyq61pwBeuSFFG3F+xALgEPLzhbmNa9R5iD5VJVtuoe7LjJJa1RxvCAnzkFlc
yMRpVHlyE2n6Lcd7HERiBnG0ys2jUcVPIAHxE/UTkm8ikPDKDM1tLF9whsEniddgL4tMlMxrUw2/
5HHshmPhkGDo9u2Fqt4yR+IGExlUhU/oUl0ZXa3QpZuwnBxMtidLp9Vf7trmog0fg65+Eloe6noP
JsHWOKP3eWMPkuFZeeZGRuOmQnisUQUZpXCpTdmX2Jh2en2fZ82jWc2zzSp4wCvHbBCEuwdTBu97
wHm30jM/sjrjqFchjgymz9HQrAgRCbT8OFwIY3ot89o7deUM5GFIotq0OLnBHGjcGJHl4EQ8Zqpp
lwOf8my9qXPjh7Xscjow7UQjvyrKsk0/xIcpqXc9VpWwosxQNJLYymHYWQWNd8zKs1up6ZdSKO+C
sXhRUdhP8IJRzwZuTssu5w5GT+eXXTncEvruR6n5Jk+p7sqh+tbp1kMnrekUYbdXefJh/uO9W/JG
92dZEg4kT6NTIG0U9bLpiOsgIvsy6QIL3rQwrkKSrI7Zo0Sc7m6qiY+qZXOlhDO5yPllxOGuniDo
Whb4AyH2UUJ6idE8akqONy24lupF8uuu8hEIc8qJ8RVXSxZvVJaqqFt8iR2e4YLTLcqhwg4VkDWi
JE7ZV06yqpz1YUdkyIqxhxS9xMtEj53KZCm91JQOZYnpJNnhgUxsEdrEpja4OjXGrSLdQw/ecgZc
D3kHUOVUB0TnxDs2MZnmbeDjEd4suUUgTnwqG9nuReF9UBq7sgxmcvG1lNe3lZJfz0J/kvXpRohK
b1KC/Iuipng89Nu07r6I4keeK5u+/JBmZT+2Byl8DjXyCJRiN4q9MwkEN9YZziwE6Dw2ImVdcRlV
l4P5FMh7cThLPNEB1ibQNGO11+aHwiq8Wpy3abK1EPMWyHdm5niCdVZoXpvjc5ubuHInHwthzDcO
UwhpFmuGwXRN1O4SQgeKctqOUsR2kT8la4HXiYX80GRrdoPmlApZBiPdFZPoRnmkk0SpfZCWDGc7
zGuhv01GU2eqBf82SD5Ek0epTw+hOl7EyKVtoxmOSbQj5fkwZbNb6Ll45JiNG0Z9bRj+EguhrjO4
LThZX6S3gIx4S7JGgY05dmutwAhdXuupTPk2vRRVvR2Xnnkr/hbJlPdyrO+yMAOytUy+ppf3Jolj
nVnfSC0gem6DNbM2/jDE1F3QBViluAfPvFeW4gqVVOwuuRnZTYe02ejPxDRTf3ReEAf065vAKzSE
C7F1VodmF1M6HYUsrvCJB5LTpiycSjTzhSrxOuGQTzpzcKbZE4BdPovELE2/E3s7b/eKdtnnE4O8
TPnQg+W+HPkVoLs4YdQbN1aiBFudNryTgfota3pZQ36tVc2LbopozSc+E30qDzEE/6wAvz2TayoJ
8KFXpUi6G8s3Il/cQOPgkOMq32fiyDkAw5SW3PbLfaHiGGq4oGW7U1LUBItMHkNpXopZu5ea5typ
cBSs+UGLxnNqyJdZLB3YJ5xRpq4pxUOtEKsnR5ewYreyIGOtYVgytbXsoK0iEotoDEE3coTwqh9F
icxCLFdehUih1kVsRVglF322oaE5ednfJe2yJavP5aBzN3PJoUkzWFgd5EtxMRSySRQJozx96O7N
fKLW7UXSspNlk6hYncRQc6uke25jTgFjL75SujZf9IL1H4IUSQw5w9cBuu1mSeXOCQjDK1w2Xc0N
kkIlB5P4A0zm9QEdXLwN5XlTV5KyNVEs77IkdOMuuM30daYyCYUztE113ywNK25U5qNxEuYpPU1E
Htu6hMFOHejtWfgBl0VUqaU3ARQH1KlkZxWWb/TZKp/nYkSF8DCZZYCqkaPeoMhYdbvJnwNltzQK
hoReu2OsfTTN2uKGN7kjq5KOWSOMEqNikNJysWxLQlzJtOs904iEB8hg+AcQojwJunWViMydMVAj
jpHT05wwNJLHtN1lMAGwHuJRQYntVWW5T63gxmgU5GZldYygaDhFUVw1JBI6A7bCRPOyppNdXUWC
UMcpkoK8eJb0JLmKk7B9k7Sl3ZoZbB7YnM4YU7rVirI4I6aCjVkK7QWNxsLBxEBlEMdOjTIF3jcb
WRMKkMFFYa8N6h1j18iFGVw6GSctrShcY5KfB7lV/LLo621MP9YdyS20l1bP6ac3yo76Z1Ohgxmr
KnFmkXZxay0mH5JfFY1k68upq9MdNPfrVsQHRvkXxXB50+HNWMhEUpce9k3oBvXqrMkuikU/GX1N
rcnDIvfYvnOqx04SOP2Vse4sYxGdpmJpN6XKGbfr+NiCpdCdilQdQtEUGZswUVOd2D5VDVDuRrpR
Knk7t8ZFWddepxSniTv7kIKbV80vCP+2o2V8FHHipkX63gyaHbfBM7AgckpeTescjtJZkdrbJlPv
tCmP9sEcvdKIfdaa9qnM2y+G0N8AQ0vo7ckn4DuZ1yz6cxXyKIixNyNC3GaE07Ry5Spoi+P4LecQ
f4hIWHJNYPz2MIBTo0ms47lBp0FWz9JSSCT98tCIWuiXcDSRQGd0FaqjIAg0Y5drmRjSrZI9VRI9
t1AcSsIEUFAYtMY1jEmu3reXS9ZGRyOhDYqhz8lNsNLhsJryzy1bCFZMrLwcCeP+JZpgEBnFUrHQ
6BP2zWQjQyIqw/AhK6L/T96ZLUeqbGn6iTjGPNxGQMyDFFJqusGklMQMDjjg8PT9xe7qtjpl3W1W
1329c2dKEeC+1j8+NXV5iZ3+IpAiOCXDlFi+x4xcPy5e3D+0jLVFinWA6/ouoS7mKZp9PdTLfMtW
fivRF8qC7P3Zmz8Jtzx4XTyePD/5zRhz6F09lu34UOvjdyBdUi1shA+LB0Gy1G/+4m10F+0KPgmG
9jqqO/+ty6k6IT5KrmpBk7DpJWvqk8hB+chy+ZCl8c5Z3JV1v0hMt41KPy8j4nFYVmkSwieLRXLb
9Q5PvnGoDeuoI2nTy+EP7mF6jipvGyvqgmnlLowpzGi38TJr7TBKou2ZSRidd51UNCqBDw2W+bog
2sBXBLxh9KzZoMST3KeDyyjlITGq+NNQpKTL+1LQbAWkoWIaFoKhQEoRUEbHiDqPsfFgCetCreta
WtoLcRS0ZGuCyA4n93XiBqdxl/RiOHnNnDKKIrgoZziJNJfylYloOAWt+dfmrpPaEhqIvFYkr4Gl
jYlzGWc0WWziytin1pxdJu8+nGhWik94Eb569KaE6p/JcafHnDT3O5rxZLWo/HLdmt9osDpMVLlN
KjDg00e6mYa8/2pdJwrUd04dI5VTz2mmLmNm/TQ1HLzfTO0lsYQGVW93858kdifMqODqlDhz89rR
QKzLwAXcJZif2maXaz3pCXF95MeW61zvn+qZb3DhJYnkhKNVWeo6NjIa656WPT5BigOuJd+8Rhja
1ODI1bNNUbnNVpd+HcJCuqEt75/5Uob+RJs4meNpmb7EToPaBVhmmByHqJ0YqeFy7y1mRbby+U2U
/r4Ts72p7R54Wkz2we0bRC5FdhpmNUce8kJqF0yicNSBUu8K5zMCbafOi+e2Q25XzaOOsiwtQk0U
vgqBghClqb846yLHEPIhH+aNd0cpas9mE9lNEnHiOG4MwqE3OtRCG2WKx16OiXvhkC9efRNgL2cX
4Lx+H2Y04cnE/CLditggVCykocyXwenVn7nK5k+t1JPfogbsHC5tpe2yNvlrmTLbJoI06qFwoL5S
li1AETIaulWBVXIsX4heJcUpXieCVCbq1p4GChJ0qXYFNo/taO17Zf9aVLPjxNeiyskeVVNvrHzZ
jHHCQha0y5nGrlfN0veV1t0mXmLC19NbT87wKomdX5mS3sOMYrkTQq1Tmh81Qw+p41zbTr81uvLZ
t/5aWOjhZKLAHm5BPc7U5Vpnb5i+zanlFm2b/dgVx8yryp25xLccO3ZrGltdAU3N1EbsRsmjX94/
l7TMbl2lnysvUAg6RnQ9rZW9lvF7n6uTKW9BdWvdetcgKY1jN7kCTLlOAs5ZbkWu0NR5rfGx9DOu
99ypI+KH0CqWF5vmpyz+EtbTjH96PTqXrLPeZhF1zpsJLAekp7B9+2N+yRS2PG4lTaZaqNXEBpFG
zyiyvIF5HBAs7QwDBAS2nY5rbr/SYBcw2qcxpomHKJ53DeHuqi5cOgEZ0EHpiSHxbxlUbC5dOmMc
rFhuELmdiSBMVohE8/aYO8994oUOZ5nkiiVyNaqT7Fg2xsF3AXsyAKBeRwKmo/9j2DMrwqAg7veY
PnczpniiJmgEn/1XbIvdyol9Ej9syg65bIQGl1jL91679oDS+GF8QU4dF8/sEJeF7s7t89D2Fo4j
+mmSUE/U9Fbbxq/mJb/3t8od6Viv263W6W+y5AAmGvoman5fgmSI5OrqPTjoofecvZvqK83J1vm4
HYPXgmdHxfrjUDUfBUzmehzjyBTlnm5tXmj51NyPCu25cYOwWZz1xAdPrN55HO1tq98P52Bbq79Q
fh99QAFQ/OYCSgwjKnL/J2fD0QA/i6EKqeZY32vMXG84FEpu0iqqB/zrT6n6MavP0n8j6H8Vp98c
2cegGyNjoCO9eO+p8GsPepVtBVA7FssQTIFiQGfT96wMhnGxA41UAeIdnLo/VsmvoJu0MKpzR1pt
k+hbH+FwPM/dKm1tOiQtBjZnTaXTKha5v8G54LnFhiWXD5BeRjP9SE1rX5fVXhsfSgMEuXCHXVfZ
uwwNbeu4D0795FufJUElUKzR2Ji3qmSh72xtO5gjRTNdce2z4hizs8GZWpGBPUBRPlovINT0iT26
y/RV2cl3Y3ALql48lL4Z5m3ySFDZ4S4wbutsX/oLxESV1hgqzNd7DofbvtI0WcOCxNOLYWUbkfwq
uIS2WHfmK83vk0RQX700s+LDJVbBpQN+0Qb9QLvIXlO3YoSKUL27dZWEE/YPdjae9K4BEE7C0XrL
FrnPxPRcmh/lNN+jh6musalDRNeq0tCIj4nzbmf+rhb3BsHA+zM4JLQwP5/sIttmbXls5DUOhubZ
yFLwJm3XUj1pNIotMQi9+CnL4yOKEJxn9GWZ8yYnnGQp0KmbJpe+v5b1Q5t6qByIByJrzn6uh4Vw
B7M6u1mUyI/BPMyAvdQTEj/hdXJdTPmapj84HqM7sUfZxrESZ3yTqxxwMj0U/r7Plr2WHGqm4zSP
CgbFLKprdIDX0q02jv6hcYXnJ9EcVOLtcuaHVD3TnHWesqjUZy4QZKqQZRDGaNRCnwTfkkfmvhba
WrPLlu/YUiH5YI9lU61a9epTVwM/v6JN8Ay+3Ex32HnBN88KOVkbvU4ezABS3sAQZ+1SO7t05BwV
MFgN+VC5zZgEskZTc0im6N5rnSv9iWgqOP7pjqojvT069dEpzy7Dp7ZrJFDRxsqMVSN+VP1i9a+E
qWUm95/wbm3FHzWac5wBh5CWVo7uRqPJZ1VpL52Bjj2D6Bgr4llsZMTLdhbWDiXJ2sdi3nSXzuS5
TQhQm96t/HHpwxlN591WiKThVNcUag5r4GFpcbBknFHmxg4YmPTeX6dUnq666uGuYIKlgPvwSegM
vKNG4RmSO+TxxG6caU8JVrUvfvFt0Zi1DLuC3YvZKaKfeG8apAXg1e+RNad8g5Rfke5GI3VED4S3
m2EziPSLiRTxKc+1BsialJunpDdZ96u9PffsZuVJGOC15XCi+afZ1Zq4yjT+nNzmw9LYbeXw6th+
+5qPZX1Ah8VEaBTiTKP9e6HeFn3pV3rf/23K7NTRFmshZa1dJM+DiPw0lLq/qbQrXvLVHR8P5nnb
eRpnsYu7/op8emXMH3p5y3pCuTQRDW2T/bFt/Tp79mlu6S1SyPfNOVvNULZ3xPe5gIdol96JKNaI
KlwdleBPzp9THVXBy2y8tPnFMmP64uRq0dqo4RGdrXITE1xojQ9G/3eytH3WdHvT/0RAdcsBYc3s
IUb04Xtd5C3zNnFkxJwwFcRDlft5iNL4zZyOtfMEyH3pKovxWy5rE0UyeYtgUH0rn5YyR7UsrfcA
wX4ZvPujOAnXCgMBydbG+Ftan9Ok2uflctZn67tOvmyw4xBPdBSY6E/S2Ms2rVdfgAssoCih1oU9
nkadH7LXM5Q7zq5y+uJax13x7i6xuylm84HXS0Y5NEmEwsYHkAi0d9Zs3igPEqgf3oulxsu6ECJl
PSYVYh/dzX7ivmU1Q/w/JsshU9TJ0HPe9kQiBKrekd8osD7yMLckdBBcBLI4e7vRw/NS2xQEiE77
aqiorhdoXI2sh7II/KOfyfF5XOxPV+clrwN1Q3K9UUH3O8h2j9VbW81FImG9APwD0El8lVAiSj0G
Qa5/Skdzd/0y+Ae3Y6NcJL1lnzM8+yqwDQVSBMKSYEjde8F8JrOwJUoSOwXtmgRm+mn7qDnxbRlY
PgYn/ROYCUFUPiBHGmMkSYiJ2OWVYT1WxiYOrJTp+jqlZH/P2jStqsz6DFIaBGcaBdk4lX1tOZJI
LJinXYNwi4NLz+JX9sKARyhYjjlBF1t/CrRD1Q6GE6EGKjYeyHtoE+UlPPWaKL6NdrJVZHev0+Tv
tNT5DCysBa4Nj22bL4m+sIGZm76csA2QNDa2ewjiDU1vqOzTvTD1kwz0i5eSXJVr9CmaSh3yhXjH
ISBvruj0sFw0fRvwJD147nw0mmQkXpFu8n1dOOVGF95MrFBelq/ocew8MgFJtn1vm2mom7k3sCVZ
JqYEN3nOikGYK69PwS4L6vX0MJ9zulLLqCdS/KBZDi24ZWMdB5vfqYd0AKJFnhevYz/DLRQL5LN6
fXMss741Bvwosl7vKhKz3Vp1LqPCzcw/Xi/OxVRZEZsmBitv6laGYLUZKbEjCgikYkl1+dQCukQA
+sbDVOopyZKzK3fWUkJVD6pakEyY2fzYji0UuY18dEMySbpDROqvKssgSVT8HfzBwHETm1awLpPG
ep8qr/0d7xhvYhokjkwATWXRdr9LRlJSkCzDD+8g5XixNVyxV3mRVXSAK1UOF4yA71zx/yFkmEnD
IPKLvwIyxh5X8BMqgsn8HsVMslNamg+d672MAQgZJai7HOXGJh1q6x3GHV66EQMRp4sWkbvA6VFP
RqgLnfS+JQveiMZgzi3lRECt+ZPSpit3NOE6p5a2rM8ugfNOkDv8MMRiFJ9bJnuduKR0IoIsljiS
AsxAB8dNB0aPpd5Nul2fXA3MqYl3fBeSs1E5h7rtfuRoiKsTpCyOsJFcucpbC0L5gXq00Wa0m/R9
SjYjZ/w0XIxydt7GOsBkY/R9QDujIgDP1rWR4glMtviunCjLG0qjWGi2ItWAfeP0nvuRQGexBpdz
+dPZXvE0yJiWvFr18CdLE2bT8kGPZbXRq6X8CXJKRsIenAgmdhTkZFdZnT/2Q+KRCcH0dk/S4EsO
WO5Gv2A2qEz66Cbz3agH89rqsfku2Wv2onCqszlRWmx2jnmp2B8YcgRDVcMFY9KebhjIS1tMLyk9
XhCUmPh5r43mlOcB6OCU+lvRkk9q+/fW3aCDT4kL4RKRdkbRp0EkKtv/Fg5BMxDaehe6iFuu6BSD
L4JkjW2+aBTpis45x6QkbHRGhAMANXMU9+m1HzX16o3EB5ud6T6Q6tpvXARsYJXCcY9dZwUXv7C8
cBQSIYzFVmEFGoCEaqeWjcIdv8opcbptpmmsLXGprzurq/VD1/vcnwR13wyJpZL5zMOtFMDmsoDN
YZNpDcBcgWYzsWR/RhFiIxlu5uRhAP+lLsoYHwpX8ftJX4OUNrxpEwwyPTsGZHBi0UzNq8wqB86+
LazEQXEoaHmP4wV3aZWpnV2V/sdYSNK/dGrk25BbTLuZBaofz6MaO64UKMMcf1fdXWaKJyXEI4D3
Cy1VDUIRB5cgATTpymAIZe75fC2Zszd650HFbcWtWRvExgrKpejsNNgUG8Ka6Jy2HsB3yHLsXVEa
F7coBm2VxzEp64D9GCC1IdI0Pzd4Z83mBLQB/J07Y0gVR+ibDanFc+4/eiKhTT6e8qPe5WPU0O65
Tjwa2f2mk7e4VNmjYMVoTa+65MySaD6m+DcT3Tyt4jbxz6LJHlQg5m1a1IQ5d/pm8Cx43HgBJBb4
LLJRJG9T4ZHpNzmvE5WlV1vW6sE0JS1yuWlF/Fomn3Uc78CQ5LEtYuPtfhRunIA1yhT1/GfSR74E
nolbUpjOdu4wqIwq4ymyO31v2838jAsG0EVVuEJIAwoz4IlHvTOHR4AqocG8oyymxn4M3DCd8rtL
TrMdinZl9SeFSIj9ySZTqZqOcTHLgz9hGRctbi7lG/4PNfaQNIRRbxoB6cs7BKfSsvCsDCb973xK
5zN43FczQJj3vtgGywiRLAvQmFIt9cVrAjaovGfCl0Vl79MOKy8J/DzCk7Wd6bde+sDf0woL4O+j
AG/09tCyaj+K2h7OcJb2xmjVfLbmfo6oz+YdyzvKWwmbvam4ds+mPw3XeXQUYV1t8YKdFMBJBKY9
oFJQw8WCJEH6m+kx885YPCipsk16B2Olmd7mqrOuM98tYnFHsyItMb1dmaqXLPfLR8cNhtNoe/Er
ulodwK14M8AZ1pXWG+GiVLPrSJEIRhw+lHaKMGZq/BM4wxvdMn4kpjs22szl8OJPFvGaTZsQF9a6
EjRp8aTYdS16akcV5jnPbYj/pNE3jD/QSOUM4WLDUy7wo9e7FXvLnVjdieSjKibr0rcu4VbF8gHQ
Az7TTOorji0de7NCejHRjKFc8nZQ4S7jSkKk08RLQlgkVFWyiOsxZHFFfflIAXHkTWUdMjBILg0G
kbroadkhCLQCzCtX0mCJoZHeTAqDzL3RrfFUCRVj1w2KT6Pmq4tNdAVWRU7cqsju8otWTci+EyQn
sq3inzox/NMM6tcirQkXS0PIk5ehHjTeWtcn/cADWuwCVN9fVRGgzISTvKLhsPiHOm9bLiluwckw
tYtupvzeTbGL5dABwiTK3esk/7Wgugnb8yxjMn1nVvOsb0ukTnF2k+gaGTH9sYlyYWY7yfyx4p/1
X8uSzLYWYd2M5Xzka0l8wxvDvr/HtoMKqqtZDBLUCBHbxdNL46GbarXPzThH7zkgmLa9Pn8V7AhI
vtrMJDQ0Ub9T1WZX+97V1Lgj0DTJJz3ARaAOiF8hdFL+PtJMnWU0Tr4v2ocCp8VXrzw+OkpNWI9o
aPieZbNQTl0SSLzocxF5CXZvbsQ7AauSDwQYDj43Y9yYYFAHcxyzBm2Mk2I8pmmWMEV5nAZQ8imV
xm4hJuKdZgqCXgOHadoqxS0Y2uwMjNVENP4yRafqvWR/4E1sNABDicbjeYgVmfjU8Z6DOB4Je1tI
ujRNjbhQoqDWg47wb2lUF80zqAV1HEhjy3RecMe3iFirye+uuBh2Kid5V3Al7V2/Ng6mxw1POXV9
bntRh1k+z1fVoObpMu8WQ09ulGfl76mPRwPB6yKPg0aLvabcqNPS5aONlXjuZYA6K29gXD0lX/Se
h2qlMr0Do5PekahB9InTo+UmIIY9WgR97i5lm1tbWZvDVekx9HRWeMGfzh3ErnFLQvyojoy0Zugf
6RjnYqDskVvIqzhJ5UKoQefT4Ncvs39ZajRXvDPaKbUM+6tL+DBTyyT1NUlaWPYaJI8GAmMV0wL7
uORkwVijq2PCEG5erxVJ2VHh5MYrh8nXAKm4hxXG6A+6QFimNm/qTOXneM55R+Ik512YnGX6dIM5
eCTipoxhPtJj4DzEVUqWXxf0362yuZ3iU4vNHzh75bmSEYBKr41n3G/zRSPWHajSHmr4lqMzIjrs
5Eo3bBS11dGuSTWQXeCwTsaL4qX37xXlUgNtYEBx/kJJ2O/cHPEWqWKJI6DxnL8BVYMvQ1WnuxI4
A/Ichl4h4tc1Bnsc0J4wbDssy7pZ6XbbrU0/3VZGt8Mq9KKDAA5rfzGSB986+J52HOIacK+b4I6b
btmXXglMkwDEZHCe5izeByJ3tGI5xf7wojX8FyvlXzMB8p355x/F+39L+///o5fPJETm/+4MWP2U
STZU/zmk7v4//E9ngPsvVPw4c93/leH5H14+81/3ql7SfnT68gwHnf//NgY4xr/ID3MJECW5yPf/
UfP/R4oYngFaXD0oWR2+ADfBf6tt5N9NoN4/vgPMdQHWYcfFaPBfzHWU1KiSHFBnVThc5qjoWEaH
16G0j/HYyY2JGOA/fS7/Jz8fH8O/+RDuTod7cxZqbtwNBPb9u+2UFHriMgjy4z7ELGUUaDGBlrX8
GZb1yQyY0cQguBis12Bw/upWd8sz8TVXLS4lzdp0g/OTMiPjMlu7bf/WWDObOqrWyO79y//7Z8W6
8V9+WJKjiIwhRtIl8V9HX/jvP+www6yC95rcqRNAHzHVzNhkZaUZ0oMV32nN1En+mfSl+dyxeT4W
GeH5aTexBS1/5qam4DqpoQKtOFujq+K8U1BDuCr7CxXu706G3BZB1LzGK2h9QE48drYF4US5hjUg
3Vr8K64pGbWFteknzrJOelY0Dsn4pwaqCR2vYreJs52pB5zN8IRfypQXxYTG3nNXsWoG54FRE2IN
JpeQbH8zObLWQ2e12yWAye5MlZwwC3qhzty87rzmo1pI8x6XEuypT6keqV3i4FIO5sdWjtojocwu
mWWcSkENPjzcl+d28UiTHfSIjviLhyRoE1cMTuivZ+snLrTip0d8sBkSTYXShApxBi3S2bRAILOn
3u8QlVb1ayrtYO/53ttiiycHgXnDnb3uVQlvxOS9RR1VbL12WU50KwT7fIpfDIXygiQFxkjFB6QH
HIA0akC/dJQL6E3bo1fTDsHY/knmSr8tI56rahkplNdG7RzM+iHPi5pcBgz68Wxt+Q6DXds0wzXR
CXBlOXXOGYN6lebfpNBVD2UQZydsjIMR0kmWbjMAgFVRpcUWjmuLHoDGHdnqzt4JAIlWWhDbR3/G
+pgxtT21JsLzhoC5dQsBIdk9VhnNjdDR6A5n3f6TFRUkSxHsg8X8RHqOwbMhS2sGW1wvZl1FRmk9
AJt00SCXOqx7lH9Z2jVE4kIgjUUDAizuW1EBd5mWA8oTbJVrMoh+czdNvoHoPvtZlrB7ZZWvMzeV
O+FWzeOCDyGsEqp4kFixQvpGE7Zop9aJYedhN6bJhorYv7W3ZJ+mr71MaWldLcitE562fmsKzTqm
yDy9pSnfWrfXn4oZvDPVPbCaxIkJorES+0zRmBaZ/6gknDydKL8WsFqxuASoIT9axdXK9p3CAiR3
qZxX7LWMgUibDdw1HTFInXCvKaG/zzLzcj4cB6dih/xJYEG8xDGa2qIMnC8Pewba89lZ6wOBaLZK
HxqnRMbuUD6QV0EAcpYnf1pd3RBUkjdiJeR8yBmbSrzLUrRYwu2msDMk3iHiziLEJLuuq1Tksx3d
ShuZqTOQt0SMdnPR9GB5n01veh+W2H4s57tyq0uhUoj2iLcmUsoVe2hf9wPBHBCQlTNPZzBWe4CZ
8hHPeDH5Mhi56PQcvkomWddAxyjKLtJl2rBQzOds8v7Y4Oi21dsnys3o2Wn8IXKKOymB50E+jlVM
94ImNlbn21vdRcw6TV7bkshg9lGf2VlYDKr9HhWwdtLZ7nsc9y8VLlvYkxrNeSbIJHEEgrBkwvFj
18PnYlbiYpDVv/M69zW3zPwPa1v/2FtDfGl6IzlzDGWYD3ojKhK/jnrDwYcgg4a1BLQe35n/MWt1
vs14Vh9FK6AJspr03bwY116T4n51nRmYtkCUlxEnb8biE6QPKVreyF/wNGOVzV5ydWwsvHbmDag1
ZfPWivRjrhSf5SBvctaNbUoH1rFyRgqMNP2K9/ZZM+1X5egvDryzy7ouknNRtumusMGf1mQCGbfe
0tXBKU1jj7ukD0sOyR9D1Qh/eYF3wohRmDCyARTUogrQXOSJsQdW5UkcBzooYI/m0ENesbM8wXvd
VyPR7cQg73SrBh2ghsqEDikyh9W3FVfROnrKTdCKsGnF8O7JzsiIJRpsxIUpguJ1HUv9uZkbxSfb
1b+2GIjAkQAkOm6c/OQlxlZ6MRq3rPw25WyGWes3R1tMzU4FdgH85cXel2MkzYaq6DgcgyA1V6oE
P6qk1R0A0O41x64M4yZxzr6Vi8e4Kws2tHLeJcrW9gmrs7VKBvPvQjI0bUf+ED/33kBt6ZCORtjM
xO3ErUoPcunrRxohDeiAbm/4QU7qFuj5Civ0vNH0ZgmHlIbBxLVYNyvHc8IqAAiWKZlctOsyAPdV
STffFKI5c1D1IsKwAgTFI57lc4F56rdt7PGhA1cJNkbNFM5bQ76ZxiJPviX6XxuOBX3fANODsSs4
DXH6OwGKvTQdYSEa9/ynHD06JAabLbwFUqVOIi3ERQyu2DKUg9E1Bs6IpRqrq8hj+0ubkdzG1rTs
lD0+mW0dH9KZhJSEDPVIgAJFIhh+0iopL72qmohKQ+NOahyw9hRRDsjy0MOhbHqneu1Yz0EfqGHi
NmjS3ZzV+joh5DyslZ+fS11PoFJHl2OCzjSEW4FO04wJe0DdACFDPinclmjv36Gm3h2qfEqHOKmh
pCinaq9pv2SXYkIaNxbxyecGwhVJGKNQDth4OXJRDtxxYdmV0xObm9hoMkMy5o9Lf4mD4iYrG39X
Z8YnTQbWq8XsgRuhrq+O39q7eYCEG4sON5ScEDlITU9hhT3/1JaWsS9sI/4dPLwtPjfGUeuRZRq2
6KCQ8t+s9609VtDm2JJe8JL1PKQc2Zqib6Yf6Iw+6LkY1Y0VFXW+n+gAbpbt72ibH4iYsNJyXdY9
mNiS5iHaWHW2WzBa0/0Ff7eR6DULiV6Vepidvr7Le3oPCjY5d6mBnKs0g7B30X6RY4Zx9R9gVDh4
9HTXuUydA3c/aOJtyVS8axcE3709xcdUxd0pGVX+mmjZsumxQK4Lrr9jNyqJ6iMgi81vu/yAbkHg
O8ni40Q3+o+m7qDrVCVNZFbNdJ6S2d1aREPcbLR/chrSsK6Tp6k36v0ISEcSpm5uA+uuRsQtCPbu
6KEFvrzzOX6iIblXT+ZNfmwMzbriS3DXvrTsk+36/aEOZrldHO8BageqRxH3bvvFj2O38cbRgBS9
tIY7RxcyYIRbJbKExuxIYa2MuQkHa5rX09jWuzHPjIuhSsQ/TnZKbdjEmsTHCdYV8xEMuD2a33Uz
NQfCMVauU1kvAizhMRmXOypIOZTefXcEViPyYrEfp2KFU54RPs0fPRiVKBPj8AgtRRaAtfj+hZs0
fxkHLs/eShpOx7Y9SrqNcp0yjDrI3Z/Ygi7rVWe+ZFkSvPoSPtvJ52CNpRTBn8hr9yE16+lhwveR
rcYENcriegGmjGkAq8tycXQCwIUmy98QxDJAmji8COIiVtgqu4sxEz6UaGXO2d08xEb1bPeYGE2j
1uEZchKGB+dganP2BPFxbsseBYLZRdLTypOFZpPUOTpVKA3d5wbqpqajIyvQx40jPBRMCMUqLwsi
x+MmG9P8V3TDAjxrfReD+1nF8nluxOPCPnZGdfMXwvwTO0T63NyLEo3EhGapngWD9qHK0rfSVtIF
TseUEBhFCESXrQOtZJqsePgmgjE2RTtOlIjF7Rr9o1iXpTPsspg4t2qmzbrJTZKdWiWuS7U8dQ3N
skl6D/TvFdYYHAl1Zj/wTd7R0O4sSl3cAOuRzVbcoPYgaP9p4m/NzbKV6DFyjYybdJHzz86kSaEF
yNctFxhyOXTUYPfIfOtePLvUPJwKnLFbB3kMFZaUw7TjHuVEdS4dBFXUnfWrZWjrlYWljmHUNx/0
rKSj0E7tDUEbSO4XSfklREwuJn8DEOfcJiW+0eMhTZ9pDMgtDwNPTruSg81qci10llK/GIFNDw2E
KQCh9+EJrd+pLlNXuyLofyrlJsn95Vjj1UAkqnXpiXrjsJ5slq6+oweg1PCleQYKHs7IxrVhSjT7
JDqrekgzanYMiQqCKkV5AKAckI0VpK5IYqboJlpOhVI+cuvmdSnrL71dJpLhWHJWFuDpCi/W+JUU
oOAkAJVPJh0bzQrBFw8qeUxIqTp/QH7R2OsGQC6cS3kXCiJlwYqWDLuhDXbBoO3mWjTYWvQB4qzK
J8Gjx5q5xPKX5AwnouKO4zhrCOJeJIS8OWok+fX6e9tTOaPQN1c+AaAiU+/TNAZXlZrBXyAkEge7
BqqQCWkV9BiUDbDbjSqaaps59q2vSKcAiXzsiuALgueplGlysJs7MrywSsrZe8oQTe9MiK03VbvZ
tmUtV5X7RwZ+A1qHYbds54t+P+m8AN9LmmNsCwJviKrKRp9NeTnIM6N+cwoqY+/Polznpge9YTbf
/bBUT0Vyd9DXjr61k+IKJOaG3CwL8iTCDKdqoGw04ydrh+DAz/Tuzi/lnAAdGs2Vhd28dZ668/s1
xUtqvjkNag2fKNr3hhA1zojEhbEiTVAnEQdZ033dVGRkygCSvlvYl/j5xo0+3T8mnxdWoHUJzUzS
MoKnsYroDD2QO1pteIAil2z/baAYgXV1mswy3/Ts4msvvgVzUZynOubKChBfuKb7p/HKnZ1IvnSC
SU4EkIjNogfIvTkXFzpbn6wm1V6YuSFgyJPeY1WP/3q4AtbYO4YDYenhIoqeuNL/wd55LUdupNv6
VfYLQAGbCdyWdyx6sskbBF3De2TCPP3+SqPZ0WrptM6cyx3nYiJmeqRmsQAkfrPWt9RBZujR6ioG
hhaQSFTRo68Mb6gPqWDev3Sd2nzs2MdtWaAaVzMzjj2L8W4j2+qSOFrEX7Mz1R+z06abNsU3+P/H
iP83yZYXwscvxohVBxLsv0i1/K/dVzt/RRXNztufpor8+3/wRmB6WQE5lURbgBCB6/Vv4IhFirHt
S4cRISAS1/H4d/4NHPF+s0GV2qZju6Aaf48+/vdckXGkcGyJo5fZnH3Jvvwp5OJXoRfodv48OrMv
cd8+fyHjTQ9MmPcT/RCgArYh7aa/T73gb40uL4aQDfmVZc4c8kyOWL5Q42WLmVgZDCPtrAT2seji
shj7Id2kDD9nuB9qeANnbD12MZgxfNpziVGzaNt0Pc4DnJ1e0+hgke+hj3l23vh7LMqIB23NUIhQ
ugJxyygYuJw9cyyhQXST+R0RysAcXYtwXCudw60VmZE/GVSRFBuCLN5l6V3EYCHj2IO0e07VBDHg
U2C4yXMbxRmJkCpgp5773v0wxOCnQo8aeVHNI0QHLPdo8D058AcIaHZWokFfNmXAYg/LeHvVBwX6
Sui87dHX6PNgXuRiHUnVHhM3D+7NIgAwMYX4jZgD0C6Wvj4PKkTyjravwSSimSiAKCrY8yv0HnCm
wbGWYQbRJWqPecHGis0qFKFlkg0e6UjzlIDoaOCAYU9Jmzvsdv33DlRqeMxdvvdVkxkIoIIiCZKV
M+StD0yhC5zd7HZmeMraLNGkFZnh2mpMyknchjETxjpIXgfXlEQV9iBHyJ/20Cv2gxegZ8+jKyPt
xKvRFv6wUPAzPqrMlB8GYMkJB15G8edBB2PCkshdFKbsexy/YCSg8zB+lAiwCKmUJRh3bWbZufCL
/tzZnQlhwdeAXGQccpfFfj/oBTIW+ySymsVsq2B8JhdEld0apF+mNYp+awKyUAjptVi2ZiKS56xU
YmEVbvKI8JSXHs9F/ZjKInov8e8guwor6ROVVczPhd/yCiiiujDWcnJ//9GmyfmNuQ05lGl6N7NO
SOirailsZqZs4DaITOzwKISChUF/gbrKD4V1ZLeH3qluE0YCdZoSG3iZwt0jI+SjNVKR8DkF6T6n
Xk/3wMSZB6XFcJZizt6T0WTAKwSb6kJH1mkecuTSyhOAa4M2Ily57PAuMQFmbJG3llNQyipUx6IX
ecwTxuKyLw3O/172UJLnenjtoosMex47YDJuWQDLnf0uvjcC2wFankz+R5Jq49mHOEQVrxA32xWm
KjWaLgVBauuY9zMP3YbM6WlbxjKrV4VktrJyglAwtghTZ0ZQLawnr2EFt8h01z/4dgiXrnWnaVzh
W5VkbRcxg3Vkl1W68kyKIaBkRlSB0xtHAjKp6z5xvuHuDOBn3WSEiD0nY25/BGHRfjEPbyzW2QVf
3JQxaRuGb4iFh285fNQ7Z8CdtYWNVmIVxv4zbCudYf6ygTfchRpIPWpqqyNXzxvRD43WhBzcyf02
wHVq9mgRrbC8HcTEwnmIZnMpe7FonYsfp+vnj7iTWPSUmbR48SwUiMivS7hCHnnOcajp2HvTdQ99
V+eADprS/cT05b70QVTHa3sKLcX9PBBY4DptsBrzInTJaemnxza1aLlTP4vnleC17278STEO7Qyr
fM+nwqKapA2Cvjeaej26itYdXZnfrVkZlv7RCwPrqVWUoaRDXor4kEbpqXDEmCxEmOEvJtld4Hxj
Rkp1emmuUzT4H7wnjJIcg4akbYKX66MRoA5c8hDAPbNFmsfkEVrjc1fRibG4J1+E+o8M8EU9jAlq
MooPD2Gtg57DGFMAhUg4++JcRG2J+dNP7cUEKfp2DBBPAczrxJ0tGzLVx+yi2ZhnK10J37mYXPrZ
Rj8RzASDJeicsgOgt3hcyjpMDTyvZCstSnNmxubXKPFINAk8zvRIGDtNK6mXzShA0BWcUU9WEOCq
jSWUzV3pRP69kWctwjqUU97G8E3zzI1VEFrW9ozEmgQez0p2XdIS8RZZ35nR2DnQlQKv+QyuIT+0
02wYj4zL+ccBILrBUhpNb62lLXv/iLAgIkq5tkClK17ar8Eg4e1ZAyPMRSZlLzcGQdBnU2TzXVVx
TVeBgUse4ogY31VZ5s9CuZXaVVUoj6Fr5fgyk0599HEyXGujFxfxvwTCQxGPhLVEJ2PE5PUmpMVn
q1DF8T8EQ1ze2z9wxHivk07oO8IhqVCyMfwJN+wiyOYkR1YR9Gl3UxhRvOe9LYGyQJex09JbMW4q
jxNukf+HmvF/KXYu+GVZePOWv6kfq0D2wv9TBjou1Z7pu5dVKopfD3zqH6hYx/oNubFNLpq8hD4K
KrQ/ykD/N25EkweYx8wBBQdS+o8q0P4tAFHHH3OZWQnzD/wnVeBP9wqkKFda3KlEr12CJ38nhv+A
GNY2boaqkmQCJagXLZqsRez6E2crdQiy4X5RQ5ZxE6dY/1A2/82Wma/jx5uUHwzSWLqM54na4pf5
qfgMgkykUwGQhxYaQxDQeVYidrnrbD/91135f4wYuuyrf3ge/vWjApfvWPBwe3xhf8Ioa1YJkxrK
9lSFQb7MKCg3o4c76de/kHuJ0/npx6B19QSLaFIkudp//jFJ1EXKpKc9+cLAftL68aYzvfxRTkIf
+sQcNl6WWzYZz6O/7mFnXcbNLsNTPvTwht3VWg9uJ8SKoxTo9XwJLERCyrFozxL9sKOIwMCZlX7W
jrNp7FhePIjT9GjpiXxa3Qy40mMDR76TL7y5YUyPFEefdYvghHjHeLpLC5uNvhoaNFWWPMIXffe6
1LxtGUVfanHM9FNoMu7Bmju+BjA9qv/8Wjg0Qo5vuQ6UZPnTut62ugKJu9mfiKiudjOzW5J5x2L5
62vxE5D4csUdnh5uL/7DgPanSyFS042Ih+hO3hw/6WblqHPcDPXWocVY/fpHyb+5uxzXsYWgyfAD
nsg/X3bk32Pi1WF3CidsMhCqbFaiTehsUuxh6iNKcQBg8oP8WWe/B4luFEQn+hs8CmrlQy1Tl2iL
fdJUX0jl1vHgbwtKdCAIg332uoBZFxnZFyFB8eR7xUo1DLCJiBsc4F83OjlgEaq7OwJSKDBe6XxS
fegQIpVL+KV4ukiZzmyWHRQGKew0fICQSyy2MKN47sJrXse3WdYvAQMjiICdeDsx3u2fpjk9Dskd
mPpNbh1CjQ7OOheSkbTYMIJZ23rgv74xIbvG/Lor1V2b/lPO20Vf8/Mz5bj4Mnzz0vUS9fjnL1cl
ZanZXnanKk6sLf9zgw6PFPGshD5PHTFlVnICJP9GxIaxlfMluwN//oNFG4Juw9x4IZ7jIg7FscI2
sChCIqYCBATY5Kmzddni9zexWaX4cbBxH0cjoeWMHQcvwZgALLI+89rr95n09DGoNEm72HeZSDbW
qm3y8t7JRL3PxmTg8rBItMs63v/6DrN5C/z1SwgkB7RLhrH0L/ECP5zRWWqbdapEf/JY1ODJTJIN
h9CE7xR/r1s6+ju1N+e2xI+b6sL5FnWlvS+d0cQjH4ilDpGhJlZqrTxaLvB0lMeWqdk1eKBDQ04Y
klk7/maVFWvXZcT261/A+puT0QFZAkPVZuCAxvnPvwDOTy/upUWexjS4LKiiZtlFcBX7enLXnT+A
+/On7MjigIGYpZ5lCgTn15/hb143DvcRVAyiFiwmMn/+CEPp0pqiij0ZPiOIkFrwyCzVw5gWin84
fP72R/E+tTl4HH7pnw6f0o2bBreYOqWC2HgkRPAQWKxBlaMF+/VvdWHZ/uXWQBJGbJ60iAz//XD6
4dYwLUIA0Td0p7ym46TxJjwjLZzbQffDkS/DwTAFj0YObXaKaXnWtWpdYnJwqNIHkAxJ1t95nuLi
9A8f7K8nMDxb3oSmSW3BLOan7LlIktDT+VZzilrk2+xiBiY2JnFHKau6pTE4aiVx31CiOt/CJkFP
NaRwS+gHmQLP+J1zlrp4SmiPZw1DyZvsf7hMf618GK7xopbCYRlnuj8VIC5MXWFPTn2qxr66Iy6o
WsfZmB/E3JZbOcWkXnYzUcgOMrZffzl/uWiA+X1uxEuN4JJCfnnef7hoTWRaYCVKKvCs85lT0IhD
iwz/0zetS1F36WbcwKIVuASn//hTah3UGrodUgsTexB+fL57WRqbX/8uf7nO7mWK6TM6oZrjiP7p
uRKRKWakS/ORgcTWqdsWqZmJ/c6SzcoY/kjj/I+krf87+4tLk/aLqfNX/gZK98cG4/Iv/GvM7Ni/
MazyeJgZ9TjOD9nKtvMbpGsGvK6QUlKlcI//0V94gv+LMukyhib4GGbG/zQYKFttdhm+pHW3mAyL
/6jBIODG+fMhRdsjiFHxcI8wb6bc/+lJ01gcsiS0PXAEwOQh8yGJsMYGg4SamSdyIEBjkzAOEeu1
yvD3Xh5d64FTAe/xnB+bPJHb0i1fGyD2+NEBU8yVByNnMtDfMeSzazzvKHGDherM2zJS0w7cU36P
sBICKJStC/7y0GRkqfnEmoH9YMgHxA5PJJEJK49V8wEn3XbS/YVGodWqVK65AsQEfcMCCRg4myAH
8oIEqyb6pUe5V0jGQbH0ituRlfdOF/VL7XboLtN4pRUpOGHUXZf5jKhpcFdtGJsnGcJIjZyoI/Wy
ByzQviQ8JjcNcNY9U8FhEUngSBMcRpqY19zrr+LKp3qr5HfFG37taROwXooI3Xea+zwmsnUKgis7
13z8eHqR/Mq1a72Ri0MoG77nwQq/pV4+rAxXF2cbf92yNGNIeZmiRchIS9v4iMe21RCCk2ud2WCe
heJKt036ZPksvqa5qD4nF/7YkA7tLvZcuUWRcrJqwskKo1BArUDmoBS8pIhyxMAhnx4cYU3ol6S/
LwpD+QskQXtDKKbEYC3rpaqAxAZAsB+bzP0MsqRFXNBVG3yMgqIG3GI4B2+eQdRbh1EPYqW90SAA
cFlmCGlYauLN9i6rSiI5kOE6ENLam9HR2ZWBMpatazARmZQH+6mpkFd2qVyiWAwAP6i9g4YL4zga
BF1RtNVZ5sHlzWum4ckxaa3XICZEsTYgmcM0ByzIHnvCcDEbsQEcMIVd5Aftq2WSdJZETb6LhwbK
RuMBi2IaPrB31ywmxVsKxeYCGpws4xTl1srNG8IA6MRG5bAK7k4D7uHGEidCJQ5RWTwLVKbcRfAS
ECMDQExb63HsLkgYsp6aIsak3iCji9ydJkkGmBw2Jau15h3NWrOm0yyvyzEBclKp1uNOJ6CGJ87t
nvox93zkZqAm82RojrER6odazfuQJwW4J2w8vnV8nWxJSeqAY4AhJVX2ViOtjDv8iSiM/B2LMf8a
PYjzkRrcegYaQ8o41a1dUxHCZg64F+Nm6pfk2vUnyxydQ+c1LlvqtpHrCk/8urhYqUmzRPyYXey+
VIOdo5OrNHTEbd53mPqCWHwOBGIHRb8GsrWtEqdalTlTt9q39cr0UhMMKGsYkIjFo1vhsSzwU8Do
itKboq4b4CPUxgNU+2WocV1RaozbbFbIV5QCSzV7/XjjoqORna3u5yiyodwbgKkQWkMu6i6co37X
pwoSduCgg5rCLXomoFCND8hFq9w7KFJlmIdi9M2HYUuWb7yAN9Vjn00xlMk3KRp51LpB4ZPQ9NlI
bK/aVkFmn6QPhdFlOKysFm+3mAnAszt8fDrlZEEyQ6s3hus2EY+CZ5rANvZKtr8NsiLcR1qus5L0
KYrsOyJINO5aaSxxsJWEiRdyA3eOozJFLZ50BugUPyQWEwM8+6fI8s5VHeJ2jTkH4tQLb6oanAH2
GobH4LASYQBGDb7XqBmKGjCyTrJXrxXO1YwzhmwScWXKwdt1uP75udqjlg4hwxkFNyxbO4LItFLX
mtbqBCmq38VjAq+ywYqKUGYF9bw5xz4DEbxqlIAWSSBj2MPMM2oEeYGs103r0KM7HQsT25NbkzcH
rA/QeWtd9IrRvQsWL87dtUsgeU8cmuySRVlVF4KPzi8hvuBl8XkNxTqLresiKF6mSe3jeX7IOPGj
Vh5Gsk7RJi2tQK9dJXkZTcuUHgllzBLvL+hGQfi16N4Fe0UoAXzs5BRiJ1Kufc5H/yYKkoPnAV/R
ioexui0yv103E8ZHPHRsz7RHgot6KRLjutfPgxuTfIj2K51uXUzMH2htc7QkBjRtfrcxyG8olRk2
I+0D7sm+gdWEYoOS1uiW3nXqX00obDCC9+jxoULEtzJ2zOugqpwTw23iRHI0qEvHVv1qGmGRB2MF
G4QT96GO/M+qGEnsNL1HuNzD1msCDcmK3KNFOdiAqrxGH7WlEcpoUhp7M/7OzeXvAi/N7JXX1AnA
RbNYI1RJ4Ya7E5aAfjSe8XphS81I6SO9xsWxwCfvRlShLHeOU9lf2TTc9JjdEO1IoE6ubPiN5L4w
vdjGE6pCOTT+XV350ZshMutJ+BgnF4CH+q3bFgmSTsRZV6NjZYcA+cXV7JjWtx7yzthPznssybeh
cRHvbYYJv0NQusV0z4vfGbG1d73t7XjbcB5nJi8ekCDTrinz5oFkn+A8SbO+7rqUgyJGM8MTKMpt
VhcNt9vlz1grf1UtBIMEl16rAjR/vR+LmyyFa2Z0SDqEh77Q14eY+vulUp1L5gUBSxOq4IXIEU+3
+J3XTBVWGSjCj3nGIMmh1GKDjVVBG9axi+Ww30Ayvq/gaYKp6N/DMoIMU4KyLvKM6EM9W/sIk+VG
VkG7NoQo3rWOgyturNeK/e6CSxSxDMW8um+SHGNm6/l3caHkOWc+tpxoXna428+hH78Uod3vx3p+
Kb3iguNseRaUuWhb1j/DlJkPxFKa+z4L8p3ChbkpvbF6LgqyZgnmCrjocXNlDNohKCSZQ7YJg38a
WaWsjZqXGHkNxgZRbM/+LI7WddnPp4jt/3aYcWUqUV+nAREdkFzMJSfEIBYuepplymI1BSq8I8+L
HQrjyox1dEHofAQoM9Fh9VJCZNm4tT8ewp71z8rvgEh3MUC11AGbogIvX9uOf5v1Mt60XZFtldfF
iH4DOER5mWyVNRRPhWUDGep5Z+kB+nSi23DVNXWxDdp8Baaeaq296iK2asjA1WpwvSujn+CQ9iy3
TeYitnffVMUrXpn7nNCjxAQp18Ma65A0xCK8iawQNLcPy4ueD+oWFEOiZKeHec6859/Dp6Zk2gZ5
lX74qPLZOKry0JWxvqk6/1pMFUaOzAMZUST9ezqHw3nuLIPxGgqItVf7JUTa6KZvdfYsDdd7dMCR
XIsa3wJJ14Bi6f0RVEXVQ863eAoiu18lntkAb5fZSukJV5E9oDD0Ak13zUCs1+H4mYU+JGXf2Dgz
It2eoCOIBMVHRJJSz7Z44QX1RmbDuQ1skM8g7QTpxImA+ctN6tX1nRznvZtNcLqjvVBOTA3AOEf4
S8DeBzv1vyXj+Dx4NYBGE+SmRyk3RvgdNFMJk0rXny7ucQICprjSuyKMn1KImhNBECAT1e2goEeF
wKq9JDhYE5nL4RCuBnya23lWd34tMKLmm24w1k35YSq56mLzmJUTkgCGLq+F4b+qKoSVBJZX+9Wj
9ovv/mRvcEHjXOFpLQf/DLoWkW9nXJWaQC+/PyBcXMcVkLOyuk/hV9DzwtedLWji9l00RMWXHnJB
ZKccD41S3qnOsFRh9U6PHZT1czcAtsl9d4Xa83fCDaVSJCmNZNxdGZFImNJC+Y3MF6Pj1Tsykl8y
9+NqcdbxkZJ8V0XuM2l5kJAsTjFCKHmNEtiaWdUWZgUTTG8CBs1MbySWo4aNZpbYkuMuWmXplF+x
1XR2uk6smxqd7Q7vDvyAOcbYNZzpyU8ZEAoOx8jsb3vPPaM1TBbpMNpbLLkZN1I5bCGdRXcFnJW3
YcL2NWcpZHxTfTkx7CqEHpcohEitrFYBrw/lcI0XaloHaVMug9lzrhEKnh2fzTG2W7bsqfUmk7ze
UDzFX2mSgHMgTPsdkPF5LDUHmOTZ0frZLNPyMSDWhwQZeNXxlkSjC2NtwVsB7TU82iWyhZExdPMp
SqsmGqztgT3xKnVM2AioPFD3eeIrtrBXTxo2v1l7m6FBxztVuY9Otm4uYSyhc2D/8BUqpOjzNNlX
gRM9dja6ntCtcE9072kKVwKQFzDAegJlYmVXdp9GbwEY4piIvi6dlxWog2Vo+fCpUSK8sZrucCe3
yUb78zpzkmFN2WkvdZZDbe7kZpAFEiTee8Vuat0dOUpXQs7DPazDW+HDOpBlc1t58X0cxd9k3l+J
C2g3jJJ3/OkNBu1kTRjSzkhJK1d8CsNUyYE4MfcKzGa95zxKjrHDptnverEyC1Mwzs9PYUfVFjTl
vHU1VDUYEc5z2I7mqnAr8VY2Tv+CTH/l9CDpHWOVajIEKFbXFXkHce09FcTtLel8cFs7uxzhUKna
YNfyAtrmHk/1EMAaUhdzyxA9kqhnHEZ/urXz5F24IfC7ws+2QtdvukJ8jjnU97K3foC2WY+OhO5k
M6b3KKG7mrMIBNbCVbimLYCxJ5buArpyfmNwUIahKRd27+ws400XBuJq5NyDK3aJTdZUYdx4CHre
+lEj+rDTfO+7A5WskfNCiTy0zTOwhmTwnAdPcgNbXutvhEOaS4dVGwwaWK/aMpcI5j5U0u4dkkSO
jHfTszvn4zqQmUJlouiq7fY+yOhmcMsFi0rWr/4QBjufbLwdapecDodEjia1OFyD+cYxikdErfB2
3BqxGJwGfp+DkzRPqAaSZWtoCNnompGA0ccdZ1xbawaWQYm70wWSyOO5CNB4knpgFhTKhfvIRpW1
ImsR6i/b2Pdd3sGYkeXJkNgl2o69fi8Lnm7MG2C/5hnkqo7hUSYXtGpuYRsoCzu+SWps/w2bXmAL
1By9V+pTxXv+K7hkY0+othfCTKZT4YlHAHD1zrHz4j2srPYBxIa9buak/GrRqRy0O5UbObrZarLD
Ylk4QAYCABUrRvIhh46TbSpiLb41eO1faqdQb8gckUAk3ldqK7Rffo7SC373BpEGMcR+EOE1JSJS
x+bF8UEWlhx57VRDXB9Mf6o2Ye5ka9Ty83sW18a2MQTpS/idwkWYG/UdlwYgRh6Q+h4mIHwnMeql
Ug0oxFLLe3ykaGjYvt4C9nHuekeCdmqNsdj1GmDspMaSKzMRiux66sbRTX1DA+6fqtIcsK+CaRgN
hLtomFgo+8RXTinIhGbsqEAqzFRGXEfrcsZblUuR7P3EMB8gaidXYW6TfGLI7Col7AFpEHi/MO0O
aRgRNNQahf7WaC5DPwbT3jUrcz+ZHklR4G2E/93rcVwhf655dAZO1nIkHkSV9rXdYsb0NO5jHBDY
iBbm1NMxoyh6d2VTbylhSsI48ARJEJJ3Kp6/OWZxFQ2qOZt57a+dKuPGjC6666q3PpuwDYeFlfL6
Fx7cuEVWEsi0rMYuvx/z8b3ODCLNUILe551zSYiRAbKYKHwhsIj8GZIp2CfTVl/aeT56bJDXWFYT
g76OoQsEI3meXETPdha92ImPJSeRxEvR4FwFyFRwohrOBf2U2i8hkQW7SPSaA6rma3MTMpdqaGGh
+R56E9txvp0j9SajMxfXa1/n95j9Xgy0BcA/LMZEmoWshvwXielgAPZcmZ10KEW1RSJqA2hwKny5
0zKFFZUZqMzc0UJ63xruuG+GPAoWA86eRUhC38rCS0k8OkOLXpv+TlQqf3aUFe9KdIV8Y9Z8bLm3
jyHyn+sscrFNEef27OfmddvUBF90dci53MysofzOFKs+KpO1cdkgL2pokIM5a27CeTp7MvPo6cr4
tqqa4mDOgKvdCIN9jM4eb0KQogwc+i9mMyFZIuN8IPXP3oXKaFcpwB2ROsbWhAt9PRHsA3Zl2eAr
cZwMyu44hg91WX3H/uUjQaJOWKZDBickIB+wne0UPDnZCAwKAQCanbFvLXre30fMC4EPfmkbETCQ
LqxB/Fs0kuwf0dsnJNZ5uH+T3h+ICAw2YSsIIcOhnQL5b0xJvZ0RL9UEDpAVox7vUexFJ8Jw7Y0y
wmg/2wgUa/qQF0FsSt47864t4/ZYDPCYKH1vhGmdMzadD7XX0S/VCZOTevD3wsspPKGvAHZqnKPt
hrw9x8489P0EqDpPputqopCkCbVxQffFKrWjcIHDdIdFsZ8WQEFYFksucKHfTFt+hlA78jihwsVx
VBCgh6Xb2NUBXkQ5Ev/WxGxxFl0InDfVYKnzLMcS6cavo+1hjiVAKCHO8BAN1Qrxs0tuXTpbt+5Y
XZKI5g3gWH9RNkGwRZRTUek1t0HSM2Hur8FxX5lzfT0EVMKTCTehIT/ZZcoCtMTm2KrVWhTqiVua
3jH2bgtUZuw0zW80ZodgoAjHv8lpo7cVMrDvjC8YBxv3ZSEj6tYm+gzhGydomTdl7BJnMbf2YuAE
f7bM4NBr9870sIYC1PxOeEoA2KAonwB0yoULsnolZpgDjTO+W2UabsIhu4N0iagtD4dnENzZubeR
Hi/THMCehrMjrPilZpIy1O6d4WMlKg4V61fT4IsM8gBaWbVhNrJkH2tjAxdYR+PuyNqupa2v9Vn0
lkBpKouD07aIXr0T5Haod6kylo2a7qfZ6tdTNH1zWw+EsVl+t9oO5I8ZbpOaPN58skEXDf52YPi8
S9KyOY7oPte6jg9EMqirqSuGHXZKzhQo4ccskC9SDOGnzWxzIBwHSFbzEIkc0FKCmfKI6fmd1twC
fcmcoMvQ4aRTQlKUNy0ryl+iHzV+rRayXUE5ncREXxheOZ06ZWYt49oUBqQa0NY4sk+uzWTmyGkn
y+kIlDWrTQf9DG4uYlVmcJmC7DPVOi7ekT6gIqkKZJsEHirCPibkkYIfPsvLCBqTHfy2ZCbg0zPo
CobQC5dzk9efog/cc5VGRnYI/ZTkEJgH/oulMfGR6mZVH7BQA3/V2G3y3qfleLC7aFhqwwL8MSqy
p2syxJ8mokVQfY6vfUREBffKs4kk9WJOS+ODbzgYdeYFZRKeMrNjzMb282TSmtyXsomW7uiYWyAT
Js9qH5yjqCvuhzKLjzNa9h7PrYdaNQ7NlQ61YkLszjQ6WWptFFREspFo83wzio9mTTwHLCKxJ3x9
5cUpZAsiQm4VmCBPuq917OVMVOYDxhzwAARmTvKzJ7ILTVvFLGz6UklaPNeAjE69Gx74q9qDo0q5
qSFuLcQElT2YiPoIZ+z38wVmEMTsrCei1LZmN7wCq7rtLZ3u5xpLcTQN0R30w5XHlmrhGZxCRjln
j2GYUorUqEdDNl029ReH65BiB+3WmQSmkLn5QWc0ehb+PtWkeoWVZFpbIbEho81SIy+Ybad96K88
jABWIxi5xbfWaAYfWnfjWzcZGA1mXn8IejzNroa8V8Td0coe+pnIpjJUt4WablDCcmo4l1IlE+ep
b4e1Ww08xEOVD1Ry9tZJ5njfRekj3c0j96i9bBEsVI75EgOmJqrkQfnzvi2D2xIh0ndmXg1XzCO4
wGx4gOIyy9cK/26Mv6J98KeRyEjT/IwGEMm5JiNoMTjprkJGuM5DsGyjrM/APr/cmZcxfHXnumWf
44oE9z9UMib3MyjGBcG1S0UA+CvzdlAgI/qakIjMVUUxsuhstM9CxexoMsvbKaDolehAWbgAzIgb
wTrR78MuZDEU0DNz2kMD11DqdNZYT9bo+NdTFat9U/nipi8GtSzCQm2Ejkj2qyPSicY2g0ghxbfA
qAQnjImFGt8hr/DC+JbmBCfM7oR+HrV1eZc1Kv/GHq1czRSztMcl9tjk+4w+vsmND7D0CJ6jGsef
nW80xVaU1dYepTxQsFBt66r89LnPecFjlzcWc0OMmJ2wPcnKqtmFFQ11j6ZvyxDgIbBYAbgtRVCV
+J+8CHMcvKDxrJmwl7C8Sh1vIv+gBP5qdu29C4zv6nIxewkq3WsdF0hafodc5xLbPrvkGjCgHHIg
OhhuCbElfIUcwfm6SOtyW3ddt5IavSTxOftOpMmiKrIPvAuPYiwPQzwvciNjr+kx2I7hGvQkMUHb
bJ98tkPAJmBfgmVpNtgMWLU2xo10IaPybLjFtT0Wmp472ZFfNC1IlJmIu/SHV8rz2z7R+TlpivlJ
mizhODbDlTt41V0JbI/SJHMvg/R0DQEwPg0QHu6aKUUEzprqFmUO6PC+koRTBRdQTLApx8ha5olp
MPuZ6/yho2xEmBOi5C8CY+/3QXpPpme34TZU/SUIZVxiw5o2BWb8Faegg7FXECQnGoSyhv3Bu9PG
Gj3wtm9ZZF4iIFIYuhBCmuTe8Q1xdAoE6wLpTR1rQIB1THWbd0/RfJnFEYgEqOjLtvq9RfTWZiqS
+rGN/SvCmxwsrVQzsGEAtsAOItjNs9+UwKaBeJTkxMg625FZfZSeAtOEBm8J2QwIkKQx7Guz2k9h
UJ59kXjHcOL1X5uEkhfRXcgHP0RoCqfssszqQG2vzAxRpJ5L9xiQYc4rmwTDOn3uiTRgqyV5mzn9
VTUa7qERzbCrAekaY18+0COSWDDYDwbZiYvaq25KqyNZBlbqIgo6j3RU/K9qYm0VQ0d2W3wCjhMy
6S3Umn6pJDPJDmmYjPED802CbL7sw1tREQNRG6W5bZkAZ8L4NBSKypK/jc1mSkxA2rD0Ltvm95wB
l/1wcyEOsMcV0/DUK/XVDyAAqpKGvctpEKrqmx+NE0UAc1k7d7qbeB6XYxsfgnBY9124horCOpsB
8vK/uTuz5biRNEu/StvcowyOxR0wm5mLQCAWBneKEqUbmEhR2OHYt6efD8rqrpSqWtl1OzdVlpYp
BYkA4O7nP+c7urE+NEkZVH12aRrpgwzNpvUhXjN5yxZAh6sFbCczqe3MJ9DHIt2cddyd7ZatLWPw
7UO0V5K7LO+ZThBsYh21O6KbBSe14cEfZX6Vdvo6HSkIamR6k4LgZTJa5hRLwT49TFPJIFg5zyOj
k1M8Gdld1JBTgdGMkGvkLRppZXtX/YzC7HNYmtPlc8kAI+YpPXOFwBDQyKLoAOKIYgepVfqUETAD
xNoXnaYucrB/ZsO3JQOt381x/5j7a80OdgTwkukZ/RTvcehWmkLNSWQzyWH1xUUdvAg4Xugb8tBB
05y5ZZC5bfId7EU83TpPnk4yptdzfXJ6LQnh4HLykiG7bVLRs18i6AYWPAvKpRI7s0EJ7kH3nupS
3JO7ay/DwvKVUHW69wEx8SV2pkehs9MDSsmdE+SBz9P2ussjutykGhhfSAaPZWXRHKDB8GB2jy+R
aq/EWhmknFArc+9zBweQn4oMF5E8kPLRQI8cb1pKfOybCQQRZSenOGm/dXBUO8DH/dwcs754VJIM
yHhBbQsSC2NDwyOeMvcVEmxq/SL4gggBsxctblxIFlhkX4oaddlrngz6IXbpwv1pdJzW0IJ7uaLD
Z4fJQmptrGNPPEyO4rafvelAaaoOLH+imrm9mkzA/R5VODB5z8i1qGtjaC7jHsdqmPEcVU0e1kCO
58ncHn+mwmR9qj5fKICykRVS9qU1b+qV5HpTWuea+srUEK8qA9zDk5J5jApjCDdtx0MJJb4B/0T7
HH1BPcyxCdasP4Kjss8cDhAbjKsELzeD6BKln3FhVBwF287zqh1xZ4H24Z4pKUnQaqZaHXJJCADU
DFBN70eOzsc8L+bbpKepZqqHU+YyK0Jj4hqa5vM6GcdEz9U9JI8+EIPH68rxkjuL2oV97cOkwFSz
7K1+gMEbIUxhdW9uxGR9USrFFKJFfubZcPLrNC6be6AuTtBTW3Lum4FzgGZFM7vudZYuM1pT360k
DvcGI1LWcee59xij1GlSvLBa4BaoNKnSLPKPSUtvbceEEKZLQa1IvZIyMt+9ylnuUkVAO527gaNk
uuwdWujQr5X8tJYDD3DBlA9hHTP4EZ7MroXblhn2Z5sDC6WvR99qdxA4gWchR9hTjaOb9ixU6CDn
tRi6Wpwi7HOOJMkvvPQbp5iwbfRRETg8xWl3Bdm5Cb18XkFBDSRnu4gqXWlHOcCipHvxF3G2U3BG
47TPNEFFd0vICWs+U3Rzr9PtvZi9L41/SGilm0aZ8KpN12A17RtFn7EHo7PsyBbiQoGcBQyNXt10
vMECf3BNZH4KdJQwxEPHGY+zjveY0wZkOADMixmJlkgTlAuGNxk1JhyA/Hu+CeOu5tjw2RYdx+4+
ar3jALiTHG2XWrdkrfgpkLNqE18oJq76u80hj4FiOXuncTS7wFgWh4go7FY3YQww+ymuZbJ3zMUv
mInH0BIsa5m91WIUXnwNf+PJn6ISNKcLdEPSnI1Uw0ktSg12MnTR2MUl5ryvsygwM3lP2O5Opc3j
aqQf6Xc6zl189Fp5nzrq0UpLe7eiAFInBx42Fv5TbDUMr/pRhiKDHp66CbQKpwFTbPJ9AbtIzO9K
eBmxU0O1n4SmP8kUie0Hru1lz6AOQNmNSUI+gLH04GPeRQJfGxvwAgbKOFYPuoOuA3u9rAfkGcGq
B8AkDqeMZmtgr5Luv8Q1UaRVoxNCkZZP0cbIE7klSFb5wd+KRnVCX0M7xubzTBok23Pqd/09H87j
7GpylW6R86SbEj5Fv+oHwCbxFbtJdYCbtylaJu+lEcbEe0KvJxB7b7e06173hXXmiEpJduOUodpU
TrqRqCle2BDhNyO5oIqgM8Wd0tBIsOPUuOZpOvOjjdiyvWJtoC+OFZ9VErc3CQZGqi/os5hBE5fp
ktDZ038i/8kJwcashH8/flgKlmaPEQRW1hBz17tJl9Y6WSnFPt4S2l2D4r/atDD4Yx16MoOp2NUm
5FYXoktyb/IaIrj+kHHDQYttr+pC35ozrOpcP29q6KHDz3Z2cLoG9kT1gWkzKvDpBYAunPrPyzy3
1IIat21u8VKQCA5YeQHVtO0jNjOGm2s4o73vdBEfnHi98/I4WOU2KB5XGA/CfhTGAuwKOq5rFh/y
CvOC6Wpau6KVmTEF1Iq2EBA4DYIXB/iWNRz5DLamcVt3fXI0En8wAD7D00n08lqS29zTpeHTSQKM
yU7Q2bK+uR4V+9WqWSkC7sheTmrRj+wn5UUN5sDqUxnXVBy4x8L68UhRXV87jUXRaRYHgz8/VQuH
ud5sjimm/FARCgpAitGQRKKb3VnMRHwkSKkHwvOFGIja2il49tW2Dks6X7EvaS51TSajzXVP/2oJ
WdEuys8xxMxA0bl4XaXs+Jp6egGuM50yx6QbPur03ozpMhrWdj0yuvNu0655H5kswHWLp3Cc0/Te
GDveabyfacQyw86P3spqYE+XxHSudN3JGP3pUI7bztVhV4ZcE1375vSFMWx3wqzJ8klGam/Yow/s
yYwpcJYI9esU3w+os3TzCnefDwxfIu2Yt5jpwHdY9fyhY9dyxWc9p3YKyAMj6hEMnzkxF2oieruc
NnQz3g+tBVhfqjH/wE5/DhaEZDJctn/fJmn70GiYKgtQab5VGGZxa04X0rvrDXRykAYSRHHoe5F7
dmTN1sgfaMAQAwRBUtMPduFaF45D001tkRzczbhdqMNbVL/3JJQ2dLDloezy/ttUujXH6SzyPrij
dc82Er5I1cOeZMPYMzGF/g1Xa0laenpyHG7Fnh4Mc28wImZ2wUB0b/DTg+IHrbLQ3/Bd11bSfKkj
GiaCAp/vd2tsXF5qeLp2CaEawSHAwZwLkVtcOrvT7I/q7qbtkzE99MvmAQF7FHtAb+z4Prf0+lBb
FSINjAw2YxrgdkKYPKm3jh4aK9hupGxk0rU0KXfPJO7Utglru1YHnud2T9z4rXZBbJHyGndtSaoX
8CC7Nniv3YnmGDqMvHurAluqOK+kw+o/DFJ0e6yt5sVpGZaRbKzgu+fOJHxOk7hDDNS+vZ/Pl8i2
PtTaL+6Sie3QMubXk+PXD2K0BtrXh6+6ce5oE7NhITEyLj2ruQIpYxClYWZdanrqrRgRLXH4mwmA
fgaLLm5omKZfUEOK9MS9ndFgPmod2pW6qzyEeDW+JOxp6WMLbeoau368mHw7adZ81X78KWMZN5Ok
26MGXEfSP89DEZK5YQFbxpByE1L7YjTyw8DqCLpd2vFVE9OwBR4n5ZCzGJcV2vg+6xPnyC7Io7Jw
si9x5vKZMxNzJkjjF6tbDrU2o3W3TuogEuB2MmYLBMzMvKKv3X1sEqahO51E4munMljAYx2NH1cC
5BsuJ/vag3LYJwuc831rRzQC25TJ92xuEwwkbXQtirp/YQP2AO6L3nFcIXQQxd14zDm57LJSZ6xs
Q/YuyxRKn6wfte3QeOsud4llvmsXQHptnGFKXZuZpkl+vm3qMeimFjufc23o9imq3FePyRd7Codz
Y+vbFIF7kXGYM6N+lhaD4h3m7Ns8S2GKNUSe4EyBri3dENIdiza+eQARgzcX3teiVYwJbKCMQbtW
dN0AyvhMaKTeJXFKlqq1RthYRnG2p8oNLYu6DF2Ju2Fqh4mercS9lhNC9I7Dffw5of1r5xRafgT4
se7yuSrOqCY0haQ2+2HWRDX1d2ViWs9lXrCxT1KsP82QXFTi0+w3iuhgG4b1GdH10WQydKUKHg8O
CMa3cnBJnhap9p/LmtuEhBxgidrLTrNbwQIp7fUlSS1kDwbI79gp9I1TLtmHFN8sQwrDOFdWw/Wo
xdfRtd5qn92vR8fNHYWen4dicG44riyfTMuKTlio24cFK9Cxw9PyKjkjnIe6ae5Ms3bup1RaFwgE
2XXHxb3jrcwkoy3g2eZ8k3lbTWeV5fkr2HZcwdg0/BmWgDMg+tlLOxAKXpPb0ljKMC7b/SLjLGxb
4dOc55ufslm9ZsnYX8YJ9VkWuLppYRW3mbv49H06D2Uf59Mph3z4Ja66ea/gDzzxvAbMTKFUpdI8
446+zsvpe+VO57WP+8tCQSsWkzGDLTvUQPBdZ36fKvxgabFUiEzLQUdDu3eH5Zuhxh5Oa60f/KGm
oTrvU1YsUTyocUFqJPpziDR8SI5pi3zKNH8xfTgyKEzd7S2VQx3r3C+9k+fLvqYotOu94ZviBYfH
w12HAEsrYMgxQaTqVlEfU2VZtzVc41DY2auODcYKk0MdWdK9d6AN+xMCVHnQxqCeOIFZ9FfGIO/A
fTJhr79kIwPHyUh5bDx6qetyedYG0BAfeSjwXfdsGZ6+RQ9yLmhsvI63Z3/J1s90utO5ai5+h3+x
egIRzFLQ4fA/dZP8kgy+f11uQw8iddVzWUhnt8a0fawjX2qV40NRKub9nY7vWtqQZKwSNI9GE14r
0zrY/daXPtBMdLSjPt1XtrEeps7EdV8mhTr12kV+me2uAgc8lid7HF2m6zAkJrWqz5w9mB/38izs
4dI3QPaZnzrDSZpudBG0Jx1Vb9C9zkEW9UNE56UEQjNsMMDGz2hYVB6RCAAQXlKXtFLC6a08RTmA
FcL6JwMxswLJLPHuo7UX+E6UceSpWBlKrdEHC8D0W+X5oDATjJZsGYrTunoZpfM4sE02XV9xBeKN
tBCAFUI7ez+xXDcYqEIX5DDMcfGJYGZMqaaPv3dCaeTdbcZf0E3YHMnWfCoZ5wexEfsBqfDusej8
K9+2NQC7+Uar5C1daSFgPJldMx7lgEfBSphhn6DCpOLMY0MCPtEPAgQVn0QwzvkbWZCPdcpZGKYT
xrlmOHeAfU69Qe3MvLrioDuqeYS3fJwT4w47NsI0PRNDatGGo83PI3wRwO/0KhFnP7pN459lVd1W
hfPk+6DJJtWBp8/LDjIQNaDp6ILdsONjVUVmODb60WKpfpi6vDuWhgOjKKGA1zakJgyNN4oG0WJ6
JkL7gP/ADTJURHy020x2QZE1wUtuJU+3TBXCqaGQvvlxg1SVCzmGt3zaLWuoE3ZrloUK5Weojbve
87b24W7am1TgGCZH2BQcnT/Y1JwKsz/j6kxP7Ld59cjV+0jAymE9a5D0tNGcmiklpChz+rQjaiYS
w3BPbpu510nPfenFZA3w4PY/uk3t6g1DjTqlQGPikgj2qPMb00jN22EwRJA0TsR1Idpasv4cfHAo
gXbZ1eATYcbbD7xzMOXOdpPvYzgq3Kmcc0F0A+AT9f1kNfZd52G7t+NlA7b08/ARI/l0asd6vmb7
1TJjM97WMdn0IWFTcF3f1V3DfmfJSrSlbb8Vl6D8Vnu6pqB4+QPG/2+l8+7q9+qpb9/f+5uv9f/e
/ugbxFzMp0n/f3/+R1hlf/+b91/7rz/9A0pV2i8Pw3u7PL53NHf/J+Zs+y//p//yP97/J7Q3m/Tu
b3J3QxF/bdOf+G7bn/gjeGd5f5MmqToeuh85OXhs/9kbYf3NdpUgeWk5wiEF+4/gneP8zRIuZ3zT
cqiVsB3SoX8nezgE72wXjoAwva1RQvxbwTvP+iU3bsGV424V/Ix8kGM6v+RMnSmNgJFtMf04zu5G
qLV712CHDiBImxD6EyxRC2sPz8egLUHjt0fKJbcHAFmpySlceo0UzMnd/LZ10qgLFnxT1N6spYgg
Pvbri3AMEiBuqwliCMqKO0Ym/aqCfHYtzZZvbjHgU1/3uNps9Fl6Ywee9Y9JSZII72EwXGXsxGxJ
un8BkePJtQq84bYfY0ISfDtsyeaPWbJE13208rEMuXPwkTXz27NyC0V1dMQQBcbskNN6yPy5wQo+
VZ/Gkt4+5d5ZdnmXuP2LQbPMPHk3hst8Gk3bLzvMxPlhmza7RL6seA4jqwyTej5FFWmFTpz473Dx
Z/YYwnrHpupxPsNjZ/f3s2/ar671sfU1o1czoQsL3RK/elBHbUi28oSI9bXp1W1kwMz2skvd+IxW
Z/ZMUu8MWidXwZ8c1IQ9uAYKV3AZOObMtOF1OC+3/wkxZLXUYHsm4DR74Y8A2wNoENTwkNRA0F/p
w1KV597za3EwGjRmDxZ2ylpiILFYjTDel5W4hJjLjylSU5+3D6nUrzFenJ2s0YDp0Dpv8GQJ7rWm
xNjLPzhrc0gHyCSAEx661Tz0RXF26/GBBrWAy/vSyo8ZKQ1tfI49OBedxpxk7QubVuhe3mD+4iLN
+JY1xQr2FL94vM4Pbgc3AXj0U6IeKRR5Hq3NTp4cY2orMV4gHjA72OOlw/+T+7h/6WHOoRkjYcDX
uDIjCIC7xrroJTuXi3PvRH64xbA8Jw01DrzCmhiHykdpFhc1CeIFm+zhD1y5tMIGWgZMevepwpjU
EUwTnJfcw5p9NIviICRYLuJT6WA9M6S9dL1zjP0CY6DxRWp1o2too3nzxmgSQKlEkGZx41tLVXff
xW04t+4jA63vg4NBZe4+Ouz2HYZrew/NHiJxCGv7DgFj32HzzCgVnbEvOKWvwoXqcjQphsJbyuvR
Y05hcAIco8doMkC0VzGjzeLeh17wnExYwmfyIkVUnGQ+MjTFlq5I9VumcSWjtPncNjcDE5kdjiqX
5FT70eA/swzMgUs03JUwL+ZiuVae86EoR6b3XkZ3yUjrkqRuNqZ1fjFJF5o1KLWG6qlyop5ESEhm
RXkQaXpxmyhAJevCCCmDBCUT+EKdXTDWuI1uqATgbI2vyUy92wn9ZIzTG/oBT2ZdXIH/g2jSy3tV
z+cWr7E2F5bciOwCO0yGQV3gT/kteZgzKNwTcv33GdI/g4rDyB1iGeXZnPAgwoa25NTc5Ubv39sr
ZrYO2Gp5NTP5oeLL2o9L8pTLVSGS1Q/EUi7gWMEEZpMJUADNti3eZduQHo6CLebQFwsN0KZm9p1/
XsyW/paB+KMDKTmTJj4DWP8MMU+JzRUtmC8zSNN4vEkYHqsYmxSHvMJ37iZcE31i7S28y3OBKyEt
B/LIGL5Vkz9lQj6VPfdfZD27dC9GeXssIn51L75SomQk0u1SA7IL6bf0gtpyP5fx7TKvNxBlr81h
Jq+MWtVYSNn+ORE10qlzsmgDTXIJD8YeKYHlxcCWnwf3+0xYhvJNcoL9SbB7Jf8YiPKBrU+1Y3CK
XKqTl6WYLk603FldcyUrGpYTvHrCpAcFm5iLu9TJzsw8+XpyecIlDQNuabAh9wuBTBOD+zhgu8cJ
4mn3lbE9KpDHrwTniqxIe2MWGD2y9EoZ4sYUDe4tv8S+/95CTPlU25Rt51F8sHAXMOO5Bl/zxdni
oWlyLtEjGmd9IlJ5kzhxAE9o3jrzkGSvMPVzO1VN4AzuoXAkBbztg1nY31dPH9wFPg7L2nxaJJsl
tk4zhAXPnT+pvD/4pUYlSKZrNcizbfa4nlemApMK+AbSgMT0MTLUVa+GB+00IGcynKrJ3s0b6zw7
70bkB6OL/m2rbzOys0kVh0rvAZaOB4Cn5FnpP1LNDtgwSWXj+xzdML64csi4D152zWiC4ToF34PL
127PtxOdmRyJ8rs5WhBdSlw8nAsA2d1PgBRjME2hXh/T+qVs6vlNJbSX6ievJc7gp9RemjdNb1C+
EpU4R31RLt6VmjWwd2/WpKQI+vLaU/0E5yXSkf7Wow69JFNff8IsPNC/29LwRvLQ9hEVs4kEkO5Y
WnwpYMVjOP84r37xCbdVgUdsdN37GaUfGji42y8MM2AYL6X7ulR89I4d4MIBLuuqa9fOGCs2+Ybf
xjXp4trHOlZPrTB2xbSsFG4mFkK6X44iKEtV0GpcJN2r3yrjyR46t2DeK8xrWy/k+bOoteByNKQu
DwWHsTFIa3+iQLjPpnCeTSqLHEWSAHWWFr7JicyASD8XYTQX3i5FzRN+rQunfGcwPL0puzWTW+hq
khDdQldD4KOIHhuyywQ2lFEPx8QjqH1QLaORE7Y1/PLVwkSRLJ8TtZe5W+yXXvb8tuyQcCo2TJd2
y+xAx005JaA1TGOpr4tyyNIzXkTZnXWvcu9GVKULcGfNQZYPLWlNukY4IlgSHA/ZIIqjdgvzW4Pj
EBTD6zUjj3uc5r4ERcjLliQG0kdEMIzzIVYFE1LUjA0v2huELHgbkEghjAAKDOp9m+Pw9zxqSXZt
XhtDkKyRWRLUxf0SZsO8lJg3NjOsRwT+pMbVIlzUTTlIUz8qvOsxy6Y0mEWpZMjoR0+305wgsfqi
llXQe33fHdXYZdFdXTqtfKE1haoiWtLolYbiwEGmG2OszvUoYPfn7spBuOzAT96Q+Eh4i/SSuTTq
RfVCD+LcY9dqunHPHeCwDqPSo5mPuUzCNdVkCEgkIhJ3pmaPQxcEDG3XZ8YZOJbjAomh8y8LRx/s
LnQ0Yk8owSshcZ4fkGsTKv33jUVW3k2eidWAL7/fnMyEQ84YR7shII9vXCHpuMMdYrv9HOlNiMnr
tq4OdY1SeJITfxVmxGiB/utEPDHSM9L43EfpppRUTGs3iLqbfC5KWjOpbWVGiSg/D3JveChGO6Wj
6p57dq2vsOAsG5fK0Vc9c1mDs5pGYGJA2dcXe12yT8BWqb9aWVzak4vf5BM5xfE6augL3Vk+GHH6
TCQdo6aNA1zFXGXk6Y6YyzojGDN1QeegMZrnsjP7dA76FpXmDDZ4KDaTrcJdImfYtsgjzpe2ypw4
zOLRpNjUXACbFhWZYTsb5WWYa0yqk5HL64kHM9ubUQI9gUMFgR9DDDmBoXFG0IutFocP821CNG6K
9AhNzGDNtUlz1vtmVv18sL3JQl5JWm+LpFAzswNb3H1ZBkX+2K8jyD8iJQIceFmUqz2LD7WtkYO7
d4f5LMGmZSfokTKSGFSUpvQqjItVfyu7ZnwdbBRu3MCD3KoKIvc6RZl775qYNOlIv99CJnGMhr2D
+t0J66nx+ctFmTAjMLOEEizX5ltKiqI8Udji2ujW7JOYFU2fHHxTHvLPjMe+y/S+yybr1UUgL9kG
ThtCYhIpTs64uwDi6AosmFFVHEtdpilluK7xsFjlSiYs1vFnV32MuUOCpHSGbz3De/fWTdLhIR9b
GzUrxnC+82TsvzlY0R02v/1yR7a8L4MEPDD5SNFG2GgUq7NRDEzSucDySdWO/WbrnjiRNblQ5Uip
1G8egNk2pLpHgzuLGPPuJjOy2Y5AyDonZFVWEu8lQjxObBWwUeJ96+O15kDv2d/daKLDim6Gfm80
s/3FmmyXKjQgQPgvF0nsm/KIibceYKCSUa0nvjO4Q7636xGtFFkxZ7u+aqqDa/IybBLchgHQmmv1
qDsCFvTB593b3G10ZzUNfH19I0fsXdrkS7KlxZJEYV4f2tZCgofaGkJNRfFot01TBmjJuOI0/fBN
QCF0xN2kfBZeLIDYG6xyU9y6at4qCVfhXI1QLL0djqZYgnHIp8NSK0o65BjRdTfZunlI8AWQOxmy
5EsjW/+bMBj+7LnUNaxxujQY8sVQZHa2nMYN6ZfMjwUN9g+cn4evxjJhAKTbDGVqIF7NJIx3tgqT
JNJnbEntSO+DxUSN0mSg/67nwlRXJcncHXOy1QlXE3l6JwjnElFkUnZXa+li05CIY0FRtljPffi9
zh8kqn9Lsfn/k6ckAVH997rO/r0qv7b5n3lK2x/4Q9YR7t8QaKCjSOFjvYPN+p+yDlBW5VkIgI7p
C8VK8Q9Zx1V/UyDuQDBZAHcd/u+/ZB3X+Rt/neX7W2rPRw8S/w6w9We6HK8qz+aT+STLURJ26y8w
JVyNTPyxoCFU063rN2DgadMjIpA2+vSna3L/B7r0P6qhxPJT9d3/+V8bIewfQNMfH+WBnuVTTCFs
2/tFP8pTFdG5y2Js2Zyb+DiLlH+XX89qrK4TM6aUqy2L56zGzFOn419xDzdh7Z8+X23UPrlho7jq
/Ps/cdKwFixULq19kDp5nNwLK/FAUZBcOKDIUCRlODRl7GxsGzcLVKT3WIBdYfociydljwr0poru
UeFa4qzFwvuakH1D3EWwSz/Qd1kK2lOzEtobHs/vzdTQVFjJBLtF43FZW6MoMZqMGmEhaZuKDb1m
lSutTHHqVr14iikIiIGjN9EryILxEwMK65m0VHXjj7y0w6kqkufffycATP/VVXEognCoT4elul21
P12VpTYJVWHdDKbUZ6c9oPt9rUaX8pqldqGfGMQaP3H2El+LTmICgdqWToSO8dWzntjNt5XabPIA
SYQ5OSnAEXRIGW+dmLEt4Zopo8CtMk8xoYjd7MhO1n5DoHPFkZWr/xD1FgCPJCuKV3dImuJg4O+f
T15f65d58BhPpDJaHl0M4MS2vWTeKt0NWtN9D/xJNizYKHLVlaHBbzFR8zQktyPHKYvuKkald2ww
shxcnSq7M8eHio1GRof8rvRrOexnaQGvyKFaLtArnATcZ5nOKvDJp3w1C0y0u0ouOHi6wVLyhjOh
MvZdZ3tfIsF7/8TYZKpD3uNiPaTtrBSEJD9lt7EO/RNJxzi+t8HnWOyfvOSrapUlT5a2XGKRhL7G
QFIcZ3FGq9YmzPsN4VJ3+O/35opVP0ja1Mz3mZuypUeqw5jRrKMzcErG4eWwp53NZt+vU25fj5wm
1aWj2BGXiSOLxxSvsRliLarE3iKpz17FY/B8SsXsW2/8wtK9YOqWOG1YldMH6A1quolimksPa+rV
6SFlNgwEh7uCcZaJjnqObBtTeDTmHdRh/CLVXSYAx+PfR7wlOjMVNiucaO8sWa16bxdq8oPJ7ajE
daOxi16H1UnSg9PbKg74kpZ1lxmYwHFc+XAuVO7j1zcrWiNwTGRtDVGH+J6RR3N6MEERjfvf3/z/
6oXEYBZ4oE3Oz/yVBtsx4M1Hk04IkGj+USYczjrZIQUB+KADYerncB0NfRjB51AsN0Tff//5P8MO
f7wQfZjVpjR9+QOp9/Oj1wsjTgk3jEGdxVVIDZNzAd2UXllOKY5a+NlfUTT/xRvQd6GVbmYDVg93
I+v96VmXZAw59DhUaVa4lnoHQ2g7V1AKWu19HZqZMJm1OvvexQS2NKN5LpraftUTg//DvCBUljh1
Dyth2gu98PHfce//LVhb/Dxh2C4IjFMPpjbGNEYM9i+UT6s0/blpiG5Tpq7vtb8woOVQEk5mTroA
Kg4yLHCsUzWWitPpbInA7h3Cj6UBApmj3F+sWD+TNbefh/XadAll+6zd8E1/vl6V0VUm42AzwNmL
VDZmU4xQvk2/fn8j/IuXsMseAbYmXVdw091fXsKizt2JGLoZJHoa72msNbqwiUbjvXQ69W6gwDC5
zlyJGYCqabGj1oXV2pEJlm8xTNiZ83aZXhp3tQm4IUdStWU4nBoM9Jz9oEsO8L//kf/53kWYZhyE
748Lwz7k50vjucpVY7T9xONavwpbd8dojspDCnPwKcW79hfA3V+hv3BvXc8C/GpBIfV4ZH4hgxJx
10NsWFv8oXA+4nTzaSBr5TTQIIkVUjYTfI+SEQ90oDz/OE0t1sUJn+Ph97/4z/cEWxc2L6YtaIUR
rrmR9n/+xZPVrUUtMgRDz5geCs+zduaYLx9+/ym/knh/fAzNFNusT3qKO/HnjwF5yMKYJ01g6Nl/
XDACI281pXxMh2J5G5w6OvRUtzwvnWNcli6L7WAGd0JVbibz/EBMHvgy/5w8YmovHn//0/384tyu
AbNGdo6OZXnwN/1f3iO1l1mdQ0VvANgqOjeuZ4QUzSZHeCnP8ZBnoQcZZB81pDFxknVP//6nc6b0
Nja+KdWvc8i0JU3qgIHC99nTAtUXmklNnhpIJ0nc7ddZGzfMDoEsCvzfYQsS5S8aMX7eM/3x+yP9
Y9aF9atQyH/+cjxlJuzxuAdGADNr0NcRk64+azBq0UNFsL/AArB0Y/j7X/yX9+P2ua4JdtSC18m7
gifs58+1Gy2ttsbPCrBOp4wXiTsUccPOiCJraJWZVKHRAXNyS5khD87JNB9Sl4w8Anyx1gfMLMm8
//1P9fOb4McPpaTaji++6zuW/8tLm3vEtImyD8EaAQxX1NmdBxMvgVM46wViovfp95+33fn/OEb8
+DyQi8RDfmzjfwy8/7yI2fMKYjBnEROV7e9zHBRhLhAHjNbrn0rO4SHm+AXHlC//4vr/86PPK+i/
Ptm1tyvxp+UTR1ZVeMyzgyZjp0i7eR5GCl7s738/8fMq/ccvyCmJl5zPdSX1+vPHkAeWhdu0Y1DU
SXmKMWTd2K2dI0eJ6sNQqHZb6l6HTqiDU3Z0b6Yqfvb72LxxqEu66koNa7p1qq/u6Hp/8ew55j/f
+5wTNleBKYX0Te+Xe5CgOIZOX4Jcr6f7uIGWlhpzhxnfLCgJJT+7V9gx8Sf3GxGRtvQyhDVJ5tg4
ekk+5wEuvhx6vgLfGnNKNHdAl1je7BXSAtVqvXwr8VExP0mww+7BcNqKcJxIXiTl0VmI1W0+AnUt
jtz4KwFX/1MWm/G1YsmIwtzwsKfTyaTuEypHITmyb/vuJn7y4hgzgk4FR2MNTbcmDFEC7gVON9fL
G0nxhpbjybPOaEcl4lwJuQVRHbxKW0mkKo9eys9OM5l3Ri28Ek+ZHJtdj8EdSBiApq3HUoxqb6Li
3lnGhN+9q4V1Rmb2O0JX1la8QWPWNhKvqY/TpEkCqjMysWudyIqDallGcDJKksnicACuoCLk1l1R
ldUfylSLYs/u2fvuNYax7LxZNh+lAOS7azi3zfu4y4FmuH3TvltRosrAdkt33deFkV4xSWEzHRMk
p6pn6D/Mrq1fiijt3r3YblaSoSUtPm7XZu+J4ARw5t50GEx1C/hJYKPTK7u2lLJRNkQf6ML4f+yd
SW/kyrlt/8qD5zwgI8ggOfAkW/UqqaqkUk0IVSP2fRfkr3+LOn7vVqZkJc78woBh2D5isonu+/Ze
O9c7RTcHEStNeo8YX0KldgnZXmgvSmu6LfrM+o3YVf/wrCi64Ww8yC+gW+LH2HWJtbDJhL5Gw0TH
qynhh6LpKwnXbDTiijWIX3R6QZfDrhQEn6Vb5SLHXFUhc9hqrGZ+GStD7d1klYy/RXK2btyRwgK2
rIn6LNBAJGsd4sp6o0Xk74FBwyMpq4qar1VMM4gtR54XTYYdETICMgDwkemvqU/nB5tYTBOunxOc
U+yz6LyNkG/WaTUNGK8dkrxBErfJg4e25DkZ4CAQ82CaT4K96S+OElMNiDWfXxRAp29RClMZgoS2
9PmUTQ78aXAxXxojrZ9wOph3qGT8O6D0S618kskFSuWwwqHNg1+8e0QZFmrWN+BbShxL1BxdegS9
+3ORyFNczelCrkRpywsn9VSAl1ssFrxS9s1WVE44XIb2wBHRUC2UklbTCdpFyZiAc6rHstokqHpv
cYWmmP2duOQESo7teYLOi0BQrIzcS++Z8YVU5ABu4iHFEQI/k/y3OYg4n1qqrJ9Vnnbt2nED1B+U
BtCpa4rZpCBXun6xMx09eyUg97Wj5x7qQYxRGHcqzOZViOcbISTtq3Sb4u32LqZG2WRtpalxPkyC
7mEaZYATO1b8HwEEB71yMbJXF9w+1LZ+ckJrn0YTW7Bemg5lmUrTqelQZ1LknyWHeFREuET3dtUu
jS8Hd8WiKbHbTR+YU7GPWz6WVWq0odxlAjImkMZSfOPkPiYQbAN5kzIGaRabncrPhBro8hITpqrt
QhQQGxtL4xe/RyBM4yT1b0pelLfhQG0iYmeYV7zGmHAaY0FohwpvACAv2+MP5qH4FsYeOiNUh2A5
ZydRDyP+6WGjup6aUYby/ZstwbGuXMPrjXNoli4w6s4IkCS0+a9scus7Y6jp+vXE56m9ERugPQmW
Ky4bHGn5ljoMxXHVxPRpPLREKwA4/pMwpPfS+X5AUl4xfynzrF+eq14GoPTbL9M0C343npqFkQBH
Y+XEpPvsWtczniwnZOPVSZA6xH07ElYl8q0dC6JDBLC0xHUXAtjcqplHg8Uko0VDbgDVhAoODHxN
7WA89locX5z0ohURGuPnitYs8p/BaomGmhJEi0I4DR/IPORXcWw5kP68jlJ24pcmMRT1/AnjTvbZ
RMAxraoMTwDu6MahngPYssTWix5w3aOW0zTrK3qgXTFE61Yr66YqE6kXD354Zs3Ll1+wd/7lWHaY
rXWqzYuYL8Lf5KQo2tcWUKmMJkbu9wT4Doax8zrFlqvNbI6jaTvfGaMofoNSSh75C/ZLawTINxJd
F09e3ox4QOY0prcbxCg/QkkrazN5NqYkOkV0liITBCqhm/G9BR52vgS3iUlAClnceqLqgnVZQz5b
m42v7nVQTw+wVAbkBcLTj0NW6uoCvV1fnxGYOqXw3BvoeWBDLW/TVlOWnWmiLyjMYCjp6cyP8wtz
qHXjJwFH+ZqglBC+MJ6DzZzIDiRxZeL3Hom3hgNeg4hYmSVieDTUZYoSjli7VNz2zLTjVRSplgBx
YEV0sUqFDAL5NF2URoP6rooq/17Ms4v0LDCpRq2bMvWZEazGnvYxUXry2sKeveCtysTBdGq7xlYK
en/rKXI8OAkYQIJdafbDkj1tgVGerAiomU1YwCb31XCXlk6/Q6WnHlBqG/dzac3d+ZzlUBV1y5oY
ichcKFF93xN9hbNrLI0rGo1VfGYHaQ1pvLkn6Y/lAswNEvO6vc79ov2dZ1n1aNXjp2ag9cfu5gKJ
K32wE1u8twcoIgw8aVo0VS3JUfVwi5eVDM+4yUawDSlklALzR7gGjVmVa9xh6c+YJB21Fkky3yaC
xjmEk2WLAFmLtjmf1LgknzNjrrCVefx8N+q/N1WG06mrDZsMR9+Eld2aE55tSjZZf2LP/85JhKP4
8tOXrA40q0en8VojW8o0jDxYKC3prRKGzpQjyewrq/tluvVnO3ZoykdW2pxTXTJxVtn6Syw1ZePB
BK186pGa8s25gHoEslS0sLZYdtGHzxStFFjElG6d7zMrXwwmPb0zPZbyGX0GJVi/in1UgQI/Lqwe
oDBVk9bemmDG5CE3JZ7Y0bOGO78oTTAFoUnhlIGsvBXFmVdSvRX9doSK8o1PQjt68MhrJs56YiB/
0i8mNr7owX4hSYMJALkfDL7oBeMhlFX2o24wDVzMhV+DM0OketYjYmORsAzahMMwBZ+RyWKNHcsp
/BLwuT+Tv6slOLdevlCuNZ+yObTjVerXff6Kz8OGDsRLb9rRHdNlF4LDM8B3Zp7hs0L0pUIy2LNY
456OAtk8RbSSPsPARjeSF0ONuhTcIklJoWCn13VYwG2q7MalLBNkoSTPYydSKg1XGc6Fl7hNarWY
inBwjGwqnI0tbdzJLfQ5qEwsTd7QzM/4XRIMWphry5Xb+qaxKUKH8OF8NAYQOBlWeKAtcTcsVk8E
VgVkV3Q9ZbDNwr5+7H0Cdze941ZynXcUZ9dF62ffQ5AdzCVOmWF1dQZr77lt+oJQJbBx1wz2rmP7
yFQEuDVaSa5dreOETOA13pLu1p8XXz8FogylooFxuzarqqV3ill6xYG2uman6ljImozUWI1+VPqr
j8f72yMyXnZbgYvi8Tsckw8/zSYEsGO2wQAkBFWZ9UoqSCRrAYlZTJdI1z6+3tsTJFUJyqhEd9I5
VK/lxj8Oqjg1TWdsPKZlUTiXPjyVR8h+SC7hNIUnrvV2KnPoqHENypbCfVOz7UsDtEZQduvUQqzA
nWoqIQTFdZVrXFLcLraiwwaaJol5o4pO7D6+1bePlnM4bVVKDzRLbbnMCn/cqgX/HrST0a4bLKM3
cxRUezibNiSnHs+sglf88fXeOf5Kyh3M3e4i03ePZplKz96YtmwvEAOgRCZxbF1Yvd55bFi+ohgg
AZw6yN3HF7WW6fSo5sEcqqgGEsFE6ufRekGDqBlQ0JAl4cfVVeYDzU9ac7iYaOKvdMMJZQwwfpEj
G9A/JXzRNzy1jvyq+duT8V9L9O/c/mJWB4JOq8pntj183AYwJOoRCHLaEi98C7pl64/jgMgX35Yb
oSNF3Wmef3z78p1vjM9ZvFaY0JkdN2pSe3DB0Q7tWmbt8Kvga7DX1tCw3IwxePhdZ2ARhTOFym5f
KA38OfCj6TnqADNTrOliKFpk+hR46edwV1sORrUg6/trX6DHWgu34YBiA+XsdlC0jCdTtmyRBVSn
eapwz0SJjSEvnbZp6ctr34E8jPUZEzBcnaZUa6cdSnThhaerFbawDLGVKMKNRyub5Ol6CtQmpJvY
7rGrtbTmTAPpshmTy4GYL5AnRuQ7ZSqXJDJFRxJXCP2Ew3dE88DNCQMZkUPm4gVIBLVh2SLLOnGd
dwpxLhVYEkZokpgUQw+vY3BlEpODHjynhf2PjS1HCguHB8jau8DmhLlmR9/EK9GMp+7x7bBXDAhM
LfQFPIW35fDac+gLR2n0m0pE1t539IiSLvHWlb9AUBJ/PLHheed6NnoMm3q3LUz7uBNkDk05203e
rYPQn29Y0Ws8Y4UObjsGf4w/e4qNE4/37WukKejzhCXtMKWWgK4/Zza3J5bBrbplp4dTOOo8JAp8
zyiCPx5dbwcXtRzwl5L137UY3IfXsfqybRubCdyd0Aoz5hPI7pz9QqsxvvU5FQ+HPfk5xcphK3Mj
+fTx5d9Zq0h5crk/h30YR8TDy5toAGdzQJUx6M7b9T1YA6uv9Do3zfLbx5d65yWC4ibumG2aEm/q
tyYAuYwZmjt15+lz1IciWJV4Xrb4LhsIEGn78M8vCNNteXm0rlDtHN4bI9E0mnJhMuN03SH6ys8I
nsi/1K7Cu6nG5MT1xLL6HK4T0FaUoEdFz4jxdzQky2JSrTL5Zpqc8xXmmkJ2K6aBYlMT3La3WtLO
9unYT18q8EV4u2vfxtORYE113BqQlkqTqCKcTJFwS5UXSlgSYkJB8t7fJ53hoNmsgFSvptKvzM0Y
ttapJsc7nyNyWz59ZgrX944/+7yPWmuS1JiQq04XTa9T6P+4g0TtAJ1znTC80KMhcTglWF2Enp0T
4+HtEsekZqOIcZZaPy2Xw5cWUlrrC3i/a7cNQGh7udxrc6peugDbguxCDcQcicbHX8o7g52ZVJiO
RF/jiOM5u/IBx7YNIUQaM/xqpp11IaNkvv7nV0GBReeWsb40GI5urURlhNOYHGhQbHcNmyXYEG51
+fFVrHdOYq4vXZfOpWSaFkdDmnHlUl+BCEYl4zv15eYS2yiVcY4d53HVYSWGYfSJojBV9K6GERdH
4mYocmhjpsLcHg5ZY554q2/6x5aJ0EMx+jncoXVyxOG9D3Pj13GqAUeERnBLTl115k1J+dBZ1dSv
lTmqrVcFubmCc5Y88REUK0fgAzvxbJbLHI1Q8CP08Fib0di4R4tz0YUo1geC7vy+tl14srb42qY5
EmJSA91V6fZdRBPAxuBrgtX+7TWDTzpHHFk/2UcTa1SmHmnJH/+qdz55lA40tGkrCp7R0bNph9bL
XYl2fTSC58IOp3OJVPTCHPS89WNOiSNCiBNP4u3uYRGg0ECilkcrb0mk/3N58zLDy3QY4TgvZnxB
QZhtLBsQJ3Xieu2yGGxnQANXEWzan//4bjHSsq5KtvH8gqNZOdRMyokPj24sU/NTRM/11hC4O0JK
KmeT03Q/OKaWzx9fVLx9xh7gPIs79ZaF7njslXEeLvUyxp4qG6C+Ti+6GzY2YI5aFliAUGnXz7i6
fdo4AZvDHuIxuIYreGndIxSGhDNzZUfFesIeSoxRaBMKY3t9pldUuseE0mZl3aBFwwmdevbvqCOs
mqEWUKAJHY05sbZzQv/Y8qp9NMYCq1vYTtf5HLQnFtq3azqyB1Z1UlwlY/24FGNkRKOUHnVEchHh
v9vgfNlZYSsK4vL84+f65lKvR0+XzZnvIoVdJLR/fkZpkIAJLj2056L7MteG3pMV4KyrKHL+6QfL
Mk5Zaeln00chmv3wSrGXE68wUvKiuh9vRqsOzvGRFGvTsOC5tlYAV6xq76Uo2t3H9/hWDMLH6lmL
RMyRjs1vOLx0AHnACbBX4abKzM+ourFCTNTGG7y/Z/M0q09ZgSzQmGnw0VSRNy0m2jsrqu1V34Uu
nLu6vWnLZfr4+Je9WbYUv4w6OmN4USSrowXF9HNJhoM1r2EFBdeR16tLpOjy4uOriNfz7cGsyRYf
nfQiVHbpBdhH+xon7UVelwLKKi5PbxdbvhGtO7fKxBZLmvcNJX/5zdTwDtato4nhCopkpIEqSzL0
cEhDax1pXmZ4EinTrEBINd99nXo/SvxC1jYqxsLDbjoTLzOmpvnZMOrhNvfargbvYCbhii1SjVda
AF+hhGhCaLKICInO7bEWsNXLsFtMyjSF0GPOMtrqNq+bnTX03jUpRgGJmC4V75WZRhQXJzs2SY3F
MSdJfWwpHMJQfGotCy2oyBs0TrabEwdIk3H+3dc9GOsyygijaiIyXi7CegmaG5u+HRZKv9mej6ki
pEaRKTudV76BV5dQFs/ASoID7qynWere595ETtkc8kG8yHp0vvq1Hn45XjkXZ1GeJ7i3XFkhPmwa
jIXMP5XccXKledYgVAbDMQykygF1/k5XCW/YYIQ5e8teU6MHp1LDvAbDCOo1D1BAu0b423FDkqZa
EzQqDdva/hnXtiixpdX9U1oG9gttaHE5a4GE1GjSyt8qMqsKYK5ZcU0zyEou5iTF5KFQZKHrkWH3
mSYgjDyTYx7l8emVL4zqpV+Zasok2tGW45EbKzauepQQ21q7aj4XDlA0kNiokTfO0KFtHbtifiiq
wvxadrYHZlkvEgSA55iN6fBQSUV6Wgebvh2rW0I3xp8Aa7QJxqyZvndzsNAw6yr/avQ1EWNRukAP
IpVKfF6c6XLCNIQZII0bQV2OyH7JSZmtFDaxCIszE1lSc0b1AK51WldQz+1ksb26hiYpCb344jtJ
J1yHKFrECwiypl0HDfh1zkhMcbCqDQ80m2kRgFssBjF/FOU1Uj3AvJDPaH7meTqGuIKKpXWQl0Z1
XncVETLI2sYJ9VDf2xj/CxOPSBC6ck9Ym/5R0fmVVxDa/Z1JZKW97aemTkjwUQQAJbHdfGuY5T6V
KvJKEuTq/hoZUvGYRDCOe3r25bbNNKaoHsoPhCLR+Pc+sUBfEl+TiIm/OfiBr7/60c7DCDsI8fG3
nM0aVvHamlHTozhFxRPDnlnVXu0skROk4qxIBTE2jUUJGPmpIb6CvKigN831T04A/XmeSokzLcfh
t4lgCP2kuopTuR0IuSjsmdpz59g8mKEFcALnyPXqXURnmFc8GWUGqpK+6sr30EhjyWNIrqK89n85
paq/ZfMC7ekiaaNvEVZ1aQEh+z2NQ8hcoKKBAd2qCOt5D3hsNcQF+CrqwDC2JTopeMmeM5g7QPhO
fJmx+7xh/4+juTFKgfHad8JTIfRv5+Ol8SFQrSokOoTkHC4UcQfxJh4p/GJMGxaPKU4Ko5pPrUdv
9m7UXfCm+JRekH6iRDu8TBcgrqKDScO4H2mhNnwu3zMLZ10UGN4F31L7SWQe3kG7mvZZVNZPiA/4
ZohMA1q1SMUgip7pCRkNSI9kT1f5Cbij8bXkNTQn1qj3Vk+XbHJ8Lh7doTen8JbC20Cn18ROb7vF
LhSF+7VQHs2LhJbbJU3AhJwJpfU9E09wX9NqPgeIHN+NRZj2l4saSoEKt5pHWiKk6n68uL2zgeGU
CzmEX2f5rPOHz5I9aFbgFAFekSfyR7cgP0q7aJ/KMjqxBX17BOK1seFFzEyi19KAPLwUiooyg4kJ
RJDWL6nHKPnZdXrJb8oi6rbXfr0v+8lb0zkKr6NYl5cD3d4Tp8NlS3C4lLvUzyhNLFsZixbo4Y/A
6ShZNGl9Upw09uNESoBX6yfpdPbNQPfwxNHm3cvRCqExYfHFHt+zHihDei7F0CEa5E1o5vkPbc8p
nKnF8+THwamx8aYEw0Om8aLQsit3YfIc3h8hA+ilNQUsBR3mDJ1u9aW0IDVlwLkA3fvdWeAH7hlB
MN59S2tqW6G7P1XDeO+uOeKyXRLC5yEfbRhJwp1GwCFYrYJmeJLN7D47SfIbMTips3NgPf7Tb5h7
ZltGwcYWKG2O7tmzstRN2QmuaTe15xk4VFR1uTpzQWecuNLb4eJaFihSxJ+c34S7/O9/9HsCfzIi
m/7rmv5WHK9jdCx61Tc2IPfRd3uohkP7RN0hC/d24lClJXEuvpqDgJWdgW3fkzDbP8ZGIj53ZE51
K1woc78fnMr6qgwrALYROzdLztSdSdM9X9WmzjIyi0ZCLIy5Mn+AbLSxeiI83GeU2r4WlR89k0IS
otbimHw5DoV/PceDF+2EPcDkmbok/0QqG9QRhT/V3VRWPe+142fxJsmI3NnWTVI8T64VxdvckNUP
h3glOLh6tDmv2YhlOgMQG0CP3BSkuBqRs3dlOLxQeyaSULQAv9bd6DfhNZw0Xd8NeYQqAOghOfEU
z/Lq08dv4Z3Py+LLUpxnBa/h+DxC06FTjqw5CumMqAAlrnTOfRnDiB4LmUdxYo5853pMFpQ0OeHR
fnrtD/3x0j3pxzMCJXYuPsRTHklgoM5y4eyRkJptdGSbp+bKd74zPME21Sv+On6Zo2kKF5djWIwh
RLjzfKNZyVZhJcsb5DLtc9lFSOzL1iKZwZp2FMMaRMdoz91Ufat8czpDvOZth4S034Qcm+bEpPbu
j2OFhwXGMdvzjioYRj2S52hzHKotHT/KyE+BNA8utSul5hMH7Dd1C05ensmgRutBg/XYiND1+RgZ
0uVaPhzTuK7rq6qfzUtEpyTGQgrfB8itT9ygeO+Nc8SG8bDU613vaEbpy4RUeYc7HCIfgxTcSxVc
FjAc7F1lC0Ij+pYc0507ZuIxqg3MlCRSmCsLNgZUPRCRpGMV+DLgTlLJAvZCxEzlBTKjBZjUj+i0
us+EkgEvawgf0rs5r71b/qbtbqnI9duByHKCBqukfEEpTHewN4bOO1FReKui4UQvhOVhArOV5FUe
TmYDQ1YTJ2mtPdU3DzGlKNBRNnHqlVX42zAg45uOu7EOiepeRxmOebSKsKQCMH5XTe03Zx+P63e2
j/weD1Ich23TPPa2NFYV+GipkWoVVRqzfaUzs6JpFJ440GNRPt4EvCLksDgzeaAxPxpdDW5Uv2rH
cW2GU3zWW2ZJ5BqS2bvJLfDpQw9iAR0BtDyDlyC2xmIxhYvS5wDcNCqGVRbI6Bz2r4O/vVT5vcmm
wr2obfbdnMZbC7y4O+k7Skb6Mc4ME45WPEIetmHSxKiuIhAiAe3FyzRMZ5uILVX+4shr/U6FdjmF
m05xj6E3uXInP/qUZoiKV8og22XnEeFqsXMM6kdrrhBvpS5itjVaIvUCmS6bdxN8GYaGSJxTLcHX
yvnB5glpH01I1nV6WDbe8cMPJuxcaBZxRURQ5JM+poAKLCA6OaKLmQfkh671SFVO3ANy9LsNKlmd
X1S5Zz/ETiDBQthFeBcASrB3RGWU/ZUR6Py5mPBGbypixBAV8+v7rdtCQvjsukntbllL4+ZvJ+L/
ggL+5TKT/XdQwK75XfyM/s++j58LVqS/kZLnv/79+o/9jQsg5uwvJnawrhj8XReHEaN0/N12//4X
MEUIkXQOqFtjOqLox8RflFSr/v0v5y+Kg9TIaC0sbrHXEtl/OJDir6VeadGht2jVe4pT4f8DYH76
++OCnflfFSDCOZybWXWo6GLCAyuJ+g9dxtHqU9NDorEIq6MOOUGck3cpOlCOXpWs/ZZPjBJzQ8KG
yMjdwVVej2xAI7vfk6JUgj0dApKu9TQyv8w1oS4L+gTkiwzDveNNlr1j35fiPu66fNs58wikWdRk
UDaT569iApxGsGSheo4QyXE4b6LwtmmNMt6hC2TchVXHATMQVYSzxJpna9NPs3Fejk374ntt/oAl
PSYIjyw954ygQ5s1BsVYvc1zNOF7e2oJkmwS5B5r+n+B/txrS12M9EjY0iu/eUJbHBGkkngK9L6W
dyokJfwsn8rkV2pM9X1q+umTb4XDSCMrqr+FAgLYqtVDYtwwu+mz0ZR1g2G+nn7jdDHFpsBW/hNk
ZvSNDgAJGgQbTJucFp24ssH7ELlEYRcxcOvYX+vMR0hnpwYBzv5o5L8sEaj8AbSZ8h7abLbqDUp5
WEdoGeUXmmqgXUPKcTDCZgc4epAPOAk70kmgyU2kiQFSESr+ZOYhDJEUqw4F01z2vMVo0HLlEYtZ
X6ctJUKedTo3+74gggX1Y1hfUNSvfzFXmjGyH0kmW+OCNkH/lSGsTWFtTdsKxO9N3o8kbFpJ2/YX
0pS6Q2uczflFbAXo0dTc19jncmU4+8B3UsiGpKLsUJ2R6FPnRRKt56jofkW+Fs0VWE4jOBf4YxbS
jPdciNH+paKipU5IW/3BTozwMYPAxd14RV7jhLApEOqupiglUXLjPa/GtiXzmIny2nZr+3dYwJK5
TUEUWjv2HYj4iC3TydcOmgp2aF0QAWlAO9cr0fNsV4WK02srUgmUNtrwctdmVa/uXRfI08o04IFD
AgnRCGkXJ7WKVAXSBvpX9KUpkyXDJbYmAF3U/mDPD05ffWsKEyFkCJTuhyjB3hE2r+N2E8RTA69N
WxtdL9ntTa68uzKKS5LNB+TOd1ZXUTDp/XI0zjHcjS9Nx9b1AotKFD13zdSh7bQQjVwuXicKaJPV
BRvpOuRYzFmhgh0CTOhUZHxX5EfMerHqdxlFDisDEEYGUUEjvG4J/VynCdjX/RyW8Tc4ZNHvunDd
dF0ot8LEgbEQLL6UI2LkSBKl44TFXTc3NqAmTOR8TXhZJ3CZ9txtIErZ3rbSyHQ3cTIOEScH334x
AK5WfCWdAU8ZN1F7pYaoeHatFqPAaMvmM0RqTkSRbDAo2EZG16fofRtGZVTi1Rc5PsyNEZpg76Bs
9BcjEXFIT3MV7ixRmfEZNIR8j4+6gvOQmcPdXNbBNw6EjQEAqPNuckSazYaZr/uSNfmi9BUy/RKG
GIpXAxuDxxCH+j0IO/HJnIyGYMRZrkFe9OWGnxORNWQDENo0eT7CBYrwyjFoa/WdGTJ+9DtCNkmY
9jxo8T12A2bqGkCjjpsJfmNQQBQzhmiriJ/pVyENjE9TVllylVsAsqiKpyS6mQ3bg/XM6h7wiSJY
3nhYKMhpTQr3LJxVCnVqMlp9kQVU5jcekne+etwTiHLjAbrt6+r1v+v4vxZh539fx7dg8YpDjvPy
D/x/jjMKHJSaJodgpFuL/PbvBVxYrNJ0sVg6kXEKzrL/s377f9EPx1bJ7hufu+WK/wH+uH9R0GVH
TKv8P0v70Xr90fr9phyKzIQDHddnXl/OdEdHKyrwomvihNkJh8ylO7ffqlC1e8Oanatunnxm5by4
5ITg7ynsuHtkOGBQXJdhvIpml0gEggsuioJ41z8e4X92Gn/ygQ73FWxL2dza6K2p0FI+E8dnPjdI
jGTMbHNT66q+LDh5AmBtR34oZfm1g17gRFnh+LiDhJeLWghvFvoCB4nD3bRtjk3caiIrgXL1uGy8
5qKRRvfw8W0tVdU/9+wcnekbm0C40MwuBbLDq8x1q3XsNd5m9jRSomBGkkUzgLBUQ4qviRT1Y5Bh
FnDMqj9RLXujxJHmogKl6A3eabnTozsMPFkPJDiEW8nU8B0nS3bRFtW8Qv40ULdnmd4j4R13vkog
/bQe9bA56sU+B1pyk7mtuu1QtT59/EDeGJyXXwX0zmE/anKePT7FuMTW+zIIgw0GB2NHxd49q62y
JcHOWPxc5CBBPx5v47pvL6uJaJhlq3emcN89pgXmLGdxTfY5LNVGuvnJfsHyQg5fGD+PQvwr3MIS
r6f2P6tNs+vNIe22DQFCHohrn6TWxG6eddlrSpqp9YiOAha1isGeW6xX5Ag5lEG0KhE6kf3x8eM6
LsDwtHBsMWcwVvGfv77jP36OmuleR20TkQXlMRAbaP3bjmIEbdFSfSfmLduRH39K7fCm5b5clvIe
6QyUfXAvHH06wq0zdFkUUDmRkp2QDZKNtM7udCbJQKVJTBuhAKQXVeQQNY437g3OAxvQeUBahN/u
wUelWxyu1YUBY/yrOer5xPh958nweXMeQjFHiUoc/UTdtk4tMpKEAxT7d+x8loBiDJR2GOizIkYv
7ja5f+J1HE8aiP4X8TumOeTAsGGOhrPoK9mjY0m2pRuQ6CeJGZqdrLz9+KW/cxV7mQtp03uYZ17P
YH+89EIZjR+nAAZ0yilkpfCcrrNe5vcfX+bNE7QQX1HwQZlEmY0Xfjg3FTFTB84MkjLon19zArHP
2RRi5E+JqNvPKA/21C/Vp4+vqt5MiVz2NZWAloFEeLysBH/cXWcXvlObsb0p89kIzqhnGy+2paNi
t1B0d/lIqiNh9JmDxNRoJqiTRUkISDOPQN4J4CCb22C9JAvRb7rPqVFH0b6UgJc9TmEOEhCYYrjq
p+q+cQmLX7Hr1PdJ4oRXfEryFgu0dVc7siWdqaMDDeUxaK+gyFh6nfTOlK2q3FzkLEGp9z2m1n1r
JqK84TE65HIOEQOwkNWuNsTAnpx09deEYnxZMKS6h6jS6sY08rHYDREoXL4TFCTa9QELp3Yk63Ua
pzBLRO9mn1svzkgrseqQc+DYVwOaVqyHd3ooCGtTdEz30sKdjVBkyL53DvDbLZis7AGMVxwgLDaM
YTN3LB5rJ8VnurbsVtX7prZJm+nr87YiIJHkhvohsxOwnHlTtJuPX+d7HxGzk4QHxOaFuerwbXLW
mDmDCoy9IiddGjfQHrGh2iqcahs5Z8MNCZrF9uOLLmP7YJJePiGk1QslatGZHlXCRuRQvQwrZ8NB
UG1npA/buiB2ihT3U26qd+6PLcJiLrL419/ipD++VrKmUnZSPpdiQCABIIwviKJ0XcnKvqASM+Ez
Mk5RQN67KDw+yj1M/WhFjx9qGA6BnlO1sUq/u0YNcgvUAQIE8OaN6bJdUV1j/vNnSuWJngKiLpxq
rwDFP24UkEBkhJPNjcaxvfN54esq9oqdJDfi7OPXd7zXY9As5CiLK3FF9kWH3wybuX7QQ8k3M+M/
HiYy6cewUlszGZ2bTDftieu9Xc7oVOFRWwwGSLsxiR5eMHOduuzTyN3kqmO/k3v+CzGcvqSRpxFT
emD392YJxw8Ydj3fm4BdSNKE4+uuccKXe4XQodyQA2R+guKNj5se/XTeFoZ3Sgr+zpeNQJn+sYOb
mRV4WRr+eAtB61ejsUTNU5Twr/o+JmmiAkSuKqLHPn4L712KrannWxbwUfMYaDOgrfXrIoRaiFRo
xfEzPk8MA40Gk/GJF/DO90zLfxmteD0Wn+7hXU2RaCl8kFzczk5w1aM5Xc10neDqtTGcLmoOl9iM
hxNXfecGgcktsCoTXR//dnjV0vdjkqdmd9O7abFNIxq3jWinVR9qsf/4Wb79ojlMSBfRLdFU9K2O
qqKRnt0M5JMidwxdboKBYFvPfUMXGvejlXbZP9TyMxUhBKW4pFD085+PPuggkilOeEKuECo5u9aY
uiufhfXEF/LeXQEFpe26zOxKeIcPsI47o/Lt1tnEikgww4r7PUSC/kYqv8QsUnsnrsef5C8eTuzM
K4h6cTvSI2Lje3jFLPV9jmQFQkpF0P0miTUhHYVlD/4OEgeq/KKUYOrbKaouWl0TKAKokST0ANvI
sPKoQt+7gQcIo0W8RG9Y4bcp44GcIYgmAfnUsJWoymh2D0jE5Jk/dzPRxtCkV8FUZT/joJz2JNCP
Ly114lv0kpnY1bixxlUmo5EUmZF1dQWePQy3pAPFN3rOm++AR9it4IkDj1uRQrhCCZE91YnWamWb
4RJybjb976gs4egMFVSn1SjF+CMo2XWBN8eawek6qS85r5k/bfpfxFPAXP/a9n39NeVtv6RRG9wE
gqhq9iAz6dxeQ6IuPViqWlh93Jyc+Nayk5Vj6vKHU9pdcOG7GfTxJA6mT44Bm28NGzQLdm0aI2yb
8qi5sY0GAHpC1h+RDSk1xRVx6+6l7NMyRRcZ6t+iq90lm1Llz6rq6nyr+0p84cgwPGbpRBpQmo1W
eNVnBG/SP5r0j2BowKC1FaiLVU3iDgloRK08RpQTq103U99fEQ+aI38E1D+vrWia0z3cVYcdk5Yd
ZEMiMQuMrVn+k6w1475KfbKmqdbxQ0b2OZQ8m4n48CAL+W/YCTo/8yaIXpQYRu4rjcN+18RjeE8E
LSYXUSPjbOiWPbBj67qVAVF/iZObCw/lYA2zBuM7kZJjasiQOFmRaAIzLOSIydx2xmogXLpYIRQz
3Ss0gUF/3oP9/5qVueIA1MN1WUkCli86UUhatLOH8lEWtb+vtRovTbhhOEUtm9SFyqdFsvJjYjkI
+CiCS96gttZsOgFyTnNOiW8KDUKceLf8H6mtEqSeBLK/6b2ywzViNO6XxCyMahMvTpDr0cvLc8Mp
ol+iFH66T0oZnM/dqDCrJnVxHsuCcJNBmuHdoGbxhQuZkE7apnwYdTHf813TDQmi6v+ydybLjSPp
ln6X3qMM87AFCI6iSIVmbWAhheQAHDPgmJ7+fqzb1m2VabfKet+7rKzMUIoE3P/hnO+M323dBWon
a9IXkSFzyQEWT9oL/Biv+A+Vxu0w/NtLHujI9Rkk+PZfD8sMu31hoPPZtOy8dy3b1w1XsHlWbHdi
Sg7Govo0bbxk6phS2Id/f1T/fSxCIYeogJ3YbY1F0fqvZwxSzrY1ydTdNJWWViHAJoa2hblu2D81
gAcAzkBYJF7J1apNgy/rEti1dzH5wje+A/8Ek/D/HqX+j3u1v19VvM4oxm4Vyk3Y8ZeriuwVn3WO
4W5an6bCtg151Xzw0oTj/kc7+e3P+svHT8l1++XhjiNB+MvPCiSIKNsbrM2YWNWJaC4G6QN6WXPs
5scFkdLv1PGqDZZzBMIdOaH0HXW0+GSXty6mEk8tHFR4qLb//ov5e5EAaRUnB10vC3u23P/6vWSF
O6H6Rkmkd6R862qC5GIhp93WPkg5/HfVizaM0394GP8mw6Ak5L7hh3JmmahO/nLJ6YHqVjkCkCik
K45NxoGPCqIn7JL0sBWnBat/6V29bPAOAHHYNOHP6T8Q1pZv/YBk7N9/CgzC/vr9MDtG8+I5rGwZ
B/+1LTe6eSZN3BJUEKM6EsC0OltSjgh6ay0QNqS6LZm5I3ZH3bOToRUxGx6fEPuBdRQ8w3/GhfFp
FKyVd5ilQW9YFoQCw9jDXYLajPoyShzZNQc6Zc66ChHdUTSsJRBa33Y9jbCcF6l0HeaVRKxdGS1i
57I3ur2ZpwIpGoG0dahyg2sUZnCPS3lx3NeUtY/LLnAxenKOTCvhZVLZfWGa6S3rHY1UWPqS5TAT
NIIhgJdysRgosw9EtDYENzjd9ExYkgUUW0PGHTX2JA6GGrI3q7EAAxP/RuZt1+Jm4B/O+vKrFTWG
+3JROspjBlTca5nmG2xrvdkoatbJmWdeHKw5z+46rcPWAFp+UZy7VoQZ1xBbO1/0dZPNbvfUe0wQ
YmXOpbGHBaihvHP0c1l3bnUdOVOGcJ49i5zNVC9eWoWxPp0RSe9YETLnImmcvNKWBB6L6LihFYRJ
EYwTWaodrnM9OH/y2q+0HfdiUX4T16APT9mKZvd5DVLH3LcLQUihWLpcjwk68dSRi7s/rGhN7kEs
uuMdQmGIc9JCwrFZirm2D9iZ2263pINEDQUByngwpa8gsds3fFtH9i6CRr9D80KachPVRZ9esrEN
YLmQH/Oki9lhkpiye+DbFLC4F9WxLK4zRIobTAwE63aW3n+lSTLhKFrEl8dDhFeCkJ5Pit5bcAzw
GzOsba15w1DLRVmlOhrMVANhVOQdOTppneGW8tn5E8DXTyMjulIyJQiGLGel3xM+NLXp8NT37u3o
n5diNyy132OxL72nup08THJdMW8bQIF5VHtwnZDeJ1LGgzYD+lgrHlMCW2WDfB9axCVfMt+McF2X
gN2TIUXbbw79C1VDr0OAD4hgIXSNNfvK20dOLWCsj5YA6yW053w4dgyZcmg6k0Olp43NN6aEOt2j
AlQIlyvDBHrgSsiBwOuKbtcWhHLnOEwJN8uEb94RA8WP9NjE7avZTvEGWDYD92xZEtiVA/EbYNtH
teF5nJs7HA76c0paB/FlgaN9Ygz3vLAiURKk3do7cOYJR3nDxDfttTLA/pklwQzi2SistxXP97sa
2OWHg0pcOzIlK4bN0ndUiMOcZfqtgdXaaFn0BXnEUs0fk8YocWPNxfy2sptsIxHw0OFrtutd2823
Ikf4b1qtzcRg9jKo2InaN4dD0+vPqh9ET4aC1R7n1c6x+fTag4BGckOxZeOn4aadHpEyqL/LNtCe
WGQTJkCBqRGkbUGCyJjWPA5lm5CY5o7Fu0RK8TaagXpyjFz+TKM7njvR5CYbiWaZQxjY6zOYHvFZ
DCgZQqUrVUY57oaZqNCUYDBeOTCjC1DzIi5aw6eUhj4Ilsl3MPZj/8JLkySL54QTitUgvK2fYtMW
BA6ZSWFkvKGFcSE2LIE+iKax3FV0AB/IaKUXFbJdjv44NbwhjsjNw80cVsVqIJI6NP3M/+rZdk8Y
x8AnngCV2ON2pcm8JnM7vSGMdW3245X/DD7ROfZta5DMU5AKz9W+irMxYu8DU+gZS4Qs3i9wbfUm
fBNZei3bmsVy9lw0XYpdFdjcQRSznh0a5ZExivAkuy+rDqZUN9AMRpZf+EbcuWItN5WBhrlp6voF
BqcOLDuwIZ+a5tj/sTSNo80XuXYZOTBFzBRAjdHABwvctsuhhmmz1F+mQQsQEPCCdqT8Ep8cZaad
vkA+tLDSrR0h8EDoll2dkTezgdLOUkv4tZQXzx4qdwNXYV52axBgOVta7PNTrbRXvumuZTNglQ0f
wUTF7RBANWKXMjL27BAq3hTtAvk3IpcxegmmBEWZo2kJpHKfx6Ti+hKqLv5kxqpXkQUb/HUg5eeh
1Vk1bAxVVXftkrGbb0gcccJe2XMSDTb4VHQUTmFDd1074J9+PX8K14TdYlJCv5HpsH52qZaM+7Qm
hiAcCLkFHWOSCDnbLfk9UM+Z1g41vEXoy+Nm8joIfv5wK9TY9htvZTc03T6trFsSlFmOyQa93oTA
EOMFM+CS9UH0z2rh/6/g/9dN2/8/r+Cj9fsr/csKnn/hv1fwhv8P/zYeZrDFOAavEhXuf6/gDfMf
DIPYs3OYgciAT/B/V/DGP9jnsKWFmwOMn4nY/1nB2z6ZO2wrCWtAeceI1Pp/ktB51l+nHCYDEp8i
H1U1P4w/9l8r3UVIX0NNVkW36IXHusovPfmIe0R/zzmxA4d2IYpzyfU87Ci18Fl5v1scFiFsq1e0
Qm2UtZY8FFqQbzr/U7flQ8aqTswlvgiPAtFmAmHDAOTIri06evu81k51j5rv5JU5ctWAolGDgOr0
9WGlWLJHC4V7P58KZq9NahBOGsS5k4O/rDmN67NWkWKaYjN0yg+31L/qKdnbQ4fmNDh7vXXUYY2m
5rhVdpwWL2nwXc+nMXgZVn3vJEcxASHO7gxOwdbCnqwvYQvqVWffmyy7oLmxFp2voPmUM1YdcdYJ
PwwTY41xL1wHQLi6KWOfcyljkTFWh0WC9lRbtsin3mHPZy9Rvj6uxdlkNjDIZAod7SuX+vOKIH4C
2UOicTi35V4LniYGJawrLnn3vlZYxXmjG27GFd21SI9irs9AvTo323nuJ7Eki3oRZcN+KZyIZQ+y
82zdm8Ox1QG/+xVBYc63JrSnARAiI6ZkY2j9Uyd+o5zEXBmJ4hF9PGnC+d5AZ77Q87JhuxIVGjuk
u/qdTiRps191AQcvsJ1z3SOykvNX3s27EmViOIJMXWZSRvXpki43aLa/9eX4R3bbWf4mStgKJREt
8D7Zn2cb09zBfX1YKmMfjBqH48WG0kQwczkcWGjmD4Ife0NCSetojdeOFDgGSgwgUMVdi+F4M5pU
IxGkCmRpATj7gI7pboQtHElNRE7S/WJ4FXnGNamwvnpEvnTdVbjjY+dLFbbOsuutygGjwf/SlvJ9
rgUsQHd5ELV/ssgFxKDrh5W/bvVhDaJZR9I/6b964n+oKuUb5d8QmfSb9mr8GPq3jah/wxlNKNOL
3pc76CBRD9+6G18bWurDgHItdyQ7ekrAdgGngSMIoWw4lSaqKY+xyiEYRnRt1SmzQX+OfX1xl7Pl
qp/cm+8BDG6qDrfpUO8SlYWOfC8RiI2AXMFinDLVh3Z1wsnENQtGZwBP+Btq9HMngr3Iic9jy+Xo
47XPUa/V/l1P5+VbRuz2WcRYJiUayDaK18FUj0lWHbj6YRP7LDC7e4xBMZzMh94DldUUh8LW9pM1
nZda/woK5x3dA8/BW7Du6YbI5VphPncHG2hJ3Z3GalPX1VGwfGRDfkKfRjxtkEJTtK+LO+59mTwk
Y/mTCoevhYhRCGeGwfOtuNGce7WOw2/P7L6CriZM+fZtYJhNYexkZCnOmn3bZrZHGCnv3Iivgc/r
oTnWD1DHb/TGFLP+GMQFAni24TGjy5NJMLXqxCYX5RUNR6zP/sOMenQLh7yJVjKEtsY0P0IUekfl
uW7wsXsXbaHX01b/kNaYMRaxLJvF18R2TosLK9N6A+fteeFF6mZOBb3Y6wzKqup9JS3bcd6kvMop
27cEH3GCPGbDl5EQKzSUK4nfNxR1+mn47X2K8s2k4GZYR1ixLDxipTR2dtBp10uhnPkXJ+m0Mbzl
zqh4p7sUW7IP/Tb0zJOJdPOxTrW7DF/jgYPd3rXLs6pktGJFYR3kUTmULZpD+1FiHvDWLIvtAXc+
iUttqCf94wKxoXQX86HsCU2aXXHwC0bJrmjWfdJ5ZVwbmrtdU95JjzgXasnsQ5r9qfYDaGrgasZa
CzV559f28uSU+mtXLFcW96fcc+6NCnu4fVIaruRmzL6HFCDulNhUfO53B7MAsHEOEnjJ032wmPRa
hZ8fOxvKfenM11E52rs1BEw7cXbLaAF7E/aLAkvaIel1W3fjLbxGtpbcJdPa3eMBoigfRR82NkhN
J2mhWi1w4BumDvdDa2fnrMTWKQMV+wBDQ93SxoPp13WoN9azB1H3kIMNPfjUrI9aB7fZ6+aUE1s/
J0uSoIIGoeEiUX6hmpq2DqP+Bx6MHFWeyO48EroAm7OPFb1d790CAHblE1lXCJSsuJXWDXahhMsw
JzPBWM9eF2yBEPGlabx2ioh4LDWcZ1+OPiF0zaG4lo5dnGwJiEAw8ow7GudYpE19wOJRgFj/0wzi
EVTr3gLlvV3MX31WkzFtD9hou4aMEc6rKxcv78wYuNV9B8Bqa6XD+JlqDA3WgmSGw4JnDzdN4HDa
mhXMen+lARzbS2+tKl7cJ82Zm8Oce5yOdOHRTNV8u/WE+WFXur5JfXMTTFZ5lM0wA27d8EkjbyUu
jsRgKQ+DV9mxqyj900W+D3OqQ3uHuqIF6WshYHbp1p2YG3WwF+8xk0uF+DmXXwPT5LAhsOCYMLkm
zMvxYSbOzWYhBDq0WzoAlRXGbmprd8uHTzXgmp8l8SehLQyeWveW2lb3V8fWxtipiiSyG9LqnKYk
t6C9/WmW0sl87spLVZm/LaOYd05D29an6R7f1ROLkIuj+/Ciaqe9Uzr1gfeClA50v1isqMvnlRic
5dPMG8URMWcn3yE8Qe/9ZU8yu42BSBGU056XeQdeo8vWHzFkBhBMGtHC7V7XqvozuuKBvD49xhrJ
OWAW0L3zZyvrD71YzmlpPKyah/eg2g+OejI70mNs7pNk/Zo9+VFj8cluxgA+9iwrdkCId66vwmze
JvYdSx729LdSyTlmvbMLJMA+epncmJC4EHHfp8e19DNmDoqY9pvgpD3XjjwGc3kRwMWL6dL2zr6q
tHtyCnaJ5cbwckHeUqohSo81yfthG809nz31AxiMPDg2GG3f66QfT+u4CgHbhJcg1Uc6WQ0LRF+S
Qg2gkmmbLLuAMYBuJwf4Af5OCnPedhUBF0Naa1Y4THaVxUO76uUtiw1az9o3bYi2ydljHqhAa9ZZ
TrNNvAiJYN6JStn9BJs/R6meYBPvXBmlYtB3dbOmD6hbuReRvhTbfkQSgkNJ37miCLZmSbovIBEn
tnrTiHpyrBg+tis5Mbb2y0iDfKem1dkrAj/uYC7mH7Rx7a+67knt1gAgh322Jo82nf5EF594oa/n
FghWWCYXx/TkoW0cfZ8Xc/va2QjO7MkCWKyP2RgtWlXtG71ZnvJ1QbIWOOrY24PzUxppHdXDNDzA
K/7tTBU3agE19N4f0A7NoqaaKWkt73PmAVvlV9kTo2mdyHdiYsdU9x5qRYmSj8I5FIbX7DHS099q
JEaQ0noLZ0/Jp5owYkzGVB67zOTq8Fpr2XJ+WNaeyeZ+Lpg8j0H2Zvb9bLPp1J1XozCzaB2NdNN7
Kr8G7szAgaGQpTiovTTMMTQ+u6MKDjbJHnyp8LZFl1CkMAmJDKJhcEziD17zwHq18hI6p9UXR0T6
E5CVcqVQRF35e2XMEWqtIW6HU49NB/bMea60/I15ln+YDYe1HmlKDLeqohn/rEVj7+dRo6lNhw/H
HXQORAtSoKbss1n7v7LA2TmMO0OBtKNz/W3bQbXXtWMrRmSu2Vzu+CS10BLaGWHXPXmPL7YkN5f8
RpOZJo/SOM8nqvZ+w6SF/ddCtpOSyQcmv22BnvcGvLojKfgOyutVLn5xIFDiyZ/KZwv/XT4Qo2jP
HE/1E5fr0er9WK/GYTOz6YwZ4bxrysBkqBlbRlNN3Or1Gk95fzVVIaJWVZHngNUNOC/DPE/OBEOc
GyM9BKxFtBWMhSTzMXDFSy0JIy6TS48QjPIPEA/QhvSY+2DMpAndDts2KTPCfl0n3YzVaPLhe10k
Tf8zmN2Re4Dtk7tk2TFf7ObJNFssrAzVntYiU5HjEnLnTrR/ZFeb25pkxU2Td89rsQa/pCT7oxKr
Hw2FeyQOb6OIAdomCVLEtlPM4iQPvi9kEiIXamKit4/Cs7dmE/xajI8aAq7V3Mg93S5hhsKNEntI
7OAjRbjO40YMdyYbYTenqgzMJlSQtYChREDkfipiidtgBLvrH+FFsq3Jz63xysS4/UMGzh/VY1Rl
9FbdXBYdEZI8+oajY9wi1wdzuMsHQEcwyZO+qnGDDohhiSchx1CUcm9oJepvcfQN815oWIYqXV2b
dDLCzHP8XREgoM76dNdoHZk1NloAZkMIAKp+josR2GVI0GW15bbwyAFz5G41RbZ3Mst61TuOiD51
2U4bsne3NsLZ+4JRVVz2RXtJrWyEkYMvv0yEf+rB9QiaOLPcEqWdE0hQ2HugdulRy4rqeda0IMau
nl4Ls8ihi1jeq1WoZefqXbcbWNSA6lnn4LX1xXqF0DQ+58gsHz1HmXsdENFWMZrOoKIHzquJ7eac
jm1+LioteKwKAFdtXdgsQsAa0txM7cHQs/J1apbuSRQEEs9eMXyO1BvHYVXaUUd82G9VawzPweip
i5JVftRSv/jAoYYTb5TjuLMBSS+hE5TBfTC5w9vgmMmj7HLxy1AZFxMpnRS9ZpKVT8parI/VteHb
YJQ1WMebEJGsoJn3RKomkQlH5cnpWnPrV3K+l06jn1YjoyHzeFBdGMSPidneBIGddv4nVLDsvJYw
oAzTk+02HP34xIYbMat177gE1tNq2/RwvtNVr5BsEh6aZYlGvbMfYbqmb+CRum5jpUv/qgIHlDiy
TvOFOcJ86AQxkcij6xhGKftvlEyzyLqB8I7O/DUbZEDQ1SpnY1aL5KMZuaj9PoiY36YvRW7bcetW
4hqYY/qj0JoYIRlzuH6I6FU8Wl6KGtZpR3gaprFdlUef6GnNcpKB4I4IpI8WZWTVUldx1fZWnE9E
GvPUZsF8MOY8IpWblTZbMTkzm7AH96nUuiv3bg9Nn2ohcZIwV/ajXqY0MxLIGFnwe/hHzHRbWBBW
tRp/ghLKlwXFi1FQFjFBLr8XlQ33Y5EfMox9cUW7HivHIEke/ABmvrc6MYud6aVbElbj3OIM9wDb
5AAmQiAwlGHyvapnh0bdfOvK8r656WCUposn3+7YZoAQDMeqU9QRSG+bah1PBdraMv1ZGZnYTNRH
pb+qNDkEqogn21Ch2d+sBeaKNDJJNkNhHWdoOmE2rfx7xXRXm8V2lB4BCrRiFs44WtNbM/kApsXl
b0ITdxMVbJbxwV2fc4QaS8HsgbGSb99QS+mTjgMzXK26Jp9rPehevXc6QjEVKhRaP6M5m833YF7W
msqLnQkB9yWtNqH0hnQdNnZ6HWkTcw0PR4vrb4LglLXYDduCd4gNVa+L79yotnnpfTfkzDxXpXbu
56mLvRZdclCSOmCYPVW3SZMl8+ZCe3Xgo/xDso4ZWirRYtGDEhfzb9d0rxxynPkDiCur+bOwOtCb
t0Rbl8hleJIn4xQhaRIkd9w6tXz0ORCks3MJGKJgwLLpatoLK5cYpQrdadCcWFerky5dY3sTPveJ
G8SdD35klSXQp5LJoUMiDn4/dI13VrEVef7eusZFyIagM9jYmeIOFZpcIsbS/qasanvHLeSjtagk
6Q2l2sJPlBQSjRWXddnuEaloIBbr/kGspGK1vc/RUsIp6J8QjNwlilgFKeuXTrSboPF/E3TKPqGq
sp2hy/Mo9/guHxXLOhJ/1rPR6VC2yijNg7NIdCtShD3s25yNaZOgyu6thuFLsMCb0+9Q27v3nNkQ
vqv+ZKPaQZNQB7DYzDxk/BsVTnqnMxWKXWHnv8Wa8xC6bf261vOPMQ2AL2/dKHEgecxu7p690TEQ
AVqP/HfBeuzOFu6dImWbMZphXFTlBud5suaL7DtvN5GTZabLqW6SWGXK5FZyfnQXiUzhBWeX5wBr
1GNAcsuLNUHzsQHHglEdQPA3xRTi+u1CPW3YJRB9dKcxf3oE0TRGop0gGPbDPZ7anZuJh5K0xtAa
zZeFBpzFf3BvmYLPqypXnflMjx0ZvUWJ+beqxTMKjmIXVPAWXZjgxNClh36ttz6CmbhL56tRlM5T
ybAx87HYiHJdI7tIvV1dt97WrJd8h8ziRlur/QctlV/tJK5E/x75L3nhTjzf1FCl5/8Oioop12Jy
FObcjTA3Dk7GjtFASTnDz4sdrb62ScCw0WHkTJ7Vjo0a6mT0JDGe8FNABdRW8/LBZWVQ62fxyFwI
F6/BLNXUc7ZGS3cdM6O5UBqcjaE/3ViQmxHDJ/bF/EEGmncE9vFtjKmM0TB9uQ74PRb3/uOM35nC
sH5gmMYh2c1qC8qqfkCYCAyuqFUR1sboI3dbzWPjNM7dUgTiUmtmtgeFTSrVpBjQLFUdtbYVcXFd
Cxe9WNa4LwjgoFOh7jW9prly8eyqVg8IjfKdy+Cwwa04gz0nvxhu+eg7LM5H68/YrP+8lfhGEqLg
eEQlwDNPbqq8fXa8We4FuakQgbaQysDZmZtBtS+W+5FBhb5AprUuqQKGW28882FM2WbqvzWGco9+
7dwaHr89Gt0Kq7wz7MfFXOTOH9bxqUr6OsRepi55ZWmgaOShQwxydlK1xFnuv8Ono1DMupeW4RjT
dg5elmSIa6aCfJcAwUe7pPymLKNzfZabIOH/VGYqT2mTbCr9MpJZfsy1GquwpOnyxtgcyXZhj6e7
tY2ylhcid62AkncpKFQY0WI+kEQJ6oZ2nkhvGdleNGQ7mdnzDeyE6R7BQ6flseMMcb7SIDOEfUXr
35/TPnVCu/RwcrTKCCUWm44zV+ZI0hLbbyOT7t8q9x3QzRnViOjfZAvQD4m3c6rqXuGbVva+soOU
CQJlVz30/Znr0gn9ceEezJufVCMdsJYtajOComSz5lvXVNiii1RzjmwyWUw4HvC+ofwyBZyQtrpj
bmcdpJJv3ULo40jO8lHK6VCWotnnRMyHKllBzpQN/FHIA+GkeuPb14thN5nqrrh97Kzv8eP27XHM
iiE2liUeTYvPsvsMjCRnv0OIclQ5093k85BniXecp7zbQvAYN9iexbE0+i8yQPunPHG/U1IbR2Ef
oQZsprTStqNKuZFEMEUqv4Gkq0HHOi7L/rP1nd+yaYNIBnABGn964jG4qtLNNo0lvql+zLsmGI7W
RDD87GgnMRJzrQvmwQG6jRi/yy2zPYn1QqJnzu0wVdp0gIlEzNFKQ1mT6iXz+UrXcHGFeNXUwgjC
LnfOim28zc1jKdhHdS21QFGmdxg9j4EFjE4zEfUSM1iGjD+ZVKM/x2kPjiGnpiKKx7LOqTp65d6T
T5U8s1+90Lbie/a2rPRd7n632HotIuEa5pWneWHbIe0r6YYZJG79pjvbOjmHtvEAxKcIU+IGh24l
atMJLhbcv3Cd5hnm/bdGsGTJg1/rtcZiu5RRnfV7Sx+uQIMenaEUB8R/F6Nrjx05TZFtLvdKsj1q
9T8JUTOMzjPUjNkgopx/4OLdmJLSHfDEO6RvYJyDAvChd/oPpfaeVL+bJhmtzuI/BoA2aasuxDv+
qezMuvN7G9pFXTaxKZzpsmjihOJVho23vg7CwTLU1Fzc96VWPARiAJvNsbUGR81a9tVg55sVC547
B8cp6IMNHz/OoKkK+3Z5GH39guX3btKfW5QZY0VQWjntSkl0oVOIuOz6R77WkEKpjJKRIqlPguty
Wz82eCFHgzeu7OTFrteTWnDP8m0KwYCsWrk1vAQpaoquAacmHB2TqXBRH4QTvHpcm+HAFtLrdMQH
V/c2qTe0V+VkbkxS54X8l2XjW7z8Kq/XCz5kD5E0xF2pPOfAjOUtaOuHeuR3mefgUClWU2LXrhoi
slnblU7wbvFHKp7pyYIpO6g/I7ozgg02nbMt3PsgKLfCTbegUs9t0kYuZrOCrrFRvPfGe2FiACvd
z3QtT8rb+XSOBDsuBfrHmk9h6c5upZ3tWR1ZFEe+TogXUqMsS0514rdcx3lOGUgaCFzsuGP+9oh/
a9jZtemDdW0ZybnI1Qt9fQzY+D5hDHYeG+LkI1THxpNV3zJjE9QNLIiMrD7RMB/tyieaIUjKyHfV
B0l8TqQKFnO4dKYNJp6HnGaEGTaJlmaLUtkAdSJqTWCo9b+DinPSYKGL+GktNkUNLyUflynM2w7x
fmlEpr2wISY3heRu59ioqji0Zb4JRnVBZE15pQNjJUcNInmtPUjVHbVCPHQQOSrfvqRaIY9dWu40
qZO0Gwwn4FLpMbC1aTv74lUSL7p08mAIiMxNMXsxsz0vFEyZorwH61Xq86lkwPic1+2PrjNvXdDu
I7rmB2hT8OhxHKJzHpiAVYW9w/PXnDRz2Oc2gdbj+qs0gUfStjyMvZ0/pEPKbi3Q+J2ajMrKDLS7
Ju23BJRe1tbERUyca7YiLftCtHnRnV9VnexVOUYOUnSKdLbERb01exMKTPXLh+VhwsAI5J9+SLfU
+PvBlxwznGOHLM+3SGZ2Og7hjFkcxCc23+42QMtT37i8t3QMNGHGGHn1aaiaTWo/ubK/WJztIm3v
MxNE8UA7Zk0wL1bNfkcx3seorexoUNJE6OoKHACCxmbC7YYNSfHb6YG5zdynVCyR7IjYJufakfep
LbaiO+TjppjvHC/d2eIroCcnIRV4x001gPqyM0On+MH9z9U781sFMUL6N3eA0DF8wVXTreYNud7v
ZNGu+nRTH1gbADY39krUECbfDXeFNCMdtFFaRA29Z86ZjGo4d/t4ALeCbTMsXHiABWfHmG2o7vEn
Zkc0M5vGw4vROlny1ODDYrPPWE/ahhe5PM6H1afvDpPG1X/lhSceO9G316pkWtis7XjoOy3YIfYw
I9Pqsk89SOxdpXiiNcWhFHX9ZMRs7/ErtMwZ2Exmun+SPtAM9AX8qku6nJtG9UfUztNuGJ0mrsvK
fqkyk05u7jn3czSsmwBSfTynzcXOK+Pd8XiVnWYZmOoW4qcn1fWgS87r3NbrV2UM40Lxihe0y/3m
1wzfM7JG+WyxhB/D3PaX4+zhqs/N/op3Uz7NFPeRqIqNZfRs+Zy3Nkj2Xlk/5p327A3IgxixvuNB
iSEisRIrOEyhmDz0wFS5tF5Yo9e7mkRSdIlVEpa0C1WmRWQNYFzgST5CzWw3Mim+zNy9ssl7MUf7
YKbpD44JWg2i8YauYFxIRw+sZvD9Y5Aw721m5xLACGBRaV30jBelR7AVN6zFmuSN0z7byFoxKyZ6
kz6GTHGm18kNX6PzokyoItluAPae4BkMD3BtbpvT8tpNw34NQK4W9qV1vA+C+35Zk3bMreFuRTOZ
O2j7wTtIvsVV2wuZX4va9agPxeOsk4VsDW9kSC0cuys3uZ0igyu0LXPTKQzs9LGdrWuppxtfY1pd
W1Y0zSwjFesbQ54BFOtMC9WnI386Q2mRTpEf0a0iLGH0a92isulIfwZUl3ycHO4CRZsHyN8P+Itl
pkgtyL5OtfTettSDP4CdBA+/s2b5oQJJap9ovlWSflp6TZntZkdswNWOL3+fCGcIpxQHumbsLLvd
YnE8BhCDbgGGrLnFKU+CFwrEe8vQciqF7DrrUOvS5Z7cqXBJnDnMyvIut7hWa8vnxQPv6Xq349go
N+jvN8m0LGGFkHZfQ9CCtCTfmpULKx2Phk3WtGclxAoGG70mJr1xaF2S4WNpykue9NQAfvpIAK32
X5Sd2W7jWJqt3+Xc7wK5OQN9+kIkNVryPETcEIqwzXneHJ/+fOqsi6ys011dSCABIyJsWSI3/2Gt
b/lti/R3jJ4GY/W1Qv6szOVgquGeUPNtzMwCV8i3NIUGMtl7SWsUFX3L0Ne5ueyBlg/tzgXhAxKh
WraqnA0SO6TnJ/g9CbU1gWZCJS2Nh7HsD3ZWAsjv4ytOQxdau/ipDwu2oF7/znScZVXmHlmJI+V0
h4dk1u8RuF6kFt+LKQrsXn1I0d9XY7cVzvLkeL+8YYtv+sIasfEdIsItGx1eQSBcQfiDogfKtXEP
wODLYk2qo5vXefRpY+xLTONCPxdsr82eUUspDzjcfaTiT8vw7DoHlPV7DCiPc/kscxEoZd/EAVbM
+szqkLZ3tG9Rfoi9+dTCpgiTSVqbObHYx1TpDacCLFaP7rMUXmymM71a15r1Eh0uk2WKXA0M0LZp
nV3meESK5/YpEU2CI6dBpFPan2It79CEPFtDGooVfns9jJDtmdqp3mBRky3bZGZ+PvI48/VYfRTN
ckR0+hl36lgl5hN79mBq7TOzjiNt60JUBPtO+swNUdA1LMkSpgssJqeqb4yG3eD1LjuijrhTBfoD
cTODdjTPXHJsJinHik1bj3eDq30Cjt8gbn8Fff8rcsrT4o1fcPI/hYh2GqShwEZj4Muh+63c7BGc
HTOpoXsirpsHgk32z4TwKr7zsp71FC6kIWPT963h6QhN5wsU9Ws35xcLrYWv8lle9FqeZq25T6ZV
88tuRN7glb5Xc44Oa32qE0aR9YxlrcmKD4rdg9Z212JIPqY+MnZ0kKd50t+Wsf2uWPBuJIM8xuDi
RePWBmK3cjt/j+B/N3nNKRlL1x9c+8oYGWRAag4h/IsHHsNH6S4ProtNT5i7m2TDKfQty/4JGXuC
hJzgeBjWzs5a5F0GSIzRneMT/l5DaGvuRImeKcnhnyf68p2S8cKBD5V+coeg0NjYFn0TxCK+6/oG
0y+Ts00v1cIhV6+c9+LgtqO2sVHMcBXPxxSKiz+aDG8RqujbxvbudZyUd1GeJD5vD45BIg1rKX6t
SqGQSl4GQfIXmUO+M2ZJaORuckoTMh7qhkVZLI2aS1E/EQmb+R1uCl91EGIiblOeDJgV0PrsOns0
Yeql31bmPS/mwHw6k4zuyp0Xjz+VPQSueVc1bGGWjvc4ydLAGbufVTffmbQKCdDWJdqYDVIN23pD
9h+wN7UYdPRjuIzg+pcquZLK82qhlj9VsA2CHH7gL0No38BAOU7160QyB71180Om2V2K04OFRHxb
TP1SvfxRo4m0WKZmyvIFMBXURS2H28dKQEYwFZROhizvkGSjbUgPoDUf+KROwkObxlbpIUMU3Ghc
SJK1RIEMAtsgBDyQsGcvuSAXIv0rC5VtHzLZHOO127ft+OSSFn3QGu4qS49eLGWjlxgQxyw68kZv
OtrG/GFlLTSIWWKyVtrz2iyb2CtP+jxesFm+YEPbeYbcOgkmdIZimwkM3k4JapvY+BHVj51A/AYS
Z4t5VWM5yUqrTJ5axtNM5TZm4j3qKBxJJXuP7eJnC3xtp6bsuRf57xEFYuR8GVQMPXvfyTJYgVhH
qXZi2jX5YbEaBAwsYvPifLsjsnpb4ASD6zTIYesNTykjgSnMzWDpaG019hwN2DiGIsaC9nBhbKTK
VB4ra9COpKLeJQ4SMVcLXxPP1++t29K9rJg6P7aJnbykbRI9dRq/aGP22lEuKv3Clb3uy8EQX7lT
kNKdjNXzih7y20hcHi4St07OQ6ic0uSSlta0BJKodravi3rHEjpdUNci1ne1BZHBkJ0WodzDsrbG
1oUIeAfxPrkrrTz5FVVJx9Oc1tWIiNvVWWtuy4gYDgHikrTnPPog/ekKOw+WTXZ1WtZJUtVEW3cY
mDbCkSH6wOZuTNbuXGC5ujhGqR30fnwDqIQZJWIQGhqienOIi2ZfLgfjqBOuzE4z/+zizue4DZNY
bFfdDObBDpJKv6/75H1xR0Rt9lufojXV06q9tU4PTiVlICqONgAazUub2eJx8Jh9Glf4+S1cBgdG
i3bOmvyhza1NPIBRYQaxZ5QkdiyZy7A1V2OfjuqhTZ0nBG3p02Q3sPcYg/eEmRw7BNTBjB9o4xTD
pbb1jzRVp1r+zkjRSUf6DpYz+HUmxYo+y3f5goCdNRXetw9XO0+Rh6v3Tgeu57B2ie2H2hn37Mk3
LTWdo3+JifViIvbZIILFaH8a2S+cAIyR37hvic+lszTj9SfV8rIdBAO/uIftByaAZ8yyXg3nZo6l
1bVsElYjdu4Uis4RSDBuhewSZzfzGnvcJUZACF6PfG1161laTpWYRPs+xMnDB12h0BIPNZElHQef
TANTHuqyfGhvPg0cfqFBgPBHjt5xa9TU1ALx41QkwbzW70m1G5v0VKfLY3abJ01cEmFiFN1x6T36
2hkqcDc+F4N3F43QSWOFVWZ10/kg1ywOC6f70ZXOlbMDAXCX/4oAVr4xHky2xupR9DdY97xJ247V
bRmAoi1vcpp/03AC7Kuhnt8Klo74n9bluUreurMpSE6ANnUGW7wdZ/19Vd2pV8h1K2uXLjHC5cz7
9CSHJDMW8cPRcRcv2PLOmd0ynxfrSdTTDtfHLhe45kWauxiRQQXavcQkhbl543jRZyJZAyqkr8Ib
z+2Q3DnqK+3hfDKcknvTWlZ/mIsrz1tuHoK8l3r+qNY6rCtUry7Pc/blBIV78BcxmwVFqf92st9d
0yNGl96ZyHIs3HxhISLdWFTYRdMpv9FgMxBXn3GUTG6YEud9QV634XTGfYgnSkRDHcZe/LKomNhO
13C+yq7BnsTQLcCxfEQDcO5S7Y01d+IPZjEhwrZKvNBFD4ITR80fXs1/y31x33xVz6r7+lLna/Mf
t3/6u2YJn8aJ+s9//BJO39+/c3BV13/4Iqzgxi6Pw1e3PH31Q8E//cM6fPub/9s//DtQ+GVpvv7v
//ldDxWEz6evmFLzH1jD2G7/e1/FNq2Ka/X513/wh6/C0P+GS9bBNwzWkDSum3H772hD7W+Q6Jnw
k8NmooGwcDz8HU3saFgupE4mDbg3IMUuduu/o4kt729wJW7oKfBdjg4849/xVfxTTDawHBwMDohs
EOY248J/dFUMqAcSsKUiYLllvaUVITi+3ZuQ5TKkV1S5c7e+LkvKgkpbB46qOtVHGt+Vhp70PwD6
f3rnHv5wVP+ZaPj/e0HE8Nz4GbxVpE7cbCB/YrncSkqpbEcE+GeRG690XU9xbEByNeEiXxcJpNPP
lGu6ftTczAQQJev3SIvya6kpepV///XgK6ZwB1HC/9y/wDUgyKDTtRYRaMJSv3RB3RCk44Rch9iw
W/Bv0a4/nQasL6o1OLY4Cmb9sWyRawQxWATzD/PSf2t6/ysHQMOFA8XcxHStQ7n7a/iN1okqig3w
IklV6kvQ1muTYpabiJO2B3tknlTh3dvakA66TZHXjFW9KFb/At1y83f/2Q6v4fZwdY1xk3kD4Th/
scP3newNtwFGq9TYvpOrgNEN5qSL2NRZpAedZoqfoRMn6baoJiff/8+fyj//eBOrN7F2hs39Yd9u
jz9fJCwpssXjYU18CLgNf2ktDGMmnl0ZaIMtUQXhB/GFVaMoTwo2wMH//PP/yf8ubXgDmN+NG7aG
/24v8M9XqYeWYtacNcQqbl7dzAGySx9es/rp1PThkmUCICBdbr22bS3GJhqc5mVcsR5voCj2P8ZU
M/9VLtI/3Tu8KhCpBL0YvDsgvm6wgD+9KlSHTJmwuYZTksuPHDgT2SeNsg0WDppRUeAv7S8E/jT+
5GFwfQyyKM6sdft+MztD968yddhN/PWTMrhabxcsyASPT8y5+fb/9JLWjtU0gzQ36CoB0zvVOl3z
PWTkqBQ0YrceOQfAPk+uET/O2lI+l8tM2TyDkTB8tyniXwCSbysAbotiYzVjZW7aMrd0f14BCiRL
BY87rVuhP3M6mSocUaCtx3iBac2kVOlvbr8AWcyyQaa7iUHOFNiFw8JgYFk7BqVM7RbFsyd+zFOZ
f6MFrlEjtC4TmITD196sFjArrACmqYJRoBBCemM3JisIojTe7TKmgMmorwQG3lrhuRnof0P2zpbO
6WkWVGj04uaminC77Kd8orFClN+2gU0hIzZxa0zs3lLUHqWHixrVwWLNvloVMvIKRRldeIS60QfD
EpWha0WfmRd5j8Q8sDUziqSaN1o9NOJdF6yj0WdN2bdWYGwOzD7VY7+OXV66Mm0VbymPiMZtovp5
mA0MqLWtDbeXL4lnLmv4aVy0bIv8FPP2gu147MGdDmhPt4OSisTVAgMpa/F1plSxig6JRTx16jaz
cNI96CjtOothBOPSsa/xbxStnEp0HPJTRCwP9WBiQyMYqQSYshi9+zC3EukOeSmL3DIGIT6oR/U5
BAnoPEwa5AHFPoUzM36UC+ZLOqZpSnGcqDmYS+EStc6f6sFY5kMbxp1MMVnp0H1aeza/LI0x4Q1h
4Hcdrgphz9BxZmkejVY52acmumNFCyAe1hHBJzQHG589A3qEAyZ2aB+uUpUeYpLBJR9I3DUPcOaJ
Ms0YbNJKNtBrKKBpmZCxYa02ZU/HKMyOC6Ye1XQYhkZf7uJ0/Y2hnFWbbrP+h/9D2R4xX2BFhAo/
NZYnGEXGvLHZAvfkWc9SPbPsLbbILKHY9GG9iuwHplowJ04eQ0PyCEkaOjRJT4mA9Q19gPH4NU4j
bnt1Gx5ZKLIgVFZBFxvUtUs738+uWpDoT7nbB4XuaqRGG8aICjuWgA9r7I1eXO5H7H8MevuXBrUj
E7rCicLUrPAORMhtmQITpEmizbzFvzTbCK+M7QTrxzgkSz1WG48n6b7uCFQkEdjYOSuy2J3ZlM69
6eSMAVQhzhyX7kbAHN8Ja3wtkpLxjctYoLFSxcfvjTr7bFnFl0lXkozh/Amelv5eatlqHS1hzvlu
xnOEuK6Qe26DnTZhjRgrxvSeqfvFoL3FenJenHK9csqVj1Mr+quWkq11G2iVT/2UNWtQ4B17GmfT
WHZW7Nq4ucQHzsZlT3LssFvKaT2KLkk3/I1zjalZod4qKbKhsFlWeRswFpwLFQ7xiAhJeiA94zsV
YG7bqRcxOudbNzCl8cFpl4/IU/hgcolGbd9PyRlSIU6EuQpbOW37bDY3XlHuW7nslp49AA7+PcPk
E0PQzRgd2ogOs6iSaW+ORdsdol4KDvgZBXaUuKcUM0t5o1gxstdGZ6M0OQUTI3FxzpnN9f5qZ+lr
M+iCtxrnULiKtnxGjB2w0wXuBNTH5/MYL2DAWMSydXs0c6ffx6mM7mrTGX9m5NZenVhiJh/K+VC0
9oM3mAevcA6ptz5wOtxpxAOq2HxBZ12FS18u720BKSO+nRVJwTTKm3dJxomnWTRxk5Zu4yjJgjhB
kFDOmCk7GBmlc+lF+dsTcqeNSfMhiXS/oGRdpxBRq8mva5I0ML+OqGqZtkWuYqvcDw8MXl0uUTfe
CQ/Q05JkG9NKj1MTRfsl0t1jjb6vn5gBMDyHJs98cQL0YaSWkYWLDlLsrq89K3ov7dF68Iq4xds1
yIW0VZd01UdtrN/rCLua3RTd+qI3jXOZp6r6zYLmWkVzfA8fic47kzI9s/Schk+Egnp1umVzMQ4j
Ek1+FBgJnCCWNc9Al/gA5sdCgupqkoa0hCFmG5omPdsUw56l4ZtLnqW7HmPvF+/zcKdzETQQDFhT
tvqIcRgLGLKOWujju+fUbbkDXeYiY8Q8E+KCcIiUy1cegGPyGtteAiitKYcAkTVtpM6UYgcWbsq2
Vs7yF/7etO4NlWj7RE814zzZZfldRoNdBplmTIFobHLozX5prhrZ2SG/8+Ru4zS2wqx0m20jZuhp
+PM0L2js1H2CylQ9WcIgEmNektQNnKTEl2sO9bc9OBXH8Zosr0gOcKdqBL9iD+Lye0gUXBkiEHBU
bxhgNxe9g+aD0UlR19zCgrqRwT9RpHqD/yPT1kPjrsPHsOr6tFlbTTHTdaYMF2rkEePdo9dmRs2o
z1/jvgeZmFrxdV5itD7KSqanrrJW/G+a4Z5ZUyWH2mURiJRSpd7WVbfdOU6EsWWzV7c5C5lhFhT5
BJ66+EZVU19q4iI+1shNpD+3Y2zDPqPCCyxl6XiaVFVgzsrtCJMm85C6NbvPrDMR5Ofd8F6nEwtt
lRuPsHdRd64pBpxMb7uT0qXQmFp1+Mh4CKbBDb0RobvbGIW9wlJWqZjRPOcl9PcxmcRDn4Nq2TIo
1GKE/lMetp2dfWXsaf2ehKJAY4KCxGNYqy0bWh6B036dbGoslHces5yysElBntHfSRRBlmEeOLwX
rnyIM1qv14euKB9QIvBQtrFMeyNk+63eVPlthMWmG6wMHGuRNqOzraOxmR8tBN9bNMM8nwQ8OuhY
qdjOcWZfaqu5k+3PYmADmJGU8qqqUp4SKUIzN4dbbl8U1vZ4QqWx7aEXQ4NwXqoxvnpo9LmcPH8q
9a207b2h1/eFjuinmNi4zFY4eVW+ndf1yV6TOEiTUTsgpGAxHw/yKV9jI8B1vWPadLWNbOwCoAKi
OHGDyYs0Mu3djtuVBBLK0PKAbyfWD1qfa+Fo9VpybFXmoFGVSBsU9rnVIe4uYx1EhTq5CRC9c1pM
df2UwDGYHjQiShgtWeh64jDSk9n71inYtPui0LXxXY9EnIRZsUZMMJMJvPIWmM/qbrvenjAGr2TN
hAbeXvbLKoZ/teWXXtoPLaakuZWVIA63AtjOMF8qs21Z1GdZzq0Rm0X2hYOvxiA/RIt6Aj0OlqAt
nKJjTZNKUEYFu49cJMUTAW4fPN56JAae+ebBqnqv5xnbirKLOzuLte3Qyv7emvLspemJgrEjhZbQ
TueNm0b5dmmI9m4LG1PmNDefEIAyH0H1r1bJ8nNu8NjDYbrh2dzqYI+O92jSKpw9RcKJMzYjawNE
VsbcxqhtyJZVBAiFWY1aWnnmgFqfuDyVzWz2THOYuWVn9W4mYB6pGepn7wZ9XFd5STPzFjY56OxF
IE6jOOn3k5SsR/UJeYQ2YXtozNRjezaN4YywdEfPWJzGUk1gbEgxLyf2lFY1p89pbOLdrGKgNJp2
R+Id4q+ksR7Jp8G5g8r7w8OjfT9AMYSgVJK1XDdyfrQtQcqZ172p20SPUnMMoTM1+FZm4th6rT44
laFOWdX1wQCf/b6bRsSglbFv8jjdcUSJH50zXTgOsNdqFis/MsWnMliI9GYvUTbJO6friVweKFF4
pFksNmlJ6at+kbjkBT1DksypKkSSjbtNJKr2CmCO3yz5tama1ybLzBPPrEt7k5ExYJo2Wmy5T5lb
xVtx+0DspmbLaq7mTXiVvkdt9KBjcw1nj9wevU6eDHtywkVaLzyPkq0jZfzYzM1NpHcLtjHM/orU
ag6jKUHcpbX5p5ub1TFJJG0vsiF4nZHGMbDySJiao9m61akolAj4Rssm693uq57QZDXJUL526QhL
3BseIH/rFxc9+3WuyOgexlq/75kp/6Lu+h4yGdZmyvHmridj9lwG9GN/SvrhYBWps0tNs/4R18mr
pSssFQNuobiSxB725nPp6hHN4xKHC61Y7eNRXNgRuO4poUu+M2/S1KzG66plA1NROZzWdZwgTtFz
mo3up44djqOx3jG5/aVnwNnxhU2pVr501fDSuW394Lm1eklmJJ+TFaXHSjeu0pyCAZPE2UjS+7Fp
8JUShXfHWVjsqXMwSTjDuuuRpS2G9ka/CDATY4IYuJVKEsP4ZAIU5R8YWOVmAX+SALy0ZH222cW8
o/raI0aRQWRa9V2rmz/aGdGvmxF1WsVJgTN9pvJq+nfuHxXa4Fs2ZUT5pXXIrw0geDdHk8Xb4iCr
NKNNZzTveEWDguQCr2Xh605YrNaYdzNL6ZQsWPQM5AqAVkYazjigA6MxTzbYkJp0b7REZrH1Gi16
sHXKYFydh7KK2mdZRG+EHpR7C247bhbwwtFA5tXSRkXoDkuB8EDI7cgOf+MZZR2OHaq06iYeKZWG
ghYFl6OZ7Wntvg1++3pyfmJQ/Mw9jFjYrxHAgLcjIhtJVqb7rOdzfwYCi3R4GX8yLU9DFmOfDaAF
YH6XOa66g+eu06aD0ujncxuMUqNgrY7rwrK2XUFD1HujyoOhsA6p254sXGnI5zuDxtMYmlOeER7r
TfneBI2NsqpnCf1f+lmMS9WDRwKpD87Cfu3wbPsV643dGLUn14vbsOdZam3rEtpf3KL9O4Ou33Um
83sr7m9DfLT6TltG34s7l/vCwGi0JN2hbsfmZHY4Z4y09U5uuj4yt6sOBaxUpbPXZRMXP0jb8weF
lE/PF24Kj62v5M/T3PJnjUXmUt+vw3zvxOqxZXiwcd20O85lse5SKLpHOFQlgDquR9kCHfHm9dGu
159rbb9NxDLHTvVC8Nm9rSkOqeqWdKGrvdHBd7Ls1b1HvhJaiFbkivG0WcJeqAPiRRTp67CbgeEh
JzvQVGCehASraWny6EqMzmN7zG1skKYlH4sOm0xxUfO+aItXNifnpO3CSWUsRr+MRVyFrOn5empr
cW7pQzqUO1aKpn9GIy3K0JkEx4seeoMs/boaQxiuu6gCvjXO6nNN3B9lrvkaigUc6QBkrClcjZPI
1vPYMEPioBJPiLdsufGcdYwvcerFyae3jkZ037FNFC8MT3L0UsIoMOwW7oJeIyuxCacDceHbAsfY
cte4mC8PPYEGcs+YNp33vDGq2RHPprCLTMw6K/yoWVZkkHxhVb+0zWKj/l5LglZp3QwmBBtrXRrv
3JoIZc9NRkwgJvlm8uRGOiv+EYSujmg/rMVqm3f8WrAw4qnp5AeBzk75qrG45akorJwrdpwkSrFB
zkrtdULxLsS3yDhw2jxRB1X+l1CORW7V0ETEIv1KI1o+5Qw/zbhl2dr2b6Y1fHIV+Lcael6n1zEV
YEeNqAyiKjausyd4D6xyKg8MZXRqRyqKYMYje0WRftS0qdkxJGFfFY1DWFoq+mbiSopbGVWojTK2
hX0yUFCU3SNaAXtL+DmUQBUx22Z/RXiod4bBP91zZ8t9PtvFfcPcczPaItQSrboWely9eHMaV6gY
8i5gIBYHXixeTZiTPyWlT0Y+dZrMHO3JczcZZhi3cxKCsOO2c1P1046zJygKoJd45v3Um/7Y9R7b
ct1+NCvbenWnFFOkkx1GxozCQU2Xmihn8uwKlQ54PqKi7QL/Df0oAKDVaAtUQ8231+TnidLwybDA
8HBY9fKls73DUKFcqG5m48VFNKemtd1Db8SKXaYYUzAXZOYQH2Ms1QH08nyfunh2bFsxlRGMm6Vb
InXPAK75s3KOhcLnCqSFEiv+LbjIWC3QMiN3TOEYkugKLXFja7TCrRi8U2a7H9pwEzoMHU+QaZ/p
+g8Y1wjT8YYCCVqz/JTaoB5Ko3roraY58A3ZAmULti7VDyclKsAnuvtgSSN9Rv2N6ESU7/FArWMs
aQ+8koHpgC5xrNRDI4roYo5De5c3pQ9yfM+x7j3AbeRzQHdTso4WwxEG5xoQnzwyjBSsq+1u3GAC
jbYJ1EG/RWbzAa4E9KqrXswOBXqXzMNhFWo565Oxp9Wddzr5vBvd0TokRAtoWhw2mC6VAUrC87oL
IeniCi8kCTsDclC8UJpm9WiEBRhHSuXMIqgb+EEQeTzkvdxCr7Kk79mIgXCsLGfyV2fAl6Lkz9rB
umBadMvtAovUsZ4KI4NEa1gi8ErpvBhUJ+C7IGtv4c+/Fq6X7Lm1OJPX8UkA9fMh/Kd+gn1zrymX
hI6aGS8+6VNDyRV4gHgQqVfNBsHUdIZnYREJdQORJD+MuHTvMMzWewaeQGPpOlBhjtTv0Zwf7Wys
d/2C9NxtwUp01oq7mJkkJIRC3HEd6pTLhYkEmmz21w7oifJ0qCOebVLxrMU17eWj8nDXsCLERD6Z
o69NpbsfnGTYy9kEbpB9kdaJAR+a26nwiuy9V6gN2zG9RFUzHQVxCWhszH3B5v5OaKX4QdpisdU1
3AROcm/ERjhWw33COM4fGgvHrW3iK6dzoS6vEVeVz9YkjUtTiorIYt413YSJpirq+iWrE2iyN4Xq
jSsGFfWHM5XWcUTWvem8usA1zAiHyAG3ZHaYrrQzbPkZCo1RvLe8/gId8auVKLyJ5URUaqNzNbg6
0rz85WZmcohSzh9a8TvbtEy+QrgNPxLJYVTnp9uA3l8a+2otJiNhyzlVaXohYGeP9x9bSh97sM49
I2dAgv5shUcG5uCO8WSMt7g6l+7abUdzGsmYrHT6IVraZfXe26W7nzrvDY+nPaNij9JTVOUporYV
M0cydOi6HGdXZeaVR077Gnnj+zKzpsVwgbDcmR48ajMmlEsR701h9H4RxWNYCsfAUGD/HivU7qgR
i19al2j+AA0wsKU7ht0CFIym4LaKifRw0NotFP1sZxKutbcZqJ7LAegd8jl2xIV9Qv5i7opqPCg7
czZ2ijF+nJZkP07KC6NmejVl+yNxnRdJcgoLlIROP1sfl7ELyVk2dtywFEC9TrCIPbXH0nb2xIBb
Hw3hrQ+qrhWkz2LXDuvPuia+psRAbIMaMetl2c2mXm5F5fFAQBnKiLyOACMkO2Zp2qUl1G8zM8UI
Ort2PvROF1vW4ojpdUcPGyJLFqSEOIiF9+bRWwVyBe9gVKb2kIOcZ6ZwPyMt9aUabb/EX7+FKcub
V3jHRBc/sljHyl0CgBJR9DaUPczWLtLi13q07ntGS2E7pNNON6L21e267NgmM7tC8hC6bc4dt22t
YtrlI0ez5WZuWImFjyHqjLBOUIirUhJDgHK0Gx0coVma+oMBJKlFbuhnVdG+ZNWgKCbkd97aWSAV
YkgHR5PTGSNlUqWdyi59rfFCjmJ8GKLorqkniLeGKy6IAr7a2OxOjem8ygR3eNkd+QwCi7zfQznl
znNfqG9DT/dYoATNymAGfWOxUwMWS7GAI3STz8iSmAIih4mHjcXeG+m2NW9qtSRnGY89Eq2oPOKU
qw7uODiXKZoIYEifljnBCjF4c8M0IN1HdktxyeYIwnUQMztjBzXvmqr3jg6smr0Xo8x1FO/CZAxc
Pa3qkeXWI4eZkYGft6XxKmJlPFAGm2/mgFRrZnBxpEbG/ENVc+oy0bWBaQGisADAPbLiaU9yRi+e
8bcpQZK7XONY0G/AuiyFsFfEFLAuJ2XjTk/6jNaXoWa3WesFEIfSic2oU6nCIcb3y6joSGeSb9d5
ZIjJBxrahkZSgySgdpjBakBrtS+yoVWajCjsZ03zrQEnqULLuZXY/Ngga/mpwLt1sDoejBpFSeBZ
2XHO6mKPixioZKw9R2TMf43dCIlYjFTJyNJ8VqnVp+u6zslZ+le3Zu8FY4l5OUZK37mJJbSecZ8u
6kvOLDmgImOAVmjFPbdN/GRkxnYUmrNf+JHHSeQ7Le/jB9usR9bIdDQm1wqSWCPRAk3MZx0F6XFm
lEotZj0OuG2CQpiPGHkoZSg8AT53R1VidFTZVenLve7MbC7skqOxo4KnlZ7H9JP9p+WnRXIyNZRp
wVQZ9GDsJyBGeb8dJUd/GIottEdF7wpdWGbQ/UiYVQenc7MQnR+xBzXQaGyvK2Lm2Ip2o2GfIeCf
Y5Rwexqc+hWs1kzrXPwuJMyt1QXbO6VTfl48fEs3nks1FY9VXN6UvumKYFzIQweaT8/1OGC2/wHT
IQtop5ZDXeXtIwPq7lJ7C6l92Kk3hUAiYrbKOXOQce+INAmGDN1lQ4gxhmtBB0r4FmqAebi4dEkX
oH57h1d9gGZsHxqTutA03G9iuB1/rCCU5RKSJBhGFKKFmnaJlbaHNbKSwADW/jtDV5EEcbYQ/rZG
+3rU8vvaLDNGcUb/IgcqtmTMXqlM8HmMbnOvZxkDLcWuMqsxtTC1A1JFWokPOaK6HyzUghz8eJJy
DwW26ayHjlMIAwV34rA61a6ykps6UrTQBHtDv+uzUge1Vg9349rnCHLtsmcrDbg86EYTdn4JkKMO
PLtgVEAS9/RVM8jhdJDpfJf3tMebujCGZ2QzAwVkpHe4H5F26MdSWwDq9IvyHtbMjvHwZ4qtFiO0
8VnBU3smFqkpqBtvE06rs0sGIqKwMfgmdF+ZAZrA74s41nzdjJl3RSU4GzpKdme3p3n9sbZd+lsD
RvMTKU/77tpUJqTkkCcL3kFguGOVSTnFxMGjpdWMN6r2+aNfUN5sIKf9P+7Oa7luJOvSrzIPMKhA
wuMW5jjy0DvpBkEjwXuPp58PUnW3eKQmoyLm4p+J6KiLpki4RCJz77W+ha5dStK6ZUkhB8OxGwr2
0zBqTMujQNdkby31ihHGhZm9AWlhnurGuoAoYoH4PmubtKBLTBJySJ+dYhZFooB+InCs4hqHwwre
zBV9p89JLG/qQrcpSrWwJlzIYekXqjkDdR/Id4kzz9J4lgd0gFHCjHBczWJuHkDM866UehSFZxlY
DvSldFNKXwEIdDmo5vQVJiakLzERG77qrLBFYK4T6kYaqbGfGVCLvmAibctdjuHlpcgMCEEyOdaP
PTE6oA4pHr9ViGlfwxLYFlo86MG8JAb2NbswmwMBhGz053Z502h8MV7SvP5WiFi9pnGWfYXUw6g0
zQw1Plb1PNmrzYL5uU5rRfVY71WvYYfLzcnDxqJMEzdK7jSjlcIkD9NVCiaXcNZlZvbvgzSa2cGo
uwHTzdJZO5kNgtYKuCxABjB/bYkwy0HbtOvUWqXdFV4KwJXIvrNngckTl5LoVarUTaqjZg8pBvtL
QS31LDPTSV85rMtTHCVwp/oK49s+oo1ngmTTpvsxGu15R7MiYMEYBSh6CAuHyqfrJuFLVkXcgcM9
rW/1WutgrsGMA5MzW3W/t4tswIOXIR+qIpQhLnXP0aJWa6LybalITH5nFBnIgwZthadh7riXVbjk
rmgKDJClFY/Fvq/WpZvZYHzA6pAHAXGFE6ShrDXdxrTFVyQKVuIFkT0gWrVzNA1hMrYvaE2B9MQF
dBlHtBqlibBGjZvwzFp3VgRGT8xCjRfGRglaFiJg5y7TVCc3SMpSTlY2movBXjRrLymUeVUlQcQ/
9dUUelKOCNVR8XlkPqF/xo2taLxecja2F9asN5IbjyL5ko7gaCOTpjhKemAuUYiolk6VvkJZweZh
3NaiCDsNH9GDJoci9cHCITEIIM8jVzYjPJUjkuyHCkD8lyJmDwNruKzDzVKn5feqinE0431bvugq
Ikfe/1y9ztf4UVyAfEfGpWzumpxOoAuQNLPYBAhsu0kHEIx1jElFJSfW73FaCtFtsqar003CiLgT
UzOcmZGExN/GIoBsOiIICH5TbbD/xpxrn9PzjteUJctYEJw3YHVtESOs0NtG3BbsmC5SW1MAGJFN
sPKaSlvyk6K03kSn1jQ7wx6fDnETYIT0sf/Ru5TiFiFM1GpwYWd5P+DADj2YkDPd9dhuiQNSdfHS
9Mk4+tBxiEKiWKsM2ylN+p7d/xglbAc71sHQsgdGqly2eKQDxrtDPtP4ClCoVXySuCD7LlMuzDWm
hHayZKQjlWGYqZNntwKFBStKrOCUqyzaN5j+sOyPiW0z8xbKHUUTyWRVaqiXWO2Y02ctBU0/mgI0
SzsNNJ+GKa0Dd6lb7a1gF3FIQGh5A5xZ3eEEVcPtqkwcUnZXphPpI50m/hqgiRyhc+CMamuoK+iq
foiHQQCXX2wSCqbaRGLdEhP+JW6gEntTK8P408yqv9G0JHlpa3N6rClZtI4eW/nihwbic9dcWKTS
X8z63l9EiVuAtBXZGYMu8Q25zFBxdZWkMwulmOvVMKNCmmq6YfHCJcaXKGRJtmnDROYlaGx+x+rp
V0ZFKp4o4ALXtNmNG34SYQuFAmDRW6FJjIGnIBOIby5Cft6csiaLQAqa5CtmFShPZaLw7FGXMBZV
JuvLqJ0NHqOwmru5jTPgzSjEnxpD9LTq2opKJpFt4hqutpkfgiKwIIxGXZkg/S+1wTFBuIv9UlOV
c8wwXjFs+E56xpLdSHQJFar7OmG2yOWtQF9ooaeQhOEa5l9FbYcGC8xaIinExuXIWcBVc8CxZfAa
89YOHHqflCMynnrrVVbHRBhkdvpi9VZAkxcHvYNEaEapjhxHP8B4pwJOZB2df7vTVfD/7TynvlGZ
ib5DZR9eG4lO3oJks2/y6ZOa+W7ieWL8tXA3WomgJpjURaY6/5sY2LlqZ3um7ZUGD/jQ0bl1pjZF
G9ZI+LJIghy+yIR+RRvgQ4HGnRPq62hNXKwpVImHr2jsNIwBiNIn8UxipdL/KpTlVgjTtEziiRR6
evaJJHMsqhmYuYnqq1BmBA2SDTlHzTSDBalqT3RUJME6osMvvCpz1u2GbJp4SCozuv9YtHqqHOZU
OAvU3mtgPPpQ0P+/SjH1lNUHHWWigdFI2K6sdmlGV7GGLCMX9SowbBZhO4XedNDNlhJqzaCE6t+K
6v97+v93boBj/NqAKv3evbcF/I90Cawy5A9cAs9N+e1/7dvVKtD+6hVYf+2nV0Ay/lJ0lMVYBSxL
sVVNZ7j8NAtI5l+GoWEWsPkp+2pk//8yCxjKXypKeYP/U1eITDTR4P5tFjAEP9Jk4nBNwT7T0u1/
ZBZ4P4KQLCB6Js2BuC8TLBtxwu9HUEI/T2h9odH4jNvrNrHFXmvCO0RYMKqGGaJdEyNWRA74VRU9
kF27aFyUt90hpoW9Ec3oWZUR3VqzBYtStG/WaHbnmFnT60mYn0RmrxL0/7x5P09WVbhXqOTRaSsn
GnFCIOa6XeNq6ab2NwIx9oUB8PITf4C66v9PD8PdNwUVJOwdxomBYqQwlpSrWHkKRPsQFOBs3aps
rLtKLfHdl1pFyyax94pSgWEfMTveREOTo2QwE8CPMbmGPtaDfJNEqoX0kCkti7IOI6zdAzfR46Vn
XTZj9yNl6UKu8+4iqUmVq/isImfUKJ9FBmSMvlz0W/C2+OY0W8INkAQ5k2yZy2theAi6eyR5GvW2
qMy/kfKasKyrq+GrneYoFn8Z2Fc/r/6dieP3gcL9Vwz6ZfAMqdCd3PtuzBZNJyXSrdFK6Uk3b4rG
zO7b0BwujKnBSq0TFrilk41JK8CltYtDJZdZgyPIyobOAjRjaPC5u/QCCRbQtMKoFAI7SHiidaWj
iSBM6ZOzVn4fMTpvjwIyQBVMk+vL9+sEqUGvXjgC6xt6A/BbirH2i9igglZnW7k3lmtBjWijNiy2
tThTLjPdnF1hw9IYS1hUTlzJ1VnZzPMbDmBWPoR9jWz3JCAC4+ViNOBcZcOM7zqKGtSu5MpqnWxc
Evgns7l8YhT5cbrvR+YaycL9X+0AghH6/nIwb7RWy8vhNmCDb1mywfwtdeW1I1qcjMhYjw6yUgX3
6OHAL5T9QqkXjfPGTPqQ+x/WBEeNqjw/yLXaPSA/Ae7R4yqkzxO00Q3JVtP1NPT9RMo8n7ZpHmYS
1bHC4Q5Vp+QrrSJ0ElmwwoAUYWIQloyaan0v0u9ZT1+oQKSfucmg6ewuxwIr+dzNmddOU3WNU6Lz
A6nqa9eU5hV1bEZ3JnSep14VBFIYUX6DG7h67mVOHuQlYLjFrnrCw8JocqccJ1+k9M1uFlb71mYV
WV9TRrOoL/Nm9lA520cVfdrVaJvVZYnEE3xxJ+Lrj9+EH06U04eAj8nAtmOsk8SJUYQyVkMhmOoP
odHNN6QO6c5MuC0qyyyYTCEYcH9Ew+sQwk7dV4T2xux77SYZ1QxbtsQzaWV30JrhKjYTE2IrTNQ7
ZIbs3zNLrS9pL+K9MRBugmobw+RozxUtinoJmsgfRTUf+6DcVVHRUFWrYh6UrAUD8IQeXb2gvxC0
KUu/rNf4JXJs6VkB0WPfxneskHqiYygjbgBVMou0YXQsmgwqaWikyS3ebtVi7zA3rionZKe1Q1gi
siB4gM7TKM3nNJIdUWl4oK2AlECo3sT0USN101bBSh7m7dHsS92g8KlUF4tEQhthldGhHEeqGzG0
n9QjCaA+j2jXVC6YKvUK9dql1FqTV/RFD/o1vVb6Gh86+RkbUOXhpqgC89EgRbDdGBRBbhuLVFzK
1NKZpATdyGaPOMRcWA9Q+FezvZrdKIsNZ++TR//bh0HnS2nahm6RF24oJx8GslFTzEsd4tOMsRXP
jXyekrFyUdP62S6jSg9Kz9qXconkT3KuxZ8mstWVJPjs2SAhTyayHMZ1AMpecVulKuFNVtOXBOPn
WaMrZy3m6RVZUm91fYCtgY02s2l4KpS6j6y3Nd+uGCojm6ezj2+Iovx+R7BA6javAVeu6utp/+IF
EpNWTlY2Cwy8seqz1xi2SdU2TgB2BpzGuGxU4mlcPUXdomO14c0Ps/uwDDrSI1EBGeogb7GIqJ7o
cmsj4m5rdJrwojQIQbNlaD2yQn1lDUXntWVX9fH56+/X8uuKQjc4exs7IAlZWL/en//c/wAz8H0I
JC05N/CgoXQTylzsglTcZosq4IvLVgw9tat3VV5BK+nR4kEvX2aDbs+UQ0hIJ8AqdZAwwEP2IBcQ
lOhUxZhmvMqoxDmvOhLXprYiPnUiMo9JMMVeQcNyr5KRfqNn2USCHRTWlbioMYOQkRCKM4k6FYkn
I21XW2PDC226YmNqJcuuSZk+NLWdn5QOkk0WJOIpj4VCgxMP1AD9YVFvtBTUhNnoiPs523O5i+/Z
kxJ4AwDUE3NreMGPCX2YIzSFH99asa4cT6ZJk3FvKDImS1ZTJ+FeycIXYmYr5ZqkFdyxAQ12S03a
imrH/TZfyNYyC66OnCMkgdacb8dV6oscxtoDbmEYS1bgR3nXnBuSoW0/Pjv1Dw9+3R/rJCAruqyb
68D+ZeC24TDTbZJZGGAzeqxr1TqTJDgD6EQ3RWIYm0y2VVqWmC37CAYZxMYv9ZCOBxs5FVLjGFaR
vNJSJZY7BZvQPaJ3hGsCgxeVg42wIu0ezqjutUtnUpeoZujtieTb9Ai/pEOZXCDGiba52YPwlGrp
H99+6hV8nnCU4ro1UWa8v0AJIJ+V1yMXKFLlqqww4OD8EGvyEjCAqbPPmzw1oaRS5JM1j2rpgKbG
NwyqikWP3iTsjTeZT8xn79yJpZF3jjPDdctHTcVcKJ9uOSoLIZBs5MIVhZZcaSbSLQLdeleYwz61
RLYDgWs7nfVkyHy1hHaY+tH+ZBP/2+BkH0b8G8HbtuC1N07e+zhOuqnWiAOpqvEV5aWxG/AobWgq
LJ9Mkb+PNA6Fzo3NhAIHj13W+wcxkTgk0Y9DABJOGRgo037gwkhqMc1kW06m+pWPKe6ZrtCrK5gU
LWITNXwQ6MLQ60xocAYdEimaHKjcpp2JFwoLOxsoI66kTAOGvqzqj2UV95F7Dl0SiQsNfQMM7zXp
TcmdXCdV4KZl81xkJrQ9Kj31wYTdZPmamlx+/Gbpf7i1FvFPyg8jPG/rycBjrzkQuVcTfsraw4Nw
kbsayZ/nI/Fa9+CuNH8o55ousaLu4UMkoMZH7ZJ+r5l7VT+q1MzG6JbwGx1dVD4kIayNqHoNGnu+
jZfmTEZRepc3BQZXgjhK3Zlzq3mG82E98OHWaXeGpG6ILGXFq1MUNcIhXsH2qOFpq2su/k2CdIa4
uSVyoXtWqJp/K4FYoShGKZXhpTtTcV2+jHyHWOtWRnoksWNCLN0h7MCTB/63jeBeLF1G0lINptwh
vsfo+umpwsSW+XZ5zw5vEFu4i+VWE8mlmssoF6JWiX+O439Uefmv9ZR3VZf/1/gMNjP2f6+8bOMX
2r7dc/Nr1WX9lb+rLvpfNGx0CwoDtmnevfWt+7vqwo9YxEJG0A0IyzLB0v8uu6jGX0LXmZlUS1Ux
X6xL/7/LLuuP2PsimxPYsG1K4v+o7CKfLuiwTWsqf5EzNHTGv3zyAQqWMEr0qvwOiC/aY3i6y2/E
01ojQMpHoIpn+G/pIT9AnjwXuxVbtkVNsjPP7LP5m34+vHV7ZouL4i7bS5fZW/JGg3qX3RE4Z76O
D9h66+fWl10yIt3at3eKW+3RCfn22bIf3tZUZsWhb3QAR3ldH4zn6Er7Hu/QYZ8rzzZtblQJxME+
NHfdeXuQNtQzLjsv25Bl4mb79EG5rs5HP7imy7cpbyBS+tnV7NfX2C1KhNV3uR/vNEICNsVleT3e
j+wnUX1eL+fWdjrvH7p9fSNdqq/KQXNpoW67c2ML8WxTb4lK2NEUOpibyDW+J1flgbO8UM/MXfCQ
Q6Bz7FfrO8bMEJYs+Phdbzh4yGvDyVrPOtSHgIN2TnNpb/SdfB9Ol/Whsq9e+mN8yPmz4UV0NR/s
y/mBW3jONXxXfOS5e/pmBxLbfcDZl1SQnWpDYOUdiJwtJ+i27h3YMD/3q3P5oJ5HHgq5TXRh3QWH
YpP6COO8zmH98q0INk3vR0/6rjyIjb1hl7zrj8F1szKtz4Kv5i7dauRzetM1PDlKssEGqlJL7gy6
Cg9HUsG/j474FEl5Fmerw+AM5K9ruMVmOqNDWU3nM9HbrvWlu8UITObTyCL0aTnPd/F1dYboD9Tm
vt7pnuEmXFfnZNyWZB/tzU2+K7fhGaCqu/ardJEfrSuO8Ijdi2wcP9qz8LS47ehatkTd3ai7mr7Z
W2i70mN6NlyOW+v7fGyIw3u0b0AgPapn3W1zSUCgAC8+0L4l3ACsmSPt5It4I3zZQwbsik3/bB3m
Q1e4qAZ8kF+X0i3jc3DjqLiMQaduhFMe+X0vdjEGb4wzaE8ytEgn3gJM/dI6wqmv2SnXDpYz9YKb
hvrE8KYdeeIQlMXdtEpGN1K+gcsDmmoD9RudwovuTV69RYSTuOHxKncdzS1vkg1b7I25y9423R2p
NsaDAkIhOY4Wt+kr+6rIsfzAxSrjKz6UPJOzqL/mx+Ws2HSXq5I/dyDQ8b4xjGR32k+rMPZyhQqR
xbTuk52m3wjjqTdpJHbf+Y5g5/ieBWf0oUndmNTdpB475+q13Zjgm/1ih3DJC1oP+4N6P1zPt/o9
rl+rwGp8xv+ngwmfyat34Z17CJ/u8VEId9eUPi61WXEJjJaz8xzIPl+6ib2Kzo4d4tCBTns37+TX
SSOumqEr+8EWwef8XB+WxwJthn0I/drD3Ufi3Wt511+tlt7CN4hWmA71vvBT8zk7xJf6Xf2d/fkO
4WhwYTItdZv5UJxrWwwK8jf9vkYD6bWX/W3lFWSLqJv2EmCCg81mOeoPhHi5oOQ83GKI8YsN6oCC
VkjCh3UtXGqepOE5oQcXEelNE5ILPhrLnQYDcNiqd3gWLgHY3cuKi8pkKK+HwTMRU2CbsVB4Hssr
7c0iBsGfNjS5lUMdo/LZm9kRWeuttDe2gILxkNXb6Tv4LRfO4CMYSgQg9PuuJZ93eo94Rkeupj5z
f+WntvEU7dEA/e/m36rmEYSm5qVb7FYOPcJlpxm+Yh3VzC9eRgkt6c4keSPGUXPGTrX9QpXKyf3x
pnaRjQjPiM5UMiEWn9YaA4J4NOKuUvFIIYPl2FdA1AJbyojl85XG6EbdqLc9JLjoahKkbh8UP30A
di6+aGemcizu63yfP/aP8UKuLELQXUXtEfLUVj42luF+NY0tIPP2AdCgYTx06caWH1d67o6+s9xh
PPPbzJNBcz2RK6NDVTRcVOH2M/d6vqWvbu3G2/HWfGBMuQWD+6K7kQcX3SUVK0Rf16l3a+4F6G1n
Qf9lbebxLbLOQ/s6lLzxsX2Ur2WCcDZrxpe0Qea+hTi7U3uvuJeurJt294aepMAF5632waOkPZtH
mYS+/gnfHXKrdqMH41GEN8VGvaSShU6j+Gr2932OIw+upGIkAESRwL8m7rxF+JY7GNU9WL4eUDd/
9iGpu2ytyQVyojv+zlPmRtcR4TzluOHlEJ4UHRq/r454FY2X3OHPeok/kAYU7Zk24JaxkXtU49hR
tzUlYkF83YwOzrGOY655TG/Em5qDJz1khpN/sfHWdY6SH+MnuXgSl033VYR7s3P78Lz9riJpqatX
vbm3L/X0rD/k9rkmb73ah5hySdjnMLn3g++Pr3nrGwmiLBeDCGFCj+HyNhxFRvJ7pXjIiSK/OhKH
w9zuMuwnk3k15QfX/aZLEA0NKaH2sXzFB4uQnNcWloFVPGixBi8of5S8aDwWvZfeBtBNKscmHgnw
oZMc+v3oVW79Yt1Y6Na4Fd0RLzRgXOWF/3TH7DCfB5e6m3v1C46wPYfiocJD9bNzi7pgw0xf7Q0+
LtrXaN+/VLUznvUv6hU8gzNdQ8uPUMNJr8pzq/bqp1G/EjvD6z1lw7UScgk7FAH/6EaaI1PNcCAj
QJ3bFBHyeJeydNw75rjTLd9Mt3W1T+JDsNAR2XX64wj59K3fBw32FApKfkF3HFTmtMHpeMDQizEi
dYYj2b0gnfpd7D1bu2jC7Lghhm80DkF3JZcHEHKYON9kcLZ/Vxf+0ar8rsz532mL892SfPutvHjO
v7Wn/2g9zmtZ/YSn/c+gpdksTz9YjQNsK9pv87vFOL/x92JcYVVtU2lhq20JRUUs8+/FuEILVKWY
yrJaUMGCkPbvxbgGFU0VgMM0VttrF4cl/N+LcX5ER0em9U3tUV2blv/ixP3dyeKmcQ/Db+WfOltr
0+TXQpWJ5w4as1A0uluGOAU/UeLvJlwDDJAmsjE5BumDVPcJvFMpOuvVHCJWrJvI1KruaMstZiG2
uE6px+YnRQlx2nhcz8QS/IdbQkf2FJSG1QACtAL8J6nTtCVYRuXTky/6S4+n4KFH32pLg3WkSxh2
Ts8GaNvoY/ilayXwMCEEgGttabUd+tKc2oAh4hvS2ZZPNvhrpfnkdkG2o5+tKciOoYW9r2cMRqsG
o8rtqoc+2eD9ULdEgZisvImUr93cCqpPSii/lRK5L5bB1kthU0fNSJzU3em4WAPYIFqvNHvyJdqZ
chndSkKWgGjPJWkWs+pBRXyKUyP0ShQODvOvip08RuFszfBxyZLejqneeD/G+T960/8/3X/zun3w
xgN6fP327n3n3/983xX7L5wyAoKaAj3sB87w7723sP9SeZY62gX25Qosh/+87eIviImQ12xFlenT
rrvyf229tb9AJrKZX/suVJMht5283h++7u8rvxREoagh1kQ0Zugc0lzrV79Ufq2glXuKSxJ8YuwL
wWQsl9jao5002Z2vLE1/oZnjcE06XOCNgSoI6Caa9peb9Yc5532N7Oc5cBssZkUqCZp68g5NRkyd
C8y0SwNC7MpFri/Q0uHXwOz5c4T+1+lt/VP/eV1/Hor3FCMrs6hJz/L95QLUavVBtoGS0Sb1jLQY
yeWoW3yIH1+Sur6E7w5kMyWvYhYeFpXnH3XQX+7r0o0jZpI1vE5S5g1lNJg8xFSxjesG42I08wRh
d1AnKvkUMagNyHCGtK9RzL3q6KKPw4SFM5Qz0Haq0VQsoWno3qUz7NbdiB2PfqvRl9KmC4aWFqo5
pGy9k5EuzBz0KAcW7EyXGuwHDGGciT8hCWtxfnbjG2QaE1/GGBbOkKw9EfxKsewo86TP/jRkCsHc
40IXvApT5o5B0RfbRa5p4hyUl0o7KLjRC/fjG/bbg0FcQveBKZQvo6zJpw9GxS1vkjFJZPT0atQT
sbU0yA4fH+SkzMQ7thadGfGCfjUCxh8NsF+eCnk7oxJLaeiaYSt2UqiNZ3Mwaasg2CIhVW18Iekz
4rS2HtFDqvG1JgEmjtG3Yq7CtDcm1puUh9yij8/s9BVQFCGvzaEVJChk+Arvx2WjpB3ccE5saQkG
CsQ4sWnsp3YXZYl09/GxTtqU611g8Av0Utgt6Faedk+nfOLS8A8SYj/E9yLHv43yfsl3YZnVr2Gq
oSkstCF/NBXy7slIiBbyzsgW9ada7+80q7MqX4h5+FJkM6QL7DIBPvM0Z0+fNdoaYEEAwbMVLAoq
KCVlu8hCIbIduaqIl/j4at6vEn5eDOJ72VRVZH/aaWcH2E+Cfbdg4Mj5/dKQrRRrZEz3nXasFPvt
44P94THZmmkYgEktxBP26aeXXgxdUGQjWqoGxwCOyDbnHlwWUqCef3wo7XRm5inZPCKEbax/VEU/
6RxERYBOtJcCpwClWfp5VhFOCDjZIKNHSPOuIqyNXQHQlNSZyRL7tuiNfYU2wTJBrFd0FOUsxM+o
zQD6se2Sxe2guTRemjBYYpfXH6Emrl0txK49k6c0gda5GCRzxc9OYTh4stIozxo/elbVCVsaZXuw
KmGfATwxQeC5edsp5QHwYmCTBqgY1+My6y8TiK6SPFupOpQFzTxMDi1zVAdTgepTHMkXqFVWz2RU
R+Mnncwfordf5931rq0fTkaDxvSrn2iCUguCxypEcrSoRMItlCpvHEuZKGxY06DfF2XWPIXEgqF6
bjuDYp2oIr9G5nBJSyV5w2WGWKfTMCUywZo54QXN8pTadXY0DZxPbKJGrEAZrs+3aQnpcWMgSZ8/
fvbi/aryx6AGp2wheTQpy5vayVcZ2XE6ZOSuQXIok3yjz8VAG4YIyNCGvCMXETmdOgbWbafXnddq
guV6MNsEBOUq8fDFykIKBwP5k9XfqwYxPaPEx8YjUhW79Mcnezpzr3f813M9mboQPAvNWOfUJAWi
JpIgc/XWTPyPj3LSJ11vicKyx7BXuSfEgB86pF+m7raZB8IviY8BL5q/ZCqwsEYo6WU+JfUdiBLL
nWcruCYnL7tQhIooQVIldAUISvurj8/l96fDqViaxlTN6YCwfj9ZV+DbwqAusVAixKEk1PY3ajMa
mLuagkIvBm+TLDSj+eSwv890LPdQsfDxWlv1ysmNNmvyBHqkj44ULYTxtkl9TvdtBcUV6CnkQhif
fJP/dEBDgwG7qnVlVC3vrxNbCOwfmXhjZY7oXc44DTsDuns5tajhOjP/5MP0+0hSZIMvIA1TZDS0
Rt8fr2PURCjk1kdck+siyPpqAXr/4/HKUXSkLrqBnpVt4fujZBMwBJw6fDAaW4NUiQkIJKT5yZr2
j9dCL8tQ2ZILevvvjzJahWnNNteCVmd2dSmtPUnmUB+PxD8dxVRUlu3s1dHrnHwj8gB/yKDFIU5j
zAQamjhf78Lsk3fvj0ex6NuzatYhYp/cMT3MqT+QCuviNIHtq3dqthtp8N58fDHra/N+6kYEwVNh
+Uif/Dc9maxMsY7DksefjuOmBKu4qfin2xRVzp7XaYbdhrdEYC785ALZM/12aMGLZa9KNrbWp5D4
imznugmYw+aaPy53S3nXgQsh+2QuYNPaNB0I63YXzJubXnttM/suifXADQIYBR/fhfVmntwFygmI
ute9okV0yfuBoyNxiFfkzXqzq+ewLumZqFq1s7V5+qSS8ENb8v5YmmAu4Uup036l0/v+WAQ7N5Os
5QGVhMV+4G23iYVMCLB0y4oiEfrptmm3fTEqR71JQYtaWRKc5zgngRqFffSQACYR+zZeCayTBjcV
9CmUuE3eI6/04Pcu4OqWmLRTYl0hrGmQqSiVihS2W8vyFnhdIw8dJhFZD7eaNQDu+ae3U2OlhvyC
1jbEmtMi0tRU0QhSB7rLIEOdCFVsymHX7xYV7OfHh/p9umTVwIKNjbwMzEo+eXICQyeIBprNUl7J
34ip686B6adep9jfy7r4jFD/+0DRkbnJ1J1YnKhoad4/PFvPcxURMTS1GQF8ggaSdUuXCFqoQjY/
uY1/+PxyUaZKtx8BlaBq8P5o+WAG6OeSwIHqheNINotDhyvrsFRZsAmWQt6MmWo+5Jml3PSt3exl
lUzgVOjp/uO7/PssYWDz+VEGRfxJSMD7E1EH0PMaoDB6D3P1qIRju40neNRO3dRqTx0wWMhmlHWf
YDX9kzX577d8nc4V1ArsUmUN1cO7Ykk6Q+CAgRE4XQWum0hSzWnjpnYjic7nx5d5Oueu7yMFYHtV
Q7BHO/0W9kEepa2UsOhO+lekYZIXmEr4yWr59Ho0rkUTOs8V8QXis5MPLirWStQI9dzEXNKLcME/
D65COh9UvfzkUD/2Yb/ONThU0JZxFIAjYMROzVlJCjMjL2VixYnlRA2OjH47BxCDnGGeJkLg1FRX
d4s86cveTCMsdz3JibM3kWij05W2bDqneW2B0k1bJKpVU9TndYeX34nGaTCvmW1oJBV6psuox6T4
cchsvIBLs4zlVWwRJrVN8JE8/tPnxGXhW9J49xFO/nZZGjaPfJFYbbZ5t5tw3Hs4xrNPRsOf7h62
NhXFzVrzZXZ5P/LmiKINhCA6wmSyfUHnn8AfsUYpoa0ZKl+qYUESINtDf9sM4Nkdoa6+Tp6GeMI1
jBx+0DTCx+2YBYIeJD6U+8hLm3rCtED9nNkbrxMtZwoG0yUIS5ISrFLpOkeeVFDndtbI1SfT5alz
UGFErI0MSjHMzHxOTq4JjXS31EnSED+a3Akc+8/tuCpYZgyzWqvx4Z105Waq8vguiIb63AAq8kn1
/ve3jPeM94vjq+y0fsx6v2wq+jwzhyxQsXsHQ7aJAxj5Il7CT670D0dhEbiuaMgSMYnDef/wwgFq
7VgWsErqSHUqbJQgMQbZ/3gkinWx9/4NW8GyCmtBQp4xa53cz3QZWLBj3Yav346PtZnb3/vYREBa
B9Zdj1fcm3s56v00NmQvbrXpOI6WDO5Et46JOc9fRTfXt//4pNaPIR8NRLeyxrrm/bVHIreXpIBM
osImDhxCBhzyDlhLzp+8In8YTsxjfJx0lvQM0x8+tl+eJVyBIQ8lEqRNu9T7c/xZCyqTQqemiOsK
eusYDUDyGhOYll8pPRgho89N5UruQ+Xu48v+7Ymz0DBWYd3qJaS8v/78l3OR1QaOadzSje+C+Nzg
4+9Rpx02Hx9FnH4L2V2ofCQQ1FLKpqB3cnMreHFx0BWFO2UxAaIYZTZUVpo3CZvcvUQ5yKl0o3ZC
McvHehpHmveaJZE2r0i3+kwqxVQqQ+4tARFgUWFHhywz2207WfqtZszjJwN0HX/vxud6tjrtDFYr
lDuNkwVLXCqtVchkwsPxmEHyqZJDMF7ttTpt+k/uzG/vApUz6qlsJliz0Cw9Wa5MbRQEM1xHVxlx
uVEDH+LCXSQr1LyhIeAtzLqm3UmZ3hdu14rofgSHLvsTqzsLXZIcP6CM1FQ+9FL/ySLiD2MDHwB0
cT4bDNe1tfPr2FASPPhBEhNG0RYJQplxOgZJ88nSHu326d3GZ8C33TBIpaGdvHaZfz1Mn/eiC0MS
VRclaWnlBAs5fbJcDYmvFL28nyKNB4B1va0dlegW8Hd8UL4kXQHMJk1N6Usez/J915fKo1YYyW2e
zg2c5CK7B+SLai+Xtfi5AsS8ejRiS/hqM4ujkkUqadRUuH/kSkh3WkBUxFUMvvJNntjEuKwup/BM
Hyf9qPD0vqaxkL7nAF9rl1ZDj2DYAjHWwUCF5VgV5r4Vnf3K2tqqnBwmCcYaCywH4rM14RmyoKk5
EaspuiB2nrysSuxDQJuElGhyCFgnZrr0LVbq8XZJOi3wIW0sigOMnBw6FQfW02iPIURKMyq+1nqL
UkMG9z46vZxRB1eMxhw2op711xq5eQfknoBAL6HGaGwKfZYVgmJtkkK70ppktwXdO55Pg5zFe2IV
9K8A+AHg60aECoWGBtmAoSEPBxu8ZU1rZX0nyfZQi23X/h/KzmM3bi2Lol9EgDlMixVUylawLE8I
y4E53cD09b3oUaskuPDQQE+eIbLIyxvO2XttQqovih744oYQJCeJVaYHwnJFuLzIppmNAwHz3YN2
WvEsgn65X0M5gAxkM9uNNtHlbTnl6qvD0tJth1CWv7HJqe8hmcDXoG6yMU5NwD5bv16an+bkNzu7
nmvSnVNi6whEaSEbCAIiiApoW+N3r4weoWreLF/palf2xhlSiFHSg2C0HWwf5Xzqhohj+IjSMvYz
A/tK747BW+stE5nfSQQeX8PqCGcLxBVtKf2jcUwqyAxIh2Afksd/1B78gE1RLMsNCB25HAZtqluq
TM23zFmc7z6gjyZOZ7EmDaTkDt9bvtFmqB+JxtxP7syBkVTGEXi1aKP80AKVJTdnsomfNaMEQuCs
6/o2qnsZAr1x2FWYVavFrUbKANW7rLATG3NCJKQXYILYFGHfE6aTSH6x6S+RtbPbHhxY60QkpNRS
B7/xIRtD7Lb2uJJ2S6Chia998ihdcnruoFah4PMbOCIXQ9j4Pp4eAzCn10N3jme6BUiyCovz7zjj
HQabtsKLF7dBa8ePva2nSKxPr1nwmVvK3BaeuQQbc4bltXXR+RPWGJEgbuBXmfZTnagn8i4Gmjl1
kX1rRacCwC/L8B2WiAhjP5h6so38ICGdkwPVdbIU2fNgK9Lj9WDORuw5HQB08oe0jAmeQgfqgGrU
JFV2Bcwomgc+UcUWNZBh8iNxRQG8e85z+koxGR0OH+Vid18gW3KmZ+82/54G+GxlJ+3qgJ91eCpr
gPDIrdieczt186pAKqW4VQN5nYYh1GprqI2jhazktUoz/W3qQrKC1r2ZSWejUHzZlkIyGhDv8KTN
GVxmOfvKhh8TNtfD2EXZoSo13QUg+ZOGx+LSrVDSRItpTXp6xSQJmiPohpmJyDW7jQmIwr2E1GSb
lzCAR3iFwFiOYWUPDS6UEE4zKSTNw0q1a48jyR/wIlkhnauoIYiERJZwYAMuXNvarh78gzLKYdnU
U9WRdeNPhAlmvUP2As2F9mauJlCfEwSZmcO5rq1tXiTmAfAoCSagkUYmxXDOfk0EM6S7hp78HiNx
cOk3kXFtO5QRY2Cf3RvnIbRpCQXb+yodumgb+szbMRBZ+2eaIeqJnc4w0II3qxHEhp14YwPj3xsp
YLMYxDngxTS1ppnOZ1Mkex3CpzyamWKHr8KhhuRv1vkz5m1iZ72mFgQYJE7pxEzhwPEAMqLFxheF
j3quc5TJc8aBb+uqkoRaNwI8ycTfr4z0TstfOSeTFo/e6IiNrH1lXkx9iea0d2ACB0s//66aAJ1n
oJTzzQWj2KMVdFg8RplHQOAnO6p3pY/yp2rFQpBZPZNrz0mPrpdaciLvtCzd5b4JRfamwRuN117E
snehQlMOsadGOj95xHET40xBPDUZti2y8iFUm0znyx/43uPjZBscPu3USwHs+PStrHkheTs8DIXu
Hxez8PZZb920+WqtSaAiCTK++trkOyWxIUjfjC54q8nEblL6SDgZtzWfOyLRade5cGdK/dTkwf2k
mqdwYMzQr0Qwepf33WuF/59T5W4sy99mDhvRdI/eQHCORQqw58OtNWljRmjWLWjEjOXQg6FCpPmB
Lt5j0dcvkuXd7eQV2o3isS3y23Eerjy/eiO8G2xce7NYr61+KuE7hs5Pi+Mc0KOjy1+QM7mFKtvl
tUPA4xTsA07I29wl8V1LH+iNwwkwU/yMTdokzveU6PJN01HPBjZzh7cdP3JmZfohaQJCtNjzTRd0
IK6or/Jv0R8EpgdXt5ImiSpJMG3Nvj/kgXzSA9J0rFyWrtubZKyYdkGIAyr9AuDxqAxOqf5UPyoh
XthrPEkDSEuosvG7CXbtAq4x8efLdz/zdr2MblIbj0IoHsjxfiZs+cIjOHhTKvsh7NIvhQ9gsnwO
U3zwtdhqDoKwxvL0ilGmdt0ISjRFqYVxoUbBVqfqmcCdGzezu00xjQTBL9lRTjSW0nx8rCWJGYNh
wewKjsJ0nhNZ/ABUFvfK9rbV0B2oku4TOk4w/5o9TZxvABbvrYzSXEbPxmzNRxugdxQlQNRDj6q2
gXhbiDUlyD4oFFwOGv4MG/PWGFJQUNmy640q5Tbu/dr7NljjC9RzBw9jahQ/ySP4JZMR0qRs+Mqn
67QodxFe5zCq7wBOAH02rCPYVuc7jG/FItTEjjFOl1aGxj+Zr0Yk8yScbUfb/NUygHYkD/3Kne8j
PfvRm+/G1Hup+J42eNK3i29epNrrH0YEgwP1Lh/1P6DynRm2v1z2LcB4b4MmPXh972EbBT/XKfFq
G1C72ry8r3JxQSbABiQkEPpFv/Hh37XhXB1bAn92OmCK69vpQYuxB66ufpaaSD1CcooS81ot2CVN
gYiHtrkZVWdeCzMJ9izM4UvG0HGP5ujdoLW6gEp/YSb4CsJOXJdkGtVBeN17brtRxAltKgcabIFl
IfHZgLTg6RO2M4dMlr+aAkjAUovfhV0/jaH1GkDYjqX8MUBa75Bod4F5HFPQc/Q/XDOJm7ZNrsva
m776jWN8t6PU+lXbVTrHoCBm0r/Zg6SbGuceu2yoB1+isAMa63EQZxPpwCPdgnbtH6Yo66OjVJlN
PIc5z0GMMQ6OvA81KN9k5BE62KvV8q1Yaisht3nOmy1hfjARRDaQOR4ibdzNPQUvWJOsLdLGUE7S
R2vjFbGnwIidAs5yDBbSJGgmdeljdIa1daWV3yURds8VPp8TFuUT78pr8FmnPaihd15RIEM2TSKd
NsqRC2yGepjFBmFNihC/XXnpcN+dlEHk9MPGCslQ6sEyBDtCBwSX79s53wX09fgDKtQE2LrNl97O
pgfXH4diX6YZ/QDVFAKkoFt2ycY2uhZlPDGRv8DiZ9+VC9kFtlbbfwkGPq8tDsMwj0k4GpnAlOEB
bnXmcDNQMcJXM/VgTZylwSxDqIyOAeIK5NzBkpBMlZRtDzazgq3vir6v44nl5SHEjrSwEmaxaURy
t5TA++A5rox0jfAdkviovTy23ImNiDdZ4mdH7YR/UoeQ/7y+qZEL+IjfBQsKXrW5hToVDJ017zOg
siQUoUf6MyeuU/OcxEAwe18N7qYzokBvndHxChaSkQ3uaJf1zKxbFcNVHyxow2ZrcB6cCv3Hbc8U
WyLO1jLY0a5Kr6JC5NbWIQuNOAdDe3+KpodL1/Y6fXEHyiQbL6iyNysyrI7AOyW+GgocRjtL5LIo
oWbakonu+dmLxDErbVncBFDj2G0VsHo3ZRosWdwW6cIqbhUO83c02W8Lbc1+l0/W8lwVYZ1uKVIk
X4NeNm8wYW0bek1j/QD4AV0Q7GmHCE2rm5KUT/waAzC1rUW+Fzzcfm31ZY2OyLgoxiG9JN8tmreh
TiPN4OwRKmA6x2MaBUAvKSKVIk79KH8oRwu0Rl+1LwQuDrcUGvjZs6F4vnQmjbX6S2FrI1sTtl9o
G6tWbqFZ5bVNwB6jTOzvTNw2WSXWwqoeapCfhPiFdUiXz2zh1iddesRsm39Lp8bB4lDkwRCHtY8Z
Ap+ufjPdtL03ReHwUbtVt/Htov46kpYIubha+73obqAzwCBvaZikTfitiBDtYE0OsWvBbBuP0rGq
dXdk1le58nP8ThrK0NYrkhzEncSTMiYzndzc18UdmTLRAkBi9p0LbxHDrXDqkEAuOJlvnDHAoobO
otS+G8r2xiKOjCN9bWRvZGs43/zSwUts9qGN8wAnuo67ug3ZP0icgwFPW91bSdX8WBmDuKu1Yf9o
/aS9QfmgIVkgCMKux6b7p8Gm+Utu1QunggC8yAFGflFxVgI/EguddxqAgv2X0sIxbK/Iqgo2wjUJ
0DTaFrMcaSKW3HULDu6LtEPFeE9jU3TbgKCUn5RbTLUNayd69NOxuefPDq+VBTgIrxRmZ8B8Gads
TpF4c2Sv/lh9kzz0bSFflfAtEo5kAVajoGLAAQiypr+h9kNSfTGq7EKIJqv2Kfzlbidal92sT2gr
G5cop9wBzgVQ4Zi7ABxJk4OLGEKzfLFIE3pJIlSwGzeY+G9zVwpaXH59J8Apjnz3FZtJo0uxe8B/
wiCHPp3alqPq8ToXRlbuhpkeL8m2KXYSZOJ8LwNbgGOYcqDhGNHh3KFtb/4aA+I7t4NnipcWcjHs
KvLxlng2g+xyKROQZJMxkpQAP5DbSY0JB09p1z7IBO+qkDXFEzEAXxjzxrgyOaHS06GuW5k6h4EY
WfonJZim2TR04CsoIuwapWngCAFUpNNNzxzaQcwDksK/LsVDMzZs/0N4ROxqy0l/ZTdryJ0FWmfm
Y/EQiUWZh390btKn1PTlcyu7jMUrrUd3R7mCMdEXikU7mih2QP+eA7XPgF5Ba7am6MiYKwmEraeO
4IKxnCUeAi+zDl4bmpeWQnME3zLAElP4GXkp4xKl91kwtxjbgIXRNSJEDI7s4HEOkVELp2FxDXWF
EIKEk6rmILLtsgFTlUtQMmrFPnjtG7+B5Egk/Y+559S6HzphvmpfLL/teejekjRxibOAs3mjiIbF
hzemyReSHSP7UM1CPRrsIqi4yJwhlgi/I+jEDdL+wAF6hvZEFeF74s8SMdZEGNN2lJSeyJCrx7ck
A+ULoID1cAtoMsq3MtVAOD2l1cGpBgEgQC5a7kJfL5i3dN2BjTF8uElt0hRfKAW4JoFxEBS3KoAk
feiDctmS15HeKYtS2C4EnbzAmB0cY9fqlatLps+ot61O03tPdAwGQEt9RjwDuta4mBdtE960EI+T
Cav6Vivt/bJMlhdWJm2zX3Y6TjhGQFY1gA84o4vffi8In3J2SASJgagMklt0PZc/qfv7N85UqtsW
HhdnZ/bDJNk4Vf8V/k3w2JBWflN6PZMY+Eajvvh3tfeTwnKEesNC/ElBlYbO+1InoYsKECtnRsCe
HBkVPOhuVK9u6VVnms/4c07LquSFodI17QgNPg2Hk7Kqy3xMOHTE3iGaPFDcgbaeuiCdiUooDbIy
MpvTMCOf6hb2sdL8FSSSOkeCO2PcOFQmQFGl6TSTTdGFL75V4G8JEiHZ/9YBp+PQbBPi4eqZyI2M
oDpowKLKfgY50aI0mxuA623oSv/oTGiCNjBiIVlnFXmWbl7O002ZJ5xY2Py57LbzTkxxkCgs9EFU
mMFWl52RIxaa1E2mAlBIMFyCR0tDTY9pBMOZccB4mldgGtf5Coqct1G2yW6RML0Uz01k/yHAjbMV
sUwvMu9zIp4pIf+RzSLfgHkU+oK+ywS7qkTtHtei9n+j57cKEs7CCXcvc2L0MgjV0j+3FUaiaEW2
badGJz1l0jF/JXK6f2UxVPclixXhB55bvWRasT8naIQQnYi9n71vwYGr68WZ2d/ZqUtEmwVvOiOV
yVO4UCu3+ibyEsFCK7ygYJPDDHwxctAw8JxmmDHzZVBH2YXRLzcQ7UM60yzddVazvNILNZFRKLDI
e3Me2RrbgezXLIM1pTRhctnMIcVQtKFd/wLsYHy23dWM6bYF5ad+8K0eHJdFBvtIKwoX9GTgYa4M
WfE6IGTfuqRuJxBTF2jSaIoqeG86ax5LtkdsANmtXvPrij95N7AhVHM9AIvXbv6nrGr9OE/lfKPS
KXsqUgeBTTmG6VU+QHYuO0FhTSQuR28F6UpsdBNUb5aEvZcrb3j693f312n0vqPj4kPxHJicFPRp
br7/8FqgyGHh5DS/Scb1SJkjXjhEKLJG0DWLt9OlY+kYp9kk761Fgzm2PHq6m6o3kAcBHzeYqruh
v7UXylkbgYL8zp5D/2mQhTRYoutFbygQpl+XwfTH+N+37374lhHMrap7HyIizbNTdB3w4Dzn4au4
DibOBGk48vRVUIpHlz7DazDK4Q62mnzogpwAUpbB527ynfEg0F6vQVN2SEcNh1xKGdccLyQpBN2B
LArzTz8s4oYM9crfo2dNzL203fo+EQPwh6yy83kTQXmkbG6XyTe3yIc1Jpqd+UYjN15xAJZ6sXUw
5yQr6EzFKczAGy1rD0Y+ZX2fNTRNrgtJ/+IIT3yq46Tph7e6c5afRLERhWPxCdFtGCLil1JK1ywS
bOT+/QQ/mXjp36P+pVmHBP/UtcChojGsGXVX3rYeCSx8I/6wIPc3RH/OIfFBgYTGAoUjTkAnoGkG
rOT9YIvAdgsZQcgHG7pMe2vmC5qKUP/xurKtjkFPd4kqQTj2B6EV27+QSp/eucCVr+yStNMzP/7E
hwdGkxviV4dokVAR8Ibf35BtOJmgIN/Foki7mxmlHXt26b40E/0Cm0Dwq66InDuQ4SEjzG52RlWT
WzFRzaWGcQlwibBoKSnIuUly5uY+vpn13rgtXDU+loWTZWqCtN7UFC3i2cutjd2IbO+1yUMTFtPu
32PgkyY08kE6jKEdooNBpv3+MSBzK2yBHZSN3khTaJYi+BO1NPq8ui3Q/Q3t1lsP4W3hq73PcCKz
sUxfYYNB1ZL08zdDoMxrmTrzTk9lcxkqk65EQWm4FXbyfOZ2119+Mmc5+OmQRziYgbABvb/dCZVR
xUrRxoabwQkpSIfHokt8j5D2UeeZ2LOaYoVna3jpc/M7jn36MjeTl6hOo23JQfOBRkJK+ckxb0gN
tB1oU262a7sQMc1k9WemqXX38uGG8etw12gY3VOFEXlQ1qhGbFrd0pI7nadpnEYtb9b2f7YajsGZ
B7RO2ifXQ2G/8oL42AD/nLxPbRoU36ypBV+SDLekgLCfdN1+N9aeOKK0A0yjF/NhDOBVUtput04w
iANTZ/0f9e58XzSwmZoD1BwrlvD9mzKtuZ4CekuxZ2n124ChT6rN2OyB2lfHemr8MxK19c2f/HAU
4Qj7KM7y6/8uF/8n2pgS08vETLUj0qK5813ZfKv9Ibge3bI4057/7FLoqflAMXTzUk+kECGJssRl
0Ugy05SEl9zG5V8m7A4JbojO0d0+KAH4LBG8ozcIcRPxUt8/R0ikqUnmKse7gP5NPkW4tLxy+c+b
8HUutGhS8PD4beti+39Pz+jynFpd1sVWAObPnibjNm+shp2v9r/+e4h+/CLof1P2QUaCDxaXzPtL
tV40dlW41PEixuWCGBXIC2NUH3uHDrwmxWD736+3zmy4RnHjfrhekbRJpyl8AAeevcOoCQCjByZ2
ZlSHd/mCge7M7P1xjgKkj9p+Pc8gmDmV9Q/KIkxCsq5WWBQ4+trJY2GH/U0grICMxpI6sk7VI+Rf
0Mp1U1ZnJCqfPGCHnR0SFxqZFpKy9w+4I8fQ5VBQx3XeeLfOSA5HY/eEpjkAU1KHne6/H/AnG0nc
mFwLI1/ooaM8GaJtAbDH1k0Xb78fH34/HI+HzS6+GDfbL+PmzKf39zT4/jN/d61TC/CcckQy12td
7Z/2XOhwOPx5vPpy5jIfP7r3VznZGtPuqU0xcJVJvkzwxylfnRkkfxfWjz/EZQuLgJGXdKL+akcz
lRwewJbs5PN03cfz/XDhXVX7CSZWG8vtdEC3cKRlTJjMvbGPXv/91j5OYqtyE3YcvDbcq6coRw76
At8wcBKXshaU5CE8Rnbe7YVawv/8NLlUhPmLAYKK7JRB32FpZksJu3kmt/NFsmqxHEX/VVHPNGmy
6JAyQJ4AE8vJKLThsTohHBKOM3n11KeN9zC7BZ2xEj7Zv5/dR7XiajMBRcpV7JXnsY6f/5suF39E
vOL1ELJJPSGLGu+JGCiO94gZCK1wzPR7VZP7VmA52BeNneltbnf+GZDyZ68wonZioxNbbYand4E5
fTVLFZRvLbWjbTUe3aL5GhGSeWZx/fg9sLZiIcM6i+eEReL978WUVLQk4WANNvLxiBAWyN+0OOcm
ko8zl28xJjH24wJFk31yGSQjJAIFK397qQd9CJYU7s3SUb/aOJNd72xNfFirytSKw7I2XwHah481
HtrHKUVnRepz9CshNLCIUWGP9sZaxqzZpG2v1Jlb/eTRU7Jja44LHTvh6QORBQ0YtCxF3FWetyuC
0dxEmZqPfdHrM4Ntna7fTxTQDngu9N9W9eXpW9YmoUYzPQr6vUN9nfhN8CVzBoCI/M5nYTtElJM5
Jv/72LJ8Mj6Y1m2id+yT6cla3AgAK1W5IsjRLxSpvQ3DiepiuERn9h4f10vcUqs9jcxd0rNPP6YS
gHAZQCsgUBgH7JYuLUFbqdsXVA9qX0bslbvM3gUpEAQEHm1xP45kmp95zJ8McduJcBWCJHcA0J78
YCMvJcwchMa9JeuruR3DXQX84cy4+ewqMIB4lUy7/O9khPeTTcpZTjKY501yh7TO3vmjY5/5LR98
1MyFhOjgaQBVzU86ramm0VCjpkRSVc+92Eoisn7M1KTEpkbXc6Qinu/UUtFMCcNlT5IKhAk6tzFN
uuCqCOV0o9CDxx0SJgIRZGpeY0ZHliiibqtqoS4rbXUEGbf9th5oVvx7dv3k2+Jwx1pByY49xSmZ
3kHLOVmZBUNRBgHJHOj60B+B46e+8+8rfTaPO1Cl0bUAcbH4uN7Pa9hjB49SKvM4aYcd3mvkT7iC
uzuDk9qXYnDTo71k4kspFv+IRp6OHhG+t/++i5Ngj7UUwaroBWRhMI8DbzqZxzsiR/I0pLQ7qdKX
mxnl6o1HNCDS90R2WyPM/ogpc1B/lebBsMf8C5OP+2sKJ+IHePv8Xx9tZUvUNzOLexQLvksLgQcM
0sFhdUd5MRHTGdDELaD97waUxBuz7ouv00wY9b9/zifzlbMK+LG1YniBivH+maoGwRLAgTI2hJM/
01EIH8lUR0zF6Yz2YWk8efQ/z+x5PxkzeE+hcLPxZfFfYTz/vyBXZKSF1I5yMgwHxBHaKq6l7pGr
hZl55lL2X6PYyYzsc5yn5PhXCH9ay6LJW2Y1/HMYd6hYNp5FyOOGLEAedFEh6jKHlt61xP0HyKAu
y6e8JIXaTJ3+S5PJCAUH2caRNq6FbnK+0Rw0w7axluJp8fF80Faq0E5GSy+GnSMDu4cXCGorNpPW
8S5TQCw/7LK1fnRw8d9IqrbqHcnU9u2AmtygGO/52HwTenvYrCTho5okXBpK9pj+6POlgR5RhbAY
A8c27lVmjcQZ66i6xUvqfzPKJrgiQhFYJ0ai6bbsF4p2Q9hbt6iwU7V1B9vI4kD13W8Nw4bU7tpu
QWDOgRSIaA0CfDtd+E9aedYLOSDdNwdVNkk/XdDND4tbufaxNzIqfEHdG5dq7Gj+MYkVl1GUzTRC
aK0+VGbqu+QTGgipRUYS44aqheHdtSXojp05LsFvbDCVuOjTub/JOL2SACih5mzBCEg+oXAciQor
6ySL09bCJ2WxB4Ubm9TI5qIaUVKMcR5VnB811Nk8m4A8DFf1DBYDXeNdmHoewfKzhKMfyXG+1f5c
OnsSWMzXmqDlEVNVWnwVSZ3OW1q+4off1lAqhJOWxY4gsyzf+FXDH40aYpW37OFW9n8XGttqEWZG
VmCjSAwxFBhto3JpFDCiiP6TbgdNMZzUog6LSJHsoRtf2q2FJ+WSY3Iyb7suHJ6ttTBNQC45Q1vC
SLpj5SVBfV3DAb9Marqum5IayC9aLstC2oSZV9tS+dnNoInM3CGU1zdVH832gSDaVVw2mciNEXuG
vzMaV7xPftp10Jl2t3MrHTE+p1J6SALhse3oBZngG0ejRSjgdpO7m82ScEiyW8tLYc/CJrEFeYun
O2KHUWkThhAaJF2Sv0kejzKHMd/mlPJozQNV94G15hQ37GlNKeKsTL1x9KL0zlSzg5DRTRxac6OY
+7izsV3sWpOg5HroOcr3bdkYm2VcH3XrW4M6GHmq6h1BAVO3XzAXQqnsZN9fEHNIaK5LzbaI6eH2
y772RxecWtMO/sVCWZ/ul7Q6h9GeoY1i8NUURLPWuVoGg8Ta3izn70JYyXDp2Z3SsVH6VUCkQmfB
PG49Qh7RyUwkUvaNS89OVNRq+iwtl8M8TAIsP4KI7jbUqMsPtJ6BsdtyDp6R/QYgH0UeNMelG9DN
pnyx864Q4fiYBm3qXrAwkQaYi3y8bhGrvwysUT8yAwz+rmRdRN9UY8LeorTsrJ2R+tq5i3QJryqf
7BRbQp7+ypXZPI1tuaZRS8trr105MjcKUzNWCqJxzR1Rphp1tEiSN3ee1VcZlHaIgGoMfvfsweiW
DLIcd+VijO1WSD2kd0NIuXxDe9TN0OonEVHzZoJeZijuPeQrzwb79oesJkK+Jg4X3jGh6eQ6h9WC
jMFT1mWha2LkS9NPf82Y159RHbRf/70gfbTW+QHVbZyyCI5MOEMnW7s6ItdCRposJ24U94HMpOKQ
VnblwStA4WyVp5IfY43OmQqeQj1Jr/rVyBz/cnY6Vx9SW/SHpsp5Omdu7eN+MHCBAwELWKvalN7e
r1ttFmpBjBC35kv3eaYjYV7Og6cxUdjFTxLR3J+jrjpC19A5mfD/LUaZRyKhu+W0JpxNm0XNS4UC
TkNQyZof/76/T7YmAf21yKWbYdIvPrXC0VqbA2tAKGuVXgEVekawBhMghau+GD39LIhcHorMMAnI
AnEk0RAzersAtbHhqVgVzvADO464Hwa5gL32k5w4R3YNdx7x2MgQsok/CAeFYOzQ8NxoE/Q9jGMj
IpVAdXTTNhAVIJj1uu/k9t+/7uPD9zHeIwVAFMDh9rQE47mEUtULJRCMESRrc8i4rQ2z/PXvq3zc
mmDvWwcg6UmcLk7Pb/nM6BkmrmIAi7b76xTaVV/s/32RT/pr769yOpBozY65xVXqzdvD5vga7758
OXOJcz/kZI8lukAT5MMl2DrAYv+N7G73m7DizWO5z7dYrs5sJP+SA9/vs97/ppNCph+S1LUoLjjH
427ZKhi/1Y1zBGazdbbNvr+Jbq2D8VBeAFDfG/G8jw7tvtpZu3bv7bBDbZqb+SLcia15Zsf+ceCA
o3DXQxbYRWaWky2upRxFuZ+tW4cjchf0AyuNE52zGn7yvNFJ4aJjiEZUmU5eaSFRJ2awmWKkKeLo
Kc/c+8VU38uubc98CR+P4MAVUTtSLKBERyLs+2mo9EhxtwDroFVuUXR5I6R5BKrmN6JyxU1RB0zX
GtjIU2+IFJJxkRpnXvYnjcgVZUKmDChJj2PQSfmOfGY1jf7U0F4lipKSRuncNIkcfvmjqW/nZATY
MtR2pGMXPNRPEtA7+nyFVV1WKQKSLQl72Ytgw7hzyJgyjp5V6ofMpwbOCXbVz5eCLse5z2590ydD
FI+m7SMpoYUcRutI+b9CILXFXk8RzYVq7X3aKloeQ6fWcR805aMc9IyE1bR+LuWSf8eyWezncrDr
c3fxselHY8ikrQIai5LUKeJHdwBwUgAuVFDKIbkqKXGQSwjNg66RJ+l42hxJ4pJ4InRuVSjQ5nfL
NLJTyIIvInXc32emik/GE+VRx4NCbNFYOmUUDhVIvZI81jgpzOFAFGh0UUuSbMQIczy13emycDoA
7GFv7kqiT+9VkU3PwG5wxFilcRc0CcBSTP87ukjzBWcrCPBW4h9Qqrg3io7bmQ9gnbtO3iO1cD5p
DAeUZ05pBpaB2XesSHYYSoIoEEaoI+ISbI7zUj25dnWuxvHJDEL3mt6QxfJDL/vk2x40NsM6marY
px50i1i2u+jVPP3nyhrSPXh6VFLBEAanB9WK7DH6MmGJXtDLoq3N8YkcIUuVX8Em2GzylimM3V6S
s4RZMiG6Hb/l87/HwscnSx4d51NIqnRmrVPJ3RJU00xXrkA3EAE1ttoQdL+av3qL51wijMzPXO+T
DhFnYQoQf+UBCBtO5rJgcBrQhBSR+8IK36IlKn4xt1lf+oJTdp9V7g1hOj1afHcgUMMrjkkYjFu3
DAG9R+FgI4mby3sXTN+xSUiNr3XjnyGZ/q2BvB9u0Iw4/6/dA7qEpx3kSDdoyhzqc6Forfa+CEfC
bmoR+T99p2vszYDm4t60SvndoaMcEc6g0QgGTuveIHAaBbJAp5UYH8wEXWG7urBojPQ/0kqkX5oq
678LjfsLbIP0LjOcctmZ7+WT/QbKZ6Yu3iqFF+br9xPfXIjITjMKmbJskYQ2OCvY2GUo+raj8ld7
5Whpwj9Qsz9IPaZf4SlYI9pvdyACVLTnktjWD+bkidrcEbmHIHcAj6/D8P8mYmmbsphmG2YDHfIL
hccJ65Nyr+hSnFPnfOA7ugDO1voWsel8WDB+3l/LdvIZwwekRLkU/t6cQnXZLH716AVl/miBetEb
Ftn0wLqgN6TAybvK8dIrafndRdCI4Uizv7ktIxVtyrxvj4ZBCKLFoaw8c7xYDzYnD2UFFawpUAhm
aFi8v1GVIQRVkCjj2RnNV2eSCveeqa7aArpVII0MK+vQHSP4LmdG+GdfIVsJdg0hcYnMcifjQ5uJ
IxanJQDN0Z21z7wo56yKfofcmbAN7jJcAciwSVZE5hj00dtQDONzZA7S3A1ImEPsY428NmSosy1q
gh4f1jAjcSVJznLOjOb1Zk6fEw001k94klT1TmbjQA7LkuV5FTtlWF1T3Ei3viXO1f4/extURJkE
Pc9a5UDv30bUc3SHCVDGYdoOjyVpiQAZLf/XlE3+vZL9tA4ll6wMTBxnSDmfHIFZ02iOAhoBoM3S
8/7agTc6kzuyEiwy6Q+cedUVcXVjLDMDyzjiIOjAUZtMewzA810VIWchodvpn9025N9TKHnwZCbO
1Yo/uy/izxlfCIQo95/Kz1I7EnQxyQSihlK42xrTzWNL/N8mKCMHGZ5dvLnCw2pT29S6RWM96dIs
p51Xh8Ex6esO+1sq/7skHR0Dnw2NE1YRvqD3TwsemN2VGe6YhUC9x5rCzI7yoUeiI/3Ify+Pn8xb
nCFgTK76mwjSx/tL+bPlgDhJZNxGgB9Ep2uibvPyph39c3uOv8TP98McdEn4t8zwt+t/Mm9liebl
Z66Kp65y5ztsefUuouVKppaVdrf4r4mqKbMOu5TRKno9gkT6m1FGzktZCOo2LXkFTz16YGuTmzq7
d8I2RcUe8B+3bmAMuO2KhfyEoJhfFuACJMCxy/HiIKrN4DYclOPvFd2o7yjSrBdAEvKlwhD51TKs
n3bUmV+xuJnfhS8vaYVW+2Xoy2GHFLr4qvs8fFlUz+eREFWYHtoikOb/ODuv5rix9Az/la25xxo5
uLx7AXRgM4oURUq6QSlQyDkcAL/eD+i1rUZ3NSxv7cVoONQBDk74wht2ftRqj43TyDj5FDKI7bZi
/VNcjZ1pEysZogZSimsw+gW9RQNLykKsXErHf1MEfMR9kjoDhxNduc6dW6/UU/IME51CRjCbwn6e
TB6S6i1FYABsL5Ffq9ja4K/x3ffBO7sEjeNAzaifXo1xQHdAySBG8euRxL3cmjSDYfsNv1KV82Sv
A8UZYXKa6bMWmOZaEjcvlcXnBW+pYhJIz5aO0uLIhV8OKUqnSMp0+oemU/SNXjtiVyaGeoVWSACF
cGhWrpgzB72jAroDRA77R0aL63gBJ2LopqYmoHJGOGwGKPtbA176hymWTeq1g2VuGoiTcB2k/krQ
59pEStrtUy1TH2vZmXZg8/VDADOKzE6unFsMaI2VfP3MMfMOcLcQlbYswJiLla8ZfiZ1lNc9C/L7
1pKdZEOJMt7miPV+jQKrvwfYbsPqoAGhEZg+FNIo3aa9OeynTA29RMGWfWXmtNOtjwmEjm8DEmYU
65bfqwPSrUfw/SAut/WdEg4x0lqwnvLNkMnpG/TpYaBYacfRLm5EmdPVKCIVzzRs2D27SwbHRYZn
CF0I8hGA6TRCqMQpi/g5jGapb0kWLIYWaOydpvTImvhlLUkbxUDRAsoxmShtT00YG73qIucKerxl
elBBx8izI0f7GU0CauWUJPFDPZr+j6bNu24XOOb4gLpydU1fsvxSsWvalUrTmYVMfw0QIhkL6lvL
rixskQBdlQqT9knq0LPR2p9kqgqu6IHvxrTb6GuF8UoMcPI1LArEYE7mviX/uERA+g0+uhV6H16d
StnBt+LmGk5chqmutRarngaQDEDvcG5YkgFy7B/vGe5VmiycLp6do9W09Qep+kkbQ3mO/DD+Kum4
42DHjSw7UmniYyIkDB6oURp3oTopP2tV+WXWnexmozY9G5U1voVm0z7SL5heL99OJ5YLdKPnwIgC
xxzlgyg8ftLWbwwjqqoSCoNh0xsfcxScOjEKY6cr1RjdKbFTWBuyrMrx4jwCMOGrg6DRSdxGfQxJ
xckLMsTbsSsIhHjAh6Ba2d3vgMajg88iyyO/lZHcR51MXjxk3rYlX0+DYEyl4dtA7fjXaGSQn5xM
9V8tY0IS1xrM8UdQxvFLP8kICzVqQ4iD2o+tewFcTeQprbSCb6SILDjIfQlyWXQIFx7QgyR2d+YM
TXfa/gGAObJAFMysBpRKCS8LOZekx/iQestWpcFZQisBcLl3tGLSV5bpaeJlUagDrsen53OAlzn+
IrrV5pZIBqjwfaYf+lgJb+VK13dZhQpTDbJ2MyX0jTsFea2wo6ngwFvd1hgf/L+eBDgYG3Su0y5h
ny0XqJbmHDFhl32xaY+6qtHsQ1W6DqJA2av9sAPLc7DGXGyqCW/5LnVW0oz3g3vx6SlbcuGBkAZq
sPz0PgdV0VjzM6iNuAfNwE0T9rH8xUTeynebAGtuUCTojVkyPagAPRYhK9iTAH74MKNMNk2YTweR
+9ZVE4TynaPTmvRRWrythdHtotyvULAZhn1aURgafWp7NNlkePNJusV+ocYdHfpyVtWw2Ju22tk5
0gOF3KIYXtjqjV3X7cvlTXl6UvGidGPA+c8QtHc57N9S3TiG9NQ4BkFN4/jPaK4SIxWdtUtHuXr6
86HIb1loqoa8lLGITpGNSeo2ghTR6bT8lNREp7CFeA1JsLi6PNSZT0nyRellLmLyZtoi6G4taQwq
8HNe3hr+JunwhJVTPKfRn1a3qhGIjYE6g+aawgdiSSS48eF8Y43DxsQXflZZwnaFPqUFq1GLDXIG
KbgeiIO8XhTVq6pBp4R0r7PHw/RjOgzBk08wtW0TmtxNMttQFnp8oxp9sRuSrKOR2+XyQTNHLEQx
9LitxqJcA5OcFJApvM+X3Bw+gdZepujKiPIlZcLMS6zRfJPDPM03CB5JH6wyrV+cAqSJByazl/Yp
rwLbl2JadEWejAinSEsaScjId8QGtaS2u2QynMeQtnS5GYQuX5WKDZuzElaYuQVQxRe1LbUflz/c
/F2OtyA3maJQxJw3Idn+8YGkOST64fROm+2je6XzsTmNm/GLNToUR6Zo7dw5s/wZDz0BeLzAppbR
AZyxwal6P/Nktfd1dxws39OFiTCKkcXNSnp2oi2PKCvZ6dw9JsKFo7yIHPGepLedSNj0Jq2/s9um
uwm6SHrpUOq5gZqLLmUCe9QdpBzr0Vk0RsghShKdUkMLzW1lf3m25yB+OduUS8kXZqshdDiPZzuz
O6E6CdKY0azpVNH230uhqq2Mcu612fUm7SeTLhc18eNhsJRIkqyHmFiMtX2LRHzwaVSr1IPMFB4g
shsbP8n0+wIhsA+jntGfjvvh1hikHlG7of5y+aXnJbR4aZ6DHhhMRRpiS6X7boqEQHgMygiyuK7o
BNXyoVR3TV11eDtrzi85cAhSLo96ZqqPRl1EadA4Eh8FEfafA+YEEK68EeFQrU21du7lCFzQh0YQ
HUOS46lu0wTcKQIpXtdoL3U2BJ9jowq3AKN0z3eimGM3sl4jWIYfm3ZMtqNe5LuUgI01Niqf7NBX
VrC/516cUBhiE3cqq2xRLJLqvlJyLaRlpoBvCUzJuDLQg1858E8zRzC/0E5xjSdnnSn5xy9u6VOo
hljW4ldkmZ+bzG6eQlURL8hKBz8Hf1S/qKXaptsiy/K9mk3QaVFd4X4gRMOBXUvSp7gCneymYlRe
a721LELiKFrjSJ6ZjvfLD7D/3EtZNvDDjnMot/hAAb00pKic9MZMKuNwebWdOdYoXSN/jKy3yj/M
e+C3Wx1ezkg6CAxitFEqmvpo3E5pDOrbdJTN5aHOvRDhI3mODl8OFtvxUHbhTCA4OENGK4hu8zEF
uYgW6PTx8jCnFFtSuPeGMgVzosQlsNsIojJ3dDRzBow5PgIrU3CVUJF2fgaqIvpd3DeF7UV9KID9
ddWAKlthldvUbCJpI3VlFaH9l826SRhilW4FuSPb+CUeMH++0zXgfpDhgR1rJ6xSrB9QRGthTBUT
6Fh6FM4Nyi9r7lZnvjBlToq/cAagZy0R5kVYqDbuq9h2KUGOuprcbDVJx4dZsqa1LXxu7pFPpt6B
5QH13mWHqTYQ1AnTDMREKcgG5pQlq5X8Ic+o96aFgurepE0bOy+sO1XDsjApcglfWN15mCpMsDu5
J/qtnfZxAPu1Erafezr4f5zlQH00qp6LW1UpRyeEPJejs1n7eHADNX1Tp8D8PnvK2ncjcZl5iNEc
uC9jTS+2bZr3T5jv+igwsDV8BJLkrME3fUD8VoOcn7tw1pU1UMKZjWKroLLQbKSFAubjeKMUAZpZ
M3rJo05RHzoV3uykrXbvz1wARHiglufjFhj4vG5+2/l6QYsvH7ray+Ua7caM3TA4frNRceOjGRBF
GwuprPu4aML7Ah1axJudKfyCDO3rpEjaBvBRuXY2z2fv4sbFyFGFxT2vHZLr42dCgrQGz0q3uC8s
8VjqLRx3uUp+IZA87XQxdlegRbZSnL21pNNbfXDKvaBItl05Qk6ABBatK50wxKJuzcMs7ghEN/MK
bVg8LqK8eiq6uNhXfhzvnV6tDi3a9d/1MpXd3o7Dl7gfR1Dw4mdiq4+qQP8GhjQCzwr+expKorvC
ht82kJBtW33A2X1KgpWT9TRQoe2M7AwMWhBfurFY1+jIOkaZ8xUlCSRsy/F2h1ipc5NqA9ZD0O32
UirslebO6SoF9MHGeJ8jqkmLAEKIYFYX7irKH3J7NxaGfg9KR1+LhE/jfBp6KuRgakK6SvB9vCTa
IOrtpG9QUPKd9HvZaupTAf7ps10K/R7tRPQp0FRzvplmiFwrNRVV8XIDKSkEXvz0xQzb8HsDE/++
QqgJsG4zIEOIA5H1ennNnHlO0hDSKSB3tPKW36BIu0Zq5bIielH8qxR62E4KM+2TyBvtK4D1NUub
M3EMThgQfUFQYVVEx/N4YtB3TSNCZZLkMkvxaO6BWXOjYNiXKvr02VbrAGSOqWbfSz0eP2BxYk07
y+i1YksNNtk2lca/KAhz4m0dhuV17cfJm60YBAOXp+b0BpovN9CcpJoyd/8iqp97LfiUUnFWYC5Q
XQ3C+6ClcNEl1Ob/fChc4KjeQnMiW1tMSm9EXRxpFGZ6tIG2yBDiZmDHvTuaw1oL7cwZwbkJVYjm
Jh/AXIQzamOOg17QgWg7PQVlOalP1A3s75OmBteSI4+o6aImTSgVp9Lnkk+4ckqdmVZga0Rtczhl
8hDHCyBwohTxQBlBBaWutkHTO5tczxPX0ftgJUo8VbCyUEJlIFQ7CBVRBDgey85j4Dr6PJaf5LZX
gr9+y2sYhC7y5W3rJoMmZR7q0ZOzIzM2xNbiGJquytREml6SkJN0iTOxczUrR0Inlh6ZZ2Z2GHgo
zNXqIcA4ENnqoKu2TqBW/kZyhP+1NJGidnuA9A5OA2QIKyvzzMFJA5i2OIBcCMJL0lAkZThPBj4U
rHQcvuijXBzsTKA8ieTxI3gRsO3KkHy8vEbPHJx48QDfJEqlY7b0crADinbpxFwCwvC3JYVGV4uF
vJJNnQl23uUOZjwcNDP8Po4/2aBg2N4oDsOgte3WGcr/rhyiACmhPjC5Eb3XA3mmcXD0srouZYPW
ihNHW3TVdcBJaHmA35Pdtq+tvdknQbV2sp+uX12e8VkKa4uKynIDWeFcQ02h71Qy5vQoHpsOyMrS
AHekKmCv41AA7w+z3JQxi9Cs3RhYQkHAsoJda6q+Fbh5k1pfUcdHNqIPgQCFcvJy+WOdHus6GDZa
UHQisIRb9hntVKc/VcpwjHA1+GqmITQJlE02o4mIq9umZri/POBp05DElP+jYsJBRhtkfqLf4rIE
bk/fShiFZkWlbRECMhH5jnuvGbXkCwcotp2lX9tbJdarayMdxK5ucDjsBy146uTGvKHl/OfoNnqY
cPYNajImzarl/tcmO4yDTpXcmmYIBimNbf1IyjD+4rPj3+btZW9hV0X5LtKLzADVIVcfKU5lxc73
bawIuMroYUeN4r9qgFRR/8LDIb5ue4n7+vIMnh7MtNE4EQmhKaTw+Y4nUFRNI+RalkDU9bh19E0q
PKUX0jOERxUJABkxdjnA7cbzQ4hZrqLU1u7yI5wubUMzwXJQVAZlR4Xy+BFK1GwJr9FxbILymyU5
yo3TaT/EULV/qnGAbZEJdJRLFUQYyNTjgaSQQgSLiYFq4XuKksR0SulAXH6d0xOLU590RAdSRXd0
STuXWgkBUYs8R0t8QoaqRX80QnT9T0fhTGSFQSScj+IlmdIYhSy3jZJ4VlMouxleuENEMlhJAk/f
hdqASRuKaZn7C4sZq0iHZ7V2PFaTPL+h+FdtbMwDtpff5czpS0+QkHWODojM7UV00DrdpCmVD7lW
JM5dVA7iLaCoDH8J4RfRjcYrbkKxC8EW298O9bZU6foNoqXE03k9ISoc+zdpQJkJLTdr5To/XZ4k
CQo4aZIGEsClvxYHsuL7aQqTVK9++kmqokbWaE+xnbRfV+bhNKObKxzcrrTrDHblYjNqqCRyWCSS
i7NVu1PqSUncWFGb6w5J2m0b01Gk0WJonikP6sY3w+a5a+rgBelj9Y/lJJBNIK+jBMW7c+kvvkmc
UxUQtHu42AAu6PI0HEw1SFZC0FN2N+9LTM4xyeqB4rN45UDqRj+p8PHK1Tr55HDfu5FNfwXFYlAo
uhxTeEBlPmn77qdG4rhB36b/fnneT78w1XpyJv4HxRy1ueNzAU4yRMYI7lmPEtkuHEkBqVl0yNpX
a7N65sKa9Xew+iXcxqh1yeLADI9zNmtTzwby222MIqWCNkVpq9xgKQL2X4SG8SstJityqVPpd0o1
Y2IMq8onV8fhVQW51Me4LgI6sVYugzONa45GDi4gjRiOa0tafyjaIPS1lFTI0KPWw4Ko2MOHDZ8n
xZB+IGWKhmTa4QwwxG3/Qc9jHH4MzHTduRfxx2oPc7GPvaDOAGy0fhafBYuGNJTaJPOaoUvBpOnZ
wUS8+k9vnxlBCKeFsiL5ITip44+v8CYy+WgOC0OWvpdpVNzQB592dmjIf3qaMhRAexsFXp3xlt8e
fVC9pNuUe47Qwk0fa8GejPyPK8dI5xrwAbnWIVPyh+MXyn0pGkaB9HkQpeXVQITuWbVtbS7vmZO4
gYI6pScKUGxcwKGLfRul1jSgBVx4qZ0Pn6ok0j4hcB28WFojH8Aum25gyvXVgJg5bIap+POvRhF4
dpZk68o8xPFLRn7vFLlJFkWENZdOnZx12mGlUiAFfPlNT9Ievpc9A4LnPv68c4+HAhyWhVKDm5yq
FrjyZG6uKpg5XQOXRoZ81VdvXtVHVb1ZzYUPKL+jztBJOh6uQUDGKXsy4QxauMvln29MfF0PlSls
OpiTuVGTuN+jbad5mo2pDUQvciIbMIPiYLs2qwnM6tb90+VpUN5DitMno0sABICG0/J2sgWXjl1h
60F5AOMH0SGW7MlVLesAKlTheEYyYAIxZFrwwAOYhTeCF/+W1tThaNtr+s8oAGW4D8EJfJtabbyh
J93tK1RSVA9FIBUgfpZz5QWlMaIsQCt9Av3jTC2XQ5qBLQ6U7glAhdlCSqlk4yOeEB1QAQQMMo/y
KwZaoTLWz6GP7rGnB0IHZdAKFIqtWozZNcEnwM+cA9iD9k3ZUQ4krJZbgfPLNm/1JNqEzPV9Izl+
jNBI39x0CFUlbtEid+KGE+IO+7CKJ/TsQalCye7N+p6+lB27DXLuAtxop4WeX6nSt9iKxI0TgtiD
bR9pLNIgwBC7E5b0tTDb/DWwfBVPu3r83FmN9jOIC+lrKUcGOAHNCAu3UxMLqq3SSfcY4EpIKuii
ROWZ6Ki67WeNoU3Zt6j/Elsho5zIEwpKoGdi6TDJYbQfdLSP9llghhMuJSWKdnZRoiiAB5y8kRrV
+ZoBMUemP9XUz2WTo5Jo5u14Cx0vi12tM/z2IQ+gf3mqEuiAn0elhNTZ+0J90cs44+UiZNsD2URN
QdUr3Bdiep9IB3BhP5RVrTbuQMzyDBZYhQo9yPWnOhdZvumcFscR8Ly1xdTWU7Xx67mzYSgjqlGN
Y6F8Isaye5mwKHzOZDu0vbisWlqqrJJgY4MeQw1UnYbpeiqJsBHuzDPaDh0XG1YD1PA3PbKsvcsq
Mw2cWFPadRgBYVQ15CUKe+TJ6rDhwYt8k0Cc/BlPzcDupuqpusGAOY2mFA6yVI6BURDArO6lc7KJ
BD/oiTIpMCcgmAdR/CRT64aPjtxVLwnqX8AFAVdJeI7peCfXiax4rdIA044IoEJwVlr/IcfqFwx3
NiCHgPJ4MHdEQ4xZ8JtDrYL9FLqBL6xPyIfEhaeFjn1fTnV/qzGbitdZFM+w6dDFsJ34VtjdVpPg
86Sz1wCL0RrdLk7s7Yhi8OB2TcVZfPkoOHdEGaSKkAKg+5HuHx9RoIAm2sY60rNyaT8UeTp8bBrZ
WRnlNFTiJLQ55YkQzflCW1wx1BDUTA5j6Cki3cZi2vm6g62v/GwExs7KjRcgOLexPSGgBP1qxBjR
rQL5oc76lerQSXyIFBQusxCXaAiSPC6OZEUt7VaoMH98bfS/w8FrNnkxNTeV6Y8rqdDp1CKuRp3H
RlKJS8dZFPCFXomUsG+2Li2tfaml/q+ysda8S8+MoswZDSEvfEqa2ccfUHdGw2qw6/AUs012Qg/0
5yhqgpV0+8y0EYMQUNL0ADK2bC2jSY5xTYmObu33Cc4S9bTDiGsWZbdWEqcz7wOyiS4lcDtURJey
grVGZ9zCWtozbO7HJLLGnV8Car287E8BN3wR+qHgIeYLmoLT8bR1sGuaOMKJHI3sGlefHHy2N8nJ
ZG87P/dLNBKGrkLoBG1mV4pH8Vpppii8wRAxXhNl1R06rUv7lY1y5u0JkGkEmiQUyP8t+m9NWKU6
sudIdtS5uYXIZ28TBSGdy29/ZhS438CsQL/Qmli+vD8NcR0ntGycAM8Lig8EmA6OLZdHOS0FzKRL
gFNcmoizUnQ4nuPawoMpNa2SmNUXH9QEoxq31zi+2X+aRw8t3I60Vx+xwdRgb5TVjo6scU8h0Hls
cJktqK5Pb1DY4py7M40/XX6+07CXWSZLpSDiGHQy1OPH02PbnLqUuoNSQSz0oln2m63KWR9F+uM0
GOMnEH8IQFlQGjPaa4fL45/ZU5QU7VmrgoAUQM7x+IlaNThYUgYGXKhdFTnWrVhQDZ6courxx0PR
WKfkTsWMBGkJHTa6xOxFrJQe/CrsDBEP2VJHhn1WW2sls9MqwMywp5BLb2EGkC0Rlri9pj6+6mQT
8dgcQnxWXuLJGT91kRFeqYj8f+g6JXkM/CCiOayar+Cw4nhl7b2rGh8HuDyFBk4ZuIMDRXXxcUPa
TrIfgYUx0QaLrkd/kj+HSdd+T+2Rd4aUYbWuqERu36Dqpb1kdVJnNzKtQFTggNe/jJKhfrQbM/2A
zJlae9iPVoitcNhqbj8Z1KW1NrTua5HpxnaahPwzacWg4coZUJ/HeSP7ZfuiVjdFUISSS9XQXFm/
p+sHOTRaHQTwCElzrR6vnzY2h1LxR0Rd0MDakF3oXl7F6me4kPbKUKd501zP1WGBwTQBC7k4lgy5
1KDpILE8alqkXteyOtluGRf6va3RErui/lAC6BZGtabnfmbkufAOO4UiIc3exchmXY2IkmDBM6ii
fcljPEF0ZWh2mlVpX9UwGXa6X/1x7wP0CY1NExY9pewTQB42IQ2rB6FXe2poHqGFYbyizGXcNX40
EcIka8Th90Ly0XKdeTCc93xGOh/Osn2bkFbIKLWVXpIo1ccM0U/TU+BlarsqsDvtMAZaUONmpklg
9hwofnZSph8tJ+84Tds0/BAJn4SiKCXUuVJym2erzfQNfAi18oYahdyD0lXVj6LJ66eQW03eZEYY
fcHXyEHPFLOODw1UZYwac1vuMY2SOtIGKU63ZVAkye3gJ6bkYphYQWvqyrp2K1vKlA0wYEXakOno
vyRrbPKrGMdk7KWrBm3cqkaGMJqS8XMt1Va4KafY766GgPDEzTmluj895RA5Z6vTWgRDQ2Yxb5jf
Gki1gewIekl4ck1Nc0tprINjgMWwDr1gc/lAna+u4+8FeHSO6eDrsPuW/dMAkpQtR31HCdtK7xIV
stustVVj7Rm0VzNmCt6Dpd77RYKy3+WxT25vyiQo4aI2ComV3sTi3oCpJYENmRA9oS9yjThv5fEL
2n/dTv/2Y/j34K348F8v0/zzP/jzj6IEyheE7eKP/3wo3/KPbf321t59K/9j/tX/+U+Pf/Gfd9EP
HDaLX+3yvzr6Jf7+f42/+dZ+O/oDOTlKX4/dWz0+vTVd2r4PwJPO/+X/9Yd/e3v/W57H8u0ff2Hn
kLfz3xZERf7Xv350+PmPv4jKf5vw+e//1w/vv2X8nlcX39ro28lvvH1rWn7Z+TuRE/wsoH7UVVlq
f/1NvL3/RPs7AdUcUgEV4KvMMpY5WXf4j7908+/QZfgp4T6AM2VuSTcFtir8SP07gS53pcIBMLeE
1b/++82PvtH/frO/5V32oYjytuG3j5eljAT+XJS0TESq6VoutTg6A2ohGpchRRYs5wpTykEc1vJK
+KgtDuX3YWZiPVNAR5SM7nijpULF6sNHLxXbpu7JVBv5pTJl/Nkj9vwTflnRU1iaGCprOcbweZtD
7h2DkQMqrrRsH9uYvOMoZcmvYcPl5Y55b6NqN86e2CbiLzdGbmbPYTKm2U1iwH92kR8x7h3Rh3jC
5jiOuEU3xMDM1N4WLh1c6UvmK8pHkUYQzhIc+PajsEAEhVnrfIwK6I900g15g3VjfEN5I8F+qkns
B85WFI5+Wy7/+ii/f4Q5Zf7tbJhnh6gOeJLOBoUuNH+k344heiC5AeKTqpM/eTXytdZkf9TzT4HB
ovu3xdf/faB5o18aaPEZppDLQjQMhDDj61jieprarqlBnhbaVlEdFzLKdYvK1OVhF1+f9yLkQMkN
HX0wo+Dgjt8vwAYKzRcZttdIfNUXjthS3seX2Lf8nY4xOvF9a60ceiftjHlUmgdU92ldckMuTr0K
JLHviMF3J61zZvZ+tE1SK/coBqofqiRrcrdB4nEnEnXahHRq98Ool5uUHbOSC79HsL/Nuwr3Bowr
2SM1c2uWETiegCbLDXA8g4QHcGHAcu9C444SpDq4kTZUmhvR1aHyB6z53g4CMeDPmmZ3VRQb0VXQ
pw6e3m0n34KDaEHW+vX4GhXCf6Ls1j1KXeGM12Wt4OUI9gRHVB1q9LjX424siddNLBVbe/bO60SK
t3RdGC+DpPXCzTQsg7h5LeP7fNzIOzlTlN7Vat0ccfGMx6cy6GlYDAj8cX0LQ7qugpjaW2E01Cb7
VB62jtHEX8mE5WrlvpyX4nLKSGnpB9NOJyxfhHGGaZHOjR2qxJT24Wua1cvoS+P3cliV/D5h+86f
B5EcYjcKFoSOi7Ey2KlmQG6PII2C0IXT2qZnN117i0lx9IEWEYIMFmoPKP3K91IildssrepHIwa2
VSPdDKZNSN2toYXF9Yhv7bYgP9kMiU7b+vJOWpwU7wvJnlkOoJSoQyyLbzaebslYYOw75pLYZ7ED
RbyZ8FMqSrl8gtgqiu3lEU9k35gcyA7wGMnSiONt7Xjt4giUJhU4Oa9BnunBSC37zVezvP86lnWQ
u5ThkP+u5DC9gu3syK4wE9/eRkbTfdNqLfnUztI6Xi/5aO9PmMe4Akq1gXxs1n+KLNSv+JkWrwmE
LO61eaJmrxN0VCg+cfgsSmky2vTjpPNJqZp/LOG+cgH08+iXZ+fkZKM3OQMDaJKTuEKyO56cEWF8
E21Pn9fJiY2lEBsQpf7Wgrt9hJclPNuK19DEJ/ky78bGoIUMvoR2kTEvkt+uC4PygqR2Gab3ICdh
oiAlEO8Np5qJC0VXftHLcaJ3UqdCgLZuBly1qL+NIHus8ePl9z8zzVCL9fcqARWRZSdOH/vZZ6xA
31cLIH622rSjl+6vrcGzw6DCDv0DbhmH+fEbZ0aKeJZRYi059fIhNZNimySQv71Q863EjQJd/9qL
IT34KgheFJ3gxfVJFv6gABndF6mNOWwHNwGSMRKi/48pIIgDMaGQ+C0BTGOBC2OoYXtZpWGLoLIs
HYh2gj8fhVwPNUu4t8p8pR3PQBnUaPk7teQGsdJ+sAqRuXR1tNfL77JMUlhZMwaHXSOzZ/TlXrcg
NinTwDwrWpjtJLNJ9lWrZFd+pU33g5kEV5reqTAgLP9weeT5Cy6Oe0JQklkoBMBOlgRCFfdkA2Fh
5NhR1URaqgjZsaw36THWR2eDLkpxBw5K+myNQkTs6iB+vPwEJ8XH+eVhx0IjRYIJ9PxikTVBJXe6
Pd84IqLYKGFyX8fAKie7Nh4AbZiHsm6DfdNp/cEn7rj2a788JIo5bKbUaq8VWG53RoBAeWvTyF05
ac6c/GT6PKMGYgF8/yJ0Q28aEnFkB8Cna+UhMc3uMQD4NTczp/7WTpWy3l2ekHOLYe56cLARSp3c
NUM+RFquoWTCOZtBZG2mGx1B8e85HH3wc1qziUCr3o2NPX6+PPKZUxXDBWIOylWz49ni8HaCTs6M
gl6zhqbwJq01FmQp+o0T6HXkJo0JFhhRmuc/HpUFSP0GbMaMCFpcdOhw1306zAJLUvXLFgC8RuH7
M3VfblD7UKKOmlI/ZfvLw55UcvimNtgCJBiJVedc8Hhro0jcV3ZRBV6bYjTBmiuaq0aqVGVvmnl1
HeSFb8DxlEtpSwNSuUa8X+uvtayTfo3tbNVNQXEKrio8I35FKuXIK9yObMULkkzFU41iOA1IZ5y+
I/ozqVdOVzU+4iUAkage61W6JTObxE5JbfvZDvSsd5uB6OdK0TtjPDRqRjt+yKYm9xrNrIubBjNx
YzcWUXalBcSeG1SmzU+qPWh40UqqdR+LTh/3at2k9LHz2Ozc1uryEc5UGoJtHxKndguBovnV5Zk8
4XnMM4lKN2Ahou3ZZOp4JjVHSjtDntjBjtre+KiZwHuCgEXkG/i7Lsg7L84SeRP1qbj1k2Gk5BOp
d44T61djgs6fPXblIQ41575qZfWh1wRZ5uWHPHOVcXpD2ALxD0tneZCP6CQ0eQ+YX5Vz8ydtIoEs
QtWv9MTOHKcg2bgoAGrQpV1Gz7pTDyMfnrgrLMk3YA+gWiZM8HW4f0Yb2y/GW2WGfG5sKPJelFjy
Ss539j3B5wC2BaFKS/P4W7TwnaJxpARoxpLyWVHHxosRpFyB55z75ORTM5wKjvLcATsehiwuk0me
AwxNc+0WHo/k0aLNdqPRoYIxZqVzKOiB7g21jnZ2NUQf1GZyDmWUqAmd9zp/CQvO6lieZM9RQj1w
x3i1mXJ6krK/EaOe6zgcLMte6OjISdRiDY6XIFIILcztLUCE+LUsRHA/jY5CtTZ+HVrZXLlVT5qW
M9KZaj+XOiPP9cfj6Ql1rSfjIWxI6ZPtUzXAocMUYm+XUnBVTMgg4Ghv/aLso1GNDJrrFjzcrSlo
qfuYC63Zsp0uCh4HxhH31xyYL1mlyDrB/s4rYiXJ7jdZAXIhzNvVNuLp6p+BA8Z8rs6o9pNWToM+
tSUEoN1QbbdaIvB9q0d0uMJGzvdSoygHaRRPgqQfn1yZ1nEdC2z8sIXfQIAr9F0KoRxrYxwoSXuM
THhDHH5Xrcna51WkU9bW7ZUdO5/yxwEQz/yefUJDQal6ceeJJMqKtqVEIETxXecOKFHFpvNpIjq8
Fkuc3q/UeVV5zufU2XJzEUwGmV7gK838TD7ZSTfVaeTFqfapGmXzU1TMnGRjNL9fPvjOrkXc+GCL
whDG9moZX2WU3uoBsoFahfI13ZIePaJEpoeZq8XnQJKwKQgjjOslMqrZYU7PXa2xe8Tdhgimi2GW
K5DM05hqrsnQ5kSoSWOLLG7eXCsGEFlEF0OBVKGE62lBSUhPPL0usFoW0eCvxFQnusJsSJ0qED0x
KkKczIsNqYUmBQKHqVdzSXvqxIBmwtRNo3WdNaJo932J2KiLxDVtowILbGTwSM3FVRD5kLHRWUDz
Mkztlh6wagzpBs5btLfMKRw+43cDVhiaTRs/OBXGYDsI8xna/IYZKitX7ZkTjb4JZRkKJrQW3u3N
fktB0e1RrKTjNaxeEY8I9cVXhT06bpHiVVzUenqn+l2MHoOqrwq+zEf6YqcQjqpw5qmmM4mLI9+M
CwfeoiXhZtGFT9HUGG9Rk0GGaOMMVXxEJiPpEQ/j5hbjcMN4kzUxPSe1DRIwMLRqu7Ks54158jhI
NCAvT+bENXR8xI4GGiRlD+Oj0/PoWVSxsaHU6/gufkj95xKEdwPDeYw/VaIZvNhwCND8EiGrP38O
aFBI5NrQwgGsLlZWNJZyaga4VzeBMn3pMAgwYYaoyl3US820Jwzy821uJvoNRLIw3Se2CKLrAhee
NRLrmVN+RmxR9p1lecggFjMi+Qh+WlFAOVuvXBYIeoljsJaenDkwTZVklS4ovjEsw+NRchsDHBtJ
UVdYTlC6RhWH7BhE212pQFj78uyeHYyiEgWImZCoLyLLPDOdlv4jzcmiL7D5ie1vbZ59FhgivVwe
6czkUfRk1qBfcHEvkTYJCtWGEsw7C2GzQwheFe+dNFqpSJ84AnMOQcmdSbnYZMBUWqwWC0L0qCOZ
S1BuRm5dTqi6tFE6HQJ6T99MJDXVA+ZCzmbEzX3G3salG0jBT1V0HTTT9j+ZO68lu5Esy/7QeBu0
eMXF1aEFg+QLLCgSWjsAh399r5tV05MRZDOs3uahzLKMRgIXcLg4Z++1q9dgMimvoZj+q85TsqEM
ctw3/GP2Jc3OylGMAnR7/M8fDuUPm9Ohj7/qvQCGSqMbrOQjkwMfmNtchuDEjM75YHL7zbJwgbNS
8ERVRUHg3da1qnuqIClXETTLN+PFuJhbo/lstxlp5eU0frQo/GZGQ1d9iUWnOYYP5d3a32elGNkc
X0YX2PXSmPUXy8oITNMj0UaDSqOcKIIrfNxEcNpSQgPOPKhoinjqnHDKuCtzfZyoQUZuGdQHbwzS
XR8MVhRyZD62wr4CjAisu5Dj8MEO/HfjlegTTJgMWFro7waSpVtldn4iopYTFMfUIT+I1fhPlZGX
4UoTlYXm4k2B9PH2Y8/kICa34qyL8tI9DdrN0HeBifjz8PrdV47ZiyJbQD33l1VNE13tLLA+AfYn
YTwoj1inLrQvmICatMv//GLI6S+UBXp/kGDe/iSlXaMe8ONGHVGFVznZn8d2pL7ktGn4wTHgd++I
7xxICLMKa8S7dwSICdkSsvRIu4GM8MCPxwqxx/2ff9BvdpWXKAvMYhw6L12btz+ozFZ/wForojn3
5YZDwLBrtaSzPD6oEWbenH+09v76u2ja8M2ghkP4CRj+7RVd2lIdksp0k3LKjUpHdbeuFOqDEf7r
qEBGBMvzb+knJ9l3+1YTmi8VD5azeYJQaQg/IRxQm/7W9LN0/+dn+LtfhAiOPjA6LZaZdzPBVEAa
EygvNheARoxipo9StIYfTHC/2YVS1cNziYmGwQ6C4+2DK9dszduE9JRkHsX3AWpkhFcnPRFTuhym
wsmjsaiGB6NMixsA/11U0aLehK4O484FLeAW8GUKX8AzLDysJ8P0vVya8FEhrLh2LF184qCVfKQJ
/82LwKlM4x5b6qX98W7jV82tndchA2wkPYIjZEvfxZdLSMs2sb78+UX8OpgpJiBcg8TBXj14PyU7
bkLJxLxI+wwfZ3RDM3AVXr1p7EFdVsIhfcyDRX7kevsF54vc48113/1GvBGTaluGNBmBydYd7Nei
6+CimgXxWnUR7JvFeJ5H5ZqRv0rvNpzL17oMUb6uhA3uZolndi2X9vXPj+NfVci321xu7F9OPDrZ
NHXeDpnaW2k7h1B4PSPru/tx1UI8G52uqhNVF7d41M1MuIeVpuZfBHzmw2bIEw+V4SCL7t7t5ibc
DIMwbhoPzOWuyCZAFdR4yZ5FM+McePEVp+vFMT5dJt42WhJ7nDfzDN2O/XLobkPkg+umNbRpRTkN
AjsKuqQQmyAo0cAWYziUpxlwmhsbUuOgR2KIq8PV2ixiqUrb2FABM35WKPQeKJpz5tXLMt1TwyqQ
nKRD831uzXw8y8m9JCm6nQP9RtnK3XCXK0GRC8P7qvKphbLqXnq7srWaJUI1sr7YHn7FbTiYRBWn
iW4HnpPVnSkt9usGtT+6mlKXy3dlEZ6HF2dSA38xdK/8pExd4rspTYEZC7NPPkwCvr+p10vkgQz5
1A8Xzam7dCF51JCns01uKJBOCzaEMuom0/wmhdl8CyleNuzXMixZJc9Ex4bKBKIHIZwnGsUpe5l5
SLdmsPjupg4VlquRrTMN/YY0RTymzo9x7CorVu7snNJkbgGRufO8b7qG1FrT6PyI6uFQwpr2S2R9
o9Tfe3vqXjwKFY7mCS9J49qc4vv2frbYu5InZZMPbta2X+/cpoByahWDdNAeDEQJwv8JKMPQFIqw
d3fLPg8yh2yDPMvsfTbk1UO9FOrziI7js1rre7ufiuOQe4O5DZJ6+NmPlvm9nPv2JQmFvgPH15b4
zqT7I1gU0lpBmau9IymogxDm2F0R2zi30DLgQjBRw62rInvbdmmip6l8MucJjW/lj+YnKiO2PhVu
Ftjbyi+ILK6JHu9it6nXPXrCatkt2UpqjzVLYhTrubPufL7de2Pw0KbnZiBeZL4G34tuwP7fBGn2
aPN3EQSrEdO6kSyOh3OpW76OJvVyLGTCeK76or52JeyMTW0pCFjlYNr1aXL8iXEWpNLkjQ2pF82u
lzzi87QsQldS82ohrKCKCmXIm3nNq29lUS83lePLb+VAHvsRGkhx7DHjRbpRHoPTNMfHtigyM+qH
PHcjarVrSt1BmSSrt4O/db3JIijYbrts55nK8LYGCdzFNkSmdmHbJKj/iUiGL+LIHLXk0nfJq6M0
8Z117aBF0SsW9Y1BWipgki7bK4BbXhT62n10Z5FKysEeRN8pmMY0dlQwVHsVpOpHYwsUJT10g1h3
BtC11mzqPFKl7D5VddG0cdWPmMIFPcxvk0+6KiF/+TBtOoDSejPWMA32ROGSRNMtYTNslZev9Tk3
eiaVPkQjexCzW14+wpXYjGFs86g2V/vM/RKmipps/qs0/ebJnDh7YsRzl2kDomc5YXfx/Vhb2YL5
b6nzn21oLgShGCL57DVpC6gxKMgdXpLwq9E282eiWSrem6YYHlH6wqJE4a0v+X4N090Y4VTfiqq+
VLyoUz7B0tWfp0uxYho8cyRVt2nDS9helcUZacOfjH4hZnfO3PFWI0fH3qhd64s/Z8ldzpQN93rM
pwdKBBogT4rgp0FGskZ5T+bTHvVCjzDZXp351AdO3vHKB5PAT7MJb5uxrb7L0czmeCn0snW7Ahdd
movlXg+5+62fq/HWWPC9RJ0zG9+Wfqr8C3eoNCid90ZBlbTryMrKy7+mwTVe1sKwCDh2xvQeuRc5
jAJBiActdXF5xF1g6KhttefEFj2bhwW8cgfyCvQ8GLnRP6mO1KHY6R0ci5NMvJgs0n45J2KqVWwU
efWU2ksf7Kl4OU+mJWUKLKksHgzSrL5xfKPKniRO8EokbvmSr5N8dKxZ6YNBojbuQp+v+2Kkly/g
nJO/J6CaKR3u/eCT7x2BGScKNbBF8leLqeNF+qldPnq2rj4zc4fBlQFOz4uqrmu/Sy8pswOpFb2K
5mWtVjRe1XNQwVPf9QaLFZm8+fw4GDTsthxeabn065SKs+jXhGxinZl4Mxe7gng/TwCwPbNd1wiG
5nyV41+9IskyuxZ9YryOJl74KF2q9QdOy7TBFklJ+hi6oPc2ttN4MALCLPxK/g7MSuQfwzlj0a5O
7gz7rAwLE/twY1s3ssKKGUnXHs2DRXAEM4edlLfjhLQsRniEhowsJJJcMiqYBVoj5tK4sFYI4+jD
2Q+VYsUODbx/pMeS++ErF0hsfnk5ZrsskGa79Qc7e14CPVj7ZLT2Q0HSS2Wn2Sld+OBWMdDwLJMC
RuQE9I+U6wnyVQz4e14PaaDFzejh89yMrpN+185aj7F2FuvGTAbTBPM/tIcxcdEIiKxZvjvasUmk
ZK5saSiEl4anMahgm6TCWTZ5MJCf53dOMoPGmoJvHhkynyqvC4erMG31tqzzKo+Mvs4+w5twSP32
HKjcQ+0Y92BtqVPrFNP+Xkqb1iWTQ+odMXBbX3MbzmMkSLWeotVc/TtlmrRplZHw74mmz+A1JD4Z
zp1qRdwZor0lASHMN7lypbEnh3tJD5M5h58R7acIK/IR3McKoA/d66CumZoNvGMUg5ObqjHruCbp
JiSEyUIQP7qNc4sLdSW0GdP4EqXI5Qhi6gztRWWppyBOSLmo8bHKPtn1jsiLCCvzbEJAC6rpKuHN
/XAHf/lCVdMhSbtI/Mcw0MUcVUNR4Svv+/qVPSGS3HoJRwb47BhzZLqL/bqqqkZNyJ5PEB+hDNLU
/cuutBABM28yhVZHHbSwbrxxCm9FIeVDl2TZjQe89DbLTH89NSNfr7Ui+WU7YKqHoRnCNFJzQQU+
mNE9koo4rl/Z/HECIe/eKuLEWAbYXGZezjhf1Wpgr5vH+3StrC8l8d9MWnotHeD0nn9TkRywCZ1p
oeedGTG42vCvYvTE62TR/jT0mrloJcnTQhmVmuAzm7TZWflizDvbXk1CVIdFbnH0IoPBbmHtfDrY
/UNJvviy6TrL1fd8H1m3UTJN2k3Ld1hFZSqCL8taZtWJLIumOlfEGM5RkE9rcQYmMKBoqYxqINag
Kspj6RrO9QT8ydyA/ZvcjTCppkUWOoTh2p36S7hBX5f1tie93I4JWW7k3hLrFOx9q8m7kwqKkn2C
UQzpTiSGeyFvDg7yqGmVJKRP6rkaRPFILk2otgNdB2K9R+G4kQ8859lowUbDGXRnAqPMEut3L8O0
3Cq3KNd4msPyBe0UtugkbI1Pbu2nT26rautk+So7tco3deyWHSHzZbiyzWao3A1+yRbLToLiEJr2
UpyCeVquGyponCPB6FTEY9tTEy94HmQ0K7+atqM3+jbYuz6cj4x2dWjKwK9jO1SM69UV/lWpDLPe
AkGr/auqBUUasa+a2L5kIgS0v4zhg1n7S7Br1zn5Mc8y9XdaVWlFXIxrNQdrctE9N22Q/TX7RcK9
sVm5Jh3DuHETS18ujtwhzpbA+s7qqT7xMbnkMyIpv2/J4KFi0tV3nZllybGzkuGL0YXNLVruMtnW
xtLv22UuUTeQg8a2ujNntUmF9LZpNxQ5J/kqu3GcSXJ27oy1vhr0JNKtNhJz2HZSETvotcUYOwub
gshYXUvvqnH1x93g1SWWMNRrLl/YVBYbBwPHRATBWkzbLmnUZqA257lROVUN2VdLpj8hsO9vTI47
assOhWI/Nq2WIFckYzQjlqzstoFRJSS9mnPfR4nZQ7ZA9+CscMRX/pX/k+qhBDGI+qd12WJFbBXB
LclZAARgc2J9UAL93dGexjgGU4uYEhymb0+XK9qrZqgH4pVcK9t3ohx/+mWTYLF00iz64CzLv/XL
SfZi6qY3QWToewWGayfsam3J8tO3xDXM4RgvYzH+1QjLjSyjtj44O/9GWIYz7KLaQsp0UdK+K1PZ
PVqDzqGo4xBREBlybmSkhQ4JY6vUjySrlyfPbZh6zLp/LkXQ3fZr6Gwn1+L8JPjAI3BoYtpUgpST
EjbQR+TY3xU7PPTmFFdRjABNefv0EVEarTcC+lrJhUHjlFU6ClUB63EOxJ3s0EZMTbt+8M4v7/Td
e+Bkj9LqQjCmBPquruanrEqMZK5qt9NZKBPESSkLyIbgz3ejj48uD+xJb/pWfUSe+vXaVNcuSlI8
X/g931dErTRMyqDh2oMuVppgS3AY53r8MlrNK7vR5O6SkRCNQnxkhfhNF5wrE0x6cd0g+HqPASqr
Klxna2H0rW6HSF/+mDKHssaaoSAMzITPPnCPSZq231CwApox5vFUdSr56Xkq+6C0+euLB1KIKoQW
Gl1w2odvX7zKBQlI5HbzS5fpxCGoPtlG0m8JKbGzCO78Z7rnxQfv/TKa3r53pLJIdmjdImQl2Pft
RcVghpXWSD3ttLBPWF84Lmh2Qy0sqSv+oNr/+Xv/zffH84ZNTb8abQV1l3cXNPJJ9R3SyVG07a6V
eBRTh3BYrdhzsrJ5iQmgxGG9pG1L1bIU+I0jpJ/ZQ2j0zU4j6j2ZakLM5ORhtlksh73xn2/yNw+F
xZCBgWSFjsB7EeBSzEGXWSplK9J50VJSPEeIkxX2zujNH3++1m8E5Ng5AK4hNkR5aLxvPSzCqGrV
+Lix5rYlEwTG0qZVodQbe4EhDXXEB8ojQyd9mbQS6d7OYJ5EsCuaYPvBvVze9tvRwIuhfg/AE7k+
Np23LwdNnuulFy1KHqauvGoEMYhs1bR1s1SYNuJEBv4uKD0ESg3LDzhR22KbhTEj+CGEEbYfvIjf
VGADfJa0EwL++Ysq8+0N5XYgOrnid5gLGJh9pR3E7Ww3Ol0G93XWUu6us26ftn3AJl2vcTXZ/a6f
kvkwFMX8ZaYyuJ26MYn//KR+HSGX+6IthYQKO8x7bfZgqdBeJSOkqOoqVno0MNOtOKnSQBwq3X8k
VPx1ikQKSy8CuwmyWLqub5+DFLPRMyBpqjdL8LLSwopyKccykuHlgJCu7LWLkmCjC3h5+eAtXP7x
d6MCjRCOAoaER3vx3Utg5sF3HOp00/dtFcuZlJOFM98Hg+83j5Shx7eAo4YEjF90eZ5XaPOiUcw4
QD6VSK/vBvL7diRtjMeg8taP7Du/bnNY5y5J67TJKPG87yqUFC2QObHQTv2Q3rrAjeKmaPyNI5Go
/Xm4/OZSPn04TKIXB5zxPtV9rq3BlBfbTlZNOtZyvOQHUy7UfaI+mmAvy8S7t4UTlZgTJj6af39P
wP9QA6U+TrU5A2ukVFafvanpXjKnrjr6jQ18/TlVS5SIZbyqQ2EcFm39Zc15GyPJNDadpJ48+W17
cgYkmf0k9Jb6TbLzJjhTnGP95US2xEfs4N8+HvIrkQqjUKUF+3Z0z6FCNJryNVHJKn4S9r7sxnVy
7yE16eOf38SvMwoNa941MRUUsv1fYvhmHHYloLyMDZww6tthKscA9levfhQENhOS4c3VF0JVi+FU
KAeeGXSsbH7tgRXI7aCHvt4ENcqx2KaZYd13WZiGhz/f49/KiTevED0FSErAZ2yL8Xq92wnY0hiT
ytDZRtMyXF/SXAHjWrB9hJuKOraKUzGv1d4zm2zZS2WB50BvNKItLv0kVr5rKJzt3oAOhDl+13d9
i0UQ6A2J8nzLCfE1o7jxip52nVrWtN3UsMyTyMLI1EUKgs5yql17uJ7qfCyJE0nVdkyNTB3FlBi0
JARy7ZuRnoX1wYfy92r37qdjKrr0xXkCoBnfzTUJYOOSkhd7QTab+0X0QsWVEZRfqUTYbayDCew/
1US/jMvVqbodS+sla89312sMQajI+7wl2ZhAaP9xnPzC/lrRfni082L9TtIypcQidHQLUJNXH7EL
m74WdcuPNwgDBm6l8mykz5hn/6lahmomjlsIHFgogPe8a/uT4lCV7IKzjTA48JFO6m+6YV0+EFH+
ur1CV8CpzXbZzLObfM8s5EkFuZlIJKRT0l0V9RSq/disYxZXtTPscx0I/bwOSUPhO2/qA0o8iAv5
1LXx3NHrpGLnhiJOlcTHTd0jsbZzoAr9geTplyUFXQJxnKygsA1gaF/+/B+TlEfh21Q0+Da+Wah9
Oo0aAmBvfLCk/O4qIdMgMVRsahBwvb0KFRK34GOlpJT5KRVyRAWbWRd598Go/WXKRd0PMgdEKrqO
yzHq7XXExWU9AqzdLF2XQWH1zAjSCKnBtWzafZEq4OaX3hH4VGc8DW5eurs/Txm/7A+4A54nhm5U
UkTvvBtdi9HMdq+5A8dqxW50jDbycahdSV+lMwU9qbYA4cO9Rdvw7s+X/mXd5tJ/gzS4Ki7p994C
UPzDRIA3ndal15sFt8r1JSDggUnHvAc8Um/+fL3fvNTL2di/2K6gJLzHUiV85ehuKb3IrjSOqnJ+
rDj0P3ij/q9XuVi+ORFdPJ2XjfnbV5pwPpfVOsOV8mr3paRoXe6y0KG2P7BryLbFWKYl7coMh05u
TM281eutXDtMuAuVpv5MWW2+bfNx+i4I8pKRs9I39iennQ5z01TQ5D1i0UU2MQ+0I9X20Vr0A0I3
66byfenvrCX3yUPXrT1GM3f6FVxQKLZTWc5OrPmmSJ82BfT03hhrjkiu30637dqJIQKpadD9b4R4
JFq2SH4Gld3PB+w2XrqrwRyFW9q0SR0RjuhUcSmQC8TSIaxoSxka8ExYpqmzY6FXHMNYqV6sBFN2
PFBnvXfoNLVPLafj9aysUqNPV7Pst6rGDb6Ro6rMqOkkGVN0ucfPGsmWGWeARFVcZFk780Sn1trL
UofsKLTd3gqR+BJMJKEI8cjHcp8ixsICoarkqSA843XsvA4hgVEs45eOdvTR9TuZR5wJYXH/Pbr+
zS25+9dS8w6U8u7//u80lDcElT/SVf5/5KZcTp7/w6f4hZty/P6zem1+vOGmXP7Gv7gpwgSPAtru
ovKmOXnZov9fcIqwnP+6LGy4CZiBWLt9Jqd/k1M877/gV6NPYYpAgowO7X/IKZ79X3iIMTKi7mO7
z5+8Q2f86638L+CUS9Xg/20bkPFjceQEzQkRPSokpsvn/I/1ZCZEaJhyJ9tOVcIhsEBpX3foPqQO
FyIwQuqyI0U7S6HbN6QidzkhoisL6IvKOr3gRtYlNtew3SxGIaFiLGTctmvyuVgL/6EMkVzAwx/j
sBZyM6z0wiZHuntbXKBinV9xGqtmUnFhhxldt2znIeQ0QfxXlDXgXsfeoUPnhUZcjVZxVVCB3rQd
+IuC8xpx4GqO/WbJXhpNqTnUpcVXh0riH+/z3yP7n7yRd0Kzy0NCz0oU1SXSiP3v5T398yG5kFiU
3/BTaC70Nzkd1Ym+d1EdK5pNz8vkL89l4BAURlH7Zg6m9sc4oyiLaoRMGENMjvpUnS1xp+vCeU7J
n3k2Rju4K0xfvLaU7L6KcXBfVdl8pDh9B4W43DpgaXgsiE6BRCE0f3vrUKsXULiBiEkTCc6t7Io8
smTRngOzcJ8IqdAPq26KFxQvtDhRP98uEAAnXCPl8MmrhnKf2717rU1vOpSqG/ZppsStkdbpR4dl
HuT7sXjBP2IqufwPOGB4qfP9Yyx6Bcy6fFq82HPShuEhTVt8JbUmq3/4Hi7lO5SZbX9tTdQ3by6N
GGtnzVSBjmQPDsZW5sixtoozcngnSTug4SkAkwyxhvKcfa2rpDZvMl9Y5XMjwrGOZyCsV7hTpmDT
I0LIj7biBHcA+Oz0TypJLOMMSWRoYtI+vQASMNVlEfdpNjcn2kU6OK4FjRHG8UwSGVj0wr2iGY3e
KMvXxn2pEp9uoz2h8C18Jdk+TsFIT0ll7aOVtcZD3Rjdc0GITbJtxUI8uBam88gmPzDxrWbBuuUg
VRCqlM7ts6OL8NHRq43KsRj0l7wR7c907OZHXVhyiMwA8HGps2mXVv2hVlZCVDzgsUhnPd9PuVjZ
PbLr5Vtr9pMVrVDKXganMY6h7aVDRDfUoUieTK/1CP68SgLjJ/Z1grDrLK0RcXn9AEt6rIZrh7C8
zzmin8MgXZ1s5yXznksZpFe5tzjWQfrNel8ZefCg4Ow+uLKtP+tmGj57vSvPFYK6Q6Ps7PucWu2y
8e1Sf9YdKb+rnZPCykngqxEq1ezROBGspeg8M7d4OzpA2WOWzd291h4uKw/XxyFrWnnbySI5MYvq
c94N2a27jNYFc0zHiXMLFHmgdutNJcxqN61mcQ3fvb42ctu8qXFnoTZnvSzjya+HZ2fp3LOfWuqm
SLwhNvwJz/TsNWe63uFVkeSOG2eCNAs/KPSXtumsBw/F2hRDpHPP+eSra+x3ltwYLYnJwVLkKzKt
etqHhXT2HtPtqcvIsd8QldN9SoaypdNJSDxoGJQ9aqtsVwzoJNrWu4cb6b34+WwfOkssZyqMfkTi
XPC6DO1yi8ovuPMRX4w7BPRrdk4ksOyHahjzx4wmxLYbZHBd0Il7XPzR+CyLWYu4aMbsWJvN3OwH
kVoH5Q/d0Ue1MEVwKdtPmsngU+vlgx91KrB+6rkIwxg/27Q3+Loy7NjUYHD3BQZOwzrvdyRMJa+q
7a1TW4iijNvRrM4zWvp9K81+1632Iq8GJ5EPjZMoJ5KIBcCNruUh95rmirWhTzYYHetlG85jEB5G
PFPOsekEQgHVBNUVZJ/hhaltjeUwtEckx0hkEsM8D7O2UNCVGvxejl5uI+2g9uLEXrwgHoLaJ0C+
asLwoe/C7C/MO5NNl3JMaKJr3KS3CT2MMZZsv6/bS5hSO7nzedXKMmNLq3QrErP4i6o57fykTetr
iEtuLMfRup8Hf/2acfj71vIe9sWY1d97eOTbxm9MFiOF9sUuy2SPEQ6IKgT24bsM/fJbb6v03iTu
09mtPMITkgP7hqMFHpTEIOqglnlyK4ugvR77br3tVi/Y9b3TXKXZUHw1XZn36NU6+AGKztOJc+y8
nzyz+4Ynn0/CzZYVmv6i9OcECfKBNnX1RCYkkWxeVdlVNNBHWaPMgj4b9K795PqufCa6o9s5wyWT
dm7S+TwsRXewrSV5antwEKgYEnFqMk/eWig77mWbBDcraPVXXKbBVTW7448wMbsDc16CxU9XX3M4
Q2cJOJ7Zzkvrr/3cTX00pdbs75eiCedDBWXNiR1TZv3B74puK4IRIcNIh26beR0CxsDW+Z03Zgm1
G4SDxySnLnVg3V+e89BsDHIX55oH3LIB8dCBn7rKdF89szeel0XKCYOm4V71pLiieHH7k1O6+XlB
ohbNiezWTe9iJkCnRL1kh3oSZJSDPuxoeKp/5A0FJNcR0VBFFlXHarfqOXmodDKeOTLWcV81tBSn
rH0yhVZXs5WK+6YKxEKyWx0g8Ur8TdvO07e8aSCnK5pCJ4XxNrLmNAQEnpmSHUE6HdO0ErfMQqM8
a7iX8JYylX5JB8vZjYXwl03Z5s5JLGm3I13G5rNMS/dYOLIR2xEG1E0HpHkHGWD5FMrR3lvIMpGw
JUt6bQxp78WUvedbtCjNCUV+MewttQ5pPJIb+Kjc2qEtwBFhP9lpTfdEetaxNqr0ktpndp8EcYf+
xkaWpG5Nls/Hml+cbLTrjM8tVt/73u7kSSOf8Z8QaPosiy01TtNGjtBadfK09j3LUTfAQlkNt7wa
p6y80X3bvbhZagIzEkvznKdg0jeu2c4HXy7ifl7L8Uiaqcl+CcXii+dwCM88Mz0iwWg3SRWYkWUO
6X2+EigYEyoZHBTI223fuyYJd1bzIFcLEJkxVTfSXsbHag7tn3gxka651SWKzBDrz1AkDWA+NSOW
Rm4d7AZHYBtImuwu05W5Q+wankwEIuvZyGzhRpLJN660n16nyKOutLBRWROg+1CJkV0GJYYMUpFX
TlfSpI+ySUbizbdjZhS7xA+HJsqUEt627Nz8prBltYdINV0ja3G2wh3ym54AgTPZzfaVXWJ4xORp
WZtFKPlkZ6anzzCakmvdV+apxH77BAgigXSaD+mTb+tljSoh04fRn8ftYs8rQltn+SFTodurzl08
1BtJE2YREgV3V1d6uOsWHOTNxK4p7svE3o6uadbHSxAylOSFYuZpVDUNfcQr40HUgt6ZTLrW2PD9
Mw3pJiyfBiP3d76XO+c1UNanoU2Ls11Z7SFx5PAifNovR5ybOfXHuiTEhbm9IgaxrJ8MZxRH4gPm
dDebWC34z+m6Y0HcBTI1DUzCxfRiB3o+g4tpobgiMkHgN7EgK1AfrBaira5V6zuPVu3mp8QuunOp
qcdGxDqX7iaTdX725nHd+uySjmvtOvvMK/WxDhuHyhZVg+8Lm4KnEujY18RIOVEFfPdH4ZfLNmNL
TVk/cNoTK4Yi1zIUy5YkQn3KLCZg1DLKfoC0kiCB7Nzt0pvuLu/c9I5MB/vAY6WWilvNfOkHz7nr
uLutTKwyi9fJ8xLwL6l/lbO63tGmEXuRm+JoE1BMk9JNdxQm5htuvXrsJkepXU3x8a8QFdKOBmT/
iIWz3UHMc64GUmuuyzmZvpbpaF/JumpuHVbom3Zmf0x/cZy5AOC+vbVY8498MLtzG2ZQE2xKqJXb
y3qblEly11NOPxN5rHZhbrpmPDdlbm4IfWu2Cc7uWwCk6TezIfSpM5t253SluDbLhs3EGvSIXM2g
HXcc43KXEmiQf/YD0d5ZeSl2CSb+JRqS3HhVicmZzoWXOKEiYSrAk+QfunLsz9qW5XWd9M6hcdru
mIf2cF5Xq/wuvNXfJnPSnoTnUBsRGDSeRkT7AVLbqjaAAZvNjdGyZBLD4X0Fc6C/NEs3e+fCsYPu
YLUZ+2gxp38N2TTeWlmt47yYqutM2vknr1DplR1k3bMDueLkjMZ6mJH0HmeDOXjvpwRy+zIdz46s
9RGVnoHCZU7q+zJvg57PXczXfSuS7aDwVZ51UeUDH7Fa91NnqAd6zf63Yiz8YlcYS/UN9nB3O63C
3LZsDRDN++q7GpS/t922O1etoP6oW1JCZTlDK5RDnr0iEs6dDUlZ85dSFMPVVPb2bqYJvW5gJPdf
jGQsz4ZhtP6mr8PyqIirPBsiEOyYpXNbDXXfx7qpJqT0Vbnx3IvMr1ycOrvRdhXeGdlczvFaZ3bB
njrl27V8eT2lHKR3sPD6T9kalDCYnekmQJtvbMfGKOyryR1I9EHb9ugVQfGCjpDZpctG45vwzfLo
Zv1/s3cey5FjaZN9lX6AH2XQYgsRkkEGNZMbGJmZhLwALjTw9P9BVZdNZc309PRuxmx2ZZXJjGCI
Kz53P/5TGPz2PaXrD1SRebfUk+YENxw9O2Wd2Z+wgnb3VApkITSN9bFcG+WzkzhVIy9uEje0h3I2
Trit1W+ghbzqUNdSZo+k0Be/W9Ls3VYHeaMPOIUZ0s7iHtFCm57cZlDvzDEGgtgKQckB2a/8u7LI
rrmstfC+1xOQBN8tDOdslo5R39Y4rm9yjnLQoWvLPatTlu4HM8W+Xk2A8CzKYuMIVs94HFTZf8Wd
M3zk5dSdO4hf3yq+vFqkjI6tHtJlnHd9z7WKK+j8WDt8dLHWuuIT5Ot00uukvWqpJp5qU6u+7Mzr
z2JqxcPYaGJmCZfaPbHY/uxOvBWRYioueAnF7Y/Tsghz3wyWwWqg24+zs4DAASI0v0u1JhlvLYIm
RTtOjhNX0/o21zmghgnGXbIGrUgrJE0uuX7n6qMZzJXHhb6TC0d6BI/TVMvV8sdWL2+WthXzIdeV
8b2y4+q74M6g+TZkpXeQdM1ea7z6p0NdzVumLPXtoEPhpIRSr+8yJPSdx0+/0D2roEw0dmcEolfL
U4+zBS/OVIlIK1x5r9sid/brkMWHgfmlFSydU30acD2vZks220gJyhAhmn/gqW2e8rnTn7eosAzi
RB2dgGc+dHs397SvLDHSa8VlsPeTtRy/K5Vj9nsyqcaH7iQmnxraoCLHbbcMTEdpM7yneg8l323p
NZ2sXULdypkrjnK72vHm4baaAy0FfR2p3ep+DMygisBaJamIZuz6yie+0V3iPjcfJGCEna2YzVVJ
O1zgnOGw3yk9h2cffaWpKEsXC7b82lp3XOuVO1O2rRsUXWU9upVnjKFMbfLZQLS5B4mldLljjzpD
GeAZUV7ZZfMI0AsHjS1lzq7rzHG5q9stL0o+i/ZkcIVKuTPSOb3UBbuqv8XySfRMTNvQO/PhxKbV
vbCVexeTYBJRD8NU4KsX8jzoUvuQplQ+Zt1YXvRhcZ7srEluHeqSTAiE2fKT8ZR1ZSHqd4ltZDdq
mxY89IgZNpnL5qHSJvMhntLyXNujcmlge141uyiySE5DPfmV2ltb8ZJln9VldN/wC3Oxg7DlXQgP
ry/wBssDHsb2OrSZ831Ml/ZZdrXiRaS+VzyjujYlvuEm8WH08lcodsUr+JH1PCXFeOiIe5w6I7Pf
Wlyhie+acfxo6HXxRplYc2j6auhCtRX1PTkb5dhgazlaonTNSMiOmVGVjiyOudPFtxir6T8qTbzA
WW5uHlSaXnc1c77sfkYqg2xuecwneinebGWa4KsYWHzd2NwM1EN74UA4fmrCo48qR0S+T9g32WTm
6gjng28pR/83q1rFa4kLebf0nrJzkqzdVcVcPQ5TPThhma5cVNKklbuUEYAVEoecz43Z1b3fLNPm
XpptA26ekRCOy5qbqXf4mIDeUg2/ThnhnOKckwXYo8VxfQ3PvNjVKBltVJhyUsKe5evT6XnzMswL
d5rScWXLiB8V+OGlMMJM6aVymw50FoZJrRXnJIcO6kunLK56687k8yeOVNpY6sadold8Ut1u8s60
HDaQduNSycNBISz5M5HkLB/60U6ocCo41dRRCT9gOeqtWPWzsBqvuFJZbSx3Sy7iVgQTEKT4YCv8
1e9lnvRiM6phGE5yi6qFbFUuVqppb7inubP4/1XrTb35bppolVob7725aV4lTMMq/C8YIo6aDvpA
04o9XxwhneuWIHSCKbOsh/8SrTXEYmU76miFjIATJ9e2y9ktua082ubQPXaGppMQU/6/ULIR7DfA
PCSmvwzW/yeh5PEDePs/rtnPtv35DxSTfyBnDj/L+hdI/e//xj+lE8v+DeIahzRj64EkRo58/Adz
XuGPzM16qsIFIzXPJPlP5LzzGz5YvF7bwAM3hIWg+ydy3v4NA4djopzA2OTH/yPkPO7BX8fVqJwI
8NtwnWu25qDi/DquNhV68rLN05OuRndwpuyVx9zJTtw4Wc/yYazEytYliUqmHIGTPrB/ndcqdnfu
mO/Tkj8ZWKMJaAjEFM14t6bM9jlgRGblMr7IxNkUK3xO7gO1+jjU5fvUll9mY251LGeMnKeE0U44
YoTxszn/MeT6cfLMF2pZibfEcx/pQ/3m4aT32LOD7T9ACSG+5qQ9zDn5FJ2b8e2njBiPK7kYw/mk
AuQnSWwlim1ljiTOaVIZSRmCAbznF74loPWeqfoBP70a5nHMKMECDZQabZCaZGTLaq1DFXXzwihx
PaA3X9oZ/CiXF55Bln+5+FF8s0CmTCz5Vjbi3atFVGnxqR8QbGk6PC2js9NSHh5Ly6dqtd5exEYS
AfFu/nhaWUeos5Wg4MaqCeo8efaUu7kxrivIrWh06/dpsW/TZFYJ2Wc/0th9Sjj6XlZ1rsOKOkpU
J/VFMEq+mjJ2fY5ZJb3NjPiZETAIzn/Ec5JTyfzZikQEQpoTrNbh1qy1V9EpIRfE99FeXrqOdy4r
4A5wev6cVue4uvjNY71toqXMmqCL7dtuFREOqT4SVXlVvPWVpjsv0JmU+NgvfGsY7oe+uRaqhC24
8PuQg/eCiYafvb6yYLnaTTsP/al0g0VOcicc941RL2V5w7grR3x/tBBiTMPePpvfHJJNzkR8VSur
1Dfq7DPu5uUMOb2JkkFXIm8xsWNzkCbEyoa5Lua9Tewptyn14BxrnFqE6GMWp/2DyZRix6ReD/DN
zCcEwgvOyTp0upZsUkosY1lF62M744iKnL+snR4UFfcSxRv6yFKH7ileeHUqaXRR27d5wJc5C0qV
akimwae8VVWqCs39jFJBiYKxVzbVxhb9LTVFPePMrSd7YvaSrnzYbXQpp9EYb2iBkXtHjTeLU/T7
SmwMzdDepVI7aWbxUObt1SFd7qeyvyL6wCXc6bL4N6y7X/0buBzAnIKBQ+nfvCOYbH/9/tsViL1k
cJK9Wzbk9Gtrv+T2AY8KupNZ/huP+6Yg/1Wo/ePRKBSzIJZtNq+/Pdo4aBr2iTjZOy6HATvx9q0z
7JW6etPzaI2L28magr7fuE5F9/aXdfp/IYD+rYTgn7/qZqBFrwaSY/1tqauEZoDL15M9nTifGHvr
0FYAAiwzC9zEWvP7GyE6oJXljVuJG8oVd//7p/Crx/+PZ4BBhSWdlRZryfby/EUbxE1sCsZ7yb4Y
R9gcgoG4fSTYF+Bli+q4+Dcv9+/kqL/o4tvLjX2a/ULTVRyPfzeXV4batWPMmxujCXMPt4N0eWmL
O+JTKTgAsAle5z2ZhfSC1JpeCBpf+uZTl+2hhBNfQIN042xn9dUZjfbFIzcphrPMxxe3dnfUoh6M
Rt4KNKL1h9KXVSDLPnSWJtJW1qNqMO5JYbvU8DnHps4+8G8cFYYQsUw5uJoRdaI/bTm7IY0y73Op
4Os2tJuFU3TAEzeJAyE5Si0E/9H6aTp9cE9/EgmrZqEyWNHbVQlQOX84sn2DVE36nS2MyyWXT5Mb
ROm12ZZKJl68rC+6ZPl09ZdicZ/oj31ZMAoCD3NvEXKJfLjpqcqGXd0oh8ZWrT+09//IVvJUcx0W
f2/Y+cVT8i97eH75W/uf9dZ10/39n/q/0XSyfcf+tenkUpc/6pEI1x/NP7/X+2w/8cfJyVB/02CL
bYkkvjF0IP15btJ/t5Vg4gWgtPkYNjvAnwcn9zfT28wopDYcE7EUk8OfByfrN3OLfblbnaGK58T9
TywnTAt/XcsIK2FXp6uCZ4f7z2EB/fXLLB0i8VlqZmGO0w6GKnhqs1v6+7yQTE0nrMbK3miSKw4a
11dzB0haMYyBMyFBFaYqwDRmtkqqcMhcRllu2usHmGTGaw/JGSVp/GFwvvf7Pkef7NKCrY5xUtLN
1otKRV9Qt825NWtMKjjO9wtNyQ/rWNHvW5kXy1Y8JvNAZNWOU1grlC84rPNFs5dH9P8fsW6Oxg52
ScPd1uunCcDpMOJblHI1T2lG125q6sMzk6bkFgBPFxK7n9SrldVFFWp07xYhFRQ6p0AuZP13+hzU
9GnovSrdTRx3D9nWyFm3pXhCWnxPa4+TGdUSHSE/4tsi9GS8cD4aPfWgDTU262rZDDqJVUu6hRb4
NHa9XEZdvvSLUBB89AVPIW0bazTOFpPXVHFMv8rm7KgpgxmDNra7CJREcpd3/bMuUv3VTQbzBrsD
osXkafxhAlYjMSqv5LeVVTDArPSrokUJHj9KMmDA9yARROR6nbtyFCVYmDlG66BN+w5xtPl0i5aq
FlPo/tzAyektJb5LQAiPcHc869kS+F0PiiOFEqVOPD95imbdd2YJwLS3LO27CnYltEk5eD5h5+6E
2m0EVUuaOipVb4RwMUzDB8bV8ibtFOs0UggLW1Nam6nPzCPpNuP31GqLY07TDMtXW70XsUVXUFJo
8HVAJgSCq+d57AvrnObIw7CO7YEDdTyenUlYbcjc5DnenjwT/ICZcEtEdsPFtRCYHhbvyuw0gXlQ
jVRV9Fb+rrcdbvkpD8qu0JnSA7PezOTZTZd72WEeiQzkhQ05eyUqbtHSHZogGn0y9PZhhFHm62pp
+bIrON51mbfrWxqhzIEII77F81y7r4ndM9xD2Ebs4lRgVRP8VxZjiwNaIpeLXWwUF8+0o9rJw6mZ
rD2yVxwWcQUEx3WCCgdWa+c7GDIpZTH6FEjFvsf6cm/PCBR8vEKj1Q2/LJw8KtZM82u3GqGWrDEQ
mfVbMjOiYXQGlHhdln3DPh1Ss7JbbexjlqbbuzFeRYi+ZoYzzeBHGg8YWsQnr7ifyso6LrEkKdyv
1O51lhVWcd+fXGkmkU0N34k5Gr0YhfdoMRbak/qUfj+A9im9uT9g23jRiCKbvb5yAG2cR8Oeh8BQ
1AUQEj8oZqPwcCxsh8wOtOniqMfWcC/aYJ/y3rxxkvTVcuZhB9qBdrQcmHkW4Ih+FrxLTzLznN2U
9ch77hc4O/M80cNFR3P+nWNvYGQAEFRudn7XLa/w9e6KkqVFz4ufiEbfOP7XdOk2/LGYs4jcQlDK
5DMXJO/WFHuKhKJ81pgRH8Vg/1y0Bsg5bwjMw5H4trLeQegyj9achpkY6QLuNPWnZZSS7tDJ/pLW
8A4e/naetPUFy6nNYMiqH1tX4xyeNA7PQ2ZBx/fvy4orNfGFrfW+GMZZP4hErZHMi5wSKascd01X
i3CKs1uGlykHeKT9wk/JcKSQPsbyeVkbIi24rhoLCkhBo7prhL1WEGAf4xubegFY+wK4vwn7xmAI
bQz6/Toq672yKi59t8nPYWrqU8lB6QAYwN6XNGKo/qLbTOgSZ7nVsnL6MGLNPstaHsoGcJDuNDQS
6/VQX7IJJpNf8Q14sRp7LcNcKYvH3slo7FGquSRSR8h7lwtH+oY0tYia3fyeTw6QlLXXvzFzco81
n/aI1nnzHnsTJBfRN+4Jgkjz0ihlzMqZsvbuLJZVNxJNjv1ALwEYKG6K78spNTWa2nbeT5DCmMQt
6a6uU+1YmtBCewL6fP4XfSswr63a7zv7I0nSeLc2pRnpBAMODqKbH7srySUHZB1rGGzSTXEd1AB2
ToWy6om9OiIsluMcsxMOAEgLR78F99DcKGKGMY7zd/M5mzd0V8aRxxicefSU3DD6bsOkNSEa1SY8
5ix12C1mVCPsKqODTrKszh29zt5OtURxYQYQU5rQwPZd6fYs2rdpOY4lz9yy24OBaJ1iAbo0tn2t
B1lHLc4UPy5HJGhFL+/oUjJ9pY1bDptkmsOyWPFSI86F7mDroZ7kNtfGfN33MEha2SuvFQQTIsBd
fS0TZFItX+Lr+ntBCnxyaolCfejhdNj1TSYtPquiuhPjXEatKVDL6EcuRiVEZQipCGb/U5SQE3sS
LeloRIss5ptYl/muGrC1qTnFxoqGNaYrkwc8XD5RpkdyQJ8Z2JogG0fl0KHG7625c3wNZITw2yVn
sEtw9eoZfPQosr/Fd3s1VK85GSUT42FWzMe8lF9doX2Nmoairow1ywD8BwfqQDDkt447p3tJkdLB
4pP3IBV+ad9S1kcCBnjw5j69SbCQ7pxOp73CzpkSGbV6pfAPtIQ1D0faj6tIF4m8yyuBnlDCTHEg
Qn9qrrT9uopHxkAb+yk3L5njPXnVUn/TNZkCSjX5PA7I7wqNScinbGikdnS/g5aEkoLEUpATGeZG
3ssB5l/J4PMFgtcXzt8i0LHLBDNNbLdZUzB49rgmSEHkqbfthxGIEf/kQIWxo2Z7uxdG5BmWOOo5
c9Y6pSGsmZX2JPtJBUXWdZfKSm8MMblBquKyMdL0Q3Zl8+TMVndP3VFzBg1k8OWv1qPacHyqtHy6
GNYgIreW/al1qvbAu7RRE4DR+KxY7k1sQsZETz3VqpPfcCnfgra2d7QLMR65o5Tfu0k3/bpYVDAQ
03NTO4y6qh2lK9Np1ACtdZZXXZ0xnuHtOnXUp5WDTcib7iqOyXdpWT1rLoFcx3BCYpSdr7DRPyhL
nEUq5ssDMkB9RnrIH13oXue1ybsoq5MZUA0+KsZW8Ay+SXQVLez5elj7bMmas+LF1WPfK0pkLcUG
Pjds/dxoMPKxshUTIl9VwpcBevYBQSWl/6z1PtbWq9+0Sc0uLm3D05GW2zFSjHL9mEajIK27dKz9
XWI92PPKt49OoReBueG6wHTybbhaJ8tynpdesQ7or+VZc1kYAdOp957UiIc3XcqBc0mTb5Odjl+j
YYtoyBe0z1ZoElSsgkdnEPKwuvP0hdw/PjB6c86FzLN9rHhLlPLHP4QzyBPRzfRrTeyfBKYo0Z1w
CbeDsHfJUvQ3ajLZD71h9ZHD0o/CRzYk1JQWsU8aJNWQu/UDgaaB8wWlSReq34US2qXlPOVQqSha
nlgFVQOe/WJWVjh2nrerOt2wot7CisHQK8+PseXO57m3jJPTpbdzNrQH00ltXqdxW6D6ddeMhXFL
AFH/XtiNxTPivln1a/fFlwSIhbmq6S6TTs4UFgf4yW7nV3wlwdYV/7O3WJzr0rBfejmi7KtOc53c
/hM1PjnOyRzf5E7dBYpu1yEsT93n+Dg8o5CWOySjb8yi54gwzsDMF05J6j4nbOYIkkdLV08Iym7g
ohHvU71r9s00hNVa3IhBl7yCavcE2+ERHZIy7/TChsdtRDfvEY1ChJab0RnvacehtO0HOerAhQ5V
rnYUa/H3NU6hx1XdlVbj4SCd9aN2ldusxH2Mrb7bNbmi7kwOmrj2OfPQ0oPU3HHo1p0IZT6sRLtP
mzU7Vt14aXOj2bvOkEQum0lAMPZH03VvnEXw5Cn1M9cRlOpCcV6Unu+fg4gdqot+UhatCstp1e7i
MYmjGe5smDpL/lqnIga45XW46ioPH+iYh1mbZn5vzJ+Go2ARmbDluhxs/c4qeSqr9n32FJzWGihv
Fp4oG+x+T6YsMOYpwue37FQOHZVaDJHqpMWp6OIvYN9In2CIYy4XgbIY4hF5LT4uk+YCDE/aUBQj
ynSxpcGh3Z2GBmtqQYMi69oGVlgZxmKjjpGNp+xgaQpmZD7lRhE3h9FaMWXWMGXIfY9BobafWrrQ
AJ3PvlVs406LaJC+TsWNHIwxkA43mVm4ScfxgWLGpZ8+kBXyi1AU444F+bXqZftY5Va813udA9dS
lCdnMQ+wJOaQv8S+XvYyHDk23zS85n6LuHdKEiCfOPb81pmvw+afrSfzqUx1jc+1d2g9JwRTFKCy
HHHXpGHcYvGRhfeCO5OFXLFvtJbyBmGOtm9t8MQ2SQDyWKnBUZm+cSzpLKP1kIdWquBE96pPRdo9
rzKmLgd/7g1x6vjOdZdvrp2Kg8oi7cRTmKK2s/MraXqxlrY7ZB2zZG5RCHCzUe9jsJFkdNPIUrQV
550qDzNXgbDVPSZoC24cg6JnIXHkeV2/c4GoPZdKUb57ySWDzNb6jT25PNI4nqsCB2hvc4aP87Sn
SSx+2PDqu8WUN9rEP9w1zKb1+OAlvCUaE9LRUSI51Lyl1bO1yfp9QldaK+WhpksqUqeBU7a3Iwmr
8OUV+9Iolh0koZcyzzW/z6fimKBun5Whn7iJAiy3C529kYOGg5Wx0DrMnoycCyeNnDWvdkm6cvr2
yqcqUSJFbdowFjGlmySKcUbnYVdVfUTS4QS+rwuVyS3RUNoCxp5e7hRlSPdrPqz+bPLkWfmPcNUD
g37hU76ATBrpIT+sVSe3YADxDq26LmXTHoCnOQeagOvDkncxR217PZZDdi9WCKulw4l5JZ1cLccc
pmWQ5VlPX1z+Y06Nq8C/kJJNM6pwSEeNI6OaHybQcnhG+re20ZTAEAaadoForQEsm1gkbgr31sm+
07C6TSwskFe6dvRyCNAbEKZt3gobnpQt3ou8qQ8rLsGpnBjyjE2wtUjVPTkYRx/5ES7KuhieC2zl
wFjL23Q+0CbAO2+/GrP7aTZGG5KeSqOxp+NnWuI5mFoXpw+nEi7g7Xo0Gr6Mk5HR6a4YWSTE2p9q
VrP9WEqatKr2TXVEEyrj2Ozc2EWzomKM67AGvc9YgbMLG++sUy/HTMUG5CxcUz05PQI1bSIDLm+y
8UcH8h1FMjyqLW3ymgv0SpHTpzXlF2t07wleLGFRVRkbY6pHSl7tSaJGq22hxnvmwdH6/mDniRlg
6GSCxIlNdyk5QfpnyAwYGQeNPb4ltn1Te1SlAPLglE03qe6tnCgbI2g4pzK/4Y2Kx2qkFqw7l/2L
6xVFOI7ddNUZZLHUrZtBrz6XMdFHmXp5qMplPS61gD+ti/qM9YhywnTD7nXt5uJSuDcvhmLdj8R/
s3o+aVK60ZIXLRF2eR3T7k40010C8yxB3OtdiZfXpWAojgEdZLFMQodA6za7O2Ne4aM/2BGJSs4n
nvGUGfolZYDj21Y68BaATVkXAMN9qrkR0MrsgM0Lcv0yLw+aFeNgYw9evEMKw/uzgbyLtXupLgPD
n4Oi5F99XcJhhd95kisGS4zwjCkUfpuGCxa5Bu+rKqhTIwuAvWTibpHzWmW9qZw0RbVPwmBiLiGI
a9AhgtWsV8ScdCSLiVcmw8e8r7VFDzJrhQkMNSzKjY4jf9bPd/GqeqE3bZhmxyounNu3K6jxyGPe
u+6wW4q4vzgrwYuZDE8UK5LXYkNS4S14cpr4MpVs2LX1PZbd3sqVB8EV/CDpESfDwvBRLR9abIpn
vVwwsCb3bl3RFy7EaenbXWIlL2hFP1Rk0p0GTS5sN2JzOQKbM5u2igwT/01c2va+SxaCGa8gZM1d
quePoKkhUdriKt3ls3Sbn1ZaV0Hc22qQplin80Zir9TYQ61uL3UjrOb1thbzTaI5ByyQJxTRD1ds
vt5lGveA5sYoxcHLDGMQYWGu1U5UrAI6t13fW7VvhqZUe5MEXJe67+WiK5yb8wSGQu03zdU1sYjk
ltcHayUZLA3L1ygNvFPkwPxCTB9LGZ8BM+q0OmcAs704CwfJeUif43Uv6OgIMREsB0Bb3m4Ykw+i
DoCNqcrSTXlqW2Pf5HoRjCbGKqRGJxjYvX2hJvddVrAdusq30S3fbYJjDKDNsKVYJByTYSc0JVwA
Fvu4RgPoj/dKP74wbZh8q2laf64yPCo2bDd8d6av0+USlCuxj2Kp7vrRCmbnFQ7xVxtLWGkO+Qsw
aVfPZkVIdKe8UmGq7AytlPt0o3quehIyDR58den2VL6Knd0l3o61gZsDl8m0XTZm+1nNsGeWBPlI
I/6c9f4laQkB5foHDkAkbJJbwDZxw1mZc2gZsoSGwpic3Rm/ainWYFzcuzKb3w3L+xwWrpnz4BDV
RMwZncbhA7o24ZSMvU9KjvGpw5wylssYVHpPYeJGwcitI87yOVi19sGF+eCnqkyi2uDjXeb9Y8kE
JfDow4rozhuww4Ha0VU5BLPGABintha0sULnfSmflUl9L8wc2OacGU+l0bxwGQPQP5B2Mor8FnPt
I7jWdzyV350KgofmycA2xtmnhW1k9U2JDzk6bS6G8wM2H6QONDpfS/NdO4k7e+nBDCWb/b3i8Jpp
1b3CDzK+JR/XFILMY3WqLByFlb0wg+PhgqrCYDphkIjUZdEio8VNTthMJQmhJHziXUyUSsznRio/
zLgm1JFZMPVdho+OUfFrwUAMyKqjw+n9a6GbbO0G922uPHojv4gZmKx14Gk7IctAxBzcE1U5DIxM
uSWy3Hl6aG6U7NXVAGoS5NmledxDJwblsyyeZJKrfDn5eATD/NNtZrYJ7RrPxRFJ+APK+xTgQX/J
HL3Go5Zir6og8KWHYSZ9Rz+Xv2pyJs07yaBmY78rMBwfCNfw/6pc3YmR7zCMz2WXqi42PCZTASXh
VmAtFXG9uXhgFuEPPeuNSc8kBquXdGiJJzSfXJqhn6s34zzuU6+9Umn8TNW3eQaAv82J4xMcLr8r
mXdm37UmP6XW+DYkvF3yA7TnqyuG99GM7RfRt/gMCMycNJU9pjbjYy9TqJEsPiixQ7Ev1KXxJQUT
IcbRA9m//dzbLwi5n32vvRREsg4ISSGvlntYgdUTloRIpzdpiZBRFmB7lve+7Wyqv/U3bogCxYJ4
lyJX9Neci3UPWTTgsx9OtnHq7OZ7w5YXenoxn1zkq32h6dbRlJPuc3ewDrY23U0M8D7yleOdFO09
6E0G8eUTWOR7mgrfLDg+Pr75OtJV4FqyYVRqWeuPVO3lJR4V3ofh3SU1ROBqUH2VektcQ3ERpSQB
eQMXm6SfC9FZMdszc/TzXHpnvFA3FSUTATaeb/VKAAm/O5UEDnugcETBMqfIn846zYsftykgTusO
mCTJ6ri4x1aCCGNqPvzCpzo2r2Iwr3OeXDnSzRFe98Byp/VQCeuu51TkVxa5j07FgITvBCT31IuD
y1HCV/Iu8wkOcPeZtPtxyFYeHPvJlOIGzLrQirOODxcY7xzXX5humNTZnspAdSGepowhQDNO9V2t
SjRPZNH/SD/+PxOH/9/DEqDQ/muF+Nh/lMsv+vBGh/pDH9Y2rZcUparSQeLYGOj+FIg3fZgcKW47
lcYzh6rP/yEQO7+pHlMJh0Y0wwI9gB/unwKxYf1Gy7aH3rxVfbFtmP+JQPyr1cPhkGVYNlw/gD+q
BR3mbwSR2hJyxS6uk6Lup3PuqB+IScgnvW5waWBpTS0t/Xe9cwjPvxhsHBW3h2NRNmvRxqdrus6r
9VeHiW6KAgRtr/pN3HfrczO5eXUUits4IQKxN2wn6pyTeLw0zW1ORNO5W6dYg1hr4hY+5xUhrhMV
LmW7M8aWwgUOGtocjJxn16MZTxByeW1/aImuxWFeJC0kgzb16l1eYuX/Bl9KJenrtbJBed5GhBaZ
oSpy5DiHBVlS48x2xdcsb/TmlUv68kOB7CQDEHpZiMjlSZ8w8Pg2Fnk67ib4wzqVHenUXpntNYQ0
8iJmetCs9gl3EeZaqytj41iunvlmKcOa7GFepwtPbZ4G7C1MV8iEkTcCiZVnmu5Lrm95YDAHgarp
Uc+SB6zt2RJq0PWdc0q4uYVy5wAN8PW2NRldxmIWD52Xxfi4kxEfn4bbjboG7Y6GFe5rKhaBb0Ko
d3DnUy6+AMovTdZVu7S1GUjYxuS8iUpwPrfqzqyv8eTUYleW9azgzzUWZgwT1UlQsKFrQSDL53yv
pVrxbdIq+5WWzjgiNWmbgcXi/c1t3PZOrdzpc+hMTIsWNWOE5DNOZhGYBA94v7Po4lOtO9LIJnYj
eikYYEO2V3TNDXpEG+2gFgr/vzVSD6OzQBPLIHY73GAScKixbjyOceFYO3jgBlZAO+mjpDH7aB0g
QbINFZ4crvRUjONjJ1weM7YFGR6rTgNbLgsI/M6gsiUhLXriRl7fFh2g65Nbi+zJwYCY7fKkm6po
6eL8O0d/ySwL1WQrSCl1hn5GD5FArqupNrgS0ehhgQ1C9XyZ6E183+bct364RjtrxsnzZF4x3k9W
tTkRlxT1rjc70ukDKLzuKtS6+aZSi9nhnTZ570e6DLodBXt6hjrlZDWRD2n9N3PnsRw3srbpGxqc
AJAwiW15VtG2RJakDUIW3mbCXv3/gOqIXyxqyDgxm9moO2QIIO1nXjPRe2lDhLG2OL+E7X2mLJHd
NwIM+T6cihESBO6McQoNV7C+LLcw1cPYwD+vwRdVZTdsBoxGh3sixDJ9LGo7zq9dlj2r0MuWv43L
geroAf77m3K2kv4wBvRaN0h68pPDefQRNmszuRBOcshDNEKsAXNWwPxBCc+WlpfvfXEw/5s2U1R4
1EARPTfOlJEZNSisrGaBpsFnbA48sSWNB9k4DR1fXQrFH0Z1LR+wkEniVderRn2e3NEpNyHU4w07
pXI3g/QhqnZTFJTrsnf490bXLoqw/mhlj33eslXMepyIYsDypk++jtvsfgDAXnzUSVVQMyzIYLZa
SRYkvPsEgIyXqo8JBI3kqpnSFJdyZDz87zaa9P7GavPWxJeg8n5oZSS/8tYK/tF2Vbuf41LOK5AO
lqanCWE0s9qdEc3ySUAFprLlKudj1CT+bdVZ5k0z5QdEHuCGwivnoFzHTZtu7J4SChIl+0T5V7mN
u0sZhSmGvl63myP3UUwQMNyIudJAAkQDI0VjPXOPGUF+37imse4KmZgrb07Gk0Bv/qlHhQ4mgm0k
/oNnlx9LUfxCTmnQqworgb2Za+uqA4kTAE+BAzQl4jbmNM7XTeAMH0rUyDd5Ylc/oBZbq2w0vYe8
KpAlgUThR+4ZNmWyKsvYgd9vPdWy+lkw0Td+Q9k0dqyDMQ5qP+HwcuWX3bdSF3coHsqtrTHAMUPj
g5EirDQof9oEy8wEE2gDQ5JATgG1/fERMMC+1jQLVJyAlkgG/4YKnmY9QMJvoXlNiYWzDLxmr6tu
EYzhZJXSJz7vouQ2SOMnSfcsceZ5nUdYOvuL9Rf15vqTFVlinWVPpQNUFz9zgAXRsZvlfrGpOmqU
KFovc64IZqmjhdezDTgEoF6yQuvvFFXw0yMcYfbIAbNChD7BLuYA69J/uL2GTVuxXSOnOEKYuA/T
We44ptzz7E8fRe7JVYeC3C9fdQfXnzoqHvN1GPZf6pkKSlvSj0WAgAyYNhUJJ329IGjbVdSJfQdc
fUauR1TwzGzxA0zlFSIbhzIBMVKrYvocZi3Q95DSPoKLwDB62JPUDq/tNPookGTmrp+pY5PWzGOr
iVAl6MbNBCU5Ww+LlInZC/nQmAEQYEGU7ETeMQJhfNuF7oNJ83sdF6yeMOjOfe8/IFGBga1KrjUB
eS8RpUSP69ZOsEHsRrKYyEn3UT2lmGnb0xWMuU8cncMaZvqu1WUzPrhqKSJmZXJl1MG3tFdIfmIM
BFKC+jhuLyZn4Yp9NDyAyiJs5pzZukP+YAGoTDeRBp/SagUmZZQTEtx65hgCmEJXqx77fJvM7uJS
0vTNtsZ7aU9bzT0MpZc+TjgpFbxkJBnkdsA6i7LCp2CacXLHG5gc2upQ34shOx7bEEJcqX3ra9AU
0ZfAqGtv7fltkG2tCenCdJruWkWJt8pdCRG3tI7OnJVf41C11o68bt6gBYkoJ5JnNIVRA4goXh0i
L0PYbGn2IPzb2PKjqjtaMTFiBXT/Zwe9gSGotiF3w00cZUAeumiONubYq89jrK1Da8b+l9qzmy1y
iMlDRqTIlQBed+eNk3fXWcFX023yrcTORKwAkebZ3rKiyvvmZoG2rgPqeDQzuigygasQHEJh7+mK
gUxfDRqOXIQt011jReOvoEnsTVBVGRnsZCRnV9bzOrPDlPpmW2VIL1O4MldZ2NjJ1gmF12+Uh2/H
gqgiO2Ya5dlMc32L6Su+SKVNpruje2Q+RIUeh41hlnw0JD4EHVMUP4s5Rs4prFt/3/VoOKsemZnC
sNQ+tAf/G1CM7DCbg3mUKL2uQRuKbau03uRRjNO1NxaApccUrF6egCppTI/yGmv0wa9dRWmzm8XG
U0bW3ODNDD4+7unYVpmqyR+z5kNDinXAP4niOTmhdWUmI2aplsq44aOo/44g6LQXKrU+NbUlck6/
PJ/XpTPGzQrab3yIqtT5pDoPE96i0/YOEEmgVkWTmE/+EOwxcAN9XzQa1j6cXhNqe0q+yfFCsYe0
PxqcGytt/GNEsfiDpKiVcPFslOothFJ7dciwbLtNgGetdUmxkSNw70Y28jutgF/fKrQwuU4BOYd0
1OZmHPYBsmQPCfCZg8NZedCNnV4lgqZpSJDOyZdQxufqO/kNCEbg0AGBTd5f6XZRaoZx8dATVz90
LSiFMmq8ExjBX6MJcaHOl/O2AVParfIOrWVgQeD9AkhwN4BqTHAh3Xwbo8hVoGuZJuY2CgvEWxB2
haah+vJKBn15O48UEitIZX7WovhJw5vuSgtH3f9HGy0Cs5GXhnu0P/RGonvzbcKl5ZPZKlgwblDn
V74lgvDg9/QrxzqXWJgUNBRBZp6UX0DUqIf4J9enwldJ62FPsbw9TsATj5IiJPrlA95ykzs8cPTg
5MR94+4XOAUxLnJthxn63R6AFcJVtUrajUYSB0WBZDyilWrsUnvWj1oIg75kakyHVJnpSUep3hX2
ID4HJDXVT+CvVHtt7QXdqfdmgLUqGJ5qpMScXU3zg8KfYyyNMz/UH2TfyBvR4jbndHn/D9kjZN4Z
eRJotD0JmRwjGlN5xzE9oRFLI9pU48fBtBbPmA6zEq8wWdK4fdhfIh/XMNV6UbY2p0AAGmnrYdcZ
OaKm/WAG+7qE1r7yRik3PaYx6wY1i2/1YNeoH2RxHwNwtcc7b4AafcwimbQHOm84lFG4qPyTmt2H
XM9oyYzo4bb7Fq2eY2yJ4iPyCs46zgu8iTLoLCVqKytVSQCkfvq9brQFS15b/bVbBYax5lHNgzHC
2abfjJNUK/KtnUD+hW0eYd0cDdZudqiirEXPoY4jGqgbGxmiaY34R+RsF6FIPIKY/mg10KjB0Y+U
fIUzSLYSTlMke7vz7Q3KQtZB+O5X1VfTP4mn82w30AV0N4RdGNDqOr/Bj9C40pzU192iwdT1CQTr
ODlxqlsnWczuLWIBFugAz9kHsrF3feeGNw6nOFpYpb+1ZYIOgx0lj+4AetdvZtwSJzsGJUy7UaXC
+S67uT5jt6quxzbvH/DgyfbYzDymS5vfnER27bpF+diOjQLWBqJRm5HaG5i7IRdgQ1HjDKppdnUY
4xQm9MwaLvhNBoCTcl1gVtsqSQjqIXyvkMvjcGpGMNejt3dLkxAjqZq43cR5qLqTS/K4jaem3yyC
dji8cdnvR7vprxaxVmAlcWjslsrGUZaexmTJ84xDUwzVTrQlvAsMM2oeCj4TLAvsCfCIlfvkKems
gUKKQxqxaztX21zis1oySAuLzJwPzrQVUUf1vF3h2PZNTsn4KQqn+VcaGD5qDBih3RVme0eyCIWr
4W23QQ6Z3uxz5IMAr2eYKBldcAop18L615V5QgEi5cKRDrNVJ9iJtvM/MKFA5pVE8XvYTdm951d9
AGkoQpzV1DUHWOQGEWY+oGuOXT5UqDD647wF5aaXfmjyo6nmaUu1rt6hg+C0dNaNGNBdQ2F8DVFn
WZCklKfBH3ysmUkjrw1d+leTAnnReHmPdCpbHokT55uHYDgmjNN8zBXqNSuzo8LfJ50zUf5O0VqP
SCao8Leyj7ZpZWYbuOLRWcAf/4z6OE7MrSP+sQRUdHeKwisUV5NjWYMMWrW0Gz52g7KCtVdiTbGe
syr45XIUfUQN82eBUghaqRHxLviXXqyZ+QANKMoF5ynChg+XzVp8b01Nf0dzwREG5OSaSCSRiwLP
PsWznV2pNul3RhvToUWgPNo2DRruuIQleIkpXcFgc+I1aiawzjWYPKftxMZwO3Xmciuu1NCKW/wh
9KFFdm1amawZez2CzPoQpFF2Qysp+YhvbHbrTGOz6ms9M/oo0jItkK3bbNeIabQgJmadItdpCRRa
M0t/5CpXu55+u/g+dSL7mhegOHE3879Bpx2PNR2kfVqWCJq1QYI+QdCm+GJCnKewirrig25Dv1jl
sV9Auu4t98PsD3aPFpwuz7pn0tcV5xhO7qaRrMicqblyAHqnbGoweJ5zjehflyXZ3m5isMCTzpKH
1Cb9QfDF9r7kFt3bNfWZAq2AuVbwFpBQyw8+3E1rl2vlfxtqOTTXmQu4bS3RRRNXMV5kX3Gbar6a
RjE/jmaHdyumcEHLNiIuZfQwfr4ZnHLCeSLLCueUgc7YoUAZn5H1IvjhDjXnQ0vE+YvgTLFQ/RgX
PgMh5BtbmVG3gV/W3gEktj5TiQK6rN0hOvmJCM9NgTyB6vCPNwdV/Rg6ON7rugwal5U1qa901e3j
EINeIpNYalnAm/n/wqzL79wLfXw1GIb/QBO+r/HF89pHeCUp1SqkT2IgOg6ohLiZUT9N6v5oyLlB
B8gcPiba8LdG1FIM0KEbBdddLfNjuvip08hyo6+6rqgiwGmwSJIo5VNYGIda5FedkOW591Ao2gFi
opRmAOMCFDCh8oUSilK4m2lAp5sxwVtr03CqU5OIHUpWGrP2L6ODNOG67SrKDnFQUniSYLTHtd26
Vs35l0XNuild4xv/mqjf7Yk1rCyvP+vYCE+lqsOB3CHN6gw5BcRkMKDjjtoYUYM9XF77DqE98htb
RxXOo7QU3ilOw19jUwpWb9DPbCJR0J77/ftAr5cPXQoldlKIK9CQQJBKaA9BiucovFH84GGZDcgx
UL0Ji86s1wVFhvmAgOuYJXSckGy7K6KUwbDxgwasH8/eXJzyoB98e4XMATUm4dfGvPOLKjNWOLVF
6t6bA4Z/guT/GXwlY1VjiQDsQ4b8aqWFXZwoUJvVo7CBCEryXZE/ttbE/LdgvfVBxx3XkJHmEy8I
ElxkN4BC7eZbUfrUW4qQcuq/dRuKVQwSMqnUfbqiTeCUpFh/bsrGD6ttUCDEdDAHg4YZlNR0RKy7
qT8bruAH2Njn0ax5LuRAYeKtYG264Khom2RbrGL5OE+glU9IOjQZuNTI8vYT6iLUt4YWY1fAui2f
hJgbP18zT5RZ67pE7Rl8gk3fLbOKU9M2+DzlwFU4n2ucmh9NG7WcB87LKN0rjNKyG9pEzFVMpo6y
0jQ6KbhLmXbZrcXZU1z3XdadifyVfiq9MWwfLWXO9W6ofKxckeUK9b5Dj79ZtxIP6ZtCoQG7b4fK
zW9h3fNWWK50HmpZAW5qZaGnNXe6Km/TFlb0huZRMJ7ARFcBRSxBjU56InTWg1GX3TbxKj4RCXJe
H++EYSRCaqN90oFBb5UDgZS+7QrAvfOUIENJmooNX+Fau6z05+IjzfLBW/0fE2g9tTVcACu2pY/U
yBTO3Hapqu+cobSqK0Sp3M9/dFH+woV9yfpdWHAI42Pbjh6A7bEPL7hr6RAhhp+IRURRNHewo+HE
6KKH5YzWe5vQzu8K/Z4A8auH8m+xNfFcTK5owVzq5BNNVx0ahmie+kb9mVJdb65RwLR/tuR3oOcB
LDmTgtMte6PE7rpDwXw3UWVZYdrbPORDAeYk6JHBSfGzhrFtFkg7Ne6XBizrALRvIDdu4HmgC6tF
WZK5aPnoIG71wW+seBdYjXUEomthrOqlbbF6e0yX1sr/km0ZU3YmllbYDUhzYRhejOls2LXF/bGc
BFF8KtE/uoriDLSCcMf7dnDAh/sDms9V1Hx8+8mvB9YSwhTwqh1TLH2nl02fhq3WgzOfV31qE1lm
uXdFiTj+Gbs1GURAuyl9Zy4tyJcXH0vUCrvYXbpvluksKsh/MJnbMoEvWFBHalEkvp0XMV14AsER
rwiXjnaIMW+RNf6d4fb1sZRtAOhlVNHaRDzY2Bm6GiwovcLu3nmxl+rLyyRgoSb5L90/umv+xVCU
DcY1DTf6Kg/t8V4WxXiPbAHxYmumBAdvj/syoy9nXFoOgue2kHTa2E8vByHApbqqlNWtMNYmu4rz
GpBqMEbO1dvPufwo2nw01VDYXlZWwLC/fM6EaUXKngKEBJtTENAaSAy3oLtgTBYVd8Pbj7tcyDzO
Zh3ZgnYoRf9g6TH+MbcQFpKS8whQ0/PFA8eSRgOo2uX4CzMOfdwwlyoUFwNV5Jkga/P2C1jOq1dg
TdHBhaRP/9T7/ed/vEIy2MmY0QRaEeA33TlW+WxsU8fRHu1GI7oj5nDgE6iopjUQq+xziEKyQZGn
gcTX+a1JddCERrvSdBBvVbTgVGALSuQLbVwQVkKm0KdCDbgMDZGwp8qmOT/WTTQkJBnosB9GkQ4+
GXE8odbJEY0nr1nZJgDU2sDlo9Oc/b97MG6PK8+GpsEShDpoDNzZKKYjKUF4C0fLGNUXGU1OciqJ
ZO1bug6gmQwsraZDm2tT3+fDyCQGarSqR5ILLlTaNLQCm3Tk0tW9yQ+WJaY0KMuGZbHD4Xe5emG7
xauqN6psm1Whe2rgfTxEwcTvNkjiujD8hd8tPueWtR9Md7mJ05howO4LXr5qdbLXQjOVnGvR16ge
63CXpJY8Fq2iEuxov7tOZRb8MqG4Mlxo6xIDIDjcHDu8tsNziVQCkUkcx09zq+cH35g0l6nt8Apu
HtKCsim959dJC9Jjn/s9QYiWBu7fMTDt7qebO4TRsMo648OI77UGztlz3SNeFlCdQG8SIOsswZBV
aGfl1yKhlLS156acsNcmpFpPbUwUlQnJQFGoSfbGmDKWIZ2b+RCqyNBXuhi5oIsJ4dj973jEBTqe
HFEYNMZdIjS1VIWttnnQEFaK0whP1luhUUz9ugumutn2zz8BmhEPgReiUmCIQ+OvxihJggONvOdB
8Plon553y6KpeNmZID9dDwU403s9BvVnNaeaRg3+kZSah2CXYLh2tkXLqklNGhuTMTS3UEdRlwvr
LKSFb8ivYTbeqLSkreAB6Lq1PIcMMgdEZRx/R2njgLYVE9tDZ2v6YoMGjv/Lgk33MEEKdiDi+jDo
wqKc8yN5U/netXeBOEA0hKOCECrg2HU9byHj/3laBKik1bDt7FWiEmL6iAbiA9/IOYWMmWGu4Xbd
prJjCt4+JC4PX8vzHa5Zn+ejcGFfRhP2QIIYSoBLuHhyvkeQ+uJNRXp7//ZzlsP1z0MeGAEVLQsR
psUOBnjFy++jsOr0WA20SCFBDokDq/gJ4b5tDnEauMXKLuEQQFkxTQSTZ6v6pNkUv95+hVdDHEBu
XswywEFxqT1fxn+chnMA1BRONZ2bQY731UQYT63Jf7BsCwSEcKcfBQJ94TsDfBlV8MWL+y+/4lzn
y8sPp+kGiY66KSI3Ej1ci/yGU2vpbedl+7mPEoBpb3/nq3uO7wQsEZh4KYFekReYGVSC07HI6PnO
cRLcQaUYanRYxc8AdJ7Yvv2sy+VjYzZLqoEJHHpsFnChl9NaglAJ9IgWYRSQigCJBtP2UOGvW357
+0F/mzyXkZSuBdjEetZo+WPyYhSOndbx4T3MSDG5gMhQ1YpzfiPoK0yqkaP78Ru98fZz2fkXK9fG
TRTskysdQWzqiMuVCxraUxAJiX10fmea+NlPjtlWK3y0EaGyHVruqOZBrk4q64cLKhjXoFSqryoW
iUaBYmp+2NXivAkwxT1ltBAnOFtB/uAXvXisS7+4DkbKm4ge9elTQOP5a5EAC9ygrSzjVUp5j6u2
n6hkJgmwQzvqEVpI5ILPQT3+iNGMi/XgEExfhdsvlNcUbPk1pzM9psarvsGxNxCXsezxCiBGKe9H
y+e6mpCLTj6hKVFojWBXI+EteIZfiL3/nF8nXRlHG41YwtLZKfwFdllx3QS25hhSMJhrpEKRpaKf
VvbGAXQNp3aMATBo9c6A8+481w+Ctub3y+fqkiHIK24Kcn157/SwyY9RXiflrakxu8L4xaKDOw/a
LI6dF6ZyqwDwAhXqioKc11YFP7OMK5uLM5jvUTmewZBIB2TKjKURygR9fwM1r5C7ZHY4yMohNe4U
WIAP43MlCDXFGWHVaP6R6nIpsSWBeafcQvMhYHIoOiPetQlSOe5d5B8biDWAeGA9/kIx/5na00dc
/Mj1Y2/ns++vlZtSsnYziHJ1i0DzoapLdDdQjwjPSVyW/g7Hh+AwzpH4pOpkeEInJyEOMTy3PhqV
cE9lC7QdonEqk20ZSLXHc5WTSQO9A6UbwA8DK8sVOCH0jvTvOEA9VHhmbwIkHE6/7wRklBlikx5l
dv27KJTisqU+1/GwTFUgiQnqKCEe+/33aQXJCOw4fNfrRLcS/QNqlp+QDRAbX3qYt+tpDrxNlivj
M3403kcHTA3VI8cM5y9gYDIyM6MqKIEiwLHVhLl7dwrc3TAFg94hyRAWa3PuuvAmLalA79pCq2YL
4qMo4PArAOT56DnWxgXNYwBMRtNh8xvrMrcTrwwHKqr3XiEpWecTVyf17zo2Vy17pKAFt0wu/CYx
Q3tpq+BUTeO/HqD/FVr0/0Vt6P9DIaHFrOj/jhIlKE3+BIkuf/tf9UWEtv7zW+5nMer5rbto+c5/
SFoBKnMaS/tP/SDDslEJWgSEnOWqN4OAe+FffCjouP/4wuNKdEF0ckvZ4r8BiF6k0CxQknVXcCxT
H7Kx/F5yoD8uBkygEu3aynmihjEdgygwV6JE6w7zhTGAs9q6d7EoZ3RSi2kT+rK7NZJeXGU0DpYG
zfwd36bi4x/jdv87rPnTJMpartj/jXaeX4pYCrNEB8Oc13eGkUZxRFHQf3LsVGAFhR6LyjFacmY/
IM2VNIRQa9th1iO3wADgbRo0GkKEVu/efpOXl9fzi0hpuxQtaXUFuP29HJ1wtkWIurP1FJZtvo0j
gJUZ0nyHt59ygZddHkOiaQv6wcHSbHMvFNmm3DNCjRT6kxGC/HJckW1kYc6om/geyAst96OnT8jn
zbDK5uHnWBOuh9TprryUPpfI2hx+TdPtKe+WG6+c8XcYwvCAfA4mdyrJibz78eTlpBpZ3Tg7y4zV
I7odiMCrIg1QyWybbSRQpXvny14GU7+/bNG5MwmNbQKPi2DKnbRd9I4Dn7nE+KdDbSJpb0FeXlNp
X6FPcLAcGJ+Tu8H3Ez4dDcap3zgdfZuR2Bb6LCfmjurgEuEeucV2aeofxqr/AEphVRvh3rAnbot3
IMyvp90ypUUVFY1AT/C/L6fdDqMKqx0tnwA0NgeD5HNFBqbeGZy/PgUgl+OxwCiCLmP3x9YrxrDy
ZFLKp8nt3LUP1GA1KX/cvT0FF26sz1NgU0kRggDTpjh38ZhINFVs53Z87vMpeegs9Hz3LRgqEA1R
rh6oETfmbilFPE3cwBW0jKG9iaXZ+muAcmWz1S3+DtuQ7h28qrmzim3lOWn6znv+ZTRskPIAB5Bl
5JK82ANZ3uZK+EX4lNY10poGmpX2pNx30om/bTXWIdetpFxIEfhiR1MbN6NYG+HT4mR66CukJRqb
xgpWHhAfLReSkErhJaa12s/lCNQAQM2HoMnKz7/bPaVrQpCNE+hb5Q98eoPDMJbzfarp90K+0Oup
88R1UFNgBH85b9Las3ZTV4Ahy7T5UND8O9qpXb2jsvj84i/PTNjhqJyigMBpAlnx5WoqiXkpXjN+
ZpgP4Cz5Eq+dvnENZfQLSoTGKgSKEC4RoOay9gZCbrMCXeb8Y6SWd6RQReUqyZJ3Bny5P168FhAU
HHapTJJ5YMy4lHD/WOQudUjZpTo6R7YTncbEWkyvTXGSYVOdplZQ+YKnfoPge7d5e+EvudOrJ3sB
2pOOJdD6vHiyhvXuJXEanQtZXJck2B+QQ6DKH4L/SD31Tsn3ZYLFLuM7PRT/KD3YXOjexS7D/zkT
omeXBXnWrgNIQ5tuEKDYASNv6gYcgp004p2L42VV4PmhULMpqFGEIIAQyxD8MbhwuXglMpAnmqXu
LX4YUO9QFV7bYEk+kTj7W8Q+zgBb573bD/07O/bV2U7Vg/OE1o1NfZZb8uXTU2uGwJ7UnF8R/Ezh
5V9iE+prDp3hncF1/jK63tK0IY2k9IyC4stHNcgturmLapXRt5D340Z5e3wNh289pdZDI4Zrn4rP
wRqabzKYp4ewsw5zO7qbIPJ/UblsNtSPqnuR2F86eK4Ho3E+E1z5O/olCL7Zi2kHNlS73Ml+0flO
0GaGGmmVsBVTz4VxkYTtye3EmR6rua0DRK1wVIGM2Bn+KVEVuvESIcTZwn7QRjjE8bv7BunPK3jh
8B+rpPg6VW6w1qarr6rFtm1U+B+CU1BrC8HQjW8h9/H2+v/LmKElbJJ3E0lSt79Y/8p3R9HXo/9U
uggw2JD1oe4jRzZhC3KcPdCxfVFk7zz0LyvSR1NWstG5cxCXfTlRJHNmLWoveBKi8q7H3hPYopfG
oeAsRV1ockGeNjVJp+vfheg+vLMh/rLnlyYIIRRgcAtr75eP1y7wKlBfrJOYHnBX2Pq+F/0BIVdq
VRgQXr09xBfqm88bcOm7eLgzm/y60ML+3IBtkqV4FsbBk5fM5b3sTCAXiQDP6aEaZsfusMv8dqCz
jl5W1leAWvQwvWe3/ipa9jlZaZMQL2OL4rsX0cpYqAFd58p4AsEP4RpNpuuitpp91gKSCX3RHu05
F9c2/KJDNGrQmHEVQz2nJPr2cPxt9KXpUjBhP/rWpYp7gik0KXDtP40YF4Kgp48cpBX2KRNKQbNp
bd9+3F8WuGR1U1VnqdGQurjxUtANMIOFfGqT0VvVogx3qazMa0NM6OKlk307BN6Pt5/5Kkrhs7CO
IiykdQzH7WKBIbLRzo41yCdlxt52Ssqv7ZjJd26u10kZrS/uEpuL00Io+nLrap9WXqZRwa8W2Gg1
N/1WY+5wNQye90/ot+oAJnY8RkXDpYZL5T62bONY44BzWzQdeElMed7JhF7nZMs96nJNOkvGSrr4
cqnnJjUFGxDzE0bjKM1ZU3+d9sO8sbIwR4N0MvcxLDK8u/EgahI5HNVgDftG4xj19hT87U3cpaAo
nYCgwrmMm6vKygtsZ5Kzj+gp53asD0FV93cksOEXivT9NsFieF+5TnBw4yI7lj2isk0Z6/3bb/I6
trHpc/vSpR7OorjsiKajMFFNaMDMG2lTbYCFWR/B1EPRUHk8orRF1Af0okAbU+NkLN65Fe3Xh+1S
U3WWqI8GJQnkyylxsAqFCdj35zDD9b6qbbEdqipaS4cqJiHqcBiMsD83CXr3i7Xnno5480FapTyn
oTNed/ANvrheUKMEbEcfuskEYoyQ41HNXIh9qYr7REmFzP/CBfFCf9VPY3tochuGABCSPVTOEsVI
hDvSvO03cLO8d+6T10cKbtGcKATs9C4QVH75iVYFFquyzOIMAnikRJjbGBXZ3qZqgn6vRlo9b0/p
6/1Ndk20imiITyb+Kl9t81nRcmBKix6NsHJW+GvHzjvX1OuczCcys92A/b2kl/7FZvLwvIQsKqrz
5E3gqxr3aCNBSqAwj1uRTmLTzCPyW3Zp3BVA9vZNon4MFLW/p1meXEm86fBUVMmT7YrwnXdbTrCX
YfPSH7CX4hMp0KtQqypyQxd2mZ0hJiJWElX40LaVgCJk1O8M9uv9Q2OfYJlggaeBynk5ua3o6tGu
7PI8T2V5jxVvjYYGzRCJOsAehZqE3pLudklAtfbtaf7LGeL47FxHsHGWa/MioMQSQqrZVvk5of//
IXI5IIQ/GltTezAD0FL5lobwyAgfqx86DD3KumimIX1r/dcLfMnY0O32OUsC5BZfjkEzuLHT47Nz
NiwgzxZ2eCvYYchn030A51a+M+TPEdDL6V3SMYp+YACoOpoXl6ZrA9Uv7aI8U/wdz3hOA3ErTH16
xgTTfOwfGgvEAVhPE7UONdx2Znzf07a+8sd8PpihS3YTkyGXcWEck3oksEkHQaM9iW6UBEqTeJ67
dwtJe6UITdjNHZRFr24f6mZI3vmc1yEAhzgjBwAo8CU4mJejBzsSK8tCxWfYZflHvAHbnYkWH2QH
nE56W2FY7qbyvYBrGaOLMfRcusxiATots/byqUUlZYKqXXrmrszuw9zyjxXojX3qfpHet9YssbTE
SvaUzlhPpiVsjbdX7+tDyqUJTHWK+28pAl8sXqVtcwjSIj9zPeqNM9WIZsZ1/87Yvj4IeIrLrqQi
szQoxcuvnKCZzF7jZ2fHVNBG47E/ITbm72n3/evjhGEARp/3v4fuz4LvXx9F4IqYPqgfz7w8CGIE
iYYuz895RVNE+ajXiVQ8poBz3gselrd+OXce+bnjQDh38cmTF18VJAa9pSkrzkMULdY4aYT7Z7N4
DgnkbjLD23eq+2QgmYyt2KTvuwy1D6sb4i3c92QblMHwThr9ejYBOVE0WDBjxFaXEAJUk4zWSQve
KFT06qjjrefAeC9Zf71TPBYKltRegCcBlIuXs+lbIYRGayjOvayTRe/SW9dyLHcKBclD4HTItYzO
8M5CfXV7SwxJfRp51M8dipwXD21ZVPkcy+ls+OJn56KZ0snZ2dbpLLYZvnvvXF2v0zGeB6R9UZwQ
ruVdNjNMM5LazKr53BUYcI9e0G8pq1IHj5ryCMPSWsEyM9axGLvrEpkGSjRO8U5O+Go65fNlxs6E
Xma/egd7iU0xsrPPILBTZO9QV8pKyJRvHwGvrk76Ns/KGrTULYAvS2j4R+WHelBTmnSDz73N0Wwo
y702IVjR83Y6tAO6YRu66BQCYPvw9oNfTimRJq0nxtb0FyAgO3V5sT8eDJZnaDsZqEfwY9dWlz5A
6MeNILaekrL49fazLi6r3w+TSHcC8WRSAYC8fNjkTCD366h7hJfVoiisQXUaXpvtkU7x17oKpn0u
tbdpJAdF0FrOXVSocpv5hotKuR3unLkt92Ya4gUGeGltxb3aZwgirWHTY3RqltY10R0qXHoqNyRS
YAsxi9k3rnLXjVLjOzeH8/Lm4IOQdsFNjduKugy/Xpw+CRvQmDEBfoIvXBwLlF63EYvlJsxh3KD8
Z+MpNfRrYTQU2SPqJsLGDw2GCjLnbu4/aQxft4B+620p034rPW7UDGWKJ9PPy33XDO0ta1se8xEy
vqbP/AHKNNrzTeNvZidsV6mfGCe6Gr/GNBj3TRmKs50CTKdann5HGtRJV3psKkpffnYE6RieZNRi
bRW7GIfkZr0bm8HfeBaVxrfn+uW2+T0yWMAt62sJiZ2LoyLXgzU1KOM+DViqbVNPQ3sfeNTbT7kI
vJfHEPKxckmugXaCV365omxE4wLthDjv9NLm+6cArSrsSrq+6j/N0EhXBYTZHYoa7gFX03xZGQuc
Dza1TTJyrRB23rWdpzcTvIp33u71GDgUjokqWL3wxRbbmD/3lsQgcfof9s5kuW2sy9avcqPmcKBv
Im7dARqRomRJtiXK8gQhWxb6vjkAnv5+oLMyLUq/GK5ZVfyRo4xMmySac/bZe61vFabgyzll5urK
pHiMwJxTW+CrV5hrAMzSMnEG07U97tGVaQxXYTDkvS2wCM2Upr4+wogYyDS+Rl7Hb1XC2A40pK8e
16X5JgPvx6M6D15urKnKBg7ysLaxLA9GdsXgQZy4Ei9Ptuttope29hsMxaCxbR69J3qcAGK1JQX4
mGEA3IQYIyHH5ZoACDaGctqirSRXWIqe7I7X5P2n5GU58uvTKa0YlTEPX6dRL+9DHVbwO81I3ef2
lO4Ga+rdJKJrWYCePXEzXt+LdYhP245VFT+wdbSOh0i92jovtT0ni+JMH+AZUdRCriGB9WNBjX7i
wh6EkP/UP4ffxnmakg7uFBlFK3nq92dMYw48se9rNO1D/YEcZO1cbrX62lE6MEa0FPx0JtWbSb92
LkmLjj2qIH1hyLKbLGunPyoQ/vo2Jr8fcbVssWO+/DYxAKCEiwNgT9SzT0scqzGnIWiFve6Xg1We
+Lw37ixPPA1x1Kb8c5yWpJZ9i9fS0vYs8OEFVSLPUDUpV7olF6eu9Mst+tdvY7BPb5L5E7Xd0YpG
PJAN/o9neOhWvhVdYh886ydTRGaw6MK6woUu3wPht840Agu2jdOSDmjrM12b9latuAvpd22DrRqN
uaEg25mUUxvSm9+RdwxEACoQ1Cgvr7+ZF6DJQ13Zi1HVP+taOX3EDZiDsxiwITP9xW5Ygb1G+3/z
/jv2eq0zWIURBtqEszDZWf/7b3UE8Xt5pJeOwlqnqmfEPIiz1l7a8z/+FLoZMlUhOk66DOvz8Nun
GBZxQEsi6XsbIK6bosUDAACx8M8/xcaEqyNkQCJ73Ae0JkS4cZQb+05lm9Sr8rbVx1NN4TceXdiD
BIZR4wJzM442B1j/lWKL2dgrJnF9kSxFW9hHJJGnpfzpv/F7dDRBpsLCZGlH92bOUAohDTT2fRmH
QV0yvAQvdMok88azRwOX+8LTx/jyeGzBQYy07oMtjUJns0SWBX42NT6JGXncXNXTZSUzu9ZazLfv
/z7lsK4crYLE1tqU53QX0XocPfdpZSJVx0W1V5AIxgHEojkEb9GDu8156t2YTUUj+6ROL5JkTO9a
4EWfaWM1OxM74g/q4uZjnZvOvYIksiTCWwkfpbKTPkWaUV/DGSD/lOx0EGAyU/YUvi6JDnm6fC8Q
KhpQcuTscaHmVAJzTgrbww5Cl4D5bX2JUSo605oRUI4mFLgkKai1RwWbICqnxLAvytE2AtsieZU1
iMPpTOZ87PeQBHBvtD0A5CSEo4KOE7jKgl0QB3w/a5dxnKgIMulr+rkx1NXqmTWbizann+4R4C4/
6tpoPUlgEoxgWiaxTdJC6kGwV01O3kLWfZkB+HzR9KHWmepV4U2odR/jKqtyr9fmkkSoXrd+IEJm
GpPUnQgoGEWySXGiSdCvgKyQllWlF46RCQfSUDIumNmV/jJrwrqEqhYnrTfJpfUwCx5Ld2iJdovL
hOiSBGwCQbr52MFZzyet85tKy68aKrFNja3N8ptOBww/WEZ732dwQt2GmTg5cA2Qf8+YwvJxKdAL
kTInRecl3O8Seu6sPY1Tj5eBso7FtyvNq4Z5XoKfF645hlUxZW7lpClxN2aFWc9YYjnZqvIQfiFW
zMihqpXjHgiM+ewMubRNtLS6Xs8p56yqSnE+Qj590kLCClytqCugBtKoEqVrhsOdmqdTSfCv2d/V
DekGm17ph6/2ZBvbVJ0MxTW01nrK4ny5JD6gYe5cWz21WZUS+7v0JcQeO5njq0ZpMIMDDIGAW+sh
hMRxqRlQ4xy/QTi6sTCsqlu49RkF1BBqBVjidv46NkRUeHIRKbs8In0I87lB1iZOx2l0czVsHlSe
Rw7LSu+4S6EYjWdJLSQBDJDdMyAFumukTQFHhuWg3dt1m30O42VxAB8l+mUfyfANRkgdma+bk40d
qQ6BcVnxV6jbWu9O9ki4CTpioEEgYzixEc/w/P6b/rLrcdiD2ekRBzBKgz923CmTiM4a6WkirGNv
uZsqKH6g5ycpJIgKXi2YI4KjSz05e/9jDwfTo/WF2TuNfcZl+ACPj+e51dVTHBrh3rSF8bGB4n7v
lBJJFKPRPjetEaILGdIgYqrn12IgiiLXw220RpLYRoK5yK6RJTSc/Xgl7V1WacmJnfH4yjBYZBW3
VtOMye57fNaAsaZqVZn1+8wYkysyGoFJjanlEdgTAWzRlc+UI6e6z299qMGGTA+BriK9vpfbsUxd
ZoNGHKl2rdRLMRziYVeXQI6D2TmzxvLp/ftwXF2vP5IeIQPL9SYYx+KjsVaHGcj+uA+XZtPanOyn
FJoCLL92izjoxBFWPT7d83HrwW0dTNIEpc348uc1emkSlmGMe7GM4kyHBOSTdiNfxxWMxZSdwesM
0Eias3KGijTcxpzxvLAlFTqt08bvmWODKc6dgC/eBCVzRw+VeAq1OO0+OiE0vWWY5xO74Rs3BQXD
Wr0cJmzHGgYdVIkTG0jrAbmRMVjo9o0Sqwove6ls1WYIg1hop9R+b9wZba1k6MEyU8an/PJS0X4R
JLCUYu9gv9/OtiRtRzR/LjpU4ac9SWJ//CSsqkIqTg6/iiUfVU9jBoVDi7uJgD/zc5KqDQPRyPCy
2tlF+nzKu7p++99ffx4ETCM2Xaj1FI8+4ejXwUwStKmmfddKQ4AxMfJMpz11wnjjGvJ7aCZRvdMF
PDSbfituRy2SRDY10564G+GNxlzsemF+ZjvoLziin3p53/w4DHb0rrhlmLFe/ijKNZm4JHXaL7jW
PUQnU0AeYns+S/UTjafqxNv0xjWkSYa4hiptBRkfdWqqaRQiXMp5L2wi2RAtV2cVBpe7P34u2B1W
mzbdkHWa/vJHlaZk42U15r3cG49GPtw46vgzmqef1jSWwfufdSTRJPKXAYduaixHjJidV4JfIqss
aGXtsi+AQ/pqBgpktCSyZNNO38xWHW8FFZdL6G5yPo7JahbWJt+Ky8jrclJ1atnAk0ON8P73Oj5Z
0HBzWK1oJVqU4WiFX14DJ8mlFrv1sJdwRp3VdkokpSTbW7liy3//o161H9bPslglVxfjSiQ+eg8Z
0BlJEtrDfqAEdxFvS7dNHKaXUL3IgunI3W01kuB0Z8Sl7yjzbtK7GiYtHLieSnzz3/k6rAu07BkK
MRB9+dNzpUKyqMcj/QCpOV9Utl7UGuKqiPXJnRd6T92Ip8cu0O6p4aSTPL40/qCU3RZ7lzihnzok
ob9cN7g6hqGtT/xaPBxdnXok6NiCerWfUVxfYBoDuzNRyjpoEnxTXUBZxgUN7Rk0TV0kIxFtIcxB
6NqgZwgNbMm8tJa+2ADCIcVMytTrbsntwKgN6Wroyny35CrQ55XAjBRw8ocYglqfV+KEWmj9osc/
hIWdlsL6e7BPvLyug1OMo4QsdK8Sx+VVlaNdZTpHrDgGCm7HTujlzBEu9FTfv39HtbceZowa6zrF
3kI/8OUny6PWskNX456lo/Y51y23yFQpjydL/gJqxfG7VsdoZTTzpoOis5kL5yFJQ/UT1Lb6vjJS
8ESUhJ4ekdFIL1gCfKoYQSsYfNsaeZn64PDkGnrnD9CFzsxmDL3KxIS7OHF1Z+eD7Ra8bIyfkpbs
jHa4UCDJIC+IF1CluvD6ds6JalKJg+nm+URd93rZ1FFnqUz3GYQRDH6kLMnI73YUkcyrUS49W7QK
QFyeGCfu7+urrLNg0CBdrQvUWEefMpNQLYrEJC/XqAZPakfLRYlUnje9kE4sGW/8IHWdcWPxZsVk
anJ0Q03UBga4uP2AsnPTLSPcXrsI/fefm7d+EIx+dZVvszwfG3EjRrScxDNlj/rFJr1Na9yldkB3
KEPw/ie93kZRTKPHxUdNHUJt+vL3ZJrVMv9o6L6PKwBdIYFFKT7Vs7HD/qyfuHiv30MG3QrqMDSZ
NPheLe10dpU27LR9ZsJVB9gte8Vsth9lhf4eaWnydq7k6j6Xl1M9ljd+Jto8VNVoJRmzH1/QRYIn
alqxtndEZN12kf6oxLL8JCXQ/x0L2uX7V/WN+0dRgvSYkSuNe/uoOOn0EqdrNGt7iKuKLwPR3yQ2
0VKqZA53738UTwS36OXqplN2Yb3D+s92fjyxV8jzJuc2xIePC7SDZmAHSdtHlwR7tIR/lbp1O6V9
l3l6JtlfFD2WEVKZPaDaRZjlzlFDVOZAIxtvIDkLYneEjov+gJ3LgFuqcgViy+kD7drorrWwbGw7
XWkVX9M5v3qpU9f0xosidRtAgrXbl8TMeVFSCbyuJp7dQJcoK9hEddhKdjvoO0tk1me0kOxdau24
HZPGfQ8o3QeoQrJQTamKSF3a1p1VfbbCAguymsQG5pVm/FyLvIIYLLjwrkpfqvNNYre/wp3SJlRB
s/IV9/NnYUxZ6xqQvnLUQ1L+AB09HTbAMGnLRGylObwKqNtenfDdoqmTzlUHhAHAmp74w5pQ9GiQ
+09EdzXEzzrzqG51trDbgUL9iZm0dAOghCRDm7Cvu3nOSKvLVBmGaYN6ayc3FeVUHI8hpbBcWK7R
tqj0W+T+Du7svib1Qs970skqh6CBKTHAZyrZGvdCbvz0CdIfjTljSeq1hxNlFwMEdbSNVfagDLP0
ndWBBhzGsJr1NDe3Sraw7qtEJxJ+UGUxzCo1Lb6hFqIXs/Y9DXDKi/RQoge9bRud9BjTTMgDyzXH
Rh/ULt0d7VvYAgpCqi+yPEUXvRTlm3aO+i+dbC/fFEsS7QZMIODOONfJoWf4vpgbG91nSobHDCLf
7MZYvyuXpAmvQycaQ1fg5CYEM4Yb8v5z/8ZagpsGYYWD9ol5wVGtpNB7rvHULHuoS15vETheZpl9
1sfayseSTJfBleJbcnri1X69AcBIYEpg6/iaYCUcvdpNYlT5FEvOvpkQn84y+YqtdtIt8Xq9Wl2w
NF7XiSg6t6NludYXoHVVL+0pz/qd7pjdRhXAfGyjiQMigU9Vwq8XLD6P+hfj53qA09fv89vhTVRh
bCUgxva1jYg5BNrvjp121WE7PHv/vr1Rc/NRjLuwQDnrVnD0UQqM83ZqLWkPBTe+iOHiBQodTV+2
gIFWjbaCuZ3oc9on/XWv9+VzVEeF7xhCAzdXS6eMamtt8HL1XL+O5fByI5DBQPTylzPpGygTVGnf
LiaudYCaN10bzjsMApZLmHFzxqsPElmPiI40a5qcPN0kw5MP9/6FeevBQgXKLswpk7nNURGjlFKW
RISn3EOyzPwBsLuvh8MpgMkbN5o9mEMPUiBsEcfGMLrULekGvblX4xjHD4DKoJtVIk7rftr+8Q8y
4dGAqsKAg4H6qFQiknKWYB04+zQf9HM1KjO/jlGgv/8pRyqr9RiLSGPVEKCfY7q5Wtp/f3QLR2T2
mOHx0dU4hHGbdBfAKSAfgbcIVIfBhVmS0UkADYSIajF88KHSzYkv8cZThJbGAHdGtctc7Gg1Sps2
y7Soje9DMNb9huCy8JJTzlycFYleRYgX1m1SDQuJqchQ3y1Ya+sdb4F9pzoSfpH3v8+6CB091EiY
8aDg21dXt9XLa9JkgHLDuMLmaLWEBeG4ipozWLCQRaCHJlpQ50Mv77omcqI//miGdOzlUP9Wi/or
wIpqT1PJurmXSBPxE2ZWRE0sjtdlxUPWaT9XwlTw/q9duyIvf+2K5FmpAdgp2AqOjnepNMjmsvrV
m2nWfuYIg1ebQ9fsYz2XUDCEzUgOuUoKgWcaCXGRVYlU7ERt+/r1xdCMkhEdLHJG5JMvL7lZDaS6
IPLag62Kfb1Pu50uYUV4/6e+0bR5+TFHHaLFRHgCEpXf6tRMqkwLWg5LBzh9VbmxYNFfZ5PdgiNC
FauO/eLL6B1AqSTxVd2aWAGHubkm18c+cQQ7MgmtryEvIlsjQ2c40DjAXv5+0NIKCHBZ2q+B6Wf8
b/lHOGYOWry4vsxhvAYkSpV+AgvMI7Ynp6G7TN8ktZlwJ6epTwpwdOLw+dbFou29rnNoPmVm4i+/
U9s44RKN0+p30cQGiFwUEMULUgdKhNfN5FCBWR83vS1+oid2rmtdmD51Imv+pGuebgMx7h1b/PHC
yPntMAViz3VYvF5+LeDxqsmEiTHQqJFy0DeFX+PLO/FWHPr7R68FJ8e1WOFggMjkaBGIC/yOU1Jj
KpCK9Jb4Q+lZTdR6DpJGyWUU80rqxYySfTiyhKamYTlsNDkdIreGmuy4qt45Nw7j3k8SahG4QDXZ
DaSgyyDiw8k60W166+uCHuDCYHahW20creNKTIxTmdnpPelD9tWyMJ6TZkJeWN1hK5CvcqFZUve5
i8NkZ8wUDPE8FjtQlJmbmbB3q0auN7KJq9kYQAw6S0K6yIRQ4cSL/tZTRc8ZDgjTNICt8tF1nS1a
XbE62ft6XkiCyguTfqjaXOmY7L9HgBOf4qnVH8Dd9X6n9NTuRjehAsX6uNIzsO8aFX0c+kWnhOuv
q0YWXIRUjK1od1mvHFhEiUs6oBSsl4RFjMXygJBGA5gskaQKUfDEc/xKEIteBualcejWmjp37+WD
nEgamdPDEu5r2S7OM8ICmPh2ECNFYgbN0BeAXVfMKME0BBUbxWbICU5AOyDwMZv2RrOIHZ2UVnLl
EdtgV8Yxmc1W+7kZ1NnNqWLuxsbuN4YjZFQR8sqiJNXBsQbJi6Ii37+/uL5ewhmXQewzZaTvTGiP
1tZ6jCsZqEp2nyGg2AortndKVT2+/yHrNXn5Vq5iL+pNCyU6lcvRNdN1qNYk42b38aQ6LsBfw6f3
OfitYs+nSu3XGyMCIEYjPAosBAhxX94fNQWAK0Vhdl8rsek2g6z6RJW3l21R9YHM+7GVqKsuq7pt
fUmb5J0VTmSUagMcWpawIFoK8xrvpRLYEB59K0qjoCP+BDqULX2J5OWks/6NJ5iePxI1B/EtMv2j
d4v2bR7V5ZLeUzqaiJ7DJP9aTFOjQvYcRbZKTppr9BX1vTGwHbuyk+XnY9tNiGT0ecDuQ3BCPVXx
pQjn8NYQVhi7pZEWn1lLJrqgxpLtxzh0Pomizj5KE2uRu8w0LogTrOPPOC0Ig4JQDLNLHbTwMnXC
pvCUqoeEE3Vd8kiPkwj3JEp4THoa73BhZ9N3imTyLP4KcoIgZnPkHosvrW6TmaH0s0KgfD8NOZ1z
FSMVL7AioXoY++tSyYcHuYkgBSd5P56ytL11OSnD2AMQjq7F+MsHoDMMKWdrTO8N0MtnoBlbH2B6
/V1kVRzw2Wnw/sP91uehjgcURfdllZa//DwpVJmJ6VKKFcg0fa2pE9+Gl+TpeusE6t9Ur3/p1Hmj
+GesuQ4BsVmwAh0r2EmLtJZaSXt4Hp1K82a2nft4IP5sFGPcBBZD/4/Y/HECF3kuIfuRE4g+Y5mH
0om6V3n9shF7xeENEdcKknWOXmz+RmLOG2m8p7nSnpe6rN9WNkTTWtQ7EzvRjhrEuME/ILuVHf1o
YvTbAOvqM3lo2/NFMdZQal41Z1IEdXNFoJ3ZpkEqlm+cfIoTTKFXyxAiR7YIFAmczxRQjC/vlI24
fCLQGzJCQQWZ0OLKFheY+K/N8o+wa//j4nfXffNfg9V2P9vu5/w7Wg0vyN9sNfXDCrvBQ0qvmdEG
ZcJ/EdYk9QN9U4pRmlbqOovijFjCE47/8z905wOtfsVBe6pwTxC1/w1Y4z8Bc0U0xHbBn0PW+Sd8
taNeMfvO2utjHIXaBVEALY+Xtz0NoS3PyEHBX/IFEdFXHbBYqaqDQRiUJsR8GhddNzMmm3sFslmj
gJqXhZieukw0D1MLOdyN6YMSPwGksB7S8r6VkdylVe48kEBp3STgEb7I8WTWrmikRz22wh+HC/5H
T9X/0ujntcZ659l7LP/Px8f5Z/ny8ePP/IX2sz6sHgHVgYCjMbDFUvv34+d8WF1SrMoHPAc0Sxaw
v54/S+EhwzyFEJ+aioE42+5fgD9L/kD/gIf512P5//7vi7W5O/r3312VhynrP5WPgZ4H/zZPH7AE
TM5Qil8+e4ke1V2DiN+H2ltSM1dzdJ6Oin7WmVa2JSGKEPVoTKoxaBnXXDURPfGLdRSELoHKI99K
UkKEThSyBbt9YzDFjHtBzKSkx2R0Um4l96MhmaQvJ5YgBidOrLOYowqYWdZ9okEUmcSuVKWxDyB4
RJ5ZLYRCq7V2Y5K896xckMNA4k/euVoNWH7oLGauTAIJ29Prkvz3nrwcOUwHeG/0Ci2Y88QPdfKd
0I2o2IyJU1wQHrK0vhZLMxj4RiUXuMwEISRtF++YWaQ/mKWfsz0yDUJWGe3qSafmms162K/lduHH
UdNsukRMZ4BGAJeUTn/rlAkee434+Vof5fMmswpPKEbZB4WsZYTcSsqj2iqksBeDvTJ1OvVxqtP+
W8lEZlsJnSCCvih+1f//fg3/46Be+tev4eUjMUzU/T9LmtDz+dN//voDv95BdYVrcqqnDGJf5on/
+xVU5Q+4w3kvaVeCyWBe9/cbaNgfaL4D2aR8wBLLEfjvN9AwPlC4MUQ8NGxZtp0/2QEoM3jN/nkN
LU4BGm33dX7BEsEnHZXY2WTNQP8JGeYkWT7jP3MeyoJEAHK8h02uSdFPNMRNSQboZK8RAtkQ2Jjm
P8pNt6IanVzfmy2JZwSXSq3lkswZpcGs1QvK6nomww+2+rSy2yw5UCpVIeNZz3PylJ2meljJYEOQ
ruXhzpkGYgfbYSRXtLAyi3fJCImpBfxBA8mwQpW0W6ZhXibi7Jar1mcuQIzpx6STd7BhCgKUb6nt
TmbWo3A4lISYc44vU8JpwEiaNKiahGSZWJeFi+ZaTrwQ3sBXLbd10sJMYCVuNzctUh8t1rD5jJIG
ihkNG3xjU8dZVumtvFVFJu3AL8yu0YnlZnTC8rnjldtlSVX44UjenZUv7afQAHnsy3AcprNCU/PH
Iqvs4R4pE/Y5bZCdj9An5ytDZVroilSf9/M8GXEwDXV87jgZRP+ktZWHuTRGDgy86c4ZlsjlaxtH
SOozp6wfpwx8r9tnkhq5GYP7fiWJ5cRsjFLLKS3tradWSEnkLX2sg2mmZfPRGkzCZpsm1yM/Kdvh
OTaiZI/dxRiDHC1m5pWdJVkeAThxTr6jkD4q9HsIKZ/b6G6u9RbJTyGWe5IKgHOXQ2xMbjKOYUUe
Yui0PmLGaN/L6RR5nCwdtK2jLTeulZrECddmJfpd0hFkgJqXXSIo8zgr3DlT4BwiqbPOxYyKzIvG
VHkaBkfbabhRbVcomKO8ccyGqy6vY+yRKj+H26uRwqGLcDLO6mUcdnOhDjVhXQMJcFmYCN1TgHyG
ft9ZRuSXbV+3gBUH5avT242D0rrVsC6ooz9U0mwFSj0UMup0BrG+rHbD5TBqGX3KquQ7jBbhF2hz
rfm7JhnlV7IrKp4Zu5q+SxwM2S0aI8euqWMR9PuB1AyvR9IOS5RsX81TYRNdtrIUxn6cdM0nBuHZ
PaA6ufRI8M2e1vRHYN14zu6Yn5txQPtLJimmidIsGAWzEmErztd+JOyNLPfcZKOw1ltfTTllu+YM
cFKnapDu9bnJzC2ZdNGzbGdi3pSUZ6YvtC7Jrifib0l8ddSy8cupnjdxIwrHU9BcE2GrtjGC5Mjp
vFRPw3YTtbVjuynAwn0NvBpSGS3TxOvnTqnR1rQiJppZteIzKSMy1Cuwm7GTpqK/7NKcII0sEjR0
zMbpv01Do92HdtuGPqh8svrqGvnHR83OsAwoTiras8yU5vqiKqxSP4+iamjPkcUVKcTvqPiOfjHJ
trbUdVecVZL0eibxXqYzoyyK13UL912RYrXz9DZEztDmzkISVmJFJGM3EMo2kk1V4dWOMxFRC6t2
2k30GW+tueJtlpeKePCkTsZPdmtXyg5nVm5sJ0xA4stUI4b5BkEkVdA793pBppUy1X7DpPxry8Og
u3ElcNMXrQbDWp3TFumMrcwpya1gcNvUrclIrK+TLDbCT5FQrcQl3rIbSR9rHXE5kIGubIqx1OOr
DA32c29O8UjrwSEwspxog6xxuFq3IcJV3q/DFjuwosn5qUZLUp6B3rJVnDN9MmzGNrez7ZRK+uDS
8rF2ZgaL+ByOQx6f2TMcgi+LWs2hn4kuk7e6SVQYaeOZ8VxJ1kh+Hiy4i0GREysoa6O/L4uQtPGB
Ef/s9iOZw8HUVSV9C+AlqEgqtc8CLVTN6JM6F7i+tRqdYtcs342wwAE0CjYRb+LMO9BtMBYVhHOi
3S6mHnXegNan8nPZkhoX5wjmeRVoCglUCuHLfGx33yAB/66JrA+J82k6y+1DuGNuqOBk87peIsmx
NQYiZMMJrmJgxWaVwDaVYx+Eg5KeS7JkPVNpIl5HSKfhsxtZu8+JVXW0wBAKq1TCbMziAcrIuLH1
xgpIBtZYWuq6IBQvnpzENWJTEBxJzMPXhGVf2UicqICp1GHLkpGast+q0tjt4iXsSW5JstY5J7qg
/9G1De2zqW+WW0kJw9sOGXi3LWz7QcKj5OqFni6bPCbufAlb8d0YquhiYDINB5UgmxHJyogjYKpu
6R712B+74nloZsfeyHE5b3vCQFk1+YgfdWrUz5M0yZ2bA0hgCxH5qHqKubB/iTyFttfk0fSNRRts
s8VD+dXogcXdAli1Py+22d/bjdJV3phMw41Fi0YE2RKK+yyRKoJt9DWNkRtkbKyC++LGyZyfL3PY
SN4sg8E6axuT+I3SSqfBDTOGyP7q3ytpeI0bvc2NLxW5dZFfjATxBLGRY9VuSspzVwVF8DDWRWwF
uhPGjxnBzbZb1amcuwvRvt2ZHQLX8UZwPrrLIrQ883sA5ZP94jibOR1B3BP4ikdhJn2eoOayna5j
2sxRYBbl5HjjYqnfKPJGFvKS2GLPiEdnOo9pCv6Fvvh3EUxNS2n4ThGckKv4WB7XwfyZv+pg8wPq
HDrd4Ge1lQfLKfUXa36tgw8kH3oetJ9wj/5TB5sfqEuRItK8XaUvv9fB2gf8BRh04TKs/8H4kzJY
Xavc36tgGswUwkwuMP/wFV7ZTEIjZ4k1at+ywtrxa8K9KlcudfWRLIUeyFgxzveUHeNtO03fiOnD
LLYQDHK2JEuuBLMSW8DXOVRdjF1a1MHSFYxitUqyJeau+MiCIWlG56aM0hlBAnOoGaKHOe1/u+Q3
v77w74dqrMNHPwQZ0kp2YZVFL4qJmdPG7/IHu8PWgrxx9E2xxM52iZoYmdsS68uuES1nZAtG21Oi
ts4F+eTNz4TdHflcIzBWsfdFOdzzZH3NjKUh3JEAs7ueYMwbM9QLzVt4hy8mhu6p309R/1mO+nUI
yFQzOZ+YAqwZuYUae5Jt59FWskw46Z3az40rZDzBLjVlRDZJU+Vfw0HIO5KfsOzZUFpiwu9Sod44
kSj2+gwjke64nBOzvuDBoaLv8x+1HRdjgGJzOoR5hKEn5MokhDPpR3ysE9wddyGv3QhKYZP9SW83
iwkX0xTifJmM4h/LJNIpiEapb2KtF7nn1HRn3c6CO3TWRaFo3IybfDlZvf3JJH0gcuEMykOQdSon
Dxip6wi4MJVuazoYXCAGiRZYTzPbO45PYb1ROpUdzrTy+slOrGbXLA45Hq1dACJj1nKeU8w/pFba
6m6SRhoXSWqaFtU5TBPP0Zxl27RD9GAsor9BOqINZ/mkJqPPjjFe2YvFZgLikkJFlRbJDJTcIji3
LtauBpJ2hrVmqKTXjCQ1ylWnXJ7Cvm17xu5CewasTVk3Vrm4Zc4wSl6uxerPiLBparisZY47S+kV
oYypel1NpXrZCHPNp88r3gDBNy7QtMgeYkgZr6kslltELpr4bJlRv5BtVcwaBBaju5YLYJ+uQpww
4WsaM0d6/4lxaXf0O704rOwK08JQRGcKavd9Wan2j+SwFoMoZ102Ce6uwESv6zV/h/rNOqziyWFF
d9bFfTms89JhzV8O67902AvoYbMvNIct4rBbOIedQz7sIjyC7Cj5YXfRRxE/isOeQ/PWeZjNnp0o
1zF5uuVhh4qUWkS+SA39i8oORpeXvUw67GvgwMTgaiEyBpdCg72PPFL2QdpR+TkPHrujWDdKCjD2
zPywf+brVsohnF2VBJvhxjnstdLY9/fhugGjVl3EraZ26df0sEMnhMF805sxn+ivSpjca85qaHdK
eJe4mtZ9Hq5o/Sytm/9wqAOWtSTAx2vbm2ix8+eSgIOPHKWrW5Mqgm2VemI81BY5b++FvBYcxVp6
GIcqJLIpSEoqk/5QoywxEzP48tzlWOKxE2s5k9dy7Zw7w9wtvNhrxUP8L9UPMEAqIcsqle/zQIW1
kbrG/uoMw9hv40MFheCJaso5VFZdNFkAgNZ6Kz3UXooRCpyPEjzggGkr9Rm0f2o1egzUbZFCCdcd
qrlxLezsXzWeZPVK0B1qP7ltqQOlQ00Yy2oInfBQKy5O1FE3riWkamQdc6+IulJbS8yIOM5sA0aO
ynPQ9L7C5RpRka5Ju7e9lPEWz4ea1VIJCkVSSnK6qwqOflmoVmUQTnmQ4rSMPlUa5vFAoTbNPPgU
VMZUzXMejIeKOUW+hzPSbvv7jDXV8TI10Xtq/4FDiGSQoRH0CTXyhWwVRdAlE54//p0zvMmkNuGI
M5+ZU45kiblngfRhyKPPsQMhwFOGhOpV6WzSKxyZDAjaHH2YujpClwQRMRkcXqVpg+q25tTFSHyV
RLmJKJ2js7hIaOqg/SS1wsxgniHaHnWYACR9JYwG++iKAPum33JsCLlCliBNqKArwdSyzcWjyjnx
1taI8EVxnJlP6uDoUyCP+TheMqcSxRN4+8WLeblN16YqVvkwjT5L3hIUsqN3mxPVmJowoWu1nC84
EdmFL2x5eszsTPmYTH1NEyAU+g8YOCrnVZvxwxw6rFVVYtLkweiifnESokdEk8938QynhIe8Kz9V
UEmurZh4P1xR3TOHOfW7GMuJ42WGD8Hl7c16L+w6Ais7J1vn7hJtE04WPTIp0KcGBycRR9dpYbFH
VMIodcKzmC+DAoiUS7vuu0dO9BkHpMGBpW1rnN7wN9VQvJLe6u8S3UIxMxFFnnjdaBnzNqTTjZ9Y
JEPDGWzsvzUx2hp3poOQwuLOkikIhZH9iA3DmHwoCgMCeoDGqc/QWL9Nwpn/Oy/60d71wwy6X+f9
uDG1YpJdI5KId2jEbM+eBJMUiUdNBrob8Yj5lhBd75FO35F9iw43u1TbyrkRbd/fToUc93j2RHgz
t4x26CHFOWeGpmzt4FCZ/Lsupi5+dz74Ja/Gx+y4LP57QqiqH1ab0uo3tJjGrYFJ/xXBtBbMjPhI
AsGUjl6Lzu0/A0I07vR6cH+sEjuDP/TXgEa3CGBipkJ7GAksZxrzT+pi/iB/1YvKGBPJ/6fuPJYj
x7It+y89Rxm0MOueQDpcU4sJjGSQ0Frj63t5ZtmrzKzuqlfDZ8aMZARJJ9wd995z9tkCcJgb4zat
QU/1V85Av5LfU+DfGWFCkbzdtmuAREucRE+YCFlwGiYNPRGBeppCfdeKX2YG9LaNsO2nsd7Nab52
xLlHUg/RTjaDLVKy95Uw5jCa5fYNOHC00xJcK6aKeSYvmZUkbo+oAmsb7evo9ktTPlLTasFMdeCs
ipF/FwPmJ5OaJ6+zMW33WYeZoTnFx9LchJ3Y5otndFP1JVNJunO1TM/N1Gt42GnCXdQMwrHJDKiu
ptG3vmbMJZ4ZQNVrq3d7KOb09c/TDT6M34vEIFlL/Zqz6mrl10R9bqKovKsRenkadlXhxpGhj7P6
q4mV8kFl/77MkI4h8ICLnI1G0j5jGOP3o1GT/Zol+qu2xoVAoM4cBXJscWBns36XFbEeWpM+7DMR
L0EMdoZ9o5gOEnUogQtwrDhm5i6qVRY63i5+F4u6Z411u5tnLXq1Jlk9R2or0SW7fbnMwYSnlV+u
mWgz6dvOkGieRqOBxyK0cTF5OhPZI4yM+VAygfLrKR+AeOLkCDstCiKmZnqvfUm5NrqY3y3XytCW
06SU1THKZQk4QCgA8tOriYbLHUiw96kAsruZdAMZPMVZOsI+x7LnKRQwXXTIMtjQdrhkSz02NWWD
DEr9RXOlh2mn4eytV4+CJmgnK2kwe6uHJTA0vTouctM4GpqXl3mrCpuRWee0eq8/Zan2Bq1Zuwo4
IDsCtlnHOk5Q46aIFYg0gFhjVjflctV+RRkGLvNaKjuOYEJhkzLylE6pP8byWe8bTBe0rLvThVE+
zbQFzmQNP42F/Jd83VG6lGuUI5Gqh9PCdXlUXIiMqk08bIs2bbwMQ3FvxtXoEFtU7ow8roJpw7IO
+RLvx7AMz9JszM/LxAs35av4ovTbkyYW0+3Mjw9Ymbf7huPXlzVhduOiBhgFaC1bWXTMub01Yx0n
i7zI8z6aa9nXlUR9b5SZwWCyWm7SNeJpS1rcuYd0C6a6lT111aNLVps4AVnMARiQZoT8CNnyVsnL
utNoAC51ZajIoRhxutOwvoj8iLMtaRyHOKDgdAuFbBetg7ErUil2ppZUjM5adJJ0qaefAVJWJ++o
iiqzhFq/yQlJpLKxHy1Bd4Rma7wONfVT2cTc0Vm/HmRGO34uWN3XQAQMiD5pqUo5SE9qrHRhFKWi
ZOOsX+27opFCCec3H+T7DX2CCC22Iie6wGemiLP7xdKkyca/x/rF3fNhZUKOm9Ay7hMs5l2lNyc7
W6veEWfYRj2BpQGSaT4Ta7JNNv19M5MMB/NVsDwKLFoqOUv8cmrbQ2nEVshBzKlqtDC3tk3PMac0
2IFy/N/mZOsv6KK6hxLB9140apzP6jzz6NGmgyap5SGSVVzCZ8l61LO5PdAywWek+eRlEnDv1iNZ
CEcUJraMJ/4OYF79SKqNqoYgO5tk9M4ppL4hsrtoD6bcyA9CKsteXKhHeatP+Dqkb0g473u0XwIJ
8x6+PfLZUIUGD6U4CYUceHfdVtS8+oVcTHBMo0PYxZKmfF0oI+dpdAv497YGmdLtVhizgjDHXE/N
O1jP+THCOMIRY9X4VPN1fVr6JRXtUjUeKkDSzSak6hBRXHrZOM92y0EEhdBSWRNDXLLO2H1JPBDD
VRevsZR9pmjlVKH3VkPGzlh9j4WdrhPFqd9qQyU3/KVpP+HSY6JAn3pck5H5f1vmmV0JqXAPvrxd
FHOFP9KQ7SfMHmhS41lTN9riEA9unk6Nl3RS5E/N3IXY8NMb9fOLkGuZJ4qlk2qZU2EOrhFCzFwg
ziicVBs+lOAqpOscYkmuwhFDJpsEVXlnbf2DaqaXVcKFpdYmGZZjXp7HXJiu85jGLyLOiN4oC++g
3FgFxZp5HctM8Tu98tIpeq00I2zlG2C8ytZ+JumBee4eUczwYGwZvs75GAizERpD6w+xIB4MqGJ+
tMZr44mxnroxEIkfz8J+UawfJcuumpznXtdiDbQu8YdoxY0nSLN0ztK22at62rpGSdXa4VL3BRhC
1dizThFIkVOWAJ/o1H1CLg5E0ke6RiOPLrBdm59Ozt8w544RZZbyo0BcqS8WmKYPy/wNQwPdoCEl
u0klRWOTBe0t1VPz2DdAtQJTMDoN9TA1senhMA63cWSvWtJJ20PzXcLMNFo/3vKWgnk8LWu37g3m
TJ0i3bHIfJzi5tyRGYjYxnaWzDy7jEVuW3pLW1fLxDiu28yolIobBHgyi2CZaKh9vcEsDxQ7+bGm
aHrSJKXZodefCbZVxHM9F++QmJQgFmMCCPtZCfWk+5mSovCR9neNvVi1+ZA3kYqxE2lpqE3jg2D2
QtAPRg+F1IhzlPmRdt8ynjzHyHOu6LOQkA/VGqxAUPdMnsWAkRm5ZNsQnYBmdL9txwY4vKgPiRSt
IbIMZh5zD/LSZcITQlBa93qe/XXNOO3Qi404U6Xq9mTFaUYHYTb9t2qumCgQHS+7HdW8Y3BO0G0S
VGMIg7q3qtpyyIEanrNtHK/ZhIgSPsL8q2qUOoe8RYQZmDnOnFluejqjxHiejoZcKL5a6tDgRdEv
CrENxWFtfEMeXTVLHrSmVn/ls8oLy5EdFqJSHidlmLyxp6GLMCG2md8WiEYK9CKiIkQXbIq0XUuR
hXpINhkzmvF7L2yUemaIrSIA4XrAM93OVQEDAtFHpYVlKHYdOX13no5hm1W7zsoOI3FJDkIE5t+C
kvhJVpy0ZnZSpNL7empIa6dvdZVCcdN8LI61Wap+21dBPi77zYqaOzQbxt0Y6aW/lDONbLx+Me8J
I+CSrae9XdbrOhzSIcaXLA2UJnONLH5jas7oZ6lPIuHEZrxsTi+sh4GcFMwgoinAC/wFBe1pwuFT
rem5dbHr7XXunK2jbyyHDwscyBHySQiILeaxMR8Ti10pqGGxbpVrGqLbWtZXgvLOTTJuYtaIn5YM
kqEyWQHKbG/M589WeB+aikQWOZGWk8lR5iobPm6dtd5DU703o47en1eSyCLFLzL1yKjuKbekwk9g
FOOzR8UV1wdzLZogrS6Yw3UOmjbY9WtmrzXamowQNHtYMRCt4ulXJ2GGS3gkiYICOIWCGnhVTDc2
qL9tCAuhGZtf9WQ9a/p+lcdTSdmNu6KUeYJY3nckTQAtH5Q2s6eB1zgqMEIWDTaZxOBsLCSgSCBF
u0Fo46xqGqix9JgLRJ8xnHK3vl8vUTL8SublsCTDRFppqXsQ658HFdxHHN+Vqn4A6f01dfEPsTHe
LGa7BCs5u5m6gHjgAp4A+SOKlt5FMA6drSnLoyDqja9MFL7jNB7XdbBcMln2aiz7yaijqU7G1Otn
auuCNx5PPM18sHiv6QYmhrNK7sfTSwLLwG4kqX0mkNufkvQcazGHpZw6Rg1CjlLyqarxwQZmeY4N
eZ8tLuZ8gNkETN8tceZGUhwy86/3UpstFwGB4QvhyLtNmECZP4VBeZy2SkAFTr6owEo2KXRIc2RD
H3dd1z42aNE8aTAru0w1Z8mK7FxpVbcXpErbrUmsMkvnOHlt6M7tvhTkH9xLtPdiwS4OKXCCwRLV
/m3oMHhtDCrBuIMg5uaccxvSWyyJCzkhtcn9BjPXWqP7nsCb/XjEma9uuctlVfWV1ti8VcS+u0sr
4Tx3aeMOuvTJs9vDmD6VE47mBsLuizjl5tNg6hAgACHOeOdEFEWb6bWYoDP2xzeuMzvNzsuxf5Ey
dCCGNV2wrJD8ZCvqYBpa4SBoAMrGZpWn1or1JzMHWaZwaQK5NmpvaO5XPIa0wmKjM10N4nyfyXaK
UTaMhI9pALK1TGgNzGFEfT2aM8DfOji6Kp9rdEFN2taQCKt0T1xLsE7Z29oN9SUjUxiC87TPq9vO
xJTAz+fYG2bznEqWeOhVbDwSAJETNYluazNSUbyOfL2oT6sxvuci3oDqsp16K+LAQxoUTlkx7Ppt
zsKxNa8cATJm/tFhmIfaK+p2eUHnQV/Rzt/VmC10O9C+8S/fw+qg0O+E2Z6xN6Lk75agTpQT/JD7
oS0yny5SZzk3KuskfS2wMhm2so/tUu+iyyQO+mu/MrqJ2E5dQ1B7LxGGzyJNdZgxMc+rUAzf0mO/
Z4SsFuVzJWK1gQjgZ5KsB7nO7zkN3SqF8c06DU0d/LuTdfGpuMGJY6myjot1daK5vEXYWxEB7lxn
Y0ECmoftrpxRYRhV8SHHUMBkpLQuoXMUEOaAFXy6yV/MqIKKLh6+RuHMlRaIVbTHuaBwBYktLDab
2Iu1pnyBqwpBX5X2yBRcLR9v/jgmG2tmPMtSnDqFpWE1aDokFx4TeaZWs3B4aCSomcbGpgoF635a
Yc3g5nAqTNIl5TFyewGpy0o6IyI1A77ZDchm6Hzqan31plT+GuTxmcLoAu0nuhrbdidr6QHA703O
WtUtKqqfkoxF04wiqpJMIs1MhNMPObVQK+pyU468tpsrWqH6ubY2RGZJIp4UndkRBW8RUHI232Za
rvteaWdeRPKDG60o6e218dcI+M9dvDRLDBZZmOFaCdnrDew8aUY/BgZD+9jG4Zg7vlmNj6rc5ICw
j6miG8oLwlrL6BUnSeUFDTGUNB0H/TTLZicm38/N4rFmAhNvwYq1fNh1W/Mkj6yxqOyVkdtwyaFz
GxSY6yTBSsrW1FmsUnvBImNWfTSsr0k2AAps7NL2Te1Q8ue6nvVWWam2q+pJb9X3cenLMM7qct/W
8s23Di7KtFIaVyRiOiYydkdOCP4TUlUNqxFhvzHUxp0sRgxZ81oM2fXSx0rTM58OTzhb28qpawwG
PNVI7c+DIleZbYrCxxzlw904WJWDF4D2I5T0fPm2SieLxIDHto+rnYjXsS1rGhrGlkUK6Jm1L+m0
iLtB3PKQxThdWFCy6oi30DAmJdVsg2NHD0whBIz9gY89vanae2zjsvex10U6r04jrU3OuMt64R5S
23YwaQUIvKan75pK85QSUy49j0w/RppGDlgvuEOdFr6Bm2RkN82W3FmQW4K5g2KHqqM+FEK/OL3S
k8rTKMZBGnuw/6xO0WEySXHUfuKXbj0LcVKUwhvbjWOcPIAy9RpzjRS82JqF91he/NlSOr8dZ/OQ
I/jFR2eae6oaI0W9tBijM2i5dDGTpvUmsqIEu4r66YDzkv6mE6Vz6uKBaOAJFxQDsfg+jy3B7Uqp
D+WKQWyZ5pGPzDl7grPz0YLd3cEa/dAE0L9aNYSgtZIu1CISuQoLaJq4H9XLW0Bz3kLV0yyRyq92
dfz8GQ+fypvqPhWB6HCDrWHxoEt2IHk5EMH9vJy42OQRMdFA4k3iNsso/dJGfEYp8vGvMbRtlwqt
udOapgmSahQhS2rKW9WOTlZFBVnJJfbGsUJVCZYmXKs+GSxHXcpkL5C0uesE1frCV6jZwZcTPhuY
V/5Qy2Ogd0mTeAPy2SfM7/QHqWdcnkHs2/+Wk1JVsXK/EXplT8Azzrx08VWIwBc47gVXKk2y5/Dl
u6LXgdqHOy0ESbl4sSYtfYxRs55xUUmCWu6V+2iM2QQKSQC5xIo03FKpeK5a/cw4SeASlorownKO
5oe8gMzuwH4RLOormZGRhu/xGeqZ8qJoiXRazPY3/ZlK+1VHmRiSiS1dIMrMsGniNT/mkOggc6LC
CgyIbtdYXOp7DInwmi2wFHybEeDnjC61+HXm3IIIy57wkDBFzx3NFEQJjEmJZU9hyHsolOzv3gT/
0WDgf5wkSIWi8q+oMN9fyfBd9cN3+mdpxu3nfqfDWH+DBYMWG/EDWgpotcgffqfDWH9TDQgtFoDH
7wOBP+D+xt8IM4YUC6EC40l0nH/E/W+268A/0m8cGsyE/yLG+FfijN/U1X/iw6ATxXAVXji/5/cB
wx9pJKM4oxiB0YUcApHgqENa2Qb1AtIFEyAi9i7WCuWcaEAwg3oDHhdS8JRqzV1RHPVHI1cGlw1g
PG01GCxuRI48xJ+Cmr6aJQiXzMSZ5a5dLD2fsd3GR3zIj9OWoOjMu5dcx4EbFqMc5g00GpOTb2Bw
mM1egwGQbN8sixk5lDXc5aJx1Xrq3aUsIicVxu1JKGuKqlw2wiYrCKwDR7ar2Kx8SCkqZgfU3OZE
7nVGdpwgQOA1xZnRlzRPtqJkaTBUFeJIqUqCqM2Me7UdVfc/H4Y91iUf//u2Tr7qhog6gt1/e8f+
8bf/nqYp+K7PH+V3/9eH+tMj8+b/fUW6H8PHn/7i/aZauBu/u/X+myn671dBNNrtO/+7X/y79uFx
bb7/z//6qkeiKng0XL3+fP/fcgH+/+vmVFcfX/WfdBS3H/h9wRh/Q2F/00kjBmCsJSn/tWD4CnZn
bPLQEkgPw2zjH4My5W9Y6MACJBgXKTe0s38sGL6EcR/5eIb6d5HTf7Bg4KT9eU4GIoqcD5IaaWmk
XsnyX+xtjETU1mhaJ7uV7wg4Jb3rcKe5q7P5iZO5047OwR3Fyo4fgFb3s1e5ZZAGt+gNfyNnGxj9
gFO77JS1EyjB4E3MD16Xzt6PzOrdzJ9fQe33RO3u53hHe06Y82La/fm593q73DF38Ex/644McmnC
PQAfuXwWGS8BvZAQY9cOBVF5mrT7JrUJFHdWZ/En15S8xY+gub5r7ujcjVzF3ehEnuUWQRLqXhKk
Libzh+ROmR1arPGQUnnbz6OdHMWzfFeEIk9Hsxle7JujHshB42pvB8EteBDBpVTedfvCkz9TP/LG
3TOyjAcYGPbtN0B/NS60I8ox8pXUSw1bvJ/e5NPojPZd5PSedGGurdnP+7vnZ8s+HW5/WZ3uWIS9
9646FP426vUjWbb7HPTRPmAeb7/6j4+x/cmk6chIyyvvGSPa+XPbZDQqDgTigwjJmNrcTTcHm7bx
OfErPN54bMN+T+1HXis7Cwd34N8wuP2ybPjrDgX/Z/emuPn94MIROpZ2fF6tzEmfAI/v6beIEkCA
MkI2NyrYbHft1xaIYbMbMBJ1cxS1is8QACfO+KjdpVe8EYJ+N9rSZdgmO6ZxKz35kvLc+z0funmZ
jWv3uvmFa7rpMQ65D54XjxLf1d+LPeQNpfGlwkWHbzjVfG3doriCCAq9k981nzh51qo9fjcXCY72
N6FRd2OAoMcdvvTG7XL7QFeMxkUL3xHLawJDf3flvYbCvn1PJw2qU3DjIAcgsi/VrQS1xSeQVjgY
xolhsOx173EIES9PwsWuk/BaJeFbB6n2Z1xsuAoAL5lPU30QQwCbY/e2vmNGt8ikD9sdarp2d4vz
mmJ3iN1bFLPoGsde9KbpZWMcV5ytu8wW3CYwX5pTcpRPykN3nIPxSTeuwqf1iVTPFc2UUZ0tOgqf
iPv8nLjChY7CyYTTPHs4zuZHgFFR80v+NB0+72SE9jb4wnw0wmohgJPYNWjHMIc9WTopPWMAOyWQ
7YcjBAU5sNiMsORx/CCpQjsOl57HqJGo7GGzk1OuuNE+uWZhdgR9H3+iOx7S/aTpsK/X457rbx3x
oXUFtgAyDICLklehtpvH6nbWODiH9T/6u34qD0lghfQOBW40nrLPfYEbDGpkKnjaF1IM7gEpcBPo
7U6JO78P62izh8nWZ1eg43zlrgPBSV+ka9472psrrHb0QCCvb9OE2UCaO5XprQMt1HS0L54YogKf
wEP/uu7gvzhYCsKN49VBJTS58Vm5RE+Cn7u3FSwqT+tLksPxsvtPrgvzkMppXjX2DcOZXqO77Bof
ll86yM+38DmC2EPeaxkf+u2y04Iqfmnp/9ZHaIDSbj1Vvur4q3frvu0h3NwLs67Dp2D3J5ZNesh+
5Wd9z5xa/6hcyc6/I2hSHnIu8634xH+628lv1/hkfcDQB5vMrvK9ck2tJyULJ/ltW8PBke6Uk/xm
HhuIjzFzxtH+EkNpO5kXb3OMwHyNbICs4+QwWf2Ur6FyHxiOdE5+lLN5Jd/OWx+U/bkNsx3Cs9YW
43sjD5EcqM9qxxPqzg30913usi17Hx/JLiN0NhTth2RXX/eZpzgvHp6I9nl1Pe1OTrwv2ZVdXLJ/
yUc+s0VXfa0+3hQ281rm3Vn9wRvd2U8+RpfYFP5FchZv8Yqd5mzefDzLvuScK7t77nGSumx7noKd
Tk4Z1kdwFc+81KHIt1Ao2Y09OeBzsW3xPVZQ6HZx1vazywXx8XLEZ9Iu6l3a2pZCq+DkJ/0tD1UU
Fz9Mx/i0+Hkzgt+u4jw8r8hqDkXQ2MWzAYHZplYqgfuO7RHmq8xNjkBs+snkPSncOFt0NmiRf3MW
4X9oUUM+PZJ0W7DNcFQNewao0aUoXahWUjCu/ujyMwBsQaH5QgFJzlm4PcWT+hWLSMU0H8+Rqxa8
oUDjOTBhBG5F5RtwV7pGwJTI/VA+njI72z84ux8BaMGVD/rB9J/gO9hwryLccj8AJMKOc9M4Sed8
dtZryks0+q1Ljmtw+2/whDsDMdM7ZyyXT9KPbMeP1UdeOr0V9EcuynylXTrPRwbROhCYnZys9n2F
d/BrUgEz6G0Bdi6Rd2e52szxVQRrepkIQWJOyXlYcMmIVpQMsZjfEJw47QCpBxH1zF63/u498R+1
VP+N8vJ/UuF4y9j7F4XjRzF8/KluvH3/73WjpP4N6+RbsiVlnkySG+3U740WX0H7rt5i9KgO6cGo
KP9OsFJ09LcyPiJ4VRNhgDvXf9WNivY3E7fEW2yLRjOmKuZ/0mj9VoH+kV9FoYgBBGbV+JLRC2Ls
QF35B6tNcY5LIc6FgTwdtntgS3lGQUgGS6WPdxW8q3T9GBTlKhUfW3I1R3xZg0HObH1N7uAEBUrW
MCw4loiw+v4BfMyu+x0EJmrVnQKNAWqVF5OZ2WWFG207U7rbZBBy7XVrTjpQ0+1Xz82jvBDwg8Dn
IDRf0AAswZPWXfykL3diERgdtxvKHYOUtyoc4pbawwYyYaeP3LrebW0RcKbqUewUSbev+SejEF1E
AWZZoowCY2RklHbfRZm5ncZh3F+bGG939Vutr1AB7LTtHqaKOqn52WZ2Cet1bRisle0n09TLIDJR
VQpbzUGd412nKScGBX7KcGopX838EyNAJ61jx+DohsVj66nuShifz5bXrYoj5l/QiI619iBGcpBM
H4tSY0Eee0s0+9q6IfCf610ZPVtT5UtN7Jd1ckA5AR4NR32RQrpEXsTBn6XJr2PFGwSqYqPZzfXq
SsvPMqP2T+zGuFtTONvhhOGuWr+N8QH/UIgkEEByOHDdGdKto1jYzqF+naMv9plyXWxN3hXit7R9
mYjErA9JB6/rFE8i1CxZP2+KuSFOr0ijHkcTUaix07rYw2EyEHuKeOMVnB1GOH7NzewJqmCP2nCK
ph4eSUBYpJdgbgfFx6oKh2l8MMXjZbkdtbjG3rTJuSI5Y6IwHsH9WB+9riGXmLGRQrPSI+KSa08s
Zszxe5BzyKFm6yXtR4UBkgCvaE7BUQ+46+zTpEfyDeo40u6s6aERZfQiD3iVL9kvhHPgZLFTGTNm
iOFiqnAV3sUldWXMQiCq2wWnqMDmOsdKsNCi61rhVQbRJAqOTTyUEveM8wOhFt3FqgLwraNeTgeD
IV3FLL+p8GYwL82gOYrhxSmsObnYx/rzNL1BRULEcCoQ7YyEnVSshNtvjLV3CYuo+kYsqt7y22EH
CC8qYZZ+QfH3mm51J8ZPLavNbPCwbjd34lzaSCVYI+b5jLf7luF6uu2qhEk/VD30Lc4mLW46QOJV
vso83VUl3JqlWpklQCNPVqoiibptcXFOdArjiiraEcTjJD1gdH35t97xN0zonzcYnIOhiqL2F29m
Mn/cYEi7kK0EXagtFz8pzUlfPiH8tOeo9KkeN/kaKwi6BcndOvOotlmIo50nTYnXbIsvRHNQF5GP
e4s/KZI/xTgpq9cySnzYp/wYclrps1ruN7R6pjt8g5E7KT+Dc7xEiJm6Fi7y/Rnb7S63bHk61Mn9
1hKWIjg3odBqSoi3GSEp7ysFt8JoTHy2hNqTWc069tmTyRpvYZAfdfVXAisuw91S7w9tiWy0D7Pk
Q8ExfE3sKYdS88iwBSIo6RJgPvCf+uS+hDmnLcEfjpf/h87qL/aWnAq3XfsPL+pfjHNGY0XNr/Ki
bsWTOORXtc7cpIGEQSJbWb2vGHpX4iuskc0MpLXzVkwd//Ul3ExY/ul9VQnj+A3zgDn8F8ChmpC8
IOAdQa4M0FkGyYkDJSPur0WCNfLnpthl72yJ4WmdR/ejyfeqHlbCa2uES+Tl9YWtQpSfxfTIqhdW
BFyH2AwKy8311Bb1XSOObKb/xhj09sL8AVi8vXCQnKE5G7crB5H5890occcwYy2gKlmf41AAiRAo
bxzX/N9lyd4e6J9/EUY1CsYaGMj99R3CUxQUsxxtVplMD13YZeyYC8b7u7j9N++FafzT08LBxsI6
i9wccickmSLjj4vsplsQmEqPdisczUrHpV4K034mNK3eTfrkQpZ0KyvBL1N5nRvItZoSSFqY156G
3UA+nwqDyW4FRJOv2dPNw0LKC9iPdAdF+SLGNxds0u5uPH+x3BXQJDJcsGflOWHxzunwi5Acj/3f
weA9JJ7YEW+7+YgUJT7P/ZcEF2PQ1usmub05nxZ4zstFFe9ac/QUusF4vetgVRmS5jIaXjUo2IoF
fQhmoJGDv9IUQr/Dv9WBdfM+lUpYi8txKXC2k9hKCFsyumInx88F/eWYtGHTxa6QCLsYkcz2UwrX
OO/3XRKYvcFUQUb2s7jDdIbEKdc3JFfG4owBMwei2XbOED2KRZiaaMyHnYGgQ1nZ1Rt/TntbMnrk
LOwYb1Pc+XPzImikA6yugXZco09VoRS2DKzLbcdUypnUh8ZAlQEpeBVP80KzvP6SxGNutgQFUMgL
j2uWMlT+tZrlXiw9Bh/7dZzs3PoxpV9EE9gKTHccD+bqA7csRnMXQ7rPygvKJmZP+cDQWWKr2njr
X+J8csX2txOgrF+G0XJbk0BNKXVHgXw1+TiTk5DlOJmC2dXQi80RSukabMrq6knj6KxWlaJtIFUv
Xty+Xtg9ETahPVRpu1SRp27BAEDLvSkhTIBHsxiCJDY5P1OiqKfZLQx1t6ip2w9k2NW7lSevMJqH
WAonH9wex6GWdV9Ih40GSlIcK90l2Dyg+8giKTDWryxp3YyCR2Gd3BiaMWff2DlafCxiyyWQyFOp
zfh1VQIFvVNxbYoQBT3neITM+p7kmIpg4ESzKwCXSH9mqORNY7sz9Cv8GLZyY3c7UhVA93LJ3IZC
BuLhThQqB46ZY+lnLf2Ff8fdkpOpefOYHQJuPV/M/VJ+NaWN6S4/NsY7ZVEDyJfOpB0mk+JxTfZa
ZoUaAQuziZuvltkJjLouqpBx3m+y9lAoT0TgnRSsEVRD30vwxeMnM2FUjHa0jxWnJ97dBNVCcVRG
9xBEAlO4JpGE2OquHb8g0FJ9weQQkVmJe4bc7oTWajb82ez38EGoYTJXRqQ/69Qjuof26L5SURU1
cygBncjNTy3u9OG+6eAoKwgMO5I+ISWoYB05PXv8mk4z92rGLFWw61oOE+tK+Teb35teOmZCXWdB
meGIlJ5b8zJqkstIFAXSoVQ4xEuLg1p41NKXcXnEdiskQwy3zIRRIgZvBFdJ1eB08iUSBc/AC2Xs
v4Sa90t9hYnsJFbirvO8T6L44VZSzlnvjdbNz2Ei3Wnyk+ar6l+avMEGhzMjv6i66A94VqbJE4ND
OF6io+OrTH1HPKQQQZGBIvE8GZyUXQKz70duKDW11cFegghbWFC1TdGNcN9eoXkT6kXUiM501eBW
vRY562XhXlmZvIJKjC+GfIrZZvvpBe8gWyWSFdI1ZIDNU6E7VebirvJrjZe54DUaax6uc1KHFXhb
JAy+Il+lXZ7AfFQ9OXluhWQfwxNc65wkGKTFjI/NVPNurcQoFRfDwEGgXX2Y2UFbQpjGYYsoWXti
IlQmMFgIo18KrEOi/tKSWhXryy6zSrvQQ6WjboEtoessY6DS7v+ydybLkSNZlv2hRgnmYWszjTTj
PG4gZNAdMxSqABQKfH0fi5SsCveuypAq6VVL5y4XHrQBBui7795z513SyCu+LQzYL2P57LQ/W85K
Fjy9IKw37BSuyHjBqHjpISUtwtmUj7X5Dhh7pBgPhlA5n4JlhfthXo55g2ySYuPL1T0UZFktV6nL
mReXRqj8dVgcimUCwICQgdGUgN1q8cw2bh95NPROvqqH+smernPFVQoxNb6GzOdMCMG8lEEMG8e6
qybcAMwrWTZvSfStLcEiOuhXfvAHkRN20vxsbdBmXK0IGbPptsCsViRsdlxI2KcUuc12PfIcqphs
Y1Vj88GYEb0G82PjY5Ls6/VSiWMZfzvEh7nljalzzdFrn7FiyBHKMf98xctRJweAatCgsGO51+nw
DLRknFCe1L7SB22/TyOPzeFG0mjVRe1V4N9awd64gKLulbWh3TKz911Ksoem2kdgSzI91JwKYucm
UlD4h2bNeulAhy1uoR+9eUuZvTj7JNgh+srlXnDdVcGqDPeT/Fjal+7yd5r6jLP3wyIbqQP5Qe32
OqXUsHwhtLeJMclzusd09aSi7KagFVNz0Sa2Wdn419rMXo/mtgIaRxRxHXXZeu6is8X8PUxyt+RY
7LX4iItDpUH0GomPrCSXuPOZYastG/wnR1yJ8Kyrdx19OG797Khw7Ts/GxSmedl1Jd05OZD7Sycc
CyiKEBabwSR3N8uHwZJTLTtk1ZSBKC+uvJHseLqFS0Kn8Yac/2a22bPg6ARVh9+RUtr7hS+sXBDO
nGhj4EUCuFmbsV8tjK5duCr1xjg8ZFx+o2rYSRTgCGk/d46Km2nQ7ZvBO2jneUn8e1dQ4Bzn/Fiq
faX0zsQJfjLrVXKrn4TezYxXefdo+ptxlCs8g2QXuhunfux5Kg845eIp3ybRG8P92YvRSeRzan5Y
1nzuvebKYvHhuv5q7qufNmwCOXQMbFdtskWV4It5t/A9DUmybfFnBbVZD3Z7SqBSp+zaLuDlIGWc
fyIGtG7wIJlmxPzPvMJl3YVwMg3WTN5/PDMf5diKqeMO7QH/ZLYf2/KpEDhqWbzES3VcFD/rYUIy
pb3bWESugP/hJEvcNT6Ohs/HXggnc7GXDfcRPl2PdxgQ0pZLe3Ldbhvm+RZD8abW7GM0z/MOk0eC
ldc+5E15HGxce93MCqbYzjUnOUGWiIevWFMTzuEErRMnaWObs8VvOUdXGdKf0jSb3q2x1aabILoj
btyF8Ae8alVcWoC8NZ6/PYjwTYTkU7nBvlHOKhYBJcs0PTPxW2n5Q9sBKK4Yb2e3V2yF/L7eNXZ8
zi+nFK+/LQvDssjeFP7BofRiBnPU1Vw9dnfyM7ERqc/QLjbV+GLSho1XuQ1TrlT2QZa3CUtzriuO
nVVz6obbpuL40aituUytpv3El3ceVXblqipdNeRXL/SoZvzuuWXqsD6O2rnKcDzG/sS4SmW3vFtm
DMBQpMpwuUo4iOYJA322jcLmm+K7nea2L1sH0eWjN2bnmn5FOcAKJtcmxQI+N7QwuZw++YzioFlr
a8fNeLCvPXvZQNxZZVZBn+57Ez+OA5iajMdf+8bV7KdrZ7b3Pn4kTHSbygo3VZZv6vSjJ2ubW83B
nxmVxbKZxItyl13r8X2L56V9ZihwO0pLlmDn1wv3sJ3qPrMaaV5fTNlvmaqOow+hsnzL4rem4kg5
6f00n+inJELQ17e0M50n9lnLIPeFO+0R4QK/PuKG2zRt8fDnMPp/W3H+f8/QcBkE/2td+vxjyH+o
+rP97n9Rpy//6p+uBmquwXpAvYmoZmGE/Kc67f0b/mzYNpdhmTgvmJt/V6cD799Igds2/9APLnjW
/7ABBTaGBy8BNezFiNsQXP9b6vRv2hHkC98PY8ixWH75z/2OwHfipTfkf1FYOsmg1AdovgNqLIEN
HDibqBqAYlR+P2wpb8r3pW+XzdaKFJrm5Hor1zYUDJeTe4zDNHlfaJR/pSerntbBAIttB8ajuswX
Sfrke7Deks7W65aRZfeXT/0/kWt+ZXFHl7cR8GEgrsPF8dAgfp3ObX+OpQfUjUl28Xadp4kcE29D
9s0GLMJ1Ix+E8Sm4tZLqCsSsvf7Xf9+7/IG/iBH/eAH0EYXsDP6MdP/6Ai44wUaRz1/1aV3eqNKu
TsNUMMUOcihXaeqNwBDoRzt2VWwdohFiRJ5ZjzWx2auWig694OG7wGF4lf3toit56yamx0sqk30X
92DyAAP5W9Hjk83bznqm3wogiR8m7+XYL/7JV04ZggvkyR9MGM//8VE3GLP+9Vt1LvuK397qhT+E
wEOjF8rLb3Jjm0W2juAkrMai6h6qvkzOvbGDfkeFRxLucrGY8xQn+AgxqsbAzTrDAazyU29dx0mO
X3KqPyOiJor4jpcQr4EgyOgC/jewGJdKrri/ecn25TX9+prDGLkSZigmHkQOfoS/qDeer2tngAwy
kIU4O475MVTdgpbu+dvEJSDYiIkVaWIeXeMvh6iZGNGzIfiaG40Q4JmW+sCW56VjcrlPFfSfc1El
47WPq+yZtrv4j4yY8bAViypw3qhGPvuEQRC9k+kIO2LceWFr38WgZOhd8am+oHTGaohatF2PHl5U
8qsygzrRVo49zvXmn8JLrAfpNPUxorVyl6ade+6s3mKlSKNSpE21dlTVX3emj27jmRZIMU7tYxTo
5Fuky7Oq4uVFjLJ9FXnbvlhRzVLU4REXZgRPi4zBLR3lfEfDX33RT0TLU7ExR57S4bmbu/4klra9
Va6E8ZriP/eUm94EzmIw1VQPpPL7czoUE+ysqOl2QASmR8+z8A9SOXUlTYABlSMFphw9T6coQjdz
2Qxk/VKcTdnf6jrZGRVg0QEakoz2u9vJHOEIZ/yG0xRyRgvrYuvXiX3vgElpORvocG8MlM/GxCVj
YtZtQl3Y6zTBqTGFuPDopESTiKvuNSb7u0OZG+5kBL2F8NER57OzU6YR27+5vn6//UDVh8blsXqk
sJGO7d9uP12YFUYQ+1+TS55YeJsuIQzYa7lnK6Xwy7g0nQ4OK+KymMEHVOo0h9HrYLkW27NKqxkJ
3AodGhZ1CeE1Y9meiOKgL79+N8LKOGOA++814UUwuV1gsYiZFEWEPhm9X38U4BQo2BJI8E1n2XRt
ApRKJpQnUAnJwXAFXYpvfjipnvZ15ngEV+d+k9RF+v6vP77fbyiX1+FDyg8A4l9cqb9Jq8azRA4E
ilWA0fIpwai8KSNZbPJxdnaukuGT3znD331n/+df5WEB7QKnIfg5Grx+ffe2E2auNU70csxurre5
nuSbH6nsj7GCqLMKm6yd9kHJUa2qRLJP7aBBZTPjmL5rOftYfRL/HVBAf2MBWMOR58TXoTQb9paM
d//6E/pHGeBfb2DOpeeHxxuFSRd9/XK++OsNTAHnadmGYl1ig7nGLX/Li//K5w51GCNsuk9yDERK
zsQbaKzcDzq8JpKaCTCmjGJ9XzgIV+5n57OPDYpanSsXGG6o3GJvBRRnTn6qvlrPOgCzKo5aD6TU
g5ZuJomHwQE7UbR9+hiGLqYP2dj7qPaflZUhdy5xOu+JalPQBFv6UaU5GuKUUb6H3tCu8yEaz7HN
/1m79MCvnN7y90lW35jcZdbwkfIMXJvVIvX4Sq5Xb1MfQSxwwJ6pMbVTAPAhxkd7yT+KJJqPAgL3
HqiO2vZJlu6qrFIUujLA7KxJho89lcIHi1b3fXWJUQUFxJ/Ebnkyy9x/DxiS8vVS8x9fSid8I1jH
YovyVtS+uZpuWov96pr421FNrroLAtnfD1arv/0MsjS3s+psd26WMkXr5djkI/mTsnMjYvUWVkIj
SXYFLoCictp3rte9hSmr+SzNgnPQj8WdVXruMUtbBkYOf1eEAFOAvhhojHCrlVuRYeihbQNICPW+
YZN82wA24Z5tZ0iysCEwcXVRIA6sRfyvXobOdshCaJrWyNY6KD0tdqPXFXsiw9NKYUwgpmn1B9PH
8zYuqiLdtC2ThpMJYn/MwLG9lFdNVoznuaAMLS5Sc1MOMUGxYtg1afBGhscjEJq/hFkJ0kDhzu51
cYoJX61k4y6URbTgeq1A3PhLP+wBcCTYuCJA9qG8aH/A5eqNyTqwDXrkew5EfBpiRSVijXoohvg2
1uwddNXWp0i31Tp1uoBGRfvO7q2PHODKw6xIrVllj4210ygmuazDLegkxSXv7gEsg0Qp07es8sT9
NOGsrMMLkZCz0HMqZ+fl4im/ElkJgyurrjzvz51dDok5ruanRkJryequexhmU12bFsgSyLPXlpl6
HSI33FEDOt/pxCqOVhv7BxTY9KkW8T6t9cQOZoijDTgnorF6JESX67jlCkvwnxcttI/eDB98h9Mj
8N6PlCn5mAzGvdMaYF7Q9OLIYy56kxWE4fJSpQc5gVE5s8qNN9Y/ZmsGfS7ojydS5JEOLNvaPS4y
6UEpgJ8OS9RpJfMfQEoQZwBaFTtTIYx22nlKW+JeRbbI02hzOt0pV1j3Az+Y+wmwz1crspMTEwJX
vhJ/cBYDmA4jnSsoDuOj5zcsFEkArGGbjaRX3Meyy/xj4/a2XNUeQ7MLEXG7FKJE9usY1JsREFbN
F3BurZzKbW76r1Y4NAfBvYdu+qW77XpXvHFUJcXnlfMNCRzwAD3RxHKPLIBvbKqndtv2RY5xQxLm
Xg2lwwKrSnJicEMY7sAsFj9UpLyG9tamPRUkAFeF8KerOkNb5BqTX0hqf0Syxdal3HhtRQQc6zwJ
906VzTgKCLoUdbHcUiEUXMO9gQocLa9eEf4U/OJREXqqyqKEoJdLFxThObcem3WTGCzNtRPuxyTy
P3URHkTCVsXuKAbmNFNFL1Fy8YOAZSTpqJdieiGELz38DCiNDOeOxNJSDbeTFNkfM8GdreezM+x6
+plWS6uX/ZhJNCgIPdukG9JDUs6ExzkKnPM8tPnlVRORXanbR0Ln5J/Cjhq1mrMD52s7O6TL2JAK
polaOwNQ/Hg20PoyxN9OtCe6tKpuHdc0qg3a1N9F2FXrXi3Na9wCgiC25n+NAPkfcwDj3jz727S3
4s9E+9OpDKU68IPGYJd0CVHVhG9GY3wJ2Td2bXjUxNYwmUb0bGbk/LAl+Uale/BqBBB5/ov3Wc48
I0DuqaPDfaxcY7K3+AVcfvtdh+PSBcV/IFrX3BZ15ZbI+06abHXquVQYQqs0zwVb1V1H/mvYGGgH
aHue7XxPI2L6rS77goDq5S+VUxmeMD1k/iq9/AzmOM6OjbyInuPo5MiYsP7ce1WEofgeE8QhwSs+
a5F6DaZqr8auHdoLyGEfLDa/tW3fk05Gq+EBXIJl2APzMXdTO0M/kuCo96VZnHMUdzEei4u/JODm
OzZQkNhz/MlWEi434lTlwbaDlgOKFOi4t5t0IaeNXXNGuRbFWHO9Dg2frl0V+6nA8GJAT9zwHE9e
+OO1fLCrvCy/UkNS7c4PpTuuSTKTyQm109W0CaR2jygfdyOG7Wb41h1FCGHTO2dwQ6TXLi+1SjKf
7e1AXNqdnKfObrC8trVzbkYuYxj8Djk2/lni8DBmeFPxhsC9B097iW+cpu3Dlbi8+8LgvWrAxzwA
MwBaFUOXeRbLcilSy2aOQJ7Q5m4I+LSsIQr1g7EaLLiLgCvFcdL/LKXg0nDMjJnVt4LU2ZUMlCyb
q4lqwPTyH7LbWh16o5KbIOizzUJI8r1LE14HhPyFoKrq3sn4DXKtRNw9uF0S4UqpsyFeJ7rkghW5
fwWrizfStwvfRg8WbICsGrFv7eFVpnydROsx9Zm7WjERjTWgnO2cT+qgeje4FZwT2Vo6CTSbtk2I
dBpKuzZRQCF4kgk+OlOVy6pTbv/tiyh5mZc5xxK+UP7BicIEn3Xq2K9OosnuCscY2uqEr+9KJJGf
S2yVJ598Ns0vWQQQO+ECzc0mdpsj4Hz25FQvJHdtslhbiDPBZor8SWyrcKh3SUGOsNfzvMvt9t5W
i/9ZY1s4BbO6mqwWbiZ8jPtEGhZg1jKd8zHXeAM0IP3aROmTV1fKbP0ywAw4OFgMmKaOXl3PB+iP
1W2E6/B+rF3/tCQ2eYga9RQWhDrCgCi2U5JcJrU+STY+J4ldHKXRl9NLwlheh9FO9nV37Qwz/VIU
+n33EacO6e6r3E7KG2+OOal0Y3MAVseObBbm1KSD/dTlcIHAAYfesgoH5RS7Vnbj+zKQABugkOVs
DxyeIGmF7F800mHdSSJtr6gARVWBfOBGXU/brFhqFrB5OvME9YprV/KYJo/sXJW1j2Up7BzFp+0A
KAZFQPOjbdrouuotA6Cl7Dd+7TpXCuLZ0QF0+lD6yqW9iMn/IPwlO/kVv+x1recXQFCvnDEfozzD
XQFIwpKduu5nIpX1ODz4XoTaT4wa8Ud9ZQLZfojQ2XOu+NvOcJACLWHdW9PMKR02yH5erPt8svFg
5MySVhjMrCbSkb916ZlwA3ObDXq8FqIUt32zmAMqQvzh5a171wyJAIZVebdlFrdbn2zv1gkA9k10
epz6ukrPIeuc+zaX5TMa/GsnYH95NFucvXb8tCj3eFFBR8rFyjtgDGVRbOp5KA5J2r9kQobvo7Eo
dfYz9a0K3AfLEvdcBwNhpCWcYg6Gsb93rW63xBgG2egP90Pe2lg56ETZ5o4X7cXo+nz73nfRBs/A
107LkBNer9X2f7GPFVMJpXAV9PGZ4SXbUmKEtWSIn1uOncVs39oV0ZXWMLF5jvrq2bDHI0mHynlt
Nfd0aXfwS8bHyiqf8hzzH8hGN7ef/5zE/r8O/nfBvoj5+V/o4EJNn/OvEjj/4B8SuEfbGFV3NHY7
MR5omiL/KYHj3MaAjXwL/RL5mQn33yVwKsrwM3LjjWnXC1Ds/iKBX0rPKF/H1/g/CPb92X/0H6P1
pU2Sk5NNY6rtkdJFIPx1tEa+79qspzEX0Sl5yaUdvLZjDFGoaXxW65zkWXz6mNq+dR7pBvc1xQsr
twHujsspEt9/+eD+EynbuYzyv78e5GyYnBFDP5TPX19PEOC17dyY0NQYOVhN5OLjMrAHyC8Bp2xO
fgrbF1JUB9tNqOYPX2c5q80582xM40pgKq77tlsj+4UzmIhIfBZUNTWQuzpcjH/zci8fz19fLtJR
hO8UvyURTPKbv318RQlraui4WctZWmzF5yD8CBwR3qvZDu88ZZGwciYPf0ZUz3AjcwSAWzhP/t3M
eZgCM54a0epvXtSv1km+U9BuvC42KJhDQvdPy+xfPPexI5SjYoBU+bIseue0Qr+MgwbMksm5+Bob
ZN1N4wHJYDeJdoF+UPifYZHAIxhSV/3Nd+oyHPz2MdHniHHQZzthc439mQb/q4DjOmj0pZcM3Oll
UW2DJXUJMM52cR+DuIjWCk+e2qeBPQQbIMb4NOFdcPuEtcmDBSV+CXcxtd0/A1UQ1ImmHB5MOvI2
V1XeB/qYddbC8aHs8PYF/oJe57ST/Tl2UfIgVVWfkbOniPSgDaZldOGlHeK0zPCdoWGF+Hra4E33
ie5OxTBEMDg7aPf8oTT0ibRBc34MfcOVOAM2t3e6Ym10VngQzBWScOjtRKKyT5O2DvKwoXwFx7uG
zFfN9SIPEPRw/tU9q6aVHzDZPAYDj5tDAtn4R2KCgmy5Befm2Nl+8xzIUCWbuEvMfRTVjGBVUHjV
sZLVeKmWjfR33DfuH804TmSUIhrOgDeH6XNadM5hVBG6e5oQQEft9zkEOKlkyZtUCnNP0rfCoi9n
nA72Au0ekBTU/g1bpSlc2YoOgU2nC6Yov+xks48ul8Taw4bvnaTVJ+x582F8imAyteD7zHx0Y5Ub
Gtan5IftueQVJu3HGYJ+YnPgdlxmsQTE/LLuXMB/eA3pPN8ZIWW3bpXMbhY3Ge8tPem7Ns06Jijr
sx+g5tQ++V4ruTN5rDeLEPUu9exDJ71rCfNfaGb9sRrxu6p+k1981IyxFfA5tbdybHXWhB/PVTxt
sSSAry85eMm211cRfoAo/CMZvdvYx5NFZQ2vabQ5KyNFYNXI1uKyeFJJfESQvKzNP1TMdMgdfucS
HWEYq7heUb7mbdninoSeWxxtttPXczWWuyGoY3iEECWDVVazDcdpaB4q/rd37YEYSTjrLwYG6Pyy
3TBEfETSbT6amIYO0BQt34Zre9ysRBV/FWnAjr9s1HvQ97eF31lADjtQGkNGg0GxRA+1xUKcdjUv
+HKp8s6u4sFNTxHi+/fQWA6HfbKt0A81oJBLUdqdp+foymN6hOsaspMaU+xnyGpAwhroho7uINqO
5iYibf4ETr7YOmXz3nbhpzd5x5ph4q6Gd9W2zk264FAaRV3shNIXOIxJvGulkZkqAysWs9mXTrLm
NhwTm6ovNb0MDl0isuTAFSbenXJacDQxhybQWKyC8hSK3Kbxa/FRFLk4qjZnS6RtMZbM/1Ru7RVv
9EddOs2HP1qYYMN+jsSqSEuTXvvFNEgSNYHGlmG7GRHGSHJmywaj9ZWIaYbe9zD5e6xcGQq/haOL
6IZNTmcXlmIMDt0UgG0UJhxxCc+x/+3gxAFO1OVKnKQPomyj1FC294O0o5+ZUQRluws5Fsch9lgu
E/kWe7Py96GoTXPjSC8idbQ0KBBjXjvuAVmO2/86AXw13M6x4XTOoId9RkK6E992QhPcmwtakTlQ
wAnGQQg4sNlYTSkrtjlxFQ17CMFJ9AV+qY+/MmcecHIOKTuUeJtm3JlfswHp9uBq1QU3U7CM1mNa
AB04xHNx2cM4DsQzzuEs6VZDn3gzFNk8pbBlRb6f1TuQK4D/d+CSEjyIpqGwwerYKDG/deEcPntW
7I8vwq6wNy1R1OefGZIzyhWy4vIN80pLbEVj2MmDmKvMCXeQimJ84C1DLBHgRFyMPgv37L2UOKs3
gxkd8+JQzoA31hHOBCUmUuqQIieqQzW6uftq+WVfX1vJEhF2yoG8r0XEWPMA43jKx13Hrbxs9+h4
c3kfmsqdTnxFzsCvpTHeF3y1IcYTbHjuPTAIxdG5bUuv3apUWeJHkSxuS5QDuo45DAUXybqtmkJc
9y2Fx9hcBA5Rwu9yaK76xMnfZMuruUm7NgbmpewxO5eT7JgnKB2hmFVJYT/HpYWtILN81Z71tBTA
R6cEr9gM9TQ4cssK/FdyIFFOEl7PBPKNyXCAotpZ7QdiuFd6gLCBF361AVv9WwSvBhCR7+Z8nwa3
/sbDWtHfxksDYXXVjVIu+3Aei2Qrc/rVd+niZ/7FJ67pWdggaciECohM0NGAesmQty1ZC8yE6+jM
MwXB03hKD0NYDfkZFUZ3P3yPA9RpnGZdH/GLNdbZh9oZ7JyYHzT559AowL38fr3yp5fGfaaIE83F
gKE3drMNINbmrF0zgIk18Iho5vF1dx0LK2O5maQmap4tjXTwFqLPpbczvGBqypxomX1Cwt3EhCjK
3Odx3/miHkBg9So5VTzOII8B3UsT7Fw8jzFrgOcNn9KQ1lhuZl0ICwUG+YTHajDwTfemSkpzANRH
ZlDg8fQJJlDncxPaIinxvTl0Nfh1zE9BEMNr161OKxr0EKWtp3jRXnpr5UmWfyOT6uxM8ItFDpYH
Rt8xdF6i2D7Z3vUSgRMVDRYqBNkmtdnnpe9KTN9Ngz/U90pkM701DiZnKiu2mrRUTBRNJ3QdFuSv
ww6mns2uM+i3AEIpIE3vw+zL8WOieQoDGQp5I8+aT7XwGRKp05NjdY6WwH3AuJut2SBd2nqvptDj
yLmMe2bhjZzyPSLnNp3tu6Txf8IG39Z+Gt8m7gAyg6l+0WiZ5Ll8fIT6VuTyyaTRIWn6N2zQb5gC
lvt0cB8gpFlX/KawraadRw1lDf6Be+DRw6plA2aalvQNuhYeuv51xvkbD/XaBCIg4cYtqs7TtVmW
q9Dvj2k+vWkwAfkwEH/u54DIBOpFUomrqnLuo2FJrqnLGXZ+73fX7pTsC4IjKn4o6U6C4tUctHTT
n0pE3/U0cKa2qAQNi3mfYdWpT10jiLlRSxPsoiST21J1103tqr3EfU0coA2f856XU5MpuRsstk8y
W8AVSq4YdkzVoZ8kG8HA666nNpHburExMMy6v07t8Kqs8EVrcah6596G++cs4ji59r7HW2qVgNtM
j/pZU/yEDprdyoXSRtu7xSkgd+Cvpo9Z44rMJsTnnApQeCiWtQlkekx1fcE9Nk/UU313U/QRjfKk
o5+x7UPZ5te8CxuMyKqXJ0TY4Ra1VmyXaiIGJRpv19su+5qywp80wp8oY+PuHao1qc3s4f9PGc/s
VD4StTBXc+m8mcVK79LZr3cTvFiq6rJnv/OvZ6eZyeIkxVYP7X1o5RghqQOCqsmH07exSyY+itc5
a0Rl9AZC96vwfbDNVvKtGuKpPuWmWFg9ujdTA+OXzTthqxEngz3iSjDFrswbQnOJnZ0k57e1cvz3
VJTdTUABAztE0LtCla8J776AYLIk3jNG8kvm1X8bYEeP1KQuk8AiMOY4kDtc94X30pc5Bgd34VKh
W6YZcYD2CjTzkmqzo670VpuiPrlElciEXM5e5bEwHrtk5QyEUh0BZ396EjprnzgJrt3S3xi3oVbF
W25kSsaMxJvbphAZhDvtXHe8jiN+MpaQ8ynAsLQqeCU3NUWN131mz6si7xyxnsHFbQFSp8C4ff8x
dyXvo65PAyW7FGrmz4XbdO8O7ug9qPOrueYiW6oy2eBMu+7I32106YKizn4OucdxSqP0zy3oZTuf
ws8LQus8xtOd1RFv5sjcPPvaWDhYVQ9WoppXVT2AAJdxez2QW6ZRDc90RuYAHLNesWekDgy/6pEF
TfU92kICf6QAQIl2+Gwi6n6GeJyJwRT5vWmcSyQyelIF+dNAlg8OtpqVa+HctmR6Z9f1q476YFzT
xRTty2YgIdGM4LatKnlA5QCkbliX+nl3rvvevx4xWa2JoiwEj/or+s/2VWxfFcamUiv29KrFsLQd
W47dhSvuetWUjKwEES52PHrB03CXajd/lRKWJb0uA7bftJs53vEAxQcTTecoC633jIDBlQpGb+tP
RbIScJ1W7tRSbzVMUB36bLzOTSyulsDgtM0LiaRNCVvPCm7dLt2LrEhwtny+95QqWJumHMWEr1qq
2yUPqjcAwDmclA4Ohr/Yt7Nt32AH0rtCWs7eb03xSMduTkS6FFtledMtOmrDl1HO+yZ39TZxJc58
N3VfSJ7nj3yFPBtLih0OC+elVWbD8yxLTNj24p7BPrPzicWjbyuX/gJe8uvi9OiCXejCFxp0vs9Z
p/8oRM/4QjEJKchZXUcjXuwqxUJkJeRcWI1A68E0f5JVm977Mfddp3O3UZG/14of1uzW7Xc6DV/J
RMFtH2bym0oOeWt4DhNBT6udG5I3C9KBCHpPhnmIp/IpzXMOtWEDDzsum5vW4NAy/Zi9grp98fuw
H0mOpm+VS5vE0NQ5IY6C9FVXR7VayfkSoa3Zvw0Pc9viMGd9VZc/cq4vws0+R8U96zg9mnM25Rce
brZMi8Vc1mJcidt6sCMceOySSUKnBEJlH041h85miS+xOvidjlb2O7cXeQCbS5VuJ3u2gDIQ+uAT
sFLcBQnCRAT4K9m/LYZ73hLV22KKoHj22iGopemwSM34OgVy3lCcDXkoGRfCX8ku5lyH3S1s7ptU
cE33U31PrSnHoCS6LmcnveJyVKx6wD3jxRDm3DbBUnBXdPutVQbbRtQxTDhvNeoe3SMa/J3uNRm6
OImxbdkQOPIhK9ec0uPV2BVvnsVSprGVxbaOz3EqI38nRgLqg5zUVwIl7sZQrLt2BFBZZ0YxosSm
HU9zX597t7jJNbxuEKJKs+EW+DUiovpJHsLmYavB1M9wll6ySDklo4wK0YKh36+LDTWXAcE1s9wB
Hr8x80KfiefPp9wMN26bc/Tt2Ai2rE1yKsxH3KhrK2n9iEALaO5VlMV4x+mOiPZz7YKhXDrquhNC
eKyuvN3stuoEoJNk69KWPnE77O9laZfvZeB++oDrj3YYyS9D+cmKOqxvStHWHPyfwTrC2QsdnEz0
6sTLVWd3yVOegrtjhdwGztbjOD8+4S6m9CXGRaKu23SMtmXN2ZlytZxLhbPQaG+nENEgpL1w49Ss
XNlR6X3L9n87BX/KMeadT4NQZCLxjCWfoom3lKBZl8M230uVnZaMkqu6Ra4qAcqohLuMMipfGcJE
mpzsuqv+N3Vnshw3kmbrV7nWa6EN87CoTQwkxUGcRVIbGCmSGByO2d0Bf/r+kNXWN1OVt2S9vIuq
RWUlGYxAuP/DOd+pADTEbx6h3MRXpiQ3UCUdCeQs+YmKow7ZFnSk6TAm2bkU+jNQ6ioKwupyCbMb
NrjPQcerpme470tGPYW6Ieb6jBEbe0Ov93ZekmB7wLCHiuVSg86v+uxlDMU9SqafJL49RIuZT63l
PByn4kwyEAjTZcYoGFPbdx09f61OwmimEG4DQtBYXGaAQDuJx8QEB9xebFzc60Rx24l87naNX+BW
yhLMIQCiUnVjieQQhfwkzRZsuThJOGQI1Ttq0hkIY3nwPPlRFNnpPI8AlGgG96lfghYrimpHoDzk
avO1LAjXWHAyBh6e4U1LkS9vIOrOcyFvIgYu5QK4lxzwhsVRnBW3c+x888E+LBV8D7hfladvlVFk
L3Q/qyJhj9eFX2EiHBpSlhz1QCbFa6Tulc7uxiG9YhGLIGMu0x1N7/milisxDvfjWoT7lProMEU1
ACZI/gOX1yBJYt/UQ9wmyvnUaHjtEfD70N6WtR3RP1Ia8Q/jPlnYslZ6Ark4xJhEaiLtKm/V18MU
8CRR7UZ2tyJOWPcdVrINaDs47t73ItxMU1pkH4R2QAVHpQoPWodNfl0xf2gAHeeMnaPY6RHKTn59
weZ+Gp9cnQ7fGbWSjSzNNN66dliXkyiLug2o7TPZjGwXALNWc8XnQ4gFzybTp9PAHdDEIX6JH1zq
XozRqN1XzEXagwnbA+ekWE1YF/Q5SQR7Yh9BUTRpv+AVY92OU6VN45c5mwWhBvnaMvbUpXijMZu2
hhYhz7HBtgV4pcTlNeQceIszYWiyvSgAo3Qiek4rVBsneggFk4qAHuU61q45Z6yNqCOv5EgkSKJd
7IPK0/so0dNVU87ydiJ6S53QgywsYlcDisNUS/ptCXjoCDGI3OEynocG0Xbbk86iW9//lk41KaZp
N47R101t/CPr1pqBqm2zrVfVpbwRBRTzM1NUCbffKCcCH8v8Plt6TtkKR/Rpb93ZQvhDtHbpttn8
jXFb+9wXiOTo94b6JRCgib9NuSfEVV1UlXzEMls/6TVy+qt8DqPPgg4Vk8Fc0KFUTZgQ5JwFZQ62
jY+QS7YgGWVk6387N8LaCxuh5KOn4oCnfJf2Nl1CplbT5FTteVzP3gvzx1x+plWJeEBCf8FdbOAh
0Lq3goezndaTtpwIsR1Sg43TR14ZIj1LcnnoHNe+BnywemeRVYmDXgrIpb4hhoGvlBEfGlwDqxVF
5ww43o0fXXgXiC4cv1AnXj4W10wOincvWKlI486hqDLEzyOZT3s8nbk3zBdZSzVM/rXQ4VeTCYAz
nMAVhImoo33LaaI2Bqts9x4uaNJclqzBGewkyWMWjpshqRkRf9rROGgbi6X71oqQ4Ao1u+4pSRIe
sU0lC/SdIgCFgzNt5FcKEWIwk1SVrLEQa6m9FCXJtU4F8GUeRlCsdg7ynwzgIXn1brHwvIjk2W91
eMf4Bv4q24eVRIN2oXGdnVDsVyf3AShOowYN0ne3ad3ax4JBhN45RHaUHGIONu1qWuTbQCzKAMsQ
GcnJbAw7tohx8WOVLJyl2p/DeO9OjOWX3QRNlYDmdFU2pxtL6ovFqu4pDxMgNCmoo7fBXdKEMJkV
JkINC/0Hym9bQxYIohECGpqpWzYbPQpidHcQKnUO4cRzHbMFxAz6xbT8jUfcYebHEoXJz3A2K0y9
wHDvKh1yQg8iw/5la/vQMnPBkq0Bxc1dnvYHEUgmlKHpo3fB4YSPdQ3Mg8Hl710QpAHUqQ9mjB+F
OyT5hyrsCoggGUPyn9YgAtOjuvF8nstkJrEYAAQ9JbvqnawX7MMV/3P/h6BzwqKf1JCP6I2eOOcK
rP4ID28Y64/trivwL1Yts9GDqpCZwP8Ms5O2TSLQk7TKd6rzvNvBnbNrmyZ98mnZtcengVXl21zl
xUghHLjPXrUhJsZJQIWpPSD+B9Nb+14tAP8PRs4RSqFUDvoyqmNOWmSrNeDPvqu6I8nLhdoHk2cl
Q7GSOoixi5yp4nj428wZX6UbAsxHtLSwQ+UIZA5ufHlTLAgQ90i2eOLc1HhXBdOz2zIaoF6meOec
Q+2b5ioou+5JVm5QcRrgit7LldSNKxBB5WOTivYuky1NfjtFN0Hr1S8FsQNvCQa5m8ZbDU7TXjMY
2dpcxGoigb1JK5/1GDiL5SnWmsTAio4SzmARTHwSOBv3NeF2NeahClekKNmbxVXHDdEtzW0azA6U
IDcYRqSBIaOqui31U0M8an4W14X3Q1gzPPR5AIS0iiKkRljAWAz4IQKrHRmGzXfdKH+8nOY1fHRR
qT4j3NpeReZ3H3h13Pfet7AsJ+v3j5PTZi8dn8OVEPGIt9RBFbX3nKyYuZvJc+ZjJ/0VUWBVPXtu
hpc3GtLiXvdO/2HbgaVwQlzismtEkNxMsM5uSxKWiEUqPGZucV1bPK4G5i4QEb954nimP428HvVe
6EX+m9cOzLWjlNA7ROYEHO5gJjNbIyfLvzcSvZfvufF7NicrhtGOvpBtMFG605Dmm+8Wec9pFdPT
HKRMp+U0DUt3ZEGU24R9RhFYQAb+0EMkM+F16UzhcNp7CM72ydBjaUF4+dQsnTzlVwfrTuclULKo
7/Pb3pAaZKagIyEnSOaPSNjYkuBSDuBDxAopog6HBlCoAv62Q1szPXPppNEpDYi4bvJZfFqgPe2+
6heYCCmmHhBNQZWzdtJtw5QvUxhyw8BVp2uBHYYTavP9Mmeqd7ZyxR2p5Gu7XyMd3ZLexk8a8y3y
XMzRY831Tm2TVg6+fMmIa68TX79WjsdnVcP9vnUynX7omvEBrotxtge2R9I5Np6h+MtUou/iiGHM
oVzC6GGZjPsjyEjZxqlg0pombCGOqqtmjlIvhY5xqEkTfrQkTEI6EViqhVLhSrOkpvbEn5g9YaUg
HHG3eKTGsVru26MOfSOBlpmhPEmS0mP11s4ZVugojl76tC+BkCJ0xMsSxOJestnEK1wMFYvDFO7b
auyzJCiUlxtkgFQjETc3Ju8QQXdNU6Q7s0Q6vnIIpUi4M2hb9znbQdgpC4uMuzSJS+9yGn0zHdN4
cmfOe9N961E3brEmWMBOm3XprsdBCHNcGEr8zG0E+8QSmBV/nX2HMbc1Qmt8MySWnfXBWOKiDiXK
jHDqxavD59HDT826x9mK9YoMTGzXS8IUcRewmYMNmUOPOfUQvENoSfvB280joqjjBPXpxelVBZXU
Fe0DQufa/27iZPrMWIHdz4Qr37eD4+SH3hTpZ1ZLcY1hQ18QLB9WJBLhFdqVbuq8In13n6ssluAo
MLzd1CENAgHgSkAQXkkL7dnEAXOr2zfG+Mkdi/VE4H2SECbItCiA89TtmoIMC5KDHdyyPo7K750b
SZBCcbp9g9Yzeg3/Z1Cbzp7XazPPx3UNqg+7Kv/drMM87SqVMd1Hthv+4MGhXqqBHXhHF7mqIp0x
qt9CLTv8/TmghJ30ad9w7iXVQ62SVO5UTEDHlo3F/eSEafStLgMNK9XUKzEeHhV4agt8JsqiQ6BF
cF3it6DiHwiPIOCvj1as6X1j+q9BXtuXtI8qLghyPUHUrmYbz7rz1O/NbBm8yXJcWMigUOQyDKDS
73Wv5auZkpZ5rFJtcFAyIf2vbiLFBGkJidqo4pw4FOvlwabgd7ldaxU8kzOhLPMXgk93SJYx4IMj
Llh24/5ub1isEv5OZyA/izmADKC6Ij6nFI5uWWet+DBBHHQ4U0ZqQ+XnDq7LCMg7e6Zs+LpGxvOO
ftPFxPktrbya57m9l3Nd0GlL/BmHrMdqx8/X+oPI+5oyfkjtveMxpSVWBo0ooaJiemmSzAUUzG3z
OvKY/8B9kpLbrjdbj4mi9nIG6ZNcTJnrToxgFm/zsc+MjjJbzKSbrX16omjq/eM8eQNiOj8v3jO7
MPS3hIdvUMTu0ZSGEoGNVNAfvXDpAwTqRfrVcctUnbERGg1s1pWkMLIoKMmSdCjXI+HVW6wggkNe
arNou+cmMY9esx0KQZSn/hFSFAdfQHrW/eyyOeZaZZ22602/wuqeiIDaCw9ER8qRAbFFV6+UXH5/
yOBZ3JMCiumHBgFw7FKBSNoZf2UqaVaP4VwdBs5T63oInXLZm5MxzbfbLQ2YDrR8ZT1GKZWEXjdH
3uOYtdFFhwjfBQyVRz9USEF3ioh/uFbgnR6qEYjALnSXjLF9qdg1xpWrH2vX0cSV1KY/OITaUKIy
ab9axYwTLTEOuFrT1j5KBw6H87RnAEXGyDIn+8na4X3xl+WyLKQC1xEs6jtBNMSjLks+vTPOjW6w
ZFgOg9JU1xwd2TcYgR1VQyab14m0dOc8GALN+Iyq61YXcnpTZFFiwyZt6MVpJur2BHzIvIvDdv2W
6ygDV+TWDlmZy9hd9kxduUywAJ9jt2Y+pIOhfxa2DK/iNmlvfMxa4X5Q4/Y9iM1NH87rNXfplBKl
VMn7aNsh4uVjnU6nMfRwDHGInSjCGa7jivDngxIjA4gZ5EpLLFZCvJLkoImvxJIl1a6opzk6c5u8
gOM4DusPtrXjQ400I//K6CmIDkOmm+eCpizY95zcN23LZ5KtLe1eF6rlApfddoqUMflFRH51r2ui
h2mftUOdH6o60fdznQpyr1bUB1+F17vNcSGmV50QHeR5mEb9d7qo2tmPOopvQnreCjtAzKeLJon8
GbR1wNAi9MekJFUlKYdUfst7yB4AWl4/1/UJGUj2OR5XeWXiGNo05SOodWS7lIEC9l57xaRP3fH5
sr9boT+2R0Is6xtIcAiPUuNrHiBVli++v8a4CprKvc2mvO/Ph0hylTeexkZXFY19qohzy0+rHC/n
3letXQ/dMDkEY2XaUsHRMz8OsujJMoO7RiUP3C7mvg+Xq2lGugKORY3vpVD0ehY3w8QXmdqgFXP/
wBoY+auROcl/CARacoTt3GJ/8jwDpwRLDsl6HJH3Dnay56r0Wemma9EAHOH03ImUJx4optN858gU
jGnQhn3O7IIvV0oAvaNnhGCSF1tdivWpd7Zh5PLN6wrGMf5iBZtL8HhUMX0+O1fA/wJmnCYJ8hPO
YTZaaMd6iDOreIq6AIckJ0Z/rmQrcQpHFYBOTn7Y+YM7DmbnllNMWZT1srzWWEvu4nweAA0Y3CO7
0YnlVVU4S35gVFFH39wgJ/bJHdMBMH8Z4IpnXARTJhx8/6wUmbzgwh9fCYDuzWEy89bhuXUfH0c3
Rf4Qq5CKpXLjLW9takH5JQj41hsUaVtUpO22SIGIZpv2tUzeW5nzvsZ+Wfx0iJY6rXWZfhZ9ZL4b
GA5A9toUZKacuOyPNkfV9nWcF967Kl6KhxJI0A9kEMFzFfXFU2EYFuxSmTNaDhDFXMepnZ/qIRLz
Nt2KUI7HOZo5GZGAAo20W/TWUsyv7WjopYY5NlyafcvomJQfcP+m61V+bDGsUiSv5DKdbfsZrnLp
z/ext12X2iyVPGGzx2JpRZfHaCoL62esfLPeGTo1GPZBhxq98uapoBm0dlt5pCM0qsV5XcZgudJ1
G05nQ6mrR941JNauUOSSKxyxva5JzUVCj86C67N6aKppvEkz7fAaF8c78mjUT2lOQcsgDJspajct
3Ks4NAbivpkbnEKMj+A6CVudIZ0jYTBw8/YZ+2T6KRq0VLvCs9h8NBnvL47gVeyLJIFClVpK5tNI
iSlCXVSJ4IjeTjwn0QAQXDUQkM77osGuk6RV/T4qJ7gaUay8e60NSPONEAjObrf8mFv0NLuOmM3n
GQPgnVyTEsWFWz06k9EOIp+Z2WQdhOFLV2NM76M5LAnhazM+JPrMe9weFd2Sx9yYnLh2BHkUFcP3
tszLGwZw7UsQeWRETjRZ8QleX/OZ5yXoLAlWjHrPEFYL0Yv5DcWqBlaFnOwbjgzJxJxo3ThUAI0J
sHTJXmw8Cuo18LyfpnBwcSPZeVjjNSvRWeCZPeR6Lt+oMJENOCnvUQye4RVO4vDSZCsThmjkr1RT
w2usBYbctN1MXW5EYikiMEkhJtgliN02WZsgHzBJVBjc4KSvM+B9LPrxc2hGbEBcPPVj7sNQuBSu
pSsYWDWdVytuRoyg8IDSLGa7ZX24GPy3ajivgoR8sw7VLIWNisonTV47F4abVSc9+EtJ9pnkYRWZ
eG/yULC5xEN+mbSLYJ484OveW151jNLTsS9ajfmDn3brjzibFuxAYUTmGmsL+bUyXA9ETSdQ81HA
mj3iC1I+B+zA7nHtFz5Db06Gr3I2pXOVOUXzvTdKXFcidlzwcj7TjmH2JiIF6oYB6FrBeWD3tZCR
phw2Y8tGGCferMKcSYKZ+jnkbmP50itAyq5pXIC1dU45sdYWwYBa8uVR5fMqDyqJks/JtQvXTWMN
sipDA1HHTffdRm0ZHNXiqaexSjkXA4RNmD9lNBMgElTFT+343nVp47jgLhT8CH/FMkEEhkhYeawR
YyPW4JCJ/Y4odGbWdX0t0mhMTsDj0bt2S+ZgV6PWvnU8tbVFTk9p6IWMyPf+TPl69Fsbj3wE0tzM
rJIqCgEGemd43ZqrCekbyWhSZNNFtY5sDZdldS9JYtX66KIonZ5VoaOfNS6ypyCd4UBSRtbvRBe2
j3Pu0Bwv4ZqRV+Fiw4Lu7LPFNjbDEcK0q9lG240+MOveHlTVImd3+njqDm5sMmLDWSbp/TiSEMnz
VNWAytE8GfxANRRVJunzJxfT8nPF01YxmJ4xYrOxYI+WjQvmncosD7SoTPerbCkv+0Yu112GTBCO
q1dBSXeJ3d5hjB8ZvpVUxLvSSdIf2i6gIYu5YBdqVeS+eIQMkwiEiiSxBJxmjFKMQMi216p3M9hd
OcnpZnt9A5X9dWhSMjX0Gvg7+nLZnAysjPWFSmYSkEFWlhMKmSb61nrN+i5jXZ+W8yJew8qRTxOJ
SdmWbc0sy1/Ywp946zJiQu6M9zNmfIxYwbGO2nP6NW9ztIISG8mUvXVIBJXQrCqWT11aJcwx4AIw
Dk+t+aqSYYBWGZX1c2Bwn0MOc9Cr9Yk/JMep9xHhAdeOyPar1umPvT9kLaZV+9XDKES2IgfZIZ8o
Xb65yPiuCpw/fCQ2jPQRpacoj1RuSGHQb+OrZxqyPBcN5sOvgVz87tw2AEMOJY9LSasWqWyX05et
e7pZ3gtVaxZpkWOSZi+RKf3AIEWE+1SzLdrXGYqQvdeL8Np1GoiZCK5VdsZ3yj7jCXDdXUkjcFf0
tfiobTg8j1aja5lDYXt445HITkh/5KwKY9XeY9UKeSLtMrOZNdr7xmwDndOAbu97HWGw2KdqSJ68
kSVbkwtasoQ5KjDPFLlGg4ioPdp6y22EQoZmZ6iZo164k0BhnQehA7JWO4vhfYXrtC/NHDina92j
04hWurqd65cUTRWjmbfKB0N+3khFbqI78l2j95YeUDy2m+hGBf6pAbreeoaE2CNppq1qUpMay7WU
G769nL0OPIo68P3rsYzh/+h1kS+UxP2PClFzi4Ch9sztzDuNbStFZkGeY1ax2ilb/Hdi6sOPvIij
8LIKx/hHoJC07hiWZp9DTeHIbcqC/9EJVwwpIlvqRxv26rbQK6tdujoBUwA346cYet8D6tMGryFo
kXLfTGhuESe2MXCU0OGxL53hSQxz81bnjOgPCoZSuK80/k/kg0y2sJD23pXpabjOLJsPwYeeJ2g9
tROTe8IC29snbue/+arbBIkEbRRwq+pMHUQWbijgmZNjkw3YjVPgTsn3cVbuRx+HOj4YxgTXmG3M
gyODVV+W9PqWk0WSQIJmPUYfVwsUfVQW64lQoBi4s7IAIx5ZeSF8JHuyMvpmuOl2EcHOftLl+zVY
S48hPfPePbmTGnhkPDGs6rkoM94e+CrHWXM7nywznrc9WtxVnWPPUVd1s0p5V/Pjb9CfWJLH3WWg
0IeXZA8RyoHmNCdIzN9TbfHg9HnaMHlz0oUYbfYiuTqoUcdQG1n5NeQIWYkJbuzXO2GK4HEeO9T8
Em0uU9qya4oTtB1gSFG4fxUot0qW5hXrHM4Qxgahk1KG2g6mXNl0Naw6O7K9D4yS5bHS7PmOw9bn
scsP4FvwnNOpd64zEodWiNkF2dfzFGvlpk8r7z6hsKh38z1OouBu4LTq9h6miC0wDUTPfmyHAZLx
mqBccKvRPLIsG37Cg2LWUPfzJmMdstrZAUjyvm+jilcWk5U6Qc9Ykg4YVhSGWTIzHR+5G6NTm9ch
SRUILZib6VGyBB+bBd1TqZ3X3o+5/lhJc8LXRZyc10En/G+D6yTt2VQSUt6alXnEiCXB7NgpgXx2
YB/exJ3vuK+MKzGINSO6eO3rlZVCkMC6qpkSGBiZYVBeRgmKjr0cOKYhZtYt5S6OkXJzq+KkCND7
lDfZasvvI4X/BOB4TN6Y5LghwOpYU+VVqiMbNSrQOCXCX+RZFXgxD4v2gzdGF/QynTdKOl2xTiSd
KpQtfHdb6iy60QKxA2bfQ7qNXM4H66Ln1duq5SCjCO7tlNQb27PQmLYlXFnyflbLvJhY57U7VBPc
133gR8NnMTpheLUUS5qfNCtmd1QkLLewOZTlgFgqEPLgzhAhgimCxNTJqAh3GjxTeMuaTr0WouvY
5uuEN6kIe8vt1Qf6CcyIt837AodAskxi3hFzHZXHdlhaYI7BUKBH8ka/vPA1vDaeZwWzMZ+i/Fs9
euNNAi0B0EXlZuVJwx6M1q2zFQG88bAlf9kEeWRdi4CftXpBeYj0WnyuVtIXeSICul2LkI3lqM3G
FsY5nV22Kcn2F3QFHKUYIQr5dQ1X5+e6zDDLHc9nhJhP3HgHoiYBaAUyT7hLM7uZZVgwU6vSQgGi
X2L0kdBR4uS+S6L5elbZNjhZfO+lG5fl0xui+sM6hfuDFU0GodofJSHBiFQAcC5EcmFJ/87GdeLW
cLE3HdeigEPdz11MKif/HhBkD0nEzlnQ34CYdcIPj+53PaGA4fuh5rLg0sqHFIoK/7s8Mt6r+CKZ
ioETe2AoNzDAVyAiie/drZKgleOIhA9oQ++SkIQYhcQYdFA4SdKqIEKZbflK5Aryc2KRbGi+M4ph
ZJMG+eC/CXZD0UVeZaEkLDzIvKca8ak8K7ycxd7kw+zZF0Sw1HfzMOTyQyJQgmAvFdpfxwYEf4R6
Tj7rXJCTnI1ZyDPHWPB8RSaM2KJpwgeiIgHnJ22/rSiQmEHSrSK3OKpO5/khpSdwUL1g7Nl/0dUS
puVYR9uGmZ4du2lcHOAB0V59wdTAjnax8x6NJBFmJlxQXrRpDzHgC6vtyl1UT2dXwHdKxzgFi4yV
/0ozHrnVWjTO7gvFSGwYDABdkIN5K6hq3+JAQoqJx/Lii4Nix/f67cJtxnaCAuqzfikYleEuXMXN
l6ROMwf9GBw8jNrtMXMajgnIJ8j5KzIDnulJKnsy9ylj3i+NmVxtk57LEkANrWEc0nTNVeD/ZFrC
hAoNc0/bPmh46WmkPblvPR9sRjvG/be5GTwW3U1paX/LcQoOX0gGtfiB/JrZ3MxA2BUNIGl/QArL
uVNkt5KVOxFCIhztwSkUaKc8ctbi0EW9ZCErQ3JA/BbwzIoS+TUP8y69aPIJsOuX1Z8afj4MVFkY
W595wkcbI82IdrGJVpKyIVhlF1/KfJoFIqb14Eu+GqhRuYkocBqGYD2si8cvY45fIRpVAkUOViMg
8XeyTcgXn9F69Mcv2nC050qLY8vwcMYgwTaTCnQlOQSNjjwxZkRS+6VzyUGga8sPuBeyH1NaJ5z0
bli/KUzrr2UbInUaOMH3X5jOVHRKoThWSbEVU6Qzc/A7DZogp1HLno7V0vqK7Oit4JHcbCheUz2o
+OCPavrRTHHyHLO7IfUFgpa3C9qAHIPWLDytJTTMEzTFNKVTiR5yn3b9hLy2rApYCkH25mRMNpFK
y+sxqDv8g60vX5Gyswln0E9DASanvSj5xVCsWTFNZzHz4Y36C+WaJJTykylZ8yJ9iDsnPvLRrzoD
5cMD1Hten2J4RJDlrJRigzMAR26yc1dENGZDGqmTSlXsRBxEHhLMwBA8fEFBOjkR+yNowwVscnIm
mhs7Veq5HfLyvkcLUO1yr3Ce59KGz004Njesk8VjOoT684uXJSUF2LQeYawggGVmRvkAZi7Rhy8F
qgkBowyqi78uV2teMVh18xw2mHID2IDOMG/qg1AcAO25Lq90ni4ih1HjXqQJ2uto2/AVcbcJgmlU
6t2XAfmCSoMeKXxr0P4lbJPhXweq+/gSBJ1rPTRKJ8GA+YrmFqQF2QwJqRV4xSoG9pOM7hWDQTJP
+7Z76Mw8tr+xSP+BkvuzRRr+m8sAOfE88Ha42n/BAyZi5QAoli0gKBiXvSBXmgtbOsbfK+WSGxFK
D+aTGfrmQiPauCt8vKabIclCay4It5JBQ3KFizr2UosRMUkzuEWJ6HFTMlfCHZ6pmqIHJ3Wze8/Q
HO/03IT3v3FV/xVyiqs6JUcXUC2UU48KYLPk/9nD3Hfz7EvDmBm8NtQ0lHc+OSThlH5U+ExIv+PT
XfEvAe3eMYUZb+Bikmah8zD7TcjMv5r20wRsoe/HWPaxF2W/mORpVVXP0UUYQIw28DAOQCs56NCc
sEoOIYiumNkyqH4WEVe91Et24sSTYabewX7bxy2Vz+/AqL864Xl7vMQLUjcIKQPi8JfkG+13WWpM
AdAnRtfNzlNyDfcyMbecw/6HSkJ5r1P88cdxNH15BqkKSQVFWnjFuBypaEPLlP6Gc+j/i/E8Tfws
Ih/HdQOXpcAvH1o55DZwtAOIrOj08g6P1L93mIi+86CpDzMn9FkEuhiCJqcZx1KByKXZj7QrGyJ+
BQrYr7DCy3TzE4S+u2vshD5NNsnEjUOWCe9pGDF/z0Dr0WHMVXOzMl9NkJ95EI1Madf1mqutvltz
2VwG3QLPrrJivMx9DztDlXrj9988qdvH/9dvHA8F4OQocpNgW9j89UmV1Sz9sCvCgwcNxV5mWlgm
d3LR3V6OUm5WSDHIfUwDIfYFtlD8e1OCUGlgmoL1OMDjDWvhvSQ+/Ok3r+1vHhPs5OAuQwAWcRL+
Cp60DtoBJ2DgM8oGINio0MzGvdvdlsJN+Nqvos53btLUzLPa0Pi0iqO7HoAq1J9O7yQPjAbJqvjN
y/oXZAK7Cc4nhD3UabATtufoT8iEgIGhTAerDs0CzRcYV+lBSyidRYNs8CxDpyBiB5AHGzSsRgZK
GYCQDI3cRB1FCbf+8xX9r1Ar1/1Hez+PHx/z1Wv//0P+ecbb+v/GpID/ABX+F0zK9i/8E5Pik1YZ
Ri4HmgtRA08g54f5mOZ//MeWY+mHLtRlThcwGyn/5L9zLKPwP1l6px4HM6upDcHxPzmWYfafGGCD
NAXXFaYp/6f/DSnc++vhnyDWgkXiuzSwNKL4KX75Srno/VFtkC7iWOSBx8DW7nyCthDYgjJx6exE
Mo3I3dkX3eS55ZCr/Gg59ZG7pb+5UKHC/Onb/cdLCVzeqSh0Iwr86BcYqg4Hg2ociLdqxhVUQkLw
+DjerWnh/+Zb8bvftEFk//SlSLqBxSubpL1cZHQc6Y7YTY01O3Lf/c1B/XdvMKD3DKw7FOGMO/av
v6tJPMxb0nP3RRZnpwwrzZ5xAnKJCh8POkN1gDKOIMBfUYlbg/iBvvHlT48jT99adO3/aZW8QSg+
T//4j7/7e//8Gn55Zy2K2Tp2eQ1lgmMwCIaMgl7puwR72W/e2r9ibv75ITKHjWKMC6nn/RHA96e3
lrmnNND5XFZ3q8IzFjDMw9/v+IzgM8z4hVzMdPrv/7zt4/q/18I/fycjpoivg5e6fvrLnxchSQqj
kj+v5lMsdw6G16PvsDubusn55ggIi3lJ2OO//63+33x1+NJkhDP6MZyjX4/WtRjWVigIvNLX3VPq
KXWJrcjWx0mbOD/pAk7VPdgSH71CCvkkBEnofh3XMdWMvF0ZnzFTQbIlXbQWcMhbu7kFaud+mq1z
025s2Ot+FCzia0mRfxeEI9uAf/9H/N2TgTAnIU83DcE1/XJrNQKETpqSJJqEwmeMK3JxVi8lY1e7
5OL53/8ySpR//aTCEM0qRGjesexX3jEDqWxpUzJ3SrQMzNkV3BJAwGV7G/4xEACp1tPahZhy9gbq
wyWbXp/0mJ7dOsVFTjBj4XQ5eNZlIm7GK2cSZpwwTmDose1DdNcG8xmju6A9DCM7XIgM8/LA3peJ
D+9796gXVOmPFtYZaqtCyWpfYwVCP1OEWp9BYx8+fWbZjBm8tL1pS0k0Y+S1uo0ODNhXFrOAAXZJ
D3DqDMLFyHCuHnR/cFEWVjdjB8rvrMd7UG4cGBp+pxX2R9stcBwlQsHoakwVgVoJcIP7MdIh0CKG
nVBgWsQtk8hBtQU4hg4ulB7GjNZJf3qYocA4DB6CkSkd0jtvSfXpmKhoII97Qs/Ff2Z1wNQ8q6Pv
G0cccJCI59kdshu0GjlV3Bj2jxHMruQK8Vp3Gwm0LKdrp7qEms9iPpj7YtmDkPavk3EaXnibomIT
w6j31AtIdmCXWI1kveRIr/FGRh8GnnODHAWmAKORZvoZh2uCIkbFz4w12X4gs4jP+2i2P/HvWJLu
vC54jkRrv421KT48QJW3uhsTnrUhFz9EkHbpYWxB0GF8WOfbWfwXdWe2JLeRZulXGet7yADH4sDY
dF/EHrnvSeYNLMkksS8OOBzL088HST0tsqrFrsuxKpNKRZERGQHA3f9zzncmvFdV0/ovMw1txIOa
YH7MuxoUVrs09iNbrrWzJW7MIyCP8GGBM4yMzSF0pLs25AxFYc5yQucqSfSiveBDs0MGlnPYa1AM
nVREHCK5ds0bI7/ioozz44Lo9l2TtMiwG1vFlRcrvO8AT1E1l9mW5tZPenGBFkTmoOJB9cCaSaCS
qKpgr9nIyFuox0lscwwsnIwXKbFP7yILjWBbvGAezI+cf/JnUtf40MLE6wd2WthemXTI7rlnd+ky
II48+nm8yPPPHmTC5iBNHzBZYxSGuSvLif6S2VZpRA2R12fiZiQTSg7T6Tn5e50fMAKs1HSf2HYt
4GSmiBYtDzPEtdil3KyamvKrmxbZtF86uNsbnKAImtFs9Fs7ZgM9Bpa12FttJPTfuV+oZc89mUd0
4kj97LKSzVswK8y9Fm2IyS1s/iW+X9m/lypOnCvlQXaAB4ACbJYc6rKJhHWTVGnsnwRHE9AHQRKM
1yh3HYUJohXj0cPdOR3CqoWbo9yYSwHLEqA5FF4Z1Zc+7sn8uVGS4wmEA+rc6gCQ63Gmk2K+jplN
WNcMb+b5dQrdyOyBBAH+bWsGNd/iPs2nMylb/rORcgxouxdyKr8IbjImomPZ3zCAqIYXZl8QI4QW
RXprcwAnt8KNcunBP+0JfyUD5gJlua9QvcisLszXQXyN4KZtzdWZbu2hpT6bkRqGRrwgnb7hEohe
bdoX4CwoRmZMPv0iJwYXR8t5mlBO14EhV3AQTyVOqtR7ZOpH/nGQNQKmbDv3zjDAQbdhKsAICdkW
IoiKrOFE7wNESePYPEF4aDa+8+pbbnpHPdn4BYPQYj5htsywBJKKjtVbE0Aip/kKN0RtXxPWVhhv
hcMM5jJm/CtPDS3cVIYDiycuCgNVCWKXdu1Ij04na5ixwdokrEo2TowtnXOMjGJ2WZIFTyXhI0Oc
cpGsglgDGR6wlozXYiiq6jh6LRfhIJj87GCUDZwinUk/Kaps0lOVOxigsFUQq2V6lbnA+abidfYp
29pAEgibraUHQNHGHZIjaUlapjw84eLUz7pvHjHEIZ3AmQpeiiEwT8TgoivL6dJrliE03algek0K
i8Ro0w3TgQYbsnKJS5jbxieWLqZ97hs3fvRSzpOM1Qxg1sUJBkxOVf0ep2ubMgANxpr1/NCnbf+8
mk6vDKabXTCG5iW2UETCZKXIS/bJgnad0ZqI8KnpJs/L98aLIWEoGlL2NdOwXa876vP6EnUZJtEB
6z4cN+ZXOwZ7ckTkq8qnHt+FjVPCsS9n7IGk9gtcjuTLRmIxOXNwsMahzUlf+yeiX9kBOk/0CVnT
2qCY3JsWoeBUueFVEUXxtd1puW9SuvWitNp0+K4vpsp+i8cowPY8ds8hDsoNfujxBMPWvPsmZ+Du
dYYVF0svV0GIwZA+yf6AGyE9YB85xVK9qiVteOi0U/jeV314kE1ZnQaAGeeii8vPEa5aKtc90Pea
RxRVH+GRqgCeH3KNLrTe9BUG72tRxOWpo/h8RnxEheNEWoSxaQ8w0PJrktftBqW7B+nauhRbOPGb
R/smFPWxiTYDsNovTjSeGdXGp6IWX0NiXOgRlfOGGmZtNQ6fjezz4gh+aYUx5PjV2pjw2TQGr3G/
tE8uz7ctu0miHPPi7ivT0DQkh+95irXQitLLvldfJxnDA1Kk4Gv/DCs4P1oif2WEdIeDBVpFxXpc
rJ9VUZZ6D7mF7r5uHqgZtDuCVGVtzjjD7EPmpxeYc58E0CLYtmhnmGQVjdu9POUeafC5WF3RmXK3
mWXIE7ALINpB8cWnOHPR1YkjzoSkhHsDV4FQnZox+nUAODBUGkHNYqHePOJCj7UwsIZCWyt/18UT
Fm+ZtHeklIKDViY+s2d9cn3p3IyZz9oiVH0bBjQAZtGpagVo8b75ko7iBpX+QnQLbrnc6QGyEU1o
Egm+rUH8GforcoIYe2Vkbf16fYAAGZvzHRvdq9bU6Xf2hOEXuSzAJqKFAsMgmra25S2X+RL0ILIG
QbkodbDc96AXPAJwOM9HVl4WTlR8CFQzgJ+9VxVnYEPzoz+6t0Muv9kDv0fXszj5PaGcxv5OBvDA
dkzfthYVf6YOjyis/RYI2deYTuSdt4Rq07mEk8bEfJr83jp7S3pfLIo9JRg3hiIiQ9twQxJSwVIe
3F52h6pG1w6ZUMte7YdgomZxTSKMvSDPrtFnVHzO/FFgiArNPqvn+8brkkMqq7ekN+EjUbaLIkQo
s4gfVakkvxCH1yseT8v23YsMpxSrf6Qv8Kyjedsn6SdCm0/zgNpqVHdJikXs6C58r3IWMAYORFtU
fFOVNBRmrQKur9LLFadMtyX3g3a+9goVWI1gEiQZlGNasB924zLkODLlW3wJGeBEwb9sEi8+JnkO
n29usuBTM5Nxs+f5O7QhClvqedcP1YLa/qWtXIZISGC7Psi2TYsbKZPzm2en0ICpI1+sSF+5jMXB
ITfEwXmokY4lOVSS8HsOpywL9nq2umPduYaS5ADn3giH2LAf6Szgh0mk2YYSs152ms3hp8QHV0DG
I52xgyg8PpOewTKrOIeqXnQ83AZruScrkjzO0ORf0zEQsMr8DIyeqZIqYsBFH8TGjML+JnWKqpYH
w5qx4lJTWMYCRLiYdGO9Ya3ko6/L0d+xAQnqs5P2IsSoBGzuU6Rw2B9pplTRuV2kvsnNHHuEgile
KQCWx1uSRy64gT69ECyxHOXigJrZrhPTGU0OMN+E92i7LEPOldPjSd9QEuCCugOcg2Bd9tk+d93u
Ox9jiUyma2pN0xn60Bzi1IGB7I2bAn9/tlkSb0QXYcj7Fg2TR39APfvm3NIud9MzzOFjtOz4KbfX
rsoyleIBRh6xDUSs/MbWVGxCX3DDd4pcnOUxZtgkuKh9yDCeE9DbwE+JOxKCmQp3tEcQWaMMhq2t
IFu/EO6AerozFJG9cLZ9bCvohlu4grwxe1QldSfwDQ1Ry5b/bTyDdxpnT/q9JYcINgPWNITU3mr1
MWkUvLWAeMLZcSlOhe0/g6IAGqMjXwt85lb/Okay63bTXPMpSSJ58YZUNSp5GybBVVa6uFIWYTr+
b2y5XOlG9pLD24DiLufsBQ8JF6ojavnkhBOrV6gLoFxpkJhyt8Rx99a3fc5nNVeYO2NroH59JmqR
ziry9sjGKUtCUsAbkdj53iT6WoA9xmlPxF3mgdCap77FQmZv1VibewoDx7ew8dS5HKDccW3Xyt3L
MvJfdUet1ras4dkVvdNodtOg1bbtyExsI0gQ6m22DM4Xk2bRq4deulrA13IWXVjJsgPAGDz3rRWw
U+fCpF3VLccHT6rmozAVdnOZQB3APKDmK1JPjNG8pTOcRwbG+Pso6r36aDVO8w1fgfdmQ894coM1
7twAc8Abbvw2JjUQdcNODtDyAVDMZcutWI8fWOnwXSx1n/YbHRjnwSulvk9iv8oABZrhoRzZE2yY
/FjmiEW6YJUcA3ImaQ+MPXPD5Utc+c39bFF3s1U+Zty4EeqrKe3ltnA9DG/cZS0ePYoyngjm4VPQ
QeqPO4Umle/wCpZilxA+ypniB7hi9bIksDpgx70Fdbza1whzfIWCKwMW2hhILD9QvyZR4EDURIXv
BxdK8sbTsidj2uImDBeyGqwuEvM/aYy5PvaiLZ8ndu2SRGxVf1jD4MEJSjr1YEDDIuosNfFDKEag
R8uytj9AxsGAhUE3kh8SSeDtx4xeUCItM1vOZRlnvV38eb7KMAqOu9afrM+lCckgOwtZ621XMlOF
KYJ2Qr2LBfK0KsqQD1nPnJp8MI7FPh1xu251GboHjrYsF+mYJ7QKitJ/cClioySILfxzOaNJbJw+
xMax6DZ1qC12K31KA7tWe0t07dkMeGYOMz7XkUNc4JDpmRMH43Cup8MS6BxWlRER4C8492RAA5G/
WE0Ex1nmXnov2Zfim/HHDurlMvbtTqmQiELjVrh1om49+lhdsXwL3X5Ij1ET08zHVMV6CFNS/RuM
eiQWBTV7xcFvsYMFVof9SUb8mOyga3VPCIB0ZDYyMT2tomV1tNGq74lbRPjCp96mdvf3dIBOBSNi
U6xSsRx7HucxKzfnMUOZU4RRd2yD8DXOgCBtZcMKBTcxFsMBX1/x/vdDLecfZlqRa4crIttn+rgO
eZl5/WXiiWgdEA3HY1vWk/2AH5PiJaY+FbdOM+5R7/KTZlJIVa7sCcPiHjgMhrTO6su67iFQOIe/
f0f/MILlDUGiFH7EPA/F8ifJJ4v8HiwviF7hzp8NLmX245TLkuLN9uy/7Lt/+eWQHxn3CsGQznF+
GnATH+6CYQJgB5u5gI5JjwZklOwUhO730I/cXwx714/zh2Fv5DJehmUaCU86tvB+/Lg9UaPw2362
0wu2k3fVxF34Qqtbs/fS1JrfBN5F5JqgrHBB6uBfn6QzcmE3zPzEk57/02db21XD/BDlYObhvQlZ
PzazDuyjVdMJ9S9+rhKZEymcKwTuT+j/JFLg+Szo/eGlpo5qcFW5xc4lebVzyAidVF0m+79/vX8y
Cl5/KGFjaZABlrcfP1hJZMT218m9kN1q30inS254HsGWNf3iO/yHl6KSlqmhi7UdiHv0e6/nX24Z
1x1ll6YlL5WEAV5fdjO1z3EAZJB/+ftP9S/Jjf+z+uL//0RJtLq/EyUxPSfv5Y+yJL/lD1nSCn5z
0KlJ6PBVe6v2x6X8hy5p0ewgcDwgV/kuN5nNlfenLumJVczkAvG521clHr2A2ZdO//3fXPs3rtQI
UwIecir/UDP/4/98nf538q35U6Hqf/rnvypW6330X3c5r+Dw7mweYhGkAUxWq/bylyuEbVO5UEos
twkAkxugU9m96WN1CE2SXdCDTT69XfGcqi6ya3sI0se/fFZ/vp+/vv5P4s56I6DH2nYUYDXgbfys
Y41tkqHHO0zjHcciJabZhw3gnFrgh2e8xwxTm5l9uaf77Ia+F8nJhNnLfgkN28uG0enl5AftSzUH
nwHYsxVRkzs+iYTwwxGolU8zeC339RT8Sg37SXFc3zrLEOobnxuaGOr/j5+dYl1B9OXUGAREBE6U
EQCrpkWL88PMxPPTTMEUTUNE9/iZYnI2Z6Qqp7icJ9HHv9CXfnxa814C+CMMrEOH5Wh9rPz4XmBk
9iWG6Qlirs+BPqnJQ5/AiAfhtm0KphYFj/N86yRZNIKptNkT/f0X+VOv8e+fBk8Y2kA8+HeYGX56
jKp5JsaSuiMRqmlc9pEZ2F9581DYhwne2Rd0Ani6jpeHeCSrpTmA0zfxqYsqbR+ntsrSi4ZtxHwQ
lFnRN2dRtLAvx4Sps5f1WX8p7HFUv3j2O+sq9sP1j1Eg4rYkceivnx737V+vf+blReBo+AfKT8GX
YHgCq1xN0QQStFyTlwrCc3phx56BG0HiymPgMzRTQmAW/v1DwTiv32uEtAA8IFAdYm4q0y+/+HD/
ydvkcgsE3+6qAgXrr//lNg0jKB029XRb7qRi4lgbDo82Vb2HdrDxY9lCaWfbkeMQp3yxRHrTQj3L
j9RGctjAR6ymfb90IBWCWhFNyKBjiT8WgB+eLH+9k3+34f34UUpUd+nDqFgLOlaXxV/fI5e5oD1F
NNuo8ZPutlRu223pe1iHhvMYEMJoqW+uTOSxPZoxy6BXl4xjrVDIEwEIzlDYlsOLpYmHLz0pwwOD
zmK8VD4JF5XDe4bM3j00vlbhNnB9Y9GKBfFh11ljTBYRSqLHvCivzC1aQuwfOxb9+JnapvFZMv7x
4dmsh5JgqGiH+cUX9OPmlKufwSM7U+p4OMRL8XMJr1xKUc8DQSuT5G2+Jd+SgCu1bbbLo10R829i
hXdyHL18P87Cfk1D4151gAuRYRuOVlsFo1j+4m0hzv90fUuerC4ENdfzfcwRP2+asSqPzNLoo6ei
spRnpxnVGbsmccKIcVD9BdcSR3pqxurhsqz0uSY7ke/z0WUKqMO7qLbpx3TMNJ5lW05oFdahz7vu
ZbCH8Qkn6ifgEe65BOKHklvRDrjVADz2fddNV5EmUpjVE+2Qor7NcI/iVhO6vsBZrwEFdvkeJdJ+
akz9AVt6ZWGUz2WyBDdz15H7ZjAGGxgwEFObEaCOGvfIgtvG8fRjK+G7deX83agAqaOt3ya7o8lP
IGNejlZHA2TVevZJdGm5Y6NVXXZhxzuxbJtaNJg2Wy6X9KPorJU1qXi/XKoy3Pc26YyNlSn/OppL
vNqEhdmoDcPFPE0Pix35R3qCKDFtp/aRDuRH5tl4g7kiTsQzl2ts8QrvP/DkQ5Wo9thOQfhuKeJM
eeKm13GVObie4+CNR+lF73beTiLhn+aG+kkfe/jFpBiGm0QSPSc+seIm/YSyHbo5/VcVIB0X0npc
coaJfa7rM6Cu5OhouzpUmex2aibHJmHDPbSNeI5iVdwKLPobJ+MoPK+VF11FxUlWX82JJT915NLf
OuCeAOftHL3LzvViX/gjRv2LiJqXbxO9AB8VBfT+BGvI7YtjX07lHfmmaQ+mqgIeqt8yEU0He6i/
QXogchUpQtM7cLiMMCkxWgjIdvkXu8PcvyVBYHxmMXH+fY0UfCjOAHeRNwSv3RSH39puqfWWaSWR
OZ1SGJAHtEX21+w7hFcN50Au9QmqGVE5u760/Z4hITMnDp98D3vPEy5zcOlGUIBSBHeKxe9Hrcdz
snTx2W2qqjmOuMRvCPSEEE6DjvFhhH5sSNC7fRjsrLmtj8IE6Ys7M6ol3n4J9WZkrjN6F3StApAY
q9I7DiatzyTRytMyt+RbLB/PQ6vMV1Mk9CHR/dy9h47ffRGjK7hAR285hJmoH33NnEUzU4C4y86G
QWXTpO9RjcZAoA/YgcaOEPatfgVVKFBJ4LfxBHdYd0LyU82W88oIFWBg4o4rKNwo4uBMzwtvyLmT
MEcfiimQ3Tntp+w45B7aZpV9SizffQwZje0tM6svPFiL0+gJ9ZZCQr9TZmWn2hyynDk3Oz50aliB
sW8LHrBPKscYRs9kwIwEBhlFniLvNpYoxLOfkVpMOwh+QbCiGiLEv3NFrcDVXKjlOmGChlfELrYi
za5LH8ZjlHrRaW04vaSNF4LYZHtHNQ5fWnsZnh3BFUv5jZguxozstAlRGugRKy/KeLxD0f+sB88c
JjvszkxCYctzfvT3i3DGzw0kjfuIVAsKc+Hch9gmHtADrLMwY43PmblTV0lg2WPaPU3MMPpdRaPE
iU3NHf+UvVBnkZ8KaXzY4caSZ6TR5KmUcvpCXjL/pOlbFtuagOqmkm1zMxMcIaih+csEgYDB8dx9
OA0gGKY4ef1ZF7M5zRYCER/SfIpxlZPDK2Mm1m7dlc/FMt27ZV7dTlYwf1mBRFs16y+Ygb9FSsEN
aF0rvXQ7u3ysAHndDCI336dM2ex9STpcWR7k2zi30lMfLpQdLS5fn1uM4bhDaau3Mevcc9UvH11G
+MCzdPOATX4EI+iGF3ShT3iD1g+B9vD0a5WPy1lWYBIKzJARfC2n2k85U7XEj/Ebe51HO4KTJoBT
mL47woLfvRg6Cfa90vWLKEL3tvCpLfVlNWFS7oOTY6fFhYgpy6Ze5h5rQH7BpHA6oiXLA7gJ+q+m
wN4TN2CqWHf9S1y38RXqqDiDoJuxdhh9p8q+uO01r4Ytn1pDQxUGnJUU6Q2qrEToPSY99h92YONr
VtT6pugqA6kOXJB/iMmWEDMtMnUbYsPY4PLX3YagXfKNPDfUjtbmuQ/44SboOUiMgY72wIxO/D06
TEv5DZ+hua7Cut5nVdDdkaiuaF0IQ6DmVJ5jTHvB81Dv/EbHFNtNAB1cfidDZQZ1hcKGMsSUjm8p
DXNxeM6+w8HK3CedKK59k6YPziioeWhi+othxzKkQ57KzliC7BfFwewqbqzgiuk9GKU4JezBS4tj
ifdn3/mZPDnNZH3tJMD2qBFn4iDhBTt+MNwBoWVWdZ5oZE3GbgdkLke/5xzQ0ZWyL5DED6TfxVNL
cQ+p3cH7sHo3ugrTCtq8pwdzS1PTYZVyc2Buz31VO0ff2MFTS1j3oKd2OC9FI95kVB166Jh8LHpx
vvlgDjYSBPddDDjmyCZ0+kwwbLlBlBhuMj/BnZRk/TloEeY3qi1swNDtdOlmy3yru1mdjFar2cQR
G54A7mWGtIKXrH01SxRdwMvEFDZK7ABtTB8E6VrkHXrZ6aPm1LVwnRzxPNUXXu2aE351iyBfSSoo
E2KNLY+ofmN58NZnC5ojHSNkwZ9Ia0CB6IjlHkeyhocq9JpH7uzycsHb1m+7DpBSyA5848Uu1QDW
4u3nxrdeoATYN1lTyM+TW8kTugDlrm4cR3QVTwyJiWIve4UA9mTHTfeiEtv9ZBFrAjgNN+ubw8H0
LqgXZNWepoO9t2aat9zN78J4jxXYRSSS+DhJHT3GxdS9DaYET8l48Pu4NMW3JGrT+2zF6QfaCk5h
j+RI0BJuJSYtI7ZMeadzEECAyPDi62BJqUcBbe/C8IESEZE57dLiWq/fmfASa0ZvYa0qsjY75QGx
wSLnFnFnWz1CK+05WXjsLggJuuDZF2LaZiIk55osuReiI3Jb+UX2gStRXArRM+1va8v/2toZ2pdr
tLfXgAdeRtNS09qywQdxVxEXaKPZ/4TPgkzWXBWPxvUxOjQZNt2+Cj9S4UMAwVbJE8BD5thMtT3f
+aTAOGpXa5EMxoxb8A387LpOGUlzY5W7KOKuPwzTnF5BZWoeBtypDn6amdyGT+57quZOHFAv5WeR
jJnc2MCh5YbtX/jsYWChgNuNQGlxscJL8btcHyDiT9MFokAevvi4SA9OOUSsmIwXudtHxplQQduu
8uDB4QJhVM40OtnQXaSiewP2hDK5RQckV4jospyTAG2DE+LlfMfVUSRXUUa50yFXQRDtRns2/kFg
EKq2CWSW09Dr6NlJh+pDuLo9GQ573xMVsFkdxkpfT8OS3FWLQ5E0nD9Ud4yAA8+daMABIAMUGaL8
16lcsQipE33Utg5J9rgE+a1Eqs+svHA8mAOf7Cwnl5tPGTaSwV4LAO1es26gXgXH2MpaVjHiYld5
5NCb3uUAQAvN/mbHytN8rlRCjRHk0vg56MJ+oMthocGmBvY37mhPBhghrUAJUG6m/NCjGz6XkLxu
prHjDx5WhZo/s7HeY5YtaH2YDgvC4TJ5KiYvfreXUE6bmeqCI4YX4oCU5YXPY1aM9ZG5qvxcF13R
byfL1froRHPUgZqBpL61wZC8g8jGWVk+sSMM3gLcHvgKpbYxkjV9cWNBwCJMaVE0Rk+uSMNDgALz
AMF43ZOEiHhk5miL3o0KzWTTZoK+lsZYFJ/7aQmx2OKv85iN40UR1+Gzo9yJLH0R+UCNh6GlZH6A
0v1WY7694laurQvbtgZ9ZHswLMd89huxZ9BTAW8HslZeEv3R+RaTKvQHAD32S6YLOp4aXGCgpxKL
61XUOI7Zu9NCsXVsn/5Ej6o9SAPsW7JL167kC4YTne8sMlzZHmQlhYBShWyO6xFa5DZudMSu3C7l
vUcL6c084pYPopxvqyypPdwAu5w3Pl6Va2uYws8AJq2J4kw6qOugDh6aZbpIgjS4U3YsLgCeWLQG
OxXKmrfwgeUwi61VJLIoDKFJyqDwQs/rWBqqwKG+HMjQa7sq9WFD/nzfTNSNDEPivk88vG+asjXf
I2aRHreR1eBmhD93n6UdSM28qjhzDhhx2iOV3oPe0pqOiruEOOfWxkYXSASFYXBIIQFbODr8qv/F
KH8dw/4wPiKoJjlUSKYeqzTj/SRTKESy3sROv5GqxY8DdWVPXBJzDx087TECSL06MiwwO/WQB+8m
X1ycniO5C5ZoQZ2pLHWib5t4sby9ExKdp50ZOQV1XmA+WTI9fB7EVNIrXYzVpQ2ITXJ1mBE5mcvf
20CE1GJrbEXFGnlv68ijJZo5qQ0Eg+10iShk0NhX1v1C4W/hiuNn/MXs4+fhlAwY92AWCgi4+ERb
fvK2qxqwPTFXPLdNnnz1bKjSWxP3zTcQ+gnU52Hc2vSP32PaZ8PPgg41L1gcvdV+4Vzjj8pvnTLz
uGozb7r5xZv7MTzATI8BeURAwmNwRo7v5zdnYxHXrWLX11dUdyexw8Gvs5cI/3GlKnMFgzan+miy
s71ecr85ylKZfmt5irPZ37+XH/XCdbyIzEQAFDkN/Y4+5x8HZEkrBIYNrE7OPKPpmu6ywlayTwJX
Hyht8n9xcf4o/vzxcmtMLiAxiwJk//S1ePhixywDOAFe6V1bU/uigx7Msw6i97//wf7pK0URipaz
1i7/nkb4y3SyShorb5IZjgN+x202R/aFqtJxqyPY/L+/1L8kMz01Ff/9Oc7GoPJrg2USsr3+j/9W
iVpf6P/9awglf77w7l2///AP+1pner4fvnXzw7ee6P1/airrv/k//cX/9e33P+UX3eBiFV3+e33p
oane64xv5I8/7Pzx7//2++/4M/UW/Yawh8caAYmFxFk/+z/UJWH/JhgYc/mHnpCSAfd/qUshv8St
AC2Jbw2Jly/0T3XJc38LHG7nCKEqQDxEeP3Pn/xPNefv1CWizT88IKUgssM4lJgSV76Nq+knfaks
6U3NUxsMGPma9rMwDBkn/PeLBaDTUooeEhHaTnVfLRlhyQ2xUQlX2ZpYu57CmsjJTUe0Un7BN6TB
WwVeDPwkyam2KDtcjfsm7P3oHQtNhg5TJo66lYsLHXu2Kag76byawAcNSZekT0UZD9Y17l0vAtdW
lU1zVQdubj80xAr8O9M0jjyrUejHcBjlZYFd+g5uXL+cs6HwXptOW+1uqlofb0cyVrecrzBuDWx4
FKeCGgbBF0IYzoBt3K1h+cWy6EYbPJcz2c82+9T4RoX23B69qKRh0k0imDCtP7MM8BE5q907rT97
9ISBNiyNmeAT8K1jA43KeD+zkcfkMrgUaiykw/HX4aAl0eDUQJxDK8TvAKs2sQ5JAiF0V/f9mFyX
nGSvaYRgUFdkVHl3qh+vbDh0gn2+SYcNP0L2pqFHP8wB5p/NTNOEs7UQ9w9zlwfhvmKa6h28vCDu
z1Yb+ontJqvRlaCbKa890YyfCKC0MLqyTmb7MukyBye15faQGAfvWzbr+YWejF0SR1D7uqz3eNkk
uC9XFC+7BMnqrgMYBYoyXCihXoHXN7YeKnRyQv9e378ThinRFRIYDlzuVym7i9cZP7ZUdEf42Gwv
BGl6tjPoDZe51St3hxOnfKbpC79eG5bXk7I0W3JHuBfU7Q7gR4DIRhl+MwMd4Kvt12xHFFRVJqws
3rfggwnwxvNY6B0UW//SJgYPq6JLuq2kLxhDWUUpPGCOCYgph2Wb3WEyqY3orDI9+hY6/85dRP+I
vRlUYkcj6tEHq5VTjOHWfDZcodcL+WDGx0tqA46OcgBufu7bkIQRgxgcCVheKLPJvF9Um4KZ9bRF
AQhn01NHLoU5o6CngmMjgzUnC5vXbuiU5gjJu98koq1u3R71lumIKchly6C+aTJrfatTODCQTE33
VKss+whF5muoD7l5HVPaTHa6deenATIHNijG1dB/ldLWiXZWH/omluiPKErT585ZJP6XGBjdMZ7o
WKaRem6/qz7B/VrFXX5fs/nRmwQj4r2q/Zy2LPbxnNn7oLT5eE35eYQPAxspb/gCBM65S0DgEHxq
NrgfuNf0fKVTWi82UeYG9w7QymfWe69bB6HxMcV2w+6c2pJPYs5mgt9hYpm9ban8tkSUA0eiK/97
lVr0dVgDv7bhmEDxYivNeJVIz33Kyrx5gJgyALmWvTgXdYQNn8hY/2qxjusrqYb5ZMgWUQIEFeGa
TRTbbSDTOcbaaujsPfjkFUZdBfYtqbU4OuRAt8yGfFQ7XAjlTcUGr1//0Y7W+K1xu6U817qI6IBp
QUBuFsee432EX0x9oU+577dVL+PPjaQYaBObJal5wFmdsyW4XnwNk8qbDkzTW5ANmSWf9WQquRWc
BYZNjpe32gO1KZ6dwJrjna6G6pVibYM+iIfta1fP9V04lk6+KX1FrIuMsIssN6QIMBZHujcmfiux
PirbJwm+HB1mDO3yQE9N+p0cDya3gjTWpwC4eX/BKRJxgJNOfFUnzRQeWursMY0GzCH2/Rzb4UFj
dQVS2rvIdmE+8h0xKw6fXWFFZBJxR/cH3zHVzXqvRofUN+JEpzgWgMSZ8juqLJi50I0U38elVXVb
WoXVndIq+RTQQMvZzYui5MSLmmk7c16Nz33qYnH3+cL0zrjRnO2VcJt05+HbfK/s0ZXwGXiq7RS3
sLdt0zAvD3Kk1WALTZPiNTdR/T07VHCuJm4CXLGp70RbD/4NjsW2tC4oMmyx0dT98lXGSfjciEF/
W2gLuS6lQKvqo6R463PjIZ41AWA7PnDeezBalODR+FU89pETDsQIvLbbLZFjJLPbdn4kLOTnx5Hp
aLnJ8cd2O9zF+er3MxmG8KiOq4PbhPCHijSqX/jW6Pfykyb+CE1OgKqkS5RZlsujdCt5l2S4ak5U
GTzqTTXB/t5oSjBA3PaF/ZBQrD3twwoK2LbNveHMhl3AqhSzeVjYPXYbcno9vWKdSV5LwP63AC3I
lwHaYwJLwzVAYHtqlluvH2Geh24COqamw+ajTJLxIpPMDtF+e2faOtMMeRWMmL63rICwAyuqhNg6
uZ+dQCfuFl2kp3RjJMBLI0LkvQ7l7DxYNk1JG0F+A/+haeVpdGoGlG3uA8W0BaUDh9QK6FIbQUNl
W5syqXdbeohdvTcSfA3rKrirZ8kSswzK65G9Siitbu3NdzTuLdW2wx8z7JpE9C+Dl4p7VPLQOrBm
/V/2ziM5ci7NsltJ6znCgAf1MOgaOADX1JoTGBlBQmuNHfU6emN9EL+KiM5Ms99qUmVWmaPMIOmk
O4D3iXvPVWPmDLH2wMFUpkdz6AWnWjMsfhzFuuI7TUpaYJG3vYpNE4H+tgybOfKQCvZ8IamNz0hU
+txn7KhcOlgxYHzl5Jy5eV2Ns2fnliTwjbHISs3A7KEvPUNkU2n7r/yMIFsVjeIlJHr2miV/rKOF
qAT3V7Rox3xKo9olZsTGAyXN+M5ZOgKJzbJtpA8znjGHQEV8CoLZ0tmnOHSN0Zxxv2FwSt8XfD6X
9STAExplbdCIGXyKXpUU3Y2GxWU+5qCLdwnA55q0e6sm7lPOFsdtIBLgZYlYtwchvmUNgPgavGXW
RNdivtkENkNYKCbAeTYz6/Ink0jJgVqj1R/K1NGWnW6LhQELoERkouO0bk7mNjJ8Y0GPCuKOV3JR
yjJO7I25WPZlUQFXsrhpWg/2sHlvxSTPbbCQUAlOSeRc0+rHg0/ZGBvnSbAj9U161d43G0WSiwD2
Fr7tMoj3XpkK0PcywD6VhuHrmhxfH1MTJTunedYBnpatcot/toGtLtGuI9+dASVqaUKkuKiH/gbt
YxMelxol0iFnbzmcm0Wut9KsVV7FYZCctdlgWtnHg6m6hPHNuIlZFt2Sj6XfWo6evo42YyfAwm2y
M/s+J0E8l4STxVXJ1QqJDgZ92Jv6ChuHkEseapmO+OsJdKtPdT7HOC1baRK2uvSKxchnDi3nRusz
JAYorIG6nbhL++JxGMBL+1jiVLXZmFYulkd1Xfm+T+TNpRelYFd9PxGnZnLeC1l8mwbMer5JMLT+
0pd5J15+6Fz+idrr50kB3YCBgIX33qRbQcD6q4wlSIRiVUlDcgj/fGE0KWLW0s6//vtX+UWY9f1l
pAnTw6RRMni5X5QoTlMVLdVe6lUGfgYKh2y60+yOxyM1Y0KEsSaqs4VMPQE4Sq2nNgiLAjtu7v9+
s/ovO9EfG9H/+O+miUSI9MNnsvbEv7enl2/5x//+X3fMPT9+bVrXb/mtadWsL6bEQOcgfkTbS9f6
R9Oq6V/QPK78DmZpAnEd/eQfkkjri1zlspLGFE3ET02r+QUvjEHz+537wjX2d5pWFhI/D41ssC8q
XSeKOg1doqAI/HlSAxXcHizwqe5cqfmjzrjzXZfEMG1qRJRcUKFijO4Ms1fiP3OIp8k07hnXXAwd
P2lcjF9bnIsoYpym3EczR4dPMrC4VA2qHa/DG/u1DYuIY91elEu8ZCyI1zQQ4fVVW4ud1AUj1BnV
Bga9DpVwroe4GJN1oSj0nVFhJ9sViL8fQtlpJc7Osou2Y14HPBiNKngTVYJffWiIuwNAbSCaHKiP
Sm8hVZlcTaZmCeuJEstzCwMUP8pElg+xfEF61YctSa2tCZsXT0OAhAceH786YS6Wx4O+dh1WVNlR
L83mlIY6Cs2xHp3XJpXwfwMzIflpKLPVb51OIaB0Wt5vjdZO2CWDVntL0MhfJEE3nmtycc62VpIq
0UGgn9x2LvJwg96c0x6QhGL7FUGeykmnZXF2dj/kzYYCrRX+1BTdcxKGKCuZSQykUHLEkSayJNOz
gFZ9qxdTiwcYdRw3/Zxizaalyv0W381zHprGi62F5qNNkN5rWjv1VWDFA43eZFG8AQuOlG2FLoPo
Wk5KHYhkPCBeEiWscgfQAdsbtmY4pbtSPjphe4IRv9EVbH2FFrMo+h7QwHzgOZ+uGyM7BRXYYVCQ
kWPs+S2K2nJrIz6gpMIZaHhzLLY8o94kfA5VO5eYtwe5PC1Yp/eiXLrLJeFBGdJbmvhrRW5TG+Tv
6PweJDtfF92VWzH4wJiNhKC/0MxuZ+VkT/Q9i0fnGClQf9uPpBqv6/Axs+IPgyYxCQnX6gvWYzFB
1fKq7zpEl3QqcXDQBrJjR0PfBVH7XKdkURYUDOO8awzMI2JlfCPu1J1ix3GE6av0R/tYwgSj4582
kyW2OQBaZFDRjpXFeZGIjgS6+sTOz50qGTLYdyygDkngxIhVO3GP2lm/s7Kl/Jqo7UGfuATlOE1e
ZGdkR5W6dh8Mdrbi5f1hVO271IzXlEgWJSQvMwTFlz8rz3C5WNLW/adImwtLJtcmdM5T8d2vSqL2
fTtLd3XF9EF/jMKhubQJaDFCYCdDjRn03IjYk0Z/DaR4G+uLB0blydHe1PlyNqSbOp5mMH1SnxBS
+1owP2Wp4ecNn6m9mjVX7vRmoa3VpUOZyBzJIq5G6YErw/pO1JJL+9Uyhptg6SCmsyYEulfRl9YV
44p88sbkMrPMrWR3qNrhVctGgYelB8tlm3agzqR1wuGDO56YKSU5MXWAcKZs68Q8I5TxnBZKuFrs
Yez2vsHvQm+xBxF61ysPUfZV9MEJ1jJg1mdhJURp1l9tOgs1PsVBtuWWdZ1pzwTma2RRDoURIs0O
p2jcDi8RgNp1QGNHd6Oj3UMaLnfoeN4VxXnjqjsNsLLJSSB0pRa5p6Q3I5IubKz1vV1ng6uyVmf+
rpMeUt1ALN4GFmD32hr1jVk8W10HcpnF5QzZPJ3IFaIYObAo9YZi2SFcYd801N7AX2apJAlQwvWk
M1jB+GH2M4EHRi/ETdzgYsOIU7tlmF7HhvQhRZwJRt2v17TMxmAXmCDpuUoJ24zN9DTBJr2deJmx
Hl5sBg8UtsPFTFyhvqRPzDR3JQgE1xbKrk37g7nIu3zB7NqOW+HAUlmu1Dg+OtmyLUFSEHuXbwai
0bHyvjvEP5Pq2bM9i8G06jVR3miLZ2db29YxHRpruwTcxe0zffkr3OW9XeTJHVH0OyTGnpHrN5Ud
X+HoNmP1HKZyRxLn/VTal3SEhomShGbIrermzk6GW6GMB0N2BAZcK/BDSEy6Hde6tE6PRfc2DAVY
mrZv7jJCFgblk2Hyw6w3t2I8OiMaq4YJQkWtBP2ZJIlCdLsJvi6agXE6hcvZXpElCs9lLYmv2IWe
obCcIWHATOHGHJFI1qzzmelaCknBCL+zy0yAQmjOYyRtNy1B/5ANhEEttD3SWFeNIXAEW11SEA/4
JTcOy2zW3hUm2Io0iIIRMeEk+pbcuM92Mg8EWe3j0Q5OReEQiWoCc8a/vrcrZr0DE54FLpVLmOGD
MWJDjmrys+BPhKlfphat+LibEvaNEIxgeu5M5HWcs0t3xSjr3AZfm0w9I5FxJZHt3ZD76eooSya/
6XOyKwQL3P69js0zgePXNAbYnJctcHycdRnP4/dFHAiNurInJj/hZmmvVSKbRhXCPRJGndwX9v3k
qKADthQjIha5g4CtsFimA26v0oBGIWOiiLPxDffCmW7h3UiqT3Sip35OGaoaC+I1AzVuvGWTx9N2
arZ2zpy68PvQuh+NTDyB6l1VqmelyBi0V1cMpXj84hd86BvzRS6N4G77Suw204TufWn67dgq5XsK
QfZoohCU9LZtIJG/zsYWxC35yU35TKdD6lOsXpMaa3nzcu3gZKTHQ83EzVUS+0aqDicYXOg9Bkme
gvEbypo3gXMZEyKpueJCdNO+5mGuaTSYnWUwrg3PoaMwNh+dfWir6BFBNKvxc6PYfEjpORxr7UbJ
+PHzo6p2rI8nhNeXsHM4/AGA+0q3NRvIVo6xDsiJLWpN/M9Ltp/155ZhzKlZkL2M5sVkN59kn5xT
bQHUVAt20rFLniLgFY7VlH5GXmnNkwEMkgfTwzKJU0hwziJnh3iHaxnaT1OSHsgl2eZBtpmmd6nF
eBrK6VSrlQ8ZyFXCaFfr8RHJBHmPxF0JeI94Rbe9QRsMTZ60kGL0m0R9woDzNQdjNajzvmnaS8AB
8Ay4fcruQOYql7FubnWn/xZamDZMM75A5H8su/A6qUwkvOQdeqT73VshvhdCEfXDGNcj0wTmJa15
DnUEruRqgO/n8YH2p1EuEv4+S/WYNO56bVCvWUyTvdRvYo20jW9lwFpZo6iDB8xsCwVxN73lazIE
FmNjvsuScFuzM67TVz2R8LeKF3JuCT+cb6VVuzqpdfCCYwJyScm4iVtk4/ibi/TFLIgKJR0LxQEL
D6pBdBIMf2KLRA5JWIr2rbcI8uQhnw4aEgoq2zwktA5yumm6kBhR8+poc4qtmWs+ebpsOqZrRWNo
MqCvwjjfodRdjPLRKleS/ctSPUVJO6N6ifMrgmI5p5CPWcY2nJkloK3LMsZfi1JejjmhnC5ZJYKP
zTrKCOWzkbfhPhb1ISGbfh74Q2fiZxFH1+bdKNTgCcM0o/JkT2XC2F3bwF11M0vxI5gqYfC1N9rZ
y4thW4XfBmF4CG9QJ8J1oKVfD9hJn7f0/kifS6DbGPYti0uUgIJZXR7ojZBzhsZWNjfwrJsb2GeW
N0DdhcFAGg7LJugT+gX8nceh/kD0CUzsalBPedWRIFkQQoi3OjG2WfUup8m3orM9vE2lPzv4bNZo
ZAVyC96U4iMAXZDmV20VHc2uPLVqFj4jMA9v5lFfPvqOlTQgldKkQUb6yP6gDEm7pY1I+8JCErvK
o7JnHTKPrhTXMXjVohbdIxrQ+oBGy13R6A0/GSIFUQyFhj/a7vQ7JnAURV6R1vvR7lzGD25UF9Gu
TMw3u2VR4hB77BYTkKvR/tYybZ0V9d5kGu8sFSKyOuo4lHHIC7tjbMjEDeJO+x4zkJ2E/g2p4nhD
Fh6HLOcJpIg5DI6G/WHI+bVujvpM5Z2ShjqcEhldzJq5j+fevCkmvDTLiWXIB4GocKcUbyIDl5w+
jkCHRkEV3L/cGPjG9wLvua3Wfo1jYS1lBAqbVVjaR2I71sk94PxtZuaHaHofs2mfJfpFQjgu8HnU
8uZuaD5gyvhmjP0m+MoM66pbw+mxSiWZ4SY90OCyOIV2trUYfpJrvNWGW+g0xJnwuzobKmCif8xH
i0MEZMWNcHJP9JpbiuIiycWK5NkbYbpdhk89pnUQ833TWhdDqJ4lz8FLhPM7JjJePzbXWlK6SZ5g
UdATPyO53Gs15Wa2ojetVzY1w3GyUrRUrLK+jjkyrgEHVRGJm3c6Y7vKNs+oU18n8JP7MLH3U10F
h9QKiepelCvH7qlkmBNqyXNm38JnAYuhuuRGeLai1BuVRKg3Hb5QbcvrImRQmB61pAF4qtr+sNg6
eGQsxkfyQTwZFhc4iNAN9aGrWfOWL/xcQozxDLHR+eOpJ1Q2VS+D8HEmL2CM/VgnGY21zEUIh4id
p18z8t0N8NYQgNqwzfrxNZI8qkXR7Bcqv5wGOFTfWPhxd8MI9xsBh0rpKWf04l5wA+e0FnOjIcjT
6FuieDiSNE8OVuCcRcOt1cXxPjb7do8ZHHiIiVh7ToLaXyHzHKusF4xJ85a8ybZVoxpbO0VNXVZB
c2RM3p1wlhBngH7iQ3FkQ8Kfck7T+mvdBjv2IyYf/bRzRj3yLRnNYADCU6IHxoZVFFNSdNTYIOvp
rJCUZjdZsRsYVa7eiX7ST+aiHoze8dJWXvRG81TM8z4n+WOWeNQh8BCdECqucNq3PBx2di2QSOFM
9MdkIBvB1UdnoWZfDvhWhltyXi1gPR5Rsxvb3uM48MhJINj+3OGM29gw3gRlp1Go1iGubqoWMwMs
J7YnhJ4crLn/XOLD+tmRPyorfkhixBQloknmhe28NT1GcLPATQBleIlr/AjkLgfdZyCMQOwRpaG2
NkioCrY48SW6Mizbkr1jBZ9OIUduzU8m6IeCskQ3mjKBvVrnl5A9CGXmPUDO7uE7W4LLgoRldPK1
Nl10s8WNrOhqS7gh8FsCF2B6gdOfwn1oToG6s0qLdPuurqurgUA/xSuXTDuTYsn50nHjxmAZtUrx
J222r+G/U/EbSQ/0inWQeE00O7QOLcEe8ORb3YgIGyvpeXQ90W6ohWhv52WgowQCHT0neczPkyFU
i9SqnOb8P7PIbl7VMOY6//3X+pm7NwhU/9i8NV30f/9P9pHPPyppvn/vH0Zt8QVkJLpmtDIMIf8Y
SbKNYvCIgOp3Gc33f/p9JqnZXxyB7AlhGQMKNqUMMn8X0vBPEkOzzbeu5mqJ9/5vCGn0nyfnpikt
5BRMVuBNoK/Sf9XRBF3YTJItOHsdE70fzozN1CmxNyQPel2A76Cg6ewPJMvsR/JsA0de8ZtmWj21
FHy9eUtAArCa63F1GRaOfigIQOGJ2D0ClyPsqQyvzDUORBPHsGwdTyDk3WjkZgCZyE61xYYKwOIH
SWeMb6jDd41qH63BzH8Tyf0tgdd/v2k4H9e/uwKLf1y8NXFR/njpMbD+cx4uvpggTVAGMnfWLblO
vX9Hl4svhgrVnP+wx8Ciz2X5xzxc/+IgKcc9L9imoOJiy/GXiAt1ISNsrpffpV9/49r77hH9y9hr
84uCXQE0bRlc4Lrt/OLsJl2qENbI2MG2eVoXGL12zmoyMbEheyXI2B3xez7KyuFKwXqj1fHBSLpq
q4r0PkuE3xfjHdU806Epqs9NaT7qOctsPSckRZFt5kckwngNCaYHC58XKaBB5rX1UMKOhD5mK8FH
JkZjIwY9QVmwBvOo9qdd0XwMTr6XTvFEIgnjoknSi/Ta3WCpewVR0KZGBLQB2rSXZkvz0h+K+hVm
07jROos5lRHc54P4LVvjb13A/xmF4k97od1HuW5U2l/Fjv8FZYwWl+a/vgc8xjxF/PWt+MftR9W/
ZzE7vb8Ejev3/vEUll/IRmGZ46iWrdPsIVv9HZdhC4j8mCZNOBEIr/mCP28GzfnCBW9o0Phw62iI
8f+8GXgQg9agZwZkw2rQUv+WopEd0E+KRjKvNIGimFuRW46i0eSVfrS5V0omErR8o292prRPCSvf
eYuodlq2aZol9yK1k9GXSCJCgvTQgGxbu2uwgLZ1dmo18hY9XUnD8tia2cwXOvCLe/CsoMH6KH5b
egFwa8lK/RvBrtRZqdEjHagqo38oEjJdXBvzLLxbwNYrmZaA+QNbztLyMruRDzEyxMxV5wJT3dDp
3YwBWzJcbQGqkTdiz0qL+LqV6QVjNnCszTA63/ngQeLGCZvkXVsmNnPnylbJUR2neypWhHVav+YW
aXRvETqi1q78oMR35vSmjYRRKab7Ro3tfJ8COQc7ZzDmvqwxk4XMbtuqdqF6qu9rjfctKaKMMikC
6OYNYuzu0Ipl1kWhtaxZUrXsL0ZncPojTmRA6TObboxFzUSYMbnvwt62FIOIT8KWbYfG6qDZdpqM
88swLgHoFTkzWw6ovm5woUyDQyHfN9eDCRbRG1F4v2lTQRVsW3yn2wAZaX2ee8DzdStQMOirbO8Y
End99LqiAa+UAE0QUw5Z0gwYMh8ux7k3xl0bj81Tm5tDO22cotMGXyFo2NnXVZXe44dODXeInfys
x4S2wpGecrDJg/o22jJZxYX2O0QOdFaBOWOCm8p+nDZaCA17M/cI4jPD6R6r2kmlqxNtyIpmAv/h
RSSfvEOzC2cSgpLlIXRMsraYjU7qRrMauLR1HTHJRhqqsL0sWwK6mkpUC+1mbdo3iU0G4aZlGYgz
RSlr/WhAc2JgmY7B4JbsBYl2NrX2dg1rrreQPoKLyhw64bFLsD9kVi3ZpWFCOuwG1MPnxBiEta96
XSBKXXGf7BCge8B1nIjIzALbzk8leBxwsUrT1C69KflHCvdFB5Z3WguPLpwB72s18zJtgAW4VesZ
cm6fmxlDaSgcwU6ppXFhWHmCHbVrcfMg7DD13QS1Kt+m8VwublS2/W2rYXBikGmPX3G6TgxgFUui
I1OjaDgXnVO/QLybay9aQ6RdAnArSLWikSbuimE5MMghHrS32C95jcVk3uvQ+zEGQPPmeBDYyrtg
XAI2F4USOiRLAZOFlWoL+dKbSiB9utSk4JRLlaeuBTzAFnVSHhs80qMX57b5SL4Rg8BhzHGLpuj1
+MRpMLmtAq7WGMedLqf6q4NmC2VOomJwLJKYuVbeDO92kQ7XykRwNqnaM9l/Wpvnn8RYMj8FYUt+
GyoQ7W7s8o8Zg02/m6xlJnwtTgOciA4uBw0Eg8cDtCGrLJtg9qZR2H7tBlV26NMWea5QJDvUgDW3
DQEW032EGu3S0FHBMsZ0as1j0ZUzfc45iJdwtnH/llV4wFTSoHzqOoHcC1FN7pVVSjxljv6r9ATT
Wn2raGwC3Rz/ALsrg6zCDSiVBpxdvxB2Vk6ZfdGoA3RexTZXSu3k4ARj6DThM7byUT+J0FS9GqTG
11wE/Rt7EGvxTaJ32RQaGUPsGfq0tptQnT0YGLBJ9C5M7c7kIqwuLVStha+GZv8EkGBVJncQltyG
GDXVZXlvVh61xATc0ohYUUhjZC0X8xEQKRGG4TvRCcaF2qUmQFg28ArPzdTBmYeBmVFKScLa1oC6
Xm5lr6Ne/uGk/CeqmV/0LOuR892/gViCEpH/gZDixyNHgFHu2wkpz+TwWTGbbxTLVTsuU7KPkoso
wcUMQzB4HdPIPGmo+nrP6JZq++9/j197kO+/xirL0Iiy0XXjFy2/Dt0xJid59Je+JOPUwsqUIWv8
rQGgrPmLUPUjR4ajv/qr2lz/WFNQBLO2B5LCOb/++w9mkgid6FhbOiOUMteOEsv1C6i/9qGOC4Oi
4s8S5J+8sas76+eXkireJdax0oTcsYb//PhSMEccDSx45WdlH+eMhSez9VNt5FMmpkFqrNDQzHlR
Lmpslir/JbqpjH+PrvlbFeO/bXl+Kgn/paDov2BNKFZlz5+fyP8vE6rozX+sA79//W+FoEEZqNES
AQeDrQNXivbm9zpQk18Qd9FSGyYqIY0v+7MOxL6ytu+aSpeypqys6WC/N0XC/kIyFJ83SAjqRJMm
6280Rd+vjR+uHU5CZEGMtVXHIDkRQtvP185IukgYcU2SHb7KUlCrj8veVjCUuKQSWDtynFuVkfas
NShXmVF5kzUQDxaydGv8rg8yspmnnP9HBMiEfIPBZ+uD6ljHgGZkG245NwEWbdXOCTHKWabe/vBe
/5OrX+Nv//kGoMBGYmUbGNK40xA8/fJHVLPaYpwePnva0+GGF2Wr3DojqN8JOS6jPhzF0cYCsuoj
DR9OaedArB8FCeeOyMKXoEBWs0ObyZ68lMucPuElXjSvFQWcTvS1KWe6rvdvPZ0sW5Ea7DFDZapV
16xsFD9DZvYW6/hFNHeVEjD9Bk9RXtO8aZzvEEgGH/Cy2e6WYc1DmZZaRVZv1WrmFjhIsYOQa276
iZUTjJCv9UesVfU1BCxHupEgt9NT66QZNsyAp26zJAFRFsBkEURYc124YU506a6TZvGJmDvCqcBz
tL6Mtbh+kQI02KmbZjAb2F5b1NtsBthpZFTYQ5BUPBN6SMJ+3Noi86pSUQVw8OiMO8IQfkYM9u2o
UsRv9KmaXxQB44fAzKGH31OHsLsSc3AsuELjOPtZmsT38OMqP4RmPe4igDA6qtuG9xE4bRGt5VI9
vfLdJAUwoCZ3PXLYud9A26n6bROwQ3XVqFRvCTHSzAtc+fm81TvSnvFdr8nuDJXrl07VBGvLoYXv
HM1D8w2jXmDfRUWBeEk1zWrZy15FSp+M08gmL86ybSRn1svVFEbLda9rdbqVNXbUjVlrpHgvbGIA
Wncaa6VxIMa5L2z7EtRBrd/aSz3ERFDE/BVdIqqXsidI5UCxKW5G7K5kcuPmO1YrZdg3hiGatrMz
E6uLQ36qL7tIp0ILxtaYWQc4+IOhfqkgny2rLDc4xJajLep4NUBn8rlvwSV6w7BOD3Szj56iwsZp
khkVKh0zGIv2oITtNG6GhPjKlzHOk8+yivDJlgUZzt/Qs03XkMuXxO2HUqHOEoXxptXw/45MWsaA
EO0ul24H5Hv227ZPaq/hnop8tTTD6IEUhPFdlEmPRVuo7KrabFEXj/oL35YZBL24QlzODwsnjR9m
IJ8nVraBEUDeBECWvGdJb3FdyIF4klM51TxAamOU2rZwnOmaAoxypLbHQbnLDGS+B6lo3Gy0Pyis
YRvxQ/tZy6jEmmm6noSazga05PVW7Dr8AwTYJAM/omJwM71OJVDnPSTXhdl6GekT7IkOm0T+zaDo
XsZNhzmV1Y+SQlomRNuke3ucIqjQBgLCiRdenKl6kW3aiasMJgtJXN8v10XUgfncQwYnVEhJeTT8
dtFVoxmHu76xu84T7VIUZ2w9cMZ0K0vZS7fyzTZCwkCMWKm56IfQfKY2L60DIY7UZJSbuluZSXvD
ewIFJo5m40XpgvRsAsm+srSRBRNeQ+N9Ukb2OkVQfkvSTN0zPktOqNUbf2iFeegJKyPAtOoyL5Ri
2Id58YlqDRcGU65wayl5emlnAqEU4ZxxtAUX1UPGCDqqxkU1R5+wRvUJ21bPoz8VfrIk88tUSfsS
TUvx4AzQ8jkOwvJ1zFTnlM0xyT2zUuCH7dOe/gILh9eUZfZI9JRzqM2xvEDHRImdh1VyrWNXxiiR
SJ0YcFXaK3gpeqBcv5PR1Gh8UjFh3YY6dN2NFGPfe7SApbVpQrQ1vD+tvdJ01rQ0EDuDJ1BiEuId
iHhhzUBUJ6r8uvYqzZ5v07JRIg+zh3ltaXl51mTFZ6Ar/X0/IUFrWR8fZ5sEA0mWFjrSDmB/aDbx
7VxF6cR7KOerpehrJBtl6jOYYYWbdQ+p3SWXsyDUIKFFllpZQmgyA5aYFs9Z5TDkZfA0pcldvzTh
oav75sxfn3mD7PuXiXggxnpoEFMwTm6V9eUOERVaVhxprUc0WHEk39jw4yHqRnY/kj1o5VQoHli/
JG5CD0mBmtJ8sWyMPgl1yO94YqNfwpeFdjep2nqnYs/h/7Dz6Gp0aLJ9dtjNlrgp9EMZfUUNzUYy
Z2dmkpwxo4SRK2GPfJVRhnxosWNWQQ6RHm/lstKQ8kK89mg70BIodv0exwpcI3aa891ayhJmENYK
zhzhpB6auo5VucFYFPOKdblkWXpQAZ3seJL053xMbbcA3X8Uhqz3WWEvr8MMEi3sRZ9va5Zq+DnU
pHznaEwAvdA27wmV6vZw7xpvhVwjTSWmRBxjyhc2dfRgZLz0fGIsDNLhm1JOxgfykc9AXZoL/Ceh
RyOBIozUvBeppvarIqcx9oj8eYffx642mePAbdSAtVto0xTHXBe8VOow/IJ16JxUkq9vDYNVATNu
7CCNM1YfM9KdT5m09TVP+BWJx713aepW91XTOvuujwhkbEYNaRDwA/vcF8ZSeU0mMpIzhLypxGy/
5QCBbhLFiuEkBezk43B5WsvzUyeBeZeyCi5klhJ7Rkr1EwCUdCvatrsxbcNxqxm7MKiY0sutKhxe
OhCHPD9sB+lNLqLlfgEewziZ5BvKsbaphn2qm6bzAl5wNSKydI/8JNUK0u9i2IHI1ob5gvgd6yVN
F252sdAlo9lB3qNge2jWlLvsU3YjrWgyVu2jbCzOfh4HElFWvCycJ8GCOiImcYG8u4GVaWdwGIPe
cuBDWIVub8c4maYtp0H6BNNiIDgmXYaTgaLG9irVyXZt10IDqaGUoayuy069mXFA7ztMjh95wlRx
iXi4b0xdnywaWxS1uwiRR+QyTItz36EYw3078RnIBxIjkMVI8i5ZkGd2yWMuTEz5jM+F5OVJxYrK
ln2yjD1r2DDzlHaAb0ERlHqlwc2FL7aoHA/8vPLBIhtl6kg4BcycbHYGyHUC0aYzdduRkDYmNBXz
MI67imc30m4HIUwvcpTSrdOfK7ZUsZcGTdsz+ReWcjvaMekXDDfs0EfABmIDYEimvZaxob32uj1P
170zkyyK2QZjbUwpxBmgEuJUjEMd+Q05U/21RaUUn7UA7C73/yy6IyMAZ+KTQIZ3dhKnfY5no7rh
RJbD0YjHVeFN1ZGQXB9zcs1NVX3r587MdmrJgHkHhaYnIm7SOT4yR9P3gJzycJcMncpM07Erd1hg
5G3G0YR50uqo+qFGJZZ2k9VGhuLLGYZrEwMQnKVIq3aMCxy0PL0jfUGB13osS9T9vPYdPExi6zQH
FTaiGF3sXg/C5Fb0E+eqURnmJ8XRJUMxDY1MK2r7qOktEwxCuFi1OFgEGHGFsZLj3JyS05iW+onM
qMrYqcifU1QHbWqcynzi+ldIAyMmB1kiiR3UGS92FZK4ZixjfclQWzVdzAM3RhDhO6QNRhOkw+tD
5TXoU+cxk4QygVefHA6ZztzsGa2bTz9Dsb5QBrw1RdihJ1s4lpe2SS8arbc+Qs1G/aZEsxuYVFv+
lFjKZZrl1aujhazME8DlfBp1j/vYMaoxh404JLBD5gItPoOnmSCfJbZwDbZYjfYFeYUDAYPEYIAi
HVcCp7rU9U7YodA3/WIqZ0wMsvYWpnXakcanQ36Nwf/RGZLWJDe2kM9jjjspNo25Iecklo+1rkZI
AluePS7gjOqQDJF+FBW6ctdBOdS7jVXwa0Z6KR4lDrqzU0y8/7MO3MS1yU06sySlvwvV3njAu1++
GFk17OikklcDIyE3Q1ZO30Sn1TeyLtOZvzgKjAPOLna0Qm/Hg4qoO3VxipEgxrAcvdf3JiDKtEnA
WUwfkWhICC/OUi/bYSGHaN/JEZujgeJUoVUJRpRkWvCpm2N8UmN1ApppS7JgZHd22qIEMqQQo+Ll
kb7oHplmKggDkqYgBKJ2fYq0ZnnsNcbeTDj75c5GMtyytMv1U7YSv4QORQjs9iSvsQVIXJGZobnq
+rAwtUYXaKMHlHMibO4ov4cNPGwM4JCS9lDhaAijEj4ub3x64QhZYt9VGr+y7egQgS0zLfhl6koy
46YbEd7JEDtho+Z8yCv1LFr5ZwpWyBuDNJ2PxsiNz34woQc4cfPqTJFzF85B6K+mH0/YSq6QmrUi
19Tv9DVu34/gO5KtWulsXR8WlVtGS6R7BcHB9a5uZvtFa0p98HAFzBvCGlFpjBpJSlYp6/lqEDBP
RFR2W5kSIrhxVt4czhbQcxhnhj2SwOKIenfacVgyR6WnlNCZOjf4DrOz/h9z57VkOXJl2S9CGxyA
Q7xeLUKLVC+wzMosaOkAHMDX90IUe5hxIzvCOPMyNJqxrEhW4kK4Hz9n77XN8c6k8tinQfuZFnD0
LAzLPVstk4CEwILDjDqc6m26dYzG+iLrBZxXNDo+i0rNNvYROHvuQtyzDJvgM972LNqPztgfxwVg
G09ieB5z4e29iAK+Me1dxdTiVnUWRtpwgf7NufezGgUcwCyMTT5RvKpnfyEGdgPAsjVBjGQoBgl0
waQarSO7zy8SvaKfrtGAuIyFvfVZVNEiLrRCYPKtvSELMMEeI9NArLu8ix9YJXNIihhidZ0ELBE1
byd7/UJKtBdookZ5/6VKYI/1Kko3di0obZn30TNmctWkQ3tXJDRxQYwP1xo2I47hYDfgUTjSrM/P
TmpYhyF016CMC2fbCKP45ae1vU081dwik0Swh1EaKmT6QoiMF1ikUyl1T1pjhlhPGKeWnNN8SwYq
lWXvxR5t3ogw97ZriMXF0kQyjIHhpQ9VTuKtX6Unc2FbArv7Pkf1eKK86A7Z5La4YUGE+WhKbnFy
5Z+GIh6a7ei3yTI2t73POh2nffzC1hQWzpsWxLdGek1arsX7eQwRVtuHsdTBDwcK/0OpzI6Hb6Mf
rZksdGeh89CAkdjAA+0WNGi+QEI9QVXDOhkgkm3rJNvrBS7qIRJH91kDI5CuHO6UZ/ARxdbMcm/M
afsT6DE+XPMFZlp09ue2W/RWbS/KfeZ5448wK0lBS6k6+HoJyTZWhcEBhdd4piZvnchc6THpH5mP
GUeKcaitsSlDRlcRmXUDx6ZtbZeYfFUPvrUJra9O04hzSTN1DVkSQXejU3BdhvHNZLa/txY0rEhT
kjFCIzqOnD9WGfSVLTUKe2u7cAn9BTXLqIizgSCV7tCi4XkeOw9qHOuCzLZuxzWPrhCfa78MMTmP
JF+IIcjuIpB832REdgmnc1U9TWOIYhIOVz4u5FwNwUOh1FuIum05FAgfXnC7sMU1zpLBCG+JAUNG
3A7Bp9LM263vmno/qSibd2OkHYKrOhO53pjmD9SD807oBQLMMLn9kS1k4P4FElyBC8bLk7Wb3p63
U2Lk+2FhC1N5ghn2F+LwODT1VhWg0NgAmx+9MLK7WILbbcOh4gg2ayT2L1hjg27hEQSYPlYcku6L
Ydh5Xu7PGy+a8h+AxGqi7tosIGytOBMBPK1EG8YHsVCVgQfGB7Ik2f4o1vt16fb+r1abk1rj5vVx
B3toZgFuGC3mEAYo99489F8aApcOVW+p7m5qM4bgCwra5bxFTiJYgazI74opPvb82n1v9Hzo/oKU
djSi1NP8QpqOPF/pLQYY49vcyuYLYPCbOrUAwdG/RTntJV+SqDQf2jbFlTFnKBCVmXwNiKY8GBHa
WGbVj1WI3Tql9zAdqJmJ9Otsg2qbc3KF08Itrsi6zY4cJ8s9Xkf3G0hlscG5GF+TRrbpKkAiWBNC
xrQQccsjvZ5uo5U1HfvYMR5Uyk5EzSP5FOwH4YECp+kXrWO2qV0Lf/46dGCUQI804q1F3HaD28Ym
dXCGlUMJIPvkxmwD8TXsqey0qmAw95lRnYNqGOnNgS73YpsaDpg583W9a6w8+WTldk9hFRK/E8j0
NAZxe51FoNEtGOkzjEJmY+VPb8GnS6X4gsgDLW/zAL6vHtWnzinjBF1o2X1SjjROTel3X/0XmLu0
4bbepdQR47dS+hDFB683800X9mnPwBUl2snXSUSAX104/EZafRA3krmgmQocTceb2GzUk1cg+1/Z
4FYBRCydoNBJzGYf2wwnV40dUaUGXWUaq4Qoh+epcXqQZzGmmSgenLNBwg8d4iR27yZHF0/suO2w
c8uEWoqc0UjCt4toDwwcRgpMNG1Tn7uuCuMNeuDUWxE1iOBXjmIkmByRdLqB8cYyMzoehy6eqU/z
iVDxYfV+0/xPHXMJS5+C0mRa4V5oobDMhtqyg18gtKaTX/SmPBC2Tt7gVAFwdqo+ZOAZttONlxn1
l/f/7ItxFd16YmSW0ViAa8N7UYn9Pq7y3UE12Gi+I0Uor5PA7vfRJAj+pOm6SUTTHyo77x+MMHMK
VOWG+cH47+3IA0EjszJs2cvGhZfy9cgj9mRsjO7icjJFHG8Ls/RoIAZJMv0Vgq0enmrfESYrf8Aj
GCHt/0jT1FE7qFBUdLplVrmm5m/SzSSTMTtC45ryM3qs0NrL2CqMDR6XZryrZghlQPJgJv8jgv1f
Z4uLxO73iR/GcY/rRkXpB5L/uDR2GzHws0lg3yUROnP3cRvTBydTivQnKES9te0yIXJKpYyZTlz6
DGOiXCyjGmPUnxy1pCvjrBmHjXiZ2hgN9JG79x/zny4SVqGJwingHeM6X99n22ax9RaWg1u36bAP
bcOtzmATuS427vsu1smvIOuY1SCD5ia/TJGCini3LapNy93GaZTQ7iH7CaDGJOfgg49gmeK9uo0+
E3EGwT5MRRRVzOxfXyGN7biG1J4Q1ZMHw8M/H52yFLm8+N1q94Z1Q6qdm9Cv33hVO7nHaFRIRwII
vSO+7KnDua3GjPIhb0peFzXavClhg5L6XJDFq7G96M71r9+/t/bFdBltpcVTl3xFljTJ4LqYYQOO
mfMgxipiOTlvr51Nuf8tJ6kB/c7Eh/29IKsh32gjdrLrCEIK+cIViv+baHKr+Cw9O5KHPK9D5lgw
7fMdIzAVbbRUDuzzxUFSp8s0iE4AdHqSNqxPUoZAOoI2d4k0JBfZ2TXUzQTDFxw1qKUbf2/4FfiA
lk/gb05M6QNAR3qtScPMBNuQb3yvAePoe61i9ykYbbIJ7a6rqw++jgtYn+TmQMsQ/gJmAFJJlsvr
xzozmCg8hjpwoOMxvkHQxNGm75DN4ykdK+xLQJXsa9V2HKjg81rTeQ7cCDqOWfLXDoe2W7r/Cn1o
yYgWFJB06gOLaJaeTXfyHQB1pjSISHYstWmyntGNX0T8X60RVwIVUmkST+S3fep/r90im490XdIv
NPjN6en9N+H1Yuoh2kZa6LvO8jIswsGLVzjWQDidLATm7+OkpIKO1hk0uGNhFvXJxU28jszKpZbA
K7adjADb0fsX8BKg9+8JMlewqM0lryHMCOlCtLi42/EoSSsExzrHiap2biSQlU2YJhmYvIx0uM2e
cwxCJ/6SGBXYxDxul5VVRNZfMpaQbfNaJs4GfQipB1ZOr3JX2Lr/VuKzp/jmXHOEd44bRaIk3ss+
QyTbcNhFTSZnoxhWKGmMrXRoVO4/+HGXt5cJOzJMf4G8oFohZOn1j5Owc8zQ7X5yMmmu6bRgTLX6
nKunQxBcc4rsQ2yInn0KvSz+Xpsl7UTPg6m0NX0/tLd60dStKqT3txOd0c0wpemjNY4dVjtDyMcA
kdyZuFTWFDOUJXIkwlPajWlqcZ2M+I5pCdM29+G7oCIriReil4e6owjq9sEJOQx9IFtZRAe/rYmo
pDmLmiwrnsNfwxW4WFlyowIiWcG0tpe5ms3UgzNEpZbeGaqEEvSZ3wyo1cbqOh8iNNQSkDOppy3H
mq6x43H7/iO4GO4vF+QTEodaiPE+DFjvQqhaOE5CEUFCdKfZzo8VBOrHNA1QnUW9CJvNaLvT8wAq
jkkuuRTJVsvJD68CsgKwyfad6leaQXWKSE0Gf5dQ0rptWpjujWdnNojCOkN+lkhGlbJuiut+KJv8
0dT+yPlqGXCy0AD8rJV8kj39ekSZJt27l7+LTLymWW8Ss7FgVJJhExl+lu9UaPCKVMDdVuagOL5J
VWVAAmqSKTZTgUR0rRljk34+20lCIv24hKMOJd26nKI85h+pnWldsIp0JBNhu17lLxNIq3Ds6AAg
rznYrkMKA2N/DpIy7EMIopxoGXOG1bi107ypNqVXBM5ikFhG7eScXE15LZ5VMNERlhVnH/DOLWTE
oQiucxNFOq55kQdbuwPNzVSQIAfSO1zAT5PoGTe9PNj/SC70/yIw//9RJ7TEAr6jExq+5z++tz9f
SYWW/8s/UiHbxj4hHGTZto1Pgi3+f6RCwvwvRwYmvT2T3c0HTfx/lEK++V+AQSllKadfgEKsYP9S
Cnloj1CeC4DpVImmzT/vP1AKvV4JXRJC0MMiYSKqkRhIrvD1SkioJ6dPZYrt5Cl9K3jbZhD4wMRX
1Ygc8krg6vN39LzIX0BblndXxlAI7/NvN+xPYh9+6W/L0z+X4QeIfXyHJALfu1iQS2zXvMAFl0G0
FqkY4+gExwpQCSOqRIffGFDRokhJ+frSN64FlqANkDmkLvz3Q1834S3GObajMLKZwzsoR08u6Vn0
ZqdmwBDpOWV098E1L3vwv3dIUGgWCi+B7cnnukmwXX7Tb1LANJ0D4LYV7UVy+cDOltM+CYmEr1yz
Pg+RJSnXw/hBkU68NfrUZfPGR582jjhHg6sIQQgbDyVryPjug0t7vdr/c2lcm2mbmHMwyFyUD73J
rRMGnU+pRXH2JhcV+BSl25Hz70518z1JmvTvqYk3syHEIZmZmeaip6p//0peH0j/dSHu4oawFu/D
pR0hY3I9ieaFnxcYBPUUYflrooF1JxtDU1D7CUkTMyFn0zx9FDp5+U4tz4fjCQcADqTYjS7kY22Y
cFILPZ6Pa0MqHYcxIg+8T81dRtQ2MVZIYpjvNogU3v/RF5vty692Jb+WgnWJQL0s46GZhOw0NHcR
WtjbwkCvAAbI8g/KT72UHa9oj2bp61Wre+dBI4tBVj8W914WBh8mXy5f8OvXFME7eGswQ+zkhHC+
fk3d2W/lbCH+smqjAxzkGSnYTmGzi1XUrwSqd8xYTm1qEckxu2P+vUa3Y6/duom+f3Bj3j4Sl1MN
axeqFr4f9+Izp/dYzmGmgq3fOLRKGbw0O8bh4TU9fMIFCIsPvyYc6daRrvObhHiP54G0uydYhbuc
SRaMqWGqv7bOaFyNaSI32L/jQzN34ef3r/Tte/uyLorAowB2g0sxMSlnMkpMTd7SFPcQB0wP0oRL
N4dIxGsL3PON0zvOI6T86PD+n/z25bHZD2zpcp/oYgj34rWtmhloKqeUnT+TBiiseorXFVMvhlBG
bX5NCmV9hqY4/50F8XgYKz8+M09JdpmPzuj9a3lRWL56d7iCpaliL8Ge/HtZZ35b4vo0Ss1xipaZ
fwJmK2tQ7a+mimXtqkOF9VAWQTmdLFbo23lCMH0MCFroV4yTSOmiwT3fK4I2kzNJmGL4LMJoU5WR
JKQR2G9NtlxPV802J3FlSBuMdGUVY7dn5Ef14nh5juNmGsn9e/9XXQjW+TyJ7GaP4evkAIDC9KL0
THOaWInICPeUXXcYet0fRMkRQNO62AxNZe8oIadqVVrpXyOZkgdfjMNHa/Tyh7y+tZTiEnED8mHe
npcmxm+3liU5Stxq7HeWW4942buGBLDBTMV10HnP5dJpf/9n/+FhsrkSBmKhq8Vw5l8sBDYMu1pM
Qb8bnUl/NTkDwO3KnSfLzEt/01ChrmtVj1fNXNVXAXP9E80ZZJNW591TrP5UJH18QvzXLPnB6ae6
IvCMmcs5FhOS07hQxUFC7WB0I4vKWSeo31aubXh/vf87Lhp9y+PjdyCMp6piIeF4/PqlBGTnAKQJ
h12ncKduWsfsUOP3ihS5qDlXYpCHMGB6mBhRfagxgmwUce2PWtX3k9PWuyCO+hVpee6Dw7YH+AJB
PdBz/zbMGKPWrKAf7AfWm2XPoeHKmresfS6H6svPKOgyY+pajTK1Tf62LXSAtJH7Wznl0/0SnXag
wxAce2kVD56h/+JsAMABAOtGRY2bgMOZjCs/nAme8N3u1qrovnfw/AwIyPP0eUY0hRqiHG9RET97
kZERTR1eG3ZKKxqlCrMzYxhuRkBDH9RAb1/i5TPC0LjI1vFFXvwwqyPfKC3FsAt7c7pSmdFvB3uo
bqnkpmNoOx95Td7+ecHiNWYjC2xXOG/O7b1tyzSU446zdvnF7oyfFB0JzZpW/zAjAog+ODb/4c9z
aMYuybnYOnl+r181ZFcFQole7xIlnWcSHbNfxjx6ZylJoPR1Iz9YcC+aq8u7jZUZIZfroqEh+vzi
htKKKv3IjCZwHJVcIyRidtlUxSMZUo25ngbvhtaf89j0UOQd7ZEB0PclgKmgMsVd73XRk905ZPh0
o/vBvnR5UHi5MrwJ9H4p5fiwXt8KdJ+BoZJw3AW5ne3DKRCfsB1BG83d/mbs/GALnEn86oCUrWyr
/CjL6E9/PGhgKjm+fr79i8Wragrw16qadrOZjc+mUYtvDCL2hlOAluugWGxGo/sJaqo+xanhffDj
xevG7D/PhYfD06H7R7vi4kXw/a60CVnSO1VRs6wQFMin1qmbdd5MmCTSWT0FA3l5XeQdE9hfR/gD
w609SaRqiGVRxfQ1A3E3zQnUYtb4/P6a+ObuSE6Q5AAu3hIOmpfh1m7eJ5qYLXvnUgocWvSbt1VU
AbaymuaLlvZfPvTVB0Yf9q7Mlfn4/p/+tmSRHGIJUPE90yQP+LLeTRSIcJux4i4Fm2I8GFVfPWsa
i/omVXxVZKFAKlnsaFChFMNRzLxIHQ5CwIhdjanq/uPSnwvyAs447HQ2v+riVBuRRW5Ck3FYJzQc
wKEzyBkyK4LoGBcCV+2ueqP8V/jP/zq++cNDAPW2tEoBG/AyLO/Qbzs6sP6QJAPh7LJIQdFLg0H8
3Uk576fC9fbOoIu/PDrPqJ9S/l5lYEf84Dksb+GrmgKf2NIbAN+OQ50b8PoKxli7Vjy46DJJgiTi
E+NCSt9YJ+WRUO/m1FZmWhxBhqNgz/ifXMXGUOk7G3+w2pQkLC8vb1hUH/T6lt7Hm+vCkBRwJloe
i7x4HEzdEZBZPWRNUkfB+5BhJdfQmEpCmMxhjrc+ZgvyEbgx5aas3MImdU4heoPy5B5HFGzIdAbL
nw4BE8ZgV2YTpwcbDCy60zmWj0micZgaST+He6UteFslw0D90f19swpgwqPzwkkWsAU8lYv721ZF
Lmq0qTvgiGlIvqk/Ye9MG1oO8RAzWA4xTbvkYCiS8cLAHzdVVXrmGrEGio9p6qZuz+xa3QrE6WTy
mZ5db+xpaj4KPXv7KoLFsIl7Z+fCHHV5/vcqt1tiWL2dQfNnk+WTPHa9+ZnZfXBtJVN+8Bsx/ZB1
tZ9cK9m9/xq+2TQpcCjQXJP5icXZerm4374Dp43jMEsSbwcaynjARz7cuXFgAjrk8AAkqfkgRO2l
fHr92i8tbZOtAW+mE3gXrxcNBuWKGH1y7JVENRv2uM85826M1DGvmE861TZ0pD6wp5LxEQXmNhuz
6mjlLESe0RU31exlOGljdbYLWe8Xhr2xLXO6IUU0+19ir3ZWelLUVyTMfFBiCPvNxwHM2wcPBYeH
jf9yY43xfhlmnxD8zht+Y7dB8CRKG2hzJKJPxciZNwdrQMA8qQ9XhJGGcAWmbkPCO45sklpRLLlZ
VH5Qs4rlXX59U/HQBvxrSc6j67w85d+eYkvLpKpnaKL4xXL4Zex7xEjBtHpOSLmqPo9ObFZHPTFR
XTvW4FZbsJ7uVTfb3qmT0PwWLWKUrDAitYTVW1G404Ux6bNuAmTQNr5zeVVb6DXef/v+eOHYLllo
Xdoenntx4bwJVukOBkQ2fyTPs8GcWG6z3g3uSs8Nv5Zd06HpFXlJ+9DufbFNhdDfelWioWWrhs+A
MwVJeqLAcq3w+nmHPhwRlY3mUnEr0cvFi2iYH13429Wb3cpyueMsLsA7LvYPXXceckgx71DNOeUq
skX3XWZAMnM7ui9hcOyKyDe+OS1hRZEVqye/ylOQEGN5k3Z82B/cxz9cznI0xeOKDRNK1EXF1dlg
nAxq/p3r6WkXhTbgNmtMTpUr1XWoXOAfKvZOfqWDU2V0400u5uKavzh61hSdP7iat0sv8yu+DkQH
3CF5uaNPeYXuijE8U/tqn+P5z9aMQvUDGuJwaUNYZzvKgG10DURiUBPP4N3zDcyEAT84SjFg5vMd
42Ew0mrIPyjb/7ACcQLyGWm9oLY4k77+WKyyjLzWRN+M8A3JVUX7ehW4YVKDRGhj0pjgbHifjcno
9tIytLnzDbC035CTUgDlRWEAExq9SlzTrqeXHEq3djcEgZgT7Ic5Lk6zVdrVpvaahYMpw7ja5XNC
mZlwavnoVv/hwTNYWKpJmiMsABc/xq/hK6ewT3cAjUETxlbLMdT1d2MaGSEQQTVf41krjnqIngzu
yR0qK/dgA8jb49aVH6yP1h+ePEu6oIiTzGqZFL6+ty5PL+45GexiqPHH1CzLm7LjaUD7N+eV09li
2022gotpOduQIB86Ssq8g/FR7uJmMHGf6IZUS9YKTiZRQChfbLcmKm2Zw58o0HKgZjOePElurSri
9FtjNcTlpN0P9MTp17zw3E8fvM1v13yOsBa/RiD2gZ6wPILfF9c0m4ysdYOdxQd2G4vMvnaJbtsF
ZZ59Hzym7lGGtNIyE4TVQPJ/JZH+wYOoN+Ao4ofOzKzV/8UlccCSrHBLZ+yyR5FWfWdB+gtBsWB5
a11VXyW8ryvayvPGGsS0d/O8/xKwK92wLkybkSJuReyXi5+tdW9nE3X5+9f0pm1Cx9r30X1wuqFD
drkCASVsRlN4ODcn6X6eQBASvS6ra2r6YRsblfHsKKA+7/+hf3jfaPnyrjEXW5La5MWzIeCKXCQ8
arw8kbOn8Wkd0Ad4+1QV6IfiojgjmKi+JG2anmtlun9rO/tOLticrlwUKPvM79prIw/A+Fh2eZaW
cgnH0ThDZoH1BrOs2lfFILZGauTHuazDp2qw0ic2mitlzK33wV0UL02D37dyh8e6fMgoOnwYbZdd
9yxvSV9zBxOLWgOa2h5nF9o1UThPaQBiZEPSNDkFHROJaMMiDG3d7q3gOBadwqUxceRc4YFt5tWM
fqP+VBJsFW2sEjjmFsO4ad1Mpm2AHsGY3X4bRT5uB8YR+5nBtwIGiDsLxKX7JLN4+hISqsLopcw+
VSORA1EfD+sGy2+5MRrR1ds+yKneU6iBWKv5TIjzpj7uqd0cfZf1IqP/HHvkDrqxM36Tpa/q1Zwl
gq5mFhL7oVSkt0M1CNLSCljpsKCNeeOI0QhggkpMkI3r5PkxdEx9gxTKaNeTtMN7bh1G2DRts19w
iuwUXemIGR8tRDScB6qc8GANShPQbXVK8QONPjtSIWT3NHLavxPL0sFq4sdtCj0BFGY8oP11I3Ki
FirV3DjxkIKPrVVlr6vRwP3U62DhKHuyEeSZG7D/K3syznBFGyifDvF5RNW7nJYMjcG5Cs2gXPcE
pN+khMMTZYUMuj0o2QxHBG9du7N99AtzGHnO1iRa5ZbAMsM8iYoZ2zab8xg8U+Q3BH5CqQn3GoWW
2NuZyh+4eSyHbbbcqDCLzDVf4xIrCW/pZ4H8DbH9+5/YmwY8LyTLuSWpKqAHckJ5vfzVjdsit5di
WwD9OaVmVu4Mr+V7Ac53bc9kn66mMa93gk385FR2duT8KI4fXMXSsXr1WbCkLM22ZfDNsdm5qLdM
B1KYz4lxO6V1d8yzMDqVqTS3uZ/cRL0uj3bkPpK4ldBNjUhDHlvUtF5AiHWKqyGCz0ofKFG/3r+s
y9MTP5urosZBycxsAh7cq62hblj9mznCMDUV+leejcSI9V57N/RR/kXiiN29/+e9qV1Y4TipscES
CwG25DL1qs6GuHTbwYP1NgZXqQ6zE0Sf/Ks/DOTiyoZvI3LKG5xy0VHNcPQI7h6WY5bALeJmArnf
kMbzJ3dqiweIj+mjLGqlMbO612bRs0Y0OFKJUcA67ZhKmB+9TdyhN0+Sw6b7Iiliq2DPfH3PAsg4
NfqtcIsrZ3a3lQNr7tjkjZtjDu96csinOD6FJDeovZnb82PD+xcRejmbOHuk0NdjhNJ/n2ko6Bsx
cKhdw7movoKN12CwCDTo4jLDxY3R5Xu0gPTWQ0mUwarx27LaJGbdfWpLdOMhGel7CF8yPjVKEVyY
ZFU83sfFgjUmhhHpzVx75ZfYnTULX6fqck/zDi1RVJtYmsDydWpbkeCabwc4D/Mx8vOyuwvIymtB
Y/vytJyvAaCarZDbso0qsOnzUPyo6zSpd2luZfM25CTxAzVRmR9GlZJs4wJHJQYKz4xauYmYnVM6
E0iL3KmdruaM1hiOA54XTbv2JwtE3j3RhGl/xG3p8iT7KOY4FReiOJWQEZDtDoz1wKjZ8ib37ZoP
wUwQZaTDrL87ZCFbO2dMU0Bb9P30vneXARNKlzI6MptD0+8ytnW2OSHXak3AEcS9GjEsvOJxloRB
5YmvD6JO8vLk5YEzXeOJ6rG86bnea1OH15bF0j6Z9bzca+shrAIKoknZLVELYe78xQLk30kZoKvr
wHts7JGgV+aNKdE/ZmEf6Is1j47dlcYhrADDrO1UZhJfcq5utVEs4ZkyI+W1D0wn3YDxtr76iRHc
qRSOwToWVUbCTjYHLcuwmp9KrKnY+nOZ36GEJPISYNtwjT2qa9cJkJN1pd1SHfIxlekKMiF6c9Tl
7rhVeBmtHf8t2YcypjG86lNnzh+9tkhuqPO9+DTiKNx7oo3KxwTPcrGdR7JdnywP7dad51XlsG+g
ObbbqYqNn1nK2fUYYX1pttOsHHdLRlbzbAAUG3ZBU5ZEwRRWqzAzdTmOksGhSwYlvD2TETlV23wC
Qcx5PosRSADaTcxV4ga6ubOHJIdCmEwwJFK6S1dIYjNz40GvJ+HTTPt9wUG/WyUtWS/7Ok31cIVm
XfBfZlnf0tUjBXSHZM1Pd9Vc5w8l2+ywsctk2shiyMo7bCKkpaR+b0CIHIVVklPCq2vp3ouuS8ex
iPWYx+QB/1yCh733w/HKUvZcPxpz7cJl5dvUR0KebfCTs56M/YiBhAAlv/cYj43ZAkuYvJAkmsEv
+NV2Peb72crIQ8YvOWw0Df3iV0ZySrIytRk7p6IeXIYp/O+bQzDki0ErMUCiW0kDX4Pgc/DrmDuz
fq1pyM63vHp4swtEfuQ8xXm7i4xm8nYuhIoroQBYHAojbFjUObVwyCOWDFgROLkCC/gmTrz2igcJ
qJ07Nh5x4YBYD/0keMQLKrw7FpRh2iA8HSOYOcsoRjMFfcq11bJ7+Uptoqj3svUg2DevayEzYm0i
StmdcNqQuKiJDFsEjQ6w2rBRdU4+cy7kOnGm4JGkUEecymKSjx3wyJ+y7SuWtwoR4Rr6la12ls6L
+FBgJ8pI4nVstSLlu/3qWHUu1wQAkbw7qFqUGGgBWmDWjMCzdGYgsAhbad9vNf7tT5nGvKWRtX1y
srZs8OFLgi3Jt47kmRyiwln1hfblNppK2AZZDwpojREZPJPtFemPsDJ1t53tSn0iuBRvKeINDZJ8
NOZ5MxB85+9zIhvjrcijDjMab0y37h14KvcgAx36GF1JxThaRH5uU28kKyXI8r9SUlWLbRcQL4HU
gaC8e7Oru5PGToMuypmFZtrWKvc6dtIYhxYQ1ZXVJ6wTlYypVhist922kW5+wKnnAfDLez51Otk6
2ERDZ4LYyf3u3mz67nlWLX4/NWRdeh00qUJgS7/Aeg5s5fzN3ZXlueCAZW0VRdInY8JZu0brNF9p
rdQv224V7eZ58POtDazGPBrGTLAAAfWt+4AW1gg3GIS0tR9HPv39SEU8bNN8jJ77tsYtSOxZaR/J
yxqPBuGb/THrm+pR0QcQwG66YroeE2JeeSmJMsJRKvSwivDcZsB9Ooo031SEdzUT+4ykl4Y5dIhx
ENBD6jxQkP5IELus5CaDsUhySWeS9YNH1zc3TunzAscqck42boLyZFCdrmVQkAndlXPd7SeUsBpj
iWk9ZaiTk8fQgG5x7HMdtCesVXOHSjbrqNi6/qkmA/rM+JmIkIxvlAj6VNxlceF+GTqvGveZaRI3
B2V0fPRshSVIFfjFb2FWaJJlZs9KV5lyWGJjZ3ZJrms6YDJ5Q5bTBtdjTO23wHXWc2OizEhFF55i
1ys0e3RifY77PgTUPxP7feY9UAh1Zd496MEL5zUUd+2D5KvylkV/JERFjHYNNkR0Y7UbRR38ilOf
++JbDS1K+sO1wgtIxuw6jQX/FHJK6uM4yPE8k5Lab/xl9Vq1c8Qu2FEREGA0EQOILT2h+Rb09L4n
jaRuk+lminYp2BDiovhbuGAHBxJI0Kbi1Fplg0tCx/mnqbZzqAv0vadj63s5QTRWoQucIvjrki6n
1vFzp5TH0J1RfxhLClQABaVbedzWmwxxIejrwiaPGSRcd568iqPakMLZgA48w4RoAWKcwV7MjD7h
Wo1X5Nwzm51z4p1qAp9pkI00mE9hNrIRlkxCqAoSGl62mt0HZEfdsHYljKKnIo+1eVMwNovPfdS7
P9CuBTUjb6uLV3HblsS6NxHY0NJquu9x5+Aulr3Nn8YpfyY7rYAHPAxBO6z9alYgnGaturVtzznk
pLGZHgi1mbttPhvjz370zO+eyO8jvhauq4EssGZ1ocHU2/mwJ5c161dmZdr34TRjhli63Ej6mECJ
ayM1yVPDcmJcW6VBv9wLcNrzZwQm7OEBCtVudCpAUAke+03RDKSNh5PvnzoPZsIhLXPujSmK6Dmh
+7qiv5n1B+2oOLomkBPJgUVXC65wXQVAaTtULUd6MuOxIiC6e5jHsjZW3tw4vzwcMmJHzWeY97PR
etWa790N8V/E3b0TMIjaDpniTaWkoDoq55hyWKkwXcIo5qhax00XnNhXyShHplqUyPGFGA4lprph
x6rhqm2bDxhQvADn/dojxc0/hHryEb/3tnPf4JFqV1y/ceikbvp1w0KO3VnrhUtVO/UmlPjxjl4Z
Am/DgGcwEPQ749C3/tx9p/FpXleuMtCoM7TElenPqrqLCrcP90jaY8aawiY4R0mBUcSuE+g51D/B
LgGNNu/9POloQCgVy30I7rnYGoxF0yM/0A0fKgL6jgjQwvm60ZOOb0lDky2yPmGY+2yyxN80nWx9
GuvcNIBZEaEx5E5hbb1uZEBZKKLNcZN23qGEiVfwjSb294xTBwBOAw3Bphvz/6bsTHbkNrYt+kUE
2Ac5TTL76iWVSpoQahnBvo8gv/6t9MguX1h4gwtc2JYqi0kGT7P32tvwoC2iPcE/+Xl/wps3kHjU
O6JNedhbIuZACdT5TFBVDXJGhrL6luNv+lTFEYhnN5xDe4cLrHefYuKCM76XHCB2aBnxhbjnPHrq
uqYYDli9OIdAe8jlpHqSq95sVmX5KdCNfJxm2KBXTnDmMIROmQcd1XF58bTfoW5jRUhwkMHbfihJ
rgkIjt1mDTSZB/XO2xhzPOrOV9VZ1XBz9i6bhifZ91QYshsign3M0LLXVpHUdzImnvzaK6kL5NDo
m44Qj0H8uKOy0r5dOVOV59Uv3PIoWhSSWDRXeNxowlTvtwdiVqur49JopkuwhmJPKKy+wwZJE8E7
2HHuc20vGdMXL/o2yRu0K1ttEGoZ8TQUjXV3zhoHTj9Ef2Artl0GL73Xu+Tb+gjG9jQsGYGxgI2I
jOztfMPAa7xbfC0gQbyIYUlibl1s321VYqvQSuYX9KbxlJiu4BJaPa9sXc+wiG0UTj1opcaySMRp
oz1eLUW9M+X9r9y/MQhMZWnvATKUB5poq797RtOVGt1FCKWmltCtxqr7XyBzy+zcqhtELIAGSKPf
myXfaSJou71lZXlNWCtmtx158GB9IiGCnT/2I+zuMiMJvG6mbb6U200XG9T+8PH2NOikr7HHJIXO
u1f2lf0HhztapcHWFRX2P6M9zuboBhbOacV2dqQKoOsOfBIod950nFqj1H6SKAO14+S/dTmo8trP
fTmybvS8y1QJIrtsv+vUxSpijSccbxFBoBEKEEyVi5uCvGtQrE3W/JRrfKoHrCfNN6cYS3XslG8X
V87e6VnTSoT7qaiDn32jHStP7c2zP8SLX1/VlDcn5txNQn3itCwgPVt8i8kNelCGyntXV4M55G2h
o48xcSKMLreOfcVo0yrsmeiP7e/QrGMDC9GBoqmsDnjGHPnbxyWfu+XMRim7q7twCJPCdQaf+FvP
HQ+O09PPDrmqon1YzGIBirSJ4qBy7gfi7Bv5bSbbkSQ4Zxji1Lj8Ga90+aVrEQHjySLX/6lmS73O
fr2EN2ye+cDcTr4MfWv/4K4oSyghAdlwGHy67UwpP8mHvOsb2GTBUv2EEz6e/FVUHjgWi/pAECO6
ArfWo3nOqC3s1HXbCZE0FnJinZ3ecY9YHoDglRRw4k7iNovuBDlA9Y4ADAjcCgpMnA6CnQgoZp3f
1CmUqY9eDTQo4XVAqlLB8jFIDWO7Fx9Nl8G5TRhSy+OSwYcj0jmrn6iCyrvGj6z5TgrwNjF1nHuP
I1jMVM8wbZ4s7YJjbxcLXoGrXP3Sg6xfd56fj+ux5dUiPrHlaYZ9jBoRY0ZuxdPey03vPXblGhxN
MYMIsYGtqhNPTPzFQwe6z5CT8xKgaNnOsVtCXG1dKyamGPRp/klikN3diK8dJWYtLhJI5wpZtc39
ZFhHO8N37zrtxZeDgp2OgoTjCQfxKRLYVxkLMwUiXmvxH8Z2a0kgUyiTkrbwNn3wx1he7VWCxp9E
ZCUzlc4F5ZGtQaO2BKQxdFB32ChJwnO0ctZ9H7lV+BKvTPghnGnUKp3LqR+IbpyugQ0Z47jVQ8ZG
asv9NvWlo68ZWCwgu+3swDNtqtvYFxllKDC/LFoAM/cjAF5IOQfeh2UEla1i9gx0rFj78tytZVxh
c4tt5uRxA/K1VVn2POBXiw4EugXnQYthSossW75KQPjVoWfjvwL2AFn7KFugQB/jfrbiB68S4FKZ
VQuG7QiweU1G+ssQN7ytKLIoG0DIktAj55zGJq+WaTd3ImueIouK+TwUTeaexeqTTWatGGx3vTPK
/mS225lp4V5rKD9omM9ROeNH3hFBbL8aetl1P2lKn/3idMQBdKDt9G7syuxbUUScg6amn2LngPI+
taKsADcJZvXE7tkFLLCBr8K+wtjsagXKsx+5yuK7BHecEcSbFWsCoMEUjw5Y+Sqtt835UcMnQr1n
E3H1nHWZkriHQWOdikoFRwGNrDhvRt+axHGqLoXflM7OYXEyki/hmDelYz2Qi2BG3oNVjnQgltyt
CWHpcaKBpMl0BpFCmLnwh89bKNV62zIGw86MPWdDG5CsfJxR1srDgEiOd1Ng5ulhmjGAJwhrYHy4
raVICV00qKVIRv1ZDLTDj01ll6+mLYtv3lIG9W70fDu/cOBuEOOhXrEUxmJB9VgW4XOcAVYBNB87
IP0r69G15z4jltkZqpfOnTRY460Y9+5Qlue25vxPB0XAHhTFyo1h0pHN0TdzdT+Xdca9FZnqzq4H
OvasXzr/EvAnvkysStUOD7j/PWbUl+/rImu6e8D8FQK8TuUr0AV6ezhZ5caYjrmkuYKM9bfnrozR
owv8vm4yMooHcCaK4codSXKvY4WL+OKNQ/3mkLkAM5WH0ydBs9iCJJvWWZ+dvG3vS2nV0euASRqJ
RyiHS9WUHdxNalgIzMvIEDAM8wWuIOpQGIVLh+nFjG31axGhwBTlR8VvOvq2OZKOQQhbYFaWrw1h
aN+XxtigFgInepAxf+2Oj+ZGZBUMfB6VyzKDxRhYz2j//OHIzEjtWU1nlGum0va9s9nRmio3pwL3
hOU9wz0RDnVxHv9CBQfRIdd1YZ9uoEqiAMkQf5JdAPbQMCquaAn1TKW7zaSkg827DvXmMugSUvIm
W+NsOsBI7KFB8RvBfWpvJNKsRxe2Y+c9EixK5skvJDbbOapm5ztTQQQsVRZhPsOADDFxA09XwOt4
g4VduvRLwDSfoCe4X4rBhDINUTJ2qZlHcGFzVpN1jQrW2aiyrHG8SHv0VdqF42+G3Fo8xzD44ZRG
2hpePF5L4X5AGNIchk0QfYTp1iM4aWQDf7HnDQoBRW4EBdCKannvNRrIrSZzwUotRW+z47vW5yDj
zQWjIepQlk8bdZuhTf8wrkwyLtHUm/rSyd6+Bw2sPmiAThQA0UpIt9feSDuE0B8HML2QTVVEbbkG
RBbeud1ispRMSvpH+hn5lHeidnfdCMlxxwBD3BM5pfoLi+kQRJlnN/qByDsxPNhiDYg9nNeFZgbU
9PRttkqoCmukh2Mr0YhXnW19rUOeG6SWZOxQGzYTs5Cuu0eVusbnDEFqQa1grcEBsh9JwmMFHItn
flr827SCBFjGeltw7BFai0fgevhvpq1dQcYIs4afmV52hEd6gNJA1NR9f+I3Lsj6QLs47jMcVsul
r6wAP3Xm2dtlcp2ZGMiqDOMzgdwFdubIJickUmNk3alxGcpDoLWG7cdRtl0X+NO/PHJVqLHxqPbU
EPXsHq21dTPGFHFduY9dL+0zFSWQW4JwhkdNveScdO0KpOtOTPVNYGQ0fu1HNDMPRMfq6mKCtnvz
y0J8RwfsykQ2kyTEsOqdj5k35M9LhhMjsQd7pFkYymK9Yu+cmuOYe0EyDLzNSQDtkG2tfXuL7ayb
eb0LqPM+b3bIS0nnXuGmY9BG7JXDWxLKNMLJSH0mZl+gD0afRWNu4viM2RPpHzE3v+UQ71FSB39v
y1p+t9s5/5rBW1xPkaUz1DdhrX4y3JvPvp4dcYBlsHJrxj3x4DIu5g8YhYBwUOqFKtF8Mwx7pQse
iz0Q/Nsst8fE74Ph7BaO+NyX9vazVMM0nEeYohqVByb7A89zFx5zxWyc5dNEXnVfllpc2/g292Qk
rOV9ULicT8IUDj2x6Is2/Mquds3u6Bb9ehcXzuwcSrKDopcODRJh9kaY5VfoAjtNCb+MvdTRPkLV
gvvPe9p6apCk9BRzb4q30T8Uoajux3Jh38c6uPzWxpI3SbDKJq2ML45g3wlLlps3eFDoA+fIJeDH
9E5GS0+ICqODoYsxJBTZOoKY5iupHqQIdXvY2EF/XQxOiiecQTDkLLGU4krpOKdhz1FL0JGyDj1z
NU3wWp9l4SmQS/2zc8dAppbfNdNPgqhnBD2aANMdZObFTpBH0cevRO6WO9r+Mr6XDKqes4aASnZi
6DsI0YmXz8Dc1HpHJPgcnwylVcqLifeAZrLmf6+5TV/HzJm7vY29/hQXkGUuap5Y53vqhubMK392
Uyz1dvXbBFtRJuBX6u4QBE24XQsVS7klzMP9DHHSoE+qZTlGZNHY/aR7LtZ0dVzrN5F09E+dNY9Q
3VAn2h9uCQHqYcPUV/Doxt1JKagnd83gIVEyPQP6RFRlGyd+VVpuKpu1fxkbsP27GuQeUQKyIxK9
BcISp4XKXLjwksiinQFTgcAx8sjVtWDtLTsnWzQuWNTRYm/XpCpZNbj6RMF9sHYc00MaQDPyjuAT
0JnaqCRFWrSsu2Er8ky96WGTLh0mId6f2Le1j6hDpmAn52Eqr/PSkbRSo99Wx4os70dsYiElRh66
VqIJhpz3/INxV+AS/hFhXYrhmBn/VDq99Vn3HFeAvLZSp5zMWUab5XKUMUsmQwE4WvmSS3bM8BYy
72xVGiY/RlEvTObRyx/UVA8FkMVx0keuEi+ZNXMaIuAB/YY8VhHTOC/Mu/GcLQaiceWvDDbHsETX
omc1I/X11zBMmRVaBWshJPBpy953TrdwYBa3OAa44xAoRWdBltEz7kanPsBvW8Q344Tjx54D742C
aVZ7HIO9y4Jo8u6lG0BxryKzva6yj5wL+l9ZskIgIhDlq2dbe68TcjxHcyfrdAJr5pwCtbU/GCtw
rTo53R4ngNh1Wrmq08e6rqLjKNnEJRD9qvg4oVumfWpVDjBjzMzrWIv2RzYGmv0pS0oBvFJkJ42e
eEgamjoSFiIxQK7UkX+F27exebWYj+2gf2vKNwG958jTPkPdDTp8deMShL/ofHpzyxRoAxqMSkcX
DFdIRrK2YL8GarVlBl3kSF+MMxd7tkjRbQzqOo8V1eKaoNbkeFShRFTAUHm4h80GfbzTDtHmVdyt
B1lli9wZ/pPnunaWKoH0V8qzbit5Zws46neBiodfJJYBJV6Wyqou1GsVYwrs92Ta0XweyBCIilO9
MK9hksbaNJWb1s2jFDa6pJbfMzwKJKvkmFfs/NgZqOGOdSFzwWbN3N9FXnp8HnHj2FeDl6kDcBjk
Cp5fbydHzWzPCeJlXp0M1prZKdxmD47lGjF4AWLt0UJBKdj3BHfxDjRBdhlNZ+f7sQ/tr0RL3qLS
V22WP0nV/ofugdDLm9vjxj2DFvFP3UNe2rRozhzv24wZ0sgMJZ2WYL7YllrwC7b5TzA3hs20A8uY
QYdzMC2Edqov77KGERkbenMv87aFp7IdCC1ZJvmp45mlbM/zL45dBXt/bIkVqbNq/PTfwpP3AnNe
Npjq+ODgrpCg3EIW/66BrOq1Che2I5DSfZ8kZFedpRAxa5zFO1djxdKkEYY5Kcu6P0hGxHv9JQZg
VCK0UQ7bYP7/u5/NUmqL/LKFRxy44+McIEnLJt9xYQPHNkHnvLEManC23cVxzCKdpUMYruGxFtrz
DpgZQDYotw7hBneNHaBsjxjl01QjidOAqzl2KK3VlRdd/jzqWn8shKu3B0cVsH2pUnVJ6d4hWDYO
kBf2F2GdU94xkiNqp1uGg1yyKLrFKEIK3FjKBPshM3X3AL1cfoYAffNk96RWG2tBDr72k/6kMGN7
BM9MPz3kSwkD3OYzotf5icXGALioMOQZyCVAazJOgrABpKTkgEibS82XFKpnCpOt/yaLLIxSG3ga
QVOsbr9tZnPbdUeJbTVvDJlxgt+wjSKRQVv+rLcGPbqzevbTTKI2m2/kc8uLzIdlOzo+MitO6Kz9
GhgCqJOx1dZXlCqoye1cAnsH+a1bhqqVxQDbIw3uUC89UXghDIs/Kez/pfi6fe1ELLk3IMTNxvjP
W85ntrvWnsDOWVnTgTM22pGsJ88ul3/vTZWTavA534e4/LKEvfrlZ7U4NPl2D7WP9XLtL49a8Zn/
+0H4lwPkdjcGPjtvHEV/2cH/+bEkIxKXUaE5IDrpHniZ2a+xLKajD4wFfGg/HglzYJ8YxSTSLXPm
vQahhqCFSDdxXQkb3dW19wd53HvxLR+KR4Nr5MICs0GJ/PNDTW7Xzzam/INVdflliGHb0h/0xVly
KO40reY5QGHzJ9fB7cn7hygP4AKmDdRouF8BMr6TBoZionDyWV6NHUNsNYxUnqU/PKCdRz6Cv5mN
GT3zB6uv1KX3l8/8NZBFo2Y75aGwQZ468VNQ2uN+G0pqpf/+qv7XpwPnwVkLN4wv7N0N5CB+Ltl6
OgdO2EeIreO4U2Xd33duNS9/EL7/y1VJtUecXoiHCwocrIJ3wnfJUll6c86hbU3+93nsySaMq3Xc
T4sN1nylVutV6+6V3633zS2+Kao6wTY62/b/319bgCnC3olK0hZgKd7dC8XUad8m/ihTenopadiB
2qs4TqJ+K37+98/692uBwE2WiTayTMzG749mZpEzagq5HTzR0Y4L5KC7ZiGpYNeS+8fBU8q3OaLP
nykG/vCz/6W9RJEf3644Qkic+uLd1zuaKGPLxD0/K//GBGfgH7lLDQZwrMY9LExL/uGGct339zve
eSbYLhYrXA72+8eso3GxIuVmewx5SFVAEAeSQ8lu95NXU9N7al7Ocx7aC2K/sgdaToTukbEVjT0t
kX0mP5eKRDPSm7/bVlmOCah05pElhQD3CzN/wq+pEtOsqmj2lD8N4yXYlh5owtayR/nvr895fw3B
ljrsIMifQePNTfNOvzqVhruol7TtSJu/0+9sDTw/7NIc/821zwP9pY96VJX1yplWC9mgEIuZYQw3
Qyyv32A3ewvD3z637+fZ8r4akRd/YEn+rw95KzzwJ/I/tN3vbmj04HXNWvs4t61wDmul5vWT3VqC
kLLJOOMFs9s8ffvDpXlfrnFpuEVdYgMh30T42P/5U5Er2YMP4efYETR2Zt7TUZn5wQs1WrbfWJDf
e3CeT8PKsmSnm1vDqCF6nlg+/8ne95cZ+e/nbHgDh4HJ/csmeqPN/vOz5JarWpt10zFzbOR0LWrA
K7R59z6A4yzuutCt1XWj5ysfeCIy54jjrhCw7JFFpqVgabGLccGTx6DseLlD4MrOAs3Y4FyXDj5r
soK0R0c3jBzjVjkGD+xTqu0QetHYn7XLcbYjXc2WJ3fswPopBBu7cBsZFnfGVcN9jahBXEqfc+5S
OKWb3QUbY7V01Ex1dpuv4SEo5nEuawUP6i8N6C2+RtNj3SG2H98C0DHrl3wr7OKxHRrGuGZct2tH
zkt49fzB9x7cCeESuQx2eJdzq1WJP0v8dy00cFQb8xJ+Eni6s1THdaCfkLJJkzC0xAkxYHw9/uH2
eH8UhLxu7ZtBAws/JfH7U3YFQ8mU0djw5dlZwRSIyZBn2omtLLcFBCuvx+uX9IEdLRidpGchAKwi
ncSZmqurbSKNxqe3h+UPpcD7tx7nsOsJsEs39ANy+XeGMGydNrC1fD1uRCWk05R3GFFLntb85kz9
g/2MF+m7IxHYBt4TgCK0NtQf4t17rwVsWI/hlB9Rqon+Jvhy2ses7cvftWd1697DBIF0q0AN9jyT
A/kaz5GKLjNjwfxxXTCgHMs5D+yvOXG3xc4EiIuembrJh7hGRpfkcQ7iu0SD5HxpraYyH3up+mrf
UyabfdeNg70PyIby0kDblPvjCvvoPmuZsmNc+euCt0C/HjY7y5dk5uoXe2E0AOSs1Jab88eC0nmd
gdKup3H0q+2TcJB773Tve6zxAJg4p7iMm6NvYWFLb+vQt9jJol8QxJmi5I4AXJczlaOwa6bV2sNl
q7+6de4cbSfMwkvlrKhuMWVlRPCV+JQw1kMwofb3xkck20PAupza6sgCDDTlKNc5ZP2Uz0R4etaS
fRpZ0h9Dpu1VEqx1+8N49tIc0BwN5JbIrv8YDy4GlL635t9dWxOivsW6+sG7g4lPDdu7fmM54/bJ
JJVDQIEqsoRyyBs+d2WQn3Pap/rsz8Hy4rVdSGGSZW129ggC/+lxsnLEt1jiE6+c54+R18T6rFkW
eilb6fHt9sqKdz2KUpkEhSahtPVlBG86qrzfTuWS5tOqaf3VoJr84FXlIH6WZYT83JJ9CN9+JjCj
wMlNBshOjU7B6oGb5W5lIFmSXqZNuBMRXtI98pqqR3CVzQdf1A3r1MEwV2TlQxeD1Ge2EjdSNrS0
siZQcvWItOJTBLbHy5Qrjl8lKvJjSMO6JbYzN18iw/R3J+qFGHGAytlXXpBbeyvbpFUcW0MYKChf
JzjlpljdV8yyOIzdbSLcyRnUWSzWFu3R8UX4ppVmoQ9NvotOBACPdRrIaPxlioU1Y+3k9JE99AZr
h+CNbQNCtUlfe15AkpAHKFs7i/63PTGXEM1Vzl1OxlKw9hcm6wIDlhLS7FpPqu9T0RQd1mIN881x
VF0n5eC07CyWTWwJZzZfg2wCH+kwWW9uyrYyf3IVYnfmOmQMppanWSFadbB2iReO9QeQt8xxncao
a7SUPnaBPgx+bQUplaw5bLKJdJutj+SnstNtOVajRybjCF/yzXoyrRi+0f2H8W0ytXIH1ON3v9wC
90AZRa8jcJgnne+bKln9uhPsg+UC4mhx4sRtasonLTM33xeDpy6hUzrlvpkW5HVW3XyMw2I9N8gG
fqIh6c9hGSm2wG4J9rrz4KOcG49vEGBJhcYSX0zUpRZ97JYUfrtGO/aD3p1yg5i39NIg/J2CsUOZ
gx+W4huWwmUhHfKVcexMet3UmRfbqQQMy7pz7pBwWkO6TqJv7hhcwocUmxDZi3Y3GV+LZSTQDCUL
N2k0bO4XGNVM1EaFYXDHQI3L3SBTxEPm5LZJB8pYsw9LY1hZQaYjdb7PyierquR6Ijac8FlkNu6E
qItJB5YdfAmE/GUTVyPYFMKiOOcUim/yHZH5413TqVXvoVwS7EJEYPOMSr9/8xmSiV27BcGLWkw4
JF6Ut9ft5pbf2ZQIXipKtCK73pSa1BhSLS9RtPhpg/T/rZ7brUlW0iW3tOmK3JyXIqreIO/ZJmH6
4ufkvtVNTaYMGRdYE4m0W11GArpzYck4jfpSlRhcTnHdqy+YFrHMZHGuCc2qtu41L9ABAmkThpOP
HWLDXVFxb/PXR5+0ImCDNVBWfCZUB1sesm5T7TeUPocNJn2/F3VJxC6jbDsj8K5QG+pKt1ifJ78e
4n1Whf5T0+WsOBpfti9jFgZuOtjNTQ6yoY1ObhucCT537BB5z3juR1dSt++XehPd2SHg/E2HkjKE
2DMS9qB3hZ8rBPjIS5AoFSkjfFyI7kT+oVy0C4xx7dY8ASjsHtaMUWjimDjYW/yDNhGdQIAr7aD/
EcqAGskQ6OGliOTFsy4Nx08jp+xrXYtBJDNIIo4f6OiPyNsCPCVrsX3aIHnVO+MP7gfqNpDU4YL7
/wwZ7KZfj/EnJVswtKmR7A4ZX7mWuzO2bzUk8diiurJrMq+FYUfKOW6MfCEVqvw56I3sOLvt5Sls
IG5yYFkzSYwmc4LPDnsVoPIDVKALvAULH2WY8zpip/bZKRtc+Qv6vXbPgjNM7ZVVD2kGpvs8dNJd
0iFqUKFzTLFj9mEQwvNYY3976hs7P1gxQqVk22ylTutEqbRDuO3YB6vzappTtgDusVqw9WnPROFB
+pMMyUp1iGCWo9v+wuE2on+pOq6z7MnFQF1ThRESRLHHsnRZB3gLuClnnGCbq8xtht32PyJWrzYj
X9fTSbgaEiyX0Mv8j90YeQZ99bw4T8bdovBTFnLrJXh9eamBbmK2FS8ZCPkAOFJaFFn+4haYd3B8
L+Y4UD2MHORYs27ReAVXZGL0KTpSI5+qZbAf4hG9T8qlnb96a2ll1a7MrUUcFKcEf0Y7Mcy73Kr2
gzB4QW3j2iNv057UnYXkHnWVte98cvQa12fG9vi9GNdPP0p0WQ1eiz6znyObXCoxx+Dv0B5JMgF4
dzY7Aqs/T4Ei01Q2iNcOjpBtzcIb8BV61vLm6IhrlmdVnr+UnMo/0HoXiosI7OKoRzwbyHUbdViV
mV+FtLMfgbPF5pTxle5lWXffShrF7dCruv0l8ghR38CTWScd6TsWFoW2JpoFL3HD4VQyC9NaCRuN
B+8ufBfBtCULRk5o4Lo3V0HLww7Y2RZ9ssgDKpKJFpieGIDXg1uB5/kEnjdjY2uZXhymuQ0/TGVR
k6zrF5xjVeiN/HmyLD+JbdUkDBXxdre0JTxO4D/NmehdnwxJcK3HYWpyVKxtEN51GezIxI4wOByy
zccjaVSEtS8yLlJnq5gKULzdtG7PmPc6IIPj4BMpq4xP2G5Zr2zXw7ggfwRw4k8z5H20W1Xn+sfC
lGLgPh8Z6m+2QMs5RdwHcd59cOrCzZGfzeOnpVurjYox8JPavU2I4NtLleRrxxK8LiZj7X1GZw3Z
ab3pD9wpPEG5R8tHiMG63LHO6b8BtMJp4Bh7CR4tlso6idTqPGwI6Dh6NqczadM4St41UzMPO7I7
s68BMci/eo6TYLfoImivzbq4T5jfWPBgdp7KkCgdrzFp0fWmuEQKtGda1hzWd3Awuu6GNC26Pe8D
5e9d7fjZAw/9FqGTW8w+nji07i027/fGWyaY56MKwg9+m5Nl5EjgnZeo4UtKb6004hEZLXXi2QjJ
Dm4xBCTv2NuaxqXto74p2ujNyo20OZwQPuwaQDDRSealxPG7qs2i3AD+Q5gCat5mJ1jXxA8yo49I
HdfZosTost8eyyA0LdFp2Rztqaqn7USBnpELKtsZnz+oByctXDQNe/SR5PAupqJQzG3MKW/EBSP6
qJa2d3htWZaXjq4/3YOQtuoLyR7q22bPLmPguVc/spDvOsFNM093rYMs9trXXhU+gjgKl99jkC3L
vkS2v5ybYvOfrUL5wZGKauTUR9Bm5t2K4qPeU9rEXxzpNycjlR3t+Ft8PE0jkJsnNcqIFcTiNvae
+FD+68KycLP5QTHld8rP4+KlCjXRqSGn13LWUZXLjwLz5c3+2Hn5XpWFXT+qDRXJfd2bsDrgBsn1
m7PkHe34uEayQfMM6kdUMluOLPHa/KUCh40doF88Z2bpE47rISSNtkBRaKqI1ax0bgHXY0xccEgE
tUa4b+kneKwDg62qaJ/zaUS2ThB2rxNPs7si5Zl56Wdf+u0zYke87ZtEGkB5qeo3e81V/KeEjH/P
kKj0Ua84kQi9GGrGPycoTa4C5AH5fESg1j4AffjaYdjTO3bGdtop8ycY721w9veJDaQQ9gRwQyIA
HRC23k3GY5rvSq/rfCzWcnkdSRhIeBMUL1pO84FtRTYncaPf4MrM99S7f/KJ/68fzwAAmBijIyaV
737dOQqZMBNtR160RrQ0txZIi9H3h0/al+Nr7Iz572pq0Uu1aryzPOv3f49H3v/828aG+QjibS4E
89nb9ORvyBTGp+swYI46Mq5pox2OLaYw1GNnRE/THmpHv9+idrlp8NDQU1v26X9/gPdjidsUhP0M
xY7DVJrYin9+gI5qwgbqvoIHQz2OxDq/WKqzP8f86ndROC9fAt7Ff5i8/wuVcPupjILAg4WsKynz
//lTc6x4Lkl4oOWt8pWNjbosmuQQF2mqSu0CU0NeRNG1cIBpVMi8X0BJ1H+Y//zr0kO9C/7CEoAs
JmXo9u//dumjSGMO5ps5SsrQlpBGIG5XW8+LTgAe9tu1hxTVvMjeH37WcW4/glCZxsN/X/6/Bsd/
v/8pqoCYgCpgDxsyJHt3JeCwNK3jIAsXXWPCvZK++G4Pnd5+DkGvlxdUK65IBqYpwc0SN/12KcTV
oYLNNN1PxehU95WvXeupbOJ2/K2nrsLzq0KRX3NflNuJCmBddks8AXxZuq0iI70ThrNbIkfyZch5
aw3rvC97VDGJNTmVfd1MREaH6WWrD51vh9mpgF1Vf8Jt4bdvyMIj9yEqZnwWgczm/MQIuINzEUKj
OlVi1n5SEjo4H+Y29isc4xgMySbzG1vjDw7az+zdV2c/z279E6co6ad6QDOYdHDCPjJ9d+h2gKRU
15Kg5OAPQ/J/7SUJZsGUzxzOA4UTiL/Sqv72vdsoZ1dRaoxkUJxTgzDmkLVkNga9q14LdCB3AeHA
l5l0qF1Lcf0IPJ4cwu62Op9XlbR2157++y5w/nUbsAdj/xYBuiTbkdnAu3Ng2romt8DOHeIxAuuk
MZZZl6lBF/c6rTUYgChbMEIinuyT3Iu3Zj8LCqOHgXEZj0gDGvTVEEgxnFG1rfYR8Y7T7/yFmcdP
rNTja4RLPj+tGfOivW4s0qZJdUDiaUzw1s1BFFK6iv6zNQ4VyYcFst8KLm5/yGt7y06+i5NgN/fu
LaPcbdBmgMVA8FJnK6UhsfTNvlJZh1hwLhdxxZ2hmwvDj8B/1l5hukPlA5P9EE1h3p+pOgnujodW
+sTUedraTVYR3ZXgDv2URWrw2e23oULd25uBWfmcNV86R5CGsU7+TKMLr2M4tOSwYe7C+UaHTLYP
ZeY0BUguHHcqnlbqVHGh+2HfDWd6K/arKYb5MXT/j7kzWY4bSbf0q1yrdSENswPXuu4CQIwcRYmD
uIGRFOWY4ZiHp+8PmX2rU8xqqcusF11Wi1QqpWBEAI5/OOc7bcUAsWraOztDmY9pwRiXkwv3x30Y
DDBZUssstFPIM9x7yRf1MI219dJpzqAuupnpy44QSjtB92rGyb5a2a4gi+4Q4yZmva77AnVZej31
7UR/3K3eF3u0FyfMlVzvOm4sIuRhhrhRRmmQ7MtYY6gmnHJKaecGH8twhisBLQO7MNaE/njtjJlf
R1AZGJiDg2x3fAtrHGEpXPJ953jDiyok0d89hJXzbEiUsEOSdfthJtw3pIjjLSRD4iJgmsBzog+w
u8CPS0PbdVDk05sxg2hzrvWSy5xwXHcMhVT19AbeFK1+wAUAihm4ar/lgM/ovS9l62/tq9FpvJZ0
iwOiVW+5VXmnqyDVRPdER0YdjPIFIVyXm8l8Izu/ce+MoS7OaJkM5OKeS6AvIc3DAc1TbexjI5fJ
odJmw7nA+MebTmHCpaSwlvETznaQ537u2S0EBuBTZWvE73bSY38qlgm92ASk8dwVs+jOi9aiZNLc
anoo824QAYNgffjFQ+xjpQTPkLLX2bJutqwU64OUAMC50pN0lcC0YOHJ2W8/rS2hLlQz66niQvs3
17jb61EmbAwvvg9DfHheUYsOw2jyelapWZ/BFb+B7UF2iuDkNXHa6fXnZ9Jfdri8HhFpnk9OBLIF
kKs/Ph+F5qsCJgzmN+FgkxHtfJNIf99ie/yalYBkYFiNREn6Yx346WQbxJeb84FVu/fVdOVLLvSK
/ti1WeMKiLKgojMvrOIpjSMfoVxIOVRf5mqsLhNc0NhLU/vx5+/h49Z9ewu8A5PQRME/6x9OVdqz
OBlyIHtyhvKCxcDYC2xQkStWRq7ShH+mMwW8HPAiHH7+0h+S5lh7kweCkh7aGs910GsflrF1PSCL
HGJ3X6UYbFAv5vBwu6nCMBbrzuBfV+aIewi1MUrXzpVIPbQpW5/mvnGGyOyBfofUjICcOlpsfHnW
YB7pMTE0QNta39zC5VpzV+YSGDvpYULcPH6y95wBLbMkivtKpcKHksP46VeJrH+59tkB8NkiGuEI
MuDK/XhtaNUYy6oeFWbkJYtcxj3fZQa+1TDwlSI/17JflKnWto37c520hb1szHpEaBSMlMw/vqIE
LQhtSDaHadEZeseSdBmCzYHSYbTkQWC3U3ohmEaUBzLvXTPIqKusKLH43HZ6n+YLQbE6rhJgHD5r
HbctH6qusHsECClOAdoxbMcisXA0reyqH7RymO+l2aTyhJKIWX1aJ2FBU6yTZuaUtKx21p9yJBxv
iuZwN23LY07f7uH3C+nfSh67Ue/V5759f++vXtT/+CFL7L9+/GX3x6/lex299C8//IJ9APujT8N7
u9y9d0PR/3e+1vZf/t/+5n+8//63fFnU+z/+9lYPVb/9bTKtqx9zwmjjfhItNr1/e//rH/gjWMy0
fzOQSiHNoUng9NlUDNN71//jbwSLkY9Aoc6Ri76E8Il/Bou5/m86eYpIoWy6EZa5XJAdbMfkH39z
nN9gxwsUX0iwLHQR/1aw2IfOhQ7RtDjsheMTB8rs4HehyJ+qx6ZkuzYXjP4z32nI7qqtmNrWVCwy
VOokeP9gsb+ZNTGloav8PIfzMuQP+AacXzJEN2XF/74ntp/F5ezllAEKzLL690r3Tz9L26RFE0uV
7EbmdDdMrlYZMXRJktDQs8S9rgh18ELMn5MZornEFqAN4GMV9rmbmRs8Y4vRiW0dm3ppWCS16iJO
dwTBjPZc84SO1WCaPRvCCUysG3JfkZjGmTXWBUsxTN83KfXUGBaZ0Vq/EIr92J7x5pDaELDF9+Zt
H/VHCVE7l2MFzJ2VQrLqB63I2Ecnjel/m9pMsyNqTt6V5WLEDTGftRpNm+p/VZf/qG3hh3DRhaGa
4pLzXJrxD89Ahpjl3PWsDUkaLPRTg7SCJYpy2ENRQnrONXNV097PcTY+r7CQyg1UYX2ZGlNZJ6ut
uz74041y+8eX+x+wnm5rDFTdP/7mbY+sH75zhJ62bdAqbOoq/vHHcxAVdl3HEBAiEnFc/TOr7DoL
sRc75R62z9iHvaO1LlpfMzbp5LPlviIYXT/3qdNLFJUEFvNcWEmz77UOo+5CfK51VVWey4m3LD74
Mg96rwBo8Fq1cJPyGOFuFMfgbNh4JpSUk5r6AfWa7bHPH5zeDpLEM+4B8uvj0dN7FugeGBLty6Tj
ZmbUnlTVJaY8IhPaQp+ds4YhH7v6Kl+KYappV3PID2Tbeixv17JGoLu4Ip0igoIdd68vWu1Ca3I7
yd6jJvJRihnEhMMDSNw0YMybvTO22me6FqntDKROJZWjOw0XTsnslKhXxtCfeWTk1p6QpN6Iehyf
xRvVcF4+mogA0qOkgwIZAgJVMOpqe5Dua1cq7Cha9dUd7QrngOrKMfJ9xu0RzChZBI49LY8lqR5o
fNDfZOwOWxN4r1hz2FEQT6YorrCZBS5W8CEQg5TLEWWSrPYjXiv3WHjJioETHMQmo0jBfVkdjvxf
PDuh72616J+vGoMQRATptGlIPHUqoR+vGg0b+VxOlhHGY5f3jxSZgDXgiCRu6PrzLGHzOGo5EUWs
mTd5PJj9pUKCDzLVaiZvD7xGqx4U+XLDsZe1v8K6gMV2nCajckIzG0V2hCjBRtZt4HqcHeR9U8Rc
AXdKBv+tD3E4aQKa0jBpe3fkG3pqbcZOYambubkrBzFpMEOyFuMpWxIEwJ3TGhxatj3shLTXZtfX
EhZYOWh9fjDKtMwPaes1Xz3G+6ABTSvt7hZAzV4k27Syw7VRtTxOKk0Yo1GktNd5PMn2XsMovudK
EzYrs2KdgoH8g4TcXhsPqmViNC8D0zTbxwo5D75M22FuD3KuZSpkuAtK5Q7qaiTZcbDG7HCynumz
1pw5C/Fgkd9Y8k6BNin2OEVERTAC4svQ1JztZvEKx7ksM5Z0KKBW4zWzFvQtpsvs65OhVhKfOPPB
lmmg5hUPlN5BPTJrhpkeRholHOQmNshdJXMYNVK68CrxP/UvQEPYg7eDKLI7VjHAJAqE5+fJmrpp
lxOjnOFtxbobmEk5q6sZZeBLgufDibp4LPMde8d4ORWpiyiLlTeZdbZJ2x+MgOWGAFINuCM5iEYg
B4DfjYpk4ruu47orv8wzTfKO8XsTP87TmG+wKVmv3PYGyxbZ4gcI8JA3ao9kMRl3zTLAW+JpDfbZ
KhW4PkexusYe22LyKTUSHqPZrvpXEJ6yi/xp7IpQi0c+A7qUjFt4GosnCLT9xqQrMcziRZrqoGkK
7jR2fs28F3AFF1AwXnE/S81DnlCy6MFnMyZ3s1E1zZ1RtWxU09GAZ7ZmIn1j0VHmYZ+OaOQWntg4
3RUNfrh4MLjqBkM38glIaqFn9w2IyZUp1QF4Hsg7F+4dcL+kgbnR5P7QQJ0dBjhphkSwYmRLpe9t
YIrNLieuogiZ0+TapaaJ+rufTQoOmUjYiWPqSYpj0fspT/GmXNaIeHn3lgU9oxfYtUoPfVhI+k6P
7RThU1xor9LXzDgyRN4867pNSQyqoS52KR5/LJZxhtS48RZ9wuEzmR6ol4Rm2KhVoT57Aj8Zq0bb
eAfozI6180a4gsMslbmDGKl4oM0y+6xBmGoRosyGTp9kad2xr1vgk2wzyPvyShCEewZVmooMz4Gg
zBi1wLnYGctzmTK1DWuz8J4E29Ik7M0ifc1h2XzyFz8Vu0lHF8/nj6gpMuB/5lHhp/MjZiRvDXMx
+2U44npIwi4X8WMsTap9rFZ4VXSpup1bTIoYcW82+rBwJmJIY7si9RlHfC9Cx+rNW9OFmszELPXv
rL41mTEmMw4+m+sBVtBSxHakcIPjEgQYRAY561E32M4e5ilY+cxbEMOtjOJZtl5Y9iaZnmpuEVUh
wDSuE8Bb7DRzTLdhq0/wU0FRgUc1lmnVIG2jQthnpWrYP47Nk+8vs4rGWoBIY/FL3TRaaM7OTtdr
bhDH6N5wphjOSlCs2Zg3ep4cQQsMfeAgCWVA5jTytk/Q2BzmsmuIEewBx0St5Hl8BKmbVo+TOTbG
Be2wKzeg9GZBG5eVVnsLOrjV69FLLhefkWswDxujOsOw1wcmdALwGEleH5rFxUU4MlY8IlHVpqjT
xGIB2MmhNrZz3r/qamrnaHT4owjIHY1zkbzzK+gMRbpHCYiHfCSZjm2wkXciyDCUzsG8qDyN+snN
epAhHovzum3Ku2yMuzcgBu77kMSWd2AD3Fy6CQPzCyhorXuCjdpXYVl784Zi4KPEvcp4JLAy5BII
DX0Wn9BhVkSzVYGLsGaQ91x4i2DvCVaBFx7B56/Q68ywLAeIrKWdrt+ZTmo2gjaDZ7YGxfVuhntr
HOpxu7HKoqi+LPgC+B4dI7bCIRtsaIZSzd9mFkQ2UMLFHQ6uJisd6vWKcFdhi7JgfWvp93LtZ2BJ
g7Pg/8lMlfcIlPj8oImJmBXOOFjgO8SossPMfI0jT/jysS0gHQXVbHp3li4toK2xbvPe0gwdzraB
tE66i+cf/VvaZ2CztEJeqVn5kGzqDG2iM0v/nrJzYWI6JvWbU0KBPiWYzyFdUWvmt/gf8zTsJo1j
otdm61UzFFDTlK8TtXKsvWBhRAaSekNzs5a6+mbQWbeHeG1K92Iec2WGSO18J1x9rFcnLfcIJ4Lh
o9+aijor6Ct/+JprtfXMXtH/htxQiBA0uJYHbdusJL6hI0GT3Q35DPulIlGlZJzK2lkmGXuGARMk
epQM8XJhZEJgdVntK9KP3LOfAWTdtWODnsQsfarquehHElqWIV6Q4kCTRbFQsAe22fo+WThoQfLO
0Gt1dsZfRmPcUI69AQmG6aTBjdy5kIjj1pL7OZvHuyId9YoDTCX3cWl6qK/nKc72nl7BuyH3iPTx
KkbFGNntMr8m4OH7ABqQ9TLj4iR/QSwe/taSLjToPH220Koh9YtAV+gNyoLW6ffLaC3uzqsBOoe6
NaRPqMcnZ98LP3tL69jKL1KxeubO5uH6RUezXO9md2gZjiMmKyi9oWCFmvRbFZATVcMIVlk7HiSO
f5AAyYzmshSp/qbh8eqP7kouvKoNqPPVYLEAqukLL3A/u2o/zrZ663r0KKcBokTCIMy1X1lwON9M
1Y1v7aKzgkgBhmKFwfoKDhSJ+JNljdAAeKZClURHnD2UTdZOgWjAnUTULrZ97icJ6HIepHnfUdpr
gddrPObFypfO+2AGHha1Vb1MlbscZovjm4mKLtKNA7DAMYQ69UjPg2m1VNvefpg1xw1XkuH4g5Sm
0Ak4lBhJVyNCe91nUHOEehV/shEIPbn8J8t+WVil7vSkrVHZGPAcGcWmLywk4pIwMBfTKoUJ7g0U
frO+w+xYrpca6d03VTp0CnxhrvD9xtnENMcr8BD3YH+0UJiNA9VRUmN4cvHAFXIfcaUOijqkpSP8
sgCH4mSSRf7dbGehAhjx4LAa+G12SJNgPeW6GY8BPMj5mWeTr4GQTMQcKrfv00iYZKWGMTJWcXBG
xoSBiZ/+sl5GILd2j86JPSr43wZGlrdD+UkYWwl7OcHwbBUL41PGr7SfruLAsUnvM3k1wLp6N3/v
RoISwlroqsNcBbttWSDhwXH0eFSvy6rdV5Ri15ygKdEIa9q+KC9BoNnhq124e+PkbBAaCR7ccJYv
TqJtUa5wCYNuFB2IFqS53HpiyL4D4eoTUiyMAqYT4i4YDomv4sDiU9WDiQzgT9PKQgA23zxcolc2
dlAazcsMhSnrNiexjmDdahThXQ8O2ETX4gjG6bmvLkdfB8bpTEiP0ObcrBtjkSYWlNrm8tV7hi9m
RnDUPHrqpuYDD9Mxu7cGlCptYXVfJgATrIr0/AaYyDHJlmSfF3BDI1vzjDfkvQltY9qcZInxHnUH
xGKrSE+YOkh6qr5g5BGhvlYPpa8NEceDe/Igb5yqITniUqivHZJJj1WCMFraUoXc3drBrBa1rcZk
NNlI3YARiSuuUi1ah7wOlL90WPxVe62qvPk0AhVCMo6dvW3MpyRFYt5txUc6zTvQKTnhWdzEMFpx
IXFo9zlaLNTX+OhNgjO7Eac83VwoDRZBi2HJzyAPr2C2XiUwhA+el3Qv4+wR4lPlxRyBiGCiIv1N
TaiWG/ASxWEcir3lca34vfxm2hzLTql5QT3hy4hcIo+NaoUTFBvTfnFgSyKS42RaT1R7N968tEEG
kCaaKKKfh1nnWZ+JTwjuGDwwez139ooRp2WFOZgDWY4bbqRBxUyMkSVv66o8OMC8TyDSxQmcx772
fQm1TS9uViqso9fo5Dy4zXUHbiLwvArqfEd5oLxaD5iPoytauvuuKr2LoZ2qO+5B95hoZPesxtqE
cVsk71DIPpvwK4Ilq4ujaoozY0jwUCPu7B4uyaXq/PyC1Q6UdA0KQ5dB1tAGxwjXDC2X9NNtLX50
M92HNmdiNheWnh/Y8dG7zaO7t1Y73xtdfh5l5VMqp2a/Y5hZwmoUzt5Qog3M2TQoy6c711ub61Ki
ZkoJ9iWovLgvdCFDmofLfOiSnYVojmKwaC6wJcyfHEfzdx1y6ybCL9hfOG03RcuUZ+e6pdQDYmQ/
yKS3bpE73LPexKFASTMHbY8qdLaGhIqt5/Hn8PGHE1l/pAl7yyHh0R6kXDqHYfBnmMtz0u1YnN55
VBKfZtepTv1YVWdLjt0e7mFyFTf+HNg1qGFi14cASwGF2dx+JZySJpoZBMhD2P40nel6lTe0D63M
j5uOqgWodoqTJv7qNtA/NhxXbnmfXHriC3fV3lfL0657p7GiMY4vJ9RcymvO5GLdI/TTL+A+jDsP
nbHV9wzqGwTWTkPMQF3p9cWS5eoyR5/a8igL4yzZKDM8wxKx8SWGxGNay7CWZ5dTBlk30E8hztmB
Eob27BTToTAmXPISUECbzDW1VkJqCQNdTi4kyeMh72ZvZ8/WTRfrcKcRx16X1L44G6VB02VoXzHa
n2MPHUU16u0+WxxAEsbq7GbOq9zTLkQPzJnWGo0oS1D2UF38sDiTOPQL4GFc1DtsRCI0W0Pbj7op
nia9Y101JkaAY4K2fk4P+DDinW2PzBO4Qa4oX0v2W85yADgWVCr/hrXF3zWa8dxMxcHuCtbJaHGc
J2QYx3x0mnPSGdOhVdyWHEoW0T602Vbxhimfr5E0MUz2CzH1lkRjvdxPU+8zg3GTI8DKNRjcTAQ6
JYbYZkiNN7gXvVvcV8PKf5WK5Ur6S3KcY80/AGWq9w3TvhAmkoCvA00CApjL1KEgj6Xsy9d2MTCo
NP5boXFeQxYad7LzoIykvTw29tTPQQ5tI0BMh/cD7E06OcPDMLkPCxAA9s6UPenYnrSK/Uyot0Z6
YavJnUNAlw+FUeBkagZsQor4mpOESEKqBayuiOtI7ZpO7NIl+bI4ZB8LBgS5z70jwY4vYNIe4pZ7
LsnzSy1lNgRCJzlhlnlF4LDzchunele8ammZXqJKuM7ZiB1zt6HjWbdb2NXM85qguGAuyKx2qKMa
qfBVaYEPSWN6RBecbORUzbjj7F/ALm0txWRa141ZfnZTrT4gBU4ic5LzoYf7H2L8vomZggcEn3w1
oY7tW0fXuOcUP6Gwj/CZtUCr1HRux/S67/FElH6RPTqu711IH1absZTvcSqeR5GQDQ/d4dhnkz3i
HrK7aE77PSaYT85avPSsZdpgYEuL1lF8bk0535tTgbfJAGFIfzwwv3Db5tA5nGB+wxnTM4IKEAwR
Ywf4BcgyTD/W/AkgP/z8C5yi40btv7RXmhsF0WXPvmG6QrxMIlKqaSHNiMmYfVhg7zAUygcRGWhc
jzqJLAhviBOacWlnzD42d0JyBH9/j7mWuPukI2EiKafusbQyokh04dwByDxxizTkteAvp9p6Bupt
7VZHI/kDAM0YLX7+GNPQADp0qrDoYBPmvTRh5zQDKNtMWTs4VjAhcOdFKVjz3aLW+KX0/RaYgQUi
OwM7gTpiEbeYhtuIVo9WTZXzwZwsfuwe+zoB7ieH7WBAOsWXdm31Yxub6VMKMC+kpYpJf2tHch2q
9hSTP3NQRUcsWaYNZzwVHpJ/Zyb3CMXqLS6UoydxFY9Dc9loRXzdluMtfAmw6H4Vkc3QBfasmh0c
xUdBexj4eK8+EyN+ISVXWunypORoFjruHqVOpqFuabXYI1COXSRpOwdDvlIq5YbxFXHycWWPjJw+
P+Wu99RScV2wLomJRmMWmK3aChsyc2/5G/uQkjdw5haEUz9oZ6xAZzbZzHO90iGBiSkKzCcXsCBP
sg1Ikh+nQTEetgd5ZtpAoVimOyWsHjEWzsjVg6AKLJic3Mpf91WjnQa7M78IJ0OAMvtOdRer/Crv
1XcA5g37rBzylx6DOZGeCW8L0Jo+v2B2Lzk1K3WcZBxZIjv5U+qzNXCde9zyn7qO2Gj6nXMphudc
DTaMHpnd8YTvnzHpdYRWWHz2a/JZT5P5QmX6a9w/1fpgP5MBcd/Yglsyy9tIWQ1TriTtqy9GAg94
crUdxi9UWTzwbhaKWObk3XTjN6RZOlqPsywhZWJg2p+wytwDIPzU44gLnS7Tk0Ar4yogQI7oYqeP
v69FrV0Y+qQYzYgzeuv5RXOzLaisZDdHEkN58gnK4c9V0nrR2Eai/oPiiKvtvZ+f55hBmDN8k233
MNTTIy6vQ1f597MOtUQBgrlKWVYwwNWxz+gNZtwJMfdo9aV2jfZmKM7Yhu3lSuXc1u8KLn1yTarQ
BBGoSxk5cT2wpAO3km5z/AVcftEDCwZOtF4NaeVZQEoTWTV7sQwpT6UBvMuBIhoLEkg1Ig1vfAaL
VqRsM9E+E0KdawdEb8l6k6K78V6VmVsZpIKm0qpnbGFSp6Mi0gl7kbCJI8LvYdmPaEB859xqDNgj
KPjS/GKjFq+ugQWRKVYx9dbvW9fCD6P5fmUfsX918tqcDNeAttE3xaUHfO9JW7yWwQFEteqATIwt
CbjRMq0vCJLrulDmwpuPrjESFhRoHrrcd0F9V+0QLLniGl9JPt71ylcenV2NaDoNSA7SYWDNuTld
NcwOsk9mj+DlO3bVcUW+vzVjZLmwz+ZLr0QzTndrQqoyhrCV52FsZ11x0XELGI8xfPr2WHZT0x49
5FLTte7VsYtnilbqgX3MyFTOzezxAHQlH3HpCBJ0uOghaO2YMzm6u4eVUDdsoBCeOBxsq7d+0+YN
RL8IQFkvlY5s8yBwnw8PUz1PCOAaL1fwBJk3AkyDAjs+WkltGbeGkEhqSZqIe0MLnHbGUIGr0hyZ
hiDjS1SUt8gm+HkH4RxHhxLxsznrlUNNR3zOcZiUIx7ZPrSLR+iYjvaSKSeP/lcX3pB4HbgSRA/e
Kq7z/Yp7D827HBpKI0iyNaBPF9PSk/Lgm37zV8y/Oxob+hMg30V/gyMUbRo2XsSAR1rsWFzM7eDO
BzDeY3mp56qxEQHmzRMs2IFdRYK4M5mhMZ7gzInvld8l1acmsZhn93lSX+nelOC79RbP/qaRMDAE
WyhLcuEQMOkcJ13JfB8z3W0CLtHFP1Jxg6wgJir3D/a2DTsZ/RhTiuomIyy9dEY9stKJ6nLRwAtd
NA0s1WBysB+FjleWz8w0zXcCGtPpIGhAs2ut8ZJm7/LUO1d2UT8XQ4N6NZZu70a+pvYQ9GKL9n+x
blU2vCSLRjCiHY8PDvf1bmUIf2PYY/FKSE/YoPi7cBA5X1Tt1h/EMU8Z6c48/Crjck6bRxoS81bE
xhmS+AuD/q893NQdlAPzC77Iy8TMvVAOxNpUesE793VO7BxTWTu6TMjbtBEnMEjajSyldjsgBZS7
eUkMWnrwCt/yuouvUIDlEuuk5bwywOCGrtJV3JU8gm/iXBUPia20SyYSNwNTyK8J5tv9VOfeaznj
lK46v04JW7DI8OyRXox5XT6jEVIsXez0q+Mu4ysLXSzzuZ8dYBfOd63EIEKCk24BVVhFE6R2le2B
BY4YP03eqSPf+66Fm7m6ZG4sO9N9HdEj7TsAfI25PKNKCRvfO082di0kETIUelafmWTqR1XTCNow
7efZuLHaN3f2z66W8bVnfnYJPxqJccocnTVwcxSqzXfr0h48DoZ9SnUfYrbouNLoyvCEBc00ffMN
4wINylHD371f8ACh7PBvwde7R70rsJhpLzXaj1AQWHGrm/7wiVRreQmtr+FfVkO+b7HaFMGqQ/35
SlAYbsqlLDJUcACf2yNANyEPnUY3SY4c4N6SdIh7NAfJ2cwA/tI19cmnWKtbG0yahdZiOxDKY0ba
zgXHOOtvV9RZzzjLodiwjBF2uHSVqI/Sou6MPKGkFS1dYXwzYNiR07jRVPdOzdh1B4tLsidgz/lJ
ommeDgQdsUkYUHJtkOHMfyz4pPA8M9TCGOYyVzwrS805eQOlc4dV0H9b0ikr+SBoFXb4RMs5hBRW
PEApIFLEoqZ1LkBW0ibOfkKKqUXfIg6i6KA6L9SCr5hGwdviNxzrXYqPpw5ilbD9aeLWfnK6JvnO
RoQ187qyjwpxIbpybwrNIY9gpbUEYdRD6+QamCPw9BoGSoSgQJkdAt7odezhLVkyOIjsiwz4UuUo
7CjlfoL47jZoFnRBaNu+H1cdMieWb/3IONDHhYd458HMl4qZFhSBOSgN9Aj73inhxwzumj+PSbH4
4ciWGkM9B0cSLbbZFTed5aXz2YAp+963LAwZthY5Ky+tygpkgLWKI72MCYxJPagsAiqswQletMsF
8vueoncitxIJG3F6+Zo61eM8j5o8eklLXehQIV0PZYyTeSVhkMTR1OzYnhFQgWEth3f8UDkmC3z2
swwinck1rkGQpCU3p+TKzmaxwljx3QzYxzo09ykNc4pfmYQneJ+2OjokixCUpcXamwaNii/RGhf9
hBjBHx7ofhj1u57Nwqxtcvc77gi4KRrBXYS24OB7EAKXGFpTaqdH2WeOuMz7HO2zWIgGDf7uzSgC
a8cYI9g4E6FvEp8LixDSatM4A2Hu2+705DWlcf/3hNXoNJVwhz1O/5NdQpQP42WJCcJjzAX1c66f
/i6xuZMY7fW7WJTdzbSmcyjA21RBbHXDt7+TECGLFYvfjkGP1e8ryxzf+toyb8RqCz5A7pl1v05J
qk7/jzWDb/N/vtXsgmB59/91lb6hRKq/9z9KCf//VBZuBrH/s7LwPm9f0ur9By3i9if+kBba+m+b
ilRHRIrvyvE2SfMf0kLT/M2wcF6gctZhT5L9+09poWP+xu9A7oIQy2+CpfyntNC2f2MYig4RaQ1J
3hZ/339rKv+XlAs5Jh81asx/Ie36qOYj4RMLlr8JC1EYIoD8UaPDar7JTAaXcDlM/wzs1D7nsmt/
ISD7l69iY/YCjopk0PmgBBKp8spU4aTXYoKwwXnn/XEmHu31Tx/7v3gzPyqvBeK9TRcsPCwnGOtI
jvjxzXBYKctyk5ERVz0wF9BZbVALHLEtp2cxVN29RsTkRZ0bzA9//tK/m8f+LHbaXht1MisyHYGy
95F3Vk2qbiazGkGL1Eb8TDyDt7LGoYCi1cRy2l6WED8IWzQdxuDC8+VDb7TG18osmzhKyu0JQR5i
wSRdEyA3ylYnn7gcdIN+5+c/61+/DUiRuL54EQyAf9FRk9A0AprQR9QPVn/XEVqDZZ+GZP6FV4Fr
9Af9l8OXbdt4nvjGGUh/1PIz1/GmTSsekYHW48m3zNm5Mfuyma48cjpbkkoHor6fEl+mvfvvvknP
oTB08V3xfyh0m5j8TzLVoWfo2ViZF4lOcyMMrOLCarDz//yj3CTnP3zriBoMlL6bmXPr9z68SoN6
LJZGg09ZZB2gSw+urmOpBwDETz9/pe1v+vBKAoghajpMH+ZfWH7swNn0MoSL0saYkXK4MYEgI3he
b561iyJ3oIr+/BX/cplwVHEtW5tLk7Gms329f/oE02GwB9x1oJsWG3e3u1kU3Vr7hTPuLxfJ768C
vtbdNKaor398FQcaTgvF34ostuZ3GYFv+4KNcpTNqYUGvnmwiLO6/fk7+9VrfjgnyF22F3vlNU2P
BA+zZNdp5M2bKl33ESEqnT9P2fO/+5ocSbxXHySnzpn+wbgjJPrOLiPayPS0+Dxma39rWOt8Rrtg
I+qEYttvYb1T/Iub8K/XjaszZ0d+iRyTdNEP71VWk+ZlDTlC0AqKu5GgmBc0227A8SuGYAQLfvPz
N/qXW4ITkP8ZFupPTDCO+eMXSrcUd0XjOJHRsxE1fNWoaNDLDGyMl2mnn78YKtMPamlc3BiJeSHf
hviINPHDB0vsJc7KJh+jzo0JFQSSmFVnlWn9+pj1bN8OKH3KGEvhalYHsy8ohVlRr0VQYEI6Okbb
GC9zMetMDUmjHtszaa6ehFoiFm3PDIb2v2bYxMpxVvRaOBXteme0TuzuqnGLDOZYw4SxiA4FxjCI
2gjHFlIUCJwhbcOS7HF107Lwty+WURjVeVoTy3r0kMk3BFAWYbdaJ6BWPpoPwmt5bkHJNY9Z4s/9
q502jC8Xb5nqy6l2G/eIpcwn592lXjXactIjAEPqqQbd45xcQqOhFDk44AJGtmNFtEtdV6HUKUGj
Zcy52keWEIeU8nsN4hKqRGAVasivWC1SgBNOyzBaak52OzWIIINVmN54i7kgsfaNKdQT+Uga0981
c9Qe05DNbF3APwyKVodFZcCCufGwS1hHV+rdQ6wjR8VFJMkADUQFlOeN09Gm8VemROoVxnHH8JpF
CUr/jlBOYd/3OkLMQNXLykeIxo94OVImtlmhB6NjRdf7sMxlJQ9+kbPSJDgKUZ00gfpc0NR4RxOR
GYwOtHs420kS+IRCf9IP+mL4z/+TujPbsRy5ruiv+AfYICM4vl7eMed5qBciMyuT8xSM4PT1Xrcl
22oBMqA3GzAEwV2t6q4kgyf22XvtJAy04bq+jL1P6npSLEbdag6dx4nPhXPv9rTwEEqndfuwotF1
9MHg6ErxqpZ6onopWsU+m8fRupqyGdK1ZcEnewpaysAgO6UU+fKZSCeuFhpBVjp0wm4AE/nlnXCG
hoKyHiQSQQmyHKdEkZLeGlKE8w6MuvNaFBaBzgS22OUw8HNnubpa3XDF/iV6ShfdQpsuqISEBjL2
LyGbIhuulkZfngHnlDcYvoDAwx9MTghMmieBcptq2+rOfzzbKdBcoL60l5zrDBt1F5FtbNQg6thX
jfeBwZCBqUfiInHJvTd867V2vxPWBkuMM3Q8o3qrOo9FbdNihoWpf6Fhw3oSAmTVXkpIJ1QBnjlF
UBUQ6Ma0gFsB9nIi88Fj88OTDxrJbzuKPOWQJC90Evc0COM4wg/oz1QDrJ3gtcC6kF+QkZsyFha6
u28MrtYdzalJvwXVA10NrpSRLB/b9LWtGuxJc2lBsEoHIanLgl/4yeIY61VetOf2T+EvQTyH5ZJt
CgN8erOuLGjjaUqc3xgrKDylqXHBIWakxHtXJRovm8DhR58rH6PBhYXJJVEt7RZHO+swfnblcsxx
Dbr7ASdrt19kCE2OGNlqbjsGKwK2Ge2cO5udYfdUWyD0HvgIFvke6EhmYr5v/c2SROzQKTqo3006
2W/W2Be3IeEb92DyGY2JaFeZn+jLmGZix5YIn4WU9gWvrv2up3FJd6qzxCMRmTX6VQpKQ/c9Wq6F
QSd0VPQLFn+d3UkgmHiOR4wU/O/UdjkgAHeJ12fgsN2aOih7Uq8OtK7hTgZGDZdU0JjHUaZedrJb
LKyIABp0QhlTI2j3+3CpRHqSmIShj+FFKa46kBrIP2IZxF2f5sHwMAWtcEllaAWOvCahgtja5KX6
XZSlMz9Zfc52iXezqXaTO7jhd+rTxL2HtMJaQpgEl6VZrJmKkwljKxUQBYMAcpW5gfCNPjWiWGHT
pL75kMJJ/xUoPjMx4ak1PZ1jAfc2jBqFNL+u95jR5NscapntomJkbU59G3VLNE+95xWVjLqrp2/S
6+tPRvGIRyVEV9yasVzVHTBK6yMh/vyLJFjwhBpfkmjIQ9IaEGWG7wjQ8Z3tYjPcJr6nvmGzCfQI
/jtpY6mLfr96TUSteLuWB7qjMaiE4xl0VtKu7W88HdoHWrLTmuVo0+DuNdC50lCOhKYpNd2PVP+B
xNH+5LM5b/E8pbaOerxRxMDigB3CU+5wfG7qcWlZVeWVvxt0eS5Nbor2HR4Ujsm6wIhxrLmA9NtR
nDNkWFesr8GyjRdPlFC+RkurnlbpI7xTeGsXmICk+J7Lwmv2om+lvoAnR9Impa4OGarlLU+w5R1x
GybqBJnW/5gwG+AoyWbzBiEC31ztsq5E/lzmG8ys6z3hfktRrQKNCoeVn1ng+2lV2tV2klMJh02m
jeGRtt+Ewqlko7Yo3wCbKYZtDy5j2FaeW00xuy1lHyrb4KNsyfDfS6fqFbkfTbGeA/D4I/Qd+wsE
mWSwwv5rb6Q10fLr+KSFDotXmuspwDwVA+p1WVw0Uu/aYkj5KQKcY3u3ZG+Lx7//NsS20ez4+tq4
mWf8UdsMJxEBA4px7lhH9mqrB1wUxxGfoL1JIrfnyx10BMj0mlufiuAxhEarRU8csynzd+Uim19a
BEl0s4AzAsfl8u14spfRtTZ1NFbXzWQcB0BYSG2aXcjkGAAI/KairyvihpR7SmzE6758WIbDvjQF
lgdKjYMf2hCUtUUv4lGY/QZTTi/VuPOgvyaHuaL2i4/ucksDgzcf+iBa/U20LJm3aYlVvwpAY8O+
SSKPGyx783ITlmjjZPIYlVm9Ol62d3DB4QalfAwLDlL43awAPYLVbp2PIaVLZQP/2CZaUZasGcVq
hR+4mhPWlxpzazm1rGQTnCzP64SPkZ+sA/9/hRv2YVEvWG09YBU8wNjAF0qgZzh+vhrmX3RAJule
Rbl6SIuznMedpTMx6l87HZopHOy466CLbD1CC/OOsD7sukFoVo1h0p+XvfWyU865W95l1PnMOQwf
Qj7KFFe5iVo3YzjRTaaakg2pZurSO2BZHJcOxgKYxqEKANe6mE1PaMdBHRuMGO9VOMKjKynam5FD
RWF2Q7LgXkzwIPDh7oy94vYUwxH7unpaQs4VanUrA/xq4NTcRvna2TdTyo5xm3clP9VS6+yBUCHE
jYllxJl5oRYc7YYGW0k2wN+vlTd+FnBAGVVpqwEGjXE52vg48guOJN9qYjdbyS9QMjYyTqkyvSnI
tE5HzcqSwjjo+BKeT+eccpo0mR27Ek9AljTze5W5uBiyusZfM1Ed8JCk5GEuYCh5fHngEpHEkgxj
OPlwVloik7d9R4v5wZ781D8GEjbaThY9g2/uDPnrRGboQ4mpCHfopGGwdcc8+EnqoiPqIBPioiPp
kJ+Rs/HRr0x0YU8dxqp56NTLiLvtRYsUs7/IAAHTclQ7Bx0NHtb3KMBOlba+38WuWdTLRKki3/bA
dJ9zm7WPDT1cz4PqwIyNquuOQav5l1bkZH2s5KGCekplYIF6HYXbtXZRiefSb+6bma6yuJcUBgH2
cvpXCrywqHnsD1lH+yu7BONAvrbGLnixsK/Rlb3A2KOZFKDvjm8S/0R8cJhJPWQNO/YHQR+Xq1Ck
eNOATWyDxqfgK3XD4BJDOXu7DBvgNd1fHgxBIBsBLji8rvEYcAXeKMa3hPZBewAf541ddAFIBVKZ
k/j+I3UubnnoHK+59uBhvikmuwLrXs14aA8Rg5zICwra5NpPJ5YqzWuyJBaTUFvXN/w4e0HDfKjJ
gVFmfe/j1aPNtFENtNGqftRjYT8KsTTPQzHV9LtPOvkGsdfrTZov5i5KZqoEWNOSgF3qJWTnrQfq
B9WcvkRrDweWBQt1W4zW89eY1c2NK+fzXYMf7LiBmToMuxHeNYMvJjLyEWkWcmppEFRkyzSDv3f2
+XW+JVlWBrN4tSAggyOGqomxhr5x4EKUTJ68wufVSRhU71dOSMUjMbbFniL15HFxDR8RctOkUlhV
9HjlTPfj8P8Gp0NL7icbcOy2fibV7VQkXAXmIKqhug3rRAu9juACCsrJgjYhFFGZ1YKUNGMd2Wbs
jgkAz/70nqYEyTZR03vXkHQkldvD1D5CKbI4nKln5n4BYodAVMIX/oLu3Yn4E0fRM1GM7DOMmm4+
VnWCEXwk9HPJEVm/D4usW+xXc/hI3soP2YS35pdWvsd/TSd5mIbZq7fMAslLyINQnlzR8gW3qSbb
6KRwmPwNmwjkBCRIFer82eHdgcBMjKXdwEmI2IyAgXTPfCQ72BBmZVeVjDyTDF6u+1Pj3W43xlHp
hc5CZpWsU62OG/4zJZnQ0Q0FJooD1aZWnDZJLI0trpUqCuKhril5qGqW11vKK1kIjxaX2M0Y5PWM
o64WcDBzz84JyNhUnlNQxc6adecZ4+MF2YHWyjHBPuHIJ8dtOZ69KfTeaUN0cWp5BSbrBND/Ro2a
FByCNfRcwSxw2Y+dzfeK/Bm15BO81HtD53wNdMFM76OMmifgrlTe8vVqboxysPQiCEYcMcpm+uhX
5zzkEilft0i5Z7+ywepM8fLS380AJfU+tTDzcERqQ3dvAWyH/rBBfJ1pIO8TjWMvTVms9m7h0y82
urK67wy/P0Akoisf9RpxAQvrkMPboVGShbVFVBnCtih+/NnLHrhamWyfwOz41Xv5+N0JMzd7SIN8
hFSlLAqdB6LVCIyul+BaLzMyjtr2f/AFL+1ts0iXhOe4LhGQb1Oxp+daSvucWES957pdfAPOZu2b
FVl1gGfdZhdJk7KwRyOSeNHStYxzdym+c2tCTKwbuG+sAcW64FFySz8OMN9gJCbBfCU1SC5jKqg8
g40nieQOV8os9MWHIM57NapZv4+pnVOwiDHwjMcu9EOvQ1hJIQQbmuaEU9jb0vMqD4cDlO29r7vk
k0HANGTr7YXbquXzz1G06QJ0GZ/NhMkjCG+CoAweLa+xnome9h9JUq18wykYfDL1+b5SJC2VTViE
/MeZcSmLo5re7WvyLJE8RCPQY3TnEl1i4drxm3Vi9oZPpaOOT+Qo9vjmNbZGEeJZG1YHC9ToEv6j
pGDVJ66hDJJKqJJ/j5L54tBNun4q+UHXMd3r3hHIsttfjG4EnsfWqb5Ua8r4TtvAJWsHoJhigfqH
hbVcqZfH3WbFqejkw+SXgC5zjTEYI6jXP1BbCTuzcuU5TunVBSPzSmnrNjBui5O8Txk16ShR94TI
I2J5goeAkZwTd2dBID6nWkcvPRhv6G5dyxLvkdZiikXHS7nlBCasFxqDgNShklyZemmtQ4JndN0a
erRJaLgNlX+1ClwFD5cLz0fDJktszVovJPmm1n2lsq7t2MVPtGhPjo1feJJecTub0Ot3yFRw3/pI
z9m2r+volC84PLcKrKnZUg83vuiAgnISUqPzgeU3I+BDqQQWeGDQ7UXDbSw9jlGO70aMVglZ6gyS
svKF2CPUTN1d1tOi+BUed9CQ/cPbRGUj+Jqcihv8jwH/DI20sg8M//w2Df7L6FJh4bCOqp2zc/Oo
z4PljobfYVrInoBmxyB9lITPxJFOYELZUkER35MhGq5z28nq0wSFGLgUDJhyowt8VxvN/t6Kh76f
1r3KdRvt3NTDVQraP92m/PjGfeHindz6A88Kvkp0gjcbOYpm3SYLCI5asw43M8BUP5asEgE1YyQ6
OMXg+0TbARwzvSQi3Ip6mp95g1ePbDyqCFdFrzgqLkvwflixkzjxunPsFq7qN0UPEljnuCwcFXr9
crXvXQjHnznqhtR/89wleFWFUF8pbJoyHt2MWnh7nrxv9OGKwcNNc7VFa6GGNpiE+T0FM82HjOT9
e9T4zm2ou5QOjzwNn/k+gTBwS57TA3nn9p4thh1ch8rtnrWsE70Z7D66q4KmfEO5SOgQtkBt7oZ+
APc6nHvNN31w/sJbc0gPouwdMmhel+N5C7lHfK1g3qhozFhUDl2RQxib28UDWEQkdz+GUEZkYSeP
pA9VFtcBrKPrNaSWeg/VcfkVyIUEtAPzEzFBjXI6lgoHxx1IONNtaeSE1S2DIRDHXPekCnyOWXKj
smu87Zo0eC0QJZs7sQreCENm5achWzaC5JHMCzP03zwG8wwWiyqhsX62yqJ9Xnq2NZucYOYTqB43
i40MmA+0x3XzOAag63mJPA8Y4Fx0V7Sfc5y7uBg4FUZ2CCh7GJg2vtcLZh30zSusENSqCAIVtKh4
Ob+EJGpzHxoiyxtH+TVpNycpP2iBFMgGvIQUjuVYX+K588NXu47wm2GL5eNt2nTkN26LhWl9qP3b
hbibe6zcDrSr8rL0NbKQb2JDTzF5F8x3QzxQv/6bbYJythWnQbXBlIO5qWmr4j2n9YNRciho2HNm
p8CYJdYyPHI0j29h3WBigUneMGnbiEubtMakjVO1wRvpJX33ShlES0Oc7TwWTaiTnW+yiR8mAhWh
naF/5sQcbwRZFkgjXCnhLHFA/5AXLz8F7ng++LSnpIel5oKzc5fReUu8M5zPGIqT45Fc+jWJDTuN
c+qR/B2Y99UFB0+qFbuepO8bOnuSnDxEXvSsusV/ki9lRxDfkikZxKa/iyqLll8u/8n9QjsH3nln
Lu6iuWCnG0WNwIBUjtHedcb6xiqXetgXlpMQ6nOT8DkoMMpt1CD7MKYylXumrSsR7ls/IXCDOH9u
RQjMEmIkDpIrDL2mjsm16+GC+HH7Rqa+7WFoiuzHjiCI7UEeEzybo6p7ctmq8kMrPOtXAsGhAT3v
ynbfIe6lu2Ai1Uq8ImruGPHCrymSI5T2MK1fbR8Ww7YbnfI5H1tV7xzRsBEa5rEOQBKQthvnsuer
z/kwgzBxyi/WycOZj1EVzYerkpWpeAiS9wDtD7p3bsv+c+xc4GG6pxEAY3YZkbAaPbs6UVU4fUvP
6N8Oxn3Ifm6mzEWu2bhsBmuyon2Lb/LWldQZx6UzDfTGUGwyb/s+oqhWoExcK04IixPRLMfANVJf
EYAaXm0qgadztl6cJBxVcuudcr9oaIFP3/cJmqzlh81rYdMbsE3sJbw95zEfFtScL5tOLDQj8ILE
a1tuQxQd5+EBdxkREM8Jup++8WuLT+RiXc98KrDxDVIcWVhX3QVVh2QcFtMTJuk65lCNLPsd4Qzl
ZDJWDW2hC5K4HioSOeCty88UjNDMm0RyaJPR6ECely6FYCOjvIQliC2Ru4q3BGM8aQ29mbsZ7ZgK
560+tjhULywqvn8XHghATlD2ApyXtCjuaupcnL27lIQKGuTwnqE2IZWyoJEJEo1B/g6un8eEWxkN
keRPeX9pcdW3lJwsv2aYuVznJFPuhiGU+gYU+qE/QJlkQnXsRT1lENS/RbPm47bohvmm6jHfbWw8
epTn5Ocm4r60nAeZGeaKxMXeT8UACUAcTzwWmHSTfNyNrCoXzKf+WpzYoHm3k9TjwHVUjigaE+rh
zlchKoBElhE7pgaCs2TpzyH9ACdfTNtq9AR+I01i+tNJ/fpMi/5l56vc25poTZ2THgAkAdm175zz
U81wxad22+sOD1ZQ0UvCrqhOJtY+HbZgEt2sg2jxsG5hWBG3wD+CKXoqF97lSrXC3jl0orAZU1YS
HrKMFeQ+ohWHg6kBWrLraJynf5RWHfZUYauKQ1KgW1z5vKwMkIIP43WJ9mltWxS2lUTE2LxT8EX2
pItKBzspF8p7JhGr3TFoMncF8A2fgZB65wYPLzlfmuESwQgHgHUY1jWo7iYAcdMOBcRHvM0WZ92U
BPHFpusxqeyqucePv5YIADGf7LXdNsHkfzvcybhSJ2XuxMSywQWYCVUrTqo6+oES4YcHHfAXNqpV
wSmhNbo5jVw/rx3s5mKbYB/i2MLeNcS1GGV1aNhuKLy1yXjJTck3FKIK6xZ5pEY0o0Q4hU4hkzaO
cCh+u+vZbJqz7Ttjzbk674ds8EMAJhgVY6ctCgpglFqeeG1reEqu5mtsVg6FfRfYyW1eSffGbklC
jXlorfGMLBPEAHs7Z0Oba8k6d2UGip2KMM7W45VDgycZRDtL0lkLh9uSPHhVEqlD1Gfn6JODfL4J
Usnd1OYCe2QMnoM9N2GEmhF8tXXB/BuAbR1zO3uy0az1V07gI9x3csl4vOskBEuW8buWt23X+OrA
lM/GsEXYrC8hvbPYhH0NIKQRVetuuoX72J6GJt7LvnNf+ViCR5Zdz4e2yX172LOor4ojtClz6/ge
iw7HAf76gCGU9s2WY8vfpGkwvrHtRyhe2XAZLr9V6FAoW9Aiuq34PLv73KuDEPe1kXvm/NmJfbuq
eToaSz9gSMp/DW0OqWWtUGQh2AzTFSI+Y6rxovqx1sT7cLMs6bWbuh3Z9Ehm1h5vYgY41mn8MrZ6
oAtAfHsu5xKTfbmdubtpArVRlXAWCZd5hILE+SizGhYlnSr1u8Mhz9WCQlkbBX/031VH7pflQG5r
XKUt0oNdQFY88TtX79Fo2TRrD8gNXWkXP2wnyrc5xzK3gSZtviLPdOo31xd8VnBZKPF9bzms6p6x
la3OrxDRtf6BI8paa61cC0IMWLmO9FCrlgvUr9bsFJxxVI+gqQbuMHgFNsHccT7Iij3hBkhEOP70
cO042gaFtCrLJk2eWDZkmrvUpD4mN+D0sChWS8mAJ757wK+PR5U7Zmjh2k5WL66wCxxTC9MrWnGU
hztbYUva0TzlPjZhwdyLrmROcxSAd/HsonpZOTX7XcH+vbustM+5Hq2YfGNQMXJ9XHJHgjvNQj6+
RW+X7IrCyl5Q5f0uI5HLlnGrGX4y1FlM3Ftl8YtInBtpnbrJi+5Chrx6F1iD4xOaoJ+YJIHxgFyA
a2G0+ogibdaXLnVydWr9rCMtzWWeP6g+EB3X9iSko6AvTL2xA16NsxBdpfkmUgma6rjWaF1qwHTK
a2taKsRxQBfs/Vpr3TvUcGUxUoY/XUyTmfFP1GW0Tzo+ZWyCXBJreGy5LMw6G87Yy6htBdu/1Zz4
j4ZNcQhoVzUkP6yzGLg4knmFloLzIU2x1EXoZV2B1TzV3GRa1uExe5qQN6/zh994YKNHa50S7oIW
+8CY/EXnxtXieic3mXSws3RvUBAbyqG3wDs6hVRrC49VtYOhu6TiCKEDmsVw6TUqnC4tj47meIp0
RzmzyYvowmF9fb0uGiRCEVQOMTJ6lWKfWtvogGmXmh23h1PB8VgtmvtjgcBuFJApvI0ALhCj2/WZ
WEdeHDMoCOCgnB72Rgxu0Z5PfVn5X23QRl9OryeKg3EjTBHKGqi6a+4MdJyB5EBwijo7gJuOip/d
peVcdT9hA1u7pOehvpkqRP7TiCIK+GRG9d9pfMG3SEuw/9FP6H90LPS4dINVxjQvC9fWFhl8HYJT
ZaW5fQ+tufRO8F21e+BbTsQnVxgDSCSFyPraeOxs3TyyxZWTSkb4FV3LPkh2htntrHI32sGb77s3
wSexuSNh0FuxN2PqiJEsUPkkSLC/Ob7+LZ7pv3Qc/8WX/P+OeuphePrX3uSXD51/fTT/Eed6+YtB
+fy3/c2g7Ig/AE26f1JuXReAIxayvxmUz3+FiRd3lcfD4gt8dE2rznxT1/kDI5sbkgv3sSlLgW3v
7+jTP/8SRht+PSMBHszw3/Inn63B/+B7hHUdIRZ4oXRot/SxQ//VTqZxN1BHIilm4mRV5j537xPY
c+f+J70dmiPY+WB+tP1NER1v93X3EOW3gjaVhOo5D1qJhYIvU5+7Mjtv9dRgKMSeuTxn07O93mT9
ndH9tmAoaDbFfPAT2Gv3fvsVBjfpfEWjnOc8/vnn/289ik9tzf/9s/P9L8/hv3xaz7/Rf9vo/4+Q
d4P/1R//+K0+84+/PH3nv+Hv5F35h23zaGGedfwoEg4Gxb8/feEfIZ0FISZUjLVIZv/z9Pl/OBwf
QYCp3j+3F+BB/K+nT/yBLd51wf8FTvTnw/xPbvj/zR2PRfKfXLCCIlkMtyGt9MTPAaGd7Yf/6IKl
GyQKUtXjkSrGi5wI1I7FBzjRIG0/ZOuYVwF0H7IHWz69wNhBYIwzodVtiMPpCseB+4nEsTJ65OGJ
RsHsNSsg9ntmda/WoiCqEsggeGMcHUhi47aCCsB1PeKajeVvyKHbuPY9vWMemVtt3XAlUA8wIPsb
dJYJWNdk7mzm5WtsVN0LzMyUSE1W7CbPcA3lagsAMB92KhLWc6F7wjOIZidNLJ/KKErhCWvN/T1i
kfvosjU9SNSrzzYIQYdm+XSScqXuqCMuPMGXu5yREbHuA89ZqffdtbQi7HFylFftQK7es+9S4ezS
OXionIQWPOE8JthiY5DLcrPomV4dLA0fUUjhmN06uzlBAnLBIcR8OX8nE4RbAlu7vGJ5XwUXqg76
A6oMBYYYNlmkXghZ3frp87S0D5ZHNDVLvenOUPK3ryPWuhs7naZXAobLFXRZHErS6O9w6lwsjxUO
m1Wcd1Osde1lWj5hCdqPrqn7k7W4TxQsTu9lEmEuS13rMDngczJ5g8DjHVZHNfdJ3fJ1x0jxPDX2
sgt8w967tcanFA0NR1iXGlZR1QQbcvJjIIPmRcvZY7GV4UtI3T66jUz2ZXq0loKej5rzE6NQTQFK
SLluE+jkCz5edqh7qe+lRFxuKhg6XWKwAXTurUfwaCtafRcMGquYxWK8l/G0gDTFNHlq6nQ7Y/CZ
vMzc9GZ+STvcARRYEiI2n4HMH7ySJom5LK+5x3QX4VLYsa7XbC/dgriut17qcb7sMY/RQApFTX1m
kJaBcKY0Xdbj8yjOaYYhNdmV1Q8Ipbrv+IcYHAX4CewABZbhKUTIfTFBUV46LHUvAZMACUgZV+gq
7ON8qeXe5o64TQvKYPNmN/W/RQ91gOs7GBegD6cA9gq+gzgd5LDrZ/YSTIxbDFf88WZJctGabDfT
inmtosnEeQTGH0HjEBaSUQ/y5pczWe6+7d1EMB4G4XZ0HHPHtofMMxWzYRPFS0ALEIzfjbdA66Bn
BgHVQpsfAURwqWGAwypHLKxv5yMp4f5CjNG3Us4JfRp9vtCXrCLnzSzB2qX0CwI7mrud8lL2Wn66
o8DtchRcjFbj8cJJCKTkxi5lR9SNeCDKnWXv4T0OsZaNPOWdlDdD290MY+jezxZp9jLocWep52Cc
2lsn9O4bwcr5TLkgZF+TowYntgsC62Mm13k1oFg/KJtUS7FIextQ0iZcNqozIxwNvT6cF4rb1IYX
QX2s2vUvVRa6h3Jh+TuyGC51kt6SmJhhLmbvAqXgMMKleTG+dOnT6c2jEd61Di3+rDKLAtLmIsCV
QHHgT1FjT3Sz/NpPZ/elbFax7apbTe/GNlzORsnQzbZymr6ahUrLtLfli0dl6BZlNr9k8tvLnFWf
dq03dAJ73yiuNLbKnpJVkXAEytUs9TFweJvgCuXBFV2k3YvLpj3mKvdVZcU9EQJD/RpA6Ahyn8Tb
suiXNhAwWtKCZ1J3j0AFfjdL8BGYnmaTqrsJ8jM0vaoqDBFQuaq8uPA6mNKp8cG6VOX4Al6hvoYS
TilwQHGnWKk4BCVRfskxUlc5DTXkRKv1RxVtuW2gyu1asppUYQfDgRUBx93AkgczGXXOsN/o1emc
CrLTPLPGqHif+g7VEkXtQBgdNZDKP3a9EadhlBAozIPpmLOThZhUoorRirZOLusg5KN96joOmyUR
Xi5SrZfclbMHsvTiV96S4sd2qp0bPO8KYlB+4ablfYIRha4cMKf8vet1VS5E/cNGbhowp79hx/tH
Z4yKt9TLl5tADeo7Kmvve+bHdlGu0b0zFm6MjWj+9LAof4DVhDbrJfSlVGuwrZAY0z49QfCedmT8
nZMigvgIF/C31g7GnxawEhVPzUsL0vChE3X1Miw1HbH+esoUeLU0Fc291Y4wV5YiEmfUh/9mzR78
w3M3TTf/WoIGRiLkcMoqqJHlGLgZ+/ILkYV6i1zXMbn0amtndOrxbvfio8vyoYuNJYaXPKTCkX/V
s6E0l6kENny214gzkbdZfe5dw1RZ4WFYLPcUWrP1LseuuWL8ANyDBSB4cm0r9DZYpsx7wCb1GOHo
vNNk6E9RVLZXom2t7eAW3JxEfvY3IMyoK4mjkI5mXNrP7JGmuzEXHAM5zqxPgzki3CT0WRzJnXQv
RMq8JxeRt6OxJ1vh31QN2QQqzK2P3uTm4Zy6fbRk2DyILhseGUVC9vCNH1e+GTYDeugmcbDKsH6C
dRl58y3ov/UaAQWmS1l1NOys5XPrOi/ozTxipm4vo26WF/mq5g/+PLi3rX7ffi8rZvp+ycxPyi9a
tlU+yOdgmdORlYvghMTTjZFSSZq/Dq0Tnd1szfggjLfrQ49K48jOt2kSPYLE20AWuaE19cEqA77E
bRIbTdGgoQ/Uh4H7A3rZxzVtgQRfDpX3G7baFi7jQbvjFj3q0xaoDQENR1nu0lEfJQsqYJtchaVB
MSqmE7uWj3AEE8GmAQ6TIAjxeR4XL88wjbs6HSAdzGsyxIC3seHjMyQwZW0X4I3nx5eVkDlEAe8o
+6GtiPRIIDz1nl3HTFvGCHltVxzHNtrqviE5i7F+3Tl2MNyPheM/K14njGh67h8LKiCw8LtE5dNm
+MgVploA5BHaKrYjs5bwXYsiPGUeFrtcMv2lulN7HSHLQuP6XKpgRfI1E384wE87cC+/PTp8d8xe
A19QZGyjGNKG3rkEI1A94rCkrzbBfqpmmmHb1RyCzPmkveklktps1eA1N22kkJ6KnlO9TTD4JfnR
Xuh75r30rOYqDduDIEOMD5O49ypc+yXnZwwPdhHpJR+h5nsssBTUK5LOKrr0gEt3kpuiKtLf/VB+
BFaobkXt7ArIZ1cSeezB6yh2oHYwu3OkLd57NY6XDc3qz9Q1ydvJ6OHoV0tDVAdVsptw3/aVLr7G
Jkp2I5bNzVpK+YzjumUUaPrwR9YVtnEMy/5BdIyzZDG2HgmKjDbL0h9vl/TCLsFcnSl+E4Z+4fpH
JMec8s2suktblV1AoVDHeWDFjpM4vbXD0dQ7CCjdLmBJs3VSDEweX9hTI/J7s7IV92QW3Uxrv+K7
aEkMAOxun0mdDriTQYvAxc5I43GM55KgCWaMgsJ1j/umVfyalvIoLb0LnOQxqq5yYHtnAAM8v1Sv
/cHg3iw2IC2SU1GNzk/pDsOxg68IbERfqDSXlwZ05UYt/nwss6U+KdWZ02oC8dqHsFhHBmG2Puil
FRs3HzNR3UODJmua7wxYBgpnXHa4I/r3VWoGoEarXaTRTuRwNZQ7k1t3V1cCjhiDkrfUtRjOxJIi
7Z+f87xdul9qzq1d5+lDSsfs26QraB0r4IN6y4MPZM/G6sMU5bDutjJnK4Ymuax50WjHLpVrc/PI
5E7NDRh4MZ1hjX0QWU+RsqChWQGoM6bvBi5e5MljNyBlsUacMYJ0q3mdFEXifShzEhk+TRCbIDf2
E+x5VhBiyIERrAW7LpRuO+EPzg5fHKgntKOd96OdDJ6oxcYPghW8fJgLWR+sMAn29By1W3tx8b0v
eAr5ydciHrtQxt2SoysObbk8VRPlxr4s6lvO/3RfpAxyg1ZwTHBm3SbkFRASPPUhKBJGTyjK9kdY
w/pRtmztdOpP+7ntn8ahVSDuItD9AIduAlczzYnCoQwl6eWNlR09aN9X9RmWLUtV37jKqIv/pO48
liPHziz8KnqAQQfchdnMIhNIy6Rn0WwQLLIK3lx4YD9PNi82H6qlUZFFFaO1UyhCptXVSAAX1/z/
Od+BGJXd6hwDmJg41LGAED9s8AMGUtaeeDrdnq4FEtQ+s1DLKcOmqmxxRs7aY2WowsucVknXbhcL
HG39DGI3YMorAI1cgEDSd0v0LaLk0F23dcJWBRTQQWNxPsjWmre0tlXInDCfBgXorYJpd9OBFD4i
fFR8lCUGwbiRJI/RVPwoWeqgVHfzh2aqxD6piDHsnMZlBdEmr7LzacdfYkFVkd+a22ZItXtr6OfU
48B6jQ7kK2L5coW6lEo5jY22zTFYwUNaWzrn5DyUHIuwIDD1ID6/oFltrCP6xysLD9Gxt0h8vsFC
dz3U5sFpEpjplnbJgeGpc1+NkeAkLFx9NyA4ymP2uKgXY3W4LjnxoRIb3IMbGTbxF2a8Z3xA32+H
9oEf+hj0xEokbXmvDDGQIZm0z1ZqfhuS6AioGyIw+kAtnzfEBJ1GOS4oKTo8jR19N8Ri3lbR7+CY
5cDg9sK3k/x+dCr7bDS7L26j6D4qpHDl5sFpjtJ+nQ5dfl4bJgDoMHN28zTSnuZcLE52y1y1xCQk
8D3uKj3myMWhYmWxW/TU0Q68id3lWMCwI0xlhd/RODO7Ykt+eXGU0OaNOt2McyFu6jlXNkoAtllq
4rEPIueBiRASWpw+FWpBaRrheGSSlkHio1pMs1/ppdjy6ksv0Buxa4P0dug5ITK1xWwv3JazAgd6
FFlVcV0GgQKRM4TzvUL+lW3LKgwSX6q9vVgOiQgIrGTLHyRO1h1v4mR+mZyw9SIFOcyqSAhv76vg
UiLr4HHbX4yYNNGVLYJkb7pJ9zXpNXUttAW1w6fjQ2LZINyuVlBJFVSAvXutuz2nojpwTpKDkdO1
pzjNswsRA6ADc2VtyH0glqY1fSFqwpCpOnsjGti10Uwnoifh1Qk2mLIFJ+i+JJ0DiGUq4OtljT8q
+tGIsXwg4XS9yZF3qA9uatg0a11S1Y605hGX37DjUMl4FbwOAhuylewtCJVky3CHLEhDeE7uoHno
xTRfaGP2NJsqWYdGb5OMygGUw4u67nL00DI+15U63BOpjSKXf4buxFvBDn2lTfQAKK7ofhLmBFNr
XiUAvaMvQhTYcvW+0Z7jFkM9ZrOnBKmLD1UFiS9aZbpswZq+XOHz9rC2KRnKxT6HD+tI0jSy+Urr
ihupyT0NI2iXGM09A9PPWppatdFC84z1FilmcJPqXxV96Lc4AqYNfcn4K0y2Dhx/cMh6+8lu+mPL
dl1qWrbFWTms4SzcsFY0F13WVRDvyLFQ0e6E3WAeaY/PezsodroVhLjmgk1ft5c0FpHP1qt8cKcd
oZ5YanA91ZrGhBMWxT6ieL2Wrei3DDdxhQkv3mZBMG3coZo8K2nuBzqDF02KvoJ4qQf8ONm6KJMt
6TIobNLglLIf31VBVq+nmUaMkTd3Q55sjDo5K/P6tSLUy6d1xEmV+9pOYzwfikY+GER3XOWNfUtv
ja5uhsacGabdFsAUzjPqBahuFOiQstlzRF88BuXkBSYg3cwMLWJDIRGqSTv5Xa5fuXVsM5cq2leO
b18tmw6xDvdlX8GLXumwGPHpBotIiv520vuwNvmewogOZI+7JpZCrKPRlWghEWn3obrXLP5LSRsU
W0F4sbTEDbyd4aqmk57GJHskpqWeKnTmlMSTuzEwzlUMOzun7ky+PEo8bl9zpLem0VuwfvS5MfWh
KWrF85JisU6j4qbSx+eW6KsVWs56lRY5zwjJ8CquRkneCFWMmu6ttMaaTjPCp0ZTrnVLHkLpctzE
LomNmtBeYItbPIQxMhJ2rzSRd1aJyjcU6tIiti7M3DmRM84vmryk1eQ6VdMjxrh7JNsJYCo13lii
js80aOiCnJ6BGeVcD3DAL+Ok2OEzYLnIA3c7tc4VGw8VNZmLahp4JrQpjDfSJTwHa0lfcsDsFkE+
W8DvEZuyb84UvWBnIjgRBddqwN2xYopC2aE604WUBrJdPk72U/FWdhh3Ire9JgVqbc3dghsV7XWO
cMiNswdDT+R+1nN6WpFD40I7U5XqyiqsbW0o1ncHXYcZB9u0mh/rge1EjA3UwY0CBndpKnPmqemt
mQ+t0MMn10VIY8/AX/XsrOqjF5tFcdVBRmAbl2gPWs6D7ykWWNmCne77KzprhFk0G7PClVWnolu3
o7HFJrlEkWReaBfFrZnm0XY0x2MDAY+FYxo2gNyeacEeUGyeATGxFxeAMcbfshzfrrKMQMCtCsJP
DPCEta6I2QAI3Vm2VztkCcyRdTX2vC53qH2UbWyd8hyo+Tz7kY2hqU2TkCNn4esBBLL8NrbcvZZm
OtMQ5z5a5RU+3nbiTK+7k3GHM+M7+A3tDImLCc5FGBsFdOlZB+fwzGmeVNk/KBBU3XCBVNTy1ZZF
v6maNlt3nAV9nYwXAGAVUQXmUHxlnaWLDeZwMIx6l+J5Gme7wlk5Fl4tv9Wm7iOPPacIjXEre+ma
8UFPhLVqLVjGVg4kPqlD0JVDNJ9pUhe3c8jkrpgmo8W8VzCblOhidm5/gijW7WQVvgCIm/1JquPZ
MDWj1xGHtKH+zbaFMFy7P9Ni9Uj3XXKKnrBIo9uaK0Jmc+sU4TFwo5TABfTFa1Ln5o0uLPWRwHgs
WLrwCSBodsaUIx/+1pQ+1qiVHC9ppfmDVm/19Ps0f+nUx77UF5cXB6sMu5uRfkOGuXGqjA0k3vpL
a24yr0tVFBBtTuRQFt03SabsQ/q6jMczlMjaraqY8wopdfYaAQTx8gIDsq3X8xXlTMODtIBvTAWG
P8P8ApimgtDmy4qV4sZOgnNiZoZtj2LplJHwu0Y8djcE7NAFUPkwZO7vFAWIibIEcAQPupkj+0ka
v5yV6GimSXbi8Y8baOi7oDP5oWVU3NbEh2EVt7qHTnkQbr/Rp9GvM9taqUbeAygNFn+XVt+YxB17
g6MfQm3ep3yJW7YkLxYIMFIVjmqtIxHtX4ugPCcpPYBo0Ly69GH0UvarjExypQy3oKx5YoQ55/gX
DdfylcXbmiATMtVoPlizcDDfEVmLoWXbjYF2jPA0+ThkzXsss2wLHMzj5pAPazRPNZwAdSbIuXTg
VTfVhuNUxka7aq70Hj5GTMcAy0hWUL21WpZux/zWiGw9UV3RxvHFILhlY8NQeEz52DmAJOt5uJlC
sbNiBiESgAzreAoDMPZbVlykIKvYflwSYViONnZndYcQ0dhpplO0Qf7pI8LAbknKwERFhbI4ckrO
d3l32eF7JLfnpu4SAn+KMH8CUnRMAoXa13DdtUIi1BtYlevmjmChVQx2GtOh7Nc5ybiHsadtUTg1
5f7YfhmBCK4tthKT2kBbtaU41hYrFUWw+mhOhR8OHai1kgKCtPkQ4DsfJYVZg1UvLhe+8mzhF5FF
aSJwLwaxAlY5QcTrbYgblP9IGJvr+piq/UzdZGBSAaRIOFPYnCiQfkehVZPoJZl4NXZ+/ozq/KIF
EehnEQjryVwCsDhx7SYM6yBv5lsbceiuVXK5U6BBh6tKY99javiaxmgAQViX7qmRPRD9DuHTJikE
ehsADdlakiRzh/QOdV6HNaNkO7UnrY78xllaEVhkWFSnQCuZmFiDQh+wubNNJo7Omkwnj8u5lwm1
96+KKtHV9w5YUbVcrGiIgBBuleqzWXZnSm4hyyviPZ6E6F4XQF56l2m+HyX6b1Mme30kdTYYucSk
9Tct6/I3Xq70+8LB4mY7PYzoNFHvlaxRXyP2Npi6AwILSvTcnCapiGERqcjecdMX0ZjqWZTZ6nMd
z9bWKtrhobTH8UtK7XlJWCk3ZENkB7ISvA69kqAcGhuPumlqJ0pCYksSenHTMRFeBG58R2JRcDZC
kb6KON187VXSJVYu5wRPQBb1UK5GX9oEl9MqhWpyXsg8PWVtS8zB2Mh1oon4NEF0fujs2T0MiPE2
VKdA5zlZ68GW0E/FWNdePhfPoawvzZj+AeJN0IUCtHPUJDbpF3W30Vz6CbwwtbxZFEPHLs7Fo058
Ys+WPhy+LM6vQ5ebGnUmXHpThXSeWuSgHtwSoosAGUAEJPsRC8Il+46C1OR21MMLmI/9MStDa4uQ
F9+eXTv3A+lAr73A8oB2sNwA0p38oQbHBwXLXKFmYlkc0IiGuXZtpk6510FFPxS6mM5wuZTHMp6D
11qndEINqAg1izpibTKq8wJ3BoVsM7ahGs/NXatoGEEaJZxfu7jMV0qsBVtKpQZpPF9ASijP9tgG
nIysdgfOo7tqSA/xYNLQkyvibIvvP8HA6tbHJmhGljA2F8iHlo9HAoHI4F42Pfsi9nhSDy7joB92
qq6ZRy3EjDuNomCHYBNSzAM4zAWtV0oM7biGuEkfB6cgiYEE4fyXyYdc5w7V2znpbRAGbnEM5kZQ
15xxGoah46E5iphizPrfkAT9p4l9NKEtILN/LffZN9m3v5Xf/3Z6fpN0/Pc/96fiQgEgqJm26RLt
ANkLCRtSoD8lF/xf5N4Kw7VV5jr89ypX+7vkR5h/mBrhPDZ1bpNc2p8kP/xfi21J2MKG66o7MJr+
guhiIVL9U/EjgMGrqotnkqMWJQ2hLoqMnxQXNQp1fW5BdedsHyhBPIMZWA7qBG2RbCKuAKZvHfCq
flkhD//paV3+eZWfk25/0KneXRweosMqKgxuRV3oVj9dXNUVN9cH6qOOWeY4KMl1TGv4CivaN+4m
VmHVrmGSIKRuqmDfSDUzSA2QEP2tEugBUg1ac0rhnDVsiCPqxWnz45ziLr6P7NgO/EVVqA/9RLM+
iiJJvAjRX/SIbY3Gcsq3pOXjywAzYsStgGw4B1fgh7Vo72sVMypJInm7y6dYf421HrtK2Rh9tMH0
Hq5MMiNK38mmiqpFPZ0FQeRe5YDun9rZBDUbKrSX6N8P45elsWspmXhWVL73VULXgPYy5XbkqxJV
eK0TFDm1mjiRdeqafz7mv6SB+pcCp5/1Tf/9H/eFuj8Qdv/6Cz1fBHR8ny/fXsvirSpK+/PP/lMX
ZZhwGvnibFeHRfaPj1RX0esZFgoo2HyucFy0d/+Q5S3YUBhvtkBYjkLK4Nv5hzBK/cPhLwIiRc+E
jUb8lU+Uz/7NR2rrpk4iOiAiPnhVt35BbaoTSTqcnDBk2uQ70liKtDMAMd/i6jwKp4ckTFZRwqGG
zfGT1lQPUaTsLWuwnmdFmbZFVL+KEAFS73SXiFlTktHoKu+M3Mb/As63cx9B5eqbPNW2TqBdaVPj
ISW9ZPbArIsUJojF8DqzpVg2nOzssRxAJFPH5rzMvhsGkKMqawJyKdz4pm3t8mKOWMH3zZTmN2kk
UuyxiaDPDM+EBd3FOnNdytpnL+KlTr4treQiHDlaamNLNHOpbyZcB6eIHe4pzgvKfCbHfnxaEEOK
u6ysv8h8PuFmOmlowLdU+GkXw0kjFzSPaTF2ZWH4k40rZixL60LQLTrZ4bRVi3QP9YVswGDf1dld
GxrgXEx9HcfmiwGVgQCpGolJHiYXTSkxF1Hty5t5za4ZzXdbnaFZPqO09hrF2qt0lB2Z8DMNqfze
7gmac2LtlvADY9OFDnKvwrwxNNQMENLIv6iVTTYO9zUaoimcb8mg+4bUvz+j9XeblvbjnNsHkdMV
MhL9lcwbdl1IksdJuSri4Ki6VXPZA2jeV8RQIcsoKUcL8wbcoHuodZ2Ik3mraPXXxkKl6QSwvhXV
kwuGbG7kaQ4nTAJ5dGtY6BoME8OX3Ql88+RMiVEvXu2cMpo1JPZ1pGe3UX2d4bpe4UzliANQ4Ibg
Y7adbnNr68Yztmms0gkdGPRISc3PzDXw1Wju8rVRzsTiORPl8rg+b2q9vbDpgXmEG0PCyzkBBZpV
4SsNMRZ34S6qIShFSeobJYGujsTkQVPDXcdqpm1HkixXo2bqWAZs6esoAwjBwIGoSsxh4xA9TTEV
QvorJCkP9iW7YJ/uuXNUHMWh0oyaihvGjjLrK91QYT4SZuvlpGmuyyr/GgN+Jrup2aUVrusYsztV
485R2B3q/XaSuFrCjhiMBMm9NdpU7sm5qXPm9o5DvqqXKPcKAiNbjp31XIBAyfHBr/U+sB51p3m0
I6WMVyB9vCBrmpE6YUDturSvkobaKfM/OgITwXt3BOy/ZYx7tSpRrdvJrWUaEx9HJr/SL0dUVEJE
CYViPipgBfifJhllyg2FQCx4INVGfQUzD90akog1mLxLUV5kUfBY4rYIXMRnBRTB+y7VPTAnvhvk
nFg7fUl+jc5FNF81mUlsuaMFF0m9Y59ScB6Z91MR++oSflnn5Te8LsADeCG+jdbDMNyn0Cbhic9W
E8qSJfko+pgZKqROxluhTKemps/CT+YOcfGJOU47i3lnJ4Q9XBocWrclFnKPmNtsi0/yBhWGT5AB
wI5oV4wWAY+1/d2cjRM5meE5sIdnMQX2eVQB6aeE4KQhyzUt/7UV1p45hMR8kszVoxbSyeZJVGrw
OVv7bv6Bz0M/x2EW8RaQcdp+fF/u6HppaOxLjI2rfuheJAKlzsT8XtUCVyJRjXAxUHjkGgmTevUy
geHxnI5o0kz9BnXy0EXRJQkH5i6dShoE47ML+gXRSYYPrlcvHEP3TE0ham7A4kmRFR+PKAFRrGji
MGi1LaHcT/BsKTLpJLIBhGwpZEkKcrqFuCwz0rXZDPdOMp/hUEG0NxONAqnxMAYUyceIlBX0p3My
XVNB5bWmys4qEm3FX42PRalvHWuElZk1yAuJo+awthzI4EK79vykpqikDPtpyvPjqIYxYUNF4tsi
H+AiTI9abHv4Ms9CUsbXkzm+uCFZtWZJU0hjuzafsMTmnsioltel2GGevYw7ShnkyOfrqutvVXIw
iTpYV9ZTWGmkN1VQW2xra8/KwxiRfBKN807S0orU5tmR+OFkfztiyYMMeA/Dq+egPj5OXX+ip4W6
LcPqFUrYwop7Cu2hO88I3D5QHgWvsIgDia/zWjnEviiK4gV5k0I7g0punQ/P8YxSyXHnKxv1i2fl
sVeLC47Yr1pvtMdAFrqHhO2lGUn3tMIvQzglJ+A54xOxHgSJldSRWeviqGfha4K1TmD32hkmua4d
W5orCNVXyRg+S7c79mq7iy1aFOS37EmlU7Z0PYaHJMPWiNPZ9QuT5dCy5AWt6FU5fs0EEhI6TY+2
S2nfth9pNdL2IRN348x+26q9i9fbRqwTn8ckOmEXOVI0/x5WBImoVk9RxzUPccKwptgeexzgzTUd
rZcqpqEfY0BfK2p0F9qttpWW9TLRZd+4iwBZXaTIcKcaQCyLPllr0fCmi2jZwMV3ly1C5q7QlB9b
fy/BrOvXy4BzyX75QpetPTVB2l2SUAa6NM7lubWIpdmuK+dhjoC67Bv1Khyc6DtQzuystSZ80T80
19hemq3htvZDAV4ZZ9Qiz9aaZt7ki2S70oW9dxcZt5xn46u7SLszlhO2FSn6MXTf6Fpp1C1ScJsg
jPvQQR5eS8U8YKsNaIpRdmuWI6+7HH5DlWMwER6ciNXlcNzoSXadzoF+4ShKTDvNAdtSkMqS1WLX
xW21cWO66SticJrvrgNZSe1INDBpIzwDEcUlTbf2YOYEArQkdR9nY3pW3KB9Td0U3lCSy1vwrp3H
fMHsO6I3sKbBkzQor9RwjvyBhIYXABsBKl3H1PZyagHHtHLRtSDvOKlDVB1RKyAeEVK94BaiQ8jH
zfRe07YTAFZOakMAXpERttE9C+J7FUxjiLyJA/CJObrAXNtdJEWm5X4V5xQbRF3XV8PoKoemgqU4
ojDdanNEqTSxzOGcRi80iBT1ljvH4UGhPuES9EnraVBih/xmPSr9LouthylDepv1qruZMFpuoT51
XwehE8aNzGDbhhPF6ERXUjShkbrRMmTGCZTTZNWB1aRq2bG741wmHlOpo8pmjiToM1bmbYh99Mif
IZmlPEeJhhKr2RgEKLKiuaSaaiP13jZ/ySZ1rUyWRx/naE/1GhpAtidhtL0DS3Ce8aSFMzwleXZU
JipQBMjv8QzAl+xygTw1RGIbAtarxI/nS5IV8ttAz3QP8clZSZIQ+RLGwSxbjMl1SueDbL+xLa/s
suyOVTZz81Fy1Jp8osWZMYVl2EItviIycu3sbiKPZ0kPwsBIuGI7R0Qc59HOKAr4iaVLvqtWbCSd
/wsMd6eSgD7cEHcttHEMtr28GofBT3vryo2Og84HOAeYIQUgn6Yo1HOziVC3udUmd8ZLKdu1WuMY
TtmHDoEnYz7iWMnKNYF25Z1QEHVTrTX1aY+scVWp9qbKqngbKPH1ECJmgCVHk5/qWh4HX+a5xYor
bU/lLKxJ9UtgVecQGlkBambFovV1AZQXe90KiIt7NYYouyw92JrkduMF/GJYtTyzcQ8R444xGCDm
9EDD/4Hl+4ibloZMK3a6812CsL+wdZKBxhIew8Df+8wZHkg2bXRgUg3lqMmrrfYFbcp86NzbMQ3P
kKRs0Og0vjs2EPYUdGFBtFGqCLtcjuppRtOfNvekcEbrmG1i1rgex71LHW2Gp3LSyUu54BgPdmvT
SpNB/A0wGwRBNznJdll22i9aJJUzw0lPeJFnv1vMi0l4Es2dgUaDRmN/Utv0DJj5wYCMvJ5LCoN6
lt4Qj0PXqD1MksOHXYJ109xDRpJzv1ZbasHfsg4xyzCOTzSdYlr68xEo1YIzBlfpMKS61i18ctfw
jgJbXVHQO5g923JWNSVEJVGgIMBVyeJTj6wV/CMUQNUkfWvrorDOm4zLm/NFM6Psxyd6Ul34WcKM
CXlCrlJPEh3HX/dV/adVC2zT0KCkExxB9Ww5ri949n9dO/jf/8mei9e/UeTjP5qfDVUf/oP+XkjQ
/tA01dEc4FsEMajG/xcSNJdCoEGxTafQhQHQwtv090KCpf4hhEO4AaYn7a2/T7h/YNLWNEj2hrDw
Bxp/pZKw2Pf+WW+j1CfweOGgUSlbUOYw3xX7zBrqVdwDRtBLKDZt1w27prUOhLz3YCSscfPT8/qg
vvfR5XgE1PbQa7JVfpc20FrSdATJTF7iapFflXBJ+0WgV7MA+k2i25/UE9/WMv+8vYWKZQigpNAt
3mUopA3xLVJkWDIU/m0YtPaE46S7VDMmlKlpMg5c5dTuXZTrG1eftd3v7/ede+3H4+VAg3uNX2BT
oX1bzkzzLtYcZJIeTm5rL1WctkUisu3vr/Ie+c9L1BlX5Pna3CLn9XdXqdlO6yhTPb0aCnYuTbkB
y1GtczWe/N9f6oMHSlHWwtgnbHqtxrsXWFdN4hjVhEbG5GjSugr0YCFdtugka2vwuNdEMCAJXGAD
NCfLT+50cSO+H686g99g2IN7plT89lZNB5eYFDRpJPpg3DC0fa4tftJSBeZjo2mEgFvSMU2oCFTJ
KQcMgji/hBKD7VxGN0AjUaKkqZmCwS2jZB32aNi8vFPCS0TY02scdPYL7Ij4s7H4S0TN8pp0nSqg
QCbFjPCutp24JIgRK8Pgh/3uWxE8I9m1IURsR7kk4c5ZjapyCopAozKdkNDWJ3gOLbfYNaWCqs6N
YlZLoA0Kwr/979/ru3riMlB1zAGqRkqGxXT1bh4Y4WkXVUAQh6KxRR2kXW1DzrXUuQgOa+yarQTC
x1rq4ye5HB/MCFyY94lajn8tZdafC/6lGRe0g4E+giHoNnaLRrntAG4PXf1d7Zs/zb+UrD+OW1q+
tzfTnUVx3wD97WJrBiP0bvioA02XAuq0N+Gg3vSDuKer/I38UveYDDaJphIaxu+f7C8f549LMujx
cDsErLy7pN44ERVG6l3YDQ5532cXnYbpCNDcJ8EfvzxJLvRjosOlTf9o6Sr9/CRBtKHYjnAoQlCG
59A0+QmcaoWWsZ7XcGu6T6aCj6/HmsGEwBr2vk+kaCRU9nCvvL6EwA5GXp56E7mHm9a0Mgutuf39
g/xh9X3/8iirCzZpFMC52bc3mKcd7kqLC8Y5gJCMBG2O8mHssczEXjulj00fjsfOku1NzscFbr0x
fECV6SeT+sc/hBgNjMGkrLCyvP0hwhpy5MKK6cEtmnddQjkVXZ2BWByLXa5V+UHpFPZbDYTWWYxy
X6dD4XeIoj/5Jb8OZ820lh0CLn+ha8vu5edXbsHdjmjMC6+SbPQt8DjbkmKwYyIy5cRarSi0hZ9N
wb9MFRYXXazfbJigcLrvXoNVGLSgbRcnrIIRiLgZbI5U+JCWTj/yzX1jMAtCTJbf4CCuyNn/p7zU
jRHNCPzBv+76QaoeFR8IsLI+uhaZkTQE208GzAdPh8Adwa9dmqmQEN4+nU6ahYU8TPUApV5bFlLb
kKTk66yyHss2JkZRZk70yTV/WZ/oCxFEhmmeh2Oo75di04rDwGGe88pUyiPlDtLWBO6Tktn1FtjS
S0nkve+Se4QVsMw/mWt+XR65PC1g8uSg3rJMLu/up/appZfRVOAcQGvRIHAGSHVLxLMF3K5X9/C0
BEVvoePvVmCdQnBHZk6btU3Mcjup+FYYbMIXY6NvOtKYvHpgVU/LqvOJfKOsXOFB+f1H/dHzohdO
K8tiV8GG4u0PnqayirN+Jm+KXhu6Y6U+n0uENIgoSRMu470MnTUEt2/sG9Pj76/9wUB2TZp75O7R
dKeR9/baPWs8cg/elYDfdoYymdAOBLxHJ9cfQzJzNiGL4i0Y4s+C2X5dEnhL4BYsjZ0AB4N3A7Op
pk5vJXKqjnqC7xD6AM2sT3ylmMA4/P/55IP99kefgFBpbDIqli3ou/EgSwFJfe5UDztH68u6Ymsx
AqcKNS3aCl2PD+jAzU9G4Ufv9OeLvnuuuOrcFpQheHsHA5BmVvauCIoXQmkvrcpewL2T9GjK2AhW
q7+6neADYL/NYMEy5vIBvn2nXWc3yMz55ks83cALZX0mVEhqaYG3vABU9ckY+uhVLnoNthSCXvD7
603NABEQ2Kpn5vDQ0A+k2yC1vtr8mdXvX+UHqw63xvbMIZVSF67zbpevoAKFDCdUzHZ568VpiLqv
6CXHGDPfuhMFJol8bzs6feGNyoKvczubDItI/+QZa8tH+XYh5pfYNj9mwYURa/b2IQtTzcsiIr+g
dtBT4tYSaySGtESKNPPtsnIulK6v1nTWpk0mCttbGmcHIy3Vjam346HkwLz/5Oks38z738SumoiK
hUfIufntb4qmzoQAhTMN6DJZh5GOC7q60if6fJAyZ8SR+YB/AU4hBhcoMzXdZrdm8is0Y/jLOyO+
ODYHFnUFxqD17vs2srrOrbJDiUJ0xhoWQ7wJ5pANvaA3pxGzcPf7m//oK//5eu8m0YRPGIxcTzZh
LYnuyWj4hEUF+MCq4l0yKfZVDRTrk+3mR1+55aqoEGhmEGLx7iatrifmDLKDR7QcBxkTFYKVTyel
xUMEcTT2C0ExvqsJA1sUBp/tQn7dfS54GSILDYYgu5B3M5sTz5yEHD480OXWHkVRdaapirUxBype
CiJKX2Q9BfHlaEhzqKazFYzn/G0z6jl3QPBTQS6uMmtvNWa1BgeQfDINfvQLFwmVqzIz0MJcyEo/
rcU65KYmS8FBgNIW33o3U9eZnS1B7OWwmeBsfjLqfl3OdOYFk4keYdmiAnt7vYGt0JRyZkYeGwWg
KlSIfnUxknNGVV2X2smliZs1Wvjl96NvmVLffnlclwoH5xviXxnxb68L5cOSM6EAiHb1+Dpcsi96
BswnL/zX4cZVXJ2PG+mLw4z69io6XGhcSsTodVRZLp3Ksteu0aXrKDPbfZAi+KDLkVP2Dl6d0XE+
meZ/fZfL1ZcdisnxkVzFt1cHVJgPJTmdnqtELjtXOOxR6oR3WVEZwBcSZfX7Z/rRuzQ0CoZIhiyu
+u6ZBs0UhCgE6Ba7ecEyBgRRYGdlp50nHgKH0G8LQDnIrIdPRu1Hb9NkdwLwybGQFy0L3k+j1gj0
Ok8WGY5amMMpZPviNeALP7nK8k95P2YQDHKKsNn5IYt6e5VOgAduCvQGVNyRqorSRuM6dZiyMbP+
/lF+eCmN7R0kKcaP8W7gGKgl4G9wQ7AJJ0/LaaWOMyFgXfnXq5uLYJFTPuUpdnbsK97eVRMiRjcz
VBq9CmNgyNKvUR+EHs1fKmITned/484oY5DorLOFfp8dPVvB3JLfQ7RogguhkZxFdRchi47N55NL
/ahSvH9h7KoQxFEv5/T3DsOlK5V08xYzSzOoHXzWylmHrJ4bBRDiWqaj63OnkRcrxpPFcfxhOZ54
VT6Wa62uxWe/Zrnar7/GZQq1HVv8cswBBkMMmOh1D4R5uhmCsvcjB3XTqDlITYYccwoiPRgZZeWF
LvAMq5p0UOOKmn/yof669Op89ppJMIDhUNR+96GWioU9ApWcN+ROvythTrSIirJEPSW5ne5ykgw/
meY/Gs8og4kgXDb1VH3fDrIiyV3iNAg0I7oQr1uFX3Hq48JzJFPD7wfYR7OQu9TKVAQ+LLXvLhVb
WlpQUFpmdoIOlVKBuQ1EZVsaZn1F56BfUcVXtxbd3E8e60fzLVMQd2hweqEq+fYmZWR0JvxQHZei
joGjqyc/H7TC66Iy8vuw+Gx8f/hQEVVTguQsysnh7fWGdkzMQWENM4KGGKe8E1B8CyLXbIb87x/q
RyOGzfs/LmW9myScKR014g9ZyKY43hvqCLI3C9i8pypm0EWMN6px9Mnz1D64qqYaTLcIUNmxme+u
msYkxISRzvaYTvBZ7k4dRkVQT3FuyT1RorXnzk27qQzIXUEAZBs7I54a+tl7yltYz6XRbcFf1eu+
7rG5g6jxI6zWm98/nA/ew5uf+W6a6ftCT+eRERcNeepZld5cUYwouVQ4+7+/1AdDjEvhfoHux9h+
D7YEDVOnVcWBYaBec6DneltjHP7SUu5jMplJbvo3rmcDU2SycASTxdshptphH5ACqnmLeuwqV4d2
1xD3t6krIn/nWa8/GWcfPkpGMonMtNqYoN5eTwmJi2ktRfOaWgtPZHdWa4XCKpwXXMa/v7WPBhcn
AIMvldWBE9jbS82o+SF7NepSSFqcndbDIoHwjY5gdsdCXNzTiPvkcTof3R+mQIM9BPMDroi3F20a
GPVzTH4OnCQ8h9FsKNcgq6DUSyVJMAVp5kkfulvCJohUTNOYYBnFPY8zSYqyhshM6t+SrtFO9egi
OKmIZTqb+7IF0m/Ugn5+QmheAAnZOFTVSIpBUEZUpKoWVZ1ae8oIg3o92NqIISwfaZUEQTUITINB
j4pWKWYs/LKyvyAy0lkio0AcYJigGdWU3AG+NTfD5Uio4sHNCmBcFgbpG2lTpkAdnEE/1WmabAqU
PhdZRs7rCsyX9SwyYyR8SBjQ9AdRZnKrYSUWm8hGOYucUOsckHohjkJhp2Cygyz9nmRavYgQhASO
ABf43tQpbC1heNNDrtORWCExrzcVeQ9o2JT/o+48liNHsi79KmP/Hm3QDixmE5JBlaqY1VUbWGZX
/XBoh3Cop5/PSXZ3MjKMYVW7KWuz7EwywgEX168495zB/bWi1bWkpz+AVxDgV++Bn8iH36e8bb/Y
S+AcptblY4iM+nRxCfVbDC3250HjV23QHdyTgEGHCyDXUm9h0AZlhcBc/0caaFodFnxsWmERmIJm
YWz6XyP43UgWdP349P62vLhDSLDRbEOoGHrm5z+4skFew6MMsBlXFuiq18UCLKJcIDST7d84AT5l
Xqo2TmQThJ0NhdBF5I4DaSeNMamV3YPXg2xqDqIPgT9Y9+vKtL3/es+X4JkXZBqLuLIwKQ5ShW8H
dY1MiVYj8shxIXaA54I7u5LQK6Txfd8IDRatqrfKjtpDvKTOvvOWeOuTA7sFTI8qeQZpXlt66yln
EmlalcPx/Se8ZBfwg2EPtk2lxPAX/7gAa9TPLuts75K0anb0V5dokcMggTo3jf0IS96PubjiG7rm
3J/NivHy4UQOSQ4QkL4dtHIHWDGdhF5VeK9T2uSM8KGK3BjaKw7GI/caZDKV61GLBzOTP0rP42RQ
Psj+WaOzR8t7Xd2nGXzuyFn79iNNeRBECNH/hrBz/EmtMqNNM0yn763Vi6cZlcE/tLd04ZU3uXBB
Ee4KzyGoh63LO5s9ZCVVX1czCRZImw4iW37vlfa3cwQFA3KC7pXFupDVozoNoAQDjlklwfd24ibt
w1Y79s6Oy8i9L8Sq/wUxm6BTw2g6bJSXF09BBPnoBsnc9An5yvkrSu3Jl6kFsYpSdtrfQT4K/Pcv
7yKq5ijTcbpotjnHjLD2NAxXq7Ore9vfl2Ju0cRBSyhMZPgRIjZDJcipfn/QC7YDHmOyrRyvOIxM
19+PW7dbo7GFEJYYps1SspZND71SHFOb9tsrQ12KrSgWueB5nrOG0dk5FqJtxjXjBcGH0MG8pGoP
y7/RSR1gErHcZCcaemniaSWuqaK7ebLrg9UuOZwvzXxlti/kWdhqeETUWc2kn+XV8h7qrCQo8cBq
KER78h0bGEnWW7TAYOqzp/puRCZjG8oJ/e4gv1Yt/xkkEbLpaYEkn0mq5ae04iTywB0kaUWvC8Uf
Fbz+X1Z/DeiDnYpjXAXep2KISPAWVfcUQUX4Ra2qu1WDIV2RdABCq4B0UBYSNfT2csXkXjqS1PZM
CExMBCvd212xIviU0BMN01zVOvAE5g9+Nx/hDZO3ZZovV1ycCxl/dgU+mXEaTTXx7AKDi9CD+IR8
wtwnakfBCBVnBYsdQhs9nDA+K0AOZSMQ4rRIA9St4+9Ix6VXLjdzeZ1ZVGN/Ip871DYItrdv7QYK
QmYS6bvUmB4YMBBQmEb35v0Td2HjeUQoAvFQwX/no4QCPr6+nGCNL0PnU7O4cJkh7rQpx2E+gF6p
d1ALdKcaooCTbqfyyktemmwAQriq/I92v/M0JrUSWY4LmtLrSEoqWed1V9sNMOykKg4+hH67xtYp
/MTtP+c2ooA16D8Gx3KvnL9LB8DDGgjapiikoJv4drbhphV2pslXZQkS4WVbhncaxD8MWE51GMZo
uTFZa5Jyc0SrKYQmgcghXElgU8qn0HTllgUSDsHnSE3qyiQ914/PtwLoPcorYA5oDj7bCl5iu1NQ
Z6SBemt+UEN7GmyLFo8ui3dVSxegBWkVDJOnuHTih0XZ8X3nRk92pKwDKej8Pm17HxafASrddIIy
mKTqRjq0zq+0D3rrnN9M1EyOdtmEu9HLnuwkpXUnkM6Ta63yLlMwEAQD71rD4XpM6NuCrDUGidYD
QahtwZdrkZ0qd+3ugilaYaOFzS31HH3FFJjb8KeZiJgFUFPAOv2zmcgMpKdJPXe30Fmxk6vrfOzY
2ye6XTilHsD2BbnQK5vj0qC4mUaTIaY19RxdAEYfsFQI02UKk1XXFY+ertcDpAPZDfrI4m4Z/nqp
D1Qs7gcd6xQefypiwKlqmLUZEZGwGGxfnR9ce4YHuALaLYX0TNERXnBPVnRd0vYx5vH8SxF338oY
IkULMbgre/CCDfYotjrRc4e6751NfImaoW6Ay+8gRoKUV4T6iObVU686OEor6JbeN0sXHAEmHAcA
VByBtDjzigqEeBIPou1d5kBVl6uAAE7jVoexjv7G6oYIHtikFLH55/GKgu6rHFrImmfIyrf2QqME
3JTNpmisD4VdQmRTqvHKmI4xJ+f7mLjFg1rABdPjGuP/Y5CE3SvTuPR2FLKHO5p4qd7IId9OswOH
D2Knm2aiWyzvLFLmkIaclAzrv3GWqJOBX2JRwQaf3XNZGvR9TSf/bkXIG/vbwFC6iqeaTkOYu3LI
5/Lm+/vLeukkhSR2nGesANX4t6+dO1kzw73FbbPK4bF2Jtgvkw6IC7S8u9gPFtQk0Jq9sncvGnfA
2wa+6sQUJc3m/mG2m87PusJJ2LyFl5zaslBkSZbutosbWjLbzNmgMhftiTQhAkiGPDqsQPogGaxh
Y19g57OhkttPnoB9TrBA70/KpaNFvBEGJtEPs+HZpAzlSrgM0dbOX5wCKUDvX3T6pLs4yKw7upzi
a8bF7K3zvQcqxY6QHQHIfp7l9QKBAJ5hlmURIpjIyJOEuVMcIGdRx8RTf0KwO98WdF9/UEXTn5Bq
iLdqjGrIZYJpEyfQQrT1dHp/Fi6deGqzUElQnDLF27drFKhJ16Sv/N3qd3/QEwaWrS/RozXqse+P
dGkT4m9QKBJgUSnavh0pjXvatgEO7lorFfcCLXZy26th4EYBqx0C+w72P+/KoJdeLwJ/zxpTqwrD
s8PmwwIok3bwUWSLYTNEZ2wzVJoeaIdWmr/+fj8OdfZ+ORDtLPUZyoJnZg+L+XEd4EYlZneBjjS/
uEH0y/sjXnw5uhkIHQRvaJ9Z6xldvrzucqAPqSi3ExyaW90jD1f0iGq+P9Szs3++e7HS7NuYuST/
8nb1Mk+mAQ2HUN8VNlWvdMxuwMne6TxFZUVpTCiVmr0kTj5CxeNukeGbUUVZ7EMU6IEDBVEADQHq
pIhl9vXqlLt6xIVaGnnFyJsd+/OTcl9yq+A8BOfrkPZpUfQDrcoWgsNum36rtdPdSqgbtslYFLc6
WMeN00ha8V2SgO9P1IUqkheTUjCdCWZpjBX4webRY13rtEl9wocFfY8B6657e/w8614d6TSwH+yK
9vZoXv7GQTZoSMwsbtpP5SuJAk8WJCUDy4Dslx2ld2K2ph2x4nBlqOdr8qcpjjjLlGLNeGdTLKOS
FoyZY9SgO/DoKK1BzPfrPoZlVEZ1+4C2RH5r1+Ibzf0BTlNAdylsW8dydcE3akhPLboOowD5wMhD
dJOUsFN2NiwDkQ1aqZzuUm6LYxpWNhR8yURPf+v/jfOKC0DwT4sCl9SZ5VtQkVtTmoVN7X8+SHgN
9l7tt7etaLutTntkcWfYMN7fHpc8EB8JKm5EErUBley3+8OzFl3AVc7UobVwRwXM21QJ4JVZNHRl
D/ay80r/q67QjmkauPrGhhbG95/hgtnAYsANxApSn3muNfywRSVVvqQQGCplwWHmAKb+oCLxWzZX
2f37I10KM98MdbZRoEwdNY3wmN8xhw8Fhb6tgItwMwYTrVd9vH6EqtW6J0uCAJSDAgZM8vmuytDN
eP9JLhgFqvnCIIWAR5s2sjfHch4cqvjA6XZDG0e/lZF+gp7UOoRFMxyFRinKrhDu9UKUciEitK7d
/e7PNskUlT36wMArgep/O3xTLdLKChIWtaftG5AoND66Q7Crufc3wTiuBw8HbT+R4T6VEIZuFSpl
sKe60CxVi39lMsysnx1f3yazg2dn8KPn90Ys0djoUp7GUXAirw6mYl0a6yEsgfaIrKyujHdpwzmG
CYhubpoOo7Mgv81muxtByO9KajH0UlvFKZdICkydV/ytoQjYAS6RSY7OrsQ+FUs9uZ2/6+wE04G4
/J0IoCeBLcS9YgXNST2fRQfusH8PdZYeq6dyoUrGMcoNtSIdNvbe7adrtZZLiWqqtjbJauA2vNPZ
MAJFgT5C12231Asc8aThYCm3i00fxPapHwtsI0zEJzv16mPkoW4UW6SqMw3iE25aCacisgzvH6aL
x5oQGeI20LlQRp0ZMVSU+3Y2dw3PGwLYAk0oPUWaxu3ag4sY0L+yZPHp/q7Xh6lRjSHtlMd8Gtwr
NvzSTiZHR3KGOn8AEPbtucq9ScMxQ4eTU8NjjL4I3MBeglZVamcny8MruvLmxk78tOimyEaiEnNx
XodVXpAE7Ux/k7I/+ugwITY7/55aEzz2Sx4ROK71gzJ80NBIhgdR0ro2dRIut7kvvspukldwqRcn
AHtG6duUf86fJ1joXOwajrLMFWoVVZs/eBppAImrwc1ZBFcs2cXxAHiCrUAmiGvs7YSrrIHxqenZ
9CsUbnGCnkNftu2u7UVzCKTQ5ZW9dsl2kHkjZiIfi/E82/7WMjaqb0ZvZ8PPeFuV9QSnNuw6Imuv
3c3PycbzxXUpueC3oSbKhL59OXia0gkOKTCO5OD3No1PWwmD8F6WQbcZ67TfhQ0VApiG4l2z4DqW
unJgQUisQwd56o5yQrp3C4QugkGpUw2N6H3k04uJDPJyMIq+u4lqw2ZEW+FmktD4oTYKHZZfNsc2
qOS2nr3oIC3Rfijp6jzIrHZB5ohric0LPip6XXRRGWw9aFazyD84AKsfIYcAsxBMUFDBQL0T71wp
w2NLJgs9tYEkP2owp06vw+7983Np+1DZ4upBlxuk59kM0zkVR+i3+eBajXKZavqPaWjBJ4WiNYGC
bf+N40GqBe46c0Sc890DkYTIXL/lePRiQbNpDjeQKQEvVYkDn44X3rz/fpdm9sfxzuyRp+w1kECs
6YDS6MyNHdI0lrwnczucen8qHnUHcUuDxMLj+wNf8m/gjfBI3JnAwzsLz2SQUz21wb8ATy7+Nwrq
6DZf8GOjdZnQeI6Lh4rdtM1akR6mPL6GYLtUnfdxbICCioA8wvON8cOWyhFb0f6CfsXqu/kNunF/
eHO77MEz9keS4DBxi2jaJEtegW+b3UM0UFehi9q+h48XlpVF5A9Tq7xHOyUwHwPhfHl/gi7eWYaD
lP8MdOe8YdTpLZReGJXCEVIGmxmh9n1TwWsJfc1hQot0B8Ak+rVMi/DgWWRz0SguP9iJ7K7cWZeW
iqwYIYewTVv5mTeEwKgzzIY+2XeIT5GTKVCiLhCDW5P0FpXP8KhH/7d1sO0DYoVURt+fiEsG9cfh
z3ZKJYNuQVKAMtvc+08J4fge9ZaVOndkP70/1HPR/tyg4nIb2gb6zl54HX/YFdmY23EgG1BnBbJ9
k7tABoOU0q7zg+ak6U/5nEZuf48Qj4F958sxtWt5Qs+n2M51EnzGO/+jcvMvMSHabVBYAf0Ps3/n
TxLFOxFDO1SGQOFzhJQRM0DOYiqGe6lX5ze9+NFutccB4UbDdxIUzXGOR3Vs3bS+Tyj6HiBEiA5Q
i3j3Ae7CbaDd9qBLV+9dJ5y278/EJZwG8wd2lrqmQ+vA2aIzDX7taHCQ3AL6k5Q08sYZcoXcGMk2
iHzvflRa3LrV0j7gOqhDJNV0t2ZDuM08qE0agTYHtTIUElohdlrp9Su6r+6HVKv6iOx97WyyfPkT
9Td3H4ziamnkkmX78QXOto3VdVZV8G67Ndcx7bYy2lHHRWJwgAcf0JX1sSHDdpJwfW+H3oU0dkZm
ZfIH9wadhPZbApfTpq+gk7eDURuaG7Gdpq58HLOivmKFL23xCDQ/KX4qitiKt/cbBebJcdG73SE0
mu2WSiJRYIfFkZRRd+WCuZDUhJ4YQWEoBRjJPrtK4ZiBVHSkfrlUBWzh4I3Q6kJrSZHE34hZ17Bg
Wfrh/d108f1otTLAFfyU85AA7oTK8TVFoUCU+uCNQfV1msQ3B+jclQD+8kh0+GLZAyqgZ46+UwnC
KIuRum4aTnbo34LDdj8WwrvmGVwaKaY+Af2wgd2fQ+5pxW1pGOYCQQFOndyqbvbr6CR7V0zWlcN4
cSjuSdhwaCQgani7PdaW/BmgQtbMb4Aihm15ED2OEHu6veIuX9geplGI2JfmFkG35tuhKmQVuw71
oV3Xp8MJvtUUjSU0nYAk0wSO3sR2sa5W1i68Hw1YnkdvM7cx/etvB439Po1qFbu7cIrivUr9Ehxc
gHZWGV/LtV7KBNJKDAUw0T1MJeehfQ/rCVKZFFHQqa2PSwjUNAO/s7chMnuwMq+Dp9MHv2N1cJLJ
ut3IyJAmRLLYUYDFBQyraQc0eYLXAKIc3ic4QFgZ3QOejD51FMUpqXvNn8odSFJAnnekZJQekVv9
/f0zdQkzDqTEpkjGwOBQzpbKgTr0Be1C61Nzk9FlsVFWn953ZZfejonCR4YFbyP6Mj+gm7Acw9ku
7guciu0y0XtnT/mwg2zRe/DoQduLKOr2aVleywdcWNyQtDYQZ4IUYm9jp3+4UqMRpkO7YfPqRlq3
Upb51idvg3wjJKTvT4nZJ2e395uhzmaEzJ1juouBP0DYu/eFYfKT6K28P8qljCgZa9+QFzAcK/D2
jcoJrsSBJC3YE6QNU1GMx67RH11KNEd6xCFu66R9j3+bf45rT51AKVdXjumlSSUQYulpt3MxQm8f
wdZLHIcLvAxz12XMLALNqz/8y5q6/vj+214eiRNDycawNJwFQM7ggegxmCrZpM2XxhPTsdOS9Lnn
TS/L95doz/9/oygzlen/dPzvvg3f/s+f9QDd6uO36s//+z/bb/W3P779yERmfv9VZyBw/wHzRWTA
Y6ZdHLKOf1OYW0CG/8M1Fnn/4BY2FxrpT/6fWet/k5Y7/8Cn9/AYuG34wV8iLX/uMfnv6YHiAaeA
e+w5P0bC5BxqgIaPbeF6pl8IAdZ1+d5LWRP4jigYt8NTRVUMATzRzlNhbUrap1X9MU9l3A47JG9V
Px1Guu9QrRwQ6sn7bbVCo+qf/JTiqX1ER9PLv5UDdeLsSF/AoJoP8Yjkjnvj2cqJe7JOWZBXD16a
FFFNGAglmPspdNcoA9Tu+AyDP72o9UtSa78/JJ12O+cxn4ADyg1cpw5/S0c5Fyj7vTxWvyCznh/8
nAxJiVCGFXfdl2ixXBdvvUW8viQLhwrzsunquPehvE2cJMrFPl+j1fHhw67tLrniCj3XHX+YZkFK
GbECx6T0ScVyCb09uhWMnwpdvPRXJ0zrKd6otR8Nd7Kp+9Tbom7TtN5YcBm239H4pttmm8HwXSO0
oJTOvo5ZODXuZgqyiCkZKiepK4ga3QT/I2Vx8uU0WkNqoBneGlTQOQw6ijtDBOMx2SGKC6wA2g4t
8o5o3k2eQj1PNEjnlalu23Sfy6nkuVIYfnguUoWuhHQdETFQxnFbJe54W82EYUgpUB0Un7ypSuEa
L+BNFH90qBo2Tz7zyNPV5Jj4QqSAbIaeZTpWNBiEKL4IGDKrFFfb6otEoN1dQPS7E20y2A70rGut
BaKEFoLtB+NPquqBjvlc/dGBhEIHeh2mZgb75+sEcR3A/SPf37aZNY730VzWTEIByxJ/8/OGRpFt
SzTDa4M8t3mErm1n3zqWM8KeYGW1bZ4/0zrjtWXuBu33Hw49YcJCE/uPshnm3nm75MJ00QKONn2B
dMS/XfKuGGjYyKfu6+p1cypOIAuTdbq182kMg10rm3CQexe1wGU6NRo+9vWLNRTTkN84VRKE1wiS
3kZGdEEC+Yd+w5BRkRAF3fH2cbJADi4KYclTT7GArTEj0DzLHUHkYkE/GyJNnB3HSVZKfrJc+HjG
+xm97jS74taeeTDmQbB+uHt0zVHNJL339kFWqgS5Vr14Eg0qwdXj2GFr8iPIuSz0P8UsSBJC6M5+
pBZP51nbgGBsR/gKdtkS+dMCb4M2f4zTEk+Q2msVDM4HIk900z9UM0TB3xtv0GnxMDeJVzwA23bC
T+8v7tsMIS9hGnwh9jNlqZB62Zk3QMEK2xSo5Wl221yiuzXS6lTtfT018XKUXt96421s1WDBm837
Q1O4Od9ZAhF5rn+2Fp0m4BzezmDVEVbRWpU+hVWol+QXjVqZaA9DH7asIcg4M7ggrcEG9xtax92t
bfVj3D7Ua9DX3qMimcqJkDB1c1LH0ZHA2nSPdj37IrVkh4soHZHHHxpduXAQh5rGtW47jbLhO2GQ
Xcjbu84qTJpwXMf4NwC5+aw+qxqRWnH00QuooVJHx85wTHEDcMh6lSdhe1hctKE5uBA98pjLTO8R
9MCe0tidZew0T1T1kTmVFkAc/kBQN2TxEbH3+c1unIuh30JtIjuxVa02Z9tzxcLPYJIw3zK2KKuP
t/aQZ7zX7NPUDgWLkhX/GMHwa15vrs07w53MuYfgFhw3quUUVOS/kK1DkOuu9+ZkUpsmrO32O0a0
ZobrHqLDdL/avXQVagG06FCczGz4nTZdXOUeonFEcyo7LelEf9ynXKGxlR1rZRoNP6kCBkjrG6AC
M+0o/7Us3twOcDX/NjpDyT960DW7wa92EQ25c1/mblMUNzkAkHxGcN7iNGBg13HgVydVmqeOfCS+
2Wt5Olpf/HEwVg0xDPOcZBAn60utenOPNqSPYFZ0F7gEnMOCVnhPLkajjhmD0U1Af+y5zr32e5ij
TtiCrn7+qtT4PYhzvFjUeSCz9bmqbGTM27SA2+0YwOc8uL8A/zSLmxHo5eWvwzjRB7ApxOTkyS1K
qeaFpwHWK31H91GPjanBxDOl75+Nt7GAOXXCZwSb1kNohoBrvz0ZrloyCpHN/HGx7HhWf9Yo3bXl
13FxqgKP7T8+3QXzTkrszTGEG5F6P83uYPMicm3Uzd8O5s+rGzV+Jz5K5Evc1vCpjZ4N26VSXb0L
JNzAzQ2tT25g8TM7GU5pqpw82CaBNn8oZDv4RSTaYo6RZ3ez9eVlGUfHW8zvPa9pkHC/o1kIkwpb
PLXgpvg9dDV6xKg12DQu7suF7mAU9wY/TtCH9GOde7fD5M028dcYm68CXYYY7yYKuwE9ij5N+Cq0
JfT4dXLQoJ73Y76CdSXF61OZ3GQvD2pJbV5M0CzJh5PUFuUj8oNJ7J6qqSPyQ1dttc3rcZhmNCFm
ryegf90L9QjQODkEXYoE9FP9MhGTCO15+bWaTb126zqDtr0PHOYxW26rvA9DfRjiOfDbu3Du2cef
UoJVXgDICwl6vApkbepdBq83Ly5jV5b1xmlp1Zlv0Ej1eK3Rp+ekuoEwTfkQzsDsg06bT/EF+hsv
mEeeWiI7rwtw71PLgq1Y+8w+yQJh4+QjkoyZkx+a0S+TdTugP8vpkuXkJOJTwgEJf0/KyDxK5tVB
Hz8UJe1OLfj65zUoVrpq+Urlt3Xy+dVkxXZB+uZQF1Mv1Z4YavW8R20PkZq3KGsBOTx5aOZxcVhd
ap4P+v4a18yJiTqTU90NZsktRGYAO0c9LZ8bsFqr7VEvKixWngY+Y0SbAPrt1y1kpSWCH3RhOTFk
P8mw+Eu1a+Kg6AzFr4++MYl9qobNTa+ROLFuimRJ+cchsWeGmTtq6sltRslKzDfY9oXHSrUl+vTB
Hl2MKAxOaUnDW7Fko0Y40G7nWf4iE7fqu69uWASMrrJ1YDYUIjbTcoKFj515ymCt4JnLyDc/G+l/
9NHdUINz/+qZcAn4gst7yNvgxgK6nu5T1+/D7EPeyoJnBEGm+OiV8/wcwf/XYeM80xPJfYpXQlI2
hDzv7XlmdDwXaBM/jsJSfrdbcaYsb9NVQYpEDSKb84oeyBBO8Dm9XByvN0z04kvSfg8cHevbuOYO
dEOVtuKrxU0apf+cErZOsyG1aEF01BnNovbARUb2oLUXVKi3HSyofUMB2bZqgXCP5B46zaq3md2R
9B2RDm6FudFeffXYliHTFCR+8ZDFnnH015foAq2Hmt+TYw9rPdKe2ey0e+l3UJlvFF3C6ZEKcpGC
4baSeJk2/UAj4XKKksUIAVTWaB6uHHpziTgYT4ZukSlIk2HTdLTmtYc8gztR7B0eRQ13JQWFCqbA
lw8ubklqbJsM7NiKfutRQC0XDSuFtx1A8wEuqNURU/1roizzOqmnRnQ8Zy+oIM9oLHY9l/7LzyQE
9PyKU8Om9f3VSXCjxDgCwdolaE2oAsd6g+iD4jKt85imblapkMb5gbgeoce7zlhiuV3CRfJeOirM
H/2awrCP6kaljUOA7aya9EOI5K+pfap4HJz5wQpSE2u8XmA5WiRr+zGn7O60qMn0neA6axeL63Wx
ldchJT4GjZ0d8ypZ+PjrPZzQ8s5N3VI3ZyblEKy4LK/ekKti43X1dpuAtvJkQiCxGWwoVX/rHSJs
dKH7YC2bU13QoACbXdoZZyhmyy1Q+K+Wk+graaa32WCysegcgj+jO5vrlOT9WeK5K4N0KdJ4fUzL
xrgfSoxu+90u4Vz8FPHybOMa8g+eGh0IE3m/fxDfxk0Mb3K0bFcBaxX52vM7fESRs6n8aH50a9/k
GXQLblpuuPd80/Ea5tn8KYU6wwSmNWAMngZRRDZJjzDB+vX9hzmriPE01KqJ3wBeglym3e/skl/c
QhRAVelIHny9VMitskmBT9GqQOZkq6seMqP9qJqGsxJPAzNFK7LZwdZLruJ1tw5wEIj8I/yqThVu
4JzuOa5xUiALdMotmzAFQrSJfaEttuU33URpNX4uitpcadlLcJ5xAYfVPsVwQ4/+/ovCqHLuzhiY
pbHn9OWTDjpPcPpyoMSAg/ehThvZqj3uSFQ3B1wRtv2+F5AQ4ezr3Nw0azmH5eOrCY8bqapos/Tc
YBWsb20RIAVpa63vUc+16gNC9Dmf5bjMZFlQZqw3nuzk+rWvnJVcDbjsoHhAt8QExtPSmRH6jjE+
CSOwg1h9XD0HCTAZG2OQ5Ga5FXyxlY+eq4zHZT9qZWYq0p35klDTAC5BmEun/e67Q7V+rfyqMIeQ
y4OgsY4EHCbb3C4tMlpEvSa8xHX32M7oCQt+xZpsRPE2r9ERzKE8Y25j4j9gHt2g39R+WCz3rojJ
2NyhUdNxgZdj+RyDzakHm0ufzgmSHpBd6FIetKtGvt4OUHf6jnrMgqKX59Zj8UVNZG9OfQgNzae5
KggpD5lTv2ztwuvWg+5o1q/2r7kzJMTMsVu0BfHTZmYZ1B0ZrHL9qnzbvH4wWw7fEVVdmDW348R9
1+y6sarnT41VRHKa6eVJ5arv0pX8dbPpc7i50QID6Fs8+LZa+LewpMNxOWItA75r8eiJkCRRgKYX
N7BMpKE45WFrcgiQadj4DDSB1xKYIQWcmzpOnHi5JQlnzPfrAyOcHvFVQxeZPFFPMM+Ytl30ZuLc
PoGGtEIsp3Nvatksib8NZKEtAGI5oCr9IaDqnqK+PNl56R7cVvpLcDcVvgm8MzEDp7+hvGkmT9fx
iLtWZAXyJ1tBkAyI1s3KxcRijYDglp5xfube0BcwxemnbJxU2p3cvAnR1SV1hmOnVq0ZgE05M6Xo
ved8mhvfBNdLTIj0fVScZZj1Mjul8Py1g9CKPfXqxUTeWLfF3SKSmgdzGu5G9+Z1MlET99duH5FO
XYcDJj3CwCPaZFzA14+7tu5pM/P4oZ9t4dZOmw+J6Ib5l7h0HVafxL3iueaoGtjWw9y04bqdh1Co
z0tWzSHSO0S8HKE6MQ4dlyRb7PUvTbn2fDarpVl1OlswqXVSjvyeXGn2ybaFY0WpfYMq7DrMG704
kFofDIOg/UVJLgV86MAFjfIlCd16Gu8bq2lr7y5ANkfCP/2Sin09jHZWC3SMVZs6iFg3i23OS/qy
YHPom00m5grDGasszoubTpcahMGmf9lrmqbO07TkPV32LrfPmC4QOafP3sirl1CO08pDo24Y9Iex
tDFIBzQ/s6BFXT73ki+pUs5k37ZuXS1o1atwmhpQzc9vHICqQeht1jPh+WPT1MYkkViBpnvbhFrX
38tnMzK9ZHq4+9WMqk+2CgMj5I5ek+iuVHgt81FI+imsDb3gsrhVruW3aleSBx3jxwE/ij05jIFZ
rzwKW4LgqfaMGbKW1sx9HLAXg42IyOguBwue5xWmGiihQkkjXIw+zGEcqQI1p9fMt7tSIJYbA54z
5guD4nTfoAgwlhohcLPGr0myotPG9lhIWGLacKdM6uB19tbB6vnqVLW2Pq2qjz4iGh+k23GqzeM4
uZ9hB6dnP7NKlPmkhbKbg4Mp6ta19w2cM4jw6D4ZEVOqrC6rAf6Cr8vVFwFIkQ8U+Bno2Rdap0Lf
Ql1mXju0MpOZSOiA4Z3gelbmQLuNeRk0MY1h8hDHWg4QYs3xN7/oXKyTW9CDuxnCpYVDLu97wawi
TzaC3UfN7fmYTdaUWB6yalO3IrmE2FeXOeVHGIakGGiqeTnLY5SF1B6ypjA7GNEiUqgnFDTNC5Lf
scnKdC6hm71/PZNiBWzrQuNTyo5/VWNMy/19k0PjnMEF0iFbFW9w/6Q+tYEmbRQVM+2SJMnbClOQ
8raYkLCqOIldNsaquAvxw9v6YxKvxmC1IN15opmAmZ+9uuM+XD/MhIVQ4wgsbUQWLfq6AEEdThL/
nRV6fZ7q5U5z7b5Yv86J5Svv8+t6ARgC/UGTbO4TF5MGsIzBlvnsm7w+IFl/OEzw89fDA0wCMSn0
MvVaYyZfwsFRSbNBp7rDzf3cxG1rQcbWwuH7ZzrZHN0ExG3xIEfv+QbrjBfUpdJsm6k1NqYnecee
xjw/T/JLHjfK02ac7qtKr11+o2biXJJ3IhwgbgooYE/TEUEOk15VKE0zB6kpCX0vyQe035d4baKk
3Lwck9cXHKLxedfQJsFup4BizAIQdJ7n1cQEwuSMvTi3mLjX6zIpJzNy4MY+s/9qsSs9hbyy7Wr8
kEJlxgFpVWROkZtZtsk/hyuopo8wE+RcgiMiYRw7p8vMjVeWnhlHzbUJ2vXLBdnVaO1xQazNs7sK
npiNnnWJ+QPFOZufvWYMkJ01iZ2gHhPCs5T8Nn9rQhwHjnlemdtfR70x1OgeGJ+oeLGAayi547tn
RwK4A47rZgXZa3adMN0UGwRZ5RodYMcYMA6BngBBbV+9+dyFECo7FjNUMp/caTbPWs1oPVJbawdz
RMsSxRxxAnE4clIrPzCfDqlKrV+zOemT4NRjNe351qUizyZ6fe/XTfQ6Ga8nO/Abl2/ulTDHPZoF
rK3/Tpi8GuFYcAw9en45hPkunWQEY1HnBFkqttK1U31yx5L5O0wvzl9NyxwX9xK4edXczYOyRHkf
dFUxaVLRbTL9OZdU9t1dmSQDPq3btyL83ecf8WVf8jftmHhev4d0bkAEth4Ck91K8fz5VMDlQSYq
ojZljC5Mx3ws0WZpaBghMdRTSCddtlZdwB9jJCYGYVfDGLLxm6Qe4ocpQ8WJ/FVNfRe4DdRh/BH7
me0kGx4pmb95YxGHv09rO/FiXoT6TLXvQAeVj5Bl87gDvcluuesQ020R3M3dQj3RGWvydF4XmTxd
v85m576kjXAgev7ymihKX9KAqlPmUOosM7nJwU9CXuj9eOI8mqCRBvkIiGQJmojmzilrJHTbdT00
3iNMrwrodAlHEMgTr2BqvlMmMTund6e1yVBGHXMvv3vZd+8/xU+xJAVu+GXBjqMoAOz4rFIibGmF
vtW7D5Des11ej04h2Q2EHc9xbT6PxgOpXw4sFFQJ51a+eEbvP8zbmhGhJBA8Gh/t0AbhzUVxFkrm
dOG0fZCMDzKYJ+zNPOJlYWGe44F1yp6PYj2ZgsH7A/+0FoEN4Bo2AepWoMl+UrtBMFTL2NcPwcuF
KzrSacUdrCHGqGm/TToQts+5mDHTsfT/TF/89vcf47lJ+78JNgYH821S9OTYaOn6SZzm/3F2Xstx
I1u6fiJEwCXMLcrRSyQlSt03CEmthncJj6efLwvQOZvFCXJm9g13t9QsFJDIXOt3K3ZCvV0WJvhV
vZ0gnuX48JvyT8GsNVKNE3aGTMEjIxNy+VGVYLTRnwPYShJyL/dWWnTaI1Z+xaRblSm5Y93oyvF5
kCExPPs+lxkInB+bCgUihAKUTRRkYTXBRD8l7OfUmNhGGMXpt3Ulnju0Lt3ypE9gxU/jlIrJuWvc
ZdaNJRBm3YDzWCu7bVotBx0JKZGC+M7/YFi6AkNwSioqasPLUi9VhCqUgMYOLhipTdsgZ9G0GnUI
ivLaCcqWaMP420ZFGxPCY86zqEa6Sl6ir48ECtRzSZ0Id43mIZAuGGq3i+w0QnZdpnFvMvixJ6bv
F/vUSINhdAJ8784yOJq0vUZ0ResgSbaBXg+MWV7K6VQI1VoeSTxQrbWotcX80Hn1mhpBT6JCYimG
QJIsB5r04r2rkTlDGIrs2XVIZNGPRTicD2TE/7z3W/Ua2naRJruOACeGKXtgiYa4tWZrhDJdqkZP
PpqBcUk9k0hPRgv2K3T1OHXeqDCWpDZFMifyK7p29QaSaqF+5G0Tcm50NYTFE8yoV0Gmdno7jb/8
3Hfr+TSZ3hhrv2a906kQfPIlLYJNxmpoGLCwthHFVHYMOG5kmNruPQPfHftaRinKlw9iz1/Dc2xo
mNV8nTfZJy6Z4QoX95aQBa2vzcZ8NmbZgOEmw7RECWM1EZ6wq5Uh1ZF1TYvZjfVJcnDZ5pf3X+TX
+4m6At5j8A4Wtq5e5ouNbJGcweqAekYhkbni26hPk6Bh8Y1C1Q+AKMMcxFBNPGu0bOrpum6B6e/w
v70O3wT45gJQ/WJXvrgTjKa1Scpt6ueVuASTUXAlb77CALaiYytnMasq2AdNnhKlvH8Zr/d1bgdJ
PFjsbMZJM+H1zbjGNOs7GTtWywNptaqQGGd8zeqDqepLBqk6XVqw2zJZ3XWjD3RFb54EH4wMwbWR
kKu7cEFZYIeVWZUt9TO+XYdalM3CpZoaQl9h0tvmY6n6rrq24mGYXwg5Fnn1wR1A1/IKPOQihBqj
STgH8C0yk8sXfsy9qs2YePtcxT129AdrfcHitOTpXeVdx3YOlFSpvmlTGBQFHtjhLq7CFBQrw9xh
pUdjBe6zMyKa9Al89IaX27U4f6f1F5Pl5MXIxyjbYPfGeBLSIz221gBIEk0DpvzUhWSjawfdzaB6
rj3sXIwiBm5TfN4Y2uA3AoATJkC6uIolrl87SiSzEjy1imudeYXzDfKlfEgC+iwUIUd0paQZBRsc
2/lQk+C8gAnqpFq3/3Rg9f1U6CUf0/pwRe3dICYrCU+ZQcnqngwT37jDGC7s9/6RvmypvpZ03Jwx
K82xnYCVLpk4je+6yTr+LGMmNhdrVwId1O2yKA3XkbKRgOxvmhB59lBSYEA6hLByHEddGvEdj8Lq
EBzdSbILGK7VUeUSFxd6YTj4AYlGNbNq8NlN6YD7r3fmjmrM0eqv3JeKk3ZJ1MM+IvbKuIRFYJ1s
jjgdVds+SiJpwTqWzo3nHRt+wp8tZqe0fmNlq/OqhqTkUhLmhnNhuScU2u14EgPmrZjmmL9irjoy
0H1VkW7/AbCaasJLzlwoDwQV6gaH1hzxqxVZC19TxAZ6h6GDrs73ejqQznLFQa8Yq3KkX0coQkAw
P8x1RbUl0n1oHnBrztO85oTXD4YI2UIpr886MWPSCPXc2VNsSnlcEu5VfLSKco5EBsdgZ/nwfWIi
8hzd9ohvu15NdXHD5sC0bOoRvfPFkh3boezGf2FzztIao5u5R1paVekYeHRFurWLyqFD6QTHC+rv
WAmULkOKzq/GgmKS/albMqvu9CCMi8EjGZw5NaTukHw6N/pAnn/KsPYC2sgcgnNqXvto590yuUQW
nXnFtLQXN7oqvDKvWvKThoS940VjovHQ3Ggpx5IR5KWuulA5wVf3x7AtouXWqaIsYZx0OE/+/Mwb
s1RLsy9CO/Rj4t+cRGlLMCouCeMu0ZkV18b6PulupzroIqoLMezTwar4npRpluns58TK+KCNuNqk
R9vzNpxYlUdkxKk3wxau+i3bqcy4PgVE+O6scUtWYcT7G/eb3dOj2SOUltOUbuVNzFaTNwaTLqr4
aT0/kPNR2ll8o+lRrO2vvXbXtpYpLKM6NwzvX8ObwwNvIccGQn4iBxjdqq7xP4TyTPCs0oFm7nEF
GmK9gtOdS5Q+LxopDMAMJXNwOdbe/9gLRwQbNh8G07b6sX263tefm2JoEInfyacYOYcXnQxycfyU
RtasJ+0w2tMYt/dGE7e+vmMuWeNWB97FjLbfz8JuWb76MQRXdDXWC0/7UDS569VHIxopXK/aFdrY
sGR2NVKz8P/nzfAUzUKiKG5SPU7HkwnPnhnHKHZVNg+Bro2RnxK2Lia45BaiFv34/vc+x5b9Rw/C
E0feiHiPCZHo9hjM8/p7G04zjpGT94j0Fwe0FAhMUuclsu2pVqzKUEoawwM8hSpIoP8APyobXHWf
8L55X7opss+wi1CssXHG2moEUfyFqp5ISt3rM0lOGQK1XhET6fqLbS1OU+Yd9cZkjwTQSNTPgZPp
vF+3tK5OQShRF1G/XG9AbzG0DTe7KzV1GhmWliX278bVHLBzY0m4EjDtKZb7NkH/ON5M9cjE1IOu
ZdL2AmPkFApVMocx1UXQhLrfJ48TFJmor5Df+YN2dDl9DTNoWr9HoBDAW0syX4JpntVTrrtQYWcp
0KahHyGdC6f8ACK4LGRpAFFOQUQaumfiBLooXtJ2SjDl9P4jZoNhqL8jtwM9XFbYasOk4nRQrfpk
2h8TzZevHoIP2E5oYyxPCOAvy0dFmEB0Fx6ktuLONiRtI7oQFimojwKePeH9NfjffK7yPGFHIlWd
iIKL702WmZPA/9iPuk22z8uG7264dztZ6NzdnGC2D4WjF7pRVGqQ6r76xlC9aHAv9poca/Ukx2V5
BCQ1JBBW1xRWstvKVTao2KxuqgKZgcbkHznV4nOTQ5kkgUzjmXjbqrFTV15XOOAMUgFaaOnv6P+8
cfxoju3Z/fXqPUWGgNJcp9cg4pFt+vV76k86Y7pRcj1OodfTJW7MmS2B6f+mBkgjnE7ILOTXdGgR
VO7KaJ7SX/R/ih/ZWhHC//2FAcJJRwLZ3rJqrUF7syKO7z/T10AT1b9JHyR0skYAedTc19eX2zY6
ydtlIT7/oTYSmP4Y7amlKMEVaUrGxk/3wlTk1klfceJsxZvev5g3CwzAi0FRdInqf28UFKpM6CqE
8I+kcirqRmduC5WQJVpF/rRI2qbH/4lY4mLSqboL6C/phhhDyKv1pu33oymiObTZadwGjqOUgwLv
y3JqwmxHkJDS9i5V1Q+eqj3hESFuzjVX1JL3TnXmtwrvHj2gTtIPjGThsje5bAHxhMvKMyallzGH
OeqTBwMSu1v2YPsVhYNdjZlI/n3/Zp7No69WokJtGeF4zi1RwMHrR+vb0GpiSIfHTS7t15XvfOqN
ZvZieOfFqeurAaUx5vAyI9YguiIPo+3qnaPnSr8SkbbDt+mkqQR5A31LXh2RjcrxCZmgG2o7JNOO
pe30rqV1DSx78s3s2GDcy8k5wgmf9dfkYDmZdWJqAcXv14FBNrp2WIuFDcZD76Bk/RJQ5/yDZphw
/MVzBMJhBnBG08FFpJRbJ0W7iTkIS0cfykOexQRh3PTNgDKUMa+Mbvu5PY5lHhQitfQMageDa0uM
YCdcTFXEl0NfmEsm0rB78KmOUVDjbULvfFJhhvseBwchWrVWc6bc5Valrq8hxXseT/R5HsGlQZ15
dqldR0zCIUDMRYJJPI07MLT+o8zYN6cNXik1Wcah3kLHc3nwO2QsLcgKu8dh5VwX4mHgkuJQgfno
tBUU6hqMhrpuk0x8uPm+/Xj1UpDoIFSrTK/+ehVRayUpGvz6ceMSyVbROV+y3lPYe3L2n9giUxoW
Ust56MH7y/g81+HVMgaOR8tE7IVNQfHm+yNfSlPUNgNJJmdNW5pTv4GRWlGf9jtYUpWvwuUwk/y2
AXLgATLCkjVy0PymorXbejNtFbNtKroNNma8sRLsb+X8XPmspbAVkiDprmQCW0ro8PlTt5VV2Lky
IMio7wpxNbtDWTC3Su/61Nl35E1opCR5IbtGEuSoFApt//7deLNdA8MjMQMwUR46ctxfPw0Yn8xs
67r/vG1Rm7hsc5JZtKvNz4wwtO7acUqLHZyAZ4g1ApZp7t+/lNdWS1J80KqzHuCHmJyppim8vpTQ
mJTeLp++QL4qTnLlKccMxRBJ/x7r8f3Pu5hsIEgVgRv2bOgArEBEVl+crJrm4UcqyviqHOfas69j
q+yc6MYHSUCZConXu95pMW1pwBQvfdzm5c5OZoDeAHHkIBlDccZlOp3+MvuE5qUf68/vX+Sl7A6t
HcFvBLXQoPB/3wBbM3yu69aD9UcOswpupo0UkKlCF3RvqnPtCLhQx24ahJPnes9TN9R1fapyoHyG
UBSy155llWhVtEMWwmEZFCT/WFh1Vn9DExd5ngc207dLxHdC5hNAkkTJEB8KmnY2vhXlFzl6q+f3
v+aFqZiH76pqzBW2shMRlXDxLEZNOFEV9tGX2A4Ty9oZOjYmKzBmkETK9wpp24/RdgtFDnZhg1uP
cyefdpkOXiSDmFED/Hj/ot5YQiFqWI6qNoeneVs+tFPezVVVxF8iP1K7+kwuMjV4hiaGVmQtlldt
Ua31rM9iYhYUkP35zKfEQEIm4nnkrWHTdVnSziJAOtpEU2/SemgVkYUmz01bM61PCxkZ5lMzhvj0
dm1eKE3Z2gw09DHsiKsybuPGE4vcWHJvzjIKEu2pAoO4HWbkoAWT3hvk5nro3jV+2ekzfgm3FvuW
+Hy22cZl+gzqsp7pgJkaeH/GnKSvegvDLgwuz+s1xXtPK5D6/p29rMvYgHnlcC4aVGcM8Lt41fvO
SHQfzuZ56/ILiRrlWCX6QKqUK+Y0JfGJrfaj0IrXn8txRymNrILgI7IdyUO72O360WBwXDHm91iU
VrtA7PBA8Y4kyFLQ20JuMMD6LKJ9/xtfxBmpj1ZFvBoQa7PW3csF3gxJBLYYandx0SqdQu6GCA4P
TCupCfbuGrQPP8Gc1J2fVuFn7zWKI0IDrOQUduhG4RejTlNw9fev7fUZoC5NZcMJFMIEeljiUmfs
MBOAEzsk2mmVtooV5Ol6n21/rdjHMqIj3RZc4ThqZYj/ieb5clPmYtTUZkgpg7MZaEY9wv+AgSSD
sjy4BXmXDRmRZ7vtngD9DPrTHHWN3e97o3P1H3nmKEmJYcnS+NH0MDDRzm8g5KiUI9d30isx5LH1
UYThBXfGQemTbkc8tUU8CLlo7sUVErCCWq5Z7Lux8Lwl/mYJ2dXZNWe0rT17CCkobl1c38V3kzvE
tjkxdQB1URdNo+Y/TK5djOOhRNXs9sHGZ445A9BwkqsN6W9EUlZ7zUAftZlAH4dad3z/iav36/+X
QHwF8igYSsLMK14H5qdd7LbIFQbID99lutzq/ltZ7lpDgoO02SP8+cVLBCIz3Lh04cZSCG71+xdx
zh58dRXmeSYfITzUgs6bLhxJyTAi6JrvU1nlaDyGpq08ee8zjDp8iaZJc4i512b8io/LanncXNyJ
Aw6fBxkbpf3QsV/U2aleGr36tw67KPsRawbMsBU4rTHQHXg9Ui9M37Omirgq8sDLCRyKODnxRVCg
2aAMrJpNBdYUyNoxIOrkoiSUhWcnZRVNg+IgiK3kRaV0p7b402JsMneWRMWv7Im45P3WvEGMGRqZ
CrP2npEsZjxyWuE8X1jTnkd3t5WMzvk8jWCJk3iHg9GVAyF0HBFeGeA3Uh7UIZsVja8PBHJHfIO4
74tTZlWqOo+8Vr2NOYmAsX5wBZqoes8Io7brbmQTA7AcUNPG+sv7T+8iYJw1BO3KvqED2VLHo2F8
/aISKhfbIzbD+81iUq9fHwkRvfWNDtIUehhex5zRZkLiKFOpXmdYe9PyN6v3Nkt7VevrS6ZYEGI8
lIRgrTS2r13gaau+6pMZ6eO+aTwn/MjBqNb7q5XoOnQk7ICwufS1l++DhbceEYAu7xAV1qL8RQgB
xeARUpXOaDObbm/qUpI157N9R8ga1207HlzVdL9/f19Xw9g9aEwc6GU1zIa8/8subZhpV10IkTt3
0TpJ7dEyXyBisCPa4zj4P8lyzvF2wsLG6SpP92VKOGalBl2kKO42J9+mompWjRRhAwmCrcYB1/4o
mvd1T6i+LC8M68kgxYkgpEuNVDY0qjYc67skTl02mkIqo9+fz8/d1nI+u36rLG+hMeAkv3r/Zr/5
fBgAz6IhNdTxbF1G0Jf5HHezZ8S3G0UzsiEoXeMr9rgwBLXVdWNiH/6oKX1zATxm+lveKRhlne35
9cvkIOF3yD1obwBOzruHfRY6bodfpHVK3cwRUTQoaWTSut/evwHqzPrPF4BRQVAArmoD0Xa+ORAy
ZrogiYnm25TNZfnieT1Ze3HLtNBix0VLrT06JqKlDxa5Sa7LxeeCQJD7Dx6rmvHL0iMT1mAtRSVv
YTjjpn9w7bqaXxgtli7Xm4u1JFHD+tYZEnoOCRIZpdwJ9Ir8YHR6qjwITdojHmxdcJllB2WH7Poo
zULBP5tNFmOR2uExBRasIQhhHaXbYHG0MOrRVsQzdkZlRX7/tl5WVuCALGwwRaAW2prLOjcUYT1V
ppHedv5gnU8sM8kYKcUxlzWHvswGkf7hoMWMVeVnD5k/6ErnCH71wUO+3FI87jWPmSBZk+3ujQZw
zDs/sro5vXXPHQPDLxD0rpXd2kO8/+Xffhw7F6oYBBlgoJR0r9d0mgiBeXARN2SXuABMKdFw8d7O
BwrYzm4+pjHIh71YTqqhx/LOm+wJFZd/8ZFM3Z0anxrxZsN703N/PkVFvbz07aiEL8psP+S38dzB
6O9k6RB2+mD23VLnR8RaoS5v7RqD8nC3KcY3YldEkBToW32JqH3KQ5S+W/NSEakG7V/BMH8WS9/l
YeDwW1XtNmOIhqEPZ2UjqsdW9Ryc8mrt5k6hDEpxqCnV78a7numXfO0iRT+o9s9NCuVg7eJI8te3
pqwqR4XSpQBEyOOrMAfHTtYarsyaCj/ZUCg6uRhMKjlXDYnCsbQCorEckkXf5WFDM4mhE5fodbKa
n4aSGcx42txSXShEpoJhJBw9H7I1BVVUCoRfhF+qr6SiJKbH9T60qaNMEpuaORSLeuGq0FsoTmSY
Kzh77Shypb38yRhgpz16UrOjLhilJmfn1BYQsP512iwI31aBrK6PI987RVqyWEcRIfX7vN6srVnZ
tuN01Tpt4uXNsFFNVrm8bOZNYHXV3Zln3e2qz0fgDKe1Rt7opdDn9BSiUpiN3dqVb50g01nVzXSb
QUmmNj9aZRPWh6LjLPT/z1Z+K6ltRgHaj7nHSqqCEZW5TVUDl17/S3XppYFciAn50dljCr8tmPrK
jFJuNzxyEfMt0acn5+VaGiY3UGO2GsUoxlxZHmteK9+5KUxInVtmoLb9l5QgCSQJeDzE4u/XsgT2
t6SI0cOiLfCkATExzSGVto1Yu0Fx+KPr9cTddZhenOYw6LVi9qMEfcxLP3cxrkGcJ1oEd4IlaQgY
3YK4/FDlGQxswL9CRd5lqS5Okon3LNESLa+PndeAmf2+rM6S3NE66xMRveiT9psRYnPOmqt5cbMC
hD3Ix88itwfVPaH9tR+k3oxZvGuWPlu+jpIhqy9MxTXG3wVAEZkacbrE4mXi9ywvWUtJ/AsVsWG/
9JzT/ScydIraJMiw1uYX114mrfuEikCF0ojFVta9DOleC2KSLkx23LerF29zaaByVBAPDPLZ8eMl
qtN08QywWOmVHYPOjcRQHDUu3q/l6K+GTHZD9oLTUviOHB5dL+s0/D+ry4GdV4mc5boLbAWcPzt2
8q3wbCN9XJd170y8stn5xR10fA7RfhkI3a0ODHBWy3A1jDKsO1yuas3Uhmw3rJb6tVXPEKewMFfY
KDXNVOjAPehrl33dhAJtHKleykOyEfhOmo2RPOhNIZjW6eRxFCNYAfd7cDMLFUPwBzIqp5jDdvum
6xLzZgd5hp7jJzSRC1kLATGron191TOGS2jfBiEH6+CveNLmv7KEKNX2d1Z5dGeoTD8bTLbbtGkX
ZZorFXrGUcVnr4iweTbwbeaJnKGfKln3jI4R2N0DYJF5E+kvDFYWFv6lTX0ZRU33XBemywxKSwwF
NorVaLK6hBjwo0RA/bjkPEDQGnWHlglaDYcod8aP9quTaTH1ClXApocpml4FBfiYSPj7Kp+j+bml
AXUj7jqxlwQMsMHP52XqYnfA8RobiuNrjFjE9yKpnIVQmnWjTMrQYxMtJiZhCEbrxXqW7kpfQwLM
nAgSN1+a9WUb1993dpxIa569rwSJ8XSDMJ3DSgRItwydVbCK2ddH82dtn3e9lrvAJu9ChXDL1p0S
Xo7LMzypFB0csuoUSDtGz+NeOu/0m7FztSnbpVQARTQpd97QO+fDbYWONr+jde6ftu1hVff3qaFe
QRvJKs/Vmc72XAmazrosmzbM82hX1wnP1G80l/mZOGklArNSk4oCNTDdcr/XTRxNlk2VjuJStV/x
2gf/kdqcHZD/b7Gd+d5xXlqFdpaZ+vsMm1An1GaNKteKMsp1MK/tAen6pAADkyn3S/KUtjOBqBiE
z8ec7XbUNIzwVOfahpuQfq3WULva9OfFUktjsCNw2XuLMgPDULbmGHXrvlIbObLIY6+ocu3QqFls
1ZWBGIE2gzod5fr3OuwVdQoJAJW93/7JWPMApvXT19oNT7dqHLY8gAyBKusoY0Pl6YZ9yR6JnVWZ
ut2VjKXjLIz7VPNm/a5xznanuqu9vyVkevyNOW96GfRADNpv5mt7m+Irzwd1zzZjWE0EAgfi5iUZ
7YhyUslKsdCmzGMiRM1kQuPLxrb7uKQ0WH90FwB1YeSXmXXUHMI3qp29ouStTU4YQE09qvMEs4ad
ezuY1zAq9w4AYN8eel3HFHDoVmx8Xbb+qofcKoHtuCdViR3gOmnMnggOwuSW0t9FTYXKDdtaYWnL
MZeVer48IS5825C3wnFb6OB1yiyTzUpHvXnkSsnB/bh1iLkoZpbgpsnwNcSVsO81tLeJm/hc4/Zr
UbX57GFkleXbHyO1ZSIxUSsG1xLvnShNQaFF0J/aZ62061kwS+vE03OHB7CrCDw+c7Ryza0LTbq5
KkgNzGfIdK2oiPeb/xcjvqoq7e03Uh/yGznRFTZaxJ0iqjd/ft0MdB3e6qTWOQq4qhafIG/+eh4x
jRi+TyOMBwHyujutxZNcy0Mcumq32DRD0ep1xEKC/3h1323Lk1l7/LWuGZXUcy1IV5CnXStbAn8c
IvaG2ChMkg1whXMn2eTBjK7Tgu+F+VXzlDthXc19hL8E/+/6zqUqWagJ8BRZhKrIFv++e+11ZVMx
EloPHftnsT7syiHk6QUhulCKyhgK6dFydCW2tIYoaocvYTSUooL2UMJDkhqVJZ8WQJk+V1e1lp5B
+k0XCUJT5IQ5cE9NxM421fRu80HOrcgH8gtC6P5417e20m9t3Ga6BhcYlBc8/6bNRVN91seEQbdB
kUAlkDqQEWWDNOm8W2/vGHlVi+z3npcsuXO9gRVaNHaZsYsQyMYqXH84g82cklm56wY2o3E365jp
cEquwRJWLlSeA5+DIDVwZ1KPO/aps3lzq16zidm42a3BkczK2W7ypjjhhEb+tFOW/3h6aFcbN/qj
svMONCFTVe8hEaM2/ev9fvISoyAhEeMUdAW5iejqL0G6RThTlURlzlCZ2s3uSUBa6/lFEVrzaiHb
mKz/1QdDRtLCA88AmUMav5H055nVNV61xDcp47W9nzOdgku6Vo0SfAzsRoNDPpQcFWzz738wVpLX
DS2GQcNBnGcw2ByCWlza9nSc79yPwTx2Il40j+M6Kpm+G/q+0WDh6lBNNrgsEurN3TL6UxgdCNuN
q0/m6qFyLKo8ehZXGtpPo2chY8o4A+CbJWwL3wFTI3ojKFxCf+K9Tvat1u3ieKnkvYzccdZ3hRvH
doo0R6enPTJMq3fJwUXpTTcx9l1Mdh7V8szLtzq0sE2r7Bd7qAc0DD5xVSYHitqXfm6a+CqvGe2x
w1u/GMOpRk7eJmDwrajvK0qPrDgBNLbmD5Ivid85zKKw3JdsCQU6HtfW+jY7hMNCEshtY4bUcqel
R0b5gAt7LiiacejWeVCKLKnSUz77ZXhvKHEJeRvC10a5x5hb+/PDLFvPqlFcJapTxQmxRMRnDCRx
ztd6C6U77a0xTLTssJ3vom29Sfs2z0jnq11rSSJDGd2UV9oXe9R15gXRZcg5P2Zov033lHjMjNcP
4+x1C1qupZvz6JAMzCh/9s4xOcWKgBPc77u/kJrH6Smi7G0AirISznkvm26EjF/WhMiN/RjJNkkR
k2kzyob9MLVuE+06a6Z73PE2kvZwXSDZ7+UX/MILOXh646OXfaQbSZMGp0Dl6i05tH2d/ejjadR/
UnGZ3nVfS8OIdhnzwnr4CFJ7YDq2WMm1UE+8uOeByCzs5+yOOX3KOrA6Nrasze380XikHE1rrzAs
ldJQdVmtKriB1Le+pXIaRV8EaNLl8M+61UVpCT8Tu86I/saZcfzI/WhVjAKRqaelH9EYKE1fv2Pg
jgCPbCfEUCNCRbP4GqeCiS4dx6jF9VDFiTUEJFhEVfrFIE6BwEb0IeEVI2pgDwBtqjL3JdPpKOfd
qzEno3M/GVMCBtNB2u9rrAF349jV4EG9EX3J854oaN8uovHedIu23cWT7dzo3IOel5k9OspuCLkA
O8p2DIpv9X0v+bP4VJiZVn1KM6Kkb7Qax8eJya11Qgx5MvwI22xOj5ZIRiIPTUM+ESKRVIcGp0S+
k4snZjKBHHO8ZvrclB8rK/TrfRNGbrdLuokgir3RZZNx6/tl/aC5szsEOtFubtAX8bgf6UCWoIy9
eg8iUPk3kRhAg+20dO/QJTLmeURx7fFlM/c5Z1brfS/tYSSGzDL/Nhw/uckn0ToByET6IAu/Z0xm
YrxMxcSk207+cOK4edEMM3vIbW0ygqWzcfwyWgukYsDqEpOYeQdEAne5n4S9JP4utWTR6ndI+bV/
/CGyTnj7iv1MCNKhrlmsTC3yrviuBrJv9Lngw0v1xUG3HbS+3WNS8Ze7bgntKPBzd/6q5/ZyhEm2
mSZu5O2nIWnqz0x2lPcRIWvHbO7EU+dp1in09epQpbVy8dGw3sLxliedanVvgBcq9bp7T9p2dFVj
5v2i10L8NZte/DVsO/k4w6beRVhvrvNWdllA+gBzppLK4Iwel4MzpTZKjSWdrnWr628r4rw+VWZr
HJZRpocstU0sO0PNREnXmP+pvTF7bnp7/FzYeneDWDR+GF2dcUOaTJtDXsjllvg8/xnHSX5jRKH4
7JGKYgcpMaMBKTHerU7oxddc9PKrj6XrhL1a29Gbh1dC9jWnCUDPDohCYxBg79lX9uCUz3U3ltVO
Ze8crXnQfkRmUt0xDpwum0blmUQWJoDU0jqNTCm9N62IkWnLsPzOZFj9jJwE+f8cavtqyCRASGj8
NHAPXbnVnF1ZiZg/LabW3TsRs3YNXHnXMUMZAgYCzuTIJF66S2RlfyZC15sOBPCWfAojRjT6pdu6
tucgZWiDe/TyLPyXhJEX36n6nwbH24l8Aj/I0JKS6CfYD5NM/2KzAR+0KfM+ich1r6wlqbDmtHwB
oEjxxaOARJ03Eqq6r7yq/NEXqUgCBD/VHUuT0tSvR94TsyTJD0MOqqvMuIvQsP+YElu7aUxJ1B8l
9rVgO3msqoS8UDLkX5CxM6Z+GdIfcZklTNE0S1JzxFjSnTPVzC+wQZEOMliEjo55+ZMNtbACkx9p
wMGTgWeQvxgwl6b5PmtufxQElF5nfd2zZ8RL9og9r3tkCoYFe9qWp55o98AD+nx2CFkwg7CojCzb
ackQ05WB2U7MOY6K9i/D7cqHmN7joI2IEfbh4DIOJwIOOqCMfhlTvHBTX32L8bJdE7X+a2itFwes
mVDqbDpqvZvtFp8pTBTbtXZtdMyjuwMfKq74Yrm1QzRWP1BRME4ROi0c4G5NjuRYA1Mgp7Bmey3J
vgggSPQfMN7TbvTF+JtOWftLizqTFkQmNiM89CT/x2Ho1VUaa/ZttczN32QUajcZZTQvlz3dR7Y1
3vRJm8LQO6LYI55t/ho5O26NWThfsWg1j0XY6Ax0jbPu6Myj82IabSH3YajJG7cTLjHySE9+a3ER
z8T61R1iXpPw/EMs2uS+mawe3XzY1vs6E24Z+C4Rs953tBzezmzljDGOO3zTD4W51yuG78SL0z5V
GJgODMuLkyOds/4UgT4PQekVIV+oYi+RhnhCZaY9GvifflfWzPbjJ9YdVuo0Cbjx+s3IDICDZ/XF
FzxCIDvT4v0IrSr6mkFBt0GlJAUBd6F+NvxUHNPJIC48CWV+iiov+dtGrHblanP8026Rldhh5yK6
HulInMXMgyksQ15N8lWPmNuam8RMyj0+HpAXOwv3aVIn/3h13OyQA3qPEvSGkQh2dJV7y0QT2XYE
apnRbbEM9W2TzA9c+K+0dYpfzWKUEG445KrMYu9urO5ALEfCfwUvdJPZnf9AWJl9mBMhj1YzRkUg
xqTep0ITd3bN6D+31v9Gvm/fTtnk7vyYTagAAGA+AO8ueTF1/p3xdTGh1KJq0Up0/lVtD/KLg80B
s1aWJQ9apJk7DuHqqZTTcOX42sLoVWmfxnkOr2w+O927g609xd4wYGwDa8uPU5olDK6JvDj9vabq
gEypJJEl8RCjZouhZMnJ0ijwZ42KqxcKtWSXEH1NFWn6UUJO29airOLVtdPelM2bkqodlZ7kaUuw
ydhQ6CFWqM3rshiwijw+zMGHDudb7u+mPBqX5MUlJZU6NmU4AX9FrLFIFFeqEXLPHBLj2mVfBnrd
E5gW0LjCCU1JFzXfQuEXE6NyWpVw7S8lcgLKftLorv1SlPavDe8DLscGu2sLHN37uR+G5R41RCSv
ZAikjgEmquc64K1zyoe06DtGhEW+6NJDzwCL+KC10pJ7TSuVey8sZ++3jt04vCFL3SgIL8so8TSC
98djA+VbPtpjE6bfOxFVXY1Cuq2SJ4ysoWEABma5qd9CNE7COSFnj5ok6LFTY/QfSXafD6FTxs7d
1Lugc8scEtR/DMeUgytAU6pi0NoJlmdj1VI/J5qvN6h09itK4Z/NVs2y1LOPyiIput+Y7bMeUR5B
ROKfPz43s/bwRFrAUTcDHt058NyqPoVZCLEL1pMtzo+RROhwr9mLnjGOwcjKz1tcfLFAx1Y8jgg+
akXmfQRLHj1IzG1048Fo/0VWoqQd+jyqdmEShWr/yVsiaPZhLY0TXVPQzQZpk+YD6xCQTte0j5tL
bYtg8EObQXuH0OLwkw/UUiC0I40WkCBDxxTyZPXmUqS7xdMYFnTCRFTzmSuZpS24FK9XTEoB71hk
zvj8FgyDOk1pJlnnStKDoR5eZoPB4/XfbRTAFrhWjabK44j1UZGQa3jq2kdsMUjKIj79MSM0Salg
HbogBZfq4zmYxV2zrzbeYr2azPJ4tuXqGtoQq41NGAzF1hAUGZa52ny8ybiO3UEM2jX8kpUgsHe5
NdWJ7nuW5qdwqGT1b+c7rkxv6YuJoAsGWEe9vlkiZkMMO5MAyJr0KjJYeMnXYQolMSUtirB4zUnz
KqhY4g11W8HlIb4BBZSGhkYUhjQHVACkfWREQZ62tKiq8VQKYxOPQIwb7bZiRI7ucUO26MDOLGJo
4MikO+gOXoJL9DfhJVEFTRZ6pXBZPY6CtM5qTcV+x941zTo226BilEXL2I1xQU98Yo5ZPxMys6J7
jW1O039Rdl7NcSNpuv4rG32POfBmY3suytJTpCSqpRsEJVHw3iXw68+TldCcZqlDPDsxMROkWFVZ
iTSfeQ1AA08bTZh3p4rlqPwPRtNckL7RqoyS4aa0iInQ6VPCV2vh0lK1/7KqZd/jJ25UPaafpUAa
pBTtirBaaIOMcSAfaEjAkjs3aWZjW/uz0uVZUpJoldAks5ClKlfEhkiPxYSAAbFPmLUz0SDMU4aC
713OHBsl7Sd6q51G0wVNSbkcG9lx/zorkuSwUKSvUBKb4qiQOOrG/gjbUFJTezAberxNUjIHVOYc
4Q9wQ09Ce2vvcxX7c5txJEcRdhDr9SaHuiWeBNSj7usq31gFCTDvtZvfgdVPGMUEZbVD3f7UA49x
3UiPjdW62seUY0H/oMNerzmdgzgtDgPGMeMXsrbkuZQM+4kebWBkj3qcD9DthdVyUHdtk9pP8RKl
+U3iImxyaMnH3Ad1lvQu3WSaOKdabh8VyOZqDmKR8Yae4X+qt2rTra2tQTUpRiWHV4yJnFEz7zko
Vt7nKlU6npDJODSxJMt6kD1iuPUAxmnQFy5Yc4UTbdm1zpfJg5P2DRtrqjyZ08tEv1VwqXXTntQs
VBWoC3WJJEBqVzYf+to2+8dirsLiuTZhQQ0bYJFi1jezjZhAgnWzrJGvCHuF64C+L4eDcO24HOfC
B4UReqVdkw+eVDTrYAJooKaozbK6kAVifw5ZC6SP4i/VjTO6KmKmbKWLspyYqKpmrW7sDHAPB1eJ
PSa3vemflHEtCir8cgp12alQGBp1Rq/XPP644qEOstl66RywAsVWRzFVPKyapSiCSWyFaj2YsyfF
dHLI36bYRYBhnQ/qKIOULxX11g6s6nV2qoAiGZi0tCeFFS/6Tv7hcCqvh7jJgCQyTyK71L3kEA0x
y51ajxDYhvvVaaEt4ElV8EVOmEIKP1KaSC0Tymby+qmaWn55RcNH7UdeP6tAV1WaoqIAP5qFwIpD
HcQuLWp2O9KgEnwFxluKOycjuuuYCIJC5XGp9dKrVk+aTLJhbuEKtTy544yOy6WYabFAOM5AnRbE
81WWut5+7bQ0IgXgfzm6uTwJKA3KmEd17eY6kFLYJQ3oquGeqxJO+hWrrqieP6nccyh7iSPqmVxk
k2ruq+e26nivD9s9tVcrhF5436aN5HHjTqG8nhOF4vcq71SEPnW9UE0eOPFKeIQaUiwIWQYEvydJ
5/Z0x9lLNg7tRZiUnTXscQio8vyK8qfftEejw4aJHmjgCgEp1i1Y/EdIKZmOdBD4UgDkWRFLtcER
9jKQ6AEZW7wjNpmVo955sfZhFoUat+xW9hDAscqoFGleK663eZnX/bcuN6rBfG+1dmEnO0cfZ286
GMYsmS067FNmRvVtqzGQ/IOfuC0CeNmxzQkfH9zTlaPlnbxoFSclIgFlcMUJF7tqGa58GQiPcgIR
RZYRQH3qwIRA35grXRFy1eVFZ8ZFNtWigkt0u/ICx2opPUTP4XlW9QUYAvhqVxXiAQwNf0mWjd3r
i9Q4LWh25rtRI6Xc0erGHOgOPShS011kxcLLdqsmEGw/k38LfPSqzY8pxhZ5ANTztJPXZaw2dBmP
vRXeRokmFnAosH6r5ktngN/ZVwihjfOOlq3Nt1gjHUs9/6TQPKv/itrXaXmdGudRVGFAf5kFwFuK
vet1CXOl2608dVftUqEEgJWse6K67mjhSxDQOoFZm0p4lkOYycuqoZU7NA1j2cxJBPxbZ1cronEH
p4wpbLUUDQ3Irl0KJg3DC5ZLfOLxD3YwIbO6tubX3ucKTaHZJpu8pmoyr6rPK49J66A2Q5FRdOoV
C1KD9GbxWLZO6vKQZU3TWXcVQR+ubWUKkh0dCa5gXhdVxYK3Cj6qAyV6gR6PDA30MKLJ1APSY4pK
fB1bxLt6oiNISAKJUW27ZACJqDiDhCvwPzqF0SucDXFHlPQuR81KvG73k6iFSxPPxVC+Rw1BCwNT
tAZ1I44BZB/nWgMmzwhWsVSnK2SDdEYHj95XOtuZ2T5nmXPSGVahLUUYfJVXFGDVzh0LaV0zbW3K
5i8AEult0IctyjFHPwjpMRwTKEEnUdiScIyoTG4bBVzyc11usnVeUReRO4WGttyGIuzl7tUnjhNn
E3SeO+g4XqIBVGzV3UYpXfb3Z4qR096z9KWsgMpZKdTrdc2smQdCN6cEpINoerke+4li3K7APjSV
pMDmmibNKAV0xq5EVJT+h8pIo6qTmKg+jXvmTF3y657GqEx9d3Ji3FYVj2w2PKTXuONCLqKDUgNe
D2xN6czy5aVu8GprVajG94oQ8VjVvJc/W/LUXft69oykHSw4dbUpdiramvLKWY9s0C/ybB90DHuA
DSox2DxFztzZKeoqTXS7PgL0sSbjsj5F3ysiTastVAOv48Tg5NsP2NMwADXRaskFoOKYI/UrU0FR
vJPWu6l0dn8+TYXWi9pOPnzdFtSbNoCOCaGWDsVoZHcH6aWA8SJX9UwVb9DczbwEoAU3OqY9Zb2J
6GxRxqfkpOMwo6Cb6jlYvS8fusLTtH4kbSgUojdSIfd6kQfkTnxUoKSX158oH8hHtOKCSAjlBW10
TuwjN+TbkQPLWW2KpoPpkh5+qpAo1AAC/nK5lkoMN1aQ0xbBFiIosIIan/cTuaWG3NeCEsAK8lPQ
tTiEVyVFGE74IgUbQeFHLnV1D7iqoEGN8qRnuSwSJNNZjZx7fRZSJlpOpgRJKFVYsGvyqJXiPsx3
ZFYyE1vd1UbDk3UUzF2kpvbSIqYMg5vyBioF4yDkw5g5onmzigo277Lqnawa0mvSuzh06BmEkvMZ
AELKRYbIFu8p0zU5llMMs0aLYzAhmLSTugGAsfpwijpgHgrYS/4FlgIxNXn4K0CEKtpElk8Fc+tQ
HfSwGuW64dmQjJ5k6NVKLjSWLWrKJ7rpJEyJHlHB7np1YxpJlGkrvk0To51IGKbAjEpkpaGqwYJx
T6URhX1bxdNVFNWdEKmFivQju5bwu1SdFDB1xpraKOFNqF0ZSsISlyPynxWNsd4LtNpO1TK11te5
02JLyLPtVG5Zd5yKNQUwBL7HKtO8IhBAGUi4pAqfQuxBmq9Am0n5PQ4y+XhVuUtP6lOZTOl/r1JD
ep2NJQFe1mlLB482HrI7JOr1Zdo2uggMoh6ZzlRpK0FSKtSmpyChHitTyVr8epZ2HDrWA8BN5W3q
TZMMYw0g1fJmUvU5x0plTJyFBstc4eK4yGcpHRGhR/i06muvjF2wiPJ8V6mAr075darB7svrPG4y
+dQ99wQg90QYm+LWp5zo2ltXWSsaJrG8s1vF8VcU3gpLXA8g1JRkXKLqXyoB0gTAgVv03Qwcu2k4
T5W/XiJFZ0r26081avdvek4ApU6bTgHhwLbIKeqsDMJcSX8PqGS5R6mkZz5+ckMVeIVcTMb6K5RF
MnH5k5/YEoWBY5uSJarlsJYw8RmcsY9AiQjOYXHCWa0llzpKe888CFPoh9jV5H24YsbUQlZ6FYiY
9kwexgvymSj2FnGiA0zb0rpuNVdoYfl2twXHd/UACL+Y7/MG8Rh/o1CS6LZIwOZKMVlvR6WFtmow
dcqsJWlIU4w92LmlHa+MuiBWOaDu1I6owWmRhBqu5543VRLXtjpUNLYuw56fWMpTjBbBj+P8W+sp
FUmdDCvbUW7VNVWy3EmGDZUSQVsPq9XGYsXXlypyqxxfCm7FUP4JqEy9l7rXaFJafsdFCqepPgJZ
kCPCI0RC2g3Hj3uBgnqYUWNaR9sFCfzf+xWiSWdZfqHInYXeHpEP8o15R41OSnfkhmexLxWS1JXJ
P9OnjDWQnGTVURvjUVsL4O35wCaGsHNQgG5VFlgRgmoTeSmlf5LSxpZhRqu7UthfSiTJLViUtHd2
K7S2aTjKuKi7E7Fj5UpRL134us7SyqWwBiajkohfVCS1akpJWXD5nro/8IJOhTUr5F/D0tKjI9an
UPG3iooQLjhumBeT03uEjmsuueKYVXxgnFL8YQDCFu3jxrD77D3HnQzMkRKQE+7riLNgfjbTGKEY
irulH4Ly8GA1rud4nEMI4Q976GJUJZRO9crFtW0ZRNcZCqzVBoiVPNxX6PO6KbyoAM4XUNNl960g
W+RtZOzXKThiW8azx87MrC4jrlKgzeXknrFimgPRRcO+8Ht4ZvSdTqHoWnJekd6STMkjjFXU5yvF
+kkVD0sF9FtZ6xOIeVvfVlPZzeOTFqM4Q0bpl4YhrhaDkwY9K7fIh+W2BmounDsoSljOyFrpEtZ5
/CJanRjq4GWlmT72Gega9xib7uj40GqMaNCPvYdSwMahijwM29Tt5+YlMutqFDtYc0t2R6pt5Du3
pgo3fOoQX7P9HVqbMd6BzrJY3r4OKQ4dl9Gr3Z2sRhm3XYqdx/XYAIqKj0FOJv5ujsfBuiznssqf
SpbRD0ejrfuUu0MwHjBWXOhrpsXsUo4HOnVVTc3wl143bXUHEyssjuHI+EBRWaCIK/YdTh/OHuK9
faTmFw/vRMvaOhRmOOvHutKn5dpEDX6XVakJirsyPeKCiOMXuIkdVPOmh5U77PRJgP+yuni6ap3R
rajUkN8ZN+VSlhOkojp1D4jaB6j+m8tUXftJvujtwe6Cvq82g4/2Z3Kw80lDQDaptOFWQ3gon7fg
QUGRbxJagELbOGU4ZRZIab20PLq1Gt5A22Fppxmok592I4KcAMtssa0SxATTTYKXOpjhmPPB3els
AwsCtK07NyHQVhMHjzgbveAKh4ikdzfWaOhi2Y30rKb7vHKL9rlySlAtwRg70zXMxaE64Npolqiw
5vpFggQCNp4wLO7ryPfqy4aKp30b5F2lXTsV/lfffA7l+lutu25KDVSDU/ylWMA7ZXtEeUd73HRA
m2sqw7rvfXXziZ4TjlOfoD7Qvto4qo6tELUsEQnjdri4455ao7skm2nwrOqLsxBeSVqVoNq26vKp
wqFnRJF2AzLGdN8BkmFmNq0dzJWFBFZGLwo1IZpQyVw49kVE66WcN/Q1JdteHcsaIBbO1RVwvAbK
KsRXyPcEusD4yafSTnKgQqQqkjS0I0RHALamUm9UciMKwSsQNchuFYRVvUmq+pecfiOXs3oXw1g8
vhOyjXR11l5GWliTzw5jH4TzTgFj1wtHlTxVizTE8eF0NuOrwWL1QG/r26GilA3mHLkNtOjMZXE+
hmPT6v69sJdS8/dZb9C8SBJPpkiLAdLvpUOIsgK6egpE/5OzyeBIGA2nWwfev/rQ135Yfk36zA2/
T1iXQ8rTR7146PPeRgfg1N5U33Ze606nXylEdzJPCRVmJ9d7k2ZQlz953GTzvqK6OPgHkLSRsHZ4
EMqLOlOGCMkpKon4kiYYDmQTkvLGGdLaP86iB5oZ6iZqs/eNMUQ53FK60QjuDQ7pRIc0vzF1hBQw
Pu9dqwyXvwYCDxNoB0DKcQsbiXrB3uoz2AjPZm6mhnasujyJqvHR63h7r7kA6mME43VM9codNfh7
c1wFOJ8mSYRg87apR6xIRaE79X5om7bZAJoyNehTSHHf1SJoAD/NU5QSAjh+dsDwoj04/RTnx6Cf
gSfBQfcCwNKx+T7TtUa/62gU7kanEbSM8vxzBmHyCafW7KIy/eEbl09f77xFpwEbOCF8kTnmQ3Mv
7q8pIiLk0o719DIm1OAuyOuqx5gq5l2RjtaVn47jfpgCNmJPfdn+XqPcX+46RJnbYzzm4ltrAynb
+Is5JdupG+qvTVSjCTKDAdrBJPbetxBkr/E/s28QXbBo/E4IMx5Mp2juXEekX4EoN/ecbjlPObVj
jJMK62Nct9qFF3LOw1KcxwszNyb4vyTZ+hfEojjV8rrqPxHLR1cdDz9vN2E1WN4uAut5aVL9/g7a
X1xhwhaD+mgDoAi0IJi8rO7Mr7QgMufWJM0rkd6ZUmMb09BuNm2bUCE33NE9Rh6R3iahreVeOs6S
ZBAr/CgFDGZ2X5eyAIEUobyASwr9O3AUOaIRswn5x0z15hZFILrFpZeb2S4lQaJv11SXXpFYu9Sw
pps0jIy/fL3yvqB0k3xL4my4Avlo3U/CYJUFbngIalMHv5TbV+bUZf62p24vNqYetldII1Sfudu4
GUaIMp81wy4PccS+I9X7OID2/iskH8KJYUrflXpQHHqzD46Oo4uDhcXyF7Mw46cwcdytE2TJYdKW
8DFOwe54k5nTiR1MsUWCo7krbYsjNdHicQfCrmiOVuEl30WlGe87v4vFPhv19hvYV+HtQDZSALRj
baw3dRZxsoS4V22bFu4d8o7YP+ZaVt/5vWi7vT6YRbEbg9ICaKon4xFq8vScBuRiuzLq9K1phyPA
EGFfpxgy3jrc8ddLNIAbjGfnvVE2+WFIQxzNsWW+xOYmAhPZT1N4CXZziPacS9V7f5ijG0zeOn9f
E8E9TFEyfTfrPiJ7G3068lZad+2OL2K9t6Ti9ztdoHxIJzr19W2NE+ItHwtRMgqXQzP2xbdcw1ry
Q+qPuF3wioMv+wM/Eu7M51LTy/BC10Z3+BjMgJmcW38SHiw20u8lcD84Pk9IZPjaj2g+HXHLBdCL
jBcNVIg12hCbA/WaKjSs/TJTCobb1xfiHg5O1t+aE7SFS+A5tXFJHS0zvs4zptPp1g8m33mKwPan
w8Yz2G2cLSYl434nsI4o7nXdLFDoATGKP3Oxy2bNDRYL2hkqvel9gvszSKKejIZ48AqxFu73vJ2n
XVGGg3cr9FSnE10h2nkzzRGt3XKEO3k052R5VyF34W30zOneJWkArxrPajMOWgCKQNI2qU6D/WKG
wlVhHE6vaIeEVw9JY4ga/ZJlkFvv0iF3ljcVk1/jhBHaQRnCorzgAVLB7uFMuBDhi9lwQHJdWCea
3Jog9txwqxLe//km/jt6qd4p4YXu3//Dz9+qmrpQFPdnP/77+FLdPRcv3f/IV/3nr16/5t8fqoL/
/vZPbpNvbdUBXzj/q1fvy6evo9s998+vftiX0tj+YXhp58cXLLD70xj4HvIv/3//8b9eTu/yYa5f
/vzjG3YPvXy3KKnKP9Z/uvz+5x8BOr3/cZ6Xb7/+m5yIP/84ti8vZf5cfj9/yctz1//5h2YY/2Ih
2CZ+ARQzdUuKaIAWlP/kmf+i+o0iACRlT2oywLMoq7aP//zDt/5FTg4cA0trgJmkX3/8V1dBWPjz
Dyf4F4qESJQFLgJ1KPD98fOrv3qE/++R/lc5FO+qpOw7vsvr1WManlShle+DzKJpnDM5KhITCB7p
BJJwaAas4X0ht2k/JDSozC6yNP9mLgjCPbB8kx9eTjRnmyfivKK++9u0rUP7+1DOJIVRXEZsDwlO
hqGju0TG8xrx7jlOCi7aM24bM3LNdI/3VoxYUJ9M2se+IA9C06fqomQHbY662THClTH9lIAA/CD1
LdHR74uMeM6HF39EU9/yHzqtTJbL34/zlylj46KAgyAJjroOpJ/XwxyF7oXCsfJbzdTzaCP928Wt
4HCfPlU2kuS7wkii9Di1ZtRuUHKWGuDQuKs3ZDP+aRhseZ4cSr5M2NlsWXNTzcLP89uCEkP5tbXG
MT6YVpFmGxqllXeg4SzcdteWUR1cp/qY91cRNqT+199Px5lGomOiy+JCgnJQgbZR4f1FTSTtU5LX
Kbgq0MGKjSu36rMeKcqhCPTrGrc980OfwODbcFJhFkuOkdWXqemGdJJKfb753w/HZx1xQ7gmEdK5
2IYIEDKdUsu7kqzq8mHgHpo31Qh8FtyAgChgH0AeZJGAuexRqccSHAcyTCdh5GQPVZda8xsyPnJB
/F3FxnFhZ1kwOKwA3V822usFk1tzMgl8wy8Ht8srzFEjmvbHtI8c4KxdlHo1ZG6FfwsGbLB+OH1L
Q3nz+4kxX6uLY2JAyQhtWwTN8LAmrTpbMD3c0tbEMOsynAMok1+8luZhe+PoHW5rZK5aAqjf1Emu
E8rS6VKF29gO6tjezHSr+3CTDXQ8ftA3cvRtOcPXmbcTVi6VuR012Abz3hQYhV5HPSr4z7EQfgey
1jHAJI6wkrNnQKgypQsCIFzP4Wjzv/1QR72/+/03PV+RXIbcdbZFY4Uoz/zlStScFKmeZAoPKyHN
o3dMyZF6XsYoi84otXy7RM1IlcKDcUqgPjQ9wiIHO2mDUiOGbnu+8O+HdbYMkBICAqKbCNx4HHHc
Ca+XARlFMg+VOR6KPu2zgwahur7SjCUCpxlH7h3ceKvY2BRq/GPjD2X01s44U75hAEjaw/QyEX3E
2ONcuwusO2wI7p+DoTVGfwtPOzc3xTw7321z0vPb2Eq7/l2bkOltKLj0T3GU1Tq27XnqXPaFMUw3
UVck9RGhpnxOdzn1kc9Ll4vlDX2ic3ohmtcYWOHUxAZGB1eXR9/fxBY9n5oJQuM9lrea6x+MLgN0
j590192WRZ+/L716FG9s0l8WjY8ckOkb3DuwptxfxLb63BKyBzochmrR/btRXxIQ+mmmOfd23E3L
gQmoovejP9jNhdcCab1tWsfuNkAhQ9t8Y7GcSbVzmLocp7i0IUbqOuSOco7+NgdISE3ZZOXdYUGa
9t5Hk93YD0aSFpeow2PCQcl1fHBr2gIXBTXdrYtI+UORwjHexr63fJ6KLHRfAsr4t2aHUPnednMD
Xh4q5fYmnmpLQDLyIKFYUdJr/7u7SQ7eMHUEnQJkHF10pl4P3pgbewqqrj3AxfPHhwzHPi/c9omw
UDkRvfm0zO4i7scawPyPaWyrnqqw77z8fsOdi3bKYbD7WfH4E/icNGfDsHubigH7/JDQA7nCWdB4
GCbL9LdpNFKd2yQRxJ19Dsu1vkHpJo2uHRuRiR2EVSGORaOF9g/Y+B1KiW+M7HwrMjKaeTpRn+7Y
HFdnZ4E0e0xxBqoPsemMwxV1ocnbRhixDTsaw3Wx05x+to55E5cDXbwYQl/vYIh4yFM79z5AEQtF
tC0oALzPkb5x7gXNrOyelV10V78f62ksf7u+5CxyYCG+Sbjpoe9wNlag1Pns9f5wqDuv+IjVFVne
nLdQdmOjq7OrwjAGPKIRDBw2Szg5W8udjejCrIfG+OTNFtCYAjQ6Tt8IjB6gn8cHbzIGsY9Co9ja
uBWV1NAQX8fMePGes9lNxJUo6vERIlkT7JvEHyjlUki+SghyYaeNNMrT2wAIZ9dikBQ17z2LYtvG
rW0+wSsrXmWk1tK/Icgo18vZTPiO4/Ef/odNKU/4v+3JiPilrSW+WxjLnDzo0FNSyMZt47yzeHgN
glVOciMBKx9//wz+8YPpRrqou/pS6fX1B/d+FRXjaA2HvgRevwucrjk6gRvFB70om+HKRkwgJ0A3
+v7+9598FmXKh+97BA7gwh3Hdly5kP/2lb3S7ENg18OhwGRBvId75n0KRFu8LEgGBJ8haUYmpl11
ZuwKruIFbHmbZ29sl3/4+oQrpK84AnEb+GcBVGXlka1BSj7kid50h2YQxrDVHCMl1XawNALR6kJa
sLIoeuMm+qdPxgHGkTeRztyfxUxGA//c9+v+YFjG4FIWCYvwR8ee3ibdhDT4pvcB6u5rpI3euo/O
NAjlzJPgWUw6N6DOh7+eecAEQynmgA4mVGR9F7mdkPmPEVy10GeOga6lxm7B96Q6RJCC82M3am65
5bIMu2tKGEzO75fCP80FOK+AxMyGKnj+FCAr1bCOp45zoCqdG0SU6pfcL4KbxoR78zLiDnu1+CIe
3nj653GTLzNUHEFNqVTocQS9noilLvUaI+bu4NAS8nezKP0PbW12H0DOa802m5oaejF9+wUCoKul
+99/7fO0lAchhSCJC9gAJvHk2a5PFiNpzaXuJAE3p2cVlc24HzMv8XZ2ikuuoWc6AmOpWYOZanxH
u68EfpI0/ZfpyuIcuh97sFmbMGvajh5rN7qH3w/x1ycjpwclMkQUff7vbIRD6w8ATWJGmCSz2GWZ
689/oRKlXQZBaHR/wceyEuQ5xvaNR/NPc0OqTtnJ43yggnG2M+0i9oZgXtpDbU3NhwGWx7yDIWyF
WwxH3HxX2qX4lAW91cEAy93rIXDLG9eIzAe9cJch2swGklI3DpyOZ3MYQ/+Ny+sforpAhnSMjHiX
/PTs8qrjcQFzEuIXC5Lh22jFaYv+IUKK+xklTneLmnT6OeHBP1qzkV7mgJ3HrYVZSvPGVP16kCIo
T3PecKkAcYSfDcTs4UzXddEeogBPPdZyAWkG5r6pXZb0xZLdPFGxBhuddlN9FZlhvE9tPbIef79U
DHlVvL7DiCjREyYPlavl/FgJ6hSPY9xHD4NbLcWuyQZr2adjHsJbC3Az3HldOH6tmqnwNhrC95+B
N2nhYc7z8ha645IeWfPlx6mg//nWkSfn4Gxs2C1gJ0UbzvfIlF7v9LgqBuTeluZANOJae8rW+Y2m
z1DFdD26JrSg3t+n5Uet8ud652h9a26i1CnhEE3FS5s0c/LGmXcuJw02mrPHoMBKJG5TjjsbEs07
XOPQVT8AzrHazdRVWHEHHYhux7AiF/EL3z4OOC9+9accb88F2MDWxbhHOlJWqU8I1zN9I4dzg5wZ
spkbyBPzvkdEDc4CxnSHYTCD8K1x/3J7cFHipCOftOv8qtBizkuXch/kB3tyawsyaTEVyUdFMOQs
nb3HXkC5/t5bUZk9txOOle9KqxbtZ9hgvYYxhyVV/d5YfL+Oijgc+VWHPruFpNTZQQWfq9YsvPQO
nV5VCLWILh/IszWz8ZN7M8x992oYOk3jdp+JC5/yavHGx2UaQtfZe0UFSvsgbCwh3/9+YCeRnlcr
j4IqNy0ukzxtelhn51iJSNno2Xq4d7Syra2NRUZH5dOKxmyC7ARLz6a/iNEUEiEAG7PnUjcnqgdK
LhSDP36V6jUVjTTTszteJ5yLGthuf1PDJbGvoAvZsKTBFKfiwg66VP/uun7DRzWdLwD6/P4L/XIj
YHpMjYEL00Klm930eieB2U0o3uoB4FneHguLQa+utR5O9R55ojYByBTSYdsOHnTvN/yv4bu83seo
FCOZzHlrcMxIL+yz2QzNVlgcJulxriHGBPci6xYmK5g0iQtJybEqbSu0YBrFF6RNbG+8hLS1oA8w
L2l57zaT23+eTjUj+JzUnGKEPFgnxhBL9P2Q5JXwt5ouIj290GlxieGoO/qg1Rdmxtn9JEpRpT8s
r9byDxGoQ+dz2nAfhxuqpO57eOIuLlYCV7rZ3xoFqVj4HqZ4iEiWQkxZM59QgVFGCgQM1pIG0p49
rVqETNys5223md2miBFhSyXhb1NR6Q12v/nQ5MERRYuMl89zm1Hc4ryUHw3tLuEnv8TLHJSQF8jF
ZJBXoRuXBCitPKeoulCfQjJV1sREakcUC60w6kBoRalWs1io4JeueEQWwZ0ESBp9nL8MRTf3nzD9
mo3yynYpLnGIjyU/7wVcjxC9kFGD77mNUCYu3A0nuW1vJwilfI2iwcSU5DLWsg53kyxk5nbDiOZO
vq0zt3PvWpSB5e9I7wznwi+KoFsuockvXnSANb2I/F6DzjRZDxpeVXTLVkpm7drw2ZqNZju1I59P
QmZ3PSENWrbvdGMker5bR5s0LCTjsCzCowaXigEf441L3g1QYBlcyDThTKkFp+EF6Vdnk5ZOx+4M
28rgK7OMckBEdDOpMeLjhd0gHEfso7ID1lmAsa5gFlksPPQtA6ZeWKnOnOtKChYg6zKQ8bc933iM
EeR7omTQscMzt05/BFGa8pzqde9Xk1SgyroCKcxdWDZyA68/VfMyMkEe+Blqja7ZBNUTbq258+h3
YHWekJJs+zua3dEPl9ZA9xGpgql+TkY6lTf0jotBw4OuGUIdCU6IrsMGx66YZzlkmvxQESPEaG3d
sPSe7cZp0GaYE1nBFM0sn5Y0B82eDWyDnY+uSeH1UCfzOO0GkHXDE+iQlCHnauSxTf322augwCP5
m2aEHA+1OWlZcOw13ejCTTostAh3hvB8dkVf6fKctvuIwtHG96PGvQsCJHDwsZ/QsNKIwiNUw650
uwz6HKBPEFobeu5tB4YIA6fqeu5R5Uw2Y+hN3Tv0xVFx2SeJ3vs6DP1xETcgyntQh1T+YAJAYXK0
8Ri1KH9WPDiKvc4WfJ7nfJhmNPOejNYYxSbpK06gTQfeRoiNZy6V9WWp0OPrtyl7iaBXIGOaLdu0
HqdiuCJZ4jsevCaB97TTyb7GRz0H48dtjY03UGnE+Zhr2DKsA/xR5Z/ZDYuHSo3tVEb9zsf0kCUI
+d/ll4adRKgPJy6AH+0u9wIUAhaQe8xSUrqefQH2AZQJ/heZxFkiBHjCt46iZDo7LcjSH2qXWf0o
XwT1SpaozSVIx+S95IJoAVq+pRTDKtKYcTpxMrNXOGLkQ0/ssJXHWoXs74+0Ta30L0ML2+YiWGx7
/AJLzUHwIEavLbhIbZGEjyXESEqGSpYzr1Flf9FxgnFYR1Ek94XA4ij9EdFIAECSZL074o9ZjPK2
myIf0Uo84DLrAaRlmzzV5qBnR6OhaOyjpkaFcYayWs3pe07AMXiEv7fwL0j2LvTIESMzq5uwIQdq
tutzWpxaEkFXBgcaEFz46guDE/HQs3ESYwpuoT839P9yux6+eWgfDJ/aLEo8MPPWRGMQUFAp9I3f
VPVS7o2pHuq9jfKD9h2Zgka7NVo4LeWBtqHfPoBXzNMLFzxvrCP7MlRAiYZFu876AYO5nZ+nVnGB
7GId3LWUXellAfRHQ6LNNW0Cd1gnYfRkR60Ej8PYpVC7bgkrhKH1s6fB/JWmBkjFjMTHZAFlVGyW
uG2rbGfOrdxHUz+gKNQA4ueHsIpkz2eIPHlV+iNA5uveg1f/jD22XIaiHBrnMso6Zx4PyMMUwWPf
2LBhNrReBM+UKr3sawALkbSFwukrJ9+GCFIUAwfL0ruUknGNv7GGMUluWLBlc9kKVNU2hpFTuQGu
Wfn+FfRDnw0NzI2uL6IOiFBZm7rrTa45i7tI03ZlYHdIoK4XG8GFI8ZjXFtd1FGmbI34Xd4Amv+6
LJ28r9dYyTYQziiv1rs8y1NJXC5h8cvNNc8SG87elx2i9fpN40oGCuslYYYOhhPb1rBluKQCL6d3
5X01Il/My3BxkYd4MdBiDzf6ghNbwG2UyEsVz3l5f8I6TnhceR+mcqpsT2799darLDMJhy393TAx
f/bqXHyh+QTPFW2gQTieTG+rM+uL2DiqSZSX0+mdEQZi2gOwerxl5MxSCbH0fY25THOdIKYvJkSJ
d06Z85y2rZuyZUFvxl30OOvhkrcfUy1sNHc76VnVHGKjypBaau1uYlc2YP84bW0Vl9IfF3xhRJyD
ct517EHfukpDfq6u+x4go3EQEE55ASL7Mh7Qe4em11YPOxlTGOrqy7xCrhviGkmeSkrb1cR+NLNT
K099Ajzf0obUMVN0wD4+yeUF6kS4s+lYEIk6IjME38tzKRoH2PpHuIlanT+17SAPqwCBQj39Epsw
u7NNs3hgTkAf4lNQ4bbgLPMEJ3EoTL/lbBx7ucytysAY8Ngh2866qCycMYy7VUZTh3vNtyCizpnI
miVtI6+GVYfxzmyQGkuflxJBA+MeN4CMqUCUzkGbBGghugM9aLxeJ/YD6GaMp5kqY09+fpwjNvQl
0dyuyZ/WsMBIsqT/WnezP3ycNctiM6Jq0stCdU5KCoujl8cwpgmJHHRty5jQkgiJfuvGNqyxuySN
ufaToUK88qJHkpzHscYeidlW/D1QfPklUaIiIn4/tY07PrZ+E/EwxwBI0v+l7ryW40aWNPwq5wUw
AW8uF91oQy+SMtQNQpQ48Lbgn36/Irmx7CaXvXP2auPExAnFjLqAQlVWVuZvgDjn8gfDtkAi/tzq
+4pNBJpAmUitoF4K3aajTsCoTGTHdAOMPFqRaimblwmYLR7t9SecgmS32rc1cKrkyjKEJMfMsSjY
IkoTV/yMVsEHddeVkTbtcFm9rOcSzRu5nsEUynPpBRACMc3msYzCIA9AuOR5ONAQ/GRG6YN2iYWi
cfp3K8Be6msyfISb5QqRr5nmbSeW9Zj2mX6OrrZIMDtRUUIrAsVQnAjnLORxvzmD0pY/vBgO75OD
cWC4QiZUNbstuNi6/IFQB9g4qiUZOEUYC0VbDzu81NHzt4ocyiwbh8xzndLqyb6nsdq0yGUUyQLG
JW6e6ayJwFn9BjbUMn9vsM4Fw9m38dIihNVmuMqsh4YvY1wCpOTa4WeeVQGMRC5SGfqABY1P8Ncp
mkHSfi2WtmjsFSRA0MhrJwsnx/MbRLemoJloMqHgA2BkbgDtsqBu+F2L0kXcYd79B071gKhXE+tL
CCizE5mjXXSDi77frQsoR803HtZuVndtwpl0+209AJsj2CWR9QVJTLfsdpkn5PhqJPXig0ap5J/M
XKvNXYhHV6EEha73xXUthkR1d1PTuWI5c525Kw368ZApkfcT8IbCVYMUSaNt6A2GM2dkmVbpbgIS
x7PFTQkyIfG9CWXU1i+MuFQQYp2evdpGlreMeGnFAR6+ZM2vIbtOdA9YDLmNkhOJbVvGeNo5noaC
lJvO6S8haguZpCIUTaQFHdeh4g7aQq3iS5LlEWQ4C3ri91TP0DUG5547duejnqgV82UHPt/2LQUB
cakTWFu1unKRO+nc7+6isW5sRMeETmNdS4DBWr1MV/H2kdc24+WQS6VuTb7S03nmFYyX/6RUIxM7
B1FgdJUj9ZnLSxkXEEHIeLmbWm0pf8sUKqiHtrTYvWmJ28B0E4YIAWxYtB5HOguFZHJ5vp6kXvp8
LuT8nXPomvKsN2bKIga4aHnT1ZHe5BhBIXPok7WHoGc1bSj8hmly9RouAGGUnAg9ElQEChK/sAV5
WtHFjNsLAW2uS265J4aDBrkeORZogFoi7yutM8jQjnWpzDFT+JwcwOB82anEK4fIHo+WHnY/Q0Q5
8m4NofE5Jw0LOS2veAl4QlyzjMiVAQ8Gp8OZgTUQb+jVvZSj1stagkXSQqnLYZP1ZtpmO9uu49nd
eqDKpGSiWjZfjM5odL51z7QRNVg1lhpmOueqVk90ql+PcfSLJ2IkcnnP8/JyjYE1F2kN2HBblOtW
uEO8okPUEdkAn7LKVkvsLfwtowLEtdNfwnJC3soF6SVx7iKPkk2rGBKQU6LQQTwrXkIeomYe+czr
4fpKSc5cRckTH3tEKipQL5/9Y+qXzCfpQhnzDJyhmGXdjWRQ7V7S9Sgs5HWwolsjLxQzXgb06w1Z
atCmSZ50bp/0HBCu0GSipWI/11ZBnihefA43OJz1n7PiTeOytZjgaVyzQlzvTjWxkI/WJSZW0RP6
iV14BzG7yXZLEivhshpSZUA01mP9FCakxMbEapUShdbuKNFl7hNlAvW+qfCs/RmPhsRBxRGfcWsi
ulPv9SEK5291mBXjarEXY9lGdWcs96RWS6NsReVZU3I2U35sknWbVUv2bWogeTzo2IeWAQL7CCRQ
XEbiQPiR1gvUaRGp6qvbpGgWGy5ObiTujrq3gmCat8xzFnTVZP7SwnzS90rZNelj2uka3QQYMlsI
Wl5TnqEDNNj7pRuU4a6gIxdeDyjasS9FiQSRt5W8/+jvEFHLyFvbOBVmaxPIis2dJc9qCc8lYqG0
XNRwhtYck7j6XsqrWbhVtakrS2pkzBzJI3aZApvARNXyCytuxPL4euN6zbJJA2TW81IkeLmvKEYo
D1yzj7lVRl5NAu9AqFegBlQ9ALoVbsAOixKSj7yoR7xvtX5Z/zAL5a/pL7tqmhfKjXBOkULdJoAv
s18vV+4sXGSq+Zrnvm4JxxpkWt1gB8KqVYyuUR8oG8BNGOYEwvZsyu++WQy3HmcIMD3+Mz6Y6XFA
IUhHdwgHnG54TUdkap2kWE1Wa5EtbXrRUSJL0X9FW7n2C0WtijNnWBAXXM/RJEPGq0aXwgWB4T2z
ntj8WVWE8jITqlwl6ybT0JRTew3dIaAAfOFKUhdC9kyWoEf8N3EpJ3Qhdad5QdZMyYQofDWN+T1b
ClEXH6hjq2JhYYEU2YfmXIxXfMB6vIqyyl3Q9FWNRaV8YjeLGoC+nMST4Xm9eCKX6NPH2EX8+xuo
bZVlKNq5Sx+7FNYnaHwHbA92mI7dmj3kMVXep6DhSNzTAl1t/omshSx/TZID+5QCIUlwYxIYg3BZ
n1UZBJFik/G7qgdVY5U/F48cevkV+pUlCMfUz5BKlg2BZlIJpC0ZA7lRk1j8AQnj1r5Cz0WeBJOm
l3yq1xjGjnMpT8RiMMhwEkhGaMVkVuilvma1Sl7cYLrS8MHsl3OoV42Cx8lf0vlWNeRtI5wdKUCG
xDa5qKXobIp1zZYwl/V/HdKy6MS0V5lcA5lmUQaxR7232+1sqUAXKZq6tX6B/YBcfAl+phzfRU9G
Hfq6MGRBo7FrIRiMzl7VrCbHwFF+DeElZGFOr+BBisC5R82jmFk8Faw6z/P13stqbz2/1AAKtaRi
gjoTl2ilmdg/YamZrr3yNKhAe7cbBvX7UicYdAG0rO0rJ6l1pg3SfDTeR6bWD/evZ6pa1s/F0xGg
J0wgyDXzIzrLsKACAzCXnLRo7pnrkb4Ir03KLacpjCeFyKyo7PIKdeJZ1CuOQHlqtpo+d5yahkkx
eOUoesFkqEmric4XsBP7Mpg8I1QEf6FHEOb8FdpIM1ZmGhQgMoJD+1rLow5L5tB1jtz2r5fFaAgF
V4qit1Gj8blWupO1TpoB2hAbdLbnrdMYg0uajEYo4aQVFrQxHxAMFbFdotfSJEPrDNvqfEqjbqT7
2ZDK/yvdimeimNdAtGcNxQWfrgXAwStEii0T/CKRmphJZcg/QIjFG+kyQTa96JrV/FJRS2BHGhfM
e1Vf5R31vid4j5FK7qVNy5UZ6+OQrnDTRP/h+3M34x8RD/4XnIL/FTfh/xPxwAVt8z8TDzbtU/k7
/tedZAU8teW/oCD86z/K7lf7u0t+/+uCP4q3lAT5Yy+UBMf5CxouxFbarDZ9Ipc23QsjwfD+svlC
NF9tMO6OY9DZeSUkKPAYcJtAIY2/Z5k0yejevjISFNP7C3iXjcqNjprYPyIkHHauXA3JPgN4iQeu
HswFNhOHnasUAAP2EdLsy4rFfWY42XVHGv9rUM1wg6BJyy0+O+VqaxoHHStGBcUAPABYLMPTBjlq
8yoTFk+IKaarPOvXGH5q1kXuPLbexZLekkKvhvaL0G8bioDcHLgN52stvW/KOzPJ1sP40FsjjDl1
X7SPrd5weVLYejs93OfOtC/iYW/3X0oxIOeVUnSKEHi80L37RnODUrDd8JPysiUwxbSa+3KL2Yxf
q02Q1ls99FC+O+WsftTVfv+68iO8QXUZbYPwkM7rOnfuJRcLv/cpTq6VTbVqr+vA+EIFJ/e1FSzU
/ZslevPSUn1L8pCNx/9utL4f+agxOU6LooYTI4d23/vGNF6H7Y9I49JaJn9DWd6b4u/PRzwyK3k/
5BGaGJG3CZYlQ9Z7EWyaYIPHmU8NcGNtwx2dGr/YnGgnv1vDh6vJOFrDc1UhTSpXU7xPgvx6WZmb
8UST9cMhNJrGQMMAJ0h60NsvyFG3aJRkUw7b31KI27ZuogaEQfWtOGVwox/CMl4n8M1YR6slx/EZ
og1jRVclFNI/wNO/trvpvNqOP8qr6Ck606/NxDfPyy/xFidC434CTPL9xGc8xA48PwU4LDRCAOMA
gjSPnsLMRd+mpPEroQSGtna/DbG/OP5Aw9SmBE5RD6+GE4AFOYtHq/VgzKPVWmgtJkw6KvWIywRD
0m/LbuE+g4rEirrR5sQbvh8NFxBMsixJFdHo5h1+U8EVk1wEeXKnUswVrcPpS+S5Ibiz2F5ToDJ2
/Sy6TbnUxWXhzP3KIyn4OjdtvxP0qM7rQvTXNo6310riZk/kWeY/W3WERwDAMJ8JlrBrzOe48iZu
aJaiEf8SxTdpQ6FDr9rIZybhOVgRyJkwSEgqW+tEyDhEE7jAgPA4QszScABzQ105mhZVK7xcI2Fa
cbFCTt2NIDCobrL7fPYP8VmcOXDgdCSuTOAMnHDu0YbKZ7KXxBXUvNxZ4uQrG6nt1C6t+1ZV6+up
mp3zFtVz1c9a20HnbLHD288fQTta4obJ6QrM0aQxCHIH4NHhAugwH3RdzdN2ZN8d8K9JPxfDUAWI
YstaS6JtDPD7542lply/6ERU2ZTeCtRgTqB+j6KLBdoU33kwVhJopUPROXyQpfI6eMlRvSGbXHwF
bbbztAbfbLbuk5E44w4155M4y6MwIwfl+AX1qnoeBpze0dtXRpV2ShkzKO2suxrpiU3C/eCro6cI
zht4rfh6PC/c6EMXqnw6GzSADa5zwAKG2vR7lM1PURJlpH4TAHgmiG0sQRNcGrQd4yjoDLoao5kC
Ii2m9YyM/pydh85grBqMRLCwdf9kY35G07daadE8rDuvsb+cWBRHqQngLaKBCmwKmXUwXdbRtCA4
02hK20zIuXhaTF+u1FT8UAeVvrhTxbcUyPRxI6rBrP3EjCNnZc8uXVZK778ctajsjVeO3JHjqQkf
TzybXAcH08OmhN0GMg7OlaQgH64TM0LlemigNCmJMU70F72FEmie7ABoFLeO1WE2oppDra0NepS/
uyJBICd3gFr6EFfSG9AkhUYVwkFF00Hr/muCVUtyAnn5vFrfPiU7CQYtuHmTzwkF7ug4BvCFoJtT
2jsCQHgx5W3xQxuzkHZAZK+UYdY2XOsFwvmRSk92KvfdaNmBcDsPlxi9x0wkzDZxUmfbiWb+KYTq
8bKXT+c8M8PInjGRk9//TUxFilk4PfzOXcldPadk67p+l8T6BnYgDjlp5KArGxq7KmmHLcYyRZBG
LhoOZuhSpprHE6fQ8SeVjwM3BZqgpB4hwnL4OHVjdF3NrQ64gNOsPMgVm64XII/KTJz4MB8M5QDL
Iqp74Idhrx8ORU+yx9YgcgArRE8qHWqq7K2DxJPq+icW6vEmgtzsmCZVF8gDQMiPEdKaaBouv1m4
m9v09+xRw4HPhtWCUaIwQhPk69iaxs+0ycF3dRkmbGmLom0DSmycMHt2xqY6sa+PIIcumRt8Zyr3
YKcpYoDSPHz70SCMObEV7sKuS/9MuWF+gf2JC0hOwxig/xZOf3Wex523oWipf9Xmsfex5QYBOSYF
nqtKfy7sAfuvYvCMtVmK+lxqzm6yPGluG87hQBuWdv/5TL7/Zjw1YBtueVyY1GeS6ZvVmnNuubpI
wl0/OMtFgrASXjyNustDdT6xPI6PQzlDkr8FYpoQ6KjHfEVkVzp6qLa3Q6q8uSiy0nE3NkqxO0f1
aov+Txf9RJVSPMWhYWxQp0EDBs3ZcmMNUeesPn/xI/rs8/fiYqwaxGIP/v2zX9ubN5/tPstEpYe7
UozNdzy2sy8wYcWXOp7wwstDMx58rKN60FJYOvwp2VqJT1/YBIOpKmLTAV79ioSvhSowylYN0l59
FQCOE3TWjNzLNkM3GBf9QBu7sKg/7ZwCr4dt5VAdozlrFXefv9ERNv7ljTy2A/oDkh13fOntYogM
EZ1OVmDsUHeaMdSjAbpTVeT26KKWG3pg9FMVKCYASHLcHpx++/lDfLCeuG5Dj5Y0Fwg+R7ugCxG4
wlAg3GE70W2SOl+4/vbmWcIZdmI9HV095XIit3MN8kl4uGgQHW44yHVodIyqskv7Og56A6iPpjvZ
xu01XI4FFqdohX8HIiFORJ8PB3Y9WT2BzQoq9nBgA7QIgHuh7MBARmtYNCBcsCEKtKwu1wpKJUEB
BOh6tnFR+Hx2j24Uz69M/uaROgNWgwJxODI7WaQo+0R7s6+MsxG8qI85onpTCtpBydQ/fD7ccdoo
Z/jtcEcfc+riAvexKNrbE82dRo2tfa+CQUdiDJCOFfbrSjtJDvtgBZGoQvDSgHA7lnmUuCORyxGC
bvG+w2EtQFTyu1Om1pXqjPWJBfTh68GGc8kGEeF35Un+JgLQ09Jh4mm8HlcStJpoE6lO8uCAHD4z
4ADfWery8/MZff8BCX+qy3BSQgQSwuGQGeZwkFd4uZjy7pa5vTeKylm1o2vK1mpzIsjJw/0wU2I4
uQ1xd2Wz6EcfUDHGdjTgwe6nJet/8cXyINT6uxpfX9B/llEGbhs63MEWz6+U+MTLvp9fKF6Wy9c0
KTEy/OHLToAuvaJhfo3YLZHxSKA06sN01ToygUzqcA3hvDiVf8ndd/TOkHDRApVflVB4lB2mqZtr
2uxGezeqAZHGet9TY0RtOqMHFU5/l6UbfYUF6c57Vw+1MzxblYbyXxk9VFN8qghgyJc8ehy4VGD/
EfUgWhhHJQfi9FQumecREO1qPZqi2MUtSahNE3JlzlirirK11nquWHtoBPMZmrLFBsiptw0dlYYS
VJ4vEp+FqIBW7djz/RnGjvMPPL3bQJSqCIrJsM+TMK1vctPt906ZZfscVat1zg1s3wGtu9HQq7js
sFw5Uw3EZFHEb86m2QVw6nbOiZTi/WcnKEK8kNcrqOLW0RofTayk0An2dlMfr1v9CpUKdCR/lM1V
Mpyi1X8wlkxbSG+5DdjOMZF2Ap3SFiii7JPEiS/pe/1AFBE3vtqmR1bn9whmxsHnW/iDY9ZwTZi7
Llo7ZE3HRZMEd54lQkB0H6XhnxrW0M7u4smX4ep6UXHB653Q82mHZWu3M5yLsJrDE1P8PozwCJwB
XNc0SyebOtxZeD6mHZaW0T5zK5RObO+XguHK2p4XPbDHLD0RRt6HZJROmFxJceetjzcy4lo0ZxGj
27sY/Z5pStJcLpM+XOTIeJ2oVLyPWLJhYOsqbwZFXT06W2nJ9fOIUcR+gjsUVSG6eU4BMROA6lYw
m2TyYXhnq6O9RpMg3Zz4tu+Dh6xMEbVsjLCZ36OJRcPBUIZFSfZ1hXB1OSfuvkFwBjlkA4Fzw1l2
NOeURzHkWuBW4XJdVsr3xEZm9ESO8f4LI5hB6JZkZYpArlz4b84mJ1Vo6mRuskeVoV1rCLI/9Plo
XCLTBMBinqAwf/7q77+xHNDkngjPnrqE/DBvBgzbdBTgiZO9lvTJSvFMcV7m8Y8GNPbun49kaSj5
wCWSmhJHAToLkQItIYhhu+Z5ge5Mxo7bCbipRe1O1Dc/WE1yCim2UGhUCRGHL+W1xogPVw4PtBLD
2RBa97kqC25ghzc2h49fx2qx7/qKjkk1JifW8kffkNYabFWUknmEo/OvhqbCy2KiWoopD6awqTYY
rQALqIw99DRxYjj9fTCEU88ShcwNaZjO3eHbEmbAj0OU2qPeH69H25kCS22TgNtJsivALlz19ZCe
acmAunqNK+80oAcYd90AtrEtN53aS6JIkoCNadH+zSpnh0dxuCa7DYMx8ep9pZAuLNjTbzs1jbZ4
LkqOJCQCXLasX0AIvhiG1X79fMF8EHF5MQItvUpZnzpuFUSZFqNpKtI9rc8UzJat4alAcSfGhXEr
+vgc3JqxH6euX7uTjecJlIoTueJzSD08x+kpqiRtNDLR+bCPApNQxl5z5yTbA4JoAsT3seHWJ8P1
K6F9syw7vVYamLiU5SpzZ+GZdaGXlvtD05jsApbA1qm02O/HYgkEIHxf2PaIb6kFBUsxvAvFjJA5
Jc8+K3EohiKS9F/CwdX9XlHwpgXr88vg1wvHKLfCXtQTF4uPlo6UpUElmfLfu1S4kVEljqd0P2pm
uulqMF9LM8eBgvr3Whdh0/rIB//6/Lt+FHIQDya4gdqz6HsdrldTA9NmUSzZN3Zv+SrwKSq/o7H2
WuuU1sEHW5E6vEXQofDreM89xTfRLYlEr6VdywpSMMZOMDs5ZwHl6KshDJOlY37ixJSB5Wi1gPxj
C3L2oq5wrK3gVa1Jx4UVqwnNXmOTlQB5bU7R9eWGfjcK4kpEbrr+xJnDCVQWp8bfbUn34WgPuxR5
fTR5xIgVhTOwm0vvStEBZbF7whNZ9ofvR0kfhT/Cje3J+X4zn12UDnWqu+leaG5/qaHV/W2svPbm
8wXy0VeTOiEaeYCMaEc3/DnqYwodSrpPcdMIKuyxL+d5UHaKo2RfbEyS//mhS6gGMMCdReOCf3To
Whqi4GPPfA5JGliuqDa63SPLw9f03e5UM/Kjr0euQeuTzIo+2FG4zgzDiDwI+HtHYFYbj30G2aZc
djjZwIqZsSycfkRKVAX/xqTSD2OX0yXjLnr46dBusNuwtNJ9XOvxNk2dBr0R9IsBiCqXTqJaX/6N
8WwiIMMhLHHciOsaDL6KIc72Vq3lPp2vEn12Pt0Ixn2LlYZ3Yut9cObrBmU9m2Y6u+L4sDDKHDvq
hisQhU9lhTCRxLuTPXa25+wVKIABArcVRVcv3lE9ik+kHB8ENdJyKTAia8DacWqeYoPQz5Od7YH1
A0CDSnU1pe3PiQ7g7vOJ/Xgklg6C2Sq5+dHuiOlhe1kT53ttSMMgwrR0h9K95jtOkZ3Y7h+dwEC2
TZOUnFsPHbTDRTOnwwQwjtQiVrv4EfZfswdb72yaJUUlye7rPaBJ93KslnBFSiR+WIM4efGSgxyH
O45/5BtkydZ8fsg3QaeGLluG2pzuVcUKV6ot5i3pehgYhbdsYgdBtdwptB1rP1qlZVytIrwtWAZh
vfMK2KefTz8Ki++eBxUSOrwG910qVcfFHFMxNE1vFgWrgAbWHeC/6u+iM7Vr7BrjBUOucDZ3XZ2Z
f/I2D5stBOrxYmpG60F09US12dbu4Lu1l6gJzwtseIB2qeIMZ9Y4GN9mc8ywJa27/AYVniRCqlhK
XoLkHvZu9gD/6VbX2/66rxe05Ol5Fk84Po5ToNeT9TBFhnAJI+ma+6OvxfVyq2NQcVV2uQhCkorb
wjTrG0zz4HGW2N3RmgIdmvuNSXq6bkI7i6Wemob66FJ2a+i9gJxoRwIsHxVDlJuWjm3uhyIXWyD4
NZmPlRVgY1PhMqjV5b8r7I2+FeCdNb+Y+vHRref80lXz+LupLKig1wjdnacwzUO/7x2a9HFfYWsP
CNa+UFutvpwavUvXRjoVP3RBNGzbaELcHFoODhRwRjPA0LEINDf0fsGGEt/gdljOWrMKPNYT0Sl3
8AmTGDxnVKCtlBTaA5jU6K6fqsT1lc7OHL9Ru+ROAQurbOm+uZOPik3l51pqXYxuDegi+pF6PYiu
oe484U95qf1ouqScdvpMG/aKkvv42GD0FGRqaBs+9WJ0nBABNXZy1p3rYkogTWNM2J+7FHlKoLZk
YlRrTUcERpvM310Urh+dWB+6wOa8eTArZ4zWRWfPDyBlbeeMTjgCJdA8nSvMC+NfuKaG3r5VHG2v
tC1ql2kx9FdLVwnP94qxhCzVJG24BeLr/k6qYuIj5hWAH8Xuw0tvstu7MBs1jOGAQWgBGNnF9ZO+
dDjwlHTW1kriLXf4dtJF7cPKzfBPACW+yuOh/FqgKlJtDcvrdmZcVbdjmwHhjy3KTamtXiK4Vt86
Lhkvwa+hBeEMw/ClLiGBg3D1UJLNl167V0Niyq7N+/RiUVv1xubTmz5Eq6z0bUXJJkRKRzXe1oka
7Xq7MTDdLeYeOtvoXJs2JgnbznTCwY9GlD7XFQqWBSu4UP/ES5gBXloQfVzrfVT/0Md6eEQBIPVA
4TlI34tWrR8MK6mePDPv7gxr6X8tALInVjN+DGYHgce3ozG9RtN1tlYCOfRHqxtbdRVOjVqvdKA9
I+swBgU4We1d33BT990QQOKq7C0b/lM8F6uZGPQrS7MxDRTN8X7omZNugSUX6JG4SV2sokT+To5N
JR6jWmlyI660xyrvc9wSRBZ/od0k4b5ZZaarjJvNWloDfpO0vjM84dJxlSeQJlYKviiwIHWz/OmN
lFh9t0qs3kcvIEoCQ8+Ns5jzAycWrZkN1kZmWIHJsfzDmYsYOXmIKJlvwvsbVjgattGmL/t5DvI4
6WE1z0tOJyy185sCcPhNlUZzCdLPidbEgfZ3Jabiu2Kk5r6oPB1kewy8E2LuIPbeOBnfUBca/oxU
goF0JdEQraBihtilZZqbrJYQJQs2R94/tKPqZSsDBMhPXCTLFk7D4jYbRMTC35ALu2/4wNjzSqco
avqRkevhiueOi3UM7tSknmzOzZ6d2n0TZVxc5WMTFhDIYUT7UdFZt6m6GNy9a09ed8t2uonNsb5P
RD3yQVGoqDd9W+hPcbtYf6DvNrO/1NF806ZtrIAqSDucI9rBYpUndXJDBI+GFWz8ZWCtzdEvkOnp
smLpDXRFhi67GGDMPw5hGT86szbqvjqAOwHIrXrDGiM673YWI31eUbnleC6FmO/z3sG1AfMMCuWj
DXY8YNNN2D/PfbaifZ9/gfTZ/bbqlMZw8l2FVYKIYwayhxtNH5l7PGBqdV0ruAAUAFDHdQjgDUPA
YapbAEZJFd8g/6uifNo4Jfo3y4ABhRLjQEUPS/nSL4adQhdZ2luR9PGt5w7eIxYkxX1UiIsCwh53
xxQiQM9ps4I+hCvwUPYXaEgvIOlZwA9QxuoE6WXWFlraysINV5/NVVEW4RK4Wa8nQY+o2X2aG9ED
NJL4Gz/fOj6FKb7Tks3h2RINnoNrA5vFp7JT/V2Zod6jrIIKI2QtRI9E3gheKp9sX5snpV57ioIp
SYgnEKcQfHrMfRfDunWR593mE1yHvMlM1vakWAXGzZ3SBu4IR9dvrDBkMcW02FkTHUwMr4KP2OH1
F8yoNHS+5ZBgLYUYHHQ54AuveoBMUAkgQmGs5WLf0IlKexiGSGzHaBxc38aiTVvB/h/PWczYWjhG
7Qxr/KLrGgpeN6G8blTdFTISYIXn0q4eiqYR1zUZYr+iZzQNvh1TeF7pSlaAYMF9KAn0ZtB+KLHl
Xrp0H19bqf8IkH9dP5V3HeL33eWv+v+Bir/Uu/6fwfT+U54sT2/x8vK/f5Xwd52/kFKSQoC2DjyN
Fud/AebRkv+Lsq8U0UcQnsoE/+YVMK+5/CUiK30sEk0wdNxWX/HymvUX1VjsZmhyeQ5ot3+i4H+Y
1pMce/wAMuc6uHUSe+foWsgWiUBQqALlFgrusbtOyvYsak41pg4rPq/DUNGiQUd3Dnmpo4x+aYAv
LTPJm6KcV526yWHUGH+MCbEHMztxKTpWP355KQu9PoaS0mtHo2W8kobuqNi6rXMV0bVbJc34I1Gc
FtOmwlu1Zh1MGe0uk+yjdeMbxM5+amGBNHRyWS+0A9pbE8+/DepJj+AN7+kLf3uzPm5e7hFvkezP
9+3/vl68zogLdIeCu26ALzqcEY08VJ9g3G9DT4ZhDeHbmvpeDZZrjUjAXaw1QPz1HbIVt5jjwaBV
yHoRYrqBQnSh6tMeMpDwayuXlPSq95Wp2Hz+jEcgo5dnZI09K65JXNdRhUJq1iwYH4ot4uA95oUz
t4Z2M6Rx6qN6dYZGxA9z6igXNtFqSafLKDbBbzfOdkICpY17CwOX/gEo4c+xLO+WiFOgQvrCUUM9
+PxRD6/hr09qyBXMTnO4Jx3OJnm4gfgTsxnpZrGti1kgDxQSmRGJzCrP2VGIhITflgOmSqeqtfJT
HX9KD0g+SDzKfUgUHA6u9m5tZ2EttjlCFKUdso+Uh8/f73ibUq/k6ifXM7aGmmEeDUG1A3AmAutb
IBLn4Lh3iYVwTmWfKMwe3bz5fTkOuF0D1WscGY7LNXYHJ57LrNi2XvsUlW59KThAAzR0S5QRnHyb
uWmEyVseccGJEOVI29vP39Q+LMO9PAI0IBgOEnLC/w5n0yqwgsozpd1yrGcXWZKOQYucMwqJ87zp
qI4pGFGM83fyIgUbvFB7iDLL9NECdC9UK6vjFSKKydNQw9kNPIfGmlUY034hw8cTlJ/a2JYifk5t
eBk23lXdOMWlBRN6q2XDfkmXeh2bmuTmcbscam2Lci+3XqXfYpClrsfIuR4yCjrpEn6tqo6LeBpd
ILBq7HgM9CbbIZhRfd+E2hTdm51qriY3jeHt9BijhNW1W+tOYCapijZBCp+ndVAJUOOLMVPyAIV9
OuiqBLWC0rWdaIV8hPId3aBso3pRGUTm9GgWEtFlI8kaqkpAKdbQRz0AyOJdWN6pMoghd87bxS1X
BEggGF94q8g+5eHnQFTTzYdCtEhRIiqqpzHAhnSMV4SGW9rFq3JMbrvYg8U5uVO5ruu43zpla+7j
xlCf+sT61vfGeE3LBNAHK3tlLoWzFQV2jyqCUKt5iC4FF+iojQjIvLLyfWr5l3UbQXYFz0F+jpVg
kvY7DhFrHdEe8iPV/fvzZffRBqOqQm1F9gYo6R2+5hypk4UZQUsAEcrXHFX7y2gR902fP30+0GEd
9mV5w5/zaBDyDwY8hwONVIJbOHnYzap5tisp6PQrd8qV2e9VolaO70owiPwhZR34nw/90TviagLx
gqY35iRH76gaqFnVXd1uBaTwJ5QjL2N70h7CpUxOjHR83DOFpk77zAO6oEH/PxopXAQVGTWst0vp
3Fh9E/t1bt5FpBnog9wkYf3n8zf7YFJlEx/7Hxh4wI7lm7+p1WkKNx/qV+2W8ooZCOxbIJWCp7S7
NcZql2amrTpu7J8P+sF0MigKrw5Vdfk1DwdVMHvJp2Rst0UEhNOzKViNiMro5lSeGOmjsExDlw8H
4lnT2SWHQ8HUdb0GAeit7tRP0YyChoOkA2apq4GLxdoap/3Yd383qsCArMh+/xsvCsWFTMoBUXu8
ZO3GHZzWY920Bgway7rENHRDhezEW36waGAFmdJtwQOtdgzY9dDB7cKwbLfVAidAX8pvSYvB3lwD
a8+1e7qEp4r3x1Kj8rijV4+Pgk2VmUrz8bpBem6ZcMbe6p1nfbfxUtFrsY8Tj+g757fzjDMxkrP1
3h4jPQAbkT64og7Gzq42lj0u+3iGSP75bH/8scH3wtbQ6VUerysbIVK3jGI+dqhuOhSyfdCtv2rv
N1o5ue8sE24can8DG0lweXTFiazvw88gUXSAqjQaKPrhWnNCI7Xa0cMiYMSc2Bu3VMIudLu8mvXo
Mc3naP35+77bRtStJVaNjUTyhgL54Xj4pudZnM7FtpoRuaiUC9vWQQiUJ1Ib+TMH5xjDEODhRgFx
cd6FCHXBpinJ3GIbCRUJAbdWu3s3xeT4xCr+6HUsWpWSlMAXPIYUURvDC8QjCS0q8w589lobrRsU
zE6sko9eB61rugGyT8Ld8nDWtAUDV6gwBS21rF25lqB+rlh3n3+ad0sBUDX65/wDLF+2tw4H6bA0
RZBjKba6NwcW4ouF6l2gExPoXKAQZ3/8vw139E7qrI74XKnFtsFRPf1P6s5rR3Ik27K/cnHfWaA0
koO5/UC6O12EVpmRL0RECmqt+fWzmK0iPHzCp7qeBmg0uqsqy5yk0Wh2zt5rq/U1ch4SaAPXXjAx
RfP8HwzHcYHDNx00+Vi6SblUVnvRM1xZuxyPPRi7HmHeTkq5Pp4b9/Phll9/NAENFVEA6lgFsZlx
dEQhiyGkpptl3jBnsDqCF2Ou1lKEPcS4iqYJd6a5lYL6zKgfdtM8wrejHr3NnSCpHW5N5hGlCvqO
vk8/riegGyCT159f4IcpyWKqAYvm6MDmgqSH97NlElLAVtKovHS292pVfKni/szVfJiQyxC8u0uc
DLCA41kPeLlL/XmoQLuG+kZv+5yyVT1tBmX6GiwqC+nMgB9KCcsX4s2I5tFOJiDrbKzziRGL0l/H
vkQ+N9AsIj/7l8ZAk7OuEYx7emHBORyarcGZrBM0zBr1KhW0AmNjRFrbvJCMfBksvJXa1MZtbEY/
P7/7H9YdfqiugDzAUbdUc46nF7Fkct53lZdI8ZMJTH7QqiuSPW//2jBH8ynpupCuUU97sankFdAs
cofGZOXLQ3hmIf0wc48u6Gg6FWltRzPuIHoY83c43+usl67TTjyR9HruKS9P8d27uYy1bFhJibRt
vkfvp+5AtleIRbzyYo0M21y/SIiacOpEuWos45J2205K0q0c6QirjODu81t66r3BEo1ofklr4T9H
g49RNMglUyxTMXPkwupfm2wsv/61UZZf8WaLXBCfpYYcsbzJ6l2KfjBQz/lFTuzCUazikMSSg4JX
Ppobo+0DJ6+00qu78RI9wjOovzuliW/M0L+Xq4zUAxt+5ufXdXK7hMWBO8eoWKCPvhoIIGBwl2bp
+WSWeFI+But5uqMZOe9Gk12MH8VL917ZYi3Vdr6iP5z5ASdOyJRuWdqQYSDGOFZ7xePkj+qY8fxK
5VtRpV+kMAkAvQ+4erPHsUqe9TL61ZKCTm6DkjlZka0+/wn2iZefzYat83HhZ/CFOXq4EdMLOxB2
L4NG7FynP8mduetzqv81bEOnh5DrGrR0qqHW9hkpUF7bq+uQ3t4aOT/pS3RwbpvJDz0FUFrQiNhF
w5puRtsCTyrGVTUuMn98PzUea7cu5isbn9wGltp9U4fNgRylJ/KtoF+OxmEc7cRraVWsKiVOPBO0
GXLmXl61g7RLq5yk+CiiOBNAjMylBnQjT0xI87QSkpLTWvQjxyyXrqyW3NOuS+lk6Ddlbe6A+ob7
0DaGFTs9bKxDdklAaXuhy+TOqjP9njZ4GHvi58tE24/1eEE7Q/OSELoF1MHYzWbRQyJL5JVOkVB3
8rlZY5VMNyRs3AsMu5tJCsTOn7VrnHnAwUnGXYfJkD8rs01brfAPFbItr5mlzGks66KHk7yZZMC7
okTQqipK4OhNq+yT2oLjUue/MsN8jRpiHfJpF0kxRrjGht1f1MahQ8u2KwL9z2/hif9DDmgShssH
+ehd9+OcJDd5Kr12yGN3HuYAxEVI4lh0E9jxHX/qzEt44rsMYkNHyMapYTn0v59/eGaJVAur0gMt
ORFgbQXgFmTcP8kedz1p921+5hI/1Kb5MFsqnT+6IxyS0HW+H1Kvw3RKGlFwWgQSWxkgAKlgx/dF
brZOn0cvXcXfFH1ir0vbuMUq/rMs2gt+Wn4ZqBj+/XIRM9mxujKicbo24Pe96pKqbTpFNA6+Hthl
n7+mR5bU37UfdJMsE6xS8I6OnQ2TlSWTbQcleujswjLLPT3Cdj9n4bWllaC/LEJN/HiOV3al/uol
615HIHhmrTixVGDQZofA8YQVS1ke5ZvvAMhgzWw7s+Brk7lG2uLMag03nM1zrullkh19U7FDLeuh
zSXT+3k/kIbqHeww4g01yb6J2NhQOThzCPqwpWYOsOBRNbCQS8MUeT8EZUf4fHVfeMmgPjVD3bhh
nhP7Em4psEbOsvsRgXZrNpA/Pn+Upz51mHLYMxhYcxD6vh85T+BFaqOMzbqJ9kv2ZFr6D1ALbqYw
vzEKorzyuL/8fMxlRn+4oQgbcYsAUhHm0ZNLrNrCs6BwtYlRk5Q331dGtjYjIgmQep0Z7NStpSPI
6XJpW34oU3YTkO2RjDYvNcSNBG3Z1bvMTbB+lSZZMLp5r1XiHjLyGRffqRtLGxJNOEE/bIiOZo0x
CEoAulJ6PfxZpVmXKqjqFEj8qqyUtTGpKduy5Mvnd/Z3aeno1tJtwDxIYAG17mNteNIDvjX4sHn9
bCc7KgUXikLdRW+MVy0ZkZIEk3CsMXuN0FVSJ15hejsok+hdqZm5LaZdremOZJsA/Yob1JoBhcFE
9yIVLPdAA1C/UdSXmjWN+sbN8awTtVffm4nxikjp2SxnDSK58qglaNNBXV7NZgIoFYwr6prwpdTU
zKH9E9A0sA4UXHun05NwFdtJuK6biowEs1Y3WWJLqz6q7j+/PeryHn24PdTEqQaR32fqR++Zkeqi
JNW08MYmYzNlSrqjLgewEkdwPRfGXp86ExehvEeEVLohiUzfiFTYwGyc7+VQX7UdwjmzyHbGXMRr
xSxwS0uV7saR/iysOFvFCEo3xZKo8PlPP/FhwmMEk5YoYB0X27IavlntCMkmB6Iu+UoIEk8JjJod
8IrKamjG4AKFoCC62bLOvDsnDo1LOYGiCU5MdL7HNaA0HQ0VYU/h1YPebrpxNF1wTOGq5LtMLbME
TTNnmUvAhL8pEVW5SO5ZSuJchnmvPRqW8ToO7ROJdkBW5fk2LoW+H6u0WsuFLZ35kp74Ki2bBCTM
VMe0hV/0/h6VTRtUZqfnnmwvBPH4Ad1r65BxAlYcOunyl/mZwOuVtOzpqFbZdlAH5cx36eOCQ1WE
vQroHjS39HHf/4oRUafiW0PuSVBy0km+kuXQTRqyzkJllU/2xRCxhbWoc30+Qz6eH7DKgvWA7kKt
lW/IsiK9mSJGPUYEq0RodzrERJJie2U4I5VpLdisr7Uf3jNLndHoLoFafz72h2/x0dBH11w1kYLn
PeUT2U5b1Ii7qaARWPZnnvCZYY57W1avpqFZwQQp7P4yT0lTahtPLc4Vjj988JerwTmBWIhHiCL+
/Y0MyGTsNGI/vGHU650vKvgjin4um+z08yIvYtG+QLw55k6os9Xh5o8LGo7JRm31+1DoVyIKX3vb
vumCDLFuGhwqUmzUzlp//sBOD76keYJd+e1RfX+NZdqj1hoCBi+lfd5pt50f/5iStkM6/YI0FJdu
CGyrfiAhaXdm7A/nzOX+vhn7aMcbSxQLw4Cxg6jbGHa6rsUiueDQNwF46/uHSo+/jpb0MDblhY3e
9vPxPyyly/A6enwIGPzX8ek+yM1xBtMPYNJ6DScVAmxwGKprkOpbrPFnBvuw1zka7KgmMkuAZROo
S14GgH4xpgmEjoNB4LyR/sWhjqatTzYByWMWRjc5d0iCdANWP6W/g/V/psx0+qLw+/JZwPkmjlYa
Te/KSii8IF1r6utSiHzp+Y4cZefpShVG/59c2XLq4I0EknRcEkTpiMi+48omu+42kZoETt2n5cZH
ebrqRi09M0NPXt+b8dT3L4c5JH2nZjw0YlpuTGW4bOpqV1nE4qnn3Cinh6JPqBnsiD80ROOJ6jAR
QGR3Rkh6Sku/shvoo2kGbzo5p4r5sCddJiMNwsXcu/Rajp5bI6m5T8eH65r0BlkGkHOo2wCE1k01
7+IUYZGkPX7+tn38KiPBoR4olKXpC7/g6A3Qa1mSwUbw8DBI0xqTVo0fvrYVMOig3El6dlGFVeQE
SyZGa96nfX3mcHXiq/HuBxy9Fx3soUEeed+rCP1cCv+MVmNqDXefX+iJrwZT5rcPjm4jjfT3kyat
xExiOze3UZRwz968coKkOzc1UU7y73m3h0VsgfqQfRk7QVqBy4x685lv2pllO2EPK1TpG9FxPmTe
DLqdKty0ydcN8v/bqRxJ9tWm71MZo8Kg5LdK1Ah/yijfJ1L1yyrKyokstfdMK65xci/q2qq8TzCD
b8y53k5qc6gK7TIe1dspLwsnjsS46/HYbobIkJywrwanIyPKZY9PzqBaPlKfai6mIiDzgXL3Jqhz
/eAD1160ax1aJnzRudv5zHNULzbGWMI2vKbPrF9Fj1mhTkPjouijbZ9LN32nZYeEkVbk1tmuPch7
pdOs1dxr5N8m7aZfMmvmXFoPvZ1se6jkXm5y9Uk2/yjbRL+qfP1rQH1rNSLeqEjcccysBRynS49a
nKYXPKRvRipGrC6kCRZ2MDuqVuIiBBjmzJNvbkVZ5I5qpNVu6KVuJUlt4apVfOjmcVuUaYplROK4
QtTlbRjrlocPxL/W9UwhoQLHXiIQS+kGpyahtKsgNHAa+PJz2XQPg+RLjpar16av7BKlnEqa9Kqx
qZtSIBxSzeeQcZdMZuTjpkbCUCBNl1MiD6swmf3b0Dd6F19RvUf1YrnkXEn7sJYhkC/FwwEV9k+s
7NVeqFN5JddsPZfUwqkL6rUdtwbMdzW+sIygcOVM39Xwida6aOXdkAcXCuaELdCrYRfpSr/ONeVe
Q6bvZ0PsxMN9RPdtHylmhq+nLtzWSr7nelpeQVh75Zg9c9n2SqN+7tj63HqalsbrQV74K3K61lF2
8g0kG29R7G0xrCUOuLJtX1qujYLbFfakrcnMMVboP7QtOe7XVN55doPfh140tpjou8L4OpXwOgnq
i7sDKjsU8JYGFBu2R+7ShR/WWR3uhzpqHhXUaoSpViSAmJnqKZAOV+asF3u9a0YCSIIQy1tVgxIs
vhZWk24CDbLMYA3DLZh9NO6q1u2kxr8sxSR/GaTAIJI6SG5qv9QkAlxi02ns0SGl178QlqSvfF0f
vhl5HXs5N75Zy8h5tE2fC7na4gWULoUOM5PycW3kjuJPJJPgTTODcEN8V3OLgUT1zJmQBM5jiUvc
0ehSz83JCCvLQ0arAismeIKmIX+6KAR/vHgy5XarZEPxYpBlvfNj445zdPJEb1NWnR4p867qRfsS
aiXMRIAPvpPjofhphKGqO6m+MG1stSJSXprwOiVx9xBNytakYEH8MdZof1zjjXAzzW43cPjEflSN
ZzMclUMlwxXoytR0BtOcr1H31u4QSDhCFleC1nFCrsAVr5SOE5sDaCF189nuvZQsQpYUaRgu1CB4
acGSrP2W72umGTHG+TqYr9sSnagXWBM6YY49V2ZGHGepEe/plAQnBsRuzSoZEQVlT1i4s1uqDVrD
IKhUTzK7Ac51PZry2oyL8hqjQ39pZna/x1c+KhslJqcgE1JzH02SstPTQiegCOfW97Hwr83QalwS
+MQammjk9rIv30o97VXIaKxkE6EFeHEH+HXNFaEIg+tX+Q+jk0bDLcMoWJeVPdeuFBnUJP3UF7jZ
DXwOxAgNV0Zu3CVa5jYtJ2ibKswhSUJiCktfX1XS6MqJfp108Q2a41ugApvQL7+UdfyjnkrJIZPw
YKTplRXIBKwOe52oEMeMACSZZojHola+SDP9fuZesOqsmEpymu4n9HLe3BQHS6S3s4wZksh1QAWN
lK44f3xFWNSsyNNtN4msfDENvhjVkk83BdqN1XAMGftO8cawvaFm9yOD/kRg9TQAfA92Cm4gl0/O
k4qxyAEw+ouBOjdFk9pW/cEvo8e80wFafunbGUl13X1pRPYllDmT94QCepJc3g12e0+G0yUMuMRJ
2uLCikzoGzrqxequb/VX3UTYN4hh7c8TTeloG3BnlMm+lVqfV+zJ7urGkYS8Tot8Y+Gsz0WwN60c
B6c9kOtILWo1VRRSRR1eYOJ2/Tb7GffcQPspLGy3Ku3HPI821Lp3hR7+8mF0xFlzGaThITS6NXFj
P+U0f+wHnWwoZdjPiboUS9nFC9SfsXZvKtKBr7+LI9ybIsOjeE769TNhOvDj/fBLX5LamZiENg9x
5Q5JfqNq89YWrAVjkOZ3ksKbnszZk9ZjeiQiSjGKa3rFruhbg1aU9D3sce0lIrjSlWyFxfBZ0ptb
nXzlHeuM01nWN96pb0k/uaZJiNCo5K9QSzHpZAe5ri0vsO+ELzaSMlovWZFctpm4rAkNc+Oe6TjU
0nZK9X3rG8pW4y+Mml/cxEGYriodj6IpE59l9OuIDQk5UdhL9Um0rm7Nnl41d0k+/hwmWDEVvft2
nzZDIEYvFH3UfJ3CsY9ujUzP6+LWL8wxXCN2FpsgSuY9Fcxfn2/DTp1sqe6hdbAteLJAHt7vj/zR
NztpolKG8OaCSB2EvQh2rWd1uJ5U+RpZ/VOgD9sOd9CZkU8cLOm5U+6VDTRvdK3ej1zlYy8xjQqv
aWrXDq1t2pIILN0X6XBl++JGK6XdogJCccA8Fz8JYttPtXnbKuZhbl7kVFq15xQBHze/yO0XoDRF
oeV4cbTlH/RCCgKLNIXA790BQ9ic5a6ErPvza/+4KSVgmKaZjSgX39qx5DEBn2n7fZoz8clpjFRH
Ij1qnO96woVkCJNFda4g+vHCZNQzYGNVSl1oRZa//2YbrMthhcif6slgiJ2l9C6b7Ut8zKvPL+zE
+WwRV0IjoQMJ9PTomYZxJC/Zj4XXA5AjSdfLQglZc70hoezMKffUzF0OZmx+0Kkp8FaOLqkQQ0zW
LdKMrGAD4G/E9KLmTzrgTBcLKU0hDJsTpeXSOtf3XP7VR4eKt0Mf65yJISUht+VuTul0CCL6B3a6
fPrL3UD4Hzjdhj6oue91688ftd8NfHR/ifCU6mwIcUb79oNSNxsjx1Fa5Vfq2J6hMZyaMZQQ4EtA
RVokMu9v7zgbyVjmlJ2knKOmptxyRHELqzvDkzqxChiGAg4NeTPP8bgFE6iFImba+143dI6wv6jp
QMtJ2xKwtU4k84wa9NSkAeaCvw7hD2DeY1CiLDpTLdOW92Bq9kLu91kB6qW2kte5Likhcnsdf9Ie
gyrcC/OcoPvEPWVQOtegawG/HAMukjBN+iIreHxzRkegnRLCpQWZCJ2in3kTPy4x4CsWC9/CcKXv
fPR2TCWhnSOJLV7Yz8ahNLJ5k2VqT/NhiLaJgYhrbuZxbc2tONM2OnGyfzMyNK33E6eUctYGk4s0
GwuEbOb62Oj/9DKz1IB4jDbrNB7L90MEs6jSOeL9M6b2AKLd0q40jhOG0M4MdGJ2Ii5CWQO5mfCQ
Y7deJuw69AfWGCupv6rVXT0lP8i1WldNcDAbcebtPjU9MJRRRcfuRU/y6O2GcDbWMBgWilfm1kRv
14VKbsi5u3fiAS3nQ1hOC92cxvL7u1dH6Uz+LK8ckoRv9SJNNPTbzx/QySFoCVCsx2ZJRev9EPAr
ZrkkBcEDknYpsqxygOA+/LUxjio7gTrmIrRZoOLMcGk7gpI713Q48UDI9mABhAeDReF3g/TNVxPV
y1BSzsi91pafwB38IDFiGyJYPvMtOz3OYuzloIr4/+h29aOVjbJgnNycn/osfu21nBDbQVp/fsvO
jXN0y0w96CujpLaHVEfCCN+vBst6qKjofz7O6cf/7+tZXqs3900aSNkwK64Hr+6tbGq3EpnIZ+7Z
yTHA9P02RtrwZd6P0U2iFra/fJ9Mf9356raCAPsfXAa6Jnsh17PYHNViSwtSC7IECsCttAfNcNH3
+vbzIU5smCg1IurAD2xwLUeLpdzbqBNtyr3FnP7S/e4SVsZr1WQXs32unX/yhhG3ATUdRtaHPp1S
+6ng8efeuITRhjOX1P9prQqSGNQxmlB5+CQmLL/hzYNX7CIhvFjkHjqkK1uCeNlb/UavSL6JrTOF
6lPXs2z+8Maa+LFM9f1YYmhTwy5kxmrl27m5Ixnh4fOHc+p1gfvLso8Rnw710cMplLqAndjzcKbs
YjlVFn5CiTE6o305Nczv6Bp25wpP52iYFAGJFZAC62nAKPRipETJqQcU7OdX8zuE42jXyufSZHdO
92Th3r6/YTO1cMtPmQAUoa+LiWpiuFEV0ynLamWWxkaCukG/Y9USxmRQzlEC1Rua5wSOZC7gGVa5
m3zP5mUPMTt6RfabantJUa7YD+/zQb/Pi3ktmcm21iBpaFe9cS7U6cTn+N0VHH33G7AbVmMDp0xb
jerya6urXiwXl6per3W19j6/YSdHI0kHzhsSYzpB7+9XYHdyZJZM5qiOVvJ8TYImIZcLWfVXZJ9r
Ep6aBOw0/jXY0dKcAWoCVcNgckit1sqcsDMdU3z5Ty4J7v2yMURFebTDyMOkbayRGzgaEyw+yx2h
HwXo3kv29sI8s36evqZ/j3b0hvY9NeeyYDTCmDfk93iG9BSqZ7abpwdBx6Eu6jhYae+fkt+bVZqV
yFgsaVpL+a0MtySpqzOXcmqdZsf+r1GWufJmYUt7Qn5JOaMtFwPwtw9zO4JiGteK/hcv52iKl4ij
+0ljoJ70Ayv7nqrPRqWeWQpOzmyUSktOFe2xYz8N3zqrzzpl2Qc0njT80kTlFZK5otzlSpV95tB1
8t79e7RjLw3ahahrBkYL9GY9krFNQrIz0dwPuz8tPuX7Yy9fU2QiyKCPJ4OAm6XJYmIyyKqLFWGT
WeciXU7OtzdDHM2EpgssuZdGZoKprqgqW0UHHOo/mm8479l88nH7AMqmnxP5dDdyzqmXRijj3CjW
pcyp+Jyb+eTD4QNn8ekB0nJ8zA/0iYwrk69oS8ttNMV6UsiiUXNHz858TT+ORG1N4fS76PLUDyWo
XC1tmbA8NrmG2GhatWuIJUyr7jrm4P35MvexPsNQ2MWQioOIY6l7/7b2ahkqHd5Vz5fMjVVNT8gf
vFAJr6Qk9DLtgnZtHrdnBv04MRiUGpuAMawifV+u/80SAWwrFRkQezoX81o2v9hFepXByf380j6+
uowCi59zIvtGDiXvR7GVDs02fEGPUCdiZTMagBlQwC+kHlBVEGee2clr4thMRRRr/wfleoWpzAgq
3qdWSlYKRpNUol8I/vH3Rf0pMtRfy2H+Pv6v70U51VEQtn87nfq8/Jp//TPN337Dp4KfxeqlfXn3
f9BNRO102/2sp7ufTZe2f/vf/Ml//JP/r3/zv37+/rc8TOXP//nv70WXt8u/DfhZ/pYWtaRW/N/p
Ulht2pf/uou+vxz/mX8SptQ/OADhhwS2gDESzf2/CVPmH9ixQMMi70RJwnP9J2BK+YM/QDMTCwBm
Zbou/wJMGaCn+CRg9l9sCibF739e+c3ft5HctL/fiX/8/3ego+Ude7vbZFPOkcbAqAErgf3z0Top
ZXMnk3qSbIaCeeWwaLbrAXffXsLIV7h2NmETClP1qkbtt5YkEa7oK9Lpz+LiNaG5//zm3p36Qcve
5u0P4ogFbgmAKo5mamLHZY85oCCf9Ja5nkZLeQgbS9vVorFXoVIONzncS68XkX1RLGKCapL9LzkU
wNs8quczLxWir6OfQuQ1cn5uDUckbvmx6FXgFmvCqlXX4AfoMViZ5BhjX+zyKVAOxN38COt0dMe6
RrxsiYl24lg0ByvszTXiYPliNnLlxqCP6k6zpn1VfcnwYBBmmxkyL2HQ6aYDuJ+uIvxdl60ZjJuG
jjyabfmuMtrvvtoE6yLtuws9ia1LdGHhVdFM8p4dUEtqrZYBnK+j+qbBqHIHcJb6cmYaB7uDVeej
wECaj3vglzbqwsuSzj+kRpJfomoiXLRLD8WA0BQBc+FGUtZ5g6Z/Jzs+5YOcfOOHIFUwwukHLc4c
aTb4vrLRNTcwgzs9TQ+jHehPaSuqTaRl40ui6OFmDK/SlIZ3JWvfoXI/i1i+GsLycehb6MA0clw1
jy6TIky/WjGu7rRUwlv0fGDxEPA6dkMydy0HmiPDplwPTd1czpUxr7TBHzdJaDSP+ZAnrmXnza5J
CuxfqaLt7AloFQRVaJZ8vBIao9q1PRT6d8QO0dooR4FaIv6eVdZYsp+R5GuQtwN9aGI1nELzQ0Qy
8vQznwMkGZkcpk7RJyrwdKPpXDMUtf4CPzJK9/BNLiQlJB+vthU3GWZYCMW26SUZJORTachfhcnj
K4PKdrKwETRvs1dpqvdaE/6i3YP7MGzXkAFCB8WKvA2AsKA4KepDLDdiC9A0X40i/U4sMCc8BcK/
XQy7chonx4KNf5nrWut1RlQ6/aTHjmEMBzm2w0eVQGA30VtpFc+IoAmPBtSgvca2v2lGRSZeyshW
1EbwEsH/fDBp0DtY7i7CNCy3Ujn9iFGQrKmgoaMeIDup0iC7tQh/KnFJ6F7+NWlm8pdjv92WZTJA
0I3brZ8Y92Qld46eVltTktEXmVbmphBZNeQLqSNZVrWTW1le06C487taHRyabC6YG/mmJC1m3HSw
ehGnCP0m8INpO82d/YhfnkdaSdbFXMoSJMbGj/Z+JCvXhUjGm0hr88y1JrM80FcRN3ma9xc5ypNl
JqPnX5eoKg23U0t0AJ0k5sS1myE8FKwmq0i1hlWelwFmxG56iWQ5uZUq4UGQZg7OiS6Zl01QaAqk
p0T4B2H3ZXhd9HSwiIcV0pLUUObq7PjDhEBmXCJJnbCsRuVWLoxx3tZFPRUb0xj5OQBFU3QkVnI9
+JvRCJKv+VzsjDh7kKPSWLV9ENGKAtg6tanvAOhEnWHMMv9oWO41fTDuJvIg3WCm+69WKn5GqapL
Vy/Ul5RQgxcWPCQ7RpjC1s2Q0PSI6EP6hZPxLdN96accmt2tbXXyg9RjqtP8DBm075vVD4msGrdQ
k2pD2AQSuXrqHSi44WWrDLVTjaO6xSuPnd6SUd74Ubgy03b2tCHNOtcYw2hr2fH8BcUImZWj3DxO
kbA9y+63qtIMW3WIzF9Jy+djJSsUJoq8r+7DvGlpoPSZOAz1klozlwr94xgFFIRPO3FivexXkcGR
I5cLDr4VMgFjYqLVaj3IjiXG5I6MSKDSKdP1JhuN9ilMUHs4cx9G+aZbogHI6vCTp9kehPUQa0pm
eUjJ6nZ2rNCoy58gZMdFJxQr/lWkk21h2w31lbiNxZrqggxfJi+NyzKXbTdD5CeezEJWHnwzv1An
HwkLm/0byxjq2qmD2HL0RFe+Tuq8jqoCxUid1933IVU6DCOmtoNbO6yGWAYspiDSK0q7JFsYUO8q
Ho1hHXeN4lqY1ncgQQE+5F2cMdtHcmFsf9x3PqjtRZqjPOD1ynyn6psJPYgZUBKQ63G8CYzgmzb6
du7WkzWzTuT+RZWY6SOnRhy9XdQBZs2LmExU07iPag5k0PWs8SbHVHHDlBlvTDx6F3lRhiXE0xAS
atOUysPS8niQIv4h20qN3eDT+K96Fgw5YDeu05K+D6162FKLy+6DKUvvVSHd8L4Pu5D7f9npHWX+
2Zfry8Awg3XUSMo6YM11B0SK2yjrMh5iDmKj6CJvrHsmeD9nd0L00HArjYiTODWtCzvWduWgyZGj
gXp7qOdKe57oT3ZuNsLCvo8Wj1KrTMEmKADs4hUC4s3SZ9Uymhy9vDRDXXwpWYdGB6R0fNlzi+Ej
pwGUc9MAH9ZmQb+qusi/439V3lCHmRvlCW6WokxutbxFnZTLBLTZQy1u6WMonYP8oVbgv+bWOqhK
Qp9EZaIc1TVPEZKWrkWipXcgaNeqVSaPRpEZwdaYCpaBfmwfssm8GPVe2zAJ5R2RUuBj5z5bk4Lu
8770Q4Fpbei6B7Jsk5sgrufbvC80x5412ctEOl9kSik94VBNXUmVCd2B6YgwydgrwzwAoEuq53Su
rNXkF9qz2haDK3exvS18qWJxCPOHpo6r56CSxSXmlvKG3Lf+KpZqeyMCHZnPNNrcU967gCClzcRn
I0LKp/WqiyPbhISJDsmPNVatKP5KaT+5AzmBFEIe6nUw1/5hTqz2XlaTNHZFJ8sLW0zSdmHRaSg2
425AQ2I2lUOTuXy2m9G68IfqQc7j8iXSO+bhSHwWL4P1kkwqnzopBlTcJ2xSkSE21WaUo3RLKljw
KJS8R5qZq+JWq6tucOZ0yr7EYAbQ5aaZsTdCCb+dr/nI3syCb79orXolsAT6fFDDem80ETR7rdGa
H+0YBKukFevKrJONLsX+TT3r1mYojcZVFC2/teW0vFzyjn+E+Pjk1e93kAQLJkuYCyiBOuLHqSVi
NeZzdYj9Ll5ZwSRv1bRKXa1SRlQOfbofiU56/r1ABFHUXcS27T/PKULFtLX9q1KpMo0dnMyb5id5
tJsUKdRdZlax9mW6T07c63Kwnwet0y/lIlUf6jazVrSRVZjRjR7BHtfL0V7ZsaW1936Vtj+ivmcp
IGOIZcZqxxu4HU30GOKva9iJhKa+7SXBu6Zhz1llVs2EHxFIggEk+HYjcnW8+f1ZrtQGTFvfVPav
PAzsCxt16Y+8kW0gyFqgKw9JLHNvFaJW0abWtVKsNFPpkdBVrZ+7APzicZMFC0i7aa0Vgo/hKzgZ
nFx94N+EmaDbjhAOUKLWAmUv5ubSt5UeRRZBBDe//yI7DSZkbGj8t0CvqvG2DOUzzIG6XxWdAUac
szAXUOhoLDF+slsIx1J8D40s+SW0RN/R9eSPgY3Xd1YWwKMYRmW8ARFQPqPiLb82GEHZepkxRkSI
+/wt0ZfP09zLNz07f68cKwaPUqty266yFaeJ+Q7dZ302HOqih1igyyxMwdTxVy29C27sGO/z79sf
2L19rRvV348qf+pgfvo0/fYw/bfL6DscpuJX+/8B0RmL5puD43L6/8dZ/eol46y+LfIfXf3SvD1y
//4j/zxza3+gC7PRb8F7X5r1nO2Gn037P/+9UJ057FKsQ/rEgfc38Pmfp25Y0Bw+daQYtJEtCnv/
OnUr6h8cATE+Urq2ORLyLzw6Zn967P5QZaNjQx18md0a+ZHH6gtaf10aJkJsxmmY1hpieZYP40CQ
2q0mAb5AxL/qfAGG9P+wdx7LkSNZl34ilEGLLQIIQQa1TG5gZApouEOLp58PrO6xZLA6Of0vxmYx
XWZdZlWVAQTC4X7vuUcQJlDVT2ySNm7opX4Y4BaFWoTDa1UauLent789x39owE/CzVB74NkAhwKU
EREUktMTRCB12lHvzCHeLaMWfSuiKqK/KfO42vC65Ts5tvEUcnyWB0csanFks1mD1pHyHtRIme+W
dJZhbfTtvZIM7erR0ZqBqZBXSsm3XOtdp6GijJP0OhNLJ0lgiPBjX0j7QL+dqV1AMmv0k/bag8Ke
NGwoUR7ReZnIFv/8Vd/dFH7HGviqKziHGhKvBUQuK672GxbYJo0BXX6Ktgmv//2EG/y4jaIpgfus
oZUg/BBtgLIcXAW5d6P06bfSksrgt3Pi9j5WuOmF0unZVQrBdEcz4/4AyNE2BE38jbz9Z5hmvZOT
O3XgX7E63/92OhFK3FofVC8lo2lcpuusdMoH1/LCBr7gGRDGeDVQBD5MydRsl2YwrxZPuodscRiy
iC7uNxE2PIcuEum5vczj9ovnuI4+P9wdBoGguDgDwJcEgzx5jragbXUnTCQkcuU70dVTQAyauxm1
otyXaT48qnN+RacYQVV3taPFnOGL6cXfytKTm4AtswqFuY/P/qkQGgF9m9jYwvhRiguchmLjLC5d
GWZm/hzTYARk3s4EomVNAJhgUn2L3Hfih6VncogXjHae14Smts6oHhULIW49jhtjWITfxgPhJi3d
AdHI897GFJFz0dKvjdQad5OppRuZvcxto2G+o2aPWEwUa6+YP7aAoZvSQR4w6uamUcZ7yiV5UY8l
KRv0Dvj7a316nxhjopAzojPGHoTzCp6rgbTlerGNFJ0IPGrjKrCjPnkg96HYqY16RDJI6gJt+7L1
KhNnHjQtw0E0Xq748dypm4w57FMfYcTMOIxRLOCQmRKWIL2tN6ihp2X30KqnoFUMXUMlZ34fMWd+
cbW83qc1Lj8t519g2LGK8nyZHN7luhjDsbBa4UvcfX4qSqFtai23kKDxfMeuibAGyjgfB1wBH6li
Zj+KsXZecGB68cBSLpVyJWNC2th1eh+FhBunBwJjxF6Bc/0awcnMyrQ6ulDetvU8lGd9riOrIOzc
x8unOZStuJyqvAzaqbZo/YcM94DCvtVorQM5KDKcbbrKZNaqI14JyU+vK3KK8Xo4aIq8M7C+Dcpm
eK50o9m6TjTu1H5enp1CSIB627sqaq9hYjSQFbS0nvfSjdE3epvrZVaHejP0lnEvRiykaLPu03GS
RZC4s3ef4QL7Ky5klpxPimdfAs9NYA8aGVw63cCgwFH255xnj7/fdBnrSUsJ3+jlnT3T+s6VZu+s
RtAQTd3dXEqxzZ2aYqrFaBl4ueh8Jt33SZJ5QVxoc7/BKWzyi1IooZfyI066SLZUmRoBgG36UyOo
ZuOpVRGK0aV6EatPx/itSDzlJ870KF+mNqGmEi9TolUbW/CQF8RYoZ3Z0Q632e/KjGQiItRiKsbm
Kpq7N63W9c3kSWvjOoayETQFBMAMoUUWRYg9bB0uWdUGKQupbCf9nPDcm6TOborIaq/z1g3Mxu4P
Rb4YJJjIaGv2UfcjL6xrS4uW3Vgnl6WMx22CwyNaL+e7MoAZIMhYRUWutc3SEndrL+UX09Nmo2Oa
5kdJRJImIpnzaYiSX0Yzt5fsNarnK32ifxsXlHpCy+2tFolhT9R52m3E0mi4iMfzoUGxFCrS+8lR
3froWTrSX6LxSs75ss2ztLuf8bnzY1Gb1zV+IdW8aKjNiiGQjQWdOdVm42jVTV76VpWqIafG9IJ2
y3szyto8gG7Yz1TW5gvWEqY/e2Z6jMpWNTZ9kaOFTfEv3Fvtcit0b7kEqijxczHsK7eu0DjOT3FL
WBT7nXWkLY/3SPujrSKF+dggq7pLEvJRomI5E2UZ3eSTsxy7clxlf/ZeW22dsmi28WPR9Gyfe5mS
47jjpuQeiaT/lfOOvuiQ2VzEPHp5VVAI71di+rboRmRIBKvNYiwCjUTJXdcgfqPMneRTX9GUZ+XI
64awoi/m/pdqLeOlMJsmtJamWkIRFSDPsZ1n117bKhvm8c+ZnI9NNDqHpGUbQ9hW+2A19VlilzgH
5kZ+PrdKfukusf2UAsdXm3qcqnMBJ3Xrmum31kPD1SjJLea79aUZx8V+GYo+8Qm4OtOc2gwcQlzu
xwo6NPuudtvS+gaq3rZb204ooVSAEs/XpkQGVpxexUlvbIWTPgmmaWmAQ3UrA3KzMPMglJ347kHR
fbPSml22ABAKp2sIS2/hlzAZRQjklRvsD0TsgybQknVYt6VtGWBWnxwI1Mmex0xLH9S8Un/JeBkv
PL18Y/KYnpMcJw/Ac9b9BBYSVLGnH7Qx++XZ9V1frMZjXv+8vFdUSSyrbQIp8yLG9P+QM/8FrpbO
Re0AQ1TNEF1ldnlTLt1jZgrXx+rpjmMqOTOMCQQTl78DueNbVRfyzG7GY2a3V85sGSG0v0uZ0rgo
rbA2edo0B4cgm2Aya22fp4tzbsbLWTQwVenJgkzdUfqw+KFSNE2n3AyY3CD0mKONMaVgFk2abKMs
eqvQlwaki3Lc1Xaxj+cYm7FBPjV1LF61upYPqZ4VIV2+8D1jaIK8N61d6uiEPhRmBkHYnDYG+ri9
nXsxL6iph5M3JAczqZ0bs3OTIFnqYlsSZ4+GbwWR3Ma86suM/ro2Wd+cfMMeUVx+Lqj4HmavwgKp
dH5MuoIqiLCgDOKENkfX9TDIsAGi+DWbJYAGzeBFFjkAmxOZbE4XjUS8YTzys2rT4pcT9yPRbmSq
N7IDOirnyR+0Sr2eMk+20N+VUgQ6ZiyL7ygycw7tQHSZn8Ud25cGuaP33XgaMKOLBQEdCunF7nmT
IgkOKzfGZqAeZtUM82hQNIz/JqGWPkrOwribU6dJ8DeKigrfwLomyFlJK923+g79aGFpXrHrpVF+
rziciot6yEbn3C4NmCiai3feD8SVmQRWrVV1o7KAxL7CKdykhy27/E5WTnnUoqJnf/Iqxgo2CbyX
OCMJex/XLab3JY7u8UFVp9re6qPRjIg55xpUBtkqJY/TGucLhp0XmjnGv/pm9lLgnWS80wX11SXL
vKeBaXBUm5KK+IN2QvE48Tx0cCZMXAA5RwqwbDiuTtdlsOhz+2RqhfbQNzLfmcNQXMrKZdOdLSVw
0tJ7VfPO2DeOMMIqcx0IkjTcDi+sTPKwsnoCRdBddz74fbox+sQM+2UuUIy28YwxouFg96ph37lR
1IF4t0YXiwgTlJdIO0naKzcdGcQPDvRu5bo0exNprh1f90mab4d5LNeoKPWckalxYdiGdixGEX1z
wFabsNOdXAaDM4g5TAhLY8jTZKjtJmmSjNjJ6Ewp1egs1x1I/bbZVgdZ2eOdMZj1md73CLR1dQBJ
TEmVaUBQ33gC1Gl9FUlq0My+FbWIzpJ0oDZbShwidSSfhAMMb7LV07N+UbRm00Rpeq3rkfEkpGq8
UGsbIf/J8qYQVx9GTlyhGlOE8xNsMyGOL23NO6cc75rIa+m7qseybkQQeelTynNDEgByqmeXJGY8
tUvibhbToGAd0J9BriBdMm9vh3owjqKau+MyOguwMxr6rlLzzNfturpFG5dm+wxfGEkTq4lqL6Mh
2mh1XASZgi/CpsID1Np0wsrOyqSLstB0+qE8ygJpJZFcCTrgvEdknERdq9+ki0e+zZI2+Y/RQwet
Ul7+aGKlPlddTEgqTS8PjdSL5wRgXNitgmDLSZGd2/JeEbYCcBPXZ3LALXLlYF4R5pYeqFudTTbL
ccFZeu4nX2umYWcbtaX6GZLdDrHQXCGc1qvXcRzbN5fBwTOetPbBdOr22ObN/KPIsm9TPrRnQlt0
sseEZLCK++aLnQoa4KXJY+iJnf6aRUV5mPU6vugYue/TaEDH0lgPRtss27GPL9pqks/aQHFQTVQL
AdaV4lXpEjuijy7Uh4rIEsS2djJ2G7wusgXiJ3ndPtO97Ecpy2u1ULJL3t/yQk46MSY9tx/7ElwD
7lhp8Pxii9rGdn/hSWYH5didDXJgRpyrZ4CMSRZ6zWRc5JTIIVHV3VWtlcis5ar8NwEr1ny1YkFD
27ryB8MfyKmlGYjWEH5pCAUAlxy7F68ogUnd7saIYv5IlbtDoGZV9JSbpiB/snK7nWXy0jhTX17N
Qu7fZ2sQbW0fR6TGFxmTMXcYFMIRPSwZ64bq01WC2oi1jdZ4im9K5ScD8ukqX+O164xdLqq6XymI
XueTtOZ65EWanRM0Smej/6w6se/MNs7CohgZ4jpzjne01i3tQZqyveCZ/6rUdK423mztDdGqmwpN
fEOWku8CuY8tIbIKcZfAweXN2KVFkOfuU1zXywZ0mmLSaF7jNh7BrXm/rAHfwWgqbgh+1C4mzFce
XH2BkmtaOZbYKW8lI3qTyNPaK7fImqc3dpQFWV4e9DNjL/pFrldocpPJ0fI9mx617d3kELMBBxEm
m32AOw7AERQBFj+WqLGNCt3zEjAkqp1NmjnZYzEm2caqKTkpvoejEGWyp6TLz01iXfy6m8Z7smUO
xdQdG60u7ma4Er5elHMYSXvFWxtRPchFTEEyOcPgZzB8bVT2inHXTXn6NJY4y2DMrJaNPzGwO0+w
nPP1mt2cfGWL0GPCMHGiNsJWR0DMiZOAT0OFajCw34oU71kTXuur2jePsrCdSwKbsrcyL9vzcvTG
0KrzhJK1PcRFdmcqJN5GeHVYO7XI4oPXGNn3jlr5KZnccZvaY/xIYUuQmddrR1kO42u/tM3VMtdt
oBqQd9c7y5OD7FKDOJLKoHxgZP1dHeMBG7VZutuysZ1ho3IYIKNn7L/ydAOmruI8zfTs5zt88n8N
vf2A8f4nftb/g7Qqcll+w5k+QbyXMKp4WfoPtKr3P/NvjFf/yyFgwcLBj5AA/Z0f+2+M1/nLXnUN
+MmAAMMthJ/7b4zX+osAIWJoEFehGnBXQeq/o/vUvxzcmGioAD9Bk/Ej/C8w3k+QHdZH6BeBo7i+
/skQ1CkIpQHyarc0RTXIiWXdOdiHbI2oyr8Avz6xDRE+IRyGhmraK1d45VT9hmMK25BWRub3dk2o
qssOS8J8l7j6vclArnOUL9Qwny/HIwcv1W0THu8n28Zcqu6MjU2zxVHu3ozc0NCWgmY4w5ydVOcl
K+IvEMbPz5Ir8guveTCQ3k6B2qFprWbuuWLCEcQuXIfTUIeUxV/JlT4bF7OcQP7h6rESVsbex0dp
QcfJKndutnUctXsDN1PsATpjjXyOZ472JD+3nLa7h5sgt1U1kDEz3vFJL4Mpn8vZ3lUUHbrvjN7C
wLG5IvhbhrYeHSo2sVurL+svRFyftbKrGE0lA31dY+t04uMdZzp03sKLi22mdBdw1o5z2V47sTej
gaFRSdQhGED8/ZKeJYRmMoa/vZX/MDB4d1D/ALyuN4DZHy/bSlI/pfFONNOkxLiIZDWG1ptqEjRg
5LRuPc6o1FEqQoXZpjVl45IAQb7YEV392RRbr6o6not4UjadunxHYvyVpfP61U/uzPFc+H9QCplk
nJIbUzfJEotMyW2k5zheLJFNyx4bVos5VKUCeknIuYYEtBx1CxsMBArG9Z+fju2ejnrYiGAysqcw
6iG771SduILwTGW9dFtS2/0iUtt6WebZSuBWrs43jJCFT9Bwfl2lRflNiZr7aFyWIIJDUMFoG4dw
kAvPTXehBK3kIAAXdYu7qbk1nOG+XzlE/comIuLWCjwp7ulpDvPKOGKyoQ+Ge29iTqaE4LBmGk7I
i8mZVjJHD7OZ/OIQ09KlP+qi1syQUYz6ZsvOGW6JVdbe3KrILqsIJiQHo+J9I0u8e2r53xMsIvUN
XHGUl+3SLE5Q0WIIf5pr5hNVWurUm9G8bWXm7Ya+oZaI7bYNNKRg+BuV1aUzzpQLCUb22OHTquGF
0kf1xmmb/LXFA+WxybFkZxvKjRBS0rIjrn7e5lVNOHvqiOmp7Wct282ROq8zkMEDh8/yg2M3a1OJ
IOgSnxcRDrkif5Zc7N7AGoswatctjklN3qTM1e6XPuNt6pM/HV0WbSee5rhtjnj+qCbF5VxbfkHZ
oPvpsGBkXfSiOBqN0/1K9JExgCK8p8qDIuXjsF4+V44dXeIFNF5oDq7dg1boh6JLc4JBpUnqryS7
adMxgs83DTlIZ0nSATYNppj3VRFp+rZlUg/HtOzxTSnwdaU2s4l4SnTManbt6IKIuLEcNgwX7aO3
tBhjZYXevsk0Ua7i3pLzISFngPzl2OHHdFsHXKGZ7IUwaiMjFoxnOYqgNAHmz8pabQ7oWCRf0iJ2
3g76savnA62Ilh8AiJogSrvE2ogkdbaJZeWboZaExWH0UbpXekqiOLn3uhoFg5EDBPS2WDZVY2uN
D1PxwYytTA0io51edbPO0JplElemvNE8OxyWbo4vljZWMnqCDOZhnmc3UW5Kb9PPpXIfCxeEoKE2
Daqawpao6EFJ36zFBXhg3GQjlMfNSWCX6Fg3k0I4wsFdgRqxQjaNM5s/3Xccp62Bt/MV3FnA4y5q
y+1IzQT6aVYQyJrd62geAZ6K+AGJ6UW+AkYLyJFcISSnKvNzpfD6fWpgGQGlSRYbGBLmVQSE4sM+
JPtwBaXGwYAEw8T2Zl4hKw3pdmitMJa5AlpQGacNTjTZebLCXcUKfLkrBJasYBgVZREmBDk/tCtU
Rj7Ak8LwaqMbc7EvJEBGuUJr/eC8kckYb/UVdiP+HF6LBu7XrqAcIrF2whYfqA6CHs96Nm/EMJ3h
XO+cjyuwpyRJHxQr2JcJ29wQRaEDJ2qXWKkYoaL3V1B7jtoKFpaghsgVpkOmNlq4JN2yXzT3Dsmg
C9LO6GdQyq2oCuVKFQY9uhYn4dR22mHsnfLQCWJJSd6rtgYDM9SLAJq6jV94VevXOlAnxCcwz5T+
31pxUEXVJJNKsNEpy9/qFS1VK2P5Na0Iasm++dysqCrGZ2UwdNUN7j22b2AmEvvlisNqKyLb8kwC
uaK08NJtRBc9MYrvIG664rkk7yw3UzQ3MpDvgO9YFk8kTRqQntIrfUWFWykAiK2/wWIaj22zIsgN
UPKYkubqMwHy7sFuzAAO8lmVazBGrXccmqbnslix6Rz3bQew2sx1k9JIVOe2lQNlq9liPdW5ll9G
OLWfpyvmDRG/PhuSjnz4lNZJGYVzMObxKEdY4JUo0suqTG/GVKOtt99hdbki7MTbjZfDironikuC
Rpe2DENG7Mzfwfl3nF5fIXtbakXQxMWhXOF8GlZnG8v2B2MXZ0NQXn2l4btd0XWpyq5eBwJdzLOm
GV3nBMvcFFBAKSt8OTG+ZOIwQfgJVXdajuZkezdV6c1nmt3V2CaZ2ZmTOcZjwmaxwwAXpzIAmKPW
4avtMMnI15HGuA43iBdeLk3mHR72PXtX6f2mF5BIdWNiJLSs45F6HZTEDiOTEhuw5wK671mxDlTs
ppteYJcvhMYy6fNTRRjHDjIwh2fKueJCKSZZ2LCua0FVmK3DG8Szy1ZbBzpuUUBLd4wsHGqM6uN1
+DNCGtqkuoqSV1+HQzGC/203tSLUssXwIyP5BvhKOknbL5jNr5MljmTzOwQugdF7Ax+yLNrQTXWo
SFPE5yfJskvXIZVp1G9DtZwNYnnNJXNTKHMF1m3dBIwQvbVsT6FbVrdeayw0sca10eubIkma1xIr
rR1ubwxvpQCUaOJQG6D4L4l9xcT1rlrnarXUv8cGXLYBMCFMqtVaMMpxp9S0DaiPAltTOkx7inxT
KvXbvM7vmnWSF8Giw6ruzEyd78yuol2V90z8Us7twh6rDY/zpZyThFlnRR6Z7JSfupPdxniOxR5k
ZOkmRSg1zjZ88tOfdi21Q7fi/6mXeDc9agjfTN0Jq7SeZJpYdCbMRRzifFWyUeFT328zgAEbVtcb
AFj/mrxPQWcLYHhZR6MJxog4aeqN+Uy1YV8ui4pZ36DzyuynPiseUqWri8Bj9CrXGWzjtsb9ULh9
jSqgv446u5fkwZgNIhVGuU1MpBpwSXFHRsHw4jVKesVQJyeYU4g0Pafrh4syJ963JV9skzGjCSW/
g1j5yJuQHorEgOtbKFX9M7dclpCXWN3zMiNb0JRx2qUyih101XAPfNnnGnk5hgnTLR0M7ES1pYPl
BvG8ppZIDWq6VML9Rs8N8wiTOo9oQFx/63KDYkq/shJLXCtw81RGDI14jGxlUgNpTXrN+Nyran+u
0/RepBmkAYjWmdi00s4ejbLC9xZGbvur7Xs0DqMyoY0wcjcV5Au18r5YWQ1QaQoUCFUfWEvBLiQV
7cikwLxMAT/Ms9yInYhRYkZKt1021oXrptkPaB1FHDKmNA6t3RlHPCjdvYzN7tabS9TPKefzU8Ye
sGnNrrqbehEapTmdS6Y3jW+rXcWWpUbf5hx7FMaU4zmprOMe+o+8SOfOfMuTtcL0rbbyXsBf3V9F
WU87VvlyMzpxtK/wrtQC2dbGTp9Qt7e899oW17jZ8xngOPBxqwX4uC+WOHTnfL7O9NgeblPPnZOg
T9WSI9Aml9jpDD62JfNu6h1P4spZkkRFlSMRC7DJiC4jzhrjWBz1ZTU9ayOaHLXurcQLoq5TDb8B
dEUMi+VH+QBGOX13aK1+yt6d78imRqHUFbLBtGuNQbamGFxTb1T1LW0n9nDKJHFXx1UBmbVZNwPA
qdnasG9wCs/C47eMZnFbFyyI3VwL5RISDTBkXU4F/pZjFepa0j4rie49t3x2EoJflIHdFcONRo9w
loqku63SRdkVc9EdnbFun1q47ykF9VJnvsq841HOMMUpqnpc95R4wdqxRoctDqZByhF152IsmzKa
BvuxSC0KMVISLvR3Yjw2Wna4ot65z0+bbckhh0TPtHGG8JGs5Hp2+JVpn77T7g2JrdO92hZJ8dit
zPz5naTvTR6EffIXusf8ncX/Tuh3Vm5/ra80f3Nl/I8r979cVQBz3aDlj6GFL1kX5f6U6ugF0Kdc
Du8iAqPwrPP4XVpAK17fLaveIHuXHmirCkH38nGfz/2+Vme6kFWrMK2qBWfVL3RElCNWWEUN9qpv
0N0qCYbYEwd7VT/IVQeRKEvjUzwkFyD8A2cCUHdcNfU2WjUU3qqm0P8WVqwaC9dFbbGsuov/DxD+
n+guiYr+rdn+BBBev1av5Ud0cP0D/0IHHecvjcbbxUgFDIAwKkCxf6ODxl8gFaACq5EDIvSVHPov
dND7yzYdFMnqaijk6si6/zc6yOehucRlxjQQcao2Ubj/BTqor5jc79gEMRorJrHSQEEiCQ36CNtU
luO1pjeZYd0lyZaAd+1Od2aYUrhmBbo76TClhu4w0EkYm6jSvVtP2vaFBeZ9NBQ1D/QeChs6sgEV
M/1ER04I+c8TMjCPfW9nJ3xOjG861plT9QVz8t266+TuXY2sGcyj4MJy/x/vXisYgniRZ4SFYrvX
ZRKl555X6iS4xXMadJX1TWTEz8zzygVz8io5m2FS+IbExMkHD7F2mZtU20FNt0vGQ5hMLHDrrszP
INkRq2L3L20ibi1miM80sRzKKSdEVDhqoGUGGhqd4fuGLXLa1UYynCeeOgcRB25QeniidMTHXqpD
me6FUFrc25Rhm/euvq0nkZ03ZTl9AYmufg8fnwcuHSs52HQAljlSPj4Pi+hYJJUgFW5TTveFTFsE
o30dn0de0vhzauTPtbrok983w9tvi/6f8LfPK8kmvwseM3il7RDS/PHaNKElZpitFvYj/7egKHjo
8A4LhJtOMDIxkXZI6nb6FW0ZhkeFVvts1uT3P9/GKczlqMDqnraKmdfn4Kx3+RsGPfZVYsukXsKe
5RhaVuneTDF1iLuYEXS6qv7iiZ+Kc/++HgNs3mNey9MUvaTsskGVzRI2fNdzkanWTRtHdvDnb3UK
da9XMTH5J/mGtYZfwMdvVeBJW1JELKEeLdTOMnlbpvSlM+WxLWFQkr78xQVPFxIXxAEfKJflZKyO
Ux8vOMkxccFf5lBHafss65wcyL5+1Rvtu1ZQSZcDCo9MmNUX1/2E4q4XtkxWMXy01fH05JvCDeuy
znWnkARIfOz7JtSFcR91Dq6ujD3PdNCSzMoe3OVXYrt3TEmvbBfLaEP/AXf7WYdmBukzEf6ff4BT
5J/bgvtB8ICD6SSE9JNlNVVx11ZxM4deDYEwmmLzQNGNez4G819sap/03lzLhYrP08fijWPjZEvO
Z6XvCqgtYWeRNd8sVbyJDRmYDpJPeDp5uKDJD+xFe7XQdM7o8Ta8RwqaTBMmRkGHM6ZfvNz/sByg
jDPzwED13Xrz43LoazPhWvkUZtTfW4rnEikRGfeEkryCDz1nPcBvnBbJ9s+P/dNUgXmLijiCvzDU
gnR+4nbFCcjMd8oIXGjzX6BtpJPgNg/t1puqFDptthzHqhfndmGwjZNy7vh1WXc//nwbtsn3+31f
XW8DNxKik1ET4oR48pP0BbVg3CtDaBaj8cOS0bd8SK9GNHnENnc/87G37weiQWK4yl5820A03BfF
EpS6l9wobnOgR3CP/ZCL/dQ4ZH868YqqK4iu0RQ1KL0WceMoTXIFxm4dcnPRDl6Fkk5gjf3NKmtr
L4xFfenkou8iU3i7Pul7dvGq3sL2azftpPrlLMugIPXhUowEcoBhbPSZto6WWj8ASr9ViuOc4V1p
vAKTTbddKbhJHMSJtxTbStcf69GYbucCxadLTMtet1vrsoYRA+5ciKsSS7BdwrggBLcGLx2aIgri
cZwuipwGjiB4zhhbbdzzadTyh9wRmbUDDTOWL17Gz3u8ieGEt040eEkI5Pq4GukjXDMvmiFk4G/9
cOHzP+haVO3LRX20Gu9ffiP/WfVwqivgZNeIy2Mgt2aKf9qTlBm5rNVDAIgr496KzQd+wzfhyJe+
zXM/XZGtpd2D64TxrHxxnr07E35cenxZF5mQxihw9WP++GXLdKncxC4GJOVx9NhrEmP01LECpjbR
d3xc7DQokIKRHadMt/YYjU8IHbP7pGic89gR9q8hG1iI2aScdyVaAF8pUrSrmL0CSkTrbpYTL3RL
Z6Jv6O5Rgzt8kGq16k4aQgMoQx3759fp825CXiRpLkwLEUngwvXxKxXWPHvNyEQJ3gc8R9mk18R4
u1eunFg7dhId4JTHK5UNytyfL316kEICQpOBjSlyLNJ/jJO5qkgIMMFAE3ORwYB52ljCV8fil+K4
j6ZeLgfKpK+yp0+PDi65rpv3/Rxz07WU/70iQbsf9V3tdJD2VHuj2+4z7Lbb1sV2/8/f7fSxvl9o
LQ5sy9KwgTx5LSpJ82ctdheaGc23j4xf7CJhdVsgbzOYUJQC0rs6Ro6Z9d9Of9drM9ikBOfwhoZy
cu2Iwi+WssdXIsIuuZS1DF2OqsBtYycs1OZeVhGm5UUbtNryuOKQ/4Mvvz5oA5IFp8XpU27JY4a5
2nShsKJnNRKvcEWfMwMcrYaeNnYaU/Kv/I5OTwW+NOuXlo5aZT2bTmqVFM2nWvVph2lFax3SNEZe
mbvy4c8/6+f1AwZHr6ex/RDbcmos2E9m21YO1E4nxwMB9j76jblrIbKZ6ebPl/p03OIlzNgL5SGs
E86593//W/Xs2OOY15Ac+BnN8752HmrN+qkA7W5wqZD+kjUhGAasd2B9vWufvrj857fT1dHB4dFp
YnftWicPtDUX2DQGl+8o55pcHNWpeXHU7sWI+70WMe6RcYTJih1Aa7tTFe9lzIiSthZd8k9xtYlh
/uJ1kRK2+u3P9/YPv8KHWztZ4ExICYmIuTWo82d65V17ZvfGT7P/82U+JXrxC2BNqMKWQOyE+9zJ
dm8rJQo2fUFzaE53TtfuXGE8Fiv+6/Z92CoZIsHkwh1xbwGjI89icv9bW7z3W6B/g5YLaoEt88cN
KwW5ykQ/sQjcWoQOs9BglMZXjdPpIf73VUAdVg7PqoP9eBVVUESO1BBhnjkP8ezcd0X3WNGMN1Mb
/vmh/tOy4gWCIWTRnkLW+nipzCwIDLNoJYxFNvsldp5TgYmFDi97h6ONtaZ1zV/sR//09YwV+NGY
K8HiOvkdvUYjDCdrcRqV/X3sYS1iJw0WpA7jNuOL8vSfXlsdTy9HQ5VJo3jqmVhjMKMzVmxCJC/I
ypR62lguruDxzFQpkdm4g2Q4+GPnPgsidVQmN/+Tdfvur0t5ZOIVefJ+9GOkqERbNuRNmhceCMB5
ig5g20VLMM39z5mfhbjkLA0mrGuBtW7ToVG+eOb/+PLQobD/I0fiEDr5oRl0i1pPKiRAk3gmcOJ2
1vSLWevupSYfQX6uObsWv7Z+mRhMG5N4/fM609b96fdabV3TZP+xSQE90CyeFDZ4cZc9tNuGEIsB
9sOgHL2c+G9YpAnNXLVtsbQcckj8dg1rePI6ssoSw0oCRVfCrmPmWM1YOpk4+0a1ku9hhqsBDZAa
/PlGPy9Ouin6bDpMblIzThan+r/YO5PeyJXsCv+VhvcsMBgcF150JnNQppSaVcOGUA2PMxmch1/v
j9XvuTVUSy4DXjRgwIAX1XpMksEY7j3nO27hRDP6PRYu8z4m/O2QeO7OQU4HxgZAyttXez11spRQ
QqAqzVb2VXQwPm67a5MMy5rV9N/TNL7F7yeJrn+v+vXKM76Q0pZ1Syel2LAoAr340JNApGNq6hss
guiV1acZ0sJ6Kpqrkbw6DCwkpnCIL7ZVXqD8MjyfsJlhD8XE73TccwWeE1TFMJqK1PnS2m6/bwcT
yXqRG/vWYjMhoui67hfyMhjmFeaD2lfthPKkM9eOPn4L6eG8/fT41cu383RYcf5gV0O9hT2zJykz
Pb+tSARtiLqn3QQRkqZtmqBnEJabnxmlS/9fKZgRZZyC+urD0cF3EFv5ys61/DIgwu376Mbxx5AM
KhaLOD4rGgv2RmAFbBHxPh3p8E6fXJvemqH6P7JuFKeEkK6jkQrSsAbB1FiR62Si4UPH3nb52G+1
eCqvML5+LoQ46U4m9oZRmkfllohJhvx+9vJHWeA3hVtXnsmmMT4in3C+0GJSa1WWiy9aYgxDNbNX
llFdtZnhrKmxeTdAxdRpMI3Gxf7eofdH0y/PNC+r95GbGHflkhbh9xqOEipEe8w2cDdaXeySwMYT
R1uN+D9FKl1MYeRTlJfDPRszb5Oih6g3dLcwDFVJmKyhgWveRkmdB5HT6TyPm6y5XCQ8GGXKvjwS
Q0aL02n6+VFLO+2RD0ncNYO0Hq2xotWrkate0gI18CS0Qn0eadb6M45BdPZdtsVeOEMeo9ebBe50
DYCkXPdKC/C7GQ518oSOYkSEMN3nDsmhJnvdC1euNVsbhUFA+k1VVCfi2lrCw6oiWEdTMl5g/C99
GK9htYWEmsXrQNMMG/lZy7OgY3SXt22drIZQV5/xJqptU+VlvBJS804iFuoCSh+crzouvriyio4k
1cFVLekfe6ENeBFm06q3nTbZ1CVaKLA5Rf6Z6ht5XByNBhwRVrLHdOEsprGOHMyyOkxpkuyNuEq/
62HfXdHds9dT6oH8FgMsvnxMDpNpxDsniclzK+YEyzvsnkbPGWoTaohICXw1OkoMrSSwvu09G5RL
42oHQXLlj7GdVEPpSw/xQrOk0WJt2cfuYmRTQGnQkeBXCyp5NtWsetvSXjgzEGwJAFMIqhK60m61
12n7bZI0wsaRgG+ErCYhr1TxznTjDreuHR+iJCRYqkYaomtGVNNA93rSU4dsOszOFF47NmW22VLe
eSrpzc1JfCuwVJwTkwD0VNX6Qw1vHGmNsvA7T4Dval3kGz0uugNhHZVfFbZHz9Hrt2PtOl/izqap
XphjtTbnNFqPKeigmOx5CkLFdBFoPaIQQ2vdlZ57xmEA4rjGGLkRk9v582hrfGSQNxJjVAezdLyH
qe+hMQTWeFNrVMQwk7nVRT1lwbbsUX70k8MTacWpLcIKKadhXgT2tBmrZjiUqXBOxLlD+Q5d4dte
S4IokKx2VaOasNHSWdqhnYbqZNlJfctn8rlzalxBSF58jSr4rq0N58xrU++gu7G2n6029mdLc+7i
tHVAOQfep1Ek480YGfM3lfEy+3Bwt4pj/k3KAfKi01XrF1nqnqB52ReOE/QXdTc7Xw3qFt+8QuPV
BXnySVmpga6cdzo0qb3JxsXkF49IsZiLy6NQXjTunTZN/SavmdunuG8vAnOgW4XVQtzRJ6fMhe9n
L1AUr8l5rY4uuupLjUwQD6XgVZcb4005yvgYjEm57Tm5bw0nABluuNoGz44NC91yj3hg0SzkyeNg
j163wjamrXUNa2BmW9d23lA+UbW3MSCKXMWsQVdFmAZYvHN69itj1ohiLGd5MbROgjNJlJQ3k5Sc
AmgMaYybu5MXdmz15Alnw32hVRu0jfNtjK335CSMXy5RczDqCTlNUixadV0DFfpZt0GURLurhwBK
CT1ekjsDqkOfM4e/xfmpPhtdnRwxEtnf8TgjuqmG8igdFe9yNGabvIDpssLfRqbawIP4VOomv1GM
fXECmLav24BEugxtUOSGl73n1luwFNXB5LxwitPMvdYSRB7F1FU3HRSFL3PdxB/tyZyuCy+6LYZS
+2HPjsncg26CTbI4yUmH3Jj0BI3CYLxygiYSZ1oougkWHqy+TjUJyDMYXc6lSpJaYL4u3Bt2S+ow
56lBpJfLH7OaOvcYIEdExro3GH7Rhf24L4o6vAYPMXpbp/U6nyc8WDQ1RCF8jmHJiB+cGMihgtuw
w22J1jRFPrHCTC+JD6x62HazIBdbFcW1SgnHWLuVTZx0Ut9noz6so7q2L8shKH8kQhs/LogDLt30
w7YXY/CRyCHSACINPMLQ9OWnhOOvA09Ds3F+AtjfNl6doj6OWg+vhP6dMNaF39pu25QABYlgDLpm
YF3gf08+LkSFXRw4CfYn+NlrVpnhitNv/8VJtfQx1XMUOmoMt3khEcx642C0CDaNJmYW12byDfui
8s20dRXRg3O+t8KZ+UbPzgZPZtf0R8s/5kKmawSChVjxvIZ7e5TTldJ6tj0hStXCBCoHjlPJg4iS
Cvhd0R17m6JLqnao64cNJAHzcfCMlmwHOd4HgafmLTmt0SkoTflD1+OveOOcy7C16u+ayqhsdqSy
3o9wE7F6L+QsJUZ2Nalynft5NugelpZ+Ugp9tZd0BieLdrzjRERSrEqzI0tq9rmbwSb2fR1h/2zw
2oWEI5XhrZ72Ryr0DW5xTQDECI9ZnVwTp16svB6IvTbysfahLs84VrhyYweU5Hei1Whzq4GqqTUW
N7ibjR00ydaPKDF+GZM5jx8QtnyeYjPStyzSRUhRftlcmD0vqCn5OqPIO0yjcQCUaO5zUrYoklOl
36FqucoGrUC5YgG3XUVGxSonG8kUbMqapd0pKBTwTIAlDkMAHfHnLsjrQtQnkbLOSgx6M2qUvNqL
MT64/MYLtivNFRNptnJa5yG3ln1MnXlHgnFIC0z660GE8ZalOzmO7XzUuzz0wecCqqT+a+V6s3M6
isBYYtE3RdkeMXbOBIqZj8YEWZiG87EI8s0QUXzqNEewIBt/BIypvWUV80rpubVxlbPJtc7eqiiH
AxcU7oKQ/WQnnbbP0FTBd1Vc0EqjB55Q+jWvogKCHtSH1HXCU+VV1INd74xQTDLHcqO5bAlcP+uW
NmddReNH287jQ5OFzEB1MD3oetYegSNsW+LS4MIgbhMEI/tdM6LiG0sEoKObnulS7qoO6ZVsBvj4
5T5W4+SbYXLHx5yt03A+kWxBXLKu0k0zyavWhkCb4ke4dgMBy84aIZGOU9xt2zgqLtNBTVfGrJp8
W9cqOk0Q544WFcFrNFqkwuLtOc1TcsnahpeXJ8MOFu3cLq/Zjg6212xiBzeox0R3bY0dxVJwgedJ
E1c3g4Rr54r8WwDr7ZhltFx9u7Pd83H5B71uk3BtgiBciTIUmwgo1SI/dTfNmNb4RQEzOH01HqJh
tOjght09/51jz9d16CmnLcdy0T6G+ePkxNZWb9PBLxm1MG4mdmSwiHeVmZnsk4Pk3OgA8A+N4h2G
QbWJg/wEnUCcNJOxCVwUwolR7IMGNnLUeMUqwG7Gnw/fJBFVGzCy0ykCIorcTwxn+pDKew0fx3lW
hNNNH4v4TLapfhXiuUBSpXPIKbtUs32hD2PuUxEdmT7FdO7MRg612pzu7QGudOKVCdnsiyu0ys1m
7fQGaBnEWtaFDItUrtDPY3gvNUb9TKsBrZVTHSmCxPXKmyYMr3Vs8vF0s0imNRSFdOtFfbQJJbK2
9YCZDlu4nH+AoVGDT7IbHoeZmE/26VVrXyHzlwwdty6/JE4W3vZaqs4QP4NNDYPBDX2abP11o+jM
rBMdMAnkQdRipTFuYehChw7xi3jrsp7zuy5LtPNMmtgfutlmA1AKjS4nXXf0NX5HDvEqwOOHzNcc
b/CxWI9jn2PgqSxzS+8VM+uo174R6w6iNndQDaqUSWW7gQQHHPGjdghnmWxFWiQ3cYbsTFTC+wzm
sPiY9xqMggXIWC5rvogKti9ZzEOd0Rnbq9YpXdS97AQhgnEIa1R4qdsFXll7jvdNaRRoDyy1GTOt
Oo25ty56y4M+qePXbyx3B9p6iXi2b6Z2njY5yIYtifZusG7aNNgMsXT2fRS2G3vK1LeJ4eXroWNt
A5cgBotd42IKnrBsVMGkXVk5Oc+cERTGYcQ0rYkrIJ1z9HBAdfTHcixt365dcQiSVlH6ghOgUGas
OOC422Yu1CqJUSpVmeM3g8WmTo4Rpo9gAOYQ1tvM4OWUg32ovOm0BFk/zEr77hRJ+NAPMv7at7q+
nbsw/9ZpOf0bPS1RWLfFzZB14aGxyuh80nrmdgT9PlBLubLMwYDlXXji1jNxSq/VbJEZufykxqZX
2GfnblsLtbIkYZmdB4+g1vrqvHdJUpLs6dpWaftKpdUGuHx30NFb7EbLCw5iltku1FpFykKg+6Gr
+FgXI7oRFsOxY7Jajarm/KI1qEcJYDLW0VzTCEImsLdab+xRF8cEzRclWuVVWoXtnTHNdrSycb8N
qzSPqk06ZLuaJt4FyFF3VUvYrtBXdrOs2d6GsuMpytI8G8auxsw22asylv1H00iBhSsN9kfQZIzf
ArYRPeHiqOUe611t+H10N1tmdMByUeqrMWLDGGQu9RnFekoEWM3urpAcBJK7cIiDs0DooV9QkqAC
Md2GTWwfpj4EjuV64bSoHrqzQIp+W8gcjwrgFbK2mZK8rMwbBKezWvPQCBfsHIIE2LtvkmRIMTVB
3SLiW3WsUUkjnPM6bU8dIUQrlp11DxvmW0gpHlNb8NkzkIZPmU37FMHeVbioq6mMmKuF+bXug+Dc
cxCc2W0zbOcg8TZSK89mQkJXmql9GusE3XL0oxCLd99cDnED0eptMtubcV7opya2sboFydORgT4E
1XzXF/yxjJJ5Tdy0fhaKeJOQNb7irLJuerL4yiGsKINMM1+sl2xU5GjbUofBpmAsEGbLioCrbleN
6XDuJvSoDRPMTrBA3bNgAuwrC1938JXCHHQuhASeBtP9XBZpvEljhoIVCewBk47YJx4vSEAJmQGz
mwDj2MqCgcIQa9nvjjvD1u95CY9tmDzwoB4mK90PZr2bRijbOE0vKlZkc9PXIdFhMQ6hAMWc9Nii
zJNnrToHgbFrauOVzJLmIAw2QfOcrBxmymFFQjZwqBhi3pU71+O1GVdoyxXUmhvoBdWqChODzPYE
955nW2tdFB9nipDlykyhizXAb7YeQbibyWxDwpODbpeMnvmN7wl3xjLtQ+kycMiQrbxSFIugExu7
ghRudHv2FSF4MOdELz/2Qt65M+y8Ic/VyULUt6KN+xGDYYwjf0pp6Ir5iCYXZwJvcx+j6V/HnuRk
5vUNOyE5rDMRcp6PpffFaOb7DNcZoepwhlESUmiZku8UJ9J15cX3xqh1iDGjfg3z/HsXJFtmO4ac
yeGahrxxZRm9sYkTT7+Am+teS7dzT3EE6VaoLtnT/M5PoSbO0LW7iJSzIFoVQ5exPmTxQzBNJct3
ap3aqDUuMkD0J72CPdhW4VYf5Cc3FLC3CvYOuAGtC3uscz6uwd7bVmJ+csQ47kXXrHsq4aeerQHq
vnb86g2auikTUMo48Bzi5MV8QJWB4sWWVMus0VHYkapmjzc1P2lVQox9lHlfnRI2GMLK0tPJA9Co
pmV0DOp1WBUaK0Wk2/F9S5EHGoeLTv2bNTssUJmwgXlwQJanXjfZEIeQk5XeRY8ONZFjxTdx7fAO
juFQFcdCl5Pru7PT/PDsKeJyUYKQZmrbfZFM4aXjYGiyWJO/j0mi3apapn8EKp/OxyxUn5tcpjeI
73GPOToVLYckdn8agG22gdNR0W8MP6VYs5FhxOApQ8uXdeXyKRr1p9BopjtBMMhuhAt138xmiU+w
g4vYdnG0DwI2PmGiJ+cOPqkNtXh1hJYeZBvOOxBgxGQfcQ2GnM9bc40jc6jXMipn3+DSF20xxmi+
6u4sqX7yPRJ6sw3A6AkeC33/vj15qS1XYT9FV12g5bcwB+t9HVvsatwUTP+mwqmAioXz0XgTiwKv
LjBhpCGpqK3HcI4pVCCZ8DZ9PvKaOrYMyREwK2AO18m+ejXr1OwMKlmNluXdVTZOzUrmaj1nuflQ
TDL8qLG1ccrJ27hpVcJAMqTmu1W1oLBHlol81ry1Avf0EDekv7XOGN4yx99Q0VvrJkdiavpsTW5T
qo9s1KxtZVe7UdYJgmMXAgkLmOvWK0cQfCUEw6Tzsi9tTvGhKUcH2Yz2h0xpG+uRosKdSyA6nbmh
rL2PkMessQgWvuYSxoCIYetVafsQExnBp9t9qzuKNXU2NH4Z2d2aiNobVVZUBAPsaVUUW4eUW1+B
MyMxRGjEJzteuZlH4i+yPm3PIqrYvsUi+0MPWKJbKze25mxZP6ZReGurA/3UsdEDFMnGZPD6YwwF
/3xReJxRr9eAxBuWX2P5bVZmn4OQJv9zHfF3B5hAsuTRUemjBNvcdrjiV5Sv+gsVMlHghhV3add5
G72TpHT1VhGxyw05GDUuNBu70bUVqhSbwTS61xVlrfOfB+4pKob7MCrEuZRA6c0GALg+ldHeTTKL
ZXdwj3FjH4DYZhGgn+2EizhcVWjbd0ZpdLfCFPmuN6d+S7E601YIoJOd7DNvbw4dpCYJURuMi/NY
JHH6qRZt80BdDW75gI038RMjKo95PzbfA7oER3Ci8gxLsziRXJOdV7OtrrwwTXYAsEHGF4kviyl6
eLvh8oq9sCh5F4u8aztwO2gkPm+3DMin0kg3qo0wE3MNhXsxl3r3RUpNOlOXBZk2txa/6p6eyw+W
JzYtRq479OJlZj3+BGwPoWvvnIqjfqZn95D1ykNTzuEqjQsixTjVvPObf6EZtZjnEQ1IG4kiyoHn
v9mkwhQMMkWeUSYmSRjg86NRRhwCVLrOTDqxzTLjGF35PZJ8SA1Ng2OSN+aFcotmNRuoOtgcvYc2
ftkQXR4lUishwQDwq8SLrrDUC5y0TlhtDEreDdpo+lHXoPBZjqoIGhVIZcImtOy9juPSEXveMbOQ
ZOORWHRzsBCW3/VUx2LNjOg2hgRaiuzglYAeJ3vsE1hFzp1K5CPy9PsJwdDarZOeIwIbdYuGwaqt
3OIqm1WGLMF6pPSQXiCdc09DbJZnTjVJf14I7flslOhj9KVJVQuaCZCefJodf9Soa1ZUtB12aopp
QA+Nb0FdnYjny1dCiU0RDd4uh2G0thCU4p4v8m/ahGvAgbJ7wA6Wsi7MJcdu276jHAPNup/7z3Uq
Zr8OyEfSkkb6KOAzdjP5ZxfrAVCQRNjfZr4dXPwUwM05nH68/VG8aq0D4v4Za+2hxiWS76U0x5tK
JCEDehClWZM/1NPOA8pyohKf7jA5Ug2qbCe661wtZrpJv8fCJmQnsYb0nSb/S9GVgxTYgPOBLJ0W
DtmTz18txDRdxZ1ebtpJ2td2ELr0KuRw9fN+fwuG9C859f8j0tGz/9FdmfN//w68+yfD4pXT6e91
9xVJxI+fpqmz7//5HyiD/rQ52d4HZIc/BTa4cQTf3X/bnBz9A/ghCEcmGWaoBJd/+guCZHywmbIs
pLw62hVnMUf9BUEyYOAje6Wb7y3iOgQlv2NzWua/pxMCin0cTmxJkCEg4bZfiDA1N2knssDAgwwi
v7aoQ9nsA8L9AJt9YaUOOXa7mGKMq4UHMVXdvLPgpK2VNqd3caP6gx7TSQpr6LrkjqGIHitxSYKQ
6nyBY/tQl0F8ssGZ3BiDW9z2buOWW8OG6fJ/NTAv1Y/itq1//GgvHtW/wdBjDv/X6YZ/Z8zB4Prb
Y/H9b6vH+mv3/dlA5G//GojiA6YVgsuRSSBvQe/13wPRFh/AU6GfkIhz0McuaZh/DUTnw+KpI0uG
/pS9VPj/ORDtD6hKpOHRC7Q8Zh/7twbiSy05oUWkCi4eEpBguFGW6e3JytQZVJhVUk9sEHPnNh67
hqaqO5XrJcXgq1QeWFKrT4PtoAuQsKT9Tat2mPBup33knPVxqG7idBgQQ+D6BFGFCSWqXA91C/Si
r6kRZLtgBu4KC6Z4L0T9p3/s6WeEgVEsCwCTLFwq3InPf72mE6c0ldbgR501PdIXNG5T25qo4niY
9yPPqx9Ez/GqzIIYsGpu+KQXbCd9wJXDUzHPiB30YuKjXFFymuVRrTqNknAYUctjD3VyhDtdda0c
PslaTNaqmqV2RStv3jpYXTe2k9XdKqHI82mmJqRfhllBp0cHlXVtJ0l0HhgFvSHAETEHdXOMV+0E
WrHhFPOekvylqunno7B13IeIvliLXmi9RMeOPCNywDeFFXB+iZxVN+oajiBU3k+G+tU/nu/f2ABc
lQT9NP/5Hy/1i8ulkL06WDPYz4BUev7U4zI3BZ5E0gycCY1fofRDowVI/j2acU4TOLuwK67/f55p
p5+LFm/yrYkm7OIseza7CP7ir+mF/BUcjrhK4XssSD++3z/tvLb8gDvDwo1qk4+sS8HH8df04n5A
Eci84i5WgOVM8c/pxf0g+K+xRVmyPZdZ6Xeml1fbNNdmq+3i/kQshr/CeLHOzXlPy5kILb8kR863
dIRfNHQ3kyq/lV771Y3d666axD4yUnVoejjFk0k15ckT+8V4faVHZSuwrPYmoSYm23/r5WmELq7j
wonyO6nrx87tD26R/2iS5G7UGtiVGgU/+iarsijPycEadu9c/9UHw/UdnvJim0GP/dK9yPevRINp
DcQU+1GfghOiCDLJLlVuRSP8pLnNV1ITM3OU7eigqd1KIzqySYftkBXaCoJ9DGyEjrqiTJJEvl11
pDUSrIhjSqnS//+P7c+PjYX0X39sy0r++L1snu0p+Ys/PzbL+2AazLAca/noWBP4ov782PgnRL6u
4Ulyel3LMhkCf31s8gNbSrGYMwCQWfxP/vmxyQ8YcGgd8wVLy0Wo+zsf26tCAT/K479mI80kkkBf
thpP1/Ii8RqiXk1tnVjinDZL2PoJjZ7NnFoB0rhuxLXFjtikgka7KFs3nLq1dWRadbvKqWgeonZq
/rDmHuxOVHv6Y0eph+CJVrYxSRGutapBq9yXVpFc1ITuyX98J/8Hh5x/u70kI+VfD7u76AebyAhq
w7ORtyAR/xx5jrHsBykBcTQRuF6fHGdc/QOjkUEpoXIi71/e+p8jz3A+sBPgMEPhYfmb5Z/+PM4Y
+ge8O+h4F6PUP6ak3zjOLJvEp9uwxYuKP5td6ZLnzcryfOBZ9YA8QVhqR8+6XFsSJjPAO7V98lB+
MY2/nEX/cRXoE2yWLctgZXo2vI289ODbGMS4N4bGpAnljHCeAb0MrWvwIwRNqPAdI9kv74xmsr7Q
LeTPLfrTT2ouo3meTFvtctMoN1NN5qemq+Yf8+3/3NGpG6xMrJBMAijTsZs/vzXbAybI/hmRhuba
B1MY4+d4pLk/6+X00LBGnEL444c5MVFP04vU9NF8506XyevFSzRMzHLspplB0Hpx9n16qwC2PQq0
4BybWTOvNICBVHAx3qyzoLce3Lh1ryfCmm5mETuU96tq43Q6jSxRsLnXKmd456G8fvTMsYJnwYF7
GaUvZrPe09BqFk6xG8K0Rj2vmeiN6nb99qBa/ivPhi7OfqoBQuf/uTYlg+d3rcV6oYdDiDgKNera
JeP9oC/xL6gO6ndu6NX4XbArAAz4HCFSmAvm+ekDNq3WEI1OwdXMi+oIkmT8iK+MgCoXjLg+jtp3
EdZ98ts3SJWBLQ/vVnAE/VmpfXLAC6rEbvvSA58Um84lIjN57bQdWl8q2Ge/+Sw5elDflDzSZXl8
+cZCA5GPaEW1i3mdZDK06SZzp+TYZpX7zl29Ghw/L2XiMWKzylh9MVgD5aXm2AzVTmsbzMW4AxvN
qS/fvp9l2no2NrgI74rKIPZgoDgvzjlJYeCuT5RC2eiRGATTfW+0Y38JYLG+yDrL+d0JDvumwRzA
RkKwU7BfzAIxUzzdwLFa1C9XhozPZzMhf4JGXj5q3xD8qdXbN/iLp0gTmksyabPZl8uIfTo2YmOY
C8SNtADsEJxmEoCrpWH2v7kK/ieMZ7bOueL5VZyuMHIbJe9OgOuhtN81G4F58n9zFR4gh1JqeoQC
vrhK3FLQI22NuOIq2JAn/XUUTvPORV6dZ3SuwDzxkzzBTtx98YqClsAbRiX3YgIFGwR0QAOgHTlw
4iGnN3qOniHdV8YcYYDvYtRVmE5K5NrvzCW/enPOUvtYBgpUmeXfn7w5o+gzywh4c+irFNl9ntzO
JIa8MyCXg+XLLwDAAEND6NBXWJyeXwYLhe02gtsFasTJo0WUkET9xsgHstj6u6hSaLKlXElcZWFc
nQVKfBlRqeBqAkheCvxkHlqm3x9PDpMZzx9LKEyq5z/KBOFMsCT7gEl2d1pgaFuzmt7bbPzqAYPI
ZqJm1LLzWOaGJw9YEoIMOoKLoCUodpq2CLlNM3xnPP3q+bKpcDmZ0uHjbT6/StO4aUmnXO2CutD3
XariO2Qi1WFsnGT/9lPj2PLqVZIWpAPv4vxCa+75pSZeBrzpTu36kvxuNLCk9uhW4Ssk0+tuJBwR
rMe0qXUCgd6+8uuPBnOfsLBwQ2FaHHfLT3vyLAM7DCCslmpnozT/nHQWpFjEJjvVES8mi9g6ds5Q
/kATZ10QAJkdMpN0ajuw4ndGzvLSnk3olPWlgxtStzCVY2B//kM0+gJlC1VwZ4TVH7quIVOa+mwT
tIFcpV2fvvORvlrweco4YGkm0Hriai8eeRO4YZODydwlZg4BHjhKiNyA4XsidxICX17i4Mhpkd2/
/cBfjV2uS3mYZcs1l0/3RSmwteyhToaOnRO/6cJ2+Goh4VvvrI6/uArGRt2jkWGapvRefCGa15Dd
iVaKTMkJ/IfOBrBK+s9v38or/pLOwQL7JH0airzL0fv5KxsMsjTBZBa7Osi+hSq+HG1sdXEcU9kE
AeunfXEVSQ3w0ryh62ithsDeRR04aJkSkFigzhwxq4/Ke2/xfPXtLr8MEgo1eCgIRGc8/2VWRZR4
B3Bhlw/5gCrPGkAgYGjKY3Cfbz+FV9/ui0u9eAhklfYYp2YGkjF2Z7Ooa5hb0lsZRiLgqYeMJYPv
CSqX+84Q/uVLxsPKBojQJe/Vlq6fjUHvwPe4NfKrwq4i+qqRtXr7/n55FW/hGbH1WYqSzx9lKpXE
qbQM2KYTOwnMy5dz8PD7F6HRzSGOfhs1zhcPUdesKtaRSexq4Vb+jHNgVQ6DeOeB/epVcTil8kpZ
FZLAi1uxZR0i40wYFaydKIfN9FMUDJY/ofG/QOhpH4aw7TE8anAzfv8Gl/oiXU++S5aT508RI3fc
AYXOd1Fhxg8ge9ER1YO1f+cqLztGyxdJqYrXxEcvdPfFdz/ClCGZaiKUs9Pa+8p1JxocWbcP6lw7
TqpCw4At7yzKo2jXak52chr8KwQ2umuEPBZnRZuATD+zBlv5iTu7foQL8d7pzE+5mU3XqcbOl4M9
SWNGw7ycVhXuGjwuI4LNg0Sqtir0sfM1YvSupWP2G+TSKdD5Xj8WMEmP4OhbHwFnvJGtjNagdGPs
rWxDUlT9uzwb05PKZ9ufZrYybz+cXywwTISsMtRCaOu97IzM0Gqx4cX5ziDs8QiCcEClS6pTGSL1
rkMzenz7er8YbYxmyhNLDZHldfmwnqysxjigWLOTfKf1jbazZBev6h44d1ISxE2YR+cbPVDtvJjq
dwbbssl6sZSabLWZl+FAUZV6cXTwICD3AybO3UxchW812Pzmbq59ND/Jrc2I34ROUfuoo6tVqdR7
uda/mDGeXf7FZ9bxhSmta7KdVhGPmZeY0Ua7Ht/ZufzidS4FX5r1vDUwQi92minyThU0FlfxTGs/
suvcJyFaXoFFeotKvn1n+Lx+qKwkNIOBsJIcTrvg+euctZEddRllu1ICWiiS8hM9SYuY5cReex26
ybSMzEsNnSA5xb179vZger1doXLNxIX+YUFmvDyn4fHR+9LW1S6p0kvLhE+ZKcSh+M7GI+NLP+Es
eWe2/DknPR9GS7XcYTpGLmayoX9+xx0w9AZRo9qVIidJ1IwJHfWFYfSRz4MG8WPShz8H3Uzq5hxq
2QEXPxYh4tiss0qvxsWOln/lHOtVOBvKTt5S7pDdzlBEDqxIsNTOkRBqxlUHDA95YExu9M0UxtHd
28/uVSd6wdPw6thZeyje2Kg8vxEhqyGMw6DcOQ5uqxtqYsMPM67VcByB9f3gGDd6l1PTdYFvhB1C
cZp2KM4xZSMdysPR+zhms7vunJF1wUYu+7luRO/41A21xyHBJrsSpIPWRBq4hGLqXWtGa2ee2hs9
1UhyVHi6yJYMA6TS49DDlwJG2DwUVtudITctv3Shg9tduUopHOSNe8k5jXhWOLWficpzI6zuQ/Ql
xffw4+1HY72aKeCEsvE32b8hkFo6I0/nqNya02IG8L4j2yU4NmzJVmNoywdJXfOd4fSLEUxYI40P
SR0Kks+LS5HoKYHNAPzSqNIE4XguBo8kZ1ncEV0FYb5xvXemwVetRb6TpeXCqYoShkX35PndVXrc
RC70gh0Siw7/8xAcJrITfD708OAZAeSUFEz5mCswDnVtJJeNA2nu7Uf8+r6XH7HU8im/wat6MU/l
pDOkRhOgdPWWI0aGg/TQVbN7JsZwJq7WCcVRD9z5+9uX/dXNs82Be7hoPWlCv7h52w6iEOtMvmtj
h5wrVeo4EUiiNPkG/HFoWzwAifsFWmqD4roptkmVzLu3f8TrOdOAguotdSX2W2x9nr8AT4vqXI9m
lsBCwvSXTrxosNsNqHcSPsMIZgRl++SYRO1A0E/qvHN989Xwfn79FzNY0E46RnyJGTDuHsGtuDeW
OTfvrPO/ftJP7vLF5pUM0byvAiyHHZig66qdk+sRv8km7gfNTyxLHcFROFu0Kxk+iJI8V8+w3xnr
v7pTehQ00SlRMv+/+Lrahjp9b+jLKJPRVdOb4Gf+i7TzaJITidr1H7pE4M0WKKraSeqWHW0IjWaE
SbyHX38fOr6FiuYrruZueiVFFmlOnjznNWquXW6v5/4odMpfV5R0/Xo940iMfQUs52yFuux3Sq5+
gFNrH5yYt5UtZM0gixnoVK3ZmrFGrd8yJ21w2ka3a5LlNK/cXB/jj1M7dz4CDNJTZyR4DPTT8AEG
tfFU4OpKAj+Jf209Q+dlksx3iAsIzLxhycJaTw+MC/fm4Pcft0mxexOUuqO07Ckb21MVO6VnCXqF
f3um3wZmpuAVmGBYFGe22AwMqbW6V5iCQq+yz5pWF49LDdsq1eODUsHbPIqRIBoCUVFW6NpmTUP8
WlD2yfLzvCQKEOcCPqzlxKcqab53VnH00jsabhMOJZWrLWlKhpMz7NhxPYeIGYV3POLTOweBmoOJ
3B2PGuyK1aMdse0htR2cngQ+xFlGku8zVr/KWWpj08egvaO0XoZ/nJYyneDYyb+5RqytrNQY5qYd
zYwHihuq7oikpUClyHPsdj6r4Tj8+XgaFXUGIz2kELAJsUXRyvE40yOLk2LxTLOPT7ZR/oBQ1T5Y
S14Gt/flTlKogs8F04d8J/jurWq8FJWqCEtJnCkX4Kudil9dxeMR6lwZFe8lOQFhDrxPScRjKtX3
UPh8jK/8RhGBVEaPJU1UX/QpnrcFhjdVoGVIgDahH2fyUcax7tzr/HUVuF9BTryE33ZQFMgYENE0
cRZqUVxw0Ri8MDSCePy+RHrr2nPnQNy2rYNQvDssLUQuX7JNKmPX0Qu1ZgVdDlOcNbkZzxo6/jy6
E+HJbfqEJLd5H1mLTJXMPJIu3IlMNDBpJYJ2AdTkbG67ISoXVKIncZ5HXBWlKq1hNWEEfnsHvNJD
NtMKXguQ9XqiUC3cnmBLXrCQj8W5EwggZPTnAquIUcPqHOsyNktyD91s+YGLoOY7Si9DjpycOyNr
BE5mA9TDDJbv7d+0Ey15nxDBXpG3yCheTzlqKOhMLKk4r5ofdxjFk+bIieJrmf3HLVuQHms4Ae/B
m5MGxPVQdTbYlKn5etHpybmQU57xUYeHnHC+3v6oneUkaNEcJoOlyre90nO1lnWQ4em5rsMcjF7d
IO9ip38+daR9xH5KYhySrT52K8/6nFcQr2BSibM9KM5HW7OTz/ABj95hO6uElAElMFbJsHlSXk/d
YKFAzU9Iz06EEhJdnCmwkma+t/vif0By/ytoY3coGkQ0byALAB24HqqXyhzjnS49x/mwcMsgNr7M
mnpn9ql+cH++RvTNeXAsBUEQnhu0FLYUMISbyr4fnIROgjJ+cuAqeQ7i7Wejwi2xwZfv0siNjHTX
HKPliOIlrKAC57x0fNDsOHyOE10HqWHX/2hWZGC8ORn/NjOEumKCZwt5WKAUTBNEwwD1wRRwyOci
HN4LZDyxI4S81QJhPgCc7Ow9eoug6HirQRPbgoZ62RR1i8HheaJj45tDZbqz0YuDu2tNSq9nDt3N
VTiWh9F6aW6SViUPMb4cUJEq62UISqPCZNOw+zP68+XZNCXopbwpDm6wt1uDS4HbmQogefIbcpI2
xx1g7Dg5UzYSQQI6Fh4cZQrLGj7dPsA7D4O1yqzSZVpBCvg0XO/CSUrR37Vg1vVNKZ3H3tYDRevU
+76sNVRxVHhQZd29N0ZqoiPiR54ZNUcmGW9XEnAx2C9SEQ3A2TaXHnjaAUfNk3NDpSUwyqw7GZNR
HqzkG04hFyz8BEr4YImBvG3TkL5H4BAV9fiMxJRCCgCh/NSk+KxKSzjRcQ7RgZjbDm/7sriLwyZ6
PzvF9yisjMcFeXUXZ4rmQZuX+nywButtu9ljRGub0gMhZy0IXK+BQjUZQD4eXH0jhXdIX00ICkTt
Becw1Z2LYnpXqEN3ytMBPwR1sTA+xQFmaZLlFLZoJt/+OXubj1Kwzb1JWId1eP1rDHMa9bo0MZ1s
TeMvyPVygIKH6scTDPvbQ71NQ1ZaKugRKtCUH7YuJAaCGqbWGeIss70p/bZomvTU4md0b12zwOaw
i5A8ogByVDjc2/e8XdAfBecK/mfbmFJ7tHNmrRZnNXWkE6ZkGIJSU6XuMoyXbqke9Vl6QlQ0d+dq
Vs92rDUfb3/8zjzzprFl2+YCJYJtc7CxRxwDrjpZODREja4DSkczTgbkDv7toXaCmMpFAwoR2D5z
vdlgWpLG5vx6q6lqey/Fpn0PsB4mtG2jDGUMNdxp5JVvD7pzqvHbATBGE1uWqWxe7yPLxDE5FVyl
MwR5lGCUxqft8h9SPSS9ySUZggPubDFIWgHDdan19ExO9G6ZUmwXulSa/bTqRvw7UbjTZCm5M1sE
jvqEnLoIo5p/yHVr50Z+B4m1+nL7y/dW1kJwfqUWrVDTzZ0Ra1Fm4umanpdsfidsvX5MbWQFYgdD
yNsj7c0xV8RqqkZWwtPxeo51/HIrM8uhpNdmurhmjoivpfdtfBAT1oxxE6Ggk9EhWkmzCFJvvoj0
S0IrsCD50hB0DnVknfSk/TdV5feEqyPvg73tSn8QnDKIVpUodP1V6G7KsQEOCmdJOQzQfyBLTmps
AvS8DmILi2Okv/SD7bq3aK8+W2Ae+MAtxyLNHKceJ4cksygTFEDMKDAd8llt0I7a8W90tdmo6ysA
FQFAJKDnNpeu7CRKPMohG0RSPsYIPiRN94688zE01BO0uEtq1Hd4sQQIQCOVaL3Ide1OZfvOTlq/
iKi4j807PZw+W9Vwub2j3sJ419+mU9PixsFybftCsxBcnMnx0nNGxdMTgD49c6oU9CiS0TdzYQRj
2lTvFkMt7/jE6NSHy3C2kMcDChQdlQ7+l5/zitRCWx8K7fVeqFtSIdFwltJhrk4JBJmHKW9+ZH0l
PoyFFV04gChLAbn1hNlNCPNaRRAVGFXHgqbe7cl5Wytmbgx5hcICmqPNdv1jMBecZHUk1iDZCfcv
lxwX8lqNBjDe20hxAAuIHfNrqcbDZV4wgr49/N5pd+hNYDHAiX8F8f9ecxxg4aOzytI4Y8XTXanx
GycvPt8eZfcjeSwgPk40pS5x/ZFhWZDwSjOj0CmB3WHXX2R7Vnxqw4abceQ9ZEllNx31/F2L8OXB
HO9+JG/K16bwakRyPTwAVjUfVrtmO8I1osVc1huzKD/IPHZPu0XDe62BAYJcf8Vv5VtL66N6HNlW
qOujK6ZNcpB3ceL3neN8uj2fux+0GuoxlyuMerOD8bVeekest4Gk2PhNzeit9Nkfo91f66I649As
Az+9WbVaOCl4MBkpkcip70cTOShTUsv/cN+srp/0lilkg5S9nrZ60jIVS+v0rPfoN0ShnPoSVrp3
t2dsZ3HYWiTouA5QM5Q3t1o1GSIraEeeKVzpIJVQNbNFEQaiOuot7txrjMR30JfA+Walxfy+DYyh
0eMUd9zzbNrLI6qHuocOnn2nlQLxFlGVB9tuZy9AmtF4b62QNwQfrsfLV8VNIfNlE0wdH+4AEqGr
0Nrt+dsfhZNPyZXXxJauyEu4z2VSoXPeN7mLCKeJOB83yH8YBWdOKOgs0pssxyLVGrN17gpzrh/M
xBl8Hi35Qelidy9QN4ObxE6gqXM9Y9w/i6rFfXruUyUK9C5HrCMqVqe+Kjrd/qCdtGMtib9CFxjN
Wqf1t5ggNUpYl7KBoKlBraly7H971DNdFFU+yE3V35etrR/E2r2V4l4HCbWi49jw10M22F7PuU2R
zupyyZ9aaTnFaNUdVEpe+yOb9A0cJ29sknEqJdtH/oAf7Chh3nrGJj4C6FAjsevZVtKOF/Qa4/co
QJbLKVEt0aBGFWNEv5Bxj/eNntup28Th8mBJso463aSVWJ7IqvjaoO/7SSzOP0a4LCdp6owvCo02
2ZWtLtFd9KwREFdmQAhujSyyft8blYo1jVl3HyN57HEKUcZhPE+zmZKUW8qMBCwPr58WiNdAJA4k
MDnSneKeWFYrz6HaOIjuDfnwzWySFFpRkyPfWBtDb7nYidajVyiDiXgLIFBUbEr1L5lnNTLbpZ6j
iAFhfiWl/wT4YkyullPwL6wyf9/Uc6AWMC/xHOzRCSvxGfkw2kAmQH+q2feqQwOQ3zdPFzNa+Kmd
g56B19q5+S2rZPmlMzHedW1sCr7iI9j+jQxHV3hhDr7Ls+Oq/WGK6cz/LBBCyAz9BJHZ6F2nMlKM
79XB/EsTqbZaLHYGaKtRCFRHzTF2a2GJyZ0ts3xugJtd+lypUr9deuWROeuX+6ZKo8+1QNwLYYL6
Q44hz6mfEc1BekF9qkelD2Rjzi9OYiUybpbqhLl7pVBstMx6+YouvE3ZP5TiPzVbXTsZ1OXAEfAH
85jNy1aWR3lsDXZ1VRcYygNWJnavrRi0QpdAC5vBRbtRnMfc/vznRxjeEFTp1e6V2vP1eSqGfKEi
MiVnBOq7QIo0+wXjAWq4+TyitqvKf+O5GR7Ejb1LBNoI9GwKjestfz1o1quYTKDofi5GZLGZ5eFO
y6fyjHbgT/o38kHM2ImIVCINgBPcISsj+Hq4JuwtpTBb3nzIUXuOMEq/qpJ/Fog6Bx+2l3wzFE0E
yp901Le9dFtdmlaUPC9Nu8k/hbgxnWW7UfwavIaX6LXlKvSaT1oLo3wMI/OhUav2FC2AKKNBPuJt
7MTnq1+zCZYyOoRSiND3mSWkQBan3jBjHoIcrsNhkfK7LJV/3d5Pu3OtgQ9ZG4krLeh6rruOw241
3AZtnzkn3Ygrv69mI1gs/ExuD7VXnsSuaaVfQ5YBMLjJRUY77ScV6O/ZWgBoRekE3CTSy1OSNLFn
ojV4qnMAbRbFOa+aNOyvylC6K9OiCNRq1LwusxyUh6eDlGVnd1/9rHVVfrsViamRzd1BpryI7ALQ
Xg6iNF39FTB/klvq07fnYef5QY2WTgUUdIsHyHYakFUxcephp0GK8HFArKiDFt8Rj5RPKV65p67V
67PcCOmiVv3R4XrDgSd2AUumJ7qSEGkjb/INQDAYMliYu5CcCfoc5al0bA8XwcfO7P9dLPOkz0lg
iuZLOKZ3QCAeSbc8dgeeIVjmKOU3Sw3vMjN/b8mDN2X9J7V35oMQsJM20KGinw62FK7GNo0coBRF
9dqUGM0WR+W0wA6oL8c/T/CQ3WAe4EqBhdM2TwoBll4upIiy/GyPbt+rOH/ZQjn4lh12z8rRBYZs
8+KUKYZebzA5Qxa8SpQwaCTgx2Pt5CdTdAL32ym8W/GAj46UosRaZCHCyzEC8GYjn/M2+XV7473d
6NTRQJKy5VZy+DYXk3sVNSza/IE1p2ihp4B5pkVEpzqeDa9Sm/rp/2u87Tt7DPt2tsKaAleslo/C
aMtLLWnqmQdj+aOu0RK/Pd4OZIny7wp1M6liULHfbG1VylLgQJYTpI16J7Rek1BzbpzUxZwp9fQZ
LR5RzjOmBXroKq2w3FhXKxY+Sd7bNfYoiSOtKkUokfh4TR3Fv7fhnR4INWrVQoYCHYJ10/8WaNKp
QZgd5aegtVosuiLZA1SFRGVhoFZqKR6J8gutfp06/SgBAhKuUWGwpOu0TV/MGaBk2D5UVvFxxkn5
9tTtbA2quTp9I2As1Ac3Mcmq6lkJiUeB1cWP46KhjdlI8rMInekzilXZwUq9CYFkL5QlFCQ2qMDx
nr+eiair0ziuF1TqkT/HEEu2vSVOhydbxwJ7SpEKb0LMFoTy11Qt3cE6vFmGdXBIINR5aZfB5r8e
fJlyrR/iNjnDh47dXIs+mGPxRRHYyVV99cvQhw+3J3d3wNeK6yo2xAV4PWAiLXY9VjhYjUMVnjNR
dB/NGei/M8v2Sa8NBHDt7oiI+yaCAigG/EKkZ5LXI3E9KNZDSxEPfKXcm9yaY4bWP6L8B3P5Zt+s
o3CPEU8QDX0DxHDEZDlSxKfVkVLdRYYsvEXK4lPczv0J//k/1ZLEPpHnOEhp+i6E7q2xXo2KPKrw
ZKJpjvhCvkRDEA7tEe5vXZCr1+RmlE0cKSYsVrMY44/RsLBTh5dJscHGeauYXWvsLW9QK+ND1I5H
temd6SQ6r6QhEzdd8vvrRZtMvR3UZKZPijfPGSVDK+gWbJFMDL+fhHFIK3t7NZHxrSQlDuPaDt2e
BSmKJDUN6/gcVqp6gXakvVTRpN1XETu1tRM8MuY+OyNHHD4omJP7YYKPbeqk0qfbZ+SNEyQrC7x9
VdoDKY6CyeaNgV2i0Ug2jKgQ1zoXiEzqqVL7Lw9DQPtEdpcy7Z1TT0Eaad5MvcSfyzn1EOvRXCdM
PZJkrFtpEPqjkHHOWtkhc3yaE/tOJGXnTrL8PLbphy533mugn9ykthqXesIDBRHz1HZd+6fZxeaL
No/EakprjJix/pHl+WdhaNG7BADQ3e1529sxdDzXXgYNZgLa9Y6p+2oILVXEZ6SKdHc0ivYkTPkz
aJjBR83kiNT09sG0fhRy1rB+eACTOV2PN1m5lC6dFZ3jof7HSjLVT2dd+4CJOKYrofFiaLM4AVWJ
HwnAHaWlMAtQ7JIehtU19fa378RV7lFQUzRgCXHb01JodlfCko7OToUloaSNEbIv7eKF6siDODP1
wM6WoyfjTmxYa7bwtVfMDMCU6wng0RLlSseqJm33XOBl8MmJ+vyjQo/ykxLrtVf0lPPcrLLCg6V+
hRtvwhJD8wgngaOmr282FOFiUeYkQSPaKh8iZYldgRY94IGMPppFaaQTCSy/6dtkYZqQh8+ZZd1p
Zv2TF+4/NZqHYsRlM8uHX2YsaCllsLul4Qd16ksE1cpvm/4J5HaKVk39wzLK9tTnRXeKsFC8vXDr
JnnzIaTEMIPpv7zRvOv7EglKhzmcClzOHKuzAhTsjyzud0fhAcE60dSFAXi9UlRBeVhGYYQ8Tj34
7GjVk4b5yHt7ZxNSs0U2G4YzSf42ye2FwL9tRD2GbvziwenES0Zkyh1yYdhbLQW2GNRUDrbC7qcB
F0e0ChS8tlUiEkjbOoOlRedWd37WnaKcjCjJD3LC1yrWm2V6tXWnasye20xg2YR6atPyhCWfVu/1
2lSQLCVp5hY27otIy3we9OIE6kj6LFV159VNJp+AjCUfwcSM3jhMOpU83Xg/LJ3udwby8gRtK8hM
Yd/jJLtgZVtk7iR6/kqYtQT/YZ/ZZAmUnmH7btPMNE2SsJNk1qZ3RtdU0YlBuf/XfxmEbgaZOSF4
WwusRBk2ds0gstl2Zy3FTs1siuog1u2tOOkyiO8VA8KyX29mDXPMkXYEK75A+S1mq/H6NT24/S1v
SzQkimvPnubvKo25TVXzXjh6aHWE1EhOvzhtnN2Dupne4R6FjgkPdl+xcCC0rTE6hdXUeQMVHVcA
wL2ME8ZOpUB/ShTFkff8XqICiAmrdORbUQDbKkWoUWXmERTegAul/wGkBYsMSCeenC/1vWy0KRad
XDBgm3UUIjNoTrjZpWnVHs3QOtGbQwH9HnDdajYA1GiNB7894pYFSdhedFIwo7b2HpOoxzqS7Msi
53pgpFr+vqjG1fch/EVlM/8V6hGpxjJMz5VRKs+3l2tnU9jET4P3/Ot7cpOnRk47NqhWS0GVzbWP
QpHixiGw/j8dZe1+kXIDG4Hjuy3HtqUCsHtBOsfM1MnFjK65i7F8Pdjgb+Moo5iQXwijnKVtJVaX
Z1MUyhIGvFNVv6nm+ZKEw4CbbjJdVPS+PblQp4NBiQNvlpNhuYG4WCk3Q9O+Xs42mbXGmCjfZz1q
PInyWGGF8nMZqRaf8DIZzxWYSMetnLLRvD5vsxcjtHDjauh0Ku4oL9zElSW/gPaZnwGrSNzE8nsz
dZyP0aCL71MJIvLkAPBLzhqOeJ/iWFN/2jQPFDxUk1L31Embv/eZkk9+rduz5OJDkut3UzMh8+rQ
jsI3IBRq72fakn5CiDoLYVQlzuwmeRxGrqUBXPJbJXUmPzHKKPRRo8OgxZbUJr2kZhY9DXOXPDZ5
H/41jRLSqJNT/Uiifs5ckUKiclVwes9DX+mfFTz8fhWdWvydVhG+KUskGyM9F2NgOzsJjwMp+Vvo
nfMuQSHG9NsCS27gUqo1scvNiTTMGiuQBiaM22UQ8c/UrjkBpWiTH9LoKFhMSxMat2rZfzGXGeot
wPMvSrlUi9vgSSbOaawWGAt2PVxcMHU/J13p35tJ4YD+MszmMkOhfc6BghturqjSo9LoSXjS4lG/
xL1GA06V5Ox7LNnj16LS2+dMVxb86OT22aapgBlL/ij6HBu9xu7lAr3qiqpLMYarp6TxQHSxPmUU
rZ7rNA1xwIMa6TeFMz+U9PScC/ai9P4EelKS39htJeOIKrB71kcnSajgOJOBo1nojAG80ui7UixD
7feK0r9Lh1jM58aoJN37P1mXItlSq7SNEiuG+1npzrMkzAJvpML4jJRfkbsoBoZ4tjvdSwQHDLth
W4DWVHLJpjKEBd5nOzOlZ0Tw8y+3T/yaw17HOMAcEGXpjFAMegNXjhrHmkKRhkHUVqUXxkXu9aWi
nq3W/PznI6H8Q+ZEu5UiwiabJqWo1SbKKY2i0vBQtfGvDur3O9lpk4Occ++bEMJTZYPsndbSNplJ
oygeppiReBMEdZQ3D0sVGl7bS99uf9NryreZPuBlwJio9r3S3a9jirAr25bYlEEVtYj/aFhGShat
S+KBduHymP1Yb2ldgmz042iAlyXyo3D6atTy9kfwA+CV8DhUN4FtrDTcq8bQCfLIXIJsMjGnnvDm
LPXiszr3DxAzsT4M7dEzwhZzH5tySu+UD43U/Rs531NpfOi68K/ENh/MWDN/9RXmC22qVZfbs7Wz
LlSQoDHxhKWO5GzWZaqtRZexzwo6abXYje1/sjbvTwBi/8eI4X+lo+zcMDpsMBA1INHJZzdPZTsK
wdhoOKtjzln6Q27QW+ot/NWLSYZ5nmmTq9Pa/vN9R6V91UBaVZp4Ol9vhijE+5thqElbkfxt6JTZ
jdR0vPBvzf8wlbAqKBxxcKlcbA6TpXS6ExcM5eCG5PYJTlxAIGpE+Lrl4Kt297jCgWV/g+mHHnv9
WY4h+hHtACcYmpG+fwka4IQeaXtqF9U5Zaox3I1cuCfJUAa/tqviriZ7OLi+17nb7nG0R3jcIRrK
yd7MrYmexKxYuhMsqZJhVKrmWFVOdpAsNC8RE20+1RPPkswojlZ1d+QV9L2+/Fbp2+vPN+Q8TqWM
ejkuscMJp/LaxSzcvpcG9CjxPYs+z2WKjbsw1INFfpvzgXnCqxr1S4rJFH6uR7Yj5BuaCLpfD7wW
mfiKPAJTxoNR9k6lsrIGMDFgN23tmMZa9HJS4LyOo1/it6kZ/oBd8ggQyjrovu5+D68OwBRQBTgk
19+jk/jUGCk5gQ5w5h0tqpKdmxzBkNZZebNTqBCB4iJPAft7PYpB89whyWCUAg2codHaQFOm7EnG
2eOpoOTq3o5qO2klFTL2BSANigLa5igOKJxMFfE2kIq4fu/MiGxEVVedyhIbSn0Z8FTtNBTtWy1+
XzTjUZN3b3sSTXkbsFdocWyC6lgpISgahm+nTP7ZmmH6oFl5EkDByZ9nR29gMja6L1nmp9vffTDw
Niwgo0tOVTMwGllyoOpR9lVNLZzrVPQn4rSM/VqLs79FHh7gNveCO0wMtBOBcvAI3zzLOnPCU1Ed
WGCaZwgVNKVva1l2kbu68eYuLj+iX/Tz9se+3qHbXUVvmgo64cek23K9q3rcNUM0ZJxgMrK/Z9PM
T5PFD3HzTAt7byh0NbDSqLhv0Dh1Iwnb8bAzCM8zNrfosMw0TKyvhtTUH1qjM9+pCx6DObsjULlO
LrXujN4w1HlAG1W9yyioATFDixIMWsF/Xe0Oizx6uf1Ruzt3ZTCDFaOatVVYaju9nJuOiaSZkxZu
jpzTnSbN4q6XjcFfwrnx1D4UD/gFZ17Os+bu9vivlYzNpFLRZTXok9Kj26JE4maxeFxxs3Rl0z3J
eKY/JZPdPzWWnnuLVpRP/JAcI2Z8WNvOwY4urscPEs82v1CE7JvCyu7yfrIvpJN4qOPG5nWLPT60
6FFhtz3Cmo90ALeIFLtsS/Mpweb1BHle/mzYw+S2VWv5DjpxJzlqMZxWwR1MjO6ZC+6kqNShLaVo
NJAxufFEf+o1WiU6GkJ01vW4q892vhRPep/M3xQlEkfz8zaSIZ63SkGtLTCIHNd7Tu6zWpIbdpHR
rd6RNkafchJrB/Fr5xyvSG76UGgCr9zJ61Hi3EhC1a7JHpEYP0X5hDZcpaTYabXUgWaR+Wre5UFJ
sSa4vf6v0I7t+vP6QDqSUL2+y6+HLhNlGAecjHhApfkdNrz18AALVu0925zkEAnJav4+qZ3m23oz
Wd5iCPElwzcUvsk0Y9Tc639h3tp/7Cpk2nGbluRHGyPQAqHdsP6CGITyImHV9BF50/FDjBXqH5Mo
Vhg8/QgkzNm+MD6vv0DMwkaMfZ28QtEuUpR1nqXigdzEdenjSNz7uBcD+qfMF0hOf4Qi27m7eXsA
hIBCsdbyNqEwUjJ9mpuS1CwHcjuroe52VZtdDCU8iPavgIo3awVLhOxdQWJ8GwCzWRb9spi411p9
+0nry+Ghxif4C4hEgZVM3TluSTf/bziO6jeIH2Pjtr3zQ2qoIFBGTub3M7zEnyGYpMbXp+kppZCa
u7GRpH+pkoKo24w64NdMGF3sNiW6gd4chuo3EabKEQNsJxGh6MLEsWJoCuja9aolrW0hH8aqKckQ
BYlttF4kR/LBwdqpsHJfYK7J1kYtmmfM9TBTkid5uzQkqc04YhrSJnbjgiadkGAl28y8Kk6SizoW
4fciF9HHFjP4+zHMkuySSFlC/wa4Im+5cu4wv5yc5OPB+du5SddiH8QoCNMg0Dbbp3QsKQ2tzAnG
zvRryfk+pc0qp5afisi4VKV4GMrsnRNS34n0l3yU/xbD8lTN+X3UVHgVjaexSjxDxlKPgn7VaZ6w
pouklCfVqDzJgY4ccQR6jdukxwVNRY3jYJL3PmE1UyJ0URmlnng9x0lm9gJUvR3w0AO82QOwyate
91rdeFScrvOtFex4e9527k2KpHRLEHHDrm77Iph6JL/jYraDzvmRZfnygJRqfldUQIHtAeXfRsbA
MK4bgec0IO7bg++0ZRH2WimitAeIuVtYcBYqoVWB7AlSWsCuldYPStjiPNp8kiOblrpSBFKffSwc
5SU2pV86fAY1aY+kXXfn3YItwcsIJNa2e6Ag7BuJurODJXLeYa66VusXLs8iiU5OiCuvFf57+8P3
Di0QbB5Cr7nfdrOuDukw61jpShkROsltyytjTu7tUfaKKSQktNlpWVIF31K2ykRGM6Lnruui+Ts8
wfX0oiRU0Su5m0TRXKaMroyct+YnO5wgySWWfjaVqD4vy9qcTYrxQrs6fpwRg3tAgkwLsorq7GTG
2TtUr/+8KYm2BwCZFfdjr/WO6wPQ4sFXtJVmB/WgigfaeGoAra9140htzs6SSk+RJE0Hp253LUiF
YVWiTENycj0o5e4FIuhiBxRhUoqVtelqZW0c5Ad754yaJO62lHCoHG0uV3NpqkYLRzvIFPw6YVyY
VEBHJ6iXMv1sGEn7mCyJ85AXg/2xyersYPg1PG9vPOD3AGYgP692MNcfCbK/djKJ4Rux9tAzE2GF
AdcXegNOfA9n4tftrbc7qSuKy+ZxjOfMZlKlKgFJNVDTsGNdcefQ0i8dxH3//2uUbdJvAD+cqIHb
gaQ17WPfFhCQHak7mLvdb0EHQaHOB+J6Sz+iFjNTNmnZlUqP6nqvWH5kIwXxH74FaAqqKeSugKmu
VygzhJbr/cA2TOKIYGt+LNBUOwi4e7uQVyaELXhNNGQ3g6h20aE+SqSb4kJ9n9lL8m5xSLSk2U4v
WmahPDC18MjrUj059MsPvnEvPSe1pCFK14qO6+Z8gzmIq6HOmMlcLS5G2ivkWQRAKGPjJeX1eOq0
3vAm2ZoP0oO9EL+SFpH04fTRI7ieXaGqtUmXmIC7RPGHBtVovzbFN6VpPtq9/RJbOPTdXs+9E/f7
iJsDr2c28A2ZkItAqU+v4GdmqcsFpou3jIt0sEXf6mqtrPUV4YRWpgHKZ7OwddMnvei5ULIRy9K8
KafarVD9PdUtTPCYS/ZxaZF0LGbpS2x2zv2I5Js/abbwerv/p1as+GCtd04NgDhiDod/NafYrHXj
SHbPe8UOIqSULkWhD/f/D3npzrpejbL57mWImyha48w8oUCVRKEeoLJl0i5r2w8imhNU5Y6eD7tf
RmBT1qqNQQ/oei8ZpTRKzhp1tHIZyRKX2TPXZ/zt/bPX4gUqQ2OZqjhdwS2XILQ0Uep6D+xEiS2U
nepRv5NkOqUABcyz3fFdnemk33RNTKWLH5O8uIlsSMLjGTIZ90Y6LLaL608VYdBThL/6gcqz60jl
YPvg7KzWzQsDvU9l5txHdalUrtY4UJP7Za4p/FCWX43KnDzytJ6/riTqtYloOfkLuUT0ojlZ+/32
V++9M3h/4iYCuhpm9tYWwkTZWSnBOFI8Uodno3dij+5r7U+xEp/aSLG/NDhsB3MbNn6rz9p9qRX6
D1qLw3vscbP7WEiSt/SgKG7/sJ3ICc50BXryqwBlbQIIwpM6bluoXsSL2bhEytYbupDHA/UlLxc5
fTF8PoPB0L7acjN8vj36W2EKtOCBjyD1AYTUQJD6es/lvFMX+hRhwCtqaDwnjcanODSGyksceGbF
pCiOL+w2elHqVY9BLN2YuEqYfVCpJ8RuMrR0qu2CB6wv0QQ+pfWUxUFaJtkaAYgprrAz/eBn78R7
GLS8GVfqH0Iz60n6DXRiTaohpeNaX3LU8Yl24U9pNLuzk8WoFgzIMFiUuQK5Dc0DCsfOEX3FG74W
42jTbsKCk2bpYC62FSgzKl6uY1da6xp6lR8E+bfhh5YsqMaVGIU7whZEJWdWo5XtYAVh62S+LIn4
JU6b1DP0yTpPPDjc3AnFy+3NsDPo2uAAxcMTkWx5c7OwT6pKKJhQ6KHa1u5iO/OH0lG+hqbaPJbV
UvxsrOnQGtpgra4zSDoQgBKh4kD6Blh3vZZFoU0VkA3AqT25kh/KAoO70O40y10QIO/ftdVQfZKb
MYm8qjXKT0nYah2pdNhrZE7WiijEL3eABFtoD13c2jNl2Thq/SoyR/s0UwdrvT4GyOm1mpHLAEpC
5SWsoHO5WZtMqedkZao+2s1c14jP9Gnkxn0jt37bT9qPnnPQgaZ6teluwvIfpxDjD4s69LfEKjtI
xqhLlm6jp83gd0u73DWwaOogbTkqOHyPdubpAhEFV5Gkhfskk1+oMshYjme8DTEWDkV+CY2ydryE
mtLjkHRZ70emlMN5l4zFpYBlVCtKZRk8o47KzLcNrQKsmk+m8HlNZs+TsPrkNM/JV2FIbXWSw3DK
PAsmybc5HPTnyU7qyqWzO2UPqIhNto+64WgNrRJkvN5z33QWE4HUIZ+e+PXp49Dkje6JuRDAZHtZ
AynYp8XBhtvJLqjcwn8kccIxCzDK9drjwpFQ+YutAHHk6J4qd/vyf5k7jya5kTRN/5W2Og96oIXZ
9ByACEQqJjXZ5AXGrsqCQzu0+PXzIKdnNgMRm9js0x7ajNXJpAMOF594xWxRA3FjzUA2E1XBWpPR
Y+OB65km23tEWUOGlU3TuHVBC5iOfHvWpqM6QOWCeJwawjZrE70bxW5r2GHuRfmNkdX9CbPS+vj6
VrsM4hgFjil6a2DnSKHPX1zmpkgw2LJDbNnym4bQ9oDIxgGnkIlMsdrTB90bbnNstYbXdpwodgjd
yg5aVTZHbwAqrTqru0AyvD1/okZOxk0HE2sD+uHnr5fkSqMsymyHkyGb09TR886lMu5Egpe3AKOs
qRNpPZpKW+Jo09oGkv2tHdqRnh2MqJ0+DkZsAHNUGA932wcHhEewJNMes+7KmYWUB8UPTmnkRLbQ
iTyWXpHP0sZrO1OCOW+ROzPz+jbJnOGtyt4UczySGmD99C2BoG6mMrUWx8pGK7QWr7nleIluB0dX
9xzPr7zRqo2DDQJoiZXHfz4MhZsiLpPKCnOhxPdZkuo3A7CtsKqdaucOvTIUFFbcickUVxXkzYFv
9gK1glLAqU6UCo20pQ6wl/AOslr2CnBXh1oVzJ4r8jQAzt9KtCJpm9Ezw9JKqpAYgT7hqI8njUNx
ZzFeuTxx9qLpyf1J5XGrNUn3sunEYpohhsaQWrMIcT8RW4/qkmTftUZTTxRKl50w4UohjmlkF5jQ
l1evzA1aQNUIzzEaNtAppTxRj2iYTZJLNHfMuyHPGnQOB/PTGOu/p56RfM4MoJoYfiThtHgeglmW
drcgRnGwc7MLYzfLwwWtDzozWYwEZvT19VPvyhw9lyZJ3QAKU8E5/xwkxxEpx0KXB1t7DjvOhjAw
Qf7dNEUkbl4f7MqZ56G5huIjHwOI8vowL2JEGqOeizKSGWJwbdwTEFonZVYGBO0wuJiVYtzRXLkM
DZEVAk4FehbpReK28/HGXI5sYVDP0QI0ttGg+BZukey81ZUV/cwKI1LnswN/Px/FSYe0lnnCKPZs
frK9fD7G+dIh585x/voEXnuhZ1Y8bTvkNbZQYDx28tJIHUqzc6O9j7w2RnEg2ct/Lvn3fKWVfoqE
CMABHF/O36gunMlCklMP0VVU7hTPjT61WSzpByIpkvmJqVRHt5bTLTZZ01NRNXNYTuZ026DN8N6B
0Hrv2XSkraSuFlRb8jyoCWKxvUiE3ztiaYNFU+wPVi7m8K0TREGEmvIqY0tGvc1COqOuOlu6OlIn
tDZyGf3uuk38rwxCSR9iF7PDvjmfHq1eih6RXD3EeHoAkli1P+24Lr+8/iqXmwXdNXQQ1gicbsmW
NmcWcZbC/Kegv2gRVdxeBEvXkbuBlUEFONnz77uSd54PuMk1lJGINZ1sJ9Sl0t3NeVOF2SyKp7HK
kjvxICBVav0Q0FZ2UFnpSY+TSYToCo0/CuyMCG0d71NqIwniAi8OCQPcm1YW+u3r83K53XhM2n9r
DX9tY20e00iWGpCk4+ADldVB3RMIylHtfQAYxs6HvkLpYCwYFJTS4c2gOnj+pfGl8cDM4RGdxFoW
wPFrDlpVaQEN5CmMSkm7AnnmW1VW7QGpn/kwZKYS2GVd7pwxlxufB0G3fq2xk2VfLAaPvBlGjRNO
PbKGY4R2uDF7e3XMK5BJhuE96clASAJec/6+cbnkbQRwgNZPTO4CK+wmjkTv125NZm1JlFdmfQxy
rKbuJYjz25Ei9873vfaqxKiUESHbQoNf98WLS6JKBSkvsItQxI6JS6CoAkPtzTefpAT6JNUrgoTU
Qt0EV6p0tWp1/QmTbnQO0TzONyk+9cfX1+r6r5wn0owCWxr1nlVdY7t+1L6ZYCnpK3fQAXTpatON
tjhPo3AohegajLIxK+50YoCd0OfaJnmWsUY9hZxmW31HO7SL8tpkEhfp3HetFR3bKMfPWiv3hrp2
TgHFIvSmeAkcarNm0Mw3FDnzvcZ+Kg9DSltR05IU69+OS90y357IPKdo9OlALBN9b76chpJxq0yj
E9r6XN3qfZL7+SDcndDh6ltxvq/e8RzA29Bh0GbcwJWJqlLpuAH9LEkJJilvkmL8akx1/uH1hfIM
3bhYKWs3lBiM8HGbdmc0CdVIuHY4d1WJzHfvBY6VTAeBpH8Qx4b0WxgyN+h/2jcjVdUQ8gm65GMj
3i953hwEFUNfgdBBUoKVR96bYzCrkEmGttB8pLyHdz12Iw+iJ5OduxbN5ciWD649jId+WbGfYzzf
OiQ0ASAxtfI9rTZvZBNhwouxgNGOk29Xro8Eu2tXE64/qXXSZyO9rybEDf5Nak0XJ02DlmIBkVIq
S3uHFFQPl2Z0v78+Wde+zcrBX/3uQeNuW8dG3RtyXqjEKU2uh3meRSElC7Aw8DfoHxvaDv732i7m
RFz9I+lmGVs8s9RqkVsJ1fnW02u/6Qrjm9VZ2vs6So2gNnT7hNCZFXjAuHa28ZWzkGYAkmYeGSCg
ic1ZOMWVZ7ZOwik1WPVDP6EpreVte/P6fF45LMDrccM5NAsBNW7CPUC6U2bDqg6HvMPlLrfkTWJU
D5M1tTu76jLboIr5YqTN3V0UBhLPecyuimMrMPRyxAEAjLiygBRyFKxOG1Vp/pVJhLpBSLjGbFuB
ewU6SVe3KYewVU6n0pMK3Zx0D079jALf7GDukVVXFEEoso5NrJDQRBIgqrk7wYIeKyDGQeT1JG75
HIV6bMS3izGoNy51ZOD+yXSng1uFGifzm2JCPplUrztoamfeqqmBwE4x5IdOSf6Q3ai/AxChQZKw
qhut0+Rdlw0/lhwSmqeBghqion8/IRjxoHSRHXQayL04jUoYUYs4vb5WLgWM0OXCnJhpxENurRmc
X8/dUHpJVxROaMRi1kPNkIoMYsVw/5FLeoR+Uqm270L9QvMiGef3+CqYjR9ZdXvvjqZsDzWC+zf2
XIHYQt+o/nvWqdNeLe/aiqZ9Qxd57ZNa24akqEUsTUkRM2t6ZIpUpQzGatTvOsXaQ1JeHYrTaIVU
IVDnbq4/oTRJbGm5QyCc1Yfa0z/D8Exv2goYy87UXzsNVoXc/xlq/fnLyKjI+8wRth0qtuW88xwh
wzaqsgcTPl44eZH8WZIxfElcws++bBw/php3WjrtYxory6FDQek2h/2xE7BdSRch3669dgJGDTLG
5rmo1DO5A1NgCtsfLRFKzGYXz/mpect7oQCDVDWSFxOWoUg/GP10M+ji3bhCzPss+TBL5dbWym+V
1QWzoT62jhKMS7OnC/J8hW43KAE0HHjudA7zTZ5OmcNZ2pwCr6soEV3UfpzvPSsejl3SUYjHMScs
9FbexHgz+HKpIEAJBJd0sQyg4tLiOE/GeFSQOT9mxZzeKHluPnp9ujzYow1u3qSzkdqL9v3fdOQG
xopYKRz1bL5BYXg8AhYyadM37s7pdgVXt1KfiTDXygrvtYmH5qWeYydjrFWX7fdZtpWPHs9wSFWz
vKXn0AWKMegnRS+WD8IrwTh6CTl8UVgYzhOa/guLlGIbzSOuKxxMNosBm9BpTlPPDsUKnmmbAj0i
PTZPVmQWfpovCJ+6SgIBFU07NbefmqEc4KjnmU+Aip5io/ZhA+N1Z5rWj3vx8akJAIyD7wJe/Hzv
eAqwoZxLPmxF9EDoVH62s7j+3A2IukpVfbITR94UsINDY0HV8PVJubZxSTboUKLrhQzHZnB9HLLU
TiM7JOOZD1oC/4JgydtJaa6ERdT3wVOv04582CZY6LVobKnh0iuscDK1on58KOf8qwnH45h23tuh
UrDq0GYEzEkzFK3Z8xldaR590jh22IvIOUaTkRxqHUXh16fuSj+KYVCxMamtAfZ9Xv4vDr2iFYam
jPRJyizrfTSK8oDK8fdFr73DzJ9/jjPKHE1j3Rlxhf6u+85VrIPop2+vP8jl7GKttjq60fF0OO02
r9vorWbH+aiH05z/IOfSA0uBNx1jog7mrex21uvltcJwILyfvRovlWFqa8AhzS710FwUpfeBePX+
kBfiXrcr8839jLOxnqsCL6aYNKppnSKjnhWp00OZZ39GstorKl6dPwxSqPoSZtKkOV8ueRVlVmOD
8pxnqK1u76lHY5bV0Wk6Uitn3kvwr00ggB3QJeA9ASduglqcQ+cVbayFkyM7v0Lf7j3hX3lsLW06
vr40rg0FMgl1Tqp0ED3Xn7+Yv1ItEJ9AOAvoQ6ke+wTMjdq5OEQ5UbYz1LVZtNfXovcEw3I7i0jR
wjtH95+sxzTfG5WUd01Uy2MMzvA+kmW9swzXVX1+bOIyQG4PWhxOJ9qg56/GcT1nIql4tUWlsjVS
nTommFOSGXbFMVLr4qBAZjxMube3Ay4PTYbW4c5C4KVdtMV1gFZP9DbOtRA/7uZU4UXml9Amdyb0
+igcLXAhUevbVi8WPOlrzU00TEc1M+h6CiXIJOzZMF1bIbTySOGQKSIoXT/rixUi+0YCKeCzrero
MMTmBYdBOQe1WTc7L3RtheClQBWPhAd01WbdFybSX1VTa6GatrmfxpN9aESvH+K6H/wO7vFOSncl
/gBrDDUegjwEcoqT5+9WeynN/zJSw2RM3KBolOxBcREXMtXY8jMU6o8Fq0j4BrLUYBoi/Uat1eUW
PEYdNKWzB4S/nGoeh/IwijOE/sB1zh+nVCtt4GHxS2tdSE1qnYQjF1gIYuLL69v+cqbPR1qf5MVH
jVoSWbgMakjiZh/nyu1BYGb4XQm1OEIR+/X6cJcr1QJWhRYi4jLEZVuPrRYBhqIoebFVGuTk1dF4
zLWy3iGpXpk+zeLmoWxInkeIev5SblsCe6m8BXG6trxNrDwOSwC1t+Sfe53SKy8EkBUdJ6Ky9XTZ
3KgtsNROr6wlXCzUmtE37gOQOelO1nTlKzEK7TKXDvAaF21eKFKt3rH1JbRaUVOaz99FWfSoDa3N
4pj3oFOX70TtDfwIPAxI/Vx156PJPmLKjEkPe92oQ5RUclR7WuXr60vh+VufH8sUJeHWP4NtrQuZ
cq+sizhXGzXs+zYyglGdop9LqVvGoR6RV/IHpY2yw5hHC/Esttn3KaBnGcZNJfo7/grSWD2SQuU9
BNp88Xu10D5rDu6PB53D4gASNf6YpnM53kblIr/h8mCjiya9ZP6oes2fwE3lV/ygUs2PZL98T5eo
Gf2u6SGkikHRaU6kY56/F+5o14dCS2sNHJPCUsoaANiTU31V81Hr8Ydby3jT2mU5vD5FVz4EmTJ6
aqBBUA3dlilUnK5Lwx7UcGqL7tRMiUp2KsSP10e5AmFdETXo263KMPiVbKohglgethwq8dGk0O1N
RvFYlkuDPiHaE+mDJWclXSfOSw5Ry+b1oX84c5CmunWKq8j8lNiq/NItWQQJE2DVzuK/vL6BcxD+
IOBExHWhUT6qWaJPZTaHxmSX9ys39WCMonhsOgVUBHQQaNxt+R5zjD192sv5Z2Sa/NTdCNvtbf0c
S0V6iR793QbPiRsdwOnBcMth5/2ujELOho8oiCOIFFtrAEI8UxlTNnfXpyPCrwti9eZk79jfXJlF
eu2o3RIfcIlvFQOqBndKtvUSIr3dPBrYRvegFFfmoKqXQem2ylEp5v5gyGFPJeEKfXXF46z6gACB
WMjrDLy4ZOq8MYZ61mmwmz3psZiK/HtDXtDc5Yq+1H6r5PVDO6lxea9kDQxiYYx4bcTqXCl+aiiu
fewWs/slpRgeyNZFdDKjuf7qUXEVQSMVmGASThzCVbWn+F6z9JNfV6X+2EWQLA9DraV7JbNrX42e
NsEagFrETzapQFZHXWw0uJDUS90finquQs+Ag/b63twbZRMIaVbtuLXaLWFcdcm9DTwsSOzC3VmB
l/cl34cvZIE2ANG0DbdGNxsVJL9YgVlZ+1WTGL6ZlUsQcwDtpMLXXoh730JeFXgGsNPzpZCXY4qj
ScpQsake8hSae+pO6uHt0wZqBrYD9XKg3JtpiwGHOsnsziFpCAU7qxgPihHtBfeXt/IK+SdbeoY3
WNuUqVGbYtJ7E3D/bIhvizV0J8Bu+alCtScoYMHvvNUVyj71NTraHEU0jC5AOuNi501PQy8sgE7f
550+VIGWLN9jI0Kfm2XiT1KWwaRY5d8jttZ7wjlAy61U/tGUS3uL8cmAFxFAZmVQkWhLKjAxo17f
mE2t0i5P/zA7VXxlJ5c7p8/lVK0bhYOUkIK29/aKsVvp9GptTmFjamOYwne47/Xc+BJZk44DaG/v
xJlXQA9rK4isjyiGD7QFwgIOyFuxTtVcS+9DkSbxnTpV33ujbMNJV7/ak5GGiIrAh0Gb8IZYv0C1
Vu7prl17Dirda7S7dnq5y8/Xez1Hqa1O3QjgsZR/B/aTw3OiXfahknHzp6JQDaHJPBbl0ajH+WOp
OY2DIZXzqzTHYk9t4nKfk1St2mwEFGCRt4HdlCfWAHRt1famCWc0Tv9gIQx3KOZc3zlSLvc5cBNq
CStBmULTtnLhpAK/n5yhhmGMf2Kv0x9a4B87gf616aVsTMhCN4fm4vbuxMLIswc7H0Mqy19Q3omC
fKC9OS+ovEz5w9JZd5MzmoGiD7dWl/6DPH8PSHUldyRHI5tZ8xnmdIs+1GfLGfJZjOGYoXlkaZWJ
fZ0ev89No/YpqlU3SeIZ4VT2RdCNc3sXpZguVEncBUUymDuHxJWJR7gVCSZ67cgLbFGwmaTmMCjW
EBaJbXySsGgOY1/FO7SnKysJ9jvRItc5PcHnOXlxo2u1C7y+ZRTkaWoU8+P2c7eA5PdVxWh33ui5
t3meKKyAAuqV9KbAFWxFUhakKfJGah0NyAnnHluKAMCLi5vH6C7TYapMZfEtBVbaqR5y/Le1HF/z
wBoU+PBtNJrdwYOddU+fKfpltU1S4P2bd/mttCOjuHG8jmpa2tUGYNakPVqtgwC/UcvkF8jAwTvF
icUAAnuGxW8NqWUIZ7hO6leA7Uufsn+p+WBOZR2YbRXdGB19bvSFdP0RNv3ykDit80k1J9yN1bor
20PkzGrsI/8rygAd9/6o6agBBlpkeZOfVuqABsegtw9zKvMgRSMGPZ4iK3+1Volbe6sq2o+EUt67
pMKj7WYuZvv3HP8e/ejirFOBEYYDF0QpTh9+KxpzOuSu1Q8Phle09CYMgSChAH8GtoIu7usX7wVw
mDAP4jGIhlUol/NuvQheLAxVloqJeBk0FRBYR52r8IeIhvqEBpH3CGUYt4FOuB/zyMp/ukoW35rV
6Lwz6b/6CEjTj0pQ2pbm0Nw3haPPfpqp3reGY/EGYGr6QOcwfWNEsj6xB0BuhftDnNgi1BspFcjl
fR2OZukEYlkcwshx2QnkLhp3DLNqJ9DO5VVJK5zziRlHxAlYY3WojaqOMWTaoaSn6iLxkX0sEYAi
dcVwb0w6cXDjlas02FV/n2v1T70oetz+dFCzwTyCnvdjYU6530kDQ6+uxqnuRtJBgyaftvb7pMeC
FMkmMXxzRDX+kQ8VvlKlXdymg8rxhwOZ/dYUkrcDMcAMUjdYG3ibgCsHQCYGgvywErZ4dOY6eTBy
4X3UO7u51RQK8VaHXR+OFk31Cebr/Cl1qrUbMIM5Sc1U6sHSVsbHxTP35NW3B+L6aFwQFNII1KEC
bSa+nFNqDxK/7wm7aaiDhgizKt4zodimV4xCL4NRwM1TeNque6dWsZah4xCKuckfYaO17+CEDUGf
lNY7GZX2O6Rss6NAm3dvy60h88vjcR0aCxp0LFm85MmbECMqdMT8MGsJc6v4VtgVy8NQx9JvMrX/
PGH/9Bi1UI3NNvohMxuB52wad+7h7XVgcc/TPXe5bqDMXET12Pda+ugYQzgsRhUkjd3e1Y1QTv1E
cPn6CXN1qLWDxWVgAChaP/eLAwZJVSXpXLTblsx9arPZuJ2r5LtdyD2c/wWOdH0pm3Y0lGlYBUAD
z0dCbrwqpFMMYR1h5aoK7H2cLDM+23ODl1eG/suE9N8hGvPmS6aWy9E03oyV5xnIL9fI0SPLgJl6
/gx2vM724PXh4gIsMJKiC5a62zsCr8zpmsVihEMSiFTSZhSoQB6c0KiHXltm4ATbKIBT3N8X1CV2
LvNrQ8E5spjXFdLyDMN48flEC5zPqeweeEWuHjSEC++qaq7vpnFPYG+7I9epg3bKvqCKbqAhfz51
i2VMo4hpxAtHLQH30H/pXSu7aQycaI3FaD/hbtqF7oTC2etL9Bk7/3JHrkOj60QJGvGpSxF9yJVG
M8qmD+Nk7jEfMzTfkj3yBR4S3ZpYysrn7q8/Y0lPTUNdTnYPkqzXGnk/C0/eRLpwDmw3KzSMIsMr
z1y+1FGZ7iRl174FSfiKQoSexZ/OZ2igrREJhLhDdQSqYKNyf2piORzBwlo7U7LuyvMZ0VYMMWEB
RwTVxs1eItWYe2zF69DrJLbv5oL66BhNO2fDMzxtM4zF3aqCrV9Dxm1YWmdxFg1JJUOtqWvrkM3t
/A9DZRX48ey4dxNGPZA+sOJ8zKe2bfzZtEHHpoY1ej7mw7LyM6O1klCWtn7IhWk06KybzjEBP4vj
jIYb6ymqVGK/VJuNJ5mUdeW3ltVyf+PocEfzSHk3Rqb6BF1Yga2Ti/inQQ+HWz6ve0r3Kt66/uyN
LSCjtEnaILdL94+hyNQny+y7r9I04viQDu1QHnusMJBJHCz30cXzGGFyS0w/EkVYkd9KM/0GyxKD
O90eBhF6keW0EOa1/qM1aPi5xka2ygOh76+KYvlSZBGYJpIxqn5GEeBtvHwddSMJU7PWHV9Bay8O
KBG64G5t2X4wI3gxbwy1ANTQXFtjhJXhCDb/fMHlbpdbTWvJ0CoEx+qMVXSbmuXOKOuFvlkEdElW
Z3nCrbVgcj4Kgi0z4ORChqBam0Ph6dEB4eAMVA7dbeko0QHs4979/9xTOh91hZCsNSeT7As3uPNR
2yqHIId+ysqyMAdfIkU6H0ozUczDLBTzg9S17H0ui3YMFtaoicpio/5uOUI7ussMMSOx5+gn+kDL
eJztZH6s+6yyTmbVtSI0dSR1oyayM1paJDfHCWH++db2muTTDFMVQ2QBjfmY1F2k+yUGEsfIEyj8
GRQYpkBJjQnHolVM6kBtGIEBp+hiaMGx3fUhHiNJhnyFpiJ3b9SYlWJDNuEfXs6jdhqlEdl+WzuU
lGZ2rLmy1GcVay/GMfsvCtve8s0RheSAg1jrdr7mReCMVwQMLchpz92oCzfNsu7UQpFtRrWGz5kq
Kd3Wou+XD8kiswJaRZX5utoYJQ/hDu6HusgoHZctxjhLjjrWrboM1ZPRLwn4OIjFfl+wVwMzUdM6
SGtcsdliS06KuLTdMZUSeVlkqbrvwOC8x57rN/HJhL3xMJZzVXzYuSvW1Xi2bug4Ay4gZccVDkrh
ZrUK0Rtd1jdJ2GHGDD1nMPvlYBpK/SGaPQUTIFfgNiVdD9p+Dm+sOQyT9JCEZVKACNnpt9HDPeb5
qf79TMO9/c//4L9/r+QMulN0m//8z/fyqfzcNU9P3btf8j/WX/3fv3r+i//5Lvm9qdrqz277t85+
iX//n+MffnW/zv7jWIJOnD/2T8386Yn0o3seIH6q1r/5//rDvzw9/ytfZvn0t99+r3qUofjX4qQq
f/vnj27/+Ntvq6Tcv7/85//5s8dfBb8W/JqLX+Vfbtv8V/lHu/29p19t97ffFMf7K8gozkPibRYl
VYnf/jI+Pf/I1f5KjwpBanDF3EAcQ7/9pUQ+V/ztN43fohpNQOmCoCP44bdgiP7zR/D8WAF0SMic
MYP47X+e8MN/L5X//jZMyD//+y/Uij5ggNO1f/vtcsOQgNFGQvlrfYqLU7achrEspUDbJcm6Uxnr
xftMfsvwqPSbWBcnYaN+2Rla8gMk+B/uqMcfHHXCMmNpD2qtLYHMhoizofJu1G6u/LiZU8OXiasf
V1d0VIrUOUCn4kYM5u/YeLRPSYTMRrYAhX0x+ddeZb0QzjYHr+LSF6PijGQJFKfzQ1WgWJ40Bi3i
xWBxxtlXR5Ll6vWI5L49if5xnueTqOdOD3QhCatSORlBFVfDDVWO5H2lL/KUa5P9UCuTcaeq1Nyk
W06gtvOh/9y4mfw0LfK7mu8pIzzrUJ49OjjqFZoFC4xn58/nj667WVLHAF7DVufOP2pm8wW1m+lH
ZdaI4HgQtwN7ktWvajbLT7Iev+KDqb4rYxxMkqIsjMA0yvTDoBbyW1ovOdd860Wdb9s9wYxXjE8C
Fe7bUnQ/QL4Zt4Uqhl/AQ3VigLkoP3ZuXwWKOlNuQp3stvGQEPY9QbjnVx3AYTMvZTiL5Ltq51F8
oGUYcYnMlvB8I6FQ+vbz5P96SpydLK+eOv8fnifrDn/lPOn/8evlKbL+7f85Rcy/ro7Yayi00lUQ
Nv8/p4j5V5YO9CkqltyYXA//e4roxl/xUKLMQEeB/x/u4stTBOAsGbFBd4itYrzlENnG66QE6AyR
bwL3ooWy3XhV3XVZ23UDdpd00RpDiw+J0JedrGCbgKyjrHZu3H2EgwSH53sEhPVIb7UYTvy1360O
RajIjcwA+Rb1jQWK7UibIpBUKkeOdj6cFAn5a6qrDBahSA+JYrxZoJZzCqwC+lGrzQqQ3/OXct0x
N3Nd709VpcQwbS3loRjGFv/ITsjT4HkSy3G1pVustT9GrzFYQf+7wq4cmlc+HaVVpMtBT6/SN5uD
h1pytCpn9iSVuk09HltuJzKqnU93bRQqpiwOGi9U1jafThsLV1lUzHOzFvnTNO3FMRLemxtW65n/
YpTNZ2ulaLVolcrRpKLcp3El7iIa/wdDQ6zozdNm0ydEy9sg3iS3Pv9spdHL2HWi7qSrkUfvpnM+
U5Mpd4p1V6aNGADtCI88COLR5oV66rtJLs3uJN3OvJ+rKcImot1js25LH6x2IgCY1pwPYO22JBHE
o9yVKdSdYr1sbmvN7HxJgfKWnodzhwWpEyBg4B2wdt4TzLz2flzYEMdIwgmBNrOopgqZRdl1p76n
8gFrTR5HEpvj699q/Vde3q1M3HPRgmojD0t/8fxbOYuK4l6hy1MZaVWAdCTuZFNiB4gaNG+skaxD
0XBf2RbUWCnGnQ8VwXVQWznJU60Vzt2i985tUdnNY+1Y5e3rb3U5dxBn0TnlPjBX3tdmqGFQeokT
W3Uq2BRQV02NDk+c7dRI9kbZ5OBGjVFoV+TyhCKgcVOZmXU/xcXeu1z7Qi/fZXMIduUgzKVIGIUC
3aGEQRNUOGCHyqLvmdxeHWrFrqz9G9b7ZkslRToXdRwz1BLPN5bQRyQjrQTqEEjAf+ELvRhq3Xcv
ipdDJLqopSx8iqgm3cJPp3KX6E+vD7L3PpuqnN3TecRBpzrJFKAPQEgHfQZFo30+7OXW6yG93Uco
sAKGIANd0aXn78NyJ6VX3eqUtlZzijvYVImK3UTiFr9zGub/ytKjMrImJqv+w+ZLCfh7KZSC6pQ7
iRIqa/szU5zszR9pBR3QmCaAImnYEqvrQXFKqJ3lKRPdt34asqP0zDF840eCI0jwRkXTZR8SI53P
XNWlOpa3an7qXLwzbUjpfxhYkoSRbDCAe32six37PNZzP/VZOMM4H0ss0FC9SstPNfWfH1FMoK5G
VrqHzLqoWhODQmlB/JLAk0LtVlm/IpspRNnlJ9XNxKNiewnUqxabgQwrx6Up+/eaLaZ3+H/XD6uV
1PuMStL3vi+XNNAUlzKKIZZ3Tq8IAo4pvecGaD+X8GN2wPoXq3Z9TiZ95VTQcbog56GWYCVdkp/6
uPd+Nl1kPWp2VZ+U2HQOKjqab72zoTtQSCT/BLiOrNjmW5vo2JVt7OQnXVO+zSryzzk+Gm9dtQwC
0ho1JAhatPM2g2QLkPVMrfNTFuVN6BT1cEQttd+ZukuW60rdcCkOrOLgK2DlfC1RgzZUpVeyE3aM
4pfMhTEfbMUoKRqaLvWxNpVDIOEvBuVSTH83DOGdanSwvnA16b7QW/nZ1WL9YZxr56EwmAi/VoYx
84uhXY7UI6pwlJVWIcs9yI9v3QdAbMCbrJrYqxn3enC+OH11CCeohpr0Q3LcxYseYE2DDvjOzl7P
vLMzEe772i0G8wtKigTsfBQl9tTepfZ6ihoZ/ZgllPVqnONwHuzkvhma5iEa5ycHfYrPr7/eJSl9
HRnDHXY6fUe6JOcjG9IpQbp26ckRIp3QpUyNz9YyW78q2cxJMPaOg8eFbUwf51TNqkMt5zpDujSL
l4e1Pij8qGu9n9nk1j9jYc9TkFmIae/5t1xuP3IL4jvEi+ip87/zxwRMqY0TFeMTaEQDeH760xIl
VtldMQfzYvQ7p9+174FkkAO2i/D8wnswX+tQjbqkp6yHJIAAdAdAh6QgsLskOtmZNH/iDW+f5GyX
X1//IpcHL4prHqEYdBWaoheseHx951b06WmK7OrYic4O8IDITq+P8tyU2qw40g6AY0TrLgI7mxWH
OqI9Jk2enuq0aUo/V1EhtRFM/dS2k3nnUAC7m2dNfF2o3gQVZjC3Yz1E5mEou+kWrzbvrdf0SgGg
hUkNgrV4oeOdIJeoVdJOTm2hZix+9DWbpN9bRlcmF6yCSvCOnQoCYZvV3izztPRISJxQ0J2OFCnl
UUsBkL0+uXujbM47LYnmXnJdnMbZKY4Z97mvl9mumv1FzMaUkTMSB9AIoCi8LuIXR1NEUQ+krSlO
81C8d0vV+CySuME9SFh1jsi5jRGhmMvKwFVY1z7qka78HWCGV4Yu8NDbBKW59Y+e/ofOpvpTTk6y
Z1R7bSZgUFBX4gBFIGsz312VKBrOrOKUIhlwUyzu8sHMjfT4+nxfmwh2CkvZpCzA+jmfiKxetDjF
GOSUZMV4Z3k1OvAetQEi92Hn067bYrttQNsANoHWQEl980JizFsYGZ04UV35c0qd921iIrzcOV+l
jMLU1f/x+qtdYk2pDlBSQVCdKj1aBZsrWrjasDRTKU5KV2enAt+52E+iuDvUpPDvNW0ZT0pjd/dT
ivLQYsUlGAdDfOBTWt9ff5TLWV5PQhoP0EaAGGzRVkhAquimJeIkh3z5YrupdhDgGKjc2sXOYXB5
2p8PtZnlajE6kQ4MpRNWhyjpZzcWGnGnKfHiB7tHXun1V9sbb7thzXZQ64jxKF1noV1J448ky6aA
NgzaTQD4dq77dUGeryK+6hrb2S7GTpxI5ws2JdbpPLUSJ0NE2k2dqSb71aFfhvvjoL1TaBwHo4Py
exR17o88jbQ/X3/ha8uKKQYSyF2zqm+uG/fF2SGMTKmxOBGnuNbrjw1g3W8Ona6gjyLjfuQrH2un
yE/5bGZ3XlxHx94ViObJ4fb1B7m2qAz6kKufC/WpLb1XTJXjxXkjTtOoKT79CTXoh75BfwWgzr8w
FEOgjEehlPTz/JWjaWi0uIrFCcWDLFjQQPSzeXaDXJd7ikbX1hMsEMC22EKvt+z5UF2VIqmYO/Gp
VoW4M8Q0HosGfnQ6/xdp57Ukt82t7RvarGIOp+xucoJmlCXbJyxLspkzCYar/x/MPvjVbNawxvtz
1edwIDRAYGFhrTekkAGTIjvYT7dhFqKa7P9J6XkC4ea85KJTvDY14jBfk/qx6oT2r+pUR3SK29jH
KMyGKrMOIWSrQdvOWTP0WPiFah2J7w1UD3+MDS3QHZGcZt5lZ1yv3lzy5XSgYkGDknxMh4t/vZQx
tRdSzSoOaUM3n9d6nD4mmjEdBICddMiAqU9+T9ENnMY261IUFzF5JYvDtTDLj/maLz9jzewfaEJG
z/rUOg/YtCYXs9IbakpZhf+rM3+AilBKpf4jfu+tdAezZuPQ4Ze1aPKz61kn7UoAyUqWmkf4+5wM
7luVrAo3aN9ia5Ebn1S3sjrfWoz2nzrTjItaLuYdzonZU6PH8b1R5cnR3be3y2wDpC0Aa7pHW4Jz
qWqTkiptHHaNZ/yjqpU4lbYAYP76Ob2BQKpy8nSxsYFFY5hn8PXkl8lYentI4nCkK/Wj1hssxztQ
al65Wo/NaNf3i9cl914Me7Apm+bjOi/zUaa4/ytgLoIpR58CDuH1r2AveGPkKCieLdn6RzVhIABQ
cTwPSdGjnTq4lIC9HI+ELHvGEQ4sVurVf7y+FDsrTsnhBdhOY4yNef0bhEPIAj2iBKXq5B8VV7Uu
rpd3B5t/J1rRwJNYTJiFbLhNiiGPXWJXk4In6/BNGeb+KU3KoGqtmfjlfX59SnuDGZCjiIzyCtwG
ESPFHiMXgxLMWQ4GkMfehXzCQtG4ch+J+kc2IHtLKNFfhCsTStA240+8DBpCMTI5w4OUouXTSUmd
/EAFfncUOqfw/l/YmZsAPFaIGdhjpwTOWBd+g2JRkEXzUbnG5XNv0gbg3vL5y/+4XjY3WIx09Qjh
WQkyiKlPQzMNj+2weKHoa/OHY0zRXe+6IsQM5Eibaif0X4282SK0V5K1a5mf6KzsQ7y45cXrZdTB
RBmtvHZ6BKuTvn1RZTMJOAkvNe7tzaBpZgx9RuU7AFg4h6og6mfK1Ievb8idDITNSOODCfIFX4At
v2VCqQSnWx2m5lppF6e5W+OTVXu6j1XxETxjbyjuMap50rbyBrAuok4rpqTzgiQR7ld3atfHKTbX
BwyMl/Prs7qhxBBESXIgGVBx431oyt/y27T0oVa7Fd2uwO6MOZixSgVgFmUowaSz+tPQpipYMzX9
ZWdusZ5mKHo/a9RxsClX89Cxc3HG/jf+0I+GEvso73aaD4pROYFaa56SynLPy4hM1sGv3okOiE0g
c44OF8+5rV+JyssmcqIU/+u8aJ7NYupR4dOMDlCoWwKhYwOMCbJojrp8SosVyKOnJunPXKnzT3pu
RR+SxdFTf8CpEvspvnvj22h6VTBY4jH+8Pqv3fmcoH15eCKMpqPPJI/rb0s81nmceXQ4g1HtuvHs
6MqSkBzU3nPklvblPwwmkQsyIaAytPme6gRsshukVSQmP++5Lfp7XZ+np3Zeo4OvsDuv34ba3Dpt
7o22oo34RYpKu3hoV6CWqxQXpwPP+n+b1Sa7W8QURdgOuUGCK9cXNC7UO4duzbs2GaeDoXZCtPTX
YvGI0TxgN8ETg1xLzAvWzIM1rCclcdeLN8Gte31C+6NgtiPlDiQ75npPFAy/ZB1rR/l+9L2qV/wm
qY5EkXbej8zl/4+yWbbctVYVvyW89UTbfsN6k9Z3pJjvoAhhxDQYmJghrmmd1BE7R9Bb4Fj/wzRJ
Ai0ZOWnlbZKjySk08OaYfSpdqfjo9i0+QuDW6T+MQuoFeh9PEEg+14u5rl6upXnDntfw+OTfEla0
jA/Sn91PRnIgXbHpgW9NKNwlwz+lrNzA0fPYz6ImR7kaW/rX57J7qHhqyx6IfKrJX/F7sKCMw4uT
YJG2o/mcJErxbVJcK+yb6KjodjTUJlTUHZ4CYKzxD82H8hENdy8czGk9ZXNTnl+f1U5eAPFBpx0G
kYce0mYo04k62xk5VLABcFtxivYkprJBjLQXoaHOzQksYfn2GxvliJc7mxcbTdfrpdRtkfyvS69Q
Y5ioQ9Y/zEuVnr1pcC7/YX7SjxhCFg2sLeYjqnrEKUTGV5uE9dAuafpQAF+7Q3LA8FPd7R5FlTTf
Xx907xKEeAUUCxtWnr6bGCIQW6hEbkMREVNzkS2xyzzEiJQ7WjzPCL8a6UHE3x8RSzyMl7H33or+
Np3nCHfhCDRZbj+X02QEuqs0Fwug7ZOTGEc+yztHTjptk9TJvhNI2+svKHJrbdSBg43eWnUe06E+
W/V0ZPmyMyu2JKaMQBZx1tqaUZoEw0UVjALHQFymGD8+Y7ZgpTqa8qX1xqPLbK+IwIBS0whhEzLJ
TcKawdzrBIsccLlmJT1Kvf+ox2lVB/ZYuX+OBbHSbIzqQ9zjttWksrU2IV7xWOWxfq+QuxzcRjuR
AONDSJL01fHD3GoeGio6IYj+o99dRymCC2N3UtWoDZD5/S+flBSdWgXWEOxe/fqTmqA1uxyXg6AB
Av1RoGXsm7FwD8qFexsHBW0ydfje3Gabi89W6kntudzhLbA9RzUrz+nYJ2+/d6DvUW+iWihrk5vt
GY9rn0UZozRA54PMGf9e0do9iGJ7U4F4hXct1f1bxEiOh1NTwL8O0j5bL8aCGGqH5cN/mAoVe/5C
39iGrHv9WVxv1dOiwPLB8DoMUXV8CCY3GQ8+y94+A5YiOXYk7pzp61GQmS06O+mR+e8X925SYu0h
UpLyI1d6d349OO4NBeQKlJBs4yE4cT3UitQNMk3ok3dOZZ/t2E4vCi+RoEpU8+AL7Q1Fj0ca44H8
gMZ9PVSeaMJZZyT3gS4057UYyrtGc8ozrM6jhG6vHk8/iZSOehccwq3WnqZl0DbAe8AhtO7TXIFd
VCsXqtV/OMqAp3DsfK08ZP7aSiVm9Ppf09D+ePvKUv1BDxegA8iszUeMpjTKc5qCRK+xwoLNpbyX
m9Wla2EhvT7UTv4qUyHILI6kOW9BP9bsDnmJhGDQN7ryGNeWjr2pzuMp0rQnK9UhOU9Ve4HiIj66
bX8knrJ39Og3gHak+U29ZhNFYm/IYaghZ15g5us7mBycBLHyIPjeVhClHgpXD0UuvJZ4kl3vnxr7
6yUVLaLzeFH4boE/NTeqMz5pERdegzDNpauz+us4mSJIqxH6Y7bCvXx9rW8my68gXgKXAcEkRaev
f8XaavqMSJ0dDK5aPpp2Wjwg7vf99UG2Vy0Ubqrm4GAAAMtUehsx4ZY2bitECGO1furJp0/DULXf
Y02PP1WUxo6KxNuz+TKgJMChGgwEc/vOwmA1p6cNVcDu2v6S5QVskkGoftX1/eX1ucnd8HvVjcod
SRiqTqBGORbbHraXQH3Vq1XQwzaXf6kd/lpV7JzKLm7vctuN7+a1n/9+fczt9F7GdLmGSVwYeHsW
E2epOl2wnmbR6ec1ntG4SWr3BARsObghtp+OAhHJuySNI+nAeJukxXIzJTYquw0jIjwu6tKpqlbx
oQGV5yt25R2QIrZnX45HuRmEC+rS/H1z+HT0Y0ohxjacK6NHnFhf70WcteS1aT5ftAQfY9q89v3M
lfJIGxi/rtfXdnsgXn4ANQA0PeWp3F6JqO4WbgQxOsTLx4F8Suz1S3Uuj3jHt/sGDViK51BRX4RA
NgfPHVGAQT6qCT03jatTU+ni52wLCYuvq/Te1UbjXIJ1DF+f3u3WYVjIOJKxw42yBfbgdg3KjLZB
mIviL+zGslPXtF9WzTni0eysI9UMSEFoDQBa26bXRuNOSqstdQj1z7ovWyitS6wsd2+eDlyCFwla
mkIQDDbhK55UuxFdHQLKnL5PRqTc06+ozmql5Ifpskwero860Dtipfxg+B1sm41VGxneWCVl2FTw
B07Qi9P2ozlScryAYsF4u5rgsV3yZHZjfxIN/BqN7/pe9uuog0fT+oODW4jTokZLeU4m3QybxkAW
aiga50Ht837286Rufli1E//KE1CLVAzLaHhc7R7VPHyrR/tU0tH7RRkn/TKV3YzUSLlchKp37/Ns
6gxfwaUGDdKiq8pwcpY1BoKB3M6d0qzGN3XopzrsraWDiGcj9B9pxl+twRMW0LNRXhq7Vf9OkQ/5
R1lMdTk7wwR50e089UfSKot2wa47ujNx6m4velOXKwbjDrVh3Yzh72GNkh6E19ttxJqjtMomgl9B
Z37zgbUcQ+wlq8JEgcppOr3mg5I8ItrcRjmXliVceWnWaupbOK1aL2oKRLUM23iEgq4NCO3aRjiZ
WnzqlehIkWpvUjwcqALSkqeaLTfab9WeOeuavOLlFyq18E50AuKgyA/d5ncmxeME9TcEIaXc0PZs
aHm2lolVh6OdI0azGqcsN+/6ocz8Ce258+sncWdOnCwqV5R7yIi3oBXI1I5FplaH3ayuH42hXoLJ
U9+Kt5UPLnzCyJso+EFNkb/it5UzI1TktFarQ4xhzXcTNNpvRq0eifPfBklG4a2OWAtKOzexq1gq
BJMGEw7CqkYB1ChK3Iifh3NpHNGJ95aN7iPINDRP5BvpekKZarV5rqh1KJpu9FWAgTTwxyOlr71R
2N1AJSjHwoTa3OIKxW2rmAv4G9OknfRmHWAiKEdtwL0NR7cDFK5E2WFVcz0Xb4bPWzVeFU556/6R
LL12GRfPvuSeyE+d00YH78q9WVFeRKTY4L0HAPt6vGLUyrzV1yocMT8LXEdJTiW2UW9OCCjZyGoC
7EV23AtE+rctN48NpjZTUYU1oKNL1RcA+u3aORhlZ8vJvg15FnGIKtHmCwHBjTsNc7gwmQTyf2ZV
XlaWDSTq8GZxLg4RD0mpzUV3Ct6CzMF+m1FTDGmpZFzNVO8H381c0MvGdzrHP7qk+LcsxGMyVp/r
xXts0u6NXduXsek94mchRVC36dXURcVEsaEOvTFGrlsTjZ841dEU91aTyhg0ZRoh1Go2AVYnLPaR
WTNKjbZJNxBgMW34mLrdUdi7zVdRdMEmikeUQ7PP2awlhu62AkuiDgHEJEHUjpbv9sYYRkWfPRtr
rJ9qgB934EHjT21hHjkM7hwB0jmGBlJNaW1L0cDb3mnaMa1Dp/aWU6foVkCD9K2iwvKjUVCjhA/7
mvxwM0kYiKVqCehLyWD1H7JVAf2dYjvGO5ykwa9y9a0O8y8jSq8rnsbUjCzjeovmWlkpCJhWYdEv
7SOig7PfxLX51GlISPqkQboP3KE9sjK7eZTLcanOohLLtuE0bu5Ma477SokSQtiMc3o0psrXuKvy
B7fTzZ+IeqY+6Z7xYUir7kEnPf82Av85eJLLMTZpJgB3kmYeB/LnyDD72/FMzXLSRtUrQ23wlIds
zoonU6X83VsDxNJMF09ABY7ABzsbCfCevB0QduPYbE4MTPihm1CWCzsgZXd403jYRsbDQbq+OwqP
HlhLENQgw22mRrR2rVIvQxVvtY9r0gxnhXLD5fVURN4z2wWUJXa5V/mO2+2aOE41VsVUhlE7oLex
Nvp7yJ9InaE/eY4ayJhZmyh+3Y7x+fWRd+KOFFiTmGx0AKGsXc9vKEc9M7q2DMsGxV+V1yniXaiw
r7p6JG94AwJkq8ICQYyBjUqvZNsH4r+CKpqaMlRs+yfvjHeWMjwNqXfOiu6DPog7eyo9Mgr3voWd
nivZpTXiu66pv78+551vSpmaEiiFSQkP2xR39KqNq4FLC3p1RwREJ8Qf8nx9+86Bu0uJRT5fsTXZ
hCAjg1NUxCuEQ1NLyZYNK4jt/ggEvJPBsJi8OCT4mcLOZhR17lqtL0E2mzh8+lVVKPcKYDQUSmIf
d7239sn5hJJex04lu+Ae3iydEc3aODQOQphdg/B8W3V/mmJaD1x2d+KJfEHB5OLG9fhQ15uydOIp
NbQ8Dy0vn/9KZr2/YPLb+fWceQ9FK7SHTMTaEUP0xsFDTo6ZUfhDkAFY8GZyyeplVQKbIwSoWk/4
duRFWMLjuXMKewizLJ4uUbnoH1et1M4wFWhDYzscTL1pnxTLLU4xD1bc9lrnIAW5acTxy7jK0IeQ
tQ5Sgc1XXhSUfsG/5mFt1MLPlMjh1V3h1GB671wze46iNA10NX7vJOW7rJqey9bV/cyaf7355OA2
QGmU7JKsedsez7rKRJUZ1ppiD9rD2Hstqv2jOIiGO+dTPjJt+nyyorZFtjRimEerUrLQbEHHFbjW
PESD9fP1qewEPsq78lNLQUUqydd7rK8KtzEXOwujVTTnOUnWk9fDnBq98WCknSNKf0dq6NOEQ+Rj
s5uNGVDumi1ZaM9rfopT4lvvxHw9Mv/1+xrnR4/Bm+YL2wUSFXZKVOr5h207oq+mvBApXDh3RbEf
CU80ncpYST9PQ2yFjTcXZ2VOu3NfuJ4/L0vy2C14ga92Wh7s3L1PiZaOZBlbJHtbLIrMlGYtKrNQ
U0V3WetSOSngPN8oLyHnKyX5wcTSgOcivf6WrpPERVKrGXzcOg7GEjNGD5jNGVEo9SA03U4IEiNZ
lrypeQBvBQrVJTEnJwICAjNLuTej+Uc/mer963tzJ6ljFN4BbE0wnCAerye0qG2WDboBjxlbpO+i
8+w/28zCvlhTuo9NmWhPWmm63Ced/uBUWPlobv7WbiFpFb+BIhbAfTK77QHhPVToqD4TAu01xu1B
SF8Mq/cH0znKnfcW1aFiZgLsZOducQbjhCNbj9dEqLeIfNULhlWkmW9/eQBgI9XBu0dSlbYAeK8x
rKr1uiJM8si4s8pJPBcQwA724t5cSG4gf4LKg+qxSajMOGdJ1wmqUVN/QYQ+DqOoVA56DrfBC3mT
3wbZJP2JvqRJvjBInmaV32duHjapnZxo7B5RcXaHkmYpiNvyXtw2jat4HWunE0UoYrWHxtRGQQTI
0R/nZTiY1W2gZFZASYj9Mlxsg8UKlGRBSI0PhEfiQ98MeuEndameirFrEr+oUGt//aDdJhqMyB1D
dYH8HrTc9TnLoi71uowR8SQ3nhzq/idrmZxz59b6SUqIBCIz3l44YVCJ/pPVM2qPmzQjzzMKa6hN
hrZIpwdRG6nvQCPgUliOWjY7mxEaBBuemAjpSN/Ut9x5EmtVeXm4pOX0VJS6/XfeOsrbS4JwOmQb
TBogQb7bzMjpyxpJTYNhLH161vu6/3Oo4vIgKu58LE4UtxrJrs17c7PpyXK5YCA8hFldxKekabV7
xP60+QT5V3uaRGqfRee4B1Cy3VFx5KYsIyW0tiaScPdGe2mXPIzhUAWtabQnbZizZzvK1aCO0Q9G
4NQKX9+Xe9+NOdICkt6BN2IZlEN1WSXJw6HRxF3qDZHfOulbZbSI8DiJcZtJ4BFp9mb3s5Sm1tdD
Hk5rG7+bm6go/doS9UFElLfv9eP2ehgZYX6rDixDYpszanShNbjZvU3e5YDpLX+ifpIHWIXYYYGr
mnJaysR9MIboyP535wtyezmIR5KIyE16PX5f6UuUtFEWrpU5PAukqE6zGbenWeCFKnqzu1fKMv72
+hfcSdnpIyLVS3kCzStok9ejpv1SZk3borhgibS9cNF4z2nTOTzNeuPfyXW7n6JTnUfacwLl3Wy+
SxRFD224eE8qMtMHO2onjNOResFCmmRLW5hRSezUZ6XJQgjY0wlmYHGp0Co+t4mRHJzTnc2L0ITU
32Dz8lrZrHfpRotezDwS2NiDnyVtfqmy8ajNtjchRxZLTKCA8Gw3KRLCw52KfSf5e57AO0Z2PKjU
zMUvYnqrdA3nBJ0UTorUq6V2ug1vtRpprcVQSev9Fdtu9aCmyRE5aG+XAo2gecMdiLb/5j0yzglE
CVfPQsONUqDN7XxpqiV+ZyaLckpi274Hj3j0Utj7VJQsUbChJkzxYLOIWVTWI0bVGRT4aPKpsU2f
ZlG3X18/Czv3Or0pLlmJr6dYuYkzCHBFpl7yAHKsdHqfx3H3ocoiVDjGCqvoITKsg4izNy22BEIN
5HtUXmRE+i3iZLiVDSLueMhrtRtaitkHyqIe6eftZekSGYrctNTWpo94PUyhqKUwc5GFXiGmBzWZ
5vup1PBsacb8QxxDLCaRKe7rYUj/7vuV+g8S8vXp9cXdOQcsLUpg6Di9KIJd/wgIZUBx15g4467m
N0/JUr9VkVfoInEE+d9ZVg6bxQlg0jJLux5qnMZpdsslDatarf72UpPd2XvV+fUJ7Y1CNkYnB4N4
CSa9HiXTJwDGS46kiaL91ZagBg1cUN4eDsHrIDNvs/dhfGwHQVcvzqskDec8Vk6UmQS+BPbil7ox
HMxn7wOBAgAmLdHhN9Cncp0qu2ucJNQS5c82nqNzOukfFBw1/8NOoL4qMe/IqbnbIjK3XyMWB/mU
2rHjU7306gXB+sQHnXdEI9j9RtJ4UpOcvJuqo4kuCPR/VLAXdJh9+EFVYCqxe3l9J+wkDkgkAYrF
GA6h8K18btZZotQrNw1pSiFuAKo/SgMH953+AtlgvkyLjYFuBBpj9acC5gF4DsU64LncBC/ePrTj
ZJsBkC7GG9fbEZ11Z4h7zhd6j/X7VGQ9jJA08sFAO2dcuKO3lo3leMDNZakPvoS+CSq4qHUIM1VZ
KBynDDx1Gn3XHOKD/X/zAUkgSSuxLJHyXKgmXc/KtJGZ5cGdhpo3/WyVUZxVrYv817/fy2+9yvzk
KPAHKENR9+L2uh6F4jQlzbRNQ4VaQuMvaQ9AQUGUrUh645ObevmzPeEsq5udEjqZNqZ+2enlk6Mj
hhf3+JyfPE1g29PHvV+0aJN2xgR5BDghNk2Kcu7SxDol7bgqJ8dolw/KktoHidzN8ZVzABrAzcV7
jRfA9RxK9A87fWClTMT/+3PbViZZsmsXqT+T0B4Ei5cX2fWSGRTsXpDg3F1o2V8PZ6ZmnoHHRj9E
11EiiJc2u7gRJbsHldpJ9NA7U236RTeDe4/m9le3LvGzV081+irS59eNNPcBanH1K7ENJawXfS79
PrbqJ9xXxHOSm/h9Y03+VK+TA7p0xCEN3uqpMlbzfhgyN6yE2t2Vk2nct5HyN5DfI9b37d5jihJF
THb8Ip93PcVUUyuNNj2SQ3VhPS95n/m52aQH5+jG5pV6o1RvJt9A9Yw13WxxOzNirUBROYz01PPH
VQ/URv+UtAOobO9bP+qPsL0+oBdX+GZpBryK7z0TX+Wo6k6YdnyYK/ElElTaJ3VS/W7qgrYYDX9B
VKY25oPSx+2aUJGiYiT9OUiZt4Ql6MmeYtL5CsxKLMKvarPEf3MclYP9dRvNGEc+AEAzQEHcFvDj
HGEHyO4u3rer8Tl1supHTRm6pHFclJ9W0IAHA+5NTHIO6LQBTcLR6fpj570zdyNXQxB5Qrn3Mt5d
xpwUb034SL5k692jPkXHwN6cGstLXQFqDb5G0033OAClZ6kH91/mAnCBBF1WA7bvANuoh7UpmUs2
LMlTrLaT35R5evB8ug04vGrgOFHlINvinFyvmNUPhZmCpQ9i/NTEudELHGWSfjJyf6i6I6DE3mhI
xHBCgAxRfJMb5rdUOXH1WuQTJImhbdqz3Sa+cOt/KrAZB4u3s/Nk7khZD+Ev2U+/Hmgw4qHGzskO
qjheHqe24MFvOLx0hDV9bRf7KMrsj0eTSkLvJFvuerzUtIayJacLSoguf00j4pPY2y3+gBjlZao1
69vrl93ORpecNLCYZAnAiDfhZs2rQUPryg5cfdAfo8TKLlSo5uD1UXY/F4kXEEmX8LZ99UIv95D0
krMyAM4kwDHuemOZfWuxjwj6ewvIzUeYliCvGwMUY3GR4zNW2B7Umh/WtTXeixmA7vrO6rLmYNPf
rp6U1EOJjb6yRONtvtaQWnVtRKkRdPpi+0nX8aEmxbi8dfVkEwqmDqVXSiFbYFyNRd/MMHrgtt6P
1c61E6bnXtCpY3FQNdybj9QjIxfnGgfGeL37Bhx0iT+6HnSeUgDMtzC3j4vozWGP+YD7JA3nM4Hj
uB5lMWJ1imNDpwmbZX6aj9pXpdfGL29eNWId6tZUIinybtXoPWQZkzqa9ADXmChAJQW3s8ZSP/e6
FR0MtbNsoApQxaJvyTW4hResJgLBtTvrZPntfS9M63EsnSNxvN1B+DiA7zHGIcxer9rcRiqyvQxi
F9VCbwFLu3RSjnpatwVAmXfIdi+FR1pb29p7JQp0T8tSw3Sy6r50yQAig6tlSD4qJs+ID1o09b2f
q00OZSuqGtVvYBjH911cFCl1ySmp6cha4igw3k6f/UjeLy8XqqHbwKjG5TClcDkCM7bzfwrwhnS/
1fagT3obPSjSk/JT96GMfcOK8cql7AurUllkunmuuyC9HhfvRNJicFYW3cHJ3h0OZiN9WeRfaelc
f1M1ww8Z1IYacGDW+6ox9SC10SuKRZn4M9ZnB3H4ZhFZOZluyMYzNYRtJBFRanZmZVqBKWy8fjAd
u6ir+WZwD6OgFAHzBbIbL5BNFMHTElG2EQPLfkl/mWJwTl2/mDDoh5+KYpUHL929OVESgTxlGxR5
tqiBuUmzvu1UK5gbszihzN5cYs8oDiL9zZdiTnSIEAIANSzL8ddfqoW5lzaKaQZeYsfh7NFzMMU6
3feNA2LSTI6kKV8W6epFJTmopDaSyY5XkLu5mKdmVgxBBTIwAWUul7UdtRYXwxJ3CFWMc4DZ4/KL
LoiSPHDkWoiNS6Y9tG6fr35ZzDG1BTPV5vMw1ag2iUH1RCjwqvwXy+3c8r3ZgRrfRY145BppMUjE
hlB8njtd/er0iHBehCafbJWlicpX0Jw+WNAXWdybCZLlsA2l09DWqz4d6YKNiKQGWRvRmG1WMUSY
hvRFd1pbE4KOaTZNQqVfR9S9Xwvd8tsunr7hwGFl50Rxza8Ci96vBZAmzXeTadAuRa1hvGmpbT1g
MToAui6mZjnqG8q0fPvLeQuCVafADj9pc+uPGV8u01ozIObN3ytwFZelUuyz0cAPRCvJfTdD5jmo
StwGZjYEYlJ0KiVgDpjF9Q4cZ3dVnZgnX7wmxXO9CO/RQ27j0S1cDM9afCP83K6nsxU3Ctby/BkB
tdX62ayz6Icw7PHgpbpz7qgVATmDKE1zYas0ECPpIMwMYr5XJebzgvSSrxZL/9ZcgVnzhyMzQqn6
Fs5BBXLAV2ZACGMwl3fm1NgUBh397TGE1gUy3ygSkXRvQY9egfO4uxRmMK5Gdl6w4MCsNT1il+/E
ENBhMixKsxLA1tdfMKOGpKazawRz38fuCTk1BeSson4e5sV4N+H0++n1FGjnE/FtIFCh1wkBagtQ
mXNn0QqD9FShK+uD7OBUD153sHg7x8HVdQCjkgLAxSmn/dtbbKrMUW1HVQ9MKebtaYxzQV9Nwxyb
dMVPifkYCNrDt9cnJwPg5hSic8DeUKEe81bfrKbN50JicyEf0ubYH5e5+JJNs3PRmsWlPhiNl9qN
1I+Ru/z7+sDyD74dWHae4HWwtpvaQKs5SJUbgiRZH/vLIMrxOUeO/n4Zbe3gjN2WIim8k7rilg2N
VHZmr9c2bbyS2a9aIElHfrdEQ3NCb61n1nOj5OeI+uXPxMysM1hs90LHf7zYmZOZJ1yWhwsCct0D
QJj1PHQlJo+0JB6KOMHpxRkQ91XoPnpjnT62HA0/WXSMepaiUw9C18425MYEfUu0AAmx5ZJ5SHGp
fBot8KzOvlPmPDtFNKDOr3+W3VHQCoFUKBE/W5GVvjRVqlGDFih2977rI+fDEGXawaaTe3nz7WHE
EXwhvHMBbPmLdU9heFZHLUiVlVCbih9eU+poi4n7pacK8R+mRLbr0F2lzrFFfFepkWDy3GjBgO2J
rw6Gc5+v2FG9PsoLnXY7KRINXkoEQGmldL3JKpyAOgyM1UCtrMo6wTXv/sRGjPIqVSX3h5KXybc6
0bP0NBuItlGXnac+KAQFXz/ORhW+o6v1/7bGHDV+h8jnP4bTr39PUSdyf8YL07zAc+jSk9KZVnHq
wE+nIep23FgFhrcN8tqe/bdVNp6H+e2CiBn/B425NqT9LhbE2PumWEX/VU6R+wsb9ewfjdf9F2G6
09d5UPBTthbD/BOjhnz24ctb3824hxcAt2XQfBUqHqhV3QUKWJixOp9KhG0/ublQ3RMGJrSZIG3W
n4t0yv+Mu3aOT4ZZ6gLNrHrtTlrjzpVkwhSDzw9frMv/uLXjJG5f4bIaFZnt2zHgX1+t3erHwae5
2W5gRImtfHpQsfShr7+M5xbNCohMDTTeDxd9Lhp/VtIGO6j5SKXplubALkM+AkIMR9S9CTWqNXZ5
v7ZrkPDMa0+8aNd7ChIVF25Zpt393GVCOeVGko3nYoztb1iNND/0eiofx7SKxtNSTFSbzbyqf755
FaT0NI0s+R5F3fV6Fea5bbIaPhLU6VY/eTAdzzRiNV9v2qNGxm1sR9ZI2n6AVSK+bx8TWtPHXmcl
a9BF2nRBG9cMFNWdwF6KowW/vTYZSpYmuMRkTrc5daM6KINbWwsamxEvaq2Nmo/aauK5a5qx8gFx
Lkx34sVArOr15bwNlGQhCLbRdCX5pvN6vZzWYBVJZM5LsEze+pDX0b+eNakHScHtQiJnQb8EkwLo
j/jgXg9i4wgkXL1gEArOZKbDiARo7faUNK0jEuLthF5SY3kfSxmz7YRG6iKTljVLkNaiO8Wj6b1P
pqT49dZlIzF0UH+m8wgiaZvmaKlYamOp5qAT5hNqE3buez1R4M1fB+kWHn043uBogFLm9cJly6iI
RlOnQAVvSXcMWFClLkcaabf3GM1TUL7gy0h8caC9HsVdMZbHy24KPHj4T2WWlB+60isetMgygrZ2
jQNA/c7rRXbDaRZJsDtna7Pb17Q1VsuKp2Ay0Wq3RPJYdqL0NWP+pkBW8d2qNU8tMjy+tTqf4zL7
mNnDu7F7q4695cABktg2Q2YkN7+jG8TKK1IfYIpl093UILpboSbx5o/IKNCb6OMxY16318ub64BO
YmMaAkCMYI47pz8XMRKgr+/ImzNGpCYRoUDA64uq46ZEUDtzgUekQCQqmsRTVqADSsywwmFOi9Pr
Q90cMbTv6X9w379QXLblj2EemngVRRm0g9OfuqRKP/RzOh0csf/tq12nIsQm1FrQQIdsThf+euGa
FWP3WfP6IKqn3LtrvWFRLqWprfnFiJb5L9NqEQFR69iofXvw7G8idTOV4DnZqGe0fRSdk3outLOw
ykz3EeRWTD8djDb1NW3SksvsNZZ+4bEwm5fEmtsvs7fWyWmK0jlDaARZnDvcRSnht6U3t0Fc9ChT
WEiVX6oiWoy7dUqa/DT3dJ98ssSi82mHZfEpjegDPDdliVfSshZOdiotPf6jXYSrnBpXJO7Zqxr3
HRjg2Lyz4xYov9PVnt/kk/5FHcc29pHsVHi1RFksLsLuyvwSxWX60UYFpKTdHbvD6cX74RyNaqz6
hs5b0kd/qfun6bSoOBvaYjd+HunlH63dFV/g7RQfhRvbv9poVD6DCKYl1yqN9tlpNe37aIwu5Mym
MsoTVn9t5bd9bdmQMvTpySw0HbaGNXvvK05h5Hu5k1mnZWHXBT3e7IiOO8pavyuREAPTstYQ20Sq
jDGIB5fqTdu4XvpMsaZU0SJ0xGeuOl3zccZQv7bCLdJT3hgiR3RoLUt/Ta0y8v8fe2fSHbeR7fmv
Usfrhh/moc9zLQBkJkcJlKhxg0NTJGYgAATGT98/0K5XZJKlbO160cf2QqaSkYgI3Lhx73/IDISO
Dq0t0go6px7nIVgM7YM5dZmxm0q9F2dV2g2fDSs17qicSeSRNtGWrLPHd7aipKXvJtgIfIoz0V9m
6aqvu9b0pnRjiDbGQfKwdeCqhR3m7ly5vmkl5qPXxbZFUc1awPWaaWLgI7ho78eJtMwvskn9bCK7
0u25tyTejp3S3ZSNMja4bmgYrGmrLqkS26knfWfJlbO+Bf3hI/qqxGSG6/Kt6IuWSXMVzvZ0UBb8
9kRP4Wb0BOd+ltHKLxsrFQEu2w0NnmT9c0zaJaXe5XKzm9aiv6JKvBp70Y/G7Th65cBtTU0l+UEy
eYGtz7qNAd+QPtZGY17p1pRFoDUQclFKN4tK7qwf3KQty6D0nHoMZevSuVRzTdx364S/2eCUBMFB
6eMm4JydsBwYjPGiSQvrzwIgFnACGiA8T+Wt5i7Jk+VRdIX1UZ9G28FyQac4uUh7mcLJoRwQYKZM
5wVrrJR0pnGH9QxkY18FsUzUaLQVZCpsQFKBXqUUbecpjWe/ct0ZsGGeiUe9seLv8I3bb7ULw9jv
J9e46en6GYHuUWpChkfrrnv7vTMmV20m4ttJtMqjW859EbTj0NcBaszOw2TO3Tf8qXXt0Hmluez1
0aiqy9I2pfSnLO/uIShaNQ6WqZvu9SEtMr9zx/xdDakhDxxzce9E244PGWXmG2YnRuSHrTMHKprI
D42XDk6A3IRS+xPeuneYUgy3yzKp4tAgos7/dbxRhkalGU0woO4e+6so8lt6KIRoFUiB5tcIa/zZ
e9RDdwsGtlY4LDH7oiit+Csfy4DSDpPtF8mUp0Fmtc4OrLXN7d1SnA8SrfPh3MoL1ze0XkalIRDs
w0PYYTP26ebqkHmsQV87qfANGACX3qTH7XmMW8C450Xy3tuJ6WIfOC/AkUyt6RK/t3VwHBlimI5P
f2C65daEkDtLOOVctTTj0m3s5YNR5Wow5QbE/EldzIt29TQ2rZa600WvTwJmO4USGaC3nFQ+Dzjh
IunY/aVi2dlNbMu5Dou6tHBaGlXzY5zG1Y2dtr3NEjYaJn+21M4sOp9R49mQ/xy6xdzE0Atrd72J
CYniyRrM8ZBdrcgU37a45ax72xFWe1HjQ9kGfTYiv7303uoF2VikV5uvE3vDnOx534jKGffrLJv6
MA65qKno1259VqAeC1Ivq4DZz03/taSV2QcpQI6DGycmcVbU2C1U/WRduUOHJEOpt9o7FWCpHUxV
jrBg2yP0V+GIesDjluBZY7WZXWBjnkgciNJJO1j2SKhs0Xe67Yq8vE91ZUoOVubOyV6OeZ0dymlV
KZlwBTYOmTV5XGdFSkTKk0x8Z4CZ3k3KTQb6uad9xBqnGH0WaPzRWm333ZyMbvRnU1mKIC2d8qth
S1s5dMPoqGdYQOupb7GSBYuTCT2YvWq2fGOI3caH4iy/Vm6mIleSq8ha1Y65fsW/HgvEtZL6jasX
5bkxgLPys6ltZt8wUOHY5U6S9WcxcVgN9WRwFB9eI7kczgBAHGdb+YYCSiXOHUcoKt4BZln6el6X
D2U2dCaFgiz5BtCou2zQco6BuGod/RzhcG1fVrFEsbcqI15RdUX47mJr9p08Rz4hV8yapUbs/7yc
Y8tvKB4chtZRgzUhhRzSPhonxVL3K1e/3NdxA+xJlMTIFKD6gilgshnYgsUZIjObk9wHZJt86y2l
GgKrG+Ed0ZvPL9TBEj8ayvDUe6zByv3cVLmQc21WRFjmNZfmeFlazU+E3WThsjjK1VAh+Uv51Uq/
Gaa0r9elnbID0dKYQ6HoHGWpljNRo1nZgexarTiP23yOrCHvv1VNXDaB0TjZQkC1UEWnkiHicAUe
V/jNNFljyEtTerukGuXdSh/2gNz84tIRyoqztuP8CHOHO+1dYRX2usuKKdHO01pJvzvqaIrQSC09
D6WW2L6YK23LHJt9nwmk00yjaLWgXkR1xVzmlG2ypm+CbFUSEejSVd+tJazzP81lbkQwFNK+FZ1l
PKSeDdHd7stJ3ZXSxSui5mEHP9c4qX3V7QgRsrH790XXtQ+y5bQ7IDAKUNbo44VaEKG3f0imweVo
Uund1LG6fOGeUD2Mq6aTGLTdYt4WozLdy+5HWu61vFp/4NLufpvLtSaXE3SJ5lgCitNBb7m+Mjp2
G7JuFjgQXGNv2sGV93Ioxy8N4nOl30Ld/5zNzviDcgaJnbA1MfmL3pPYmSiHlh+3zOQmHRYlPYxl
iiyshzXe6EOkggbXWXKYAoRw5jRY5xVqo+pl423X6c4X4Vrya+Fm/fAOmY/6HgGAwg7cXnM6v4qV
7p0z99mjJWv9q26YguurGcePBDfO5143qdJisVwlPr+n/jCYtfapUCvn49guKvjDSkmHAAhU2YYz
oU4JeRtL75wEyp53RaPN5/bKdoK8sO2eAnYWikMpxHE3kc4N1npF6c+pSCFRo054ozalkYSTIutv
Ii6shwI5PdLnfPQ+KZaeGih5WNVDH3vK+7pb6ut80uZdNmrFsqu1rtpMTbLhrqqa9n5pJUzYKo7F
ejtBBNYunHkSX3LS6rPG6PNvs2eYV05SaA62pgj++WNMo5KHKRYEAuqm+MTMFePFiEzS57RRshJC
WaOId9zfNCUcVXoaoUPwFz6lbk6nvMgs5yA0jVYHIiuJxZVL6hkFjr7K36uTvTSf+ozoEfSdYa5h
MatAzQkJ8iad204Etecs0q/Ys+/qrlNvllKx8Z9RJ+IceVi9+ILmCXfWFCdl3x1yb/ELDwFUH1iC
lZzpHuaPmELOXeYDcRHDrpBu8hlbae9HQ9cd1LIzp6svwR5/LFobryxpq8r3Cp+ilWy6TD9MOkeq
n2VUsOfOjFdfT+l8+HOTNI2vxKwr72Wd1BeW1OYUI5nReFfRP9APvT1kj7OsBypyehGHXj5XDhTb
ebt+5IYmA2xkxBB0CO4qFxMudRkKLW56mzvlaBIIF2X+jM/3Mp55VAeWXUX1CNNU1W6B6OBEzJnj
6YpF08MexN6O16w+a+FTXemdlEtYGDkdprX0in2c6U2PlKdhPW5e7CSmU+1a583QzD8AujviojKN
pPN7xYkp6epJFRTQvL4aRsMrVUiHE6Xphrl/r+PsXZ0l3VB6QTdZWRFq8zp/rg053MVAwJOgGMa0
D/RJirvMy7okACHu3Nf5ijnyUNerjd4v6xdkmN1bvqnI7otUgQsAVa3cu7IZEDxFDpI6dVVZyRXW
DK2yU6Wt5TujFyn2jxzThj9Dy0nC0s7VJFTWZGR61mxTSE2KtTqMegVjDPu9PMO9CF2fg40DA7HG
HmjUJHljTO8QkamnaOwd+5PioCMV6Eu1dqEwJ/0ODN5k3DqCqh/TPStnrb7IWyr/iRmomVF+dJWJ
s5fas02PNXYpiqM/jbIoNL4FWD9l9sBKxlY9a/vS0L+VmA4N75S+F26AtFl9nS5J25x7xZK+q8gt
bLwLarP2ubHKb0h1yajTnMTy57Wx8sBTSGADIgGs4tXShziobYkgUqmDwPHddslJ9fOy+IhKW2n4
w1h7OOz2Qz/5NmLtdVC5Xj8dJLvCPWQefjmBm6QUfPTa8JZLsikcWRyhuedlK1RAwzW6zEGZO93H
UiuGx7oggoZTsbQfJtW0bqqh4KKQJ9wkL/O4L4k1kL/w+xONTK8UoXQz2IdOjJjNVgXK+tnMizmn
U9P5KHaZdyhI9GlY2JaI5hmvojOFtOFQFCBYds2oxt+XggUJO9LBInBlq96IoSXRNCa1yXfjMCrd
NjXOcEN7q/FCWQyy993Vaw0/rw0mThp6IshB1WYg55nZb5SQwQ+BUba0yyIjPl2kYycbMpZEfHEU
VWbnBfzKb66KOEm4rkm3hpVXxyP4gQVBWjIueZADzRXEx2OceuXizA8VEicX/Whxzx1XDPh8KLwI
dqmirWKimluNtAib5LqHWh+5qbBvdMUlxGttUqm7xW1j3R9tMm66NHnhUFLJUo+xhkIEXup6wtfX
Sb13xw5JRl3M8kebQ5I9g8gb75t59eLQrvv6fuiNTg3/l5GOjcCLcNoX2925KXSSzVaZ1VMGNK9b
vXTMUUNDyo7SkHZMPaeoZVY99TqKdiU9nJGTx87v53jk5q98g6UHJv4UEP9VcQ1xLtXdGIYwrei/
HtVhywEnR6lalPDqvAi0KldCB1RfgAj2L9MZnW0YWhYI6IHFPX48fe2tNbbksjdxofEzMqfDClzn
RLXwVQnvaRToMZBa6Fs/VWiftenLvKqnwWzpNwhl3XGcr/6qNb8szLWNwn+bbTpwlWMEaVI5k6PJ
eqFtMtu+xcV6n0ncG9de+Vsx+7/u5/+dPDTRX2XB/p//zZ/vG7F0+O7Koz/+8714qD/K7uFBXt+J
/94++j9/9eUH/3md3eN91zzK47/14kP8/r/HD+/k3Ys/7PDdlcvN8NAtHx7gT8mnAfim29/8v/3h
Px6efsvtIh7++O0epqjcfluSNfVvf//o/Mcfv20o8/96/uv//tm7u4qPhU2V1dn93fEnHu56+cdv
iq39Dih+Q/hpNugI1FB++8f08K8fQc5B624T3tqkt6jC1w3Z9R+/adbvdLtIRUxKyaisb6iGvhn+
/tGG7qA5aINGYO94v/3ru71YpH8v2j/qoYqarJb9H789YWmel3gJGDjhgaQHfghZ8hgLTmsjT2Wm
taEuKQ2uuQuvvTR1xY8V6NdBNRi0mB2BqqlvIkzo+ajk9KGlxXbYFpUj/Emq7kNR5xfmuCgtFS0R
afWsH5y5cU1/qRr3HPCNF+LcoOL9VXA18AvNIERSh9UOdS7V93kGbNFP88S86txpuMrdcfkiGnKn
XWqO1Wd70PRPdVsNB+zl1guvzebLeBZNS3mVzBvDVUfsmrqKhCbbYf+0nL+0sf/jdn2xxX+6/f8f
3NgbYfU/b+xD91Df/Xixr7cP/Htfw6zFjhD0M3BYYC/P9zVpMH2QzUhio6BwgPxrX+u/I4CB5hFh
FVmgJ6HJf+1r7Xe2ATRrZEuQC4JX9Cv7+vi8oLcFkYKG2tbmAuNy1PJZaK3Xwmnz0MiVPOjN1t4p
2tifWbN0wmez8vcr9fwVesW228aCB6k/aTRQ2ToaS2uQUprRPQ1by1OuSzIUP45NO/T65btebAlx
Uaa7DSuO36KIunmShwlSuV/PGrQxK8mDQraHaVjJykgFN/xDT6dWGQ5T1eyrsclD/IM8rsCUNmq3
6P11NZHqLrkW26moeOma9boupXHz80c7Pul5Ms4mOpIwZ8E6HgPxnDqxvSJm+FXRyr0kugXa3Dc7
3epa3wB/65eDZ/vrUFl/vXQvDpPnk3p8PP41MmWUbYttrdeXnSdEzoDGQWANNa1OdlB4SctU85Qj
+VOX+EX0Qw7hyQQI9Cgh9ZiXmY02WIbOg+iVjPkP0ekK3VBXiTUKrWuJrKTIBELlSXwPein5tqCj
1U754gRaodgf6bhcOEuhH2g0URqwysZ4TCc3u6GLJWsfE0DDDDUl8QKvK4ad0AdpYCNBJwn4Ofkw
7RjjUpELRU7T4xrx/+OWXLYDedNL+89x62NTNlVT/+O8L+/qH/3zc3n74F/xCyjE74hCsuzI+gCy
In78dSoDWPgdFhHSBDAPDJy2Oa//Dl6K9TspKJ1dPgFGGh7v/xzKiqb/Tpd0I2ogSrzxfJ1fiV5P
2d+/9+WWEMB23vSk9E1EErnTl9tfR4W9K50qi5p5ac9gO9VnuFcsoeqV+UeE3wUFgVLb7tTFrptm
kyrb2kT1XOdf1zx+eDZ9bwS4I9fcv74NsnibLhMNe0RsX34bp0pmyQbNowLVzq8ITGumTy+yvDWa
Mn6YlrKfwjGvri1zVrZCtpPckK3rP+whNqawj4vc8mN3UD91wqDtPs8T16R8KesOrH5Gq3WZaQgG
dVlP9z//6jqpmjieSFxVYHViawuS+Cg2UzXFBQChs6hUpaeGDd6Btx3iJH2QlY4SuUsqXL9dhHde
Z9X4YV6sBrxZYv9pFaP+Tp3JO0YQZ7fWDGACi5Kye0AkMD4osx3fLLpXPOrxmN1bZrp+WvpCfCz0
+YOajsrnnz/Iy3j41xJwLG47lcMREYiXS6DBH1dNQHuRrU/5uYtiVOAA0T4RdV+emk+jcKvDxQD8
rsO/27d4dikB3OtmLVXnqOpAs44mIj9ibtvLLkcB4ucPxGt0vDBAJPA0eMpxPWf7+bOhRjy1hGvz
QEo2PJajhT1xrF/3iib9zrM+/Xywt54LqXBE+5yNMuJuu+TZYO5QIMzTmVk0utLEWWtYAguZ9Gg2
7OoEZemNhXpKOAA/cWqiX/9yKJRrsmpduzxCBTYDXmNMu63LEP78gd4cBQVCyJtIEMKMfjnKUlnU
VWw1j8Cx5Hv+RrejtHiK5PB6FIIZLp8boMUFnHaEEtI1G3WAVcsjAhTdsYHUOnZz/cSzPOFmX76j
ZINYJ3DZBgj3lEk+Xx05m1lW0+uNlNVWw5omNDUhajpAe30oFkxgq+s08915B/MSOGrZzCcAUS8T
nW3joyuBbiQ2yBACSFBfzifl5NyxxyKPplR/HETeHQx9lIc0TabQXLMhGMcuC2XjnHrjXr8Gm28j
lH1CPTLSxrYEz3amVsAginWXhVTVz/OsmkFdOJ9WOd5psXoK4/jWYLCY6OVBPiD3Pto1jVYOIM2z
PKoW8UVtPSMoUgoQmvIAA1QPfr5F35pSjs+NmAN26JVyAvaw3BlNkUeyK7VdN0prt9aq4rcuNCJj
9torclgKbJV9ClT2JG9xtKE85A/w7SJcou5+tG/HdHDridpk5M7fi368NhfwKllC20A9HyrlNi+B
OiRxMNdU5h2V6vHHdMnvOjAz80ILsXDCYvjx8+l4HYI2Fj6ASASJ2OvHb6w9wpyymjWNvFLJPi8N
YildHC/73Iq7w8+HOlLu3XYzpMxNJhimPLKNx7Ct2JC62wxpvh1vRYj2RhLWdrbu6UxnQZ+mzpkz
K/k3WilTAACjf0//tt8Ls5l/eQ9Qu6DqBFCNwEuB4eXunjSzc+Mxz6M01YozPJ8kTRh13pWVmiK5
U5t7K1uzD7rTnTIrfb3VGZmr58ZS4lp5HPErQ1MqKg15NKfeghhsZoaZ3Yw7j0bK+zrL1VNzvsX1
l3sOFhiZBlUb5h3y6MtHTdymjqUaZ1EXp9qPyS3tD42nuFf2YuUUKCbDwuVWN2ruektbnStlBmO8
SPMTx+pba0+OiqGT/iQmZh6dq2IBJ4LIUB5R0/cuDdl7O5ssxhc0P4hiRX0+xJ38mM9O5k+0NXez
scRhjXL9iRl5Ypy9nBHEZTl0ybu2iHpMdxqEtshxqWSUZRiRoMEKeczHx6EZdsOo6d0uV6pyCCav
SS4VpdvZgPNav+0mGtgolyx9APJvjMy4rGNgeBXX3nrIVZM2r62LM1Bt9ugvvYEuSyFj96qja/sN
sEIaAsPyXL+aa/nVGc35AyAQTEJnq6uv2llTPjiz1n2oSpsO+DT0C12pRHSPYoAydGI5Xm9D8ubt
deQfXv5X+o2eTMwqLfoIhJoe9CUpKLpMcZBaK9d52n4ff/7qvz6xSQkoNkLtQc2Ny8PLXRiDAcek
Z+6j1myLs1XFH2iJy1OH1utYxijEMACjm0nZcSzTBtFSjNd4qkF7tFOSj6aVLd1JBI5+/jxPoq9H
m4gch6Ys2qLobh6fj0tWApRLlT4ihz+bsQyw5z8X8HwJ9wWESMKcTj3MkQDA5ZnmfpPKtDPZP1ah
7ZEI3qd2fWOp7cGrhh89sKqCS9PPv+Gbc+E48PngJ2w3yZcznrZjao9oukQ2tIwdOq8zID+UvRZv
zU4kSm8sLhIAHm5W2wEOU+HlUCwI5kVDL6NCTPWunOt6RxXh11NLFxVAmEcOTpTQErZz/VlG4qK0
KnuRDVEVp/Z10ay5L2gCnljY19kBoyCxY8JSJF4e93MkCYMnnQWIzwD1HTgl+Du288WaT+tlbifJ
bl0BwoKGPHUmvTWL2xUesYsNr/2KqOi0luEsxhB1tVMFeIlIWqTlqTj8xrbAvpoOEm8i5dHjV6QC
gGF5c9dFBUSFwGvpVwGzU/3Zsk5JHR45TmzHPUxPugdwICH0sRVfrphR9e5orHMX5Q0qn7Qtk51i
SLpW7MxdoYFiiXUJMsBM50DJrRZrJr3F+b01PpZg/Hf26MyfaNobJ+So3pgD0OPQyUl5TKoYRztp
KWGZslMlGaA17wxtVfxUlKA06v5UN+1JKuEoTnBVQS2Wdhf3V+3o2JPCTEoV5E9UNHnyWVm6AkRD
YtZTUHTwhZp6Jt9Ya6IDWNXWt6ZpAf6a5BakHjyq8hCKjKTo6tZfsgE7Kb/1mqre/TxWvLH1SA2Q
RdhqO5S/jyakgnwj5q7h1XKsDcLtinNrzoYT035EHXvaDy+GOdoPAPr0iiLFEGldCgcBgZf3cIG7
vW1N+AApujxP6ApGgmr1e0cFQ2smk3LI+0LBmCyZA2dNT0k9HumoPX0nWDQcGbwT24Y9il01Wlfx
ollTJAANAZ/uqR/DJh/CKR6ne1sDSeuna93ngdIq6Dt5mGpG1JyEGvQj4AW/cFXU1FFPMDOQR64+
YjVG6RzMTtl4uxZsxz61FDyOrBrcQkAFRkQ2mrvZiXj/JAJytNOow+BhSXuDK8axIotbY36eNN4Q
waHpMT3t8v24GGDzJtv1ncrCJMPOH3KH4hZEshHTkYsJCe4BtG1e2h3aBGWyXwc4KJ1wJdxKnbJU
Weq3DSTHH1NduWHXwPtMgf0CMLYeUzmYkWuOyb7Jcv2qjuf6fMon7+BmrhtOad+fK9BJd0hILOHo
ddP+57v29WtMuES7CU0q7FRQOn0ZXoQKQAYf+SlSlR4RYUBXX2y7g0SmGvmJfsPrFwTaK3MKP5mr
G9nFy6GQ9RhNe3WmSOkW45D25UNbjKdY3G8Ogt0RPRv+o4f1chDFaCWMGTlH1PCmsFFSJ6B2qP9y
5rcJXpET0MOgeXnsPrRITk5yhjlK7fwrHkp7WywXsgGcravmKZmgt5YIGRSGwfkO6MLRvMWTaRXA
U2eypA785Dou+6pQqa4qbXkihj1F0pf7Hz9adP/onDAaLZ+X0+dlSw54q1iiLrHAqSRuhoB+oe/1
tgShXSvthYca452W2boMWD770p02yq6FoL/nV5hzAUHPOwNy8ZpU+kE6xfSYA5b9NQPLLeRQBMC0
GAYtQh00yl9+0alHu0vlEI6MZRKBOnhpYHeg237+drwRbRmG6/YmVUE+c1wzbStdcSowl1Hb2VL3
8RDGsw5R/G6z1OjkvdPl6Zc+MwGL5cIbL+na9e+lVdd/tsVgx0FW6+q1aM3xVPXu9d2Dpp2KiC81
LQ7g40qkhaZXhyPEGk1rpt25OcwQhYLM+9rp4L/N9anq0htXz5cDHl0+UjcBEFa1a0RJXD1fVq88
dKaeBWVpJxgn0hrQs6E+U5ze+sBTi70sS2Nvq7V9ImK98YaTclFRo9FM5/LYzTBNHLvPq3mNGmuQ
Z462GPshQ3XzxMq/vvLzvBuiY+uNbPf+lxuszFwUCidrpczkGoeRsnNoJmZyWRSde6ako0mbD/BQ
1xRYjVmKuI2xcTyx/baz/OhtpLRG6kMtGOu/Y+aoIjq3BjC3RgtvrO9N1XLd1An34lwUZzSKlkCP
gY/yHPcd2PkTqcZbE71pjcJchvH+KuvSqKvLPFVZ8RVKQ9s0e7swT+ntPeXKx8/4fJSjeV7ypq31
SdGiCpWR6xgmrrbX9F48OVbL9ysOpAj9xOWAIpPRaxHoUJ0ag6jswyrdGWUtamy3CYqYrr+olj76
Hui/kEK91+yVWu/u3WxUBwzaWk29WpVVh2SvuvlV3TaGF7QiTdrwxN559XK6lANRsOQexz0BCuzL
vWM56VxrlmJEnVu0YHSFcvDSvopSMwFO7SKT5IWeCgrLN2a9ufF6oX5ZikYdfdG6cbE3B2s9OJnn
PMZFp6AVgdDhx0IZtc8//6LHK4woPP33jc9KUxOjqu3keXYbzDLXXta86aNYUyzSQ2M9TF7/aw4z
1L0pWdFm8GiZIF7EZn45ymRXhSFlN0RGl38Y28mF3bSUWn3ijT2edIbhykcbCOYR8XpDszx/mKqT
ldt23RTpAKGvYPBV8CwK0PSoGp8r9jJ8PDF5W1b7fOci3bCpRYD4pvGEXN7RgKLUpEEWo0Zxazj3
sigLLFgA9yo+9mJjssFsWwGMX3HHgN+BQFZSGlBZMvLwH71R0A7o+gRJ7XFMsy9OO/RaaOa1N/mN
1oMdWa0hK/2KbKYKHBxS3mtVBgdWtHb2vefTQEwMReYA+If+z67TwKIOwrlMJ4Tj/Sa11MG311EF
p13H1M0yVMOzQDSdZfp5n0kanjoiFGTq1hhVg+jmMJ0g4fngJr0skBYu62FqGeI6U9yu8HMA2/c/
n8In68mXU0gbXHU3DUDEnrnfvVyzATB/Udf9EHmZlmY+V9f1zJvgu5jtvZIayiergNO5mrl97tZZ
66sogzQhfYm8CSoTp0dUQ8SPWqMbB9t1UKqwygFx+13RKF+W0dF6H68m9SLtll5c4Yu+nmexlqr+
Kk35Z5q6oj04jvTOWF5Wppq8NFI7u7tNS5c2QlK6djCsXaH6OZ6WxjUUO6hQsazkRQXcA9yyjR0V
kOgiY1N7StLuoHKan4chAQGS9LlyqAorcX3hlXAFbZwLrlNkUpsgRXz/s1hzbQ2ajqpFQIkdSHRf
D5AsJnewbuj4CW8Hvz+9WCxptr4ex+tunWS9+pm3rDIwpdOtl8qUl/qFPpryE/giSi1QMgc3QFwl
Ty9du4qvFejkN03jro5fJup3dthQ+Wo6aEDzS1SNgsVpgTmnDvAWREeKZjhY+sTVUbRJc17rY3Ob
FUWLJA3mDkVQeaKYd1WCXB2kN3HAHHVJz2g+danf1XH3WTe5U/hDk0IDqFbja4xqFLwy1ercE4Wm
4wBG+ocKIWpblENVWz1unGOgk+kDyJtIHWy502qj2wm6kL+YcTAKZSwasdwnEPo/JuSLEnp5U6P3
3Zlu4dc8zLnXre2J4/ZVp/SvYcBkUeUhdT0GDccNTruxMixRCZvgTLXluisUtDAhbOmHuHcireSV
hpiz7N2+QxrIK075322H7dH7iD81MjjETxcY39FhHLetViYj198VqaUgU8WXBtR+kBN50ckEsmbb
zfefx4BX/bztsTfrdvIpcLLE0pcxoJGjYyhuO0ZONvSWj4h3xZvIHFC/VzzvsZZifITZwNuRO6v9
rrONZafEIv7SN/MIDVC802OLZuNgYDO6aEuH/fuUZKMvcYc7IbVyXNl8+rJ0nAha3MhAU7z8sj3K
92s+mGM0j6PqJ2jSHyoNVjhUeycotASbUAE33eodcSIXPL4FPo1MOf7JY48b2lHdZ0gots6xPUal
x0kyK/0aKqI3EKY/WW974yEp7IFMtjcZsSdQ8/OTtJdGARmXmkCH3KAR9N44zoGbrXCXHKNuv2WJ
AnusXtr0UWZDdgqi/8aT8pZtSCtQ00S9o0PBGJe+UYHlRH2qtueozmU3Vj2eT4ZNkP355nsjfoAj
RSYF4oGJAMzRpDZxEvcLotyRB5QTcRJ4NXVcZCfix6tbJGvHMPTJVaoSW8H05a6RbScJpckaxbOc
z91UNy8R9HECIq68mPWUhoK6oEAhdRAC1uKAWVJkMMFK2lW1rgUgbU7l3W99J26PbKQt2nCTPHr0
srMyrSn4TlBxYfc26aOrUNBoc1Q5CiEfcypXYy8CAxbnbhmT4g68ujyvDGSaUhhvJyoPb0QeNjc4
jW0lCNFHU1SbrPhk1Hwdeiu+OtfD+7KYpx11M1p+RjOH67CcEs99+q1H8W5LFUmCqbFjWbztj2cJ
sG2VuTDEwhUHXM8BjdSHwsbMwhZFj4q5EqO0bOvX6Jrg7oDmy26hGB/i8uHecGFyDiD0NFruRXuF
KuDiK1kiL0EHKftuWJ3zsbDl/eJl07mRQgaaEeII9VEzL0bV/LysBqhhssvQ0wXyWmOjXOqSlj1C
t9Muq+tN57Tj9VadXeXKYtfOfRlq9WJcIw1dn9Aif+ONp/O0NWyYDOvVhaVq1aFgUdYo6ax1p1P1
CN0R+xJPdFWYos4SFHqbnBWKcWoJjrN2Xg1cq2kj2BqnwBMg8/kKtBIqYDHEayRkO11r4CChfyBQ
gbCKgzFc1xx++Y0n16TCi1gjO//ptXi24k66rnDHchXzLQVHGzQ4duALpl8P1psSFy1h8PA2TvIv
99XmpJit+sgoleOwfV0LiIoOJiVHBu/nD/SqMLPNIN7xT1jXTYrt6BpSo6Kaz32qRRDY5RjYSdoa
gBzb6SKZ5/GL5aUEmXha0w9NMmtV0JaW0+6VwlThczQdhLuff6E3YiozRqpECw71xmPD1BEi3lIp
rhp1KzF1Wkcy3FY/1YJ7VakEFkufjyyFEhiCxv+Hs/NqjhtZ0/RfmZh7nAUSPmJmLoBy9FWUZd8g
KImC9x6/fh6wz55loWqqRtsX3a2QqAQSaT7zmmUZKNetSMWpROxjfYrWA18Bksikaw8ychUoh+QU
5iiYju1KxDqOZxbC0S9SbJW+67Ul/QSwfPXKsIL6UR0Ss3ZMo1dsBEZmJ5I/nREeFZLWnAkDPV5G
VVC6qVeNOrULeaQ/11RscK9VryyE051Eef3dDWRWhiV6O15zZPAWwom52COD1eNMGwSPuZ/ad6Fo
ghstifVrzrhnB6QEO9/SAECWW4kbD8GdehJ7w7OClRV6tQPxQVl7LHcXscZr/pQncIH5k9O5/teA
i9Oa3F/JkMoR+wzZSt8MoxXmE7ehZt5HBeb2aGhbuzZVw62plCn5qmGtU2qzW8ox8apFhOWZake2
8ntduaWy/TLEVrQu6Q7cZMYkbYZrVMrTQIbnhViBqiQVCVS2jr9ILYxaReRY7JWaPLuyJG3TNwOK
VoVmX9l0Z7/Fh6EWMdNsrTgNFOX3iCs3K4oL01ZOJn1l9GOwkWbtmD9f0uxuxOVo8cvUoI9fbaz9
FpvzVOwLxENvIB2SCg7teGXjnAYF7zubLzCrDsNVOR7FK8Z86GPBCtNLwy280txnBoq2hYe0FFpc
GmJCqf3t8qud3oW0QNhCMm7jdPiXCpgotHZ2asXqvplUNGaa5Ldc6Nbnlg3+WVGz2KFxOb16oWRe
edtz33CWFjYwo6GybS6qhqohRrZZpO4HHasrTu1xRaN3etTShH7yKP5JffsfWTjnZtfiVGI/zQSg
ZfUP/aM4sIdOpZNqfRKxlSOjkvc3eUqrU5P9dh2aenO4PLlntgRLhpwCDgzOCEsIUzkl3AxqMu3D
sUS5xqiwKqC9gmk4OkaXhzq9h2gOyMCOQRgx4LIe6IXd0Id6Ne0jtZS3WWA+AGYtruSDZ94HZC+u
qPg8zNjixTfL1EGzJEuZ9i3C/jvitGA1CXohHtJO/x9DQZyiDwh9DrDUYsvZdqpUMPCnPVKm4glV
k/arGYr0voli/8+/Euh2FTICIpJIZC7eKu4THFhFJu/Tvn5E9ab7XtTatzwO1f3lb3Sm5mETubD4
TARxYd8sdviY10qhh4a8N3Cy2Na9XR3UIJVdbApknA31YONbpeIU6O5v9KbC8r2PpZvLD3HmG/IM
SMOqc8QCPej4lMmUph1TbvA9rrrFJuwQFuixhtuqVE///NgkXMNeiOwAPVpjcYOFhd8YBnDZfUc0
eAd0Fw9D5E+unGAnmCEuyrk9RloIA52e8XzEfQhyc0RF024OOEbTKn6qUlu4gyqJtZ554raWk+BO
bvz+VpiT5rZ9VO/CJpIf08gXT1KhKrt+LLJNFgMouTzTJ1yj9wfjJFcJjGFnLeNiq4osPEdTeT/a
bbTzzT641/sI+/Ka2xgq6Ra0VXibJOk34WfZvTkW+hZzjnSVFZH+DbEMdd1wjwIAAdhd9nq8lpCP
WTVZTLHoypV6blnwsdDYp5NDA3CRICOSGo+U7eW92VjVVira9LkztYoE3bvG/zlz5cytRkpvM6P1
hMckJs0zEt1X9gk+wC5SPMnDUCXZY2NgJQrvCYnNKJW5EkTz6/IXOfeSXAEzHR3VB9wLjlcKSUkd
RGg9wc7AQD4Ip79qvdd3SaR068sjnclTSDH5h3I/LobK0l7c8pop5uuL/WQVjzmF/a2Cz9APoxuy
T4maGDhWJrWj01b5Sxly8UVHfmSH/duVa+HMrcfBRqoroyDCQbp44yEIQxSMOrH3RdU70aQ9Zr1l
rFpqJSsI8uB6fOXT5Vd/Py+PywwEYPAVgKOA3cJP6niWkVWTYtTS1H2hIKIBSSJI7hFpo/9HNzKJ
kVyMb9PQgKxm5TDTHCusdHOT90kW0o0Z431W6r9pF1YBRPtQrO1Rtr8ZtmT8kKQ2lDaB6ecxP1VQ
s2nNOPsdRf3Qu6lVo5/qdXUaO5VkomximZKF/m9pi+9Km46Poz70W0T+JONB0+vg1pzVQh2WeenG
yIndeXE/exdNUdlQeNaLGs9ET5vcQurxsoFFQ/dpqpGwKeQgSVej4k+FA+WEzjRyi8aT6tEJe1DM
ESGynvQod6JcsuhI6W09uMnoIcDTsFS2umlkd7KUZT9hehmGUxNfPRFAV8KBD5lvp8FGx6dExPub
KvWyWGXeZE1uGxTdt2IKUwf7mOiXp1d5cdO0vt44wVChsZL6BR2Wxs5xFkdQ8hoC/NyiBpGD6vBc
OUE0ZXHSTvSVAO7W6h74y5M5Fcp9HZrTlykb2t/aKPe3DezDlUkL7yWTPQnhzaGoH5UpT3aX19iZ
aIf0BxgX9zVGfMvd1WuxJAmvV5Hfy/wb2oJQCE3rzzyBwUHQ7eQfVNSBISEssbi/MrNGKFbyVFRO
Q2tjyV20RsT1xx++iqA0o4C4QSoAiNUytxBNH5m52hj7RgvkdZAH06qCanLlKj45+RgF6RSgb1g3
wyJZlE1GRCgptynmvrO930gFice4MJUd1k/XJNNPTndaU2z8mV1MmE2weLz7+x7URBPG0j43IzSc
kuI5lhE/KwYh33YZorOyHQwrS8uvoZfODDzjpEgoOHmhli7CuITuqhL3qrQfK7RP47Cpd2ZV9C56
WQT3U/oLKUbLiXQl/nL5C/6d+x+deGDMZ8gKnD8sFU7cVktgnZOkhvHBqk2SUqo4wabOId23tRRO
q0idJNq9StU90NmLdnqtF6inTgB6U4iiSKD2bOlUsp+0xrZ/pnlkfg2ntnzq5DjWXNur8/wz1ZRw
QtN5zLyN4vdGjZjCmK9LNPyQH/EQN11Xqohds66H/LY0hChnIau0XXG6mk+o4TVIliDtVLpSUgMX
r+Kg21VT4ReOL6YBYqTtY7MXJ+hCS3Z3QM5NE+6Yd9meAoP9WPlZ8opbQsK5Xds1asxp2O7RDoi/
RcE7jyHt+zejmtoJAe1avCkmlU197KlONL19F+SaVj9wiEbKtlbK8Vuj977q2kAX/E1dI+GOylc9
/BpaXf2VVr78O4e6a9zXUS0KZwZs2usmDuErByRzNyOibfoKpmj9FqfJjcTBxOnve/Bu1EaPpp0U
x/39GNnap0afJF4yTIxd2SOCHDjGaE7r1o79tZkCOXDqQB+DVdWo7a8ugFzjhn3nr/1OqN1Gju2s
XtOLCneKlAgfkUz0dpEEpwuP4rGHFrHINrIv/dWqSfwt1UBkzEIXtvT+VtEt1TxtH1dj9E1DRzxw
pdkL1Z3l5b43Wl2Wa5twa4+ScbTR7MK/Ke04fkmqVpWdrmjVx0CHouJgl1h6zgDg3P/js4HVS9WB
hhDfmDrA8Y6FaJ8ZmamGBz5CuFLwJF9FKJVvUYO4Zg7wnl0c7xS4mjAGOVY1DrwlnVGWSi0zWis+
AMYIOR1s/xV634i2l1TsarsP0f/r9Js4p5keRJPYqfDopylW7szaCK/kmCclCBjMpCeUW2jHwt2e
D80PiUMrlZPVUv44qEbXO6TqniM0T11FQ48VXt2k1/K/+ZQ9fnsgUjKERqqiMI6XFKpI6cnJzDo/
5B0lJBXNjW0UwxCPc4iLuFqMdwiIy2u5aeOVJHlfwjQZn1Ojid4un1gn1yc291CRZpAFBWXy+eMX
ly1Eqa0sEgfT9/I77Mm6O0Ok1xRJzowyq1IQJsy0a/oQx6OgzFeVRh1o+5CCKjEPAvBgo+Irq/fs
KFxolEqhjuCrfTxKUVkTgd+o4TJBxx6ETeD4g2etL8/Y6eWCdctMwAX49P71jkfRg6Gb5CrW9hPa
OEZA13DMxmibybQq+y43KaxS4i48w/5DNjewy9kzhtrOzOomnzgeOBuDMO3DmtcTduUaAE5f/QGD
QLu3x9vY6Hs4sXR1zGmStpdf+cxepag9w8Wp6woircX2qMWoW2mZ6nsvHb+Oswyv2RrRqkPa+1aJ
AzTvy/GGIyVYGVpuPw5KdGMbybaRgish0uk+5UEoznC1wwk66dcZhWEkdqvr+9rr2id9Ilt2iq4S
uyiF9uIWcCe+XH73OUg53qiUJSHfwAqkVAMW5njWuQmjIg1VfQ+Ef3KtNkzvQ3Pwb1KciJ7yyrqL
igTqbxT4LLZr7bTTMJtvTmoM83aGKoLyOx4dh1ZzSENCQhgQxV7OwmLX+fgfdgVmSM40ItrbmfW3
QKu1yOHZygPwmmQ9iOhaaezc5vr4JIslQBouhVYs6ftMJ26gEwtjtdeiKyWp91P/eLpRm8HpehYD
Ibpaoj0G4Pd9i1LJvsKYFlgYGqDfVSNKX3XugGe9AFfqIs2W+G5TNOp3AgSlXnlNXAG/F2PQuEXg
Idnqm1KWbNq+TjPHAFT6nQgBSFuYjEbjlMBMCycK63hHPKq3sBoNG4JBE0rfAbejElfTmt3h+dnX
aFj10s+hIoi5vK7OfFrCYnq/8AQZGjDl8adFRJnYqrKM/TjQ7s5rSbqx68p+ZCW3G0C9wulH1Hs1
0f308+bLWNSTWytC/lP4KD0GljYnM0UBGTr7YonVqFF3fV4ae2Bs1SHL7Dc2c78zg9S668WQOpff
e14nyw8MsJwmA61BQE/q8WvndhSNQdcb+zJFDF+Xzfo+lhpUrufO/+WhFu6vZG28GtnOLIFBV1Zb
Zm36jKHmtDL3WinpPwCrk6iPwUEJhf0kMEnBnLCRvqujVH/uknF4UHEuaCJb+gXFihBZpL6+9oVn
xStZpN7e9mx/hRxtHLqZ0o1XoAjnJkaAxZi5oxw3y3jITOSwaK3R2Pcmvro4uIh1DZ4QQh36vpcn
5qQURJzDmiPDfMf/LDdZbBQ9RsOquY/7fNr6WBhtJaqqd2WDeY0oUTdKoq6/EmKd3ptYW/FeBFrQ
ik8q3lmC5GJkBv5BD8pwB6iEkf3UWCe21K7GAOVrX47SNY3r7EpccFpsRwKFKxOwHZIsQJIW4Udt
eDHnqBEc+jo4CDnV12lXlrekccUqLAW2AFM/Ifrv2Qe1i15wzLCvLMXTe2t+Ah0M3xztUnFfrHqt
0YWM/cqhS2aaN7x5t6hCNMQnJd20wHqvTPbZ8QitwZhwvJwopM7y7f6YWMEhouW/Va0ahesy1dyu
stAHmmjE/+mKmgE0MJIM7mQEPufF/SF+DsD3JiTb4UE2I3QOUgklkuimGOzMGQFWOkkQXfMwO8VP
kqZQy4QTM6NNoPEdj9mCQK6lVgkPwhuGTwhSIAheBmmiPfhI6LeulyXFZ4iHQHBj0ZhcCl2eYA5S
emPqZL4f0e0TXd87KoYMh2Yy1Lc06H15ZeBN/xSpFZ4wl2fpzO3GIxO+APHjZKIXcvzIljLSy1KL
6BDg27DKwsDfIO0uvuNyIG3lTPJXRWMpu0JBZNy3vOImVsvZ2FyVPpEnW2s0x9SdYcXWLlRacz22
6I8oXtEezDoLbxt1HNewnveyX8c2cHu1vjVrq94Z4DNvwRUpCAvogZOR3P75eqN/hBoEBwuAnOVJ
KzysBmIpjg6q+gPkeuNMATLG9jCEmynQryy2M4ubdghoXXTkCIPfF8aHxSZ8o6MoEEYHqiPNWpWH
xg1G+wcmhON2TIMvlz/avHSPLyySFhQDMCWjnEQz+vib4VBZpcqE/CGwNMtpozy6z+Ugdf24rq/M
4mmMxVDMH2KhwO65DI6HCkJITyKsooOPDxmQuc7YDqGsrC6/0Nnp+zDKoizX9C0UfmwnDpgLhDvu
6NDJJsXcZQkAzKC4Zi96djhq/3MMa9D7W8yfPPSdaXVydDBHXftUtsXkdtiWuGYg2bctFoq7y693
erkBWjcMFKKB29BvWxy1Sa8PGalDdEg5cNdwMptVXhjBthdEh/qALAxUz2vMp3OLZO4Xg2F/J84t
BjUJxFtoCtGhgix4h//Id4QojLVpRdc45+emk4YBCkizCg38m+M1QgUq6wSl1YPljTblt/QvUSo/
rKS5CRXx/fJUnlmP9GxI1wVUadAEi4wzqLtWVxJOdV0pig1ifca6SMdrnspnwjSu5Fl4knyaAEEs
F2Tm1V4gaxzkegTZAsx98y2D5CI7Pa4FqgN2Qr+RCclWdJGpZbaYh/iO1wUFGC9VRSmu1+S3doBn
Nk197preVOtrq8fMtensiTwp6/HsvTw3Z74DBAz2KOTxWVNzcZQPsYeeukSht6sA76eh1iIcH0iO
sNthM0KgvDLeuW8BUwi6B+1KFej28XcPkPmpSiuOOWGN4oaAJnIQuoo2l9/qzChgwmFwzxAgQtH5
rT8crbHHZyorPT2gRqTRCiMWG0m0/vwAn91N57bKXKbR5930YRQjHRUtb7X0YMtRfRtKOVsUSd51
Lk/l2qqsq1p8Z86EeTDCBNjrrJ/F5KVDNULi8LNDr9BPCc1iDrowdJe6Qd5ieuNtqyDvD+mg2Tst
RygtSmz9tcA0bUXar8Nzokxbj8mwiTpVua9aq3zUJs/eXp79M6eIRXA897IowELoO56XvrVS3zfG
7BAlbXxnyZN9N1Zltmqa9NryPfOh+cpU/Gg5UX1cAjIaS0ujCY3eQ1pF5qrKcBuqjcK/chafkFwJ
+GE/giPg7H8PEI7fKAq8mekW5wdZLlRg36p+67G8vk8ljnXs5mmVpHl92+mGvibWyXFxFOUDoqDU
OXS93BRTY25MqXirijzcAHfK1pXHZ+imOLwxuuRFRHqDuGIx/fThvrmaNAVX8rJzMwXSgB4nom+E
HYvkQceAMU4BiR2mqca9LR6nVU0H4sr2PpESmWeKEJp0debXgN86nikfXh7YPLs4ZI0WsxyjLkSA
uUBfTQLamaxatQh/BDEE3lUpGvXrNPoFhoma5r3SYVAO3SCGLx4WIZ8wpDF+eNlY1xsbmv4h14X3
E54bBicG8XIFor9RUKu3vGsJ97mpmsvacy35XaXw+B1ms5IyzOPioGp5gph04wXOVKf2y+Vtcm4Y
+nuzljHMRRKP42FwflCDxLNDkrUKY6Y2Ia8Pg2tZ4/y3LOI+ask0L+mEUPSU56f4cEipyZjytbLo
YOQFSsR5MdxEutq5amTXW3vqf4+ZuWm9pvqiDllyBaxxylKZcWjvdT/0vpD5XVzzSlzKESS47FCp
nQlrUxlwcUO0CkqPscVqiX5MoeIRoMt58NCj9LkujM7aQhONXCOo9HWmqfkVEdgzFzVnE6pgGiQl
UDv24s5r/cYPApUio6kO/mtVsxew5ZPEy2h0SIxLpaCtKo+WjwqcFt5FZaXuNBUK2+xiKnu4eEnp
j8RUSHOGMIIB0pTD736YKaMRDmw042RZvtZ7eNcoPP6QoMKpdNCEBq6Iesnxh4y8dEjgc5Li1Vr1
rJaB8SXx58KgTysB0ST0G/OVJVrbc02YyzegN4st6s+h5PYh5By31L023pRZq/3IPVl5aHi5jcgG
Fl88SB0YGqONYOB5Ui65NajxwImMVoCpx0Jv30kaBBrsCOsXJUz5Pch5Vu/EeeetY22InqwxHK1V
oZZ9sVZgIserxo7GB2wDsRfLAmOAfuNb7cqrif3AlxeSsVHLUUCtsOrQd9sK8Q105EuzdzDLowHq
t4F8y0lYb6l74GaXIAB1MJRKgzpbTdUvC5ZuwdMh30Uq5zaR+YiwD1SUHhzFpE/GzxyhlNLxNKn6
3DaijV0hB/2rXJkapqpA5VBPq+Psp+d1+UuTTEa/Rk0i2zUWgiRuXHs6bo+0dBMO5M4D7TMMknwb
9jFyITVjV67C4Y0grmcCDSnTTD80sV4K6rb++AtHuKB0R7umyxmhJIQvaRKAjWnr2vo9agWN08sH
in1yosxbjer2LNZrUJtaLGw0//UwyvXpYJQxKB/OA+QXy7yQsTUKrQTO72Qa7thOdraVbLxzvkS6
nGw6kSGHB5hDie/o4GEBUueV+iaGwfusd43X0iHB3a+asJVypLGRWwrnifir6CavcaG69Xcw3eXM
TfgEzxhUTvoavqPAL6vBnXicKrjZmlohCDgqw50YmmmgQV2VDJ0I1RnB1r2iOTJ9zeWEjVN2ZaGu
PCyz9gryUrSGmjFO1q0XJp6b46VSrOOhSH9oyJeKVS6sRqx6djymZfbYw51ILLIzsyvUlyHM6psG
EEXtIG2Zjls96kacnzSNusOQNKJyQUz5G7MegVrlamfrG6stOsWRoDI0UMVH1HHMIJPXWT6mq0hE
duKqJeoHpa8Hv7zCz0MwjX6QuGmiGMEtBDyJqD5Sg9/y1Pjf0MqMPilBO1CXrIxqJxWU+XGmk0bZ
od2CSXI6ASEDsjvCQFPT6S6Gppytuf20F2RiPQ7L1vdfvdKH9t5DSnKqHhqUM0q9LrmSVHoPATd7
/ug3sehvI0+Xu601Ag3bTFWef7q8xuYQ8+gUon03g0I4PWYAjrwMI1IctrH+q4msE3wci8K81UR1
8GrMMHFiRIN6Gn/KeaFc6RqeWdrUXfHaQT4OWa+lRBkizGUVGX2F6e3UbXJdLlZKDtrv8tudGwWK
+FxWRhcU7sfxGWsiEhShhUP/ALfAWxYQfcgCY7w/HQU3ghmsCaSHQsIyRqqnlN0hp92hTfTRDVXx
E2+KYnV5kJMgfNZVIo+noGiBDl2yA7wG/RdftO0hR1ZoRTIAg5E+wSYuq/RKtjXfPMdrgmopECW+
DnV/6mfHs9YrdZESlw2HDPVcl+04reEcWncmnsiQZQCGX36100I4leCPAy7yoEjNwfS0w3CYtEFZ
27DnXHv0G1eNBUoPXERbBTjnV13nRsSws3IoqedXkr8z86sjeEGiA+gAwxpx/NKa6Ue4yNnDwVaz
37mtxw/ZOClcwLJ1Zbmctth4XUHSTCzKeiFdPx7KqKK41CtpOAxCybdSanR3FRy9daX14x32TZZb
Yjb9nOVetfN5aBfsVruSSv3ak5xuD2rxs1w0NRvC++WDBLYijSGipofOm8ioo1jZzQXSKyv33Cgz
1g7rLVrjYokfzLpo7PQuGw4y/rm3sSS+05U2r6RDZz4fkwmuj3YhNYJl8I3gVGhNVBAPNm7ZW2PK
08Rp6sbDv0O2ni+v13NjsSvIHW1wSVREj78f4m+tifTbeJi5hU4oCfUp9YOfAYn4FTzOaWWesolB
jxDrBihXYDuOhzJiL5UCX1MOPXBVUiTZzOSNRgSTOZ1tt1jp9FGBDOmQEjims0TeF1lSpPuwxtrb
jZgx4Uymnu9Lrh9sfVsPRwai0miW4wTH33ipugbvZvyYPE9/SkKuMLca+t+YPsY/Obvb8S7tpekG
UisXnImHZPgweX12rY40nymLMwd9AwqxFiU9LoR5zj+kNdqQd6o/GnjQ+Um1kQIDL14KcI5XmJ9Q
LM8f5KowrpQBzn1HGrB/Y4yo9C32odRhHjXGeCLbYzeu8Nr2HRr9xhqX0WvUw9NrltouyBzY7SRN
QGWOX49moj4QSI6HOgFljnKUTLzhI18pTfwvOuIviZxnDjFTeg08d+Y0N0HJ0G+GVQZPaXGa01Ca
9KBNpoNOjI48Be22ykA1L841Bh7+VKJ5vqZA8rNkZ1QKGLLjN8UwuupMc5QPNmQSCFHlFzVVm5uh
h+p8eRueOUcBo82MGiIJUil1cbu3KTTOIkn0wwRe4Ytn0zmPbIsFXJYQiJwORdYbfPBU1cmMBD0Q
e7IHsfKLGMBMWZtfLz/O6TFHWZ+8nDsatAJzcPziWul3HApmd4jzLIa8WmFE1Ys/hkUgSD3TbinK
zEWG2e3t4z7JhB2WpSj1Q6UF8abvKt5ZgHdRGgtN8K5RriTXZ97KItHX5+AG6bllT94SPobPYaUd
aB6Ou9ySvyYJCmiXp+50ic7VJeBT8PBpIbznQR82f1vUFXaztXHIKj27jaFe7HAeDrb4vndbExmQ
pz8dj5iQeisY7PlDLbWSvbpMplEbjQOVf8XFWRaoLdaMbucn9q4pcXK9PN7p7odqAn6IKjU63Pz3
+KMNoY9ubheYB7NFASvClRv2RSPdlIr4gU4gbuctPsJBkr9dHveU38WZw+cDIId+KPaXi5vKCBo0
KyomFj+l/remlebBl5JqrbfSF2a4fi5oSa/C2hL4JHtUEFWSXXqO2hoe/vioBHri2pH6oybgQiQu
yA4W4rQbrzGxRjf17MqBfFpe4nnB3CKgwIFF33ZxTNYxhlBDq5qHMpGytQE3xTVbDNO9HMkvuae5
YHt9uMLqyn7EdtdambUfrpWmkOCcVWIV94BgLs/huwPt8c0E65hDAhkONoG2bLSCTur1SNOCZ4nC
18EuS4lEb8CG2VGKpn/NB087mCXZqTtRk7c2kY+qjBuGCp6DKvp3sUOwnj8lYjLg4gSh9QM3oVbc
Wvjd7LLIt7dBFIH2srwqxLu5CP2ewkpdTqtRt5vDWOoYQxkZeZwj61GFX7mup1+RcJ7uDCPDkx2t
IxtAfAkuYO5XTWsziOJdZNtd+mKi3lLOAgtl7CSmkaypCeTf7Bb6dlcF8TOl3/SX6Ydas5OlPvtS
VpodrbMiFM/eZJobovb0VS7zoHL6yRvSlcHLvNGRlicHFZjpRagxzkt1M6rv0jTV7VC0lbfulVK5
AfQQ/QoLBVv3OIfC6lqpVpVokhnFXd1W0e+SWA0NaeFP38pcGE9R2aY4R08xzu4CJbmtaeJYgury
0PlOi47a4FZeESTbpM86NwkSw437kjoegKGhWYuk0O8l3wuAKBVa3wLTM2LlSvR+Un8laSWUZTUA
GaI+ox7vZZQS29JMmvA5EHq1liRLf1BTs/leaxIqHmrX3FampK7zklbJlCvDlQrs2eHfy0J0R+iH
LW5zBG9MpDTk8NkYxZcAsC1LKjZcsw+N+bpRdgF4dFfr/RRHzOaaKcJJlIZ8JsELOGMw6cjcLl4e
F/a0aek1P9MXqB6G3MRXJzAQXKX0stExbXyAFCxd2YEnr6wTt3Krsv1oZJOaHc+4hGu6zp4Sz2kV
+J8NiykOcY1a+1Uib/Q89jYFZlJOFhf5Lwib5ZXL4j2MODoAGJ/0RaU/N3Pkl+l9Uwml5wm0ZyT+
wWMNraVL60jo/dNgjcqjEgUUFD0kslTH0PwWmEunv6i1ZmGUnpcdYuWYM991fjr2my7LtMfK7tHy
ydJJ7lcFYQv6gSjVU7nCg3PTR34NlDQMBkfBtBo7zsHQopWWa/ZNTLRPkDihbD5bdWKYLSi7YhBf
gcIGZ1siwO6bTVVf+QIn9zNTzyHIv7B4IqlZBMoUUaq+Iuh4RmZPB69kAzOBi4COjAw3hArZlYzx
5L6cyzXvRRvacyiszc/zIR7wJXSecTJSn2ujIg8H8TpLt/fN51LOP8eVLF7KvNdfMLOr/7QsNY+M
lNzc5+TCXPY3EtOv4JmM6rOOvNVK1Ni5J17/+/KVchq4MgrAO6RXmUtqu4v5TO106EVRqs/h6Oe3
st30XyW1hzfqIyOYTInl5omu3it827+45r5bjRbeoD18Le46SYDm5wCqRHpJZEJ/73iek0Jro9Bv
1eduEsr3TOvCjV3QRgoayf96+Z1P4sjFUIsQiEAr1bSoUZ9TC8/HoZBSl3jlGt7v9KggdyUupmiF
KiqQhOMXCk1FRminNZ6DUVU2sRymN0Cm1f2YTXQrMnx/faFCnS287inPimZz+SVPC1ngX6im0r4G
LH6K/Qu1nvve8LTnQhusdWSl2zCIcB1uyjugnC9dJj/WU3eTa9VTZ16z7zm3rNAMo0sPq9mgK7uY
4643JbnJAv15mobpocX3+4BUavDQxc20QoOgv4uTInuMVTn9q0qSL1kezuqkVfTHYRygqhn7CLIB
GAqt/OPPUNutOZmwXZ7liqjeUcy+bxwUOZqnit/DvAc1QafMhkJ1rVozf/d+u2s4YyEW9vXoTk0R
KqtysqMfV77PPAMfj3JtrrvB+OEuEcCUlqCvOvaBHwMrOoh29LeDrN9b/qjuTC1Xc6xJ0vEWfdZ6
r8dAL8ooldaqFGevta+G17bDcuvBmIFnRUZOvYrwcgkuApcYBgZF1UNWiDJY1aNUYFQcEFLbcRln
bkYwz9mPDsZ0bxdSAKU7LavR9TW7+W7xs95qQHR7BPnUKupqUq1kbrH0WriuJjR5HFmrDYID0vXA
xUYju/fMpDcd9NGlXYWZx88SGPo99fm+ghoY1i8Wt2jrNGqPzzVK1N0PrZ20b7ZchPdlzhnlqEiQ
2G6eQQVz02ouJ0V+PHy11LEB1Bqld1i+6Ss6VplwCNsKsapILKRtbhTTQA0zySKKHjQUHQXyyB8L
kM3pDXHCLFjI2qOKe7zoZL/JlL4o40++FlfiZpiAbDhN4CP1F3ZWLRyO+/iti0XyGVuWmmLWFDef
RNOqOwLv5EeoRBqQ3BAfGyeNbD9wZQP3EEfB4+TaBbA8DXlW7BzoVcN4Bu6yzClQgsrrNOJZ24HK
KJiHpHG7rlS2ahY+p+EQuqqUTmu1UaI1bctk7fmVfT/OUob0+buV0sexS23wmsbGSQKGdQZdBjAM
MzmBe3ARayGlGgLtkcQnCe8GJLF3tALWivEXdgOIVBubWd0jN15TJXrUJ6Yw73bacI2Dubz+eQgg
+XhmIpcC7WD5JYmUJMmmo/Kpp0PuDjmWhh1h921aY9KZ15XxKbaGwRGxcqWIfIJ2IbKlHPhOrOJq
5hg9XkNN2+ieaaTmp0nsw+ShVp5ymn+W2q40T1rJlFQ1RFej6NlobDyzvo+xBky7cH39ITVvyspa
a5ni2OJblEVbOa3W7+fX/zmSiKr/6z/49c+8QEDCx/3r+Jf/9RD+JFzMfzf/Mf/Yv/7Y4k89FW/Z
p6Z6e2seXovlnzz6Qf7+f46/em1ej36BsmPYUHF9q8bnt5rj+X0Q/y2f/+T/9jf/7e39b/k8Fm//
+e8/8zZr5r/ND/Pso1e4bXw4yee//p8/9via8mPb9vXXW5K3xdvyZ/72F5cM5R+z/gGxFKJFJOsz
U/Bvh/H5twjZaQ/N1UjAonNM8E+LccX4B+onXAPc1xh48mP/shhX9H/MNB1KUWg3wI4g0/m/L7//
+0L5+7swGf/89b9lbbqnV93U//nvvMyHa2e+iaFWUN6egZlEe8tCpVGQ1oxq166GVPnmVWJyco3c
rB/qwQngdX2YmzOjvdNW/98t9/dwlAfxk8ORA3mvRY5YaZmH7b1o8DzVDAcgkUVurNn9X6Qg7e3U
1yUnvBUpcN99M/gFu7nIdkWlKjdyPDWyg0EUoJfQbMVLJZJkF2ae9BzFHTUYu1JxQ0CRqUnL8C8z
9JB5trrOjTgqjS0ilskNFljV9r+5O5PuOpH0T3+VOr3HzTwsegPcezUPtmzL3nAk24JghoBg+PT9
oCxXSddZ1t+7rj6ZC2daV3Ah4o13+A1e6uj7Mumgi4lOnIEKq5ERMs27zKla1I+GIBKB2oSTK8xL
lnWWaJAkA4wbBzFMwIZZilQ5Wh3hkqjidkIavggtXNFv33hW26lw/KwAZWPYQl9uY5O+3vFaksxG
vW7PKii7r7RT2o/uRB9059I4jszOr9vQnZXXhEutfeVPdro37RIzS60eAhkWOHIU4Zpbce3NkOC8
wkXSMJBN+hGCph8FhRDUc6XoFx6er4UD3sMiKuxB/5BmCyqJjWt8lwrRgf04Bu7Z1OXLadnhHBcO
tXsy64NThZ6b++e6QIZ8WiztolEVsF7Ory4Ulmx+6Gt/p9yaialCPnRNhN7Hv39ORxir5zW1ifJS
i+GyAEnu6Dmta1+2gBFlrM+rHyr4QqHjpwP4kdT3cUAx8vbC6aR2MCY3ZFbthPNAF8QvC8aXk+4c
EIuCFCrHLNQL/ZMzJHSr3MYLKzm/6Zr0Os17vtkNrUgSSg3HSUI0eFk/lqk3AdgsQWDWwC244eRE
zcG96JF78BDWQRJHbV4fegbZZR321Ro4h7JA/eKNp7Zd6Gh1MeTdpARQDtbxk3x9I3nedTyBfIjR
bytD6eDp4M+9EZepLSN0vecTxvDujm/ko+qTJmeFzM3Iadw0MkpI07+/nddZxz8fCwUS2lYbWs4+
eodD6azwTdMhXgfejYNuDIRB+da498gdcLsMEZWLUAFh0oQrx+sv7VRJ7ZlNg+2RvXQXEBrbU1qF
5oQPK6ymJJuq2ySxC/PQeYV1lg8hOsvNoz4ij6nwox33OQBw9IlUnVxOY9+9Jfr2azS2OAhMhFio
ESFqHb2UsUaA1p91+LmJfp+608XgTvrZ6F9Ppqv/VQr90Yn933YWP9t+/O+fx90vh/HJgxjEy3P4
+ef/eRB7xjt0W7YxDq265/zpn8ewZ78jv6bJsIEe4FNso4p/HsOm/o6tykDL1BHIQ6bmxTHsv9NN
Wk9o5sFz4mecPzmGX3cH2IVIudnkB5vBATfxXL2/aCutfo9WlY/dYq02fp1oRHMQhR+cbo7VCRoz
QXM5g1UeQhbEcsAgOSjeiKNbAvkyIPx1C+S3YFUZdBwLepjk/E3f9d4urZti33eWFdlZbezMInmj
bXm82bcrbf61G9Cdax3LMjhdryWVPrm7CjRprLfsrqxGE+z3IeXXR8p1mEhaEMQsEvajkJL5jK3N
0bZ3GtnBdd/AfYxwpkqZcumDbu/xxhxOuq7WrlxUcz5jY2C+peb/uie9vVWGh2Q6lH6bREyw3eKL
txp4deflzEB3FC4SuLF0LxEyC+K5lNVhdp06slD6eqPFAez5lzcJ6pejZZsG8D6PNeQCmNfdZoK6
09FCTPH3EZl+CqbWGqI1M3GKCWbokqdDb0xrlAVd7YWJ7iybhnvRXKeDZn9saQAvIXpGzkXdIjgY
6srtHtCFCpAuatJUhHkfWOedsYIZaPMVXdZ5rU0nDDCgLUKRJSvoz6UG17wRUodD72f2ne431XwQ
zmxS7Xu5sL/nmdS6yKebOO0TY0o+ZpbI73lZ+XuvtOxHxAsKtV8YOg8nVW7YZeR2gfs+RSv/6+rN
jnuL+VBZfbSLubTCwFm6/MQfNfdL6iyJfWWVQTZ+LOylPNhYLqq9XxeGCZR2tWSoD5X6jK6kqHcG
NJb2KhlL80PqerWMFuHlHxmajcYhsEvbZttlCB40PeSWXW0m44Pb5cY3i1wy1l1c3c8bJSj8kjlw
VbTa+uBGna4MMMOG8i7RJ5LLDrwTM3EPiocNK3JAsyn3y7IFzbkk1r7OtRYMWcsoL1bDPFaxOQyI
N9F4ogszNIgbgThmlI7BtAWM3XOqvfA9jmx7XNYJ47PRufIzMd+lbToFoVGteIvP5epfeFMl+qgH
mPutKmcHTKjv9FVkCsOOMaekHhTwmMLFXZc52kjC42Eq2x8a5+kHehVIoqs5x7rElFX11AUCSHa6
wFQNeZzqpu7VY5Oj0gvItLFH1KsdUmTbn7tvCSCeaNWkcdIjA+jtEmqL23LwsotAusF9n6rsx9SL
SoaWtvVxPB8PoNJS3aGV5XDwbM0/r4rFU+e5FthfulYrb0w8kdpQSNM+q8fAW0H+WOblPAd+Eq6r
EdwqqI597IrZbWjnpCaE4UZUgHc9lKiGhfkiiCUwy8q3J4RXsrGLbDzijThoRoGKIqK8n9pCZbdt
WZTaTthtMJ6gjeXiYCjLdOfn/px/qhQPDUS8IK0+G0cgxmG7ItB0Ntt5QmOsmPMqbs0qeC+8oBsj
uJtVHjUSMUs597DZzcV3unhMaqgq+FGtjLizxm1O7KlMH221uHZYB5hObIMUhDgGNdghZsT5t9Zr
Cjogw6pXuxbQdBOZlatZ8K+nIYmWmjoX0LJsrnIbd9NIVMn6fhmX5gtoSfNbOjSCDLjTktulyf3r
rMg9+qBOm37sRo81ngOy/OE1fo3TFnLuOFtBfF2EMaS7PNHLPsYAI5d7Jk3OJ1vb+rXmXD8F9aD5
YdCV6qskqX00Un3uCC4GcnLOVAONl3aBMCn1ppNcq7IHsoV2jrAi3UvHMcrLZkbVCfKkH+kwYNOt
Hcg+Mbw8uHGVkw2we2tK1CpBBcmoR4TIUkx2q0gC577Sh9wqQtcnvY+LEdPV0GUYjk2ZSZYWQqoz
zL0AK2zH5gTxIVIiWL90mov+siqH+sGB7VCH8F2bfF9X4+wSyADP7Rtlon425j4TfOEjlB8nY78Y
8CNloKGUuZbptdWiskZHqlJ+7PrtVB1GZbVZiPhk3aGu0mlBVAoxZXvWe4OBi9FlEk5DmvDnpLfn
0FX+/DCPCG/GReO1iFjNiM9Fg2dp0EUCGxf0DqfUKZ7VpGdndkKuHLVTbtXxVPj1g5/a1Q3KagI1
6S4D5m71zXrtLhqeI8ghJ98ChpL2dvnxS5lq+h3iHmWywdm9zYnckznwPROUicxbqCY0ouD8mRiI
eHHQ90UQT7J27pDWG+A8N1bexzWzzuZsGgdW5lz07scRhQMoDnrtY6ftSuCavz/NjzNjVwfP+AzE
Yb79V/r28ihdmwlKgMyhJ5eNdjOZ1RpPk+bvlYV6QZYPtGf+lTf+TaPiby9HxwbSN7apSGC8Prn9
hoA31qWz07rRuS3BoBuJc5avKDLaHq/m91czj4sxZreo/jsQO43NPfb4xO77eu0JIfYOoN94m/n4
LIeZM3pzpPcbHdfJ8SuLAJnk0y4Hzl9/NAdfS+JBsfB3Q9Bh+NLZbrvEQyfxtRhrGLZNaqVJREiu
f/RwMJcDvKLGjacWSndE8Blc+s5QDe+WbMzeNIE97l6QggCUYZaxdW1JKrdO6ovch97PKJjV+bsS
8nEa2RKk76OdKbx/6X8HLmhidzZPGWVQ7syGLnvYG6bm7DsC9/hXLvhHtc7/n91J2ncv1tovFdHZ
Q/Ugvj28qom2T/ysidx3m2w1klk01P/ZgfxZFfnv6Auy1bdRAJ2VF1WR4b/bECYg8Jm6B6ggsZxR
3B6y//O/DO+dTkDavEKREQUDGPxJVURf8DiVhfWMxYJHZwDZJwqj16vIHIphDIDp7MGidooszBQP
vrDJ3ib2Lakno9KtexEY7xtos8jDyLpT8YoD6hJC8Ongb+lqtqKqku2MEKZBuB2zNWF0n3kXAwNC
jCADN193s+UP0eiW2oknyrEOp1EtH+sgWBOQvt2ImqdUxecWWZR65xjeWZZk1fulzEEXdYPnLqGb
+lAJJ6ecbRqENrlqmcwLp0rniXS3MhpNQpE61qeqpyET10y+L8rEbO67kmaiRP+OGzSt5Novm1oB
GlE2vSl3DPJD50jjRk56FQCiqeZPrq+VGEMGw9qFXaGPVVR1k62RFZErhWRN+LkYxRwr05h/pEYA
zwpRyvmjkfv6yWwUZRXpq1Gc8p+064j0xue06MxH4FYNlnS6Jx5G00X0ujOL1Iic1DGhHo3mnO+M
ddQ/LaNmf0aEshInE5v50QP5eW5Pk+PhBFFruGy3ZWeHyThn095r3ORRGwIPP9PGLe4pw+3ptIag
RcI2Zrwcafn5fetJTrslo9JG61pnKtYZSbKE3mAwlmdeqX0N5hy6VCLw8NunSD7ueqv3HhrN9JmL
aWK4Nysrg2LH+gwZ7SXX5tQYIkwWs7fibA2GrwZlLfIIrumzdpg1rRdqKvJ7DY55JDmGFd6nRU62
1gzOHMO+FF97m/lnqFWOtCNByflDdSNTMNPS5yZUaI9sSqXiXpmJBYYt1cxIsxfLDSnXp3pvD6jV
kCgEUwIRMeuzfTIqIKvSmivADNl0Zi/2hDgDQ7X5z4wAqT/BrAPj2HoKyLH8ImCOvI+r83vF3jGz
eid4iWS3trkfOKvfOMJ+rbZhUaBHwbiA9hosh9cbtYSVl/Yka/vW6W40b83j0pu0iDpD28ks2A4m
oS4gIgY3gO6mv7qZfxTf/+t6WVvf4185yS+R+/KhHwRGteOrwRLV/L+Ct6u/IzhuQyX6KJsMDknM
vydLtLr0DanEVAn5JP7q52TJfrdxpwAR6agqMYj5d+y23xG6+SsaZBaYdc6Jn522f2ZMvxssbS/8
ZTuJ4TFHB3cGkYOm7jHrpS5Ww6b8r2PHlUEsmHGd6ovmxy+eyd/kaf6WRvxyGWBCDkDwTSft6IAo
5Qg8u8lqOkgd2n90l5OTfEFTPXSZ3dxVKrNPrbHw9vNkrXGWjtNnZOjtH5WbJQ+t5p2M9qLq2Gzz
oArt2ew+G5Z2qBFPuFFQlT/Yg/QvVpodd4hDdYAZ8/IwmhM9nKKtv3aj1O+aSYw/ZOvcpqnXuVBM
dRXPterOc2Vm17JykrNMc7LIxb3XCs1F2ld+Tx3gVcFQb15/xne3Gp17tlV/syiMomH/yg9pa8qS
UUWF/tQqrOFDjkU5c7G2fELZMOhCe219pHZNpX0yKIq/r3lF8J/Y27f9XI2AYNuhDM3ZtqkQQSqi
GIgmaVgOymn2lpL+adkYCx5c6XrvunCOEYlsLgHOqa9J1XnMhKaZxk+QQdpfYBmHxSBhLQSF+R3I
eHroimCfj/pNizb6R7eW7XeLicUnS6M8BZGh6yfehsqY15biqWw9eEFz3p26uLKWjP6W6t5XWVlG
yzxCw84K8e15bfx/HRTMDffzn4PCDQPvofnHe/GteZnSPX/q57zZeQe1hUIZbD1I4FdRwXsXMFrZ
EJObXsZz3vYzKpDSbUJ7FHzQcTgf2Wf/Tulw5nOo30jANh1Z70/CwpZsvtqwUF23ZuwGWYXRCInh
9UFRC5WqMpfVrklcbdeu4xTbsvJEaHogT8c6o5IBCHm2mN4HuPEfhFWg1GDlGUNaYB2F7QoSNIr6
bPCZ9uWafwGD5nFp+vEsyzqO8bo7h5A6w35TwXXKEP2sK5e3BHmOW7uIGEHPIMTRxAaYclzeTK1t
YA8uql0JFTLSllHGVSJuHKqZSOtURc/AeAsCc9yh5xwnKAPKQTGOMdExfyl1NG2o6anuklYvYiso
n0yv/hro1fRGVD1+R8cXOhqTwVVchZ/Q6iKJ/drn4G38Krh7sXD/JnL/3TX4Nrg5bauLZP31OgDb
RJE7kBhjVOWH/SSnWBv6dvf7qxwBD8mA+AdUA2caa5e85OiruFm7+b5XWtz7YxCnZXneYAOXCOcQ
jP296sePvTR2XjEY+3w1btE+vPn9HRx3Ep5vYCMo0Y1nxnSsCAbwzAhaiPpxUDQXZTMVl+tgQnGD
DxUz6nnLQeJ5UvTyQHy+ns/G59jdZJGOvrBwaG2vdZLE9DUXYNBI4FRpg4YEbi5J6V3XAUPm3rFv
nTF/oqn/4fdfF4Hnow3ODaDfsA1eUP7ZEMuvX6xVz5qNS5HYiaA9Ixu8KrXV3Nlu/pSiZHdbuM6t
KKb6UMF5ZwpQPtpW/mSJ8qI1hzzMKpxjigUxCaStsj0KLvbNaPtXnXBuK6+6wHn4as2LJ6w7r2rk
leNmofG/TIhiNGOHgEHBcVsFMrspDCR7GOl9V6Umoh4x5og2++1qFZDuVvHBMbqvReLeQSC6bXrn
1te5Mlzrj/RRGTM4+aNHSRJ2aw+ygKvRXEWJgdsANy3DtPbupqax8OYwbu0xfUxohGARoX/xsU0I
1fZXTmE6H3QoNzvXLHsUPf3+xJWzGWU5lyplvSmKmKjVL/p6a/eND92JX90qBLPRl88lZc3zNzNz
+3JR3XJud1vME1qxq7VpPtO9rrgUhbwvGNlZTBbA1mJpEU3z5MdohGH/47hXqNPShHfcL1Ay6s8D
lUiMqgJwSYMnp1UZs4RCWXwjGRzMpIGu0FWPbuldkZpcOfmAyTN+HJdlMQZ7VM3v3K1QJYavlxil
KlQJszZyrFTsa1GrmJPnClzilujAQ5o1b4bla922RfVYLNYnU5hmHHjyPoHHv6sY8qAXUi8ft/ea
ePUFLUYfDlOZXaMug0i4Z0Rj62Nt1VSYTLe2hosM4s+2XMkstof8/BhnmxZm7nd+nA3p8tFLLXOn
NzyExWqCfW3UwWHJ9ABncu8qyMrg4PTLcugW6sQ2E492LXIauEOLXhYPOIWtspNatu4naa0nTePc
NqXrnCMCQatqnZ3ziccARnbd9wVXytdgucQ9A+CwZhWxQyUd0admGlRzxHVd+eRP7b2ZeafP9w4G
pEa61DuFZqGiZl4fJmU+uYl214Gb3Wc52xXYjBUqXNPdJV33RToh9CKXIKJRo36MQg1MIZbupFDl
beUyK/ab2dwJi/suArHucT25x79Ujx1oRpS0wRyW5SRjQ/KcgkykYDXr5UDOxqqph/vVYQFojnjS
gJgemqW/H2av2M2+Sx9EY0RFrgq7o585XgPRRmVgIJvemoizcGda3vHppL7YNo2u+MXTyA/RNbHC
bbuPWUFzj8Q2RNlHhnaW8KtHcCVLVTw5ik1WrtWj6N2rbDIusSa67vTgrhrHHLUgWVx2QJ130OaD
g0hMGY6TfbsmKog6OfsxSJsrvLWnXV0KD1xScGUs1m2Zs5FMN3204NXulgZuY5n0947ZXFDO32sa
T2rxxGd6DmOsT7wwg95uZAaZdpcLd7nEb31BugzWiqO2Leqt3+ih0uz2/TsdT40Y9vsdPME53P6P
lYKKlOVjnbJlUZC+w2RZg2glHofBK+JO9vd5Zd72kGnOdJPNUW8LX08yJlRQ0pidgEI2JwcovFYD
2yRkgFKfz1oxzGczmPR4m/CEa6oPIXyF7MoaxjWJ7JTX6SFyFDqSm9Q1Lb/UGYsi8QKKXbXlI01e
vkGVKRpAa7rXOiZRvWqqb9WanRa2L6KgZcej4X7fe9mjssb7vurvATzy7O3GjDwkIcLMY534Gffd
+NlTKbp1/7xPtda7q0pENxiQCEaCKBn1Td+ctL5iV6QOz02xSHyl3c1LweJCvzQA6L/3m6V4r+y8
/KS8BE6rnuTLoQySHzrtpNjEgXCn2Xwq0c3bsqgspiVd8kD7n/pnS/uSYAuN3WxcWF6DPVBROQCU
5dTt0E+fro2Bd0knfb7xLYIgE61ix7jaOt0q0nDqWdpJN8gl5KVoJ6no/bjstQdMFrMby6/MKCd+
nyBPCv7Zae5dgbZmuBWfF3YiWxyEVvO9sQq02mDp9+fKW4i0VoGg15BpehMWgOXDwhi1k8rmlg13
XA6pvnATiyLSV5AfMkq5dR5VNBRt4dLTyuXnvsyy6wIZ/p3TOw9ojBexbVQyngLpx2Zm6ffUcs65
nLt2n3R6+8XQ/Png18lyqSF/jztUnj3KVCveC117MLpiFBFqrry/XC8rupirtjMnw9ypqbO/M2lu
EEVGn61I2SyqpEBD4xkrhMUEgGRM/t7rlH5Pxfs4zxzPW3BqEXU7Q0D0CawY4x7V3z8fi+Sttws8
rF3NBCmS+nYuFkl/Xm3JRuU7V9bKOqw9tkFLwLDo3cVm5fTntjEgACana+aY4mtTE8GfY0Qh3Ctd
tvUHrc4f07JNztqUSeKwYTQI8duZUt6VqFOjG+ahx0A8nld6tEx6n8bWvGmt8bJvvG92Vn6pveK8
gEzMdJgsQSJVjnR+Re2qdDPqBRvOJMTtR0GJiyqUG2KOBASvqJbzudOLi2X2KFQSH3i5TguXTXdq
FupDLlW1N0t9jIfZmW/MiTNETnI+q1vCOhnlvV9vX5NWJhdlP5ZFt34dRQAeOXsUKc+v6MVTSyMz
Mrpt024JxnO6UBv9/eIWj13O0/SFBBHHuO2Njt1x54S8+LkBxJCGqhDO+VGeVlHq1fOa7UqfWOV6
2h1WKRzbJGqT6M1oFR5dTt16i7X83JJ5laG6YPBsRA8hLJKaHyeItMTlKI1Uiz1PXWfCi4chO7Ns
dZsUpRe2BmThtBaQqvsyJh+5dAcaHF53n9vQ7ot6ExPhPF9ti5QNh2e973b12O3zfv2Q0sxFpM40
okzK02TQvwEw1kIr0T5T7X5w2h7Iit/uu9mhJ5N+NOT4PTfLEwMVNWTDSIjL5KlF7THKKnHmph1p
WqnmK0cbsF1c2Mt1QuBmLHI6bbn7RLcbArF4goZ9ZaGeHuV4I+yqkggph+J68QHPhL3g3ATHTdZY
BmzJCV+KyUdSvWqLOdLa1dqNmvkGG/eXAhWW+uY8s9XYUK+8beT4Yv7WtB54I+FvenUkIaqsSNIM
93T10qe8JXpysD79PvV/ZmAcvVgobqgt0IBgSR0TgM3RgsaWoC1Zb0+Kl2OfBjaprZUF6Q5BjC+j
DxMh51RBcv6gEh9TSf/OXAnoFYjraBgoAAwwwqhkYKU9kQJtb7knGVis4nHOOEorYoiq/dNFqFjm
Xn/amOVT1/b3VkumAy3o1smt23kTVAxk0UJ2b8mCOPbNTJQ7Ndi3pk3quKWb2krmUJGES53dKUwO
CeAdS5gxVCVro2h5zulQzAyi1fTvfMkW0TifiqLXToyJt81Y/Kpd+UkKqfs5N+RdE5iWCCVk2DhI
OZPXhGP8r5ORmiudOBimRdd285wtBbeIFIc5IRUNIBt4icmpEASLtiV2EuZU8Ti6UxFv6ZYluvvC
XYcdyXNylubO+vX59f1Ru+yuqfj3mJTxiszxPxujHn40Gz9CHv+q7W7+RQz5f4PfgcvFi3X+Sx/+
A3KAwz8uxm/i1RT1+VM/W2404vGMoBUEfPSZ5PGyEQ9ph1ocHU1iHZJlLxvx1MfossDHxMQk2MC+
P1tu1jvsZQK0cZiho63EHf5BJ/5ZLOjlvmTJ8TuAMaApDD3+uWJ/EQr6BUh7mwARgD28d5dcBDs5
axQ7TXYWEAq/Va7TfQDgNlyURo8O92LJ8lAszTlt+/pHKRy7YQznLbf12tFydip7fRj8NLsYpqm+
WF09B8LUdB146SQbr825v7CqAN8+zQwe6kSImxQJj/cayhOws3EzuZQLao2dT3YajoXUbhO8/b4a
1aLvKya39W5wOvVpRYNTMN0kPyyT6mQe0vjPl/x/29jo2UrsP3eIP2yrdTfK4WGAYv6qSbxRxn6u
WJNOMCsB+DIdIgbNbIGfoyMLvhI+teBWsUEBiUz/5meT2GPu7yDWRKZr4yKxeZb8XLHeOxrLrGXk
yZ/H/safrFjzl6aZi5L6Brr2UE1jNHTUHKwE4ld5bRhx2yVetHiUOjPWbelwUgfkzNLJY3EGmUd8
LqcKHrzmfjCdDbhEkyDP5ypiGn5PBpujEemRP6bVAcfoG2PSw2FstLhpUImpRg8LyxRDQWCwuOAu
fyVYfxRQ/+tWl8k7/c+r665nJPn94fs/Hurv/7hrHh/S13OI7dM/l5j+DptjRnL0ADEvejWHMN4x
fSTlNGz4Ohjq8np/LjHjHYQn2Dp0t5lRPmPxfy4xsPhMlwmzm+QFP/MnK2xbQK9D4mZ4gdwRQ0NI
ZsdsSganGAGmThBl0zQelCLFnuZ5+Cu+cIb9PbnuSEjZweQAjgmAfhMyM0TqY3MAV5nrOsoiiTTw
NZfequZlV0rlIBM59dmXIrM1LUQFtHNjfckRmFwVAS80hnm+XpxaLPs1cUiF3VZXcod0IM61ixjz
LLRc7N9lppvzRWvZ4zX2TEu5I5WaH+0qGc4mjabJIZ2r4RPjTkZ4dB10WCwIvZG2lIb8spIN3/QL
4MJz6a4JGHDocbeIXdKdHssRezgOraWHkKRVoCx1Uo7TpBz88RTJZ3WTc0aQ2qp2vtrYCC5iG0Wg
HWZ36fqoS+z6oqrBlCBTXY8Ap9ckA1OJjAPBfArWp8lDHSfCdK+h4s3EJ8ErzwEYu+OnziztKYIq
KHqgLPVyMZa4IZ8usrdP8aldzxbSbmxyK1OtDJAcKIMVuNPN1RxJiajBmnempdksG8xzNEPFIPqu
wgOcfc/o6yqzRtT7uglvKfqJiCAVa5nsrbruENOd7cSP7KGkWy46IJ3IMRfmFRQC8xGGPtBTbymA
nr7YRG/PQrZ6iLBJ5kwWgGx6cFSKFdU8mMg2ahTGMjiR82oCP83G/e+vYhxB8v66DKM9ygGfxvcz
CvFFHoD5sT8EuCqDZKonFFu891IZqBoPNgYsoFgjkSTJuZE3Y8S2zS/mJH+LEXEU2J9vAaqp4zD9
Q8bEP5pO4AwJQr5CFtJzMnlZ4uN3IqRACNLO2t0o3Ld8LIg/L/f58/UIMjxf9uIWO15XQYNtzYWt
5xoSBaBrUA0e4nKQRVTXnnH4/ePdYt3xtQDKwdWk5uIRb8iKlxVXh4+ikH6OobQqjO/lGGRwAEwh
77VFoXW5ZNqAUoFVOyu9+dwBouzIm4Y5+Y+pqUSxt8CSXYCNzPxorht13Slu/pAAWwqoTZWArDg4
6BlYaSfiDt2QAah91n0GWdq+74E4X2R14F3m4Az+Utr7o5Psf5b3/9edd78H4VCaD0Jm//gkcMeq
/3EqSw6+11nVS0CO/W6zSyGZR2Byy5xYAT+zKlA3EIB8amMDL9pnPvfPI89/BzoGDRrsl6gG2Jr/
zqrAYIJ55BBlLo9rA62UP6gDjvbeNgolrQLlCbfQp/2yrd+X23/t+3aGdhEj6s9egOId1UigKNq3
5fL0+81wtBeer0XjAXo6eSZ6DUdTfl0iFaRkDkK5Rj9uRelz59Kx3AWZ/PT7K/2Cnd6+ls+OY3Pb
JAjb+3j5taAdBUEi+FrrlEW1FZwr/1ONilFsLHaxr3oISrNSp+jVanHCHGbxZqpy/YYpSPO1sp5U
+h5UaA7plOQRvKHcXKIs9J0jZVvVLsvfSAp+acxwvyRGG+Vgc658Bki8eA1QCSpnmowgHhc6Bavs
9MjCKyP0pnXrfmFjpvGh3e+f0rOS8cuEZ5NaZIVBJgfGARz26CmVFHHliPRo3OackX7X3KadeirN
oLx15/5ySrINQjk1l5lgFjFbxg4RyuBSUflBlmEw0ZJyC/82A9AYsZYjSyp0abrLVn2atWLaIyq4
MDV1qR5X0BxOBfeBLszXxXHpfLbNh6l3b2cl591gM8pYGOxGo+tnsKLEoXDgOycV3VWjTZao72Fz
V2m7k01bfpbbwTgr8YaixjPV+uiRbEfDtkQ3hJxztEZBN6WTKIYgzvxxjnuPQsJaiu8wEUUokACJ
R5neVwNMLkMmF3oSnJX9kIVtm7pvHB1H2iagFDCNIAEgF2ZmjyTm0dGxoFxoMw8PYj0QgEonmv5L
O2/zCegUa5cPjO/0YCeQkcwMSDFywAzBhhHgdJ8n5fZvuOr9EimObucoUgTIKHiFarAb2aCvqdWl
2DLQqbLGT/20vgUd3b7c8XtgXZIpo1CPq+8RYEDMacXxFvhxR/MwDKZB7dLWVW/sAPco+3l+xjZB
lEiBWzKB8HWcqOx2KQ2hgrjUyizsZGBfmqY8c/z1sMy+ddZmlhYmhnO2ePAoyC+9zDmRbqkDBvbk
wZ2r962FI1BeqhPSh+9WPTI1CS7H0kgu10lPI83Ck6A21Q7nJexhNTfMFmyPAsX4Q6ioy4KPvWNc
k33a5/SFu3ilQ4nu0KYdKtpmB6MHDl41MMGMfUOMp11aVTFDwj6uNO9gbvbscvRxOJ5lH3ll8qDp
+feinr6kqd5d+Mx4EKdZ4fHrpO0B4aQQH5Vo1tB3OyN0G/rOXCzbFTUT9UDVb7H4/3Yd08gG72ls
prHHNmUZojiTW5RB7JXlsoNM2OQpDCYMsE8GR7vLVNacG3rm0oXC+I3BDerWDTDr4swcysffh7xf
5hssYmIdmR/ZGL6X2yJ/EWe9oIWdlCQIsZIlhQwH3RB/Q8YK34IJL5YJoEU26H/V/P+54vubtQz0
ZfONoOCjtnx9UX2d0BCBKxjX6Q1+IgF6IWoIkRa9XEXvhT7Y8jDNv/z+m/5tJEPPjEITWSJEyo96
/fVEX1J12ANJZzyV9CF3/kLqCH03bBTsM02OX71m1YCleF8XvRDnlXJO6Ge/ZQvzi8DCFsjYXSRB
iDLTIjqKqcngrE07piCt+smOlkpXUaIz+M+goEZ6B1JkJV3FRGDusTXLZ0bjg78zPe0KVdT5zHdJ
jccmnJkunvz+IT0jvY7DzGYoQJ6whdljmZACgDo0BsJMUH2xvK68LpcrrK5hJ7p7mrHYsCAodmhs
6xTm++oyVLVHpknKEeMurygcipTjydBRFDH7Pmza4IusLJpPMqsY+7wXJuKWmcyDwxys/DYUGyKv
diPLH3FezC87f/J3INEwilniFHP60C0eXF0F+NywOpiwFlN+AjongQyb1tHYIEQ2aF0bTm72QPWo
h9m67GVjrBdeet15NbOjCnJBncpzTe/GeKq0PKIhFqXpnOPJ23n/l70zaY5bSbb0X2l7q+4FrmEe
Fr3oHMlkUhIlkRo2MEqiMM8zfn1/QZWuMkFUwqS7es9qUbUoleQZCA8PD/fj52xo+jMtWcTUUfWF
Kf65S8LiJUeqqykaX+jc1ani5mnjWvamE7RfWiNR2oXMpw7ugfj8h15K8Fddf/u//8VQ44kjv2g/
0Ip+DMqn80Iuf+Nnlc3+izLs82iUQOiesUvZfwnpS17aOgTM5wNc6l/8P5GwB85k2kxqUXD4WWVT
obWgNCcwk4Ihhdrcbzw5prkuggKa4CPmF5DtUms+95Ey9kbFcFVlU7WFuzUG1dnVnhiW97zi2gqz
eptIRrKQTb3od2CVEMRYhDjswGUnN302qKE82AnV46RWPvgQnNOO14dq46BUf3QSLXvtjlECOA7h
qjIuHvjh8juEmtzrKjDtG8Ph0NG4/Oh2OnCZAlHPtUwO+DWrZAUyW58ov+1iJVl1hubvqlbqqDSN
zXZM5fqrrkaMwzYec2kdgKlPUZzat6Q45hOkora/aWq4pOpaUW77yDZvu8E0d4PNuNrQJP6ODaH+
1mWd+8mqlPHds+/85yHPMcKH/33het2Uj18fz4vV4m/8OkYMqQBEZv4FNjbKzL9e7s5fQOkhfddU
8Ao/nuc/X+4cI+EaELjBJGrwuP51jChxiyIQGAfonhh2/Z1T9OLxRhNQnERebwiQcMVPqlgDc/ig
ESmOAQqrs1XSlUCWTYjYb9q8lGkWqybUh1a6y3PdXKej/Gm01fCGx5ZF0j4WLozoZrEZ7EzhEVG1
2l0gmf16VHJG/HSGu/21nlflO09pyx0UbQ7ApjCzrhTfqeIrhsh5JUN3cD2mrWvAnMV5Ah+xbUMa
n7e1H6AjZkWAH4Pxk60XYPMNp6usrVyNG5Tp8iunojN65WmlG25CD9X79YA6xK5H720B9TC9lETA
4XantimodET0Okv6EPOEpiPNKGq67SGW3DdUOSAHYZCaOYJ/FVT/c5o4TXy4f3+a3j1+eTy/kfi/
/zxK2l/cLOIYQUNPlUmgRH4WwfgjUfz6Oa4mKqg/j5L1F5UbUT2DlBeRUjEI/PNG4o9Eu5HElnT+
d+dPnockztNAOHlgGgPyRPEFbzn3EMjgTGt0EUwea9oV+hBcaV48bEy/0Mjiuq+Vp1y7Vlhueyu+
M7LyNYcv3foF1WpkxG8psuxiSdNhk/+Rxf+WN/13K59qDPdxp1/wFNGOvn18LOunM1LNf/3FXz5D
g5DthamJUHqWxWh/IU1CKxD2BzKSs0lG+y/ZJL3gscFr60dN9afP8EeordJLee484mi/kcTMuYzl
OFSJKBuA5ZjiJwoX8owoMzSQ3Q7KkxBXZm26I1tnxKiGYNJVtmiTfq5BXq7cLH3fpAPs+aGHHDiq
VYhgxtV+lCz61hGkrCefc6Z19AyqmvgzR4pGKfNIqPxMZbi6uIDbEfj2Jo8gDqurNr0ySvmGku4X
MnRpC3TiM40HBaHT8U1Oyy9KrWalx9nDMMrDtRXvrdhgPCa37xWlREA+71bAoG4pJMS8M2J5RbvM
QBLAfjOObrWxOgt8atQWVOkQkt94EGuuHXukgAlgeA28cq+CrDVthgCBtg3MEMk3+chY1/PC/2cf
F1JubqwLx+UZbPRj9Pd//e9d+Zh+ffo/p5GWIpn4F36eG2Ac3HMkJ0hI8l/Cc3/FWnGYuAvBedKQ
UAnDP2MtbwZSfNLxn/yxf4dajg0VdKrpzMn+iN2/cW6myT8PCxFiKaxCtc4jYJK1RH1U1T1Ykw3J
hk9qQuFSSvubNC+pUCWqIJRe0mhXXxb5DFBTBsyJdOEAC0zqD5oBnVUfOtomrMbuCsKnBM3ljUqj
fa1l/drrrGGVtl64Lk1Gk/OaCl0f72wQmisGJvV9/T2QPeOqjkZnY+twiKJ2sdHL9GhFsrE72dqZ
o/uCDJcPxJQU9xoUKZSpXuAl7doiF9O0TZVZD140RmIYOD7atn+bUaPqcwRYC84l/GuAZYsrWR7S
fdgDO08qW14ZSLqsc7j0V4Vmf4mC4r1VBtY6B1GdWIUg9mm0jVAz3YS0viMmhHY9kyN7z7cOVHF6
mus5R7lLmS4A76zm2Zo9+paYZXtXpMa1LYc3pRlutCD4lqA+u+JHAUcu3IPhZsaP8uz/6OMs6nD/
/iz/P0BY5WN8DhsUf+XH4aXt8BctQp6n4no7fblDdPQXZ9OiW/hjGJfHyL+OrsTfgaBSjBNyGSJM
Ksb7/nXnSTqoQTpg/O9Uq5g248j/xukVp/PXvYJpQgrtKR5DtOlpTU4yaS/JrNrxO/XIyCCDAZAu
9+vuY5Zv0mihMs9yLloiKzwt1MItS4LOlM0xspVVIG89kNfxamQ+7VVZ3EjQgZxsw8y5IyhetCf+
/KQw3CuM0cAxpx5r6zUYxOs23rj9Euf/nBFR9iBxgOAbqN25kRxFEUMqBuUIrmUTxp/V5GsJ0Z7P
ZMTl1YivM90nIjyFOKKeQoPt3BB46KAfWk89pgz0F4xdET7W0W9K/ApvQLtAjAkAUhFEPOdW4pZ6
b5Zk+tGDgux9PbjMgMlA96O40q4uL0g41mRBmAIzpvEiwJUnpixKvylCm/qx6FQ01qx43PSMjC3w
H8/sD7PnPEcUDZLM56f7qRO0mZorXKD6Me1AU2it8b7xOn8LpULOqGW1lKZNwCHPx8kyRF+EjqNK
hX6yqtZGOQiEgH4EDMycisQs630GOw0c0DTAgH7TvI1XgVHC/mx3rXyIIq98bMqkj7genMrYgh13
uxWztSXKKIymPjZhl3s7xajFaAvUYO8RGht558rhd78o0aKDGK/9BEGh2rxph865CvMoMqAG5A8X
nHAyZv1jeeQfogkv8ArPKfTJmWqqTta9sdGPGvzs21opXunIVWx8ydavmEhb9670OtGbzyiSj4e4
ksBflba21NE9v/2ffwVpMPEUHKopxuTPvRTGn8KsoXU8qpqkMEYmr5AkuRUqzatqCHcUybcGd37q
yNd+OS4d+bmPANyRIwLWW1ANi0B38hH0zJLdGjnDo06/e615OYBp5W1VVuNWr+uYoV59Q42p2MA3
dR1JpfbasHpzoQIy8ysoUwnwLKzFop08+RU1lZ8EbLBxZKCh+Gg2qXvFI/0TNO7RFZV5FPxiObqF
MrTZS0WdbxU3UMCcxdL1b55j7jSgbKRNOD1tOG6+06+Ra06ldXYm3ZjRYO4Hx+rfjQazx5etTEBt
7DlmqDIQmiDRI5uavOfp71dapTbSTeltLHc89Fb+zYkEbyL9F5qdtE8UG3WXMrj13l22/SJSCdPk
0ECUET5FL+V8hX2mRF3pjdKNrRxKhXKv+WMk4992E18EqXMD+uQSGUavlCO1k25U9Q4BoLZcN861
bCyEQhF6zgIuubko0xs0CugTTLWZsthSGqdynJuaCde1EhjvdKncMQJGsS50oytozfyFK39mYWcm
J75R2WWZVJHl3Fiv4+KTot7b0X2l3V/enhc342RdE8/oIt9r28x0bjz5cwfFp3LdxXeXTcysQ7yj
VIoNaDa9FPbRYLqU9MA/StK4Dj00FdRm3Xt3rdbuLlua8bUzS5OHTVcBh1dH3z82iruDx2ffBP2H
yyZm/EBkolTYBCwJuoxzdy4Y2u2TIvSPXd74+3Ysru3Iq7apZ95Ebj7cVj5I5Msm51bFZU8TSswb
QMp/brKNh6Yu8hqTXsk4fvepNK03/8zExNWoMw9FVmCipO7M5B4MzLmxlFKKkz45QhajP4K6E5oc
apzn62BmrSlzt/GPHFTXaw+2tB+4zmvcIHVu7OJdbWsLgW/O9aAzoSnArIZ4656bbOA2hNQJk556
K3uq8Dqpuwsq70+26JcdaxKDlNwJrdZAMNuMyr3eKS1P5mTp3f7iscGkicgrqa5BCiRPxXWpUZWB
0WJEeW2mW9S/myF+3TITDl+VBJHgZZeY3a0TaxNHT6LIGoNs8I8JcyFqkxyoe31LmPfPKBy4obIq
K4YlO2sh6D3fvC+85MTuJAdUBrOVIhe7pf9WLuo9gnMbrzjkDGir6kcA/EAMDCAG5SqAETmJbvz4
yfOvkspdB9LnrrxNgq9dqwOnrG+9DqqvbAu9wy5xon2lGfs+Q1UEMSyFkfZy+INId7pDk2JODdWI
zai/f8zhMVbIKfiEmx4gn5E8Xt6duTB0amni2B2UBY0x4At+c1fK+ati9L955Qcv8NWV1Czph07g
o8/5AyAhJpGpklFHnvLltE4jddao+UeAHqvRvkLfyqk+w2u/Gofmk9ba72G7P/TFRyncJAYUOndh
nq78ckAMGIhgegjbO5PZIQ3wom3tPCNe8NaZa+zsB06+vBs2PnTMDpE/i52dTIL5qkEeBjD7sHQt
z4VjkMHgCXh68aacHIxA7k0lbxQfniJ4vhuGJVYIKCTXlzd4LnKdWpkcA8DwPjihnmMQPFYN2FPp
cz3oh0RNFr7c7HLoBEL7hLAiPYTzEBnGlRHxOPaPkfzeh1ufaZwFC3N7Y/9tgVfyuYVADseubFlK
LcWryGGsp7z7kzyGhpXoi9H8hQB2sitNVg+oLIz+0VXuPCQhM7kAapgvPLtnl0IHBjwK6G2Q6OdL
yYI81fLaJQTj+lL7kI+fu3zhbTJrg0Y7NRHBDC3mB0+fBKqZyWYQmv4xTG/dUVtH1T6EA/+ye718
AHGZUPH+28rke2nayAoLPzj2aiqvklpXN5Xp+dejC6IYYqVbU8s/5kG3rjzjk1HVyZbOdL/wK+ai
2OmPmDh5b3iaq6ssFSpHaVXEurMZ+kBbBQOcirbkCXqipSLNrE0GBUC5UWp4Cb4LBhnOD7bwOhla
sH7M4AOy1tXXw9vLn3j2BJ8YUs/30YCgu2wtEZLaZiVpjwZ1IS6pkbbXPzM0SeFD8Wppe9s/Zs67
Gg6bHiSOoR3sfIknbtYz6e8xbSEGYp/BwydPd+42R+sopBxT6d4LLYha7qVgKQGY/WyAQ8E5i1qQ
MvEJBuu0rpTC4Biq3y1wsVH4yrHjjV4vwjBnI59NkZjmKM+TZ8DoyXL6JpWssgqCYwsRcTHUG+R+
i+42/RL5lD/SK3jlwxUtDjndwee0kha2beZrMvbJ4AeEd+iJTjVEoy4OA6sXC3Xua+3e5/21FErm
3v1nNiauoZboCfcGNkxd2pMFWwdzCLb5rh7iq6Go9lL8jTmK7WV/nPmujLQQixVKLFQdJqGlsZCk
DQwvONpudxcWxkaRkQO7bGP244m2HYA5mDumd4prNbVUpUlwRM9lx9MYSrFt6Rbry1ZmV3JiZfLy
akwprHs6cEcfzH1jFSvg4n9gQnTgITHgP9xd51ECfXm/R9QlOI72bZOWO681FyzMHCgeqlTXaaTB
vjCVRHegj0VatwqOpfwQqLddn731BUQjXigszm0JoUEFIganISf4fCWB5lZ+XBj4s/mkJ2+l7r5m
9vXyhsw8Smi2/LIxiakIw9hKGOvBUffH5uBFkA03mZ7vKekfktz6EEJncifbxV0Xwm162fbS+iZn
CSWZQoKVPDhW9hunfQiNT7Xz/bKJyWjAc559tr6JN4x2oPRMnwVH6QY02N64gjF/bFeuF660pwTx
IAYydYiAeXpZydLHnXOU048rPsBJPKxVrWv8TguOEbPI0EsUxocgQTI0+np5lbN2BBzXgVKBLskk
V9fzxkbV3CCJ+mj20Ppt9eK9LL/9AyNikoq2MfgXAdU6XUzWw6WJhrsP99mVHu2DtWLdxEsuMbuS
EyOTL2amiuRro8WFODjd1qiCt2apMhwH4eE66HX7D04y4BpyF+5eep8Tc0BHpKRQCayWj5yDl2/M
+hAX6SZQl1xhJkmiQ4ACncFUIkWnSZ4Lg1rRlGiPHUugvGTUatitzQAV5b6EEWJhkOoZajx58p9Z
m0QOZXDdogmxNpYb60OCBGoZ3ykjYkgrv7ppQsEfet9lhF909yJvNTC0ftlbZuMKXTRZIKQggpnE
FZTskfayiJFMu2VblebJuhk6GHflVt+UiuOu4gJm9HKIun3m5tWCs86GlhPzk9DiFKpSIwvAsXeG
VQNDoyvdL5ZhJwMwP4ILEx2iXY1kiTqdAR0T35bkphQBGvVbidFpaLb62zD5GIiRsvKDda9k12RF
G/ppC48acaanWwzMDLy8AC8605mnRjYpivlNcHwYsmrlM78Xtz4sBDfoku0Yzf79dxpkPr/MiYN7
EspQHPeSuMSc3Mcrw7qLy6cxfLjsM3Obdmpjkqh6utRbao+NvD1k2WPQ3A3GwlebO4anJiaR0pbg
6i5aYWKjq7epui2kK3t4qpQF95/NE9FUYncgYIKre/K9XFdpNXvA/yu/QSssQBbprQcnWNhI3xo/
P8opRJppe11H0Y+p+X/bvZk3DcU1XiGyoKnpvIs1JRNXepJ72rU5grJxOkZNAyW395YctyvPLco9
9T14LMuq26Ps5y1859l7l3eNIFugKQgg69xfQgm6TqQ7WL96l5lDtosaBg9b7RuSgLcaG4DG2LUo
G2rojsXSvu2ug1ReaDHNOtTJj5hUYuS6ZL5e74NjodyiKLaSq7vFZtnsOWS8HR0d8fKZFqpto4I0
DXG7o14qEDy4jnltmGj1NPFoXEd5o6/g/L2RjVz/evm0zLoyo+6MBNNCY7j0/AubnZ5kbYzhOo/l
g9Lq+1BRxrWdmu0GsXFYnYt+uL5sc35bBWW/zPABo4aTsN7kQxvGTUFYN6TbpriP2isVUeu63ilQ
jVOPbOwHN9K3gRJvqSpt20+Xf4BY1Iuo96y4AUiJAYmJW3WMVjZmK14poXtr1fqG9tTC0Z11mhMT
E6ex4eE1y44nipw9jHmxHuVbzVzSKZv1ml9GpmWv0odCx/IxIiU5RK/HMHrXg49NquCuDb7G8YKv
zKVVOKfgLEDtDbKXc18Z0SYqBydnTclhHJCoig9UmxGSurw7sy6JCBd4YPBF9PTOzbQKOqFImOMd
9rACxgXdyufYSDdKsHzuZpckZlyAe4q64cQTlTgsh7jHVtjb0C1C45h9z1XUTrulUDbrEILJRWXD
COmTg+bAuFjnFaE8iyvklb75w05tEKK8gb9nfe3Y+ZpmW4CmCkMwzFivzLTddcO3y5926UeIPz+5
f1No8KpA4eCF4aNfQsoSHMbgy2Ubs05JlUgUAQDgPU/ZnthI7NyXgXAER5gtVoZ9BbPk2i/eeP7O
gvl3XLA2v6Jf1ibO4rkRHEqIER0RmilKZs0rhdHou8tLmo0XJ0uaphSpHjOBy97VarE23c9e/kcn
+cTCJCJZGvCmrOKjpc26RiI4cbc+FO7Qt66dh3L0FqLTZNT5Xznnib1JeGp6hkR6F1qKFsoftX8d
CbKr6nUWXItWUBMc8j6L0FJ7GzLhaGjNBk2xlYdHohf7j77tNKhEptKFQcLKffTnQgsJ+2h12cKs
i8A6AswGgBV1qXOnhzgZFaB4IEoGzfeqscbr0TQ+pr2WLeRMs8HkxNDkdBVdYfSxyUfto0clidZx
SkqdwF3dVgtLWrI08XoF4VUwclhKR+OqULMDrRtgDps0e7z87WY9/2RJE8+34T/LtbojYIweyu7m
UyTUay7bWNqfie8PetKhf4ON0bpPfA0a7i8KA67/zMjE4cEIW5ov42Y2mxK530EcLCZx87si+Gkg
UhVUZeeOJodoAek9jpYo8b5LR/Qpvg9yf6yDBUeb/2K/DE22X/NShAbhfzlahXmTaE/2YG+l0l7Y
l9l7GGlXOBFgZlefs7iTQJ7XncU0Msl37xkWKC4NVS1VyVahYmzLOFBubE9ZolOZX9kvm5OzmkHB
0TLbEdCceZTR98LjcrjPLvvC7A0lZF5APZFiTANCLns+L/uRV0X2PYIR22yv9OCplZmr2PWpfH3Z
2tySDOa/BPQdWsipV6R12IRO71Dr91N5j0aCvsndsNtXURYvmHpuwkwTWxqIYuCQrisA/XMPrJqo
bHQwkUCSxqsKWgibSyuKETHM9lm+d+qdeER2UbWN2mFjjXeG1byrG/1QyfU6kuRoNdbD/vL6504F
EkmQmDzz904naVS7HR3UsINjEPQbUjkl/Y5kxKpvtpftzIUqA4w3MzRoH2vO5FB04ZDXvR2Hx9h7
O3jfaYJd/vfnvOb035+EQoTvqTxJSXjMUpA9JrrckC96H/KBKXsuyDTaXLY3+wIH2y0YWRSZTsHE
oB8ZejHWYkFOV+yY5Nd3Y2Rqq7BnuhmBvYhRN8dbF2bkrHLIMj8ODhjdyz9iznkFvg1oGGVHc8qT
oaEEkBkmi1a8B9WT17TCJPPhso25jYPmRvBMG1AtTIc1onRs0HbPwiPkVfcVr/0V8LD8D4IZIZlZ
MjH0Drb4/GQUQTEM2ZCGx6JK4e6S/XYtgwbatHn+tYLzEFUYhsovL2zOY2jJmkIzTqOMOPFI6sII
xWdDeBzkW6+6b40YiYdPiovgbXI7ONnCEsUVNj38iIyDT+A1o6Nfeb7EIHboUfhNeLRD6wHNE7X5
FKpXfXoV9O4bJX/D+3PBO2Ytmrqq6hoQUp5q5xYzTQ7gozLDI/yu5DyZnfJuGep1pnuUTC0Y1vqP
hWHvLn9WQXE+WSgMPUw+MHFAL5Om1rnZysiT3Efu5Kh8tXY6knvJjRKvmy/uExWaXlk7/bEY9tCw
MokAO9NoQm0DvMVbLMe/9Fx+CG86qM7BYIGlPv8hHWDCOPcK/+jA8ypvlHTBgWZKwxhgPMaE+5xn
tz7xWmSfCuQQwUlGHU+OOtiMV1LpvoEdByT1fdc/DSgAdGWx1iT31dCYCx41+6HpTApKKIYxpyMJ
RY4ytD9W/pG7ZuWhg9TRkW+Vcl3Dg/eJvuKCvZcZByNg5BHEbzEDaUyWG1t5WqYQiRwLCz7X9jOq
1+u2+xqbOz8JF66lOVvwDgEaohvO1Tw5LXGOeFjmAQPR2nyrJu/G98gkAYVGoOO364dw4CsgQ4Gl
AYCaQqCcBjmmKCMBkPTvUUgSFR+UaEmY5OVR1IGfAksSqhkiVp+7YoIUTTAmlILqgPZIcl/04dp5
HMxHKX1SPzjdwot4xjMwZ1A641YXfeVzc2Wi9kY10LPIupiuiLTR3A+6u1OjaztzSKi+LRx5lX/v
PLaJ5f2yJ/78JBeVQKQEacUzXzHjXe4q6zY3rhFB39tK+6CBG/b672P9WbqOg3q1VNGYqVeeW598
3NK30aQbKJtIPgLr6G3ACL1zrfxQBYcwcm+dxthWuX3ldvVOlbNN3hpr3gALp2MmIeBniAYRs0oy
FPOThIABHTuD0ItM0umv1VpFHf7zED4McbCv4mqtaZ+Gxlu12tLd+TIJ4FBCIUBlWrSFp+NfbiIr
npPFhDkTnmqnXdHCoc+95MIzRQlg9IAdxUAC9cWpD4NxDYwhBu0+Dt/kvS9vcn9YR7q/9nUFubXV
vXFt7kcIDKVVVi00O2fCAWGW4rsFhhuHnoRyESCKwQuoWllflR7BtfB9WT454Zsw/LrgyyKyTHz5
zJQ4yie+bFtIQkodporuMRyeMuNVkGQr03trjXvdPLj2Lss+LNicOT+nNqdVFn20lJxmCuc1QtDp
FeSQQXYTuvv+S12+9Q1kMXTGzaig7RcMzy2WFhJVF4qePLIn39VzSz53z9Hx46PePsnFY/RUwcDq
Rc3art/rtodoxtJjXyRW0y8MkR9Jl5iQ5DFw/oXdTCmboed93JdbUdh1bSEYOa7VdCEMzrTIwUGe
WBIZwuleRtWoeqKOlozNmilGqfqQoiTGk0tzmJldZxIUGvKNn/tvVDXZ+85bd+h/G+DDbxA4JSZR
OKfPYePkN/SVO4ayWG0rScq6lLp85VoAREwtXJLdmj2ivElk0NMEY8Ztztc7uNXoJ8oQMEqbrXWt
vorz115CK/eq0PVopdsPis50reVu4ISFvqNdqXF09MNxW6ruwoNs5spj3b9+y+Tbm2obak1GXy6l
ZJinDsJ6j5FVrtBOWI1Nsgr9AB2wL5cdei4WnhqdpLwOY1niOU8MVqJ7B23DLrV2dvd02crs0qCE
Zi4LGB2vlvPPXOWmwRCJw3EdlavS3mvI/8LlC6tD+RTaG4Sl1mEjX102OpPN8jSivQOHEanmtOOb
pW1jyr5C7SVmTELIla4TTWsWbrG5s3lqZXKJqZnk2UVH8QXdun3tq1dNcaehY7CIA5g1pBC4BXc5
kh3iz0+ORdIbbeM2Eu5BIW0LnA9+TMP6rnMAdwqKwgtZ3uzXo+oARTkzQNR7zs3Vo2F3RaYzRTWA
kBnvhqzZXN6f2QWJyUPSY4OJj4nrRU0FkhIZomOCULhm3CpytpW8w2J1cS7PQKjnl6HJl2sGKR17
YUjxjaOV+NvCR1Wyb6/pEqDC2prIcfY72Qm/Unb49M8WOXGPXjO8shb3sDleheOuiN8IiU8FZbPL
dma3S8igQ0fBQXsmXD3xDjtnVtCFAPFIPrVmWEdLxu1lCzMpMtMbTCKKxxP8KJNrXovLLmZUhMkH
Nd3QJHXJlE3lY1wHu5x2s9UvXLVi+6eXHtMisI+BocfcxD20uIj4n5kcCOvtgFzJCBHMwkdbMjFx
jAHOlpAxzuA41G/Dtt9UXrxSh6VR9Fk/P1nIxAU0I5VVKWMSoPuesQTLumOcY8wfL2+P+Fcufa5J
YpKT7MI4wFp6tVxFcbEt+puof9WHzToPF1xhaUUTV0B+mIYwsPJjk1e3aB8fMv+pLz6oYfn28qJm
DcGjAvUEmCF5Cp1vIqlVapnTU8jDRi8elEG7reRN75Xry4ZmPeHE0OSCAsZVGp54blZKTm6uiBeg
Y3x208JYuJVm94n5VGBQ8FK/6N6VSa44acQ+wQuwHrQDopnh+zqkraZn/vfLq5o9sie2JkdIATja
jyG4EAuJ7tdd6sr7ZLBf15byVFYw/afJ8MWUx2zh5M7uGqw3cG6SsDJycH51KJWa6D6MyUdLrjNE
vZgVyVL3XaobjP77Yb9wimdDnxDRgI9QYH4mq6xgTtMLA3OxRa3VQHJo1zJjuODzcx5C5drmrSro
eqcPqrF0cyvP4x9QP85wrd0tR/ElI5ODFUR20toCZRMphxphqsy5NbMlfpC57yUGJ6j0UcIhMTrf
HpTAweY71DoqSyveKW0BRagUZgsP0JnejQ6o95eZybaEXqPXQ9pz6zpOdpWGBdxjSvw5LsNkF8cO
nNg11PpeCVVv7zTm1lUjROVdyd+k0KttW0iBkc42NYhPA4fkd/QOUMcsjq6IPGYaN09/5sRZe081
f4CAUNnNzA7UQL3tPYgqNEjZ9UPj3mhOtOa1Vy/WuOZ32xbqRBZylVNkiYLCguOguHRETSyFJX6X
3l8+/3Oxhkrd3wYma9MMiGyCkSoTCc8NEEN7i5DXFnqnhPKO/1ofg4WTP5tqPWvrKARtUek9961u
oGXnDWTDRp4727yRsk3SIcItpV20jdQSYtoGOvXU5lGX11n+qTSypSrz7GclEpDx6c9R4fw3xGFn
Nr6rcjspn5mddMJy5UdfLn/ZuchKtZ7xTEDGlm1MzhBiamqnuhFNQGsjq4dCqzYSL//0M4gFr1po
j88MUXKUTqxNvqriZKacasSeQJV36C/Kw0CmPNzRBNq2db6TSrRzBpKyZmur1fXlpc6GC8gsIQMV
3AZTFl9HCXI/Rf/tmLb7EjWsPwnf7NXf//5kcW47cDYk/v3eTTaKmq3GYCk5FmHzxRk/MTE5B1I/
SoPVcUPoRbeLUC1XlZtqaK5C+X2mPSCPvJi8zp68E4viz0/S8droQkkbWVSof417yV45fgQpKPRR
g/8UKrvLWzTr8SfWJrlfIkuq3Y14I+ynx7EoX4tLo/HKPyjMcKdDyK1QleFonS/KVexWDp+nF6LH
IvwShoc/mQjB1SkKI1bJhAR8Guc2uBiiphwIWaO/oQX3Hj7EonrfL7FOzB4pXkoAwkUZmMTh3E4D
jCL2ZQpdcdjc1Fm2DpP3owlgt0YhCT1SW+ugU/ApUQTNfhB60L+/ZRTy6N5qBH5kys7tK2ahB1nH
a95Qv8cgnWiiNJi+bGQmSvGvs1VkLfTVptFY05JATjOMlDDEahoiK80eXbsNRYtN5merLl2IFTMH
DYO81UCjcANMkyRgI8jDKnSlgcBBxRu+1mVuVBUawcF5MIzg0MiH2lpq24rjOzneIF2ZyhcMp1DV
TYJxKZll0ZhFeCwdanemKb2vgugWtQ53k8pW/Ps7R7AC0g4gFP6QKatppkd9rPfRMy4jpkWZK7ed
vVCHnQkfZzbUc+8w0Om0PTcMjzUNykF3DxFUqX5/26H5FNibP/AS0aeALY1myLRL6XbkcJrXhkd9
fO7jJ/WqMHR/p7pyvMvk7lEqPEjme/Ppst2ZqAWe9pfdybbVuh2PtpSHR6le696tbD9WS4QicyZY
FnKTgkLpxUsk440lO3EXHhF7uPXc+oaKedv/NuJT50UA5xkTAJQap/rIldk2suNhxFJB6Txl1tIE
+Zx/M1zAwCu65Aj5TGJVr1QGA5JWeBRZIhQNwc4EgZm6by/vx5zTnZqZ3JKVlro83EA/BDH0NfFO
ta/Vq6BMNnr48bKlubh0amlyO1J2K7RyYEHWsJPaMl3FsvyxN5B8bZVVam9j7fdHGtmjk084Cbcp
0rI53L/hUXMeDevWRC+h8FcM2vyzhYn4eHLtO9ZQV2SL4RHeer2DOUnKjqLYEz1ERbmK83Ih3s76
969lTVslYasZteWiDuuMdGktt1pXguOxSb5fXtfcdcn3o5HI4BLluCkQb4wMJ0olF2RMCkLLSj4h
nHctd+UrZGO+Fu2ulZ/KJ8OnJDhm8hKxy6y7gGwAgwodGqCD869aum3pVpoEUs0G5Ffl6cZUUsbw
w3iVWwyrjXA4fb284CWTk3oQRFsuujKY7BTlddyQi6SQM4YweVTVtR7nWx+p8ssmZ4/fySon4RC+
zjRv1Sg6Rma4zn3T25WI46yyTpFWpR9fJV0bLZicdR+yOfFQh8tm2lfMRwhjSwEiVuNtQ5s9pDxZ
mQuNhFkjzGCL4ShmfKfcaL1U5Qyq0IbRm0cwm35zv9i2nN0tnp28dAVh0pR2P859dABlXnxBp66j
geEy+Yub8+oE1qheqe5CBjB/Gk7sTY55JGU+AtXYy4Pwziu61Zgf7PFWCXatWm1lV10l2nUUf8qX
3tez3/KX4elYnSMVMkQOGgVr5TrVmVE07S3N/zeXPXHeCtBCcWVy3ibB0q4Ttwp6E+wN9XArO5Rx
CfXU/rIR4c7TpA2qRllMKnF1Tgfnoe+zgjrBSIhWclTGN63uPl42MbcOAaij2ArtCQza53HDVP2O
qgsmIjDyQ/qoO/ew8v2BDQiUmCngF79oVqdGkjVGEJDx1geJSb9kKFch1ffLVuYyAPDGf1tRzldi
ey1cNaZHnC/vUm3c9jXMcsnBkIyFC+V5VPDFtpxYmsRas49d2MZrLkrfK6+l2EhWPUCyq7rx+20Z
IBfgabV1J0swKhZ6Yr4J1fiu6rpPSFH4K8kb+32meMEq1+1s4w9BsZLHZlz1vgytcml/sE2PMXsh
B19pnnNdhAHzfUHs762+bo410H2oO3kItQgqLRzbWXcgvxUwefr9U8yIm2tQ0VB/Po5hiGBnvSVz
F9r1l7fqGT304gsyXsv7VQhSTYnONHfkPeYBczbiHXDng6MNa1tPxByIuUUN7V6N36m6QD2D8irv
fDN8UMJi3ZpvtPRLE/pIJ2fXVfcKXuTEvgNUv5PVe09S10a6reNXEjxnK5x6d/lnz5VrNZHEQlJM
q5yc4tzFkhCGCdknGzfzm7BL7oIWdO+YXRtoLsvDeBxC/7ZOwIinhe+sWh8a5azZF1W1yqxggyLY
YQjUrVsMSyqes9t28sMmpzjSzDCvDCDbZoMWcpivgkOlu1eXl79kRPz5aeImZCpiDcx2FQdr6aHo
n1J7oXoyG/CYTAatLeiKpgOTRTEU+EtJbti/DZ1wLcsL4W42SJwYmKzBr4pqkAIMdPEG6lPcS1Xf
Rd7D5S81l6aoJ1bErzj5UlnYZmkV8tju7eu0PaATCqdD/CqsFxxy7k4/tTN5I5SK7eBMBCLVeGVJ
mx70NYSgpeTQN/iGB15e1VzhGjwwxADAjjgA091pRhvZgwIvIxXS1HHdWczP9gmAp7dVtQlL5YZH
fistPRhEpvAiWJyYnexZ5kpKNnYUTEp/+/9JO7PduJGlWz8RAc7DLVmDVC7ZUnts3xB2t815nvn0
56P2absqRRRh/Y2NfWNAUcGMzIyMWLGWDY2lTkLrlvPoKaHlNprjmaPidkq1ha1fXcULu8IqRkNk
p2jCcMz772SQTzimMBBnOPuajPr2t121tWjOLLoF0D8Kl9fUMGkyGaxkb53SNvHdRGEqH+Hmxo8o
+G7R/y6f7MUnvTAn3GCxZUS9XhOgTvCNvhJEAx+LbOPWX80AGYSA2hBsJ1oPQgbo1JluFCOzCao/
IklehqfZ9pT5m8/EdQaLS9AeUZf9BGluXscfX/M9f9kW77F8rrJ+HLA9pI/+1Ny1euOBBHJL+4eD
wtVtY+tf87cxYfHCXqqL0mLmQ+IVxLMkLY4dsNmnPJmzV+By0eiAS2mZeKLTKlxBuoK4djFQiHpT
GpWnljAOy+NGL2U1GC9sCLfJ3MEumA0KB73cuW1rI4v8zazj3QAtPe2+V3y8C2PLx704K9kOUwGR
dnzOrPKzIkV737D+RcVtd9vM+uHF9DOcKrAMyLawm82uCtqwZiSt1Gp3MtJ3pW+8KbNTXxT3UjK/
LfNT6XjZ9w2zy9q/2GkoWpmLuBtPBWGnjZ2cW9mM2QopsiK2vKz8CMdW238Y0VvV+sLVaAEe52oL
c7d6ldIloMDMu5JxsuvviuKfGc+obKCqkFmeFY3j/eDLzfG2f1tWBPd8hTnnWl2swFfrSRZC9H7C
8XXbyuoGAwmy0KSiXSB2EkF9dulYc/EgEO90e2chm543evHL+r9YqAsbQhzqFdMN2cgjRYtDdanN
G96cylxyU+iNzCT9H10SwrGlzmaaDS5p/skevim7JNkaeV33CCItND6o7i66h5c7K+lGI9QmTMjI
mWg/DYjK2g9xvqVevBYCSyEePB2chpYtBNpk6lY0DNwlaTsDVbifQn3/58t/aUEIMjWItURVG14L
1j9FA+LBf1dVm9nNuh+Lwtmi2cnpev25pGiUUmnguq+bE5PIY7Cz42RHa3en8xqbvDF9ULI7Sa4P
efBXlr/N/XojJtbOXUbcaA5BQwpRzvILL47CKZl7VF5YMJ0Ah8Ee/rFO33emscsjczcbycdXfNcL
e2LIp07rtBn2pMy+Z3bd07ryQSqmjXfD2igNo3uazpQynEP0vK79qgJEJbORh0PXl7vaenCGyS2r
E0U1mAB7iBRD2814v2n5ThqhJ/+ADNxrPP39C4QYjWK57POJX2Dnn7raOMyZ49nxFifvagRd+CnE
aZFEyWi1WDGNA8RxtrxxLy/rIR5Rl99RuPu1cq6BGSzfsX7L9D935CDlGzG47gOYNGgzDMopQgz2
ai8ZScsT1/a172Fg2l5YKvOrluO3ESHwYlgZcn8ZzKUgFFXqyTb+af18I+zWv9ZvI8IJmxhNrg3z
kuNG5Z0f2LtyVO42EeerVp5RYtAzwoewPNEu9qzdV3Fhy+R+hVnB+tFBodf0kFvOkpQdbgfx6vHA
UP0i3AF83Ra2UakU5RTEmAoVc299kSbkF4s7Ywj2+qu+HYArgnmR5xMpfdOwMChrzUuPWvby4OsC
O2+yjaL32v20oLr+MyJsSk1vET6WyfwcNTJdZR5Qmxsm66DpWQ43mLaFyF39fmh7QuyrAn0SGcAi
y66RA5MJbVNSKEC2sccETXiQlKTe5Y5OyyQaso23wdrgMsLSv60K14oeZuXcIjx7npv6pDazZyry
cVKgtiry/dw799bU79Rveu8gdun8y3TIW8sIzmb8OCfxSZOeFrTSwihzO5hW45YZWPoN4E8VsX4N
FKBSZ8cm7ab6lljHWg88m47p/82K4LyRNs1kVA43msxbj06p89Gctqrkq3EEzuBZm5IxWMHIEORy
RqabnAvV3sH+6MtQrzmTN/cbAbv+zf4zhGjZ9V73C4aEJkmKn2vlSa+fZKt1ERl8zen4yx9gKddm
eETKcdPjT+mMOzVw7kw92aWbFMNrxaMFnvG/z8aw+bUZvYmlBfgCO4KvHmjIPjI278SR17UPy8Ag
Mx+vuL6glYTvAbYCRlmF6yvzk1iWEKE+h/Lb8S8lw6dXhNulBeHyKochrGaZYysc3ofzj6l/6KKt
2vVaEDA9sgjmMY5Du/f6s6lFmdiQXZOM5vFdWOh3zFnHRrgRA2uLAzaT6WcS94Xc4dqKJFlN0CVx
co6QpoaHep+AAKCboUi5J1WzG8cbi7N2OBqLiuUyi2shbX5tUGPaV5v9NmH+p4vcvJv8f4MZcV67
6m2vdJAWUH3lNScyuC70SJZxHLjKr436Y+rY/ZAlZ13/UuYHLtOj9MkIvaguj7cPotXveWFJiAw0
g+sxD+rk7PfDYZlBDf1DbffQV3DmOdUQ3MnaVjSu2+T5xSQaA/oiCU5fDWqhzUNy7iow0zRmi2PZ
aun97CRoUiWjvOfxvo+S2Nyooq/WOqCt+WVZOBGnwh/LHHrR81RPjPgqAYji6aHrFKQFPdBhoaui
5FTH30F2b9x3a9uD5GSpYUIMxeD69ZLmKaOxamEkqBwkn8d8mu71KfkSTWawcRivOsnc3aJyjyQx
WMhrS1MV2kUakalqQ7kvfFLu0OuT4mB8bzTzTV9+ygZn19j/3g6ktX1yYVWkkFAn3+4zndS1UB7C
Fm1wCaTx+zE4AdTc+JRr99qlKeEeyAYVMsyli5ABGWmAtFX1QxMFNAU/3vbpWexUfFhcWhKuAgmf
5GRBZ9WFm0fpvooAGI3ZDwBuiU+FyuoPiZy6+kQf0h++dBmi3qdi+DYX/dtha6suW/HFjwFHA+0B
/CrAHq7XtbOCzAoLSrdmXe7Qtxqz8nDb37UYRWnklwXhw0a0xiCTwQKco7susfZ82M2HwXp8MgdI
m5Bc88UQk+xb5JTRSA4dGseUifRCZpiInNP3d8Pcu4U2qm7bdW+kdGtkezVIL0wLm9CulajwZ14K
dXpQOL+D0XWyGvL41hvMTWqeZUFeLthvR4W7yrYyg1SevDp0PoJf9cwgOrRNgnahKh8b/TiMEFo6
8rs2ljbu+9VQYdiSzqmGrOoLgLAfW2pgLNCu4Jvt/wyCjY2xugMv/r5wxJQRqjRJDSIO/Zuyrt9Z
+dEIiz3s0BuOrBtapCxBe9J5Fy7CeEqcMZ2ouOtqsR/TGcE65TjnBwk8/u3YXw0NMjAYoxa2OBHv
YegxmeWCvmsz2Vsauahv76PG3leasau3RkBWd9qFNSEQQ61JaFDyASXnwbdBfsClb3697ZFoA/V5
AsBeosBxoKRaPL54gVujPuWolHMPpPDbRZL51EV579rdz9t2lsW+DPNnO3wyHbUM5jzE6WFFA+6G
7B7PjMx33sSTY3saA+e7KoEVpeiG+lg7KJoXarWTlLrdiBAx1P9n3QCIz+tfgSXg2stkyhI/qCwa
hGfnu7Y15CumKstfBx7O+wVq7AUFf/3XqXgnPtPQ1HDTie5mex8ZHBVNf8jKD2pzLF6zZpf2hHh3
RvgALAl7lha4upR4BUg0s/x8e8XEWBe9Wr7pRWQUZaPkksKuUqF5KzrnYW6cd2bbnnqnvIuTx9vW
1lYI4hEb4kzeBYaY+ZBWOVPM/861PstekQWjp42bpbMX18qzUyBHbeSquCFFRoCyALANFJhnm1Ec
dPmO6TGm8mp7OM5mvpvSdEdJbMfj7nDbPfGIEu0u/37xMcsy1CTNZMnM7K3TH9usOTjlY1du1QZX
P+OFf8J2NtKE+aYK/4bRnd4Pd7e9WDssoJ//9fWWjXDhheQMedsvX09tUjeWvsmBvLeTP23uPH+r
hf7PJMgRjRC201AacTUyL3om0I6D2rhmprvD1ljmanhfWBE3kWOEljwHydlQPpl+6bWwQw6pvC9Q
pdhKEVdtOQusGXwzCAXhJpTkhmMWbe8zdQTD1QxafFoSyTu1DuKjkhWGO5WII/75Yi3sVxy44AgY
br9erCAnYYHXnjep/gNsnZf2oDD+FN+7rJXOQ0vmrc0LVCx4+7iblXaenEddedsb8tugNd6Ok/PX
bV/WPiBaDxRTEZlbYL7XvvRZ1k9qUiULnD+pv1n6OQ92sOHtkj+d5/ifQ78tCafe0MuOLqllQoi7
9yEM6fHGSbC2h2j20Y6FqWaJ72tXgkEbO3jtEwgHsr09HuXJ2jlbMiBrx82lEWELmSnyOHJXUARr
9n6yL4ITydcfV/SevxVXKoydKvyDIppC63VtTmSe6JBGydXbOMu9cJPjbM0VsGzkJnRiHWgarr8X
AEGfCg9PYvBL+vjg+J6jPyVbCKJnSIuYn1yaEbaoPDU6w+pRepZr9H7Tfh68elb+VqZCbtzZN/2d
lGUQZ5pNuB/9zqbQZ5XQdkqdK7f+KSumEk3gKT/G+iDt29p03CCiC9prc+8ZY6/vp0mbP9zeFmux
dPGjRRnLWilLhuT4NkN/VqojsF3F3LiX13Ib6u+QvgAq1GWRk6XtESDqa6BVyMJ33UdmCt+pTe86
vUWZ68eg1ftXuATtM5OTNBpeTC1WclAUHQT358xp413Py+iNVucJok6xsXFArt2VQKt+mRKWvOZp
MsYxD9lmb+23BoJXl4YpFmC6UJG+kOSY06FT6uW7pXLgNmBIwnL2NkklVzfHhZXl3Ly4kGttCuZU
x0oDY46dlCfYAD2n+zab3ftXrAthAB83lwr32LWlBr6KcpJATrUR401PM2Tw6dNtE6vOgC/Sua0Y
KRVlRE30beAyJAU04o8To03WnLumg4rRxpNn7SnCqNsvO8JloqOsKKkzuVjWaXujjMAmVl4lTV5D
mSEEXUyJzxvDjQ+4mnoCCgf9iW4Qd7Jws0xRAP/nQPI0GSVsD++GWjkGpTf2w52Zw6jk/6MGVIyb
bisUV+OcdwlskDzyXgwplIUaj9pAIpCCSq/8n04RurdXbjXYLyws/34RhtTD9TpseNyNPhS7J18Z
XeZIb9tYPYgY0GL+Brwb3LrXNkLUgQYz5gln50eQ/r4EnfjeaQ5MRIx/ynS7XGzLMNh/toSlapiD
miIJW0lpH2Ym3Uf9nR8cLb0+qJuC76vL4ygUuSC9Xdj1BcdM2AiCiRTKDmTZlbP8sSi2FE2f0aLi
9caf5s2jka0ZpmCE0dp6aGs6IoHx5NiNC/oGJtbDaH+T1H1bfNLfx7onp5996B8n12g09MEgYtiV
8Mwlan64vZZr6RwVUzaDCuSJ8v61y53UztOY0rno5XyfZ09qX+wmB6bU7GkYHe+2sbXgpF4JyRd9
a3JHwfXCp/odoZR9Tu8LOXMr5yFT4o0NsHakLBt7EZhEikF8vU6KU/pjMdGsaKVTHGeulqX7spbd
BO5n3Ep3GjPPwAL+lNpiiVQTAmMFoOIzl/H1l2zNpFUqmfKNPOTvUXT3hjG5v/39VhfrwoSw8ZJO
NzvJZ2hXtj3T0t8rxkOsAeOqOm+0tI3F2jIm7LzMtkxFMiiwaekBBu9zjVBdHR0CfTz3+laLYO1I
ufx4wrEldcw9xz7GknJ6Z6QzCAbdTYdsb/lvmzTfp+pmmrkajJrh0LejKQyY4nq9MliRQrWkt5Q1
1DncfGK4y2sk0LueHKrS59wEze2mdpbnrtwpDhpDStPuiqlQv+sZxAZuFFbAoklDu3+y2moesymJ
YtS3Jkjy5nT2Cr8efgTAxyPXanz5Qzhake+aXeI/dqliIzDV9HX0ICXpuJEqrvsGQhgyNfj7RBUy
xR6TpCuXMyalPqS4QXs3KFuVvFUjjFYxXMV/iNBcf0A/mAO4aTg6JChM1flYgICT9W+3Q37tSKaM
DDEg/bEFdXdtJJPSnBcHg7Lq4EdvmOCa9sVomBun4Fq+w3m/UM8h4/ACMhnbc1fbCo80Bre7Yedn
+9k4tcrG9l31hSlNmBfQheQCuPYlHJu8sSyOvxk5Sq/7cPtLrS4HRBUL+zRaF2JDL7adhPI3f91w
PqJvb4W124YbN/+qBxc2hANc1qUCciBezM2QGfd+AZl1FdnN7rYnL4iJn49SVtuG5Q2KN7E0OLeS
Pxvz8maeD1PqfrEfJmYEPXW+qyM3Tf4y7mT6T3J3ND7etrx25iGoB0MRDx7G0IQVGqcpnMzU5IKK
smkPcqGBDjif76V+Lt5Ig8x8Uu7sb9tcW7dLm8u/X2RsCsB6aMh0Yi8fDrNcPmSUrpt63Pio667Z
kFhRFl+uKsFM1DT1MFjwGevazrfjXYXeiirnj04nu1m9AUJ/MTOzLKHFuC/XIcGuivovuTz0ehn0
xLrjKv3bUNtVpzrfm9KpM4/tlzvnw59/RSrJmrIQfyw8XdfuWYAiAthJ03NVPKamSknU2MNzt7FW
ax8RjjW0HRmkJ18SrJSRxgxwL7FWxrRbRKMBcaN82MvZuSy2EKzLHxMTRYjA+JIG6tw0S65dKuaI
p+SsAfWI+x01BSStXKjzbn+3VY8ujAj5n2SaPtUWlXSpGL24h7ciOsza6Pm+vdO6p9vG1j0CXI8k
17KxhRhcJGxg4iAGexm6w+FpjGp3k6Fly8ji8cV+igsnGZhVgVoBxfl49o9Rb+xQ5drYT1tmhFc4
E6RFW0ls27Zj4PmYSA9/Sm23bCEbeNl/X0tIUPpsnpqgXkpKBhwRvUHy2hwjawN+shxpL6PslxWx
cDUFxhhoFZ8LGV+v7xq3njce+atfigSLohVdBE6f6wUxBt8ofGvZNLHpWg5UYgmCU1t5/6qVRcwG
fSTmhET8spJXraPR5T4b8s+8fgiizuMBt/G42DIiLEkZpZ1vp/b/R7MZD9lUbbdD1pIRYBb/eSJO
GSRlNFThclLbyqn6lvroA+2DjehdtcH4mEYdgra2iACNfZ1rGyDjOQs/a93PXDsOCNfoGyu/ZUU4
wZTJjsJwgE4TaaMcmJZCOv3Y9xunyroVgBfA1inxiSOndc8LVo3j9NwYwK3DU9I6By09Oltyksvi
vtgptOb/syPEcWBHmVWVSXqeC7QEHU8uUdpgAsS2YjfSvkNK4m0mXFu+CTl20dHpbpOMWvjX2PnY
vbUCN9G35pJfKDU9nzRUlRVK1OQ9YjS0mc51ybdAkfNxtpHd0lRXau7T1tNa3iuy2+g/yvlDNddu
pf3pUNRi3KEvBpEcBXI6mtfHgz7nvNKdEThCeaQJA4TJij7dvndWC37U3Ba2A1oX1JKubZiJrDRO
TNev1P3QU+X0qEfTWwvlryz9S5vedUbg5mnMgyzf2GgrD1vYyLhgKSstVADCbTQUspZ2AYffXPwt
QcIH/W56amWP9vbP206uhIrKfDK1MkxZEA9c+ziHSjiNY5We48G4o/Snd9UhTeDiPb7GDp4A9EQr
1BS+ZTXD4lYpdXq2denjqDff+sG6z6fgVPAc/fPzFp9+21p8vrjLA7mosiRv07PVnoxoj1dhv3FG
rSRAVyaEBVKrxJgKC3f6igswi1pUP7T4sU6TJ7j/7pxqa5Bi5cIFrgQ6WV/6jmBVrn1ClaJqCp1Y
lMPPs9W59lZbc+WcujIgeJTaED2NLXnjLJEw7it1OgbZvf0YFOHBrJuj/qdAR3YwBiktQxNKv0Cc
zyzr1lBSdUlUAvOHpBqPsqZ/eEXQgfeA9In+OXfj9UcbndmSxgmf2s7L/y3bN0wTBOXGXl1dGbQp
lGeFGPBDgpFGRqJC5oDPx+yut40DJIy33diysPz7RTzPcgDPRZSyd0IT3Zmn1v/TsfrntbjwQdid
1Oa1bJqxYKpPjBBAw/MvzdRXbEu6QgtDES0owvjaDSO2lCJIuS8y6035vXPu/f2ff6dLA4IX5lBO
epJjAE40X0PzdaO2ubZF6GtB7E6HC7pUYQ/KtdzrtIlxQIavXjcCb56cu1S1XGuKXH14Uib5vaGG
d7fdWjuiL80KO3Oc2nTIyzw9h/6D3PyQdOrftTsHW22mtfuOd+Nv/4Q7daQEFZsq/sWpHZ39XJW8
toUppjeix9R4B0Lz3RQ5X/NBN2mm+9nG63/t0rs0L6TJgdJ3ugp//rn2383ph36ANM3tpnI/GYXX
+BvW1r/qMk2PzgKNNWHbRn0TpqWGNT1xEXx0VX0npafc2JL6XrXDYCQWgLfyoLmOel7KSqg7rB4Y
i7k7GcUpX0bONkJ/CW0hy1xgoMzkaM+FGmHpJEuP62DmGseEPzzhyWaresuEsDwoDzZWsGQKOvPZ
Llw4n6E7eGfnW/fC+gf75YoIgE8sRwpkm6s1yRfoSzZ4c3VwXnUYQeJDxsNrmXL09bLIJSDCqu7h
7Lc/2kzHchwN5Rad2NrBDbqKIU9uOpZfSK6UCeVSqeWTaZKU77KKZogUG1tz12u5CLfbMl/ODqVU
d+3K1OZqoZRYaRRzx+L78mOlnOqMuUplI8zWHOK1RA+H6RqQ4UIMZBLSX1mrpGenLOqdY6WyR/17
2jhn1yINQC75PXQXnAjC1pRm1egjf+Icihgl1vy/ZzXapY681fVeizReL2xLeh00CgQ7Zd/ahZFq
RDR4n2PCkJLmRdbGO3PVGUrDz92IJc2+Xp1UKRB3UlV2JmlI/wlpGvtPhRyX25sBq/9MiJSPk5aa
YauyKplyKuv4jsE/Mzgy5+Y5yVYtcy0CYEskqSLeePSJ7mhRUs2oQ5ybKjjw8FrKzrevu1UL1ElZ
e9glDXHOO1VRS4tCchFNSlypnNz8FeC6RTTwlwWhwJCV/Whoz8/j5luTZKe8+ymnHwMr3bi4Vy/U
S0PC/g8DK1L1HFcAO/rBaYp32pPxkTrz1B/0aVdvybasxdqlPSGg405zhnpJ45ZPt+A46qfM2nj5
rG0aBAiZN6BUzw4Vcmo76aYuMXlcqb52lGrTTZoQEsOvfvGnUyFLWOtMjoP2Z39CQHu9c6qsqK1O
4YjW5E9F9ehQVYg0emCZ9YrEVAdaweuKfiGVmmtDodP60HaMz+/FJtLuCYZk81pbC+tLI8LG4RRI
yrjlUAtMg6rBqdmk8l9bfX0RCec/XjzW8u8Xz4RY7/y+67EwZI3b0pNsjB+ysfEW2TIi3JtaoEim
mvGt9CjbOd3PZYM6w7C7fQZsWRFS3kHvgwR+2fRc5kGxS3sbCh+7ajz47rfQJct3FzOn55kjBnBp
mYj5GeM5edjZnM/9F/Nn+j6fE/dOit2m/rzVbFq7p5k2hYwK+BNvUmF9Utl3UBmMMxhaZ/hs8nr4
twlK2w1DWXqa8vxbb3bqRmiv7lZiGsoMcOvMu1/HBIR96GekScZViiYM7Jg1s+1a3u/MLf3ONUuM
a6vEn06hQnzOR+hEV0WeZmfFOC/822X45BiGK9Xv/jw0gHZRqmcEHTb9ZZ9dRPk41GXvBHl27mAS
9b7XW1IHa6F3+feFL1bmvWTXGX7I1puuOAO7DvoNnMVayF2aEPYQc1pQhRsZJsLP4/Am+VYMb8Do
ep32g9aAtzkpsXb0GNYCmERPHPo34b5TaAnlml1l7NnJnU0451+B7SMbXEqlIGPIRIRLQW3qBsE9
PEoq3+2Sap+bX6K/6/pgW4WXJcpGgrh6sQL8WSA4IP058a6DIJvJPMuswJ7fPDZZ+FTQIgjk9k0c
m5I7pt+D/OcQHRR/3li6tSi/NCx8yrr34ZNrMNyE9VGaJ3eK+oOfPaXDK9JG1IaX4rbOI1WUVGoj
w8gnhzCXuiP82n53fE3LExTObxNCpGcyJKIN81Tn54+F0mB36oOff75bL20IoW5WWhyMMoGhNE9D
vE+jh00dpbUNe2lCuCvMNPSdGsbG5UsxJ8GX0ovTa7xY0DFUyjUW5DrcNCMObWYas7OqBfOBZxia
05r105iUYH/b0trRwDuRcgE3Ba1PIUuIg7xU8h5L9tgOzGQoPQ85hJGBz4+yZ0lB+9D5ZnU3V63y
de7Vrcb+6sf8bV+EAyFeaMaGxVFhyl9ZLz/5+Lr1si16iDL9mxd7tw2kdOljsoXs0rMLry5mT98a
DVjdpxdGhH0q2QNXsGVn5ygYjkEw7ob+KbLVx3J4RT4ENuuXN0KKn/qObE6ZwUkE9TYTaFRerGYj
5V5LHEyH0Q2gKmCMRVx9mhi6Uhl+BuG67NawINi1m8uSu9/IupY8V0yFuCOWdiic9y9LYvnsWI2k
Pfsiqa5eueF7+0MfPmzeSGseXVoSLnGjNZvc7nVuQDXYhflHv/qppz1j875b9luvsGWtX7hlwLlj
ADyHzEvYvQOIbwTHMZb8LBAfYdTijbZ7tDtvgoX3q7nFe/JCMH55t1gX9gTn+izqIyUmJLS5O1u9
ObpVXXh2brpmG+4nxgdAFI/HwfmRNMkhHNRT2xlfHHX0qsTcOLlWPzQVjoUnRIY7VPBdhu+lU+Mw
P3fyaQi1Q9f4npW/aY33/qDf3z67Vmzx+ljmlSipvQRdRsY42UyuRmepdMx31SSbrhbA3IWuTg6U
FaIofS7SjQPzBSk9XxsRR+bLSAPA/BvCBjQyq420oEbvQuo9/1NhHFD0GB23Ut9NZbV3tOhRiR9S
qXfl9Os4UFFWPitFt2/Dn1reHW5/gpVjhx+zFHoXEqEXiujm4Eid0ZeopTjtIT8YTeia0jHa5OZe
t7NUk7giuMKF/Cc3DCgEVVRZRj+uDkzdNK4O2caeeazhjjG3Lfm0lQyS2jVSsDyQqMiJ+Z0kNQNn
A5J7U8ek+pz4+a4bDXXj/Fm5fK6sCIe2aumRpcVY0Zh8zutDGB1yM92I0lUjJpVFMFJMPYpNnKG0
mlCvB5RL6vxoqY9ZKd370Z8/uygq/jaybJWLR0qZ5TzvbaQDfWZD4w++9iOE8GTjWlgNAvYZAAGG
kpjqvjaSSNlcKhae9Coa0fL+x4yKRJ1s9EmeXwfC8UlP4bcZ4QiJJmNSZx+R3iAJPUSHE/NdpEvH
0pi8odXfIxfnqsGTkn+c5HunMT2nGXd+1ex09W3LY7reO+PZir9Nk2vZd7V2x14+S0lzXwwx2Ph3
Boy5074rpb2PUPhW5rZ2JgEkZYQPLW6wl0I+1atDVYQKajhp4dbSm+o++bv/Ub4CRcau/2VFLFlm
hRr0rY4VUlByOy9JeGO1unf7cFn1hSov6E5GYWSxzDtmCl3mxUqueT4Nnnn2gke//axbH15hyJJB
UVMjBn6xBN5F9CqjJXVtRwvQAE79mNrBv3UbqbvZz6SjEUxUsEuukds217YlV9Qvm8KOmUNpSJsO
57gyPDP7NiqnqNu4K9Y2DNP0jFBRt0ROSNgwRjsOFOKj+Ezzx22zh8b6XljH4HDbE33tsGReiRuA
OhyFUsEVJU5LNcgwU+31Y3+W7uBayHf+fflYeMMxj93AtVzFLbzUzQ5QTO3//vi59rTTx35v3AWP
tdeo7nBvHXOP3eMl98nuU+7mXnxM7/sfG7/1ZWqkXf5UofLZT6ggRxb85VFOLtR8D7XjbQNrILEr
C8IGlMa+SVWfj6GZyZF+3MEcW7eXP6RqBcWWBo7lVBtPer+zLMi3tigrX1B7LdnBhYOiEII/JEGu
dwtB+5P1xYpcdIaar8Avk4/2u/6b/6X9Nr5F5S98ouR32/P1KLCfp975DWL1OtBrlHBT2IqtKmAe
Pc3LXWgpxsa2ecGv+uwg6HxUTaH1h3rueq+afl5xYaPoAuOJEX/1h2hvmfFd2bmJqzeRC9m2S0Mw
n3btmP6lD3f0IM2kPzDhGYThbtpseqydUjzHf/0gYZM52eg3QcBEsxXmbs3cw6h4o2p5uk/tady4
zNfdX6gr2Glo5JrCUWWEYSaHHXx0WjN5pZ/sZjV0E/8LlNpJ96A95N9H5KK1/qD28WF8UP6Sp0Og
PKL2kfZbEK1Vzy9+i7Dvq3iSgsJc+K/NnTX/g3KvOxV3BfKvyVb3em3WhalHNHTp+GpLGni97KlG
f9YYmLL35ac8tpnZadFMeZCqkw+FsI+6lt/uLOdDGe3H8m7SoTwc+o1K7GrqffkjxNgrI7oBCiPl
vOCHNz2nljc3D4EbFW7wof0JfavyNXYnBh4+NB+2Zv/WLoxL40KcheBfUMxi+H8Kst1ofqVl5TX1
xvG1nE5i7kMlhplbWp6w8Qnh5UT1VI0zHtb3KYmvqp6a/DRk32Xt3PffgHa84oZiDgWsqbVUR8Sq
nzGXuZMjDL4gF6uIziSozwhhXebbb59OaxVUjXehAnOYTptNfBQHcelLQPDic570Xh7+VSmWt3Tz
/Kj0nJ4hDk5pHol/bZhdeYtrYKdIYmiDUNgU4jbTktjKQsZdx9I5VHOKyMTBr/8daheFv9h5cOaP
Sj6f4o1U+QUH//MxSSYD8Jk8jW7I9X5RkC3T0kFdyLb/idWRRmKxh6zPHYo3eRjs6lAHyzW5bYC0
9zy7ZtTc8cbaqESs5R9E0a8fIUTT6OdR3CxMgbL1GcSdN0BTwMjnfWxthNFa2BJCwNRAiiqs8bW3
2pgZdqcGCd7u7PYwf2tTN+i96B/UbKeN98HaPbewaAOA5P9Mse+jjGYmzTMKin5k/CjKevBCCZ2X
23Gz/GBxH1rcoYy2UMQA+n3tUJMMc8adQtgYe3V8Cqu99q0Iz53tdlvN4LVT/NKUcK4AgKNPW2Jq
8IpPyjl9X4IadW+7szbnpl0a0a790YtwTqCCZp+ru6/d4JaZ23vx7Kqxx1Rs+HTb3OrXg68bZQ3k
1WlyX1uzoOiP7QBrviXfT/rSfnbHpwDZMGvuXb/ZCPO1k9lyAInQtGeri68hy47iBSPEoTlokZdX
/oOTpj/92t+6/NeWCqUGh8G95e4Xcx9IdQMnWcQHWq2+M5R+l2Vv5vbYVUijvUmnc1DlbmS+VZ1P
seHWwyGVzbum98L5Q6BsYZbWtgGc3vR1+UXcyMIBMxaDXMN+BeeZVib3ttXG+yholI3NtraxF2kK
QBGc3bqIWsuLWZvKUYdNv/ePYSrt8wi4ftjsnDFy2/zUVP1TbJUbF/3agjLso8L4QF7B/13HD1Q4
DH/QBDmHkKnC9mCVyW7zql37gJdGln+/fHQqha4MYOjPc/1Uzp/0cN7YdC9UN5c74NKCsET+TMHG
KPh4ofOuMLudz6A+2qwnGVKJHJHPLFie1VknncLsXZw8SGSsieHGVQJ5fzsw4qa7vPL3QxoB47Te
xsM+gKtU144NkuRKfddCJB9tzcuvBfnlrxYujWSqJYanlyWHz7rYB6Pt+ulXRNzaZOvoW19nS2Hw
lquDXXW9BJBEGEnhcEnCBABeKXIRBdqnyuH2abS60IDl6ZqQBbwQuZzhT+gTHythbQM0R0sz2WjS
rvpxYUFYaKlR5nFs+WSFAlB1MD07PBf5Fjxp3QrCwVRi6H2LqlxdoKdZ17ArrNHaocrtLjWscdrI
QNfObvjEf1kRfMkiHy3VheM3mx9U39g5ww+afn2dkozucjnY4MFfS1EclYFokHcaVXwh2ophGvXM
gSskyt9Sz8vG5KGDZROkXrCxHVc/H7AqytcqE4WG4FhU+0ne+PBDL1SUExmDM3xU0Y69HWyr/lxY
EfzB1blAgI5g68p92k1Pdr90UU9zs/XeXzualxKjLAP4BVS+7OOL88syk7q1fBYqNREQAPZQGZ6R
fmFUo9STvdLvqZDe9m31ZLiwuITOhcUotwIpjNhITdHvfFU9TE4VuHYf3BVt+Ln2t1otq6FogCzj
GAV78WLFiiSrkhkPk7x2mF6ujbvRbO7zPCndKg2i3UA8QfWNUvFtR1dD5cKwsIghTJhjlHPPm8uI
efeg6j8YtNqIlFUjiBqjMKQtPIWq8DUBzfkzGg9n39GOIEITqiiNuZGJrS4ZzGH0cDn9THEEJvDD
hlkxzgwaoG6nxffjZ6efuVWKo5N0G59trRGpyzrtmv9H2nftSK4j236RAHnzStm0ZTLLvghd3V3y
3uvr71Lte85kMnWSmBkU0BvdG6gQyWCQjFix1kKIsfQ3Xw9JzqFO2HKIg3oZkVCYPfBVGnhp9aiI
pyQszPDAbzNid2nqatBUqp7vr9vK5gNSFBDuhdhbxov22n4YSJygpGmC3BTS71JQvldhZZbFoJl+
UDAuKavGkGxdFGuREtGpw0vr6jFNOFC+DPyUW2Od9mbRZpKlgzjNxoWURdy0ag+qFuhKW9aTvvBF
YBEflAGKIdC8QoNrL2yzqTH5ObfFKPx9fyJXfBNIaxWketBwA7keFVuyShdLHpsP5XJ0DwQpdK8K
NMdDCtiPGU7DMkUFlQYqcSEk0EA66yMDAOV1YYxJLbD6VdYSs/BMxJKFUhfMs9SeHoKonFBeQG+t
+hwRMIhbyTnZ8MR/KPal2TvKljOhTLq5P5Er++/KKjWRuBbEXMYvNykzNDXyV3MT676FlduNvNAO
4VKwCEL+XEIvgjKXTn3WaejTrIce9DO87qAr/+O+jZWjBkcauoMhTga2Jvo1HELySSsVdE7KVTgS
sIDs+CCx58KWGsEuouwD1FEt933f6JpjABkC7R8ZHfOoO19v5mlI46KQdNxD0ZeV1J8p8vgca31W
jhgUt9CBhiwNGiZoMG6m1lrc4gG1b4PGTAzR4YNnZRtqJs+9MNlv15wBiF8ECzAfQWyISipkU6dy
/AxjRf6aGRBQ+ZRinwxxZgLQ9x9MHrqAgJhfeFhpGdy2LGse9CIYV1xIJPA53gUIKzPLepoYDrg6
qgtT0vU6cXOKN06JDRwBFMC3n8PwPOkPNfIkVck6mNecHY0nCLbIaqF4QQV46Fl2aTZgWEbw3KtA
ehYy41Rey1Pi6FrYPqEigpYDKqzHyRBqg4QzBF3EkHevcOedgKeZzCTlSNTMbpT9UZD8Nvj/oCd2
4VpcWpQhEYdr3fVESpyaDIv0KhSTSfPRVyae9Pe9Yu0IkUAKBAnABVRxk5TUhjBGRg28WFN6TruR
FEWxjWLDjlhl8LXNe2mJirZ9GE1dDEmifdDWpSlEaklifxRNXUl5hv+xTFEhVpr1eCwK8JBU4XeZ
fff1J1Mze33eEMixdZGcV6mNW6uZkRYaRgMVYbPgMhMA2bwInKhjHBfrYwFobHkRo+OX9u+qTOe6
xFiG0e4LL8XlhZGYXh/KvyxQQ9GlMmhkeNoe6iBfwAz5u/+kuwWIpH+ZoC62PvTMu2ChT/LFj7Ak
df9rZh16rHmiYg6oVPIQXIbgDig3sqMYtuHd3ylrQQ0EdQtJuYbjlQ40ajmFxhSB7QOqEnVXEr86
JP5m0J/+3LezFtAu7VDLUUtJFyc57PQQEgC/Khf/u3LRSELhLQ/oqWwgO4qwdh1VdF8xCm0Ec1Yt
WMDDTNLr/RH89C1TqfIrA9QFzigHTvSThVYBqllSY4t2UZgo0AWeNp+G6HvONzHK79lsD31plm8t
OJpns0o/p8wg8TYONqUFfmGORQCy5iMgnkbbKO57gHlRA58mrq0bHd+l6WCk5f6OwRMTjLu2fKhm
oYAGkhGctVSYGypp1HrNwNmXQ2IZbQeywtivawVn3Lz+ZYIahh+ImVFwAfqGs9gLxMMUD6Y6WkDq
P/gx0OeSz0OoMCMjRO5rnVSnpLCUSXMLIbGk8FmJdnXJwrWs3ZoWTAvcCigAPLaufWqSyj7pO3xT
oBUHUT2F0x8hrnZiLh1rSd5AsIUFU1/bjyDuWFDCOP2RN722CGF4sQehI/giikdBqJxS+9MtGels
p2Yv9x16DX8GFd6lDxCQOngPdQMo/bkoShHsWfpB3eZ73tMPktU6yq73REt5SszMVk/RoX2Yv0BT
aMmkNCeLA6ynNWUrczSXJyqrR32t/n75UXT9feQyQQ0SfJQvYhPJsYdrt9kbshfxuptMjdWChFLu
DuMkm3oUPeXN+Ki3+huQvs79+WF+ChWzUBlp/UbGEcI9QJ/dS47Z1neEN98D7+Q+drtNdLpvcVlc
OsJg1dGQia52sCVTBmU/KcVxObM6dLOGAxHHt74EbTgje7Dm1ZdmqHMrg6eLXIgpHvuTWJkRlMHs
PvEQn1qGpbVynIziBqilkbfDPWmJXRePNqGWeynWUMPsKvlkKPUfI2h3cqq0ZI7OumwliZ0D1uDX
miXUKuNsWwuMeNrjIYIXnYBT4dp403GZWIHjd59Irj9rZtWGzliwUOlrOxbQbEAZAIREipKazUCa
JKWKgelDqCBqXHFAY+ZopkWLRNnLv8OGY5SqVg2iXgvibngKOs+uhwXIQduOKuY03OgbJXIys37K
WWmE1bm7MELNnSAOAYiaZaAGUavpQUNYGZ8iS+Fv7VRBq+H/joTyjjnsAcBWlWjvEMbS/1Az0Fvp
8ldTcbQrGy0pl1892amVkWQnuXEJhJpstXv+b/OUP8474V1y4o1s4rX4CDYEVxhf2mirs6An0rIg
976FOtkMvsZjx8C3GKEV7MI/oam8Kw5QU6iEp7a/lfaCg4Mtd4Y9lD9HF5ii5FHeZR+jXTz4v7OH
9pg40GR/MQA2sO6HnNVbzeVELcHiYof24cz7YQBvQnizwQqLeGAHYLWzp8jMkPTelh9GS3Q4tDlt
os3IHYc/rR21Ju9pjEcBy7Gp80gTJzGaF8fOkKJKXyMr3oSMpqK1CPuv0eKcvR4tx5dtCBUquLXV
HVSnPjCm875HowZ3/fsjJS14hcNS87YdmPeX6v70oF/g+nfnsj8UyrJSuFX+LqzZ5C2W8tf9Xa/Q
2CWDS3xc8PD5qrrjs+2geoL+eH8UrBla/v+Fv3Hq3A3pAkfm+i32KGmElNy3wJqnm6jih6jgLPOU
kl6CyjXUE/4kYO9BfuO+pbXCNwjX/yeAIVZdD0bAsRf0OkxZfnEUzW8AbT9iKzmK9jnYDS9RRf6C
o1F0kkdxN+E17Sbv/Uvqsbp2WXNKBZiY92U5ASRkP+uHYsQtLWRdzhe//b9DGC4P1wOdBT6oqw7H
gQy8tUQSS3htXVQwH7iBaA+5e39eWW5IBYIBampSneLgzvfO+NYx6hmr1ZuLVaOTD5IaNnWwDKb9
Mx05czwlbopM1EREszzhcRd5dXkcisPEuiqs5uYvLVPhQQzrYhIqDKwgpWXgj33ck8ATP5pNtRlc
44hWtgGCcQw/Xebrzur9QMkv9pzch2gN9eGmM7iRdVJETqOQ3sqnb0k/hR3DWVjWqPtJpY0cB8Ln
aF9b6Np8771kE5iCGdr/lZP83N4vBjWGnDxG4hJIOKsKSyeRoC+tMs6L1bFAPQQ9QCj0oY3i2u9T
rTNKJN4wFhzd4RZoMskORzN7m3Ys2rR1t7ywRTlHHeahGsSYN54DEgUazsYsknHU3N4AXAaC64Xy
LhQkTLOnqNMAhE5dVVdcXc160iYsAPhqTLn4Guq00UcxbCcdR4EW9bE5j9qzXEpMtPXyW24888IK
5SuaPA0+v3imf0it2dE83pH2+h7XjcjpnZERV1ZPhgtr1NmjT9IIxXfMMMhuMvR8bLTBKjXnvl+y
Jo46foohEYyRX/Z4LthT9TJlHMPzWRaoU6eTlbbKDFgw8s9s2BU8C3Gx/my7mCjqQEEXUqgMHSxw
0mvcybYfb6a4c7LEBpYkGrZC2FsFJB90ZAzvzx5rw1EHTZGqMd8sDpF9R9vMLW1hx73IyPxs7tv5
P3bbD8ZxgdfSMbGOxno0gg5oVDEB/2/eKapoRl3SRWY5Zrlg6XwxKXjQJdNAIP48PMWCDkHhpKwU
NDfxwmMnCnnk+nmmohm2jXAaGrnEYlJbxnu7Qf71mdQGCXsUeZEvQQDyHXnEdbwuiR2Ij+PAmJDV
mzEek4tgCbqFbhLBwiyq0tJOVCe+iQYb4k+OP1RWz/1lzPzqnr+wRMU5vo8kPZgCgLWb1IxVdM0Y
h5g7j88tGhlfZOhTqAho0NqShNN906tjhMa2IuOlDq5Uyq2Vxki5XMqg2ChmJIolgfS6Yau+tMUy
s67rqyt3YYzyZGnmi74b0bQSRvPnNATSRsvHpboW8mbVo1NqgryZo081Kx+8uoUglwtpW1Sx0YB/
fWZB/LRWwgwo4db/MpAcjYaHSdwHg1MHDzHARMCk3J/W1ZFeGFw+6OIkThWB88MeBqdmcEF2DLjS
cQQZTiigiKQoVjhv7xtcQujNptDRZQGsD9qs6HWcKwh/ANmDvfsdS/l2EppXVUA70H0rq6cFZFUl
GRTHCyff9bCKCLp6+tjEe0eDpN7oQvIqlknAojFcLcQCq7EsGBrtofF9bWcAXHDSCowmB6HBjMZF
8XcRuROXEqF+RF8qKSogaVmQ1J82OXoSoTwD/0DfKypw1PCiLix66KUsDXzjfvLUbegOh+BzeNYG
0j1lT+oGh/CXyJF5V3r50+QUyP52p6oj9Qsy7y7rMbUakS8/iJqHdoj1JFg+aDI1x7ATWzMLt97F
TvIiO8mD9BE/zcyTbomf92aBOkvDdJIG34dRHuOPH798q7Y5dzaF/e/skfWuWfOoyxFS8UcD0Y1W
cz9Tnjt/0VtGcvu+z/7oA94bD7X550ZWomiACdSajgZEmo9GY+6RaN2Jj/Vz5ZVm5yEIOcLW/wg2
9bbb8G/3P2Hdny8ciw4HGYRj1Q6fkG4US3aTbUtq4uPRy3oBrIXzi+mk33F+LfpZYsAQWHzq9qks
t6DBhl7Y6/0BrUWbSzPUeQVc4QyxM4Q35Ml5IpkstKnEcAv6KtIHc62rOcYhPVReZ4+owfhm+SFv
iXYsjvImsOft6EonxRycyYrcNCeynX/FznycrPEY7oc3/HcrkuQr9HJTYdwM1lq8gDH830hBd7nE
cxwihYnvm/LXGri/g2yWIYlSKC6Z0TG3eO3LN3YqXin3J371GnppmApRYxOoGWi0EKLMweRJbGo7
mehWthGJztg4a2fYpSkq+Mx5X2VZufiSrWzqR2QF7CXhyRgQy5WoaBPIrQSpJVg5jH8ek81IGtLb
PXzqL1Q2NsZDxkh1sEZFBZxeaKcqCmGvtVTbcDprGRdLFIK1DamQI/OlHhk9jMwC4Y7zNoGN+/P2
g2e9E9VorJIC2h8MA83I6N5EUroEW7pZbEVbtZTX8oHfdL3ZH/Lj+FogfHd/fkEB5v4XrI4RPZ1L
VRaoJYlyD2OO+FibcUYb9RNaYo3xs5FetI6RbVgNBGBPQXchumJBpHJ9E5jQ5xT4WQvcuUKqvDOh
zhYb1hyYTEHp9cMW/QFQfsWNA4jKa1MFiCTzTEKTgHTSQH6vOwMaX/TodRQEp9dFExVY0qH1Qutk
0Ayhd+6gZL8yEJDcn9fVGiv69dC8if45KLUuj4WLu2PMZ+oY+xiy0JpD+SdQnaq0e4hKvEf8Zw0m
JXUeiRFndqbsZ2nLgkWusShAxxIQbtzxhIVa6to+gnuqK+MCTi9ls0t+y9NIZFBF5oM3fGexM0CJ
dNgI43Y0/jCGvrraoB5b+gYBNaUJn3k9VOQyBIhc1HuCuDoWHxEYE9CKxMle0fFOm7moQS+9/bg2
mq38xLcVmaeSLOIoLCmt5VS+2WIAHEAWDPTNYNi4nogcAmpKmS6taEmuk7TmTl1hnKIWcnoGOirt
OI1DMgD8DYat5IMxFcsRes84dcQmbVnXXImGC+iQWWEtnGXpow/2aHHZzLF8bDoQpmWBXXyH/4GI
gAyoLwq4gJsr4Ni8HjaSHEHRdmjLgfJLqx8ifT+UDyOLrHFtcpf+FX2hwsWOo7w8L6JabVUDp0vd
74Io34plh5FV5yoU8Vpqf8218A5+uN/353XNwy7NUskDv5nRXjTDrOi26EsIyszm/Jz4WnVop46x
ldfONmD24ckG2GoBpr+eyUmVuLKdMZNJ+Q0twQLttkzhqLXzDLRHYFpd9qxIP20bOQ1DDvkueEZg
FtIHbn1ykVtJbE8dyIEKgRH2VxP24GNHqR3pXzQKUGGSF6vin86cUkFhtPkVVOD+rxqS10+G16Wc
U4YoMqFpmjdQQIi8SkTetp1tvdR/lSHPqJ2tTjEaacC7AtEDAEWup7jj+FTmQqynJNeEE14SCQ25
Gqv9bvXaBTIfBYkg8CLifX1tZpjiUkx0DnsCtC7SpmsTwica2iJ7q49tcK7IpRnlJko/9911dXig
W1nIdAFT/ylVX5wF/jwrWdjGEMHr9UVuQRlVa/AZbro6OhBOKBCmgx8BcH89OlFoxVQqO4DTo6jY
6TkvmYnUhLbh8/GmncXWQfpT2k0l/qnQP6ShUncdku2MXNQaxwfAVwDaLsg9wOSpu2Bb97HBIeG4
76fHILHqaCAQTSSS4mmaXcy2wkkH6ERVc2MFefghyp4vHzgkIYpFyroNvH9/8i8/h/J0SGMrNfpt
gDTVYq8D58s8vuQcy7fWAiFoMNHBDrIGtMxTgR5KwvkwVDhlskazNeNzGutdoaE3WAWHYxMcNbEi
VcEiUaas4jQDwScCLxJGQAEBzXe95KDFEIJwUIRTE6BDXcYzcT5AbcGcBGkXpbLZ5DzEaRv7/oxS
d8Ybq5SjxUmUq00Bq6h3O60aOL4fWUkuOm3PUnagdg5tin4Jj1wRG9ogCKdWAPOGPL9rzXGWIYl+
f0T0S/DGDrV8fR8PCM8YEp99Z9o7mmW3naCTWSiArBfRq8h5YSsTXp2dgpMJuF9MNWGpsjBWk34u
K2jKLIJeFk4c1N6jQdnqY32UY3WntL2lVN0mTWu7lVhzTF8V///gDeh5I3UMYbVlES7CU1AlMqdF
nHAqP9ChA/n2nszmtnfzpxKaEKT/YEw2dSm6sUcFiCru1UrFWXBqQ90rwaGCrKddZL05lqWJ7kRz
hvBlpoDAX+LNxogchv1Vp8Ih+3MlBM6MurQYRoI6U68Lpxw8GtoUH3AwmLzUH2dwEfbG4CrTbHaT
umvmvdwkpwnZ0TnyVA5MoBLjIbu65hffQt1k6lFocUmH40kpruSx2cgEKO/JjskA8faR1ee+unXR
1vlz0moCPXQ+4Kq0UbHU0/hRgU5mdgSZ5KznHp2s+2eFL8xQo2oEvckHrRBPedrUzpxB+KEHdVBI
ZD7uObS9441oxkODu0UT+2amjICwteVgS3phWI0+J1uxGYEO7jggOMXpI9LGaqcZjQ+yhUy2Z3Fu
iZYUsxU1cn8MsjLe3HeS5cZxcXH/GQFeLqBk/VEtUpZ1u9gTQ2D0qiwH4inxq4e2Lk5Bp3OMqLPm
h2hoxCMRlxFJo8lIIj3uek2IMUvqNHmgpNU2eiOAu8kvdIap1QCHDn3QjYDKCA1Y1EmBLn25EaJS
PGmJ9JnEqqOm7iAewZ5BFOOUgKsx5X+FVWSmSWMrYxGYecESoKdu7ehggKA5yMc0DJdHtYa65Wlj
OYM6sGnOvFISvk9NOfIBuvku1cAKxOf7C0jdqBdjCx8WWqR+iCnovkAu4iZZ4Prm3CfliavEp2gs
nKBsO1Ly84abS/g9Guzc+1bp9MM/ZnWAcyGdgG4CmvY2qDjwDkljc27mydHb3l3E6ZInbDSumZ12
eq+hUMKfg9bu0VQ9NJt5cFH2ZtwFaWTmz2dABQvPf9C8Cjdsv0kTh8OkG815jl7mB7B/guwl7V28
BX0FOVYIdXK2Bornb+SVp3IXqU4m2B0yzXaobNvJ4wdS7UPBjSRoM+z9Ag0KoO+FQDTpuIfmxOqk
/7mbXm03rNbCtYJnv6LgPkOF5FCrpAZCEM253Ghf2d/I7s0KKP3Z8612xz/WtoTzqPFqp3UGr9vX
dnYadq01P/DHyWM12f1k3e59DRW+uEJOOKT+mrPoQtbUbszOhgybGaNTYDZ98vvvZMXkO7AYN9WV
/SHiRaYKuMrhYUZX/7JurgIj59uzEIGerjA78U1TMPUFIiZiJ8NTl0FQg0QbK/j0ISuD9BSNGK0a
IFTaFp4a96Wn5fU5Tz6MunSTsMWjOtgXiWDNggI66uG75f52+tuQCgw/vb16gJwL2QMcRFBUxA8V
EpAgE3uuVJtzYqD5Xq03UhU/BU9KYcWyaE6thcYZILR7CLcMGoG68jtjFlbmXFqEf8FGhMZNtMNc
x3mgQtF+kUftWY7f/AH9yWP20kgHA2QLIEUqk3AzvjY1hP4OZRp4ddiaKAMrwXskJGYpyozbAJ01
XPYtepjxLSDZQwMe/YzgwDzfVZnUntGXjdTZvqhNLnABbZvRU18YijV239HoqvFjxQM0kZV2IokM
GP4y57RjAPMPGjh0seIP6i6sgkc793E2nYOiEkhsTKBcHUA1z5j5m1sghoriMzLCsAVqM2rm+zqc
kDftu7Mcmk0AyRc70V8j6aiBnmo4+4XFF1bX/WFYXQLJ9eDQeAyeIiw53A70/tfr3Rtxl/BxqJz0
2UNJejpOoymPPVGUHco8uA0QUMGP3sx8ydyewAYvILEDqRu8I0D0TgeVGOznWiXqJ4vznM1XhDow
Ltumqe4YYeQ2+FOWqE0FhWToJNewNLklaChBbUH+5igvzUQ2kW61JtMRSOi0HojNvN6OXN1SrdEU
7MgKt5nD7wJnflSs+zP/gyq4mnnqq6hXRqFIHURrBP0EFQVztOI/+jbf5PveqcBsLO0EL3VSqzD/
onhc24014Ie3VIdzQZHlQv+OpG7ilG7KgFzcXMCpz6IeI3Mq8Q1y+PppMAWY1+yclISzNMbw6S5A
pJ2ul59yPKEpDEAhfuwUr7wJMBAYns8B+f32C0Vk0ux9whOGt9PlpX+MgrdaBN0toGA0FMLguSFT
ckU/zc6AOZc8xZu9yBS2MQqsmVWbsfnAATC7xby699d7GQ+13EjkIS0B6AdOlx/K64sLdC5WrThG
vXEKi7MuHiqgPuL6IyoPaRwxjrKVJdQM3GxV4FiXnnj6ri71aljHJXeKACWtTNSywckplrizgKzN
4v9N9e5lUi/N0XKGsxDOcOWKO2kgDq7ir6z5t6cO5yFUZkW0pIJGnybhUapREuq6j85SWyJt1hC9
dACkM3F5MIWAxflzu1ACygSo1kCjWjZwYbyOiDIXNDGSH7Cmh9DADkjxIb7JDWD9jGVaNbQEe4gd
4WChrzepPPVF3krRWdRR7UHh61zqVlB5VcQ4RW/9AXMG4NCSrgcPBH2IApuGXmIuis/aKUX6LZRT
uwA1TYXem4JEvGiPLFaL2wevgTa8pQiCdkDI9dFLpidJUQJpF59bB8oEhy95O5nfHIkfMlC2B25i
9vYHb7VuiR+kX1nBZalhXW82mEejq4LE9lJtXE69i82myy3fjlIan9WXypwt3ym9xjG7t/tbmu49
g+dfm6GOsEGo4jpG1f2cEd9ViEImG/Ur8wsspJvaDlwg446dVVuA4pkS+XgpzcBinSM/hJX3xipf
jzXFhUVrInxE+R54HOHQ3NCTDqF7JlBUt0b7EbyMJvDPpHR1guCamsoDip2M+8uaN19OOXWcqXEm
BCqPKdcIRM4lsJXHJCx3SX26P+k371jMOXiwgFwFKS9KUNRwG3lS1Txp47OCpKCeh6QxZV4kmvA0
bNiMZmuOdGmNGlXVdVEx+E18bn4ldgpSJYPAnUzdFk0R4LUMmI7OAXaZjNZsfT233uyq4KGN3GKv
mJAhsFoQn6gE4CtSu7yL95P5XZPY46wY0gSGBQiQxW1YxN4/JQXaJ0CdhN5i0LHhrKM+O4zjvk5E
OT73jmT1u82M3hMNYL/ZERc2AzKZ/La1yk3lxk7w9Nw5g6OSYgNMfoqz91dm5dtxJKfI4h5D9z9Y
P5xOiA4oDqDd/tpdx6HFaQEyznPfgSxB99puttpK8FTcM2KJZPzzfXs3GT74C2CP6g/5KujiKHvo
ejcyrq+Sc9Gomxx02YW/UTkNOiMMTAddb/qJBpeWqGhQdxUedCMsof1McgKICnWOr+3SypUtDnmF
d77Y/Hdjo/ZCWKNnhctLjA2iDHH42I3HPhpJyxrZ7RyCcWM5fKFZjTIzDWCIsiSHRjkXn0XNqrtd
lp4DXEbnTSglEAZA7VDGfXTe9Zw3uMlJiEn5t2HF9NVvMMBhhHMM9yiaLI6fhxDw4yg5q5NXaw9+
tAODiSh83Z9Rug6MRRT/p2SF1xg04Sn3FEe8uvkkOY+OASRqZWff5WNsiRugVN3Wq+2U8AWpGPVe
htmb5MMCDQ6KCWbbPcQXn4qnxuoAjZ23ncM75RbsqPgckTHY25CNCyJ24ZIaRG6X1mRM02BIE3FM
ziHn+AegLxJv8pFeEBiMqDQCeZlU3Dx4lLJVaI2CQP56UvkI794y4NMzlOOe3kGjRXDRj2zgGslI
nt3H/f7N/fv496//PjwkD1xJehasa2WoyCsvjS7qUgyWqGXNMiMGEKvKz/5n7nC/BDthHsS3WTKM
cqFlAa+nBIJK+to9lULl9/WYn6et/Np9hg/BZ3hC8cTjnid0Ug8n/w2B9ZDwpCitmLVHl+hyHfJh
HeJtSPGCvMWgk+cgCm+zKpTyc2mNe1QEdoH7Jpg6WXRv0sPEelPfHozX5qiwKkxJD1FFFeY2mZc9
QaEkMyFedax36gZ4UQ8N5i/KsXFa23BbNzrlL8bZt3mvewNkTz9yH+kL6ya0klG4/iYqAPNGFC+6
ecsU8HbpqGblho5iD5ZoFY5/ZIG8b6/V1+Yory7LPqqjQsvPHAeWC/1JSg/K9CB3plG/SGj4j637
sWk5tO+tMHWol1yvjYoMe7x/FPvUkqpdJLMa9ZaPpoxAnvVHeQkZSFTur7dqpAaTpNV8eG7qL154
K1lprpVBgB4E1zYVeScQxVKD6HOj6EHiEZ4V7c/YPnK5G/kduT9RK5sdt360S0FUFPdEY7lCXtz+
RyUzRhkqMucHyZLtZ5E0jAfVbVUDb4tLC1Q4QVoy5/wSFoTguRhTSDA9CumBn9xC+aOLTnGWg934
WZj9M/CyJiq49we4kjy5tH9zXKAelYkieEbP8mcAtevX5K/izLv0a7CCA5G8KbblTVRuyhcJfW0M
4ysHMeYV9JWgLwYPIw1BkPNc6qS6wqMnIwOeO179pLIY22kvxCUDmXgYEcEnD0Vsaic38xA1ahEU
52DiQCB/1JETZUwhvXtpE9TuzTtfa4MMJnI0F3G/MZzX6lX8lW3DU4TXkrJNfDJ/p8fscTjzjOh5
k+b/xzioWzGTGCOdY+jroS70KYbxs7Qr30IzPKn71ObQiBKFhHU20HuOtrbsl4v9kBRjVY6LtWJO
rbHdZ/5M0oiRJaffZYsR3H7BwrPUitFDcG0k7o0ZvAF8geCrA9v7kmTmOEMqZWDY+fGvywhFG1r8
82I01dACv1/NxVlC56IZ7IqXdCdsyyOY4FjLRB9ytClq4tQZiHcR7X1nbucfyk36ELjBPnyOSco4
vddW6HLyqIhVGQkCrwpDGgR1ZP9PpW7ixGV4/BK6byYOxEWoAS+4SjopIqiclPiCUJyHrWyHIem/
yjfjJfbSF+1RiUnGWii6oIHZQ7oTvIlIRSJ1J1MLVeNaWC6XkrP0IKZkeG6e9AfcNXfSd/TACkor
3ndli1qpduZA0Mil1TnZRWhD8r3K6d4Khj8sv4SawCsj1CqFaBI0NA1Gwk36KHn8g4h2uvuLtDoO
8B5DoAfvVpS9rp078vsE4jlVdYb42S/pGH5JNRHf/F/3rfzQG1MjwSGPAjOgpepS7bs2IypJCqh6
UZ3T99Acd8+u44w7grvi0Sdv5pMXk44xsJW5g0WQwCLaLdVcKjxkxpB0Ad9U5+w5qIj40Lpwu/39
Ya3sImT2Fbxl4GwaWC6vRxXkXFIVHFefeeEQpwbhMzMIWN2+a0aQs0UXJ7AbIJ6ljn6QT2RCX4bN
ORI2MbBhSejqgBHcH8nt+YcH05K/Rzlw0bqiPE1JjboqqxzIEK1EyTFVweQNinn7v7NCDYXvgNEs
eFiRwxMHjb9iZDZ23c7WMhDAqaGHDng1TWGmFFAyanyY6ITtLP/iOcNB972qIiH1WE5kAsNgX5hG
sOUkNMJACIHhEqsTCS0OOBwaYKBMcO0SQqImCuRQm/PYtwbJtCozu3piosfXzSxSggqq59hW12aU
sPOnKQC4BpSkvELARAu60Lw3xYYAICm+88lnP392jQU6BaaAJX0hgyuq6OVYAjvaWgBbvDY+cxmA
fT7QGeUEDSf+zVeBkhdfm5jllWuLeWmInkwA2MDVqTXnNkd9WkZTffmosI6pm7ooPZzlKy7Od05B
g3dYAAKhQOP1y2kO41fwN29MZO88YJRQFYys0vXQvDw6tfUkkm1IOqJYS/49QKr91OGv//5GWQhL
F/JssEPQpepwLpQsE8r23GhR+LwwtFrzHLJEv26KJj8jB0cyDhFtEZ+kvEibpznUda5FOUHfCrvs
2XLAV+EIOyCo0am8TT11h6qvaJnGhnFY/8C/rk8EONGFbSp2dlW/8CjAdkG4twPK0WZp1Rt12z80
DnLCTrH5VTiZ9QrlYie1T3/uT/BNJYUe+nJ3uVj0tC8loQuC7gwApqO75QP64gjvlhs/JciyO4o7
ehq6YlHGeBb34zHfsureNygB+hPobTRk48BLmIFAB+r+S3sbm62vvYNKUnuLZeih4ZnXOEkFIjM3
52Y3aw3Q6PH5n0mqIIK47xKiasU+SjiraGKzLtDVZ2UG/nV+7gK3GP8qU08G0ewKz+Cd+xO4citG
MgLI94VEHhA3hVo/CF6qYdQBPRKgZaPcN4GtcjvoJr/lB2PPOszXwh1OPhQukfBaYs/1apWdwNcV
x3dnvvvVywkRhsi6P561mLZ0K6o/bJvAhF5biOJI1sY46c5hE6fbsS3yTZ3rtcl3hkEAgK8Y9m6S
98vqI7ktAfu1EL3RgLtmSrSUgxoVni8KOcQn5eCdAGj7vj+sn2oDvc0uzdBOpqVaDkbs7jy5aNba
Kiflt7BznINgqY+15+9d5ZO4hDz35Hlj2PEvm9s8PfEk/HzqgPg4gfGNfDOGLt2+C66Hvqz2xd7j
62ZWjA7fpIJ9St/FGoBlz3zoGKhjoJ6IXOJT9oK6VnmeFad7zxMCPjPgsTWr8iawBTd2+yLFO+G7
FTaN+GVYIqQC9/5khawM2E2tk14l6myos6bN2ybtzmKya/qDVJoeJiRwctOwzIEMO/xtInhB27Fd
u6b4bD0xxdd+8Az31pDyTXHsefCDF915yNwpcQFLL/gvILaC2jQ8znhqlK2R/T/SrmtHbiRIflEB
9OaVpt30GI7XvBDSSGLRFE0V/ddfcHRYdbN5TezeDiAsVotJlsvKyoyIDFh3X5Wjo3Y3WbmPpR+l
kbmZ6aBiwpirkvcRNLZbk3u24Q32Ywu0e+preDBrh07ZsA6kq9/lnk9UIUcmW57eF6nfW66NRljN
HS3v+vAhEU5XCjccDLRmRO9xp/2Vsm2DXkX+aGzUffwJFZgbKwKi2Yn6cOVS/Mpnz+YBRHqUDiBG
jlTbHDApbAFNUaMRz+8f9z8AmyFOva+c/IE4P2Lw3WNnKkAjv4+Wbk7kJ970U7j4d/xHtF107u4O
/kFyDt+z3YsKsnqCq/2J+hSwqwFJ6z8/HXQOcAauH8OF/Iti4jJHbglhqarM1TsbzhnrzQFhobnP
JOkzNppb7S35bpKdYW9yXj+TZicB1ZrwzXXT0+a4mDSon0+AbxsR6WwHq0WchUjc1c+djq5VYqw+
tMR+l5Lo1o7HtUYSS7eCqQJBifoKvCkAIOdHW014nDfGBNxVsxuGHtK68EpJ80ykp433RL2Hopyo
1tKTS8HEmdnZCanUSuLKhBe2719tp3zQKid7Sg/RC2h+AK+pvuwqDtlLnoxMG9mLm3xb7dYUYC/K
AXAWXy2nJ0FqtBOdy/p0ZlxqpAVuU5EOk0zzRkkir34ZnsC97lWgFHy8Ee+1NWHzyV3OVxiUAvRt
BYhIRx3ofM7ZkDCNSwhliH5boOefgATV9T20PLITE7P5JbRCWqoP6+dK3pZYSrSJbxW6baNNSg6l
W5SIgLsf6FHWvV63vJA4wJyeWJ7lJ4wyUWxGMTi8YzZ8jw4POMy/WufzEyAHLKfsctxTkWfjZw0U
f1Ek/VrQE+OzsEPRonxsKAVC9lY7tE9lDrcSHSjcCgDxyjvIWf222gyrAkqXacDzQc/eyZ0Z8sgi
mG7hc+A1qGu4MnCD6VEHDF6FnjMwE8UmD1LPBvpFWameXmCgZ8OePwtsFkZtocI8uSmP5M68sx/7
N/POvO23zQ/7gd6uZe7+j1VGFheYa3Q2n0OReaS0RtTj5IS9w17Tx/KJbsad7RafFIOnDppjkW/q
85PwpchhXni3JtKy6KBRm/7nC2ZLLamAFTANS12qvpm54VYgE79LpRsGvToFLc6kype6n9d390UF
989Mg5SMdzQoK9YsOrOIFOaqQCQkf/Z7A5ojkaN9SL6mbuJon7qh9CAPRwvvyycte4ZUOvEUkKVX
1nvyD5f+4+9HzMKxTqChEDUw+VbWdD6V4as79Fp3W6N8uz7eRU9lo0spngtooHSBho16WylKHfyK
8ZdS3Eq8dq8bmFbpYignBmau0Ab72kxMqX7uj+Rd3+l4C92ML8bKhC3ecugF8884Zu5QHnluqp1c
P6e/1U/ynv6yX6yj9lTd58XKgJb35Ympmf9Dl55yjFWYgsCu8jHiKNxm1EUrgPZGOva3dufU367P
4Zw+DsDNRLTFH4aGxKY+Tzia0iiziuH4owMl/wbw0jd20PVD5/WvaeKIG/OZvYGqD4LGiuFpt89X
78TwvEGHJiSCsMIGFQTvcH40tva7fVPdyngV/Gab+GGtBdKS25myWLg0ERdhU87WMclBQ80VPPrq
6hbvamrwrZ68cO2FV+OuhkY+ikuVA238igxOL+00zeW5OnXhbIoDZ6Gbp/muyDeFWFv2hak4+7LZ
sjcdV+VwwLsDbUqU6kYHBaV9oMq3PPW08S4km+pbfTsesuTH9TWYbpazJZBBnAMSGcWA6VE6ZyJz
i3Z1g3AqACHNBtrfcHEJPjbDQxVyX+5CdxjWwOMXtW0LwEpIMkwrAIEi5ITwTSfPQbRc11A9L0VA
yX00BKFNvF67z2vAdvhheKOGqxrHotmonYM8WDJspebX9VFfJsLwCcAGgPo29dsA4uv8E4rSojS2
axE0JnjHDqndQfrIlNqnhbSRdeIaJp5bd/Gwz6q9Sb2KPSjk9zgM4G5V9/Y25z8j4qiW25CVBbnw
aNOXgYZkQzQDl9C8MD3qdcNBHBUBhCS8VjtW5HctnrvhHaIvOxXX5fWZuLgLJnOGJkFeHm1S8WI5
n4i6YARNDjsRoFOOq9Eb9Kh3DfFw3chlODmzopxbKXSLZYPRi6Bjv80akqy16dlt5QkJSSTpMU03
ibLLQ+ZWzS4fX/o4Xjlfywt+Ms7p/J3sOamhuh6B/xw0lZvQfGuS2k+qHH2mh70YC0+OXS0tHahC
svTbt746aulHXb/UuvBDCkn+g2YKiEc9gIAmR/nu+vwsLgLysVMrQx21udmBKJRcio1kFMEIFEIT
7fpQuFm7//dGkO+aVHnRewyyA+cz0FhWPDW/FkFrkR9CxHyXTrrfKKuvaTtcJjqx3IaKMj3EpACN
/UqFnUy2UBtaN6VcBy16Wxpx6Ef97RgDqqxtFfQMhZzERD9SdznzhPrYNo9qf9CbXfxQ3SQhKFSs
PkIkhSobCi7BR+wmfgdCLAvv22pftNvCdDrZhehGVa2BNhb3yRSaTShQ+bLLUNGnhjXaZh2kRL5J
O90nXesMdHiMwXDRCnR4sR6I+B1ioahAaGr+wDvcEfFDFwNezDInzTbKe4P3SV16mSZ5BLv6+kJe
hgiYXsjOWCaYPijGfOWwTqZXG4akYmhrHFSdR2VA4Yr8CBp56Lfocfxk/gSOc/Cu21y4Js5Mzvxl
LSeRbnCYpG7LbhtAjkj/qA5Bi4dK/r1bJQ1Om3F2LU04WdSabFRbtXm5K4aDRNIpaoLmd12DHW84
9iMLH4eHrucO4tRdrK+w0hbOIOQToN0FTsnExZy9B3oVUNVc7/oACZ3RY2UH0kikpK6QTLpiaooy
ZoObvDvS6OAeg2owi7+lwuZUHsY+AOzKKxW0FZkkqKDXGX1cX7XFMZ0Ymv7+ZKPIrRLxspb6oK23
ZlZCCfvQDMrKDXIR4yOAOB3NLKayhMAdKzCaLn2Lkh9l+Hp9EJeJ85mB2d4bQtmIkwgGdNmRzR0U
/eiwATcClU/Dq8a79rVdifcvFwhCBpMHkxQUxzG483nTlCZLzZD2QVHExZbqZXpTo2O5Z40DVCEb
Za1z0uWdjwoHWDRI2IEADKntc3tjqCdAZfA+iGJzV99nWuSEofDR/NgbU2z4KFmjgV8uGjAMgGco
MIv03ZyE3WrqIKMe1weZZSNzGoPznebmmpXLlwWkEL4eFiYeGNjws4kcMr2hVqxjItvK3POMWRtA
GSDBKpWp13BW7tDgI91lHG8LMeS/W6sZ/Bj9IZ2I9ZEv0TRywDNpN0DpRb6V9tlWjfhannma3vPz
OPV0Qzg64UWhWDjbwXGrx3al0iFAX07HtmNXAvBQ7iy0pd8kED6+vp+Xpv7U2myxhW0LXRkQ97ZV
4UVC32kiX0GPLg0IamQWAnv0YzTnzf8GpCWbTkuHQAXeK3yJdWyjW0N9leTH62NRLp4tWGBIjEJD
ApKEYPXPvGaahbGusWYIaFlsaPYh8Y0FdH1Su/09fzAjcBysN2p1XgX8Nh0+4uSRRdvEvoHUQQkC
cvupf8tj07EmUY7+x/Wvu3R/EOL4KqhDjRHp+Nnu60yT2UPVDUGVRsdYBxrErtCXmubZyo28tKRT
P9OpzTbqifNZMIrGVDpSD8Fo1XeRxncKoy/Xx7JoAiRKTDNKCjB07iJMojVC6zAWKqPTepPLOgYj
jSsDWQgtMGWAw+JSmtiwc3TYUBhyxQ19gOZiPjoh/MI2MuXa43pRu7Sxhjc9Fu0uJ5S7bBiEbwAL
fag5Fy7EZhXv+qCXFhDvMxONnTG9KD6fDzrLuqLkiTwEujDvdWycrGH30DfaXjez4O7x8rVkA3Jc
KG7PUV1ZZmJvGNIQxB19zCGLkY65z/n3YU1ubOlcGirQG5CcRB19HuePujCUSk3HQLTJL57aXo4/
HJSKPEhrPle1WCvPXIZteNOfGJydgLpWItXqIhhs6m2HHgpy+anlz5kE7LajWJ9q61+fysUNZKD6
BFEVQO/h9M+XbExUizFglQKWHORG9RSowxsZJM1qJ8KzOtJ+Do22Gcbo3oRGosjXtAeXzgkYiTZ+
kDlCnHxuv0vkSi04HwPAKEeXq1G5JYq6Jhd/QfNHm+upWwTKewjg8KKaHceBU8Kq2ETywkx3cum1
A1QXHaX2QmY4yZNqbsFchgzXtiT2tmwqTx2VG0j7CFRn4/QD3fASVh14rT6tzP9l4IwPAznHmDKu
00k+Hz9TRM1zHR/Wk3sDSBZFdSnxlepeflHLTax/dGs53qVDiokApgjobNCfZu9KRUO1PNXUEacn
giasugGsYp9nay+QpUM60XINvHjQZGde9FKU3O7R0ngM+r7NwDBPIGFhVdwxKBSUOvrz+jwuRGQI
viHmhAwVNvK8W3NNy9Tu60gK5KKWtkWcvlgZ0V0pUgFuz9FwnHHZ9FutX2OvLJxYGLYtIDLBa4d+
8vn6AfFsaYOgMPykHPhzt1U6d8wP9W+5+XZ9iAvrdmZpFocwialymWCINsv3lQ7dD2hL0sF8uG5m
aUAodkxKaBOpcu4QNJaNdp0XQ2DdZi7OSPX6WOiuSt1iTTx+ac1OLc1uiyGH+k1YwBJPN7bxC0hC
l0tBChK3ZD2LdvPvxwWWHzY9sOeX0moRLaUusfkQmFLmmzQCFkv2VMsbLOZI0mNeokAaPl+3uTRC
PEomNCZ0cS6oUwofo85mCkYIUoIWDOB1Qzouh0Llpk1W8HprtqbI7+TtmEWWFWY27l7Jle4KQPmh
VaHcFCtWlhwp2AKAU0+SyJNQ0LkZrS5MZlXaEAw2MIhNcV90uaf3ySZMjD16lyfE5wChdA963G3z
sX4lyDiEP23jTtLdGOn5YLB+NuPn9YlecDZnXzU7hT2RO0JihEF9BNqz1e6VBOo4EAhLE925bmpx
nk8mYHYMQwuHUGqQSokULXNEjqqPEv1ETc6xsXOTDku8ppy7EIag5IqeAODIw8nM450hj9IkG2N4
7FoKwmhbhpJv032b/dAN//rolpzMpLSowGnDd89Bb6E8pi1XizEAvq7ZdaE1bIiGp2CijtX+uqmF
sgIQtBiTDPjs5D5nO7YYDPjNsRyDNHviyitLf2XmZ31vJV483tX8NSNveXlTMw+wSkjZrfXKWhoq
Ag+AFUGSBS5jdg9KFhEdegBhVrU+3bJcfFrxiH4rIl3rSrvkUpFcxe0wPVdRuDk/Mwq0++xBxo3b
oX3ko/pUDPfqzajEUDnYRHRtgy6O68TabIPyfiwjUhhjoFeoPbbACVuxXzXRypv1Enk3ZSNwsYNV
gRclSBzno6oHBOiRRsZAaz2GjsRIt5eBbX/L0aaOCWC9Sj/Rdy3hbpf85MILkR1JH9BBNkkPFZqe
KomDbmxZ6Srjnd4/x6XlpJ15a+Qrj5KlA4vsK0BpEMYFCWS2zmFfab2lh2MA0DZ6+HD1oUlSkAxS
Lrs2jVtPMIm7hVX/hywRaAbI2CAvqoMfOVv2ahClMCGeF5jvKXc0RXhWBJT4nlW9x96uH6aFRUeU
hZI3YknA0ef0wRRkpwGPPymgUBL0Zcpkp6yL2OdNVu6um/rKRszSLyhzQaYdjyIk3eZq/0lid51h
dnJgmdGzkUnMK0JEzlkvK+44cAny5eAi95yAzT8akKjUR3nTcIntIjiyR7RfzI+pEXNnbIwUKuy6
uTHbttuocRw5PLOb20RBr2Erk/mxTAvLz3lTZkgehuja3vaNj2yz6gMLwR6yQaKPPY0sR8rawstA
+VrxUgs3y1e93cLTCBRlbbbLy6auEtrkalA0R1bzWzY8WAIlA8ta2aZL7vDU0twfMRoX1dhmasDM
DfALwJCOiIS4T/NiJ8d3ZgZ5sDZ2U+oUWrRJPobwpsnRNrEn364vsIaDO1tffIiBN6Fkg3B70WoA
tT9u2/gQSc49oSHBvgaIu8Rt4Vicmpi280mwUhM29naeqkGq3xjFncnBMUAs0TXK1uyPvbgzgQRE
UjUbjrUxuAokihJfBeonefwvY8VzCDc6Lr05rUpORSpqo1IDXSJHlbSumcZrT7zpCX05n39tzLZQ
whtJrutSDQY3V73M2DK3yNAQnB9S7lehl73/v8Y030hKC4ZVxjCmGKl3HcgsoLCvW7jE1wAbBFYK
jgQ0e8BGmw1J7Xk5WjnRAtHve+O30N5qtM751YQb9lkpPtlct3fp3WAOrDGUXyavI808qaiVkVOo
9AXYmZs4v+/ZTsrEipHLba+ijGSqmgEXicLr7DmC1gXCSCHlGXQU7PUhryHLjarSyjGfZuZ8M0B/
AM5zqiXhD2OWbyGCoesMMfSg3hgVdOTHI3FJHHD9/UVO1vCRC/MGZiVoICBhI9tpzkKBLG0jkcaR
HhgVO1aAjhEvV9sVpvICWACsVCSPUJYAcvoiS8Z7U+pUU2BIYck3Qq75o56gSQWXhvSY9zT2DW20
NlXaybuuNKH31pj0zlTrYlspUbHr9DRZWcvLiBmf9JVQwqWPK3GKCU78Cx8TyBO1pR4I3zLfieRU
2mcHuBnZXt+Y08Y7X01Q7LAzDAgSQ0/vQkoKTW+gSS7kYKSeLqlO8Wn0G31YYzlcriMakOOpjKgc
nEVkk8+HQycNpIEZMl6QFTp/SxDpU7hq+8in8ZXb/UJnGgUm2JrONfqk4HzPwiUbV6ikC10O5PGt
7HK86TxO+z36hfnjD9Js0lTyOuG3Zuw21XNbPlryBhzG2hoBwtrmLZrbQ74yg54OupcW+5j8jOW7
ofI5GlFSj9DXaiX0+RIImS8ChCegEz/hJEBAOp+dyoAifIyqVtBBY6sOHcZvOlJsCL7IYp9l9a65
Jo+3Mu93bS27FbKbOYCHEFp3IULrKCO4Kve0+9nHv0SEUW14c8+rNyVBRiD+WZByawx31bEC3KRU
45u0vEUd0qWF/R26Vtf306V3ALxKw7zDuaJwMPdBctt1HOKJSiCTg8kKpxsKB0RHi9NNMb72xCmH
lcvikmeH9UbgKAFDgQ2GW/l89vouyuUEfxOwx5J8s0rqsszLdUCoxhd7lH4gJVO2j3l3TPEqkwC8
khLLae/kx/xVF6NLy35PO1/SEzdszX0xuEniRc0aEvAr7XS+yFBRghzxxDCDFPL8pFlVkbbdQLWg
46HtK2bKNlUoY0WHSgSFVkpOWZAQuDStdUKrMHYE2HCQXrv29/UlWsiY40tslB90VDkAkZ09W1Mu
mBGRWAtMuXd06pvkWw26t7ASR4ZgcXaHKbqpkk1p+tctX26Oc8PTBXbi1KQ6NVWhYQpSu4SE5VCA
XsPwZnaZfSDpg6ArL7zFkSJhhqQ0VL9xwCa3dGIwtIgMuBU3Anos6HMzdNAa35IgQbITDaDyOnf0
zhG2upHKFcTFQpoJCtRwrOgtMdGn57jrVGUhidrGCFQ0ooqZ6tjaRxcCLgPvI9HYjTOoWm546avC
iT5N4RTcL7OdHZa7QbuNk30UZb5t9SvfdXmvTJ+FOgVkWizQf2dLoFhoipdonREQXdmpYl9GUOAe
ZS8v9E347+G2sq7K6HwB3j/axwHcdD7/LZW1TtUHM2jAt62OHLKsU94yGTZJ8jQAaXzPu9tC29Nk
uDHltbD18m5D32s4BuRosP4XieCmy1GMsVszqFW/g6qmET61yTFpnrL2Z1Y9mq891LnzPtmOE+ns
DRixoV/h6k/32uzQn33CLCSTQPrmfdyZgVG6Mtko6StQrkjT3lr1TQJJ8uvn6/KWPR/w7GCrljzm
hIxmgIe2gY6U6A5llgNQK1axlhpYiJlgC+IH+GeSZ5vTzbq8HmnNNDPoKRic5StFkc+4kUegxrWi
3iMPkgDiYXpZeJs2D9fHubiwJ7Zns4o2QgnEcFUzsM1tXD4U4WOUHbsV5/F1QmdrBwyJimMCyWTQ
yGfOA2AJPReZmjxqRMIOqbJQi73IDFuILuQiqRAmyChZ15UK9EhcQx74thJy/xaXUVk5CWjX4a6X
RPy9Qm+cN2LbaGCDck5+l7Ae0hFtMaAtko3/OfJyKQMDpI1pHu7qNJEstxyz0UJfDqCGvTbqzF/g
QcelC3HggrlxL/MXS+/Yu0YH8r0Yp7wDTsFobhOVITrQu9E0DlAnQbijaSUSknIM9KFLcm36pTXJ
3C6ts+/1KNAGCfIi0EZVQ3RkyjggTwZN+7dOasLOy2OjBSdUlZmbJyp4QUVdmbmborXxe2L2Dd5+
ekEeGNTDIEmGUqzuDnE4WA89xyvhFxTRVWyCrkeuBFjz4QdnncidnoV6fjfC1701osmgWQ+CyDGV
s6xySx4yD0JnHdQMGyvrocdVk+MoqRH6VCGXJzwDc5N6nT52PwyDCuYK1qLM0yhKYW/JqGvRd2aX
8DhSoxfVJi40yHkOrGjVlwFNGI9DCCzcSlVh4eRZCHrQSmjS10RO6dzR4QYSVGFJ/AjB4IcE6coo
/U7M/uf1fT8559mORL0Cvx9Nbwwgd2dPL6YzqCpFdvJIdP0N5K07q4uNFR+ycLZQNgOwxgBRHUd7
+vvTK1OV20jrCbJcLHFbesO6g2X3Hm+fr49l0Q4soU8VtCVArTy3Q0D+gsprlj7WCVJtEd1Y8Y0W
AvoeryzNzBDAzaim4u6Zok4kfOfqp6Ni56LtTbTdTJ5qyVPVjyQ+JC/XRzOLbGZG8NY/Hw2gvagK
EwstlqPvhN+qONmK4Sf9LznqdgQNmDJ0v7pucs6h+2PTwOMNIRyaEc7bXCRhTqGQGaIvaw/m7QNR
Qbzm3IEy6kYFqhwxUe9Qbpa+XkC6Gl1NWF75pZWLQ8nWIrvFSca2RPtLBOIA+p2PPySJnNYC3xJP
2ZoxvkXjcxdsTrRi/pfCJX+GfWJqtkHLoWvSJkUf0USiWyFxaFfIK4/iWZD0xwQ4I5MU4KR8Mrtf
BrukndHT9KiKW4WicwbQeZUxulmcOMR4vb6Oi8YgLofiCpQdkcE7nzrbalpSlzDGBX3tjUOt8Q2J
mi1J91bZ/Ns2pV+nAYAx5IjgRCD8cm4Nl3lbpzasETYhSUA2OmSj6l4f0sxP/Zk/NAtGwgbqWAg2
z41wMPhT3YzRC7UmH3piDg+SydaC+6UtB0tIqE2Sg/BX50bApqn0VC3TozTmTsJuEf8jGxVRvDeb
lVBg5t2/xoMsFKrgBh5uSOCdmxL2GJagzadHdN8EI+ujeLs+X0tb4PT3z3xhB9l3knRVegQeVhrV
bZ5RFA+GQykVfpetpZaWR4PClwUxLoxqtjp2lbV63sBX9ZLhsAJ6Donttvkqo3vyeSe31f/O2l87
s62WS0NEUhktwjPc7YVwqFS7pnirotiRQ7aRLe70ENVGUuL6bC5uDMhsoiqKRIQ+V/Zus4yVNYUv
ytuD6IRLqzfKfmbjWk5raZdPjZz/185XivnkpuQtKWodt/ExxzMmvkcX3uvjWFwnFVhwdHKEe58X
Xa0UsaaI0VG4km9LJNrt7EBBXLtuZHHrnRiZbe2WFugLWOGoprkXpj+pnT1BYEygBdyhq6WVROs8
VfNnS5xYm230kKGBbjNMvm7Y5CR3KBqfpJErfyvF1iggPTha95n0ZABIF3UBurG6QlT7EqLhaDUe
Rx+MB6zZm5AMkV2RPUK1vJHM2ukr/fH6tCzd50i/opcTkpVT8uD8xMe5HBpCw9wDuWuTD8Ugvl7/
JOhPRqDtoL5EaXDd4OJinxiczYzVCQ2CHSm8GUc7PBti2nXq5MO/e/3/mf8TK9OwT7asSS2zj6EE
f6ybXzmyS0DCS/aznnhZ2a1srMXToYPLAGoLiutfjK0TUwC3x6Qf4J5bM/y0010r+s//MmV/LUxf
cGIhCdFX1apEiqb3hV8iXPXUsHSTWo9XDuKiQwHkHGASCJrisXtuiDJhxUKp06OdfIQJCpjdoQsb
d03Sds5d+LM6J3ZmN5pUAM+oE1wzDPJQbQexvZseWjddtS156w8oHmY/qPLSNLk79Dc2+tWZSRTU
pdjlQ+/0hViZ4EXfcPI9s0PAK0DdawMT3HsmTVDlMJ8Kgodw1WyjGi/O/7CckJ8EChx5SYS157MM
1E5okLbAkQMbugRUFVoy3VpabjpGF3cS9J0BZgMJFXfTuZFcLe1u7EfIXJjde4VMpBqLTZEcDWTB
KmOTmPGaXsA8B/m1qlMNx8bPhKWfnewxhai30cJkZKEZL9m17BBW78REZbNC6bjwNMirWwJRCyjA
367P6dLORRiG7DiSzvbF26fo7IGRLIdt8kDGdm8Xtd9njZtLzX94Zf21dPEAMjQiCJewevJYHWhO
NhYPOlt/mOoT/58xob3l+RJCYrpGQReW7Ky+Ue3hPovqW8IaV4rTNWzsklc+HdVsT9ppymJI8KbH
eITaL/ngSGzk3//DeFQgkVCHRvFWmtuQTVowhlNWg5ACPnQkblN0OMtGseKRlaXzjPrmP5ZmSQqd
E+BrlBbnebDQl7e3ncL07dAjoAPIwvgZdcNt1vOtzdjDkCguM/PAzIoHmoy+PEo78R3Jmpc0ATkq
gmKCbG7T7hvtxt2A9npOpqGOQurRgbwWnoDSWli3fJCm9rFAQIHiO5dS6PIIWnYxPj/vxpdER9fa
eMuHT9miLtJOgqQ3ja7d6cy6oVHtSLK6Er0sHibUFCcevwEdl5k7bIqm7NB8BIeJhelWTixj3xZM
fVVHubrjBH11r2+Mxc1nggyIV+GU9ZldOyi99wmSeth8mRCeJjXGps5ZDadYKbvrpuZwiD9OCuVv
yNKD9AKyyPmhao1BVRMCW0X4gGat29G0CmA8yif09DxI1vBiRdw3QrReYmtU/aVAAWX3f0zPdmVN
674cKjk9ZrKN3ox6i57wrbIG2FmcTHRmMuTpjX1BP1RGmiDW0+H4kZvFSW7qWwnpzOvTuLRDkDFQ
8QNNE1ww57M4hhLikSJEeJvX+9HM9zQF572Bqo4lrwlDL03bVMMDrAsoV2QDz20VqSqQiSV4yCvp
kwkVPQUKnSvjWZq0UxuzHajUJDdoN40HHPq4v63H3FuNSRcnbQqtLBN1IpTtzwdiVUxhEIeGV6r7
TRZ9lCVxIfuJCtHazbE4ZSeWZssz2FgKPbRgSf1t5VDdXausLs7XiYGZhygrLUxphPmKpS3ScU4a
S6jCrMTwa/M1iycaaiahaWIUNblVMySJ+O3QbhQp31zfzIuDAZMT/dZQUwcG5Xxd9K6oa6nEYGwe
FJAZ4MPLmLxet7G4Iic2ZuFYGFnpkFFs4py8tCJ24QxWtvDibKHhho0zIk+dKc5H0Yo64xYDrL9K
C+D60fZaBTmz9iNj7ZUwhz9OPhRvHRVJc3SmRCfY6VNO3iPgUEZVbqOVui7izlEoAjpQjTuIY7e2
jPJElN60USi5NOPE08L6XR3C2yZL+I3eprFXSIT5JurR3CLG7+vzvLCWZ58225gm6ftkEHjlSy3A
zP2hzgyns1aesMsTAJQp6GAyGEXmzCWh3M2aviHJUZIjLyq0XRK9dMSpUAIqwlc+OEZ/IKiVaZOe
r4H8wk3SQQdWGVfWfGm00Aue+GggIyJUOF+I2ATR3CyQZTA52dTEt1PFVYuXfz+lp0aUcyOgNFha
0sLIgNRWrIJEbqVOba61VVnYv+hmAC1SlFhxLc/psRntY6hyMLj5xPSanDi09wi2ssrWZm3JEshn
KJRMcHhoiJwPKGS64AaBJXyHXxHq0abcyOaN3q1Fcgtx6ESamDp2oFU28DDnliIAt2pS4z2NjHjs
KbV2MPO2cEYiviEZBlU4VFD9f79apyZnbsAuDYZ+2chGQKfUKcPhMdMA8lkVOVicQ6DXwe6fZG/m
YRQA+ZBzRB+xI+qhYKC2tNlV7Y4297qOWvx/GBKaFEsoU0zaVtO3nLibcOisKkrgn7Xhpd5l+vNa
TWvBOaOsjwDUAKQU77SZATlvs0avUVnPKBpZ5rqiu729qqe3cFjPrMxck5SVFVDacYaYadM3PUQh
Grfu11hfi1awKmB5TJzAebFAr3gly2OSHUMZacXxseJAYFQrsIRp386SC8DN/TUyG4qS0ZhZEcNd
U5idP3bpk9RxHZLRteXEWpH5NWksLxmTlRfk8uCQ654I62gAPougge5vxtZGll2S+9iTKuEXddd5
5lo30IXdjfH9tTPzEBmxI8ABMIl5mezs/JVOlLGid812d31rLzgIGALzFK4POgrG7LR2vNLGmPPs
CKb5LmQ1nIR2p2QKuDiy7AzpGkVicQK/RKoMtKxGtuT8KKl2w6nJ8+xYM2WDh7FHmt8iW+OlLuX3
AKGFrDTgzMiJzqH6WUlHBVoCgKr0EZw46AE1+p+YqXRL5dQZmvCus350ifkODKhbjwdqtBvw5pz0
2ZZ9IsoXtAbeX5/pxSU9+aTZyHWb6iHyJ9mx536LJxHEBqd7DFiTFSDU4pL+NTSH9APLbA1DK7Jj
G770obaTRYd0V+Hm/YahecD1US2lCoB/BzUPxKUpHp+5LgpOOqa2zI7FQOrXhmXJvupkKEkBqOES
xvLAKq3mEfiw1h+TNPFAgfqudVoSVOjm9379axZ3Fxp1gtUN7UF80vnuMpicFcmI3QU43jORKlxA
IIfk6Soka2kxZQniAEgXQBDhCxh9ciNYo1KPNsEchyMwQEiGNXA8eg7mVhlwJdxIidiGWrOFFg90
X7da+puhCJw+pRlAXCu+cGnQJ98yl9NSxzbNegUbKxF41QGWQPvCL9hKyLm0q06tzCI9wC6VAvKl
8HzpGykcTXNabavq39aq5ktYC7yz/5nar34DJ1Nb9IwiN1+hkOk03K359hdE6iFshd7Sw5MJberQ
+73W0WplOecVFE0VTKgW3IUEwWCGKgBLhFuxFxQ4VwLmxfMCuMMECoDbBUP3fIvWiWFHRMJqtVUA
hBVqpnBIo36Qkz1If5Q8EdNPZTdpn64fjaW8Ex4Mfw3PouhS7XCfxh3mtQ83pD10jT+ChNBvjPqr
IAh1QaetMu+62cXNeWJ1dmGWDc8iajVwD4nhkFZA+wrgsrX30KIVNCKD6hqQYepcEykSbBDtiD2T
Qe0xEpZjdy+k+y8nAIVuYJyg5ggAzvnKtYITbqQ48438QVW+TfHSAeCzJP9D2pXtOI4r2S8SoH15
lWRZttLOfasXIasqS/u+kfr6Ocw7c8umBQtZ00A30F1oh0gGI4KxnGMTNBhf3za+hZ29cOGP0cLO
OqoA88KdFuY7QDuulsWNqQ6bXpZ26JLxo9nr9UdL3IXTuImajdb8SPt/ODCwGuAtJyuQzYN3J4jf
IyPpipuwPk4RSm+TaedrQpaMCZNgoGmANZSwPz+541orFXpnWMVNa+i/h0l86urRI4X8VKN/iyRr
IemFOFgTdG9hYgH1KAVYBOfiyiyNdT2NUMirbwVR8qZusK3sECnqtseg8fWju7AlEIZ1wcOA4w15
Ns4HgYApM5NwmoJQNsbfjdgmIP+JI7erY5BzZuZUrenKRfcHk2hiYQB7Q7Kcz4UmUQsiNhMSqW41
8EiVUNhpMnW7XjBfdEp+15Ng7WexHY/DGJbvpWK8Xl/z0gbDmAETiN0PPKLPN3gqOzr0QkyCYlCQ
gP1RlpqdW83WqgMRlf3rwhY2GECOFsbiVBM+3uI2uB21rI4ygwQGOSpjitkh7YAOGD8p9ZVKGz96
itY3dD2hOQF9aXhlXiTm8jKKM2pAVP8GYpWD4BhO8hw9Zwf1Lj0K+/a5+tn9pA/fXh+EIkWLpApS
whf+XJhJ0RomCSga/OgEfjsz28gCmF8wkvd9UVAYBpLMbjv/sKVzZw5V0dOAZCMgx/Z5H9u1dCiz
l+ty2JGcPdewj5grVAACApxA9Pmd6wemk3SJpgMN5PQ1at7StWaLS+cGATgt5DiQRAVZB2cuLdTS
CiUzaVC1iZeHsa2WiWMR/dbMSzcupY0+oy1c3Ey6ub2+tAvXw0nmVD+OK82gOiSH9/JjcqP8vv7z
Sztn4S9Es0gXIUPA7RywSZRBgjKEXSjZVtLM7iQAS+S6lIUrhdERZBOROUWCg4+beyIlbdaj00Gw
ciSi6veYttsmrgAZjzzYdVkXT3dMT6PnmbEpAu0JyeLzFcnyXM5NF4HatxVE12h01U00IfEAKzy+
CMqQBvjX8AYzi4NzXfLCUbEMO14p6MWz0HB0LjmejYTSQiNBnY92LPVM1Rt9pXS5KARTpLDJSOXA
ZpwLAQVcJeVyTAMRDNBdozkQIssf/7ASC33WcDGIRvjnbQlGwY4oCQ1qNDVIeOZYk1P39cp+LVh1
JNhQwWNAJHitcycF9hm1HRqRBrn+yxA8DRW2PN+rwNA0x7WWFKbHnIXArWVPNtXQ0ZLCtvUkIohr
+NM+TeZAkQUAVWmv41zsqfInxfSkLDsYwhistd7jJa0H6iI6jWDdEfxy+tCiPj+3skWCuNtr4aE1
H8YQaZZs5QoviYEpB6MsKm7Ad+SusIUGJtwkA4eFbhtJBwVJTuvjUBsBQIk31xVjwVywCiVwjk0T
iWUev6QS1bbN2nkOdDUvdyiw949Vkxrf91DARtGB/QO3gTPj3jAdyTE1omo0SOJOdWuAg923iqbc
jhncSCX18o/rq1pSRIykW/gbtQYUG86VI0pJqxSxOgcoYLjAvkvr8ffY2q2ReUPSvFwXtuRLkJJn
yT3gsWGJnNqD+NQyMjUWA8ztuCkwNaR5U2ZoxlJe9G6bxz6wx1DnWrlsC1oCqQa608ERyhDVztfY
D2knFCmkykOx6SywuRO7bD6V5vt7aQCsF1PDIiCJgSxwLofOBtJh+iDCoUg1JoVS9UdVGTHIIWJz
K+RqfivOYbPiJBdsPiuooAEagMRIcnP+n+oAFi0NeQ4Scm92gxfmwIgFyGmo4QGK2cQ1zP2lzTyV
xylMjde8qpXKHIAPHZgy4abfpmt+bEEpz9bEhRyU5mYbVlDKUdsZ+f3UTxtL3ur5oe7zle1b8Cno
p2CVIiAzGBcj/aWmGQDZK2iAjqyt0KE/uRg37RR+DxmbmQs8xmALWQMda4Q+V42eNH1J1ZoGlGBY
PQnbeyJu0mEM+nqtSrpwQCbAA0RkDmGr0GF0LqrIMlDLFSUNhtrJ+uxZUAvR1jrZNbVo5bmwtHmn
oriLVRlURgQFUbn2IGWSDb8SzisGcUEX0PnH6D9xSmh15GRgNl8U+5TQQB8qW1Jv1V/DiM4Kw8bA
4XXrtGDgYdkZ2g7yp3CWnNYVWEGsZTC9Ya3YAnpV5fnzuoQl+4d3BxsjhsdinZTnZyP0sSwRFXN7
elTfV8ldGPkm6INE0EkmmxHsd4mxz8Sn61KXTgnjVbB90DvYXM5JQifnoohluBQN7DxCMvuKkiU2
OH3v/0EQ2PXQ1wYNvLhLqZKCDMDA6qAOUdjAwOeOZqWb61KWN1GDCPYqhhwutjD1qaW6gHOqq9Sl
wp8s/Ji85LZ0ht0oHFdJ5hYMLIo3CG6hGcwrc+L6CKk9Q8jnAL0SbiSi7bWwhQwzqsAZpXQfK8LK
AhcuMATiyWACaIEBNJ0rSShWc5x39RyoRENbb1U9JzFaL0J0a3j1LP9a2U4FP8eFhwD5RmctkGih
mDyBgyVHsTGQbg6aRp32ijGBrA/1RyAwTZOP2FEH82na2Ekbm0GWEMVXRED/6Eaut3ZCrT7Iirlc
8dgLVxFFfMYOiagViUfuKsrSLFC57+egHGIREaqFIc6mXsNzXLgYkAINApIAK0FztxGJ6DKKmmEO
pr14T3+vweMvnSNCOAy4ami4V/h0Xy+akSpW0xxIqXWTG9luCnMRgyJ9tlNItXLJF8wkiOkQeIBR
nqFicpdcGGBBdINix3Rih13pjvShKOEBuhnICD9XdIa5K15nTqTxdbCpHWS1KEeo6N54a15IYpce
IFzfzMGpdvKatIUHDNaGsALDwiJcAOc8gRwI1e2wka3RB7Us+hhB9JtQf6LDrzy/1cJnjEUdlM41
Zrepg0bcyFN60xReD36QQnsoxFj0EyBIX9+FxfNlICioxwP2ncdnA8PujJFcqI+iPKjyIZ1SG5Rj
abG2/MvNBgwNJjbglkA9DwrEc3sQma2CDloYIH16Vq1HA0X/Jj9U7R88QV5Ax+2Y1m2o74Xw+w9H
CEa9T8X6gPHOk31FxTxkhtbglLufjQVuCUS15ujo2mf7I9ZsDK2v7OjlQaMLBHELnCPAGi9GVKio
kzxrWsSWYnmEaUQFd8AJ1jeDjHmNaZfW0oRRfbpibS7tABPLWlCY/0dZ+3yDJ2ueSqOHBdTzV0HZ
9tbjnKxY2UsnwvpbYGJFA+/Ui9lLwD9iQC2GiApgOBQ0ypNiq9aLRWf0b1Ze+O1GYaCcslotpiOR
2AL42PmSBiPvBE2FORBzWfYrFaVjPFziH1KdrCRlLvsBvkRZFgDbEHBiuvRcVE9nlcCDzEH9q2zK
bSEM7qB2N21PACoRu9OYeR2Yv0QrDgAoOPXNfTHf4A3tVEMEiqhhctR8jed4SZGgsCbuC7r48Nf5
N2VIIAF7Ey5UKt4xtGJTb0BRVfa76KZ30urbYTBetLiiaGNnfTN8CnaOGlNPwX4UhNVxEv5gwnFY
q8JdOsRzEdyCUL9pw0yVsMkT0jc/le8/gzBNhLEe1DAxKijzOAZ9oeslADYBmCRlHuA5cPXi4UUw
kpW236V7gFIpjCbSlJix52xZP2CmO4sSMYjRHq1vBzSq7Or2SLaRfn/dOl86REbU81cSC3tOsl6z
Cc5tpYEkOZbtVBo8ENS4GF4KaAReOmvFhKyti53fiTQ1GxKJjpCWCvtPuXcixdHopl7DuVuyVOhQ
w7gz0hkyaojnYlqqFVoPfJygLlM3zGu3Rv2Q0HBlNZeVdNxptB2g5gSnyyqy53JIrbUIXZBUEGAy
9MRGotxOYwrMk7hxQRpQWu2jROrbKYu2igAaN2vFE/DAPHgwn38Bp/C4u2WIcAauoE89Ie5umNW0
ImtPMw+Pl1zsX/IExAyhK+cbwAgTca1ndXGvwQGCfUbvlsQ/PMMBvDEjEC8DsT6aaFaotBuh/+5I
PlslAyVmCVr4WC5qYwC9dT8i0aFPH+X8gKGp1aT5kuXAOaIdAvqCKg53Dyax7Hv4CUQp7ui3z9cv
2WUIhO8/+XFO7QsAxkSziR/vhX1WPdTxYdYx8Lm5LmXxKqOnDZk1xECXaF8Ryp91EiK2bf2wcjQh
QKE3bZ1h8q4LWnIbeLbizNnAL3p6z9VepEYo9TUEoZZzEOL5Ng+zTzAZvCiyH4bjEyCWDNuoVtKG
S4qG7AauNewVqxGdS02FfMwmEQzaddY5aXsQ5NsSDfb/sLQTIdxJaWKKRhwtFQMyWi91NGwqMnrA
NnBqU3bMTN60huEVVba9LnbJLuL5hn4LBJEAh+DsfUI7JOinBva+fdKNO70ZbEW9xc6mKd4L7et1
aUs7ibkv1FRQzkMZmzMacl5TKCukWT1564QoEEh3Uwjp7rqYJa0/FcMtqrTiHgyatRgk5UYbnSIN
0hJp7JfrUpaUEU0HX2MY8JW8DY6sDEjjSisGkZ9LR7mxdeqNmxDQsdtojVttcePYK/WLyhHvmXMV
pI2qN5MM96XJSBnH0UZKXy24l+srWtw3BvSPVgZUXPnWFGsoG1C4EzEwE59izGtUbg0U2MZv8rR/
+Q7g3QDFB1ki6wJpvg2VKG27kaE/tuDmLW0JGyatMUAvreZUCqds4LcumiGeUMu4H7pPCfC2dCt/
e/AHDgKRNd71SICaeGaeH0yC/s8xr0QxoPKe0m0vOuGwTYaV7PSSgYWCoSKDoT8UPpl6nEQvAk6/
plQRMXp6LLEGcKY5JHKskW7Wy5Hsk89zB2Cx1tCfhH9KqMswk3EirCQy8lpEGIN5RsjcE1Clp2VL
Hq/r2iVIB0oxMqOVgOtmbRjczuHbxTal4Rg0RdAYb1PphVVQ1jem/C5IL23jhumefqp3UwrOiSAB
VghAzs3HRNjHfoXJJgDTOupPZXCBMn/90xYSmOefxm23SLsO/RP4tOpj3OXuw7yl3rt4o72vyGGO
43Kn/24B0+CTnU4zqwzNGHJ6QB3MhylKbaVyDWtTKrsYNBHvU3avKn78vGpPvgKXa6I5T5rh6JVp
hOgW0MPiTgm3WomMsw1aM63zi/RVRevWmxADrDL0wPSbPAF/r/aAddMKOThrwVdgC9FN5s/qRrY+
e3nb6jftfIjwPwN02Yuf04c6AvZp43fCvjQx/Q3avTXKCh7SmFmSMyXidNU0JrCwjNYYdBicT/Zt
+myiVUSenntJtzMUWAzDTpFvGmJvnsDT+FkduqLyIuEhSbcZWtDTameSN62Odyq46d+k5q4ETY9a
2n2tYqTOzefM0Qa7NJ9T4U83RXYCWIp0xfd/FR6vnQZzNSeKoMfEsBoSTYFa3qEmSGp3VnRbj8BH
WNrAunSq5/hXYbc7I3Rn2MuhtLNbrXJ0nEIT5MBci/3EOApOFr1S0x2tXT/Gbpa+VKLT6EF/m9yT
XbSXNyoK8NYAPmUwtqGHay8Vj5VX3QnEkemtem9aoLd7zoQjEbe1PT2Sl0YCrdvteNQzu5JtgrlB
+UYMb63CBVyOtcZSfdn6yc4TnVIKw6li49rnG1FTkM0QpBwCQG5FbkwLEDG2DaMCqSLHJKUcpFVe
2JGi3+a0mJ6KbgAAHKFrk+pfXc/nJ8L4NTGWimIgmw/h7oeUj80wTskUzFAXNHE6kjY+jUhzI7Pq
zG0fmJ+NodqtntpVI21yS98o4s6iPzLNArmRsiGaTZFj6W0hB4X1lG0AUuazZG8eZ3YDoPVBcPrt
oLe+yRL6GLQ1i6DvdF/UV8LX1bVwmyoPldzUVgxqIGFPY8d403wB16ICuU6UbQhIQUi+IcS3BjcB
yx8INuwSFclql0m36a1i2KrgJ5sE/OSZE8ruWP0GJeoeCUaDsX3YcBe29u0IDtuPbjb0OTIw6y+M
iZMLAdLVcVL0Ygp+qLs75e7bdvf817kNSZQYj8ocvx72AGMHtWshb3sTje+Vw4oYgnS0xnnT0+J9
UG66OsKjKV7L3X5Nzl9oGMZzDIwnQtV4/2embSoWQzqhkYSiM1e4A6CYXU3xXZVp+zKZ7Vpu0f0M
M1ahYEBlV2ycMMy3lWw9DOb8GI/0F/J3h7g1Szsfu8PYhD6KNQ9hVOBQnURS3AjDj4JnEckv54mx
qSlmYAwPU4l+akN3ImHNkF04NGwsur8wdylbaMXhHFotKmORm+UUtGmBnsrUBYYuih2bEDWP62f4
9TC52L4TUdwFrVtJbdqonRA76A9tVGLqF60qlQ7Wv+JZ0RI3LwU0jhuuqNDDOOVvY1a75UMff+Zd
bwOuxh9N0R6Uj6ndK4XqyBrZyoW/8pWXsRQ2hDUWIMhBPVTjgpwwGs2qi+cpiPLE8KgwemUpdW4R
6bpbCn16Ayz2I5rOYfMzdTMIWuP26pi6QkctQAGXkjN3goqLNwxegz4STwWOxU0clUCvIGW5SRrT
hpUskGeZdTwZe93rZLV/uL6Mr26wi81GLI12fJhngE6cm2VMTgBXw+omkPO1niEDNXIA0KhQaTt1
HredtjPNLaEfqgCiqENjpZ5p2aU0eaZEdzUimSn7kNG9ef2rmFDuo9BUg9odiiAYSuRJO9C0J7Gt
nYLJDB9Ka9tX91KkekNX+Oh0bcYgnvuVyHDhOCESg6SsIomQlXuGkQYDy1YmQmTWOnO6B/7kvywK
HFyWjjY2vC1YyHhi+OreAN9yTqagRAAQx9tePhpy7nTjFjwu1bCv1iCFL58WYOw9EchpKGYsS62q
IHAiGyWxAc5PtC3VNuPajV3w7UyS9YXzgKoc39vdWgKZcoLNA9d9WqU+YqyDdozEY/erfRnz0Iuk
FSPB7PiFhpxI5F6AYW6GxRxBYpL6nVP9Qv/6bkj+RQhCFjTVGuiV57mch0jNTL2SpsCsQalBf1ih
4CVgr4vH3VD8GNcKAYtafyKOU5BSLea6irGmfDcdRN0xb7udkNrlvlsZAGC2+mLzTgRxikFllTYZ
haAxfZarAtHob0O4AcrXyp1aeG0xzui/G8i9toYu1wvDhI1U3ort8Bm+F47yR8WAqN2tFDeWVfBE
FOefcnnuMYQOUelde6eItrAZPMCAe+0eDsRYucprG8h5qBl519ogEEZBZggcgOkWMBTXTeBCFv58
77hIJlVQWzBatne38d3Y2/3P8XVw473oDTv0sQ2vK/LYjbmmFJwjyGKt7SrEEkHvYdigeS62yla8
iW1hp6V2uIYVcZn1OlsdX7crG2JVqkEn1Bj8cTh2BLq41iSw5NtO1Y9vXgD3V28lIu4voNybxCl8
UDiUszsHculAL2I7DoSt6Ym2a4yb+MfKLVtcInQOtRx0f2OK+NzeCyQpSyGE+cUEwj7vYOmJZJdr
k4jLenIihtNFKy2KRBBwmaNgVtzqs69cgkzD6IFO0AJXBm1g+eMNALKclRBobYGchhqCLKUpc5lq
tjHTbaxtzZmuXYPFq4aMMqphQKrCFPX5LtbFEKX9KOO5UO7UbXqjBFVu60562/a2PtjVLt+Ioy3c
q+1KwLtsUdj8mcimwIFoci65BzxLBgASqCiyIaM8+8ObpVUbowzMbAJsLKaY6neArjmTGq7Yl69W
c/4yMgQcjEiyiRL+jZrPfVf3oQb31sT3ar7t9FcjH7dqCR6DW00Bam30s1VtNQWclnyQksRVo2Do
tlP7RNnHWe+i5UWq/32UWRBegsYZhRfMI6EfiLMSYVKNwJjNMWySPNTTH2H+QaeXFUu0pFd/ZVz0
hqVyEvfouyFBeqPpPsD5vDyIj7pNfOBV3euP9rRTttdlLopkwSbgw9AmwgMPiUJpRLWEZVHy0clH
Um3BS3JdxFLEgvb7/4pgn3AS/hnKKDcDJrqC8Fl1Zr+3rSPZx2uh2FIMcSqFU1oNqFR4fGQEJu/R
sDJbT4XtnKPhRd+24q7rwT635nmXRaIdFLqOjAo/NiHXU1ECloIEQNvYVH60QXnBODYHbW85rT/u
yd64S37Onr6NbpXd9U1dsg6MS/D/ZHPWwShKU5vnkgT6dkT1BNN+e/35uojLyX2m8qj6sw4isL3y
dbQCCSBJ7SCjddFm7Zu7ZNv72dZw6q36IHiFZ66UBFj4xV/+U4FcHFiImUr6GgInh9hr0EmLO3ay
Gi7265RiMtK+wI4VE2bkm1uJ/IyF8YgTXLlTX91H19bBaTxpQxqSEesQHr3moX7qNtEHQJp2o23u
Zj/ZN26213fNjmxzX35Lj8Z7eKRBd7eioIt3G201wGUBPiom9M4vnpyGai9nWLEGePBjLmi2VJdr
boqdycVaQZ2J1yNEiXz52kQ/Yq2wM7O85Ll/VPfmBojVfnLTHrvdMHorOsmc+jVxnOtVUj2rqrIm
Qfen863HHjdP8ZKNFNT+dDe9xcf84xH53xWHv6g7J4vkjH9WznmiW0wxgfc/bdAu6RTNU/ZNciZk
/nHh/or5elWcWMpCJOVQ6RAzmr7QPo7z7aweMZ10fQ+X0kxnYrgnJJDiMdZjVBDT+EXhmtt6pze2
DdZlV3elffeo2jMQGO+0TeMo9+Ne2pv/v/3kYxsaVcBmGxrsp/4mkm0cS3bWEuDgroQTizfgCwMW
cw9oOGHnerKhmBAVrarrSdDMWzSRoo5Nxc313Vy0WSciuCi0MIDgGyLBHxArRXfqUcJWXpew0BjF
1IIh2f5nFZzOV0k9ptTEKor7qbHLd0228/JQjg/omvvURQyLolF+RShPwve/uvhXKKfyuhHpUt5j
XcieR7byc76hH+a29QGj5xkH8RcCXv1X6u+VdzwnhNpew3hYWTW6zM/PTu0Hklldiw+gt52t7ztH
/63WdjchmWNjkv5jWHPo17UFGbFzibRrRzGpsc+AwTeFbZJsun7Fwy2bL6iiZIBbETHXuYgiEnS1
1WC+TAxy6C9F9NjcAazYXq3hLwbxuMX/lcSdnxg2Uxd2uGLZy7QHnK4n72o/9GsHQCf/ZJQRfBmY
iWUoyJyjCbs5FvVhgEGR3VtltMGGprxNx/nVimz9xthPv/XBCX9VLl66ZbRizhbfgcDd+a907pJH
YVyqggFNTQsHLDDVHwspv130mck2sozmY/MbvGlrxZzFh8qpVO7eJ20tNyNaftCnjsqmFd2IigtS
yPSWKKJj5q1t0vvS2kX5a6z/tOIYc8heOO2S/lcWla9R+QwOw2NPFZ8aK1eXneyFizzZD07HGqB3
gROVnUb7qsoCgJY2s2HLv8rkPsqd7N9eqqdbwalalQDUe5ZGqFq4URpXgldunB3K8HCXqPTYpX9T
F27yZO3+xTD+XSmfS5FCNZ3nECtNm11+19IIE3SveutF41Mr/W7yH6OEkMu871d7DZZj4xPRnK0Y
BAvzUSmOX7wPD/p95wAO3qk3k2vajUv2rS2vWI5FP3MiUD63HD1Yy4FCI5IgMivJbQSCYcRQUFZS
N4uBzokULgJPZCmngKjAslK/lW0Jbwsr26urL122PVd0lC8UarTKsmhgprZxx508vhfi7SCpdhra
Sq2zsnwl3Cp0jeWTqf41sZyhQsyjijTH8gC8lDnWMfRMn/Z283pdMZccCUaxwa+CooqOwZLzsyrC
Nk7zfiZBRRNHJ9uxRtS4BiuzKATjKpjZA0QWJJ0LIYJUlWmn4OUu760a1Nb9vaytDcesCeGsXFwB
nkULZTxxlZdoMG1R3/Xlw/XdWtJs7WQhnL1KaxVM9TJkmOFjmP4UwBR3XcCSQTwVwB3H1E6Yk5Ag
AP1VJnUGkPfUG73ZYVCEVBhWW3FIi+tB7gpzjSiCY1bx/GDSupMGqYK4eic4a4AQiwdy8uPcgZBY
S7NqwI9nPkqCb8JaG8Ha73OHwbKRhDT4fflQ2PfkloDfyG7u0w/pPnrqnT/4F+/66SyaUjaf9H/7
xR+PaZpTb0h4QSbPwBVCY164743GGQrNNTsgTnWfwEsr6WPdtGgRFAHP2g42jd5XvoNtHWccMIbC
vgJJPgsj3ufn1oaR2qeGiguVJ4XhjJpSf5hmEu9TmebRRs01ndrJJKKpTMrF4jGMaxWgFakkkV3W
GpY/Yjw5dwW1ETPguhXmXtNKctNr1hChTaxe6+Nf+l42Soqtg625mIEyUzMX+ompdYfp4HIohF9V
0+RbObKoU4ZaHBizsjYMsiiUWRvQUmHIiS94EpmICSDj8aIan+Xpw+p2Ta3i3fO7Vh+vn8eCJrLx
cbx7ALuGtgv25ydvtxHkLvmUQ1JGFNVVm1j3U7mtHDwMrBWtX1gUsMAAuw7EXLx9+ZOPlFoYVBFd
tSCPEZsM85zzDVi9QuFA9eLp+rIWXBCaXdFMglQJG2PgtJ1arRp2aojG+1F8ReYVrVbWkY3kKdVR
TGcX+Bn31yUu+HSMWIGzkIFNKBaPrD2iUoSpdknEJIMVecWcWa4JdrzdMFt+B4KU7T+IYxuJhDLG
Zvm3fVyaZTWV6B62gLmpoEgi9Oo2E83PyGjX3NPCwWEuic2yKJhcv4BtTcwCpGxTLoE3OwT6cOvE
ZHYyDLDr6vzU9mslp6WzkwDKh4YRNGliPP9cJZs6NvQeDe0AUJq9hPp911pukgobMzL2nVG+Nbr0
+f3dZLgu2En0lQNh9FzkaESiGBamGGR/lEL5U/QN+Cp+SbL25x/k4MjQdCJhBJ7P9fZJa4ASd5CC
AvwGGf3AfHov2V3XrDjHhVsN04GXL5CFJdYNeb4eSW60MutHKYiq+M2wam+aNRf4qStKuFSAx/Qw
xmsB1aDgVcodVdVlnY6GJCmQhXq+17Sidwu8wjyJSGRjgtl+Q0nffZpWKgBnd4x2o2YS9/qeLmgn
4xhmCFggqLrAVBjkjEQJaoWBifbUPhu93Kw9M4oOvSVv4jVYqqUX/5k4zrJIalyp4L+QAiMVnRpF
ydpoXJX8hAm18myrwwHpauSQUvdiMJl+P8iCdBAFoMURvY0q9yAiVAqbEoCuQSVVthHC5c3hdrJM
tEsf6nqbi+rvXKhXhmAXLiT8NSBu2NwNGH04oSaAfjvsPrS2jJ9AyVu+lqOyE8SnSss9Ra9Xuk6X
DhQk5RjvZYM+Gn//TamMQ2tEw26PXuEyRXN5WN8kTeYVXQRGVi1cSeAvLQ+BK6Z8GUuRyMPgytks
i5VeyEEUO7OISijaAaPmMEaAnm5vUjSwfF9hMWeL24+xHJQfOQ3qKR30CjXnoJoHmyEnWzdanvgF
urILOVmxBAtuCRM5/xXGJ7v1eSJmY3RyMIyY/RmlBgNNeNQWSRLf9eMaISMnDc4ds4gmPAV66zTW
u3hudyYtMwYgSKiH1PxQhn3UWH5pFV4RyivTleyHTqLIL0EA3jQAiMEGLPnuSIo5ICBjduphqGm5
UYHbbueGoNttnVdbTazTTd2Q3BMAzbkdibI6Rcu9Pv4jnyGPYYSHgZhwDiMS6rRFLkY9VIkGt5jY
qZje0b7zEbihNbpwcUHU5CORErtRMTOsSW5d3I3zGmwuZ+i/vgNPUwNxKXKdwHo533Aj1MgAdA31
YACCshmkwjasJMCs5Uo8tXSw0FVEiKgwo5lTPpdjiVnfpnKtHdAP4lgdxlrEfDMBz1BMViQtruhE
Eue65KQ1KyRftEPWtm7ev4Kvfd+JH9+6gl/bBlOGnUHPByIozm+1dR1qUU+0g6Z2iatNBKVQjT5n
xgjY5kHXHSoN7YqfWloYGwhGOIq2DoyTnm+hWoYdVNzUDmRqVH+iBnFlM1e9um/WxpAWTgtPPcYi
B+AL9FRzBjuPFb3DP9RDVNd3ulU4yBzfaO3vxljrRedsJ9tIjF0yUjS0NmDKjNtIWiM/h+eQdsCz
DdRJ+xp8ObFY2o30U2k/S9m7fm58Ue0/8vA8RqCNhAxEn28iXktjPfRUOxTaLA7uGGnAuAc8IN1K
w0xahzSxhaDHyt7MopQsu8fs6tYQyrR2qNpUnT9JVDsCdCYR7VEHkqWTa0ob22Y4o48PE/jxb1Uu
4sydjByTyEI0izeAMkayTAH16s/rq+GLL/9ZDVJXCAcVWTf4wpkSAlJQSWTtIFIHHNdw6NTOhWxb
R+/EFJ1Uat0aGTvAr9GJ2Fj5iifig5mvD8DcDHiA8BGXPcOq0kit2erawYhSB9H9A8jc7bp7VeL0
2L8a4r4YJrvvvTyW10JUPnb8j2x4eEwOY/Uaz1lPmsxQjdnQDjL5SGbNAQzGj6y7w1SNUycEEyKp
o8voFTfWnk4LvgOOF6SEmJ/A65ofvCyyziCphmn8cASFdUhAsRGzEZtytGYfw0XVxmxN0AsINYkw
80SUzfVjXzAEKOMjuAHdLSAYVPbnJ0/uRplnDEGM8mEYWgxakCp3tdSqnSZR1pJkX2vh/CR8g4XZ
erw4mMM8lxXGs6bQ2ACE0ZxuFEF1U+u9ScLbrAaKpeLQuNsg0WVP0ejp7RNSM2Ab8Gnp19qxjj5z
urUw0iOFxO7whs5j01Ykz+gdK13rtFlSBwZuhZhWxSDIBaRWCCJ7/NdcOajSe9gkbtNZv9syc035
ppMKdwDUfQuEMrw4VmwKD1cORfxqy0K3GTDLGQwBt0dAfjfTlOgHYPj7shJtw9DHqb2ZNQGhta2b
N2KT+2qmbUEL5oaDHye9H4IXptViH9RTD9fVgwt///dzABQLr46nGw/ymKAdqIhzqh/SZDNh+vF4
lOlrtcbduigFdwnc5wjt0QJ4vmiAwM5a3Ir6QdSiyqlnIdlnaatuimoQ0dkng9h+ML/t2sFqjaFt
AN8BigbnfC6TKika3cPEOFTdPG0BzQ0SeVku0FdFU//6Jl7ecWTsGZkAMloo6vPDEK1Y63rbqzqi
CBSMcuW+TTpnKqrjTBQ8DgenzXVEF/1KiuvS8UIs8PxFFv3ihnO7iudgDCAeXT8I5RNt72LyK48O
HczIP6zuRAzndWWhzKkYmfpBSTGD2dWf0izZSjncppN6DBGJxpEOwPOVd9La4jhbgotbFgNCgAP8
auYT42DszXjlqbmglthATMggZsUUDk8aC2SiFlNZuXFo2snYyrEeBQAIQd0xL9FCI9T9xqy7tdnR
S4PMTu2vUO7UesC9GXEWGYcR/YcuOLBnWx2rt6gJ+831g1uwchAF+DMMdKEWgxD0/AqUfUi1KYNe
ltZHEoYPyGcjv+fIuejjwZu1+zH2Y0w/Xxe7uMATqfK51KYetYKw2wBjDrA0xLpAfJtXiprMTJ67
GrY0htqJk4MN53axlnQhjgpNP+gg6559JMv/ZRF/f59Ter1W9Y6O+H088cCt8hRJL3q4VsRa3qm/
Qjgdl/O2K8GBh5tFpP/h7LyW41aSbv1EiIA3twDa0IGkSEmUbhCy8N7j6f8PnHNi2OiORmhmJmbz
amdXIasqzcq1XGRWbD/W7pnn/h+WoiHOyR1I30VapcmBFeuCXlhcvlYAnrWaJNow+W+GmreQfBc/
CtEGASZuB1Ll9MsHfUmbiVn8h1hLk6MuxZVTJoK0v76eS1ZkmYFbmKvQ4FjzPpgMwiaU4o2HIZeY
ih+k0gUouYWoO881qM2CF1oErEk21kDLRJ81PfRbE9kShrvrrBKd1EoZQRas5hYS0NkeiupnGhpb
0LBLhpHgsBbgJVHCuqqRGfo0CeJoPvgDsA5Vz/S95BeZawTRvBtjIz1KrdwctCQvNu6LNf5lCQYW
5k9m3gB+GtCAn34/RaHGHwqD+aCVr7P4JWzDfRYNxxm54zz6DhgO1aujqgm7Xrvt/c4hprBNvbZj
dbKtpjiGZnNLv+IQidGt0UgUI9KNAtPFn0gDfgnZaLZARnz6E5GTjEsjEjj3bRr/GYKifO0E0Sdw
86tHVUAu1ayUxKWMoh5Kfb6vZrQrYrNC7M6XBNcMFQZUpUF7ZLpfdOpYhTDBGhgx1vXK7STh50gz
5VMkCv9ICfW+t+Q+y1wqpWuqJ6c/vOxK1UwnbkVjRjls0lwxd4v+ayjezAXz0U/SFmvHhWNCREII
BPEmI7Hrrt4EpW45+bnxMGlCt5NS47vf0n29fhbfSYtX97CGFgmvC08MbrO6J42qL4oGCtWHdKoe
CmuXGXeR/NBmYWYnsx1Y8FlMP3X/Tx4vfECPQe9NfnsX6J6CdpWUw7dsDncN6RDg1GFXm6+deazk
+6Jxc2uXhFFE4lxvxE3virqrH72wkaIahAsB6Vg9HoJaNo3PrfgAhIABnDyt/RdJr63XqNXbzBkT
RTzIndFnbpypHHBVDiGAbat8+tupDGIhM6BL814Sxyhj+LUqvvm1FQW2Ifsi9EoGsg66OgiSHRqJ
3LpyJlReSLvi1zhrs2DnQxIprpTM6i90DLTQlZUoF52GOLxx+8jvazcp2g55AS3JBrcM445Rw5rp
JGRyJuu7VjUGSoZCVj34zO4ldh340DrJqZbSkyjlOXVDa0Ivw9T9T2aZSm9qmPiUIBqZ+kWhJVLH
XebDrdClUhI7eZJZh9Qc1K/BrNSoa4xa/bkNMzG2677Jv6ZGS6oWNEVA0kLn206loEzccqiVz4Uv
C4EDcorHcVF462AkHdLgVu8N8su6pki70wBAR4csqPWSoY2m+y4iXCrvhDYq1IOuTdX3AhTiNx3B
bERvZ80PHKNjeO8YFDQ/7XSWtXKXAkh/ETul3oLWrYNAplgQuIEGgCeSGsAacxOhcdYyvE6lLBLL
A8oY1o1UjrFrFb1/Fw1yu/ND8V8jz/8YtRYtMGbV6XWe3gZiLUVi0Uf6w5Qcuy9mobpzsZOafRv9
a/6/WIL4ideSu33pcpxaqkWY4mXwVw+Cpdh+qH+xqu6GQss/husL8S0UGJR14H9COmj1dGRRqZZi
JlJfETgBmiv7jPwOBwUy5es3zlkVabHEmV3YVyAbpxd3uqA0h1ev71vtYYp/j03zqMTVYejvkSqw
2157HE0mPfPnNrF+JMPWDPU60cM2inFAwBZfYaUr21plzcLsE0r5U3sI5XhfK7WNkNqtEdc2+ky2
VDPHt/HmLV/o4221NrryFYUxqCRFz+BBCX+E6WchdLToX5OSxQbez7YyHsgfKxtMBTVJzFPy0MGj
FraxWwuNE0CYcv3jnT3f2EHLBz5V6gok5Ws+9q4LfUmuJfMBoJsJVYApIvKrKI4QyNJe7lrZDVI9
cOSxAnYbmvNbozf0V3vrLTHkDrW1QXqYfEKPtNbK/aS1yoOAbKDNlFh8o/ZZfedr9EJ91Pw2/G4N
noe9QTYWrWwY9MBD43unfhfNXaGoTew/RCnY+WTO7VBAfTQQ96J/70PkoN5ZteGIRkMLUbgfpnqX
lxMMNZ0DUlYTXowh2NVwB9Rh6sTm1u87K+/CwUDdDfppfpqytGtPf19bJ4FIgdp/kKQ/IR8xrvZS
85zs1Cpwc3He1QPVJbjLa6m5LxjMuP5l19HGYl3nkqFLRSUEhrlT63Kb88Gb1H/IeoiFikgQ7dDX
v103cnGNFqAXEACcQXOtYShIoVHWgcbDPVR/FaPcWTGEmn8E31GEh8hvXrVg2GuBtI/7zAnifxTA
wAUWAgr00LgFqHNqq7ghBAA4wAQsPJgQbwVithfD2G3qLZmhdVq4NrO6shXdDwOzn4QHOZrsVjsI
5W+UIzZulbPiwGJlEayD7AVtFzoqp18MNgM1SHxLQFMrOchDb/dwJwy+42vf6p6ZsrTxHbNsnXRK
N8ou7xnn6Y2m0AEHcUY9kJL0e3z2oSadxa3Qy3kceL50qEsDeJ1xxLqmP0Gb6kx+bc+K9jNV+heh
a5+6TP0FoVnbqsQ8462c61SEnyLGALbgt2fR7LInfGKiZf5Bvrzak5Cac6JXWeD1zU4ZPKNBP1aP
vKrYpwgIwTEn9G6Qf8rk0gaM0DIdJBdQJjRO35uulB0l0FBd/DkudhbkR/Vehs+zHI9x3FPYrZ2o
vDUbdQNEfv4mEX+TtfEqspfmO636h80s+jZWfLnkNwv7SWROQl/kS7sIfenYcEyRrStNW/Brc+PI
n79Li2GeYQhFMLuOYcIQeTE0tgPPimRvMAZ7MioP7Z1dkv2jLjsH771xuuD4qJkzkXLqq6lkBFIa
wu9Z+abptka8b+Aw3wX596me9xuXzHlAuBhT5UW4j+ksa+UEEAAqgkCi6dVjPDOXnwR1CjmUqZWO
LMfSCF8fnXWlFeC7EgRiHTW00icIBKDpC2cLfcvKzx1xNuW90g9xCeJeGn5biCx/ybKi2ThM518B
XN7Cx6ujE0YAtupRplQupEydU68qgSXQ3zsGYG3p9Tmqln26vjXnrnZqa1VPhOCnrCRJTb15Sn38
zB/cYppcS23MfR6ab7GgzvtQTKKbAHH143XjFxcKgAXcHNnzGTa+8vF+KhepJ8T3YrDXi/u0hskb
htHrdi4EmBrnn0tRQrwRqaPlh3w4UFSz68zK4swjN3OgzbGL+nOp/qXwsJvp9KJLOYSHKhdcrTA2
oujzV1RbQMoy4lFLTi2uXlHFHFPfaoPM45e1L2mlgoLSEuX5+grXFSZOk0WEzjuK3iuCrCsHr2bf
N40xyTyt96PbkQ6dE/ZG6YKWk6FoD0Xlc0YdMbDHuvY3Ttcl28Tu5HMwxPKErmynfiHmo9Bknp+F
9hDvRLVKnFBAlmegYiArzwwev/37ckEFUtbCd/hjdXlUUicLVqdkXtAWTjTjs8rBiN/Y533StE7S
f7lu78L9ASsWAiBIEACLXG+vKU9Froxa5uV9rIiUPYYwENwS7qr8qR6LWD5YiTnXR9BGifn7uu1L
DoQOKOqtfNyF1uLUd9upSKummTNvzqbQnqeW7qmibtGZXrJCX42jQbpPKLTcEx9OCDrHBZgkMfOS
Ns+4ikXpkWmVaaMceSHaA7uyKLkj7wDe01xdN0E2iFnS+plHZ9E2tNBph8OU9kdRU5wwHPeCFuxa
2Mcy80Xwu4fU3ArELsT8GpVQGNSYNKZAsPZW0aDFYGlT5kWBXNiiHrf7ysg80ch+yFrn77txRi68
MLiOxtZ3cnX+YVTtMa7Fae83jX7I2/R15KgBYK4suzekwAlaudsZUPntI1qvN9e//6VLErzvQuUH
UAYtwtMvU811HiUJP7i1hL2eRI8jAUlTP9V+uHGQL70FJhPFJB3o7IAKX1kSrcSq1GVr6r3OgPkh
2EXDbZwf8l2xRR916dIA70NOI+nI9q6bPXEDQ5qVDJmnFl281+RKuDU7y3eLVBufgn6QHiGwamGR
TDeO06WjTJbPYYYOTmZS+3SRRqdYuZ5xnMT0jwUBCSCgjCCE4dtgS2nmXXLjNCjWkAtYLn2Gy2Qk
TU5t6aGRV+ossKGRUD4nfTjcyYEkHrXAyu7DGHBC3xaFI2bCoi0pcF2nXe4CM48PsV4Xe0UB2kmG
EjsDij6OMUS9mwa18Jwh0GcnUsNYnNUabtOE2l2gVcmBPu5jUJUCbLt5eRgQ3bsVlUFncLnq/6hm
iMZfWyCvI9aVXVIZvJlk1B+DwjD3lPf8YxAl7fG6/1780sBlYEdCaZCo5nQT+jQacmqLudcJ8x+S
ltdQ9G0JKRkOk6M2EECJSvjPcSwbv0BJqcSho7wulGeC6cv1WOdeZEl3tTTZs3AP2fuD0X67vrhz
b+Iq42ImR4YMCUc+XVzStpGQDzwMBdGT2O4zKXVbbpFkNh6zfn69bu38gPK6g59etEIXmsaVP/kz
ubCll7mn6L9641hVTpIx2jT8VYMUpTHtk6p+vm7xDC8HyonukWSCggAsC5Xo6QKDsWWUSqpLTwv7
gu/WTW1hJ0Jk/W7DgnZAIeE2jq9YjPxQK2kHe2hSZkLDsfgqJoX2WTYqc7KNvgSrbBQ6YjGlmCg3
c5vL34rOL1+sUKt+BMBJejdOlQiC1FwP/8rx7DcbXnHpY6HzC/TmHbSyfuP6IK8Axw25J7TOnJei
TVEcsNr0mpgDTNvxlr1Ln4vMk4Yf28d/VlfNGAZNQrpYgKjQb6aHWn8I8mmfWpSZfPFoKcgo8/f1
D3Z+2hgxAxzKnJ4JK9CZWkOvy4M5BbmnwylXWvtc/16ZxS3YhCYMdxYFgOv2LoTWGER4RUMHc0Fw
Ls/Xh8DBBHFuANPOvFAUWhoSVeO/ZVE73QZD6X9etDNRwVAS8yVkBkknUEsp4Y59gVhQqI0An6//
novrhyaWw4Hkt7zOYOc5tUjuqtyToQFz1JhWYciwgTv2SU4f0SqeAzXLQKQJ1obl8xLPMtxHU45r
ZyE5WIXBcL9OophwOM1RdXsdQvTkoITiP5cG2GaifbpRbB1vyul2+9KIHqc/5d4gHQcRHEP8qaff
MxSzY4jDAVjWjlLMPyIzlkuA2J6ZNGTTFlc+NSpbSZ+K08y9MzAFpD6S0bvXP9ulzVuGw6gio0tH
PfbUQpUHlh9YRe7VyX4oCACTh3Sz/3/p/CsLZBuUAc3mdV4douCjELjlXlAxfhaFdiV8GhlmBo4U
bEkTn0dtcLfz6LFvuDWB++mC2mCslGlU2LKF16FXiXI7R8nnndw336/v3YWyHxU/SkUmmRA92zWm
uYqmug2rqvASobjzgxex/CzCvRdEjMHe5j8m83tj1bvrRpcPchraYNPQFs+wKKu9/6YPxz7r5QZY
fIHNbPD3jaHNbjyIm0PHizufmwFfuDSIRAL3022c+rFhCq4pPClErxSEc/8U5pCRT6/50RDRODM1
O9mKHi4546J4C6z5XZZ7daX1SpsYs2wWnmrcldlrqt3W4lZJ4tI99dHG6m2gmJP3YW8VXhNPthje
zOUhn+wAHoxQcbqtKuglz/9obfk1H75WM+u1odRB6VlauusS2cmNEgaHLzGEe7A1/nPJg09FnKLA
ns8jtJ6tEYcujoWeJE/TQIzELTGeGZhbXcMLJ0wydBjsmR4koVxXnNNRqto5T0ov0GEjb2ZDqZaB
NvkwjVl0zFNV+fTPLs+aSJERKFk0uVYX/GzFaZmnXekJRRnuA5rfdhTJysYzcuFg8XAtmq6kx0AZ
Vhf8yCh7PJl97amj7D/2nb4gFoUtguD3EvLqYNEYh1GcqJzm4HpgVQDZnhTVWHt5QiV5eC3H8B51
cbUeyHLLp5RueatMN8s/w3jeKfrSHG0PAaP0EOvvaT+4fqhuOM47muzkV1FqpKRD0Y8fBSnDyk9J
PnutYc1eb3Tjt3RKotgp454e4jCpxbGtlEh0OloZsatEieD2saYfVKVQJ1fqskqzR983fiQAJH60
ky/f9kHVyjZeCCPBFE/qczxHNYMKtRXufHEojJ3ahsPoVHUDZnPSKoRJe0TmfguIGAd7wY9b3aFZ
O/yJO3Mc96nuD92nItfb4ViXdaLYVZU0jW0MlhztAqNfype5n/BnMOmAKkp5c+RiufLO9og628L5
DWPgupYtJ1Y5WGWoE8VWyo2elTe+mFGpbwbxJgfa6BgwTcOAEIaNbDd1oOx7S5yd2Rqie7NAHfj6
qTgPAHm1l5EkcDeg66idnN4tcRWShwK98fhMrV2kyk3BFK9iHaRUcQ05uE1naT8z8RUk8fM8+BsB
0dll/W6eihepJbBYbeUyUZ5KJpK2ujc0wT6vIKaQusgJ/WJrEPLsxl4MUTHANZdu4ZoRoKriLu7n
UvcKMwcRk9kT7FHUBO263UtTez9skexuGDRWN4FVWQpYr0L3GPewoSrZWeWDAYsVE+i2kfwRrC//
w5ekeLykDpSaUOU7/ZKRaYTtIHL6QIf3Ozo4xZ0SqX9ntHj3TBSoKBAVs/raVIwt9LlS7Mth0A+C
Jlb/wzcFus1HBU+wdIpOf0iWhWqfFBOIslpyO+ugSjsqdhuZyyXHoThARY0OOxnDKrQgQMv0dmR7
W9CNDV1Z+vjc+xvX+ZaV1Z5mFuWawM+x0ty2VDaN/KBqGwHguaMsAqFcncA7l2OwildUIw3B7KmK
5zM3ykCgLB39BOnc1FHSL1JkbsTqZ/MuixIlmusLZGY5DeuiRyi2UV5rseoRQmUOYOC5ZDpOE3dZ
9CwnT5P6TZS/iNSpRTV3WmpWdT/t9Vl8CFRmiCD7ve63l5b/4eesU6JWD0YlaPg5inKv+pVb6Pet
9aWV92N8N+QbjZbzYBtoFUEH0Ac8lH7Hym3w/SQ2NMHwslbU78ckN+wAhaO9TzS3B3Jae3IW8Bbw
pDz3Wjk5leHH++srPosR+A0myR+9WhYOGuz0fMhKmAAPNQwv5X2k3eUm2du/W6ANwBsMfg6txGXP
PwSMZqwasTU3pleKguokHHZXTMst4dELX44SBRhT6jE6R321jqZoumJmr70CuVZB+QMK+F6IHtQb
OUpd0vR/vlaoiNBGAWyyUJGsNSb7SEjkXkjYNlO81WTq6Lk2MrWoqxseeX7oafWRH/H/wGcB0p7u
Xi4npYSiu+GJU3+XN20EpiB6lnxr4ySehcBLS/GDnfXBlxu6FSJ2kmG2zTQkqf0CInlXDv/+yC+W
gMnQgeCv977OB3+IcHGzlybDy7kU9mbXKLYYBClE7uWE2LQv3PTt7B8lKdLcwR+FfdflGtdPbu6u
O+b79Npp+EMfdyFSg6h8CcJXr6IYt6BcA1/3mklA3Af9uexLKO/yTH31mTmtDsYMMdD4GGv5SzmO
rzQJF9RrmlQbv+SsureMh/FYLqEHl+B6MkIPKmCxjWx55Cg0laUcjqXUGI6Tkic7Au+eCVRf2ldt
YNygoSXdXN+IS+aZBre4AMDMU2Y49bEQWc7YyjEvDJbmUmp0S4MwMI+Ne1S7b2ZRsPXclgVtY9ln
qeQ7FowrkMLmgppb3X9NXYharGiW1/2oEhvUjH83qna2UXG6uDr29P9bWT2bEYc/ChYr4rPo9E/d
5x75u531B5GI69u4HMWVOwFt+6+h5ar94NjSKLfI2mAIzQJKhV/SP9f//efbRWOANHhh6CVpXG9X
zMPMzIfWeer06EdvGkXJaP5j5je+tpE8nW+ZSn2OEVTgegtdx7qiMAmJ1s316M1W4UhCZ3fJ6Aj+
V0qs1aBS+xQcXdwqcZ/fQBhd0GaoEiigHJYf9WH7pkEJBy2QR0/SPoFxI/p4MNKnXJ82PtOFbSQX
XmzR1jHgqzi103RiM4mhMXoVI5htJdmdmTOrDz5fepGiaiOger9ETr1CpbZFoZOCJ03qdc/dGkM/
oU0xeb3LbfrNrOzR5A53KtXuVDvRHcHp7cO3zy/d1/og3KbfgeK3h2iPXEL5Z/xTPpe3ubOV+Z27
Kj8KR4IbhTrfWVmlDMSu8Yd48phSukeR2S5RFQ7y/H/YamqXDPWodErO8rkRdUCBtuTkNQ0j7MMT
bEwjyNi2dsp/5w9Y8v2PxlYvWGcyhaGP+eQZc4h7OmJRu5YYPChp9jdXf9TNfQ8bUVEeoy29wEu7
SdCxEGkskMX1LLEoiGrvJ+3khfpNZAg3OVoUwJD++fQDqPivkdVlOecFg8RiNXlUbw+GGtnpMN11
90G4m4Wt73bhKIIY53/Uw5bh71XINjLcaBlJPXtKDFA3+qY0siOKPw1lI+i4EAEvytnEnmAoIBhc
H47a4Nzlejd7Qg0mzjiYbyKy0LR2iPHdNt3l6Ubcdo4akU4trt66ZJATiEKwaHTz3lSLT93TjGoQ
IqYBJLtjcT+a5TGHnrvfsPyeBK4uAsAJCrBBk2T0LElkIKeLRHmYvbe3h8jePzzfFfb3x8h+tGzk
b+3IfhhdQnw7dCon2N0ku2T5A+71nz8ru7HR47CD3dOnr/evxZtj2v3um29/Du3Jlu36QAJ9CHfU
te3Ile3nI8fNNdyXnf3pcH9/+/f5LrT//v573SPfhxyvrWj1staWORrNwIo0u7Af93d3/V7eTTtA
z461bx5Q3T7Gj9bOv9dd63tz3x40zYke22fnONi3wPXto2JvPPaXv++HXV49wjGiAroeLL/p0c+z
XV0eMkpZe2r7evKjfgab18yftkKM5V+62giLUuMy2QqZwFn8lsTCgOZUKnpxTE08EnZJmWw8yWuB
LxINxAwYm10UOMnHzhr2rSkmvlaInmQXzk90Sflv7CLKa3/9/CO0RdtTP2183wvXwInJ5d778CJn
kdrPg4VJVfmmO8kRplOHnrrz+rY47HfIOOxmn70pbLHn/DU95L7twdZ3iOm64h6SDh0NbRKW/bdh
S7B+Lbhyth2r216a4iQyJH6bmCo7TSg9MTOfp2Uae/hSz4ErC/DPG4PbhTCWHkx4LysQMxqSrrE9
D/vOEAA9RwTXQHgtD4IiG0iLTcvbkblbo0jflf0WF/W5myzITR5D0kbge+/lzw/7WftikidVNXu6
MCOlE8HFYI5KdLz+2c6/2qmV1UNRZBY0iDknoO/T8d6Igng3RT7fTTaFG8tXh5vr9s4zbxwTcLlC
IszwzhpURnFH7QEsil4R3xp999QXxzy7acyfVfOgTv5G0eQ8NGUGmZl4+MV4NuT1HoJJrac6DiRP
7N2mvbfK3s5KT0HmQ+6dXFJ2RvP7+vou1KgY9FbehRXAbJ7xd2SzmrZSomPyMFq2Omd23EhOUnxt
/oRtYENYlN/p3a057xV/sCXqfxrRjZ9tSdJcKI8vE+cMYFGup8qxxrkrWmdSYNAkL78XTCTrJToX
026cfqEFxbxwm79Uer6TjN31DTgPmBezBIrA6+hirhHPcdrxqHWm5MUNKVpylwjfW0Qao8dIeLtu
6dyVTi2tQvO+lFspHg12ukX18YcYvMrilxx63vDW31Q8vRB8LNbA8EDWSQFOXH7Nh+Mo9kYbaTHr
aqbd/Ghx7GHY8bVhIXi2y9yHOOx3wP3w72tkv+jk02NXqT+cWo0smOo0NZc902AC1tqH7ZMhObAC
dtEPQdzY0EtrxGcBKYhUGGAUWl3htRglc2wWspcxnzAMbtTYKKpIlbnLCDmqB6FP7HT6R+GtpShG
/2bheKKCrBDrnK6xbEN9muNU9irxAVRulzS7fHoNumEjv7jgL9hZlkfoCJJt9QhUPiCvSq8RsSsb
xyx+hBKC8FEJRJGX0dJuU23D4IVnZ1nZfy2uvl6aj/2sQWHpmUViJ6kdFohd9G8gkATFqcbq0Auu
2liOHBo2JVEboWUGgdyCP9vxV6NVdz4Sz5k9VI2T4GZNZBzyQD+ksuFoChNMW0Dcix4AJpbrgjeH
qsHqWxRxJnd6V8leKexjnzJLXLv5Hvi+VO0DBDN9A1IEf8PJL11VhPTWglnh7gRDduoB4SSVwH96
/C7UfvuIkIxWtEMvBdptW/xNlm9bzMN2RnvLNMXx+gk7f2YXngq8nT4i4yDrYWNJq4e5qzuZ7MXU
IFxqiv3sp1sSOBceIk0EAgTLL2gmiEBOVzjU1WxmoY8nxPmLP85eNStOEXWuoCOrFYp8ToW2QbNx
GV/aWZirmHFcJqr5nKvvqcPZXEP5q3hF/2sUnAELk+Cmmq2QPph2lNvKn0aQ3et7etHsws71fsyA
Vq2iirCv5LKpBRo1TDBN9b4RJnfUMwKYG116K5Pysy7s5egecs6NkP7S5/xoeZVloBKtJEYSaF4x
VjVsCUPjgA7cEum99Dl5BuBVgeEeBvrVtipppOSxH2pe7ANVSKA5aP9O1Y1QqE7Q97vhuYqNw8ae
niGSlt4BuBPybOJs4E+nLiTOGu10jqwXNLa4a6cXOWidKj4MxWcxNeDJTmzp6brN880ky4avfLmi
AdS8Kyt9ePMmOCOE2UxmL5VjZdd1kX7TCEa9ERJesgJoh1hpocY8O4FTqM5KEZazJ88kQlMkyaTa
ur6/vpYLgS4vDFUsgCdMZq4xuKOFjqOfJJLnx4r+vdCsaS/1Jg+p5oe1DVAp3jgEy2N5muahrfXO
mPqfYHB15GH8sWoyPcITsGwMb/htyNwp/JBCUbVbycLicKfGFgJxQmsmy3HIdYcpzEfAp0JveHUm
2sZEIWAk1Y8/acGf2bxT4g1nPN/MU3Mr/x8rYcgsoOagJmNHSycH13Qa7XP97+2fU0PLQfzggTLN
LLUNRANEXPErLdP7MIpnu5Nt2QhtwbgTBC12rK57VP1vg7LFELS8z2e7urRYYPQgV1kTBBlmqVsJ
EaGXQSPwewpu9G9l+ieBjPK6b56fAIp1y1AZU+jMeK19M22isBL8xPTmOviZMXfDk+BnG2/BuT9i
hIlX4BUUBChqn26lVBjjaBaZ6VlpFjlghVkT7WtGjtrhf1nPB1OruEdHfFYvIbiiI22iMa+W+S4a
4bj+H3btg5WVEw7BHPfFxIJMP9u37Yys3Bb93CUH+LhnK/fLa7PJ+4APkxluLpS5kwEu6IxXU0/h
e4o/X1/QpVP1wdq6w7jQDBU640n0NNJmb3V+5wZz+zIhHpfU07zhDxd6DTgEbXDoOqg0ntHYqnNT
R71Smd405a4M76LfNg+NJe3E2HTn/tZqu0PS1zeq3DnibTKldtRJB6novlux/1Z+Snrjj5UgyDUf
FIk0ge5jmEiPmaLbk+8aUKnhBYeJ2Z5CtfukJ3j7dH3DLoSriyMjJWLwBvN4rOKMuY7UaQKhhy61
5haRchM12T4JeQ1ltx1d1b/pmpekFbbEDN4hl6c3g2lQl6EDSjBHlrvy8DqN9QnqJQWFvhouqq+x
dWQuPytesvKHCK1QoD2r4W+5/Ju37cOgfOqtlz75apjpXS9o++b3nNzKCT2dY2AyqhqLv65vzPmF
Aj4PsAyBAs833aTTs94IC95dKBWvh+/WpUFPwSoWt4BpF7afcQ9kY6gvMo1EaHtqJqgEgSnBSPcq
pbTzxlWFHXmU8UXeN/Xr8JiHW9Lz5yeEJhx8dia0LxC6v8+9fXgOrIJRs8CvwWf1kkhZo/paZlR2
xOSbUFn9Rih5DlVlJoBwHZoO2v7s4uqCUTtUC4tIB/CYyLsqn4EVyPkB1Bk5oyX/BLmJnndkUhPs
05vM5wS1bXLQaMT50Y0ilwrMMml9q0r9dDvV2s/r3/hCpYmRBfTdKA5CP0yMdrr7ZicxzeeHhheY
0t0g6Pd1679AOWEX1heZ1EI3Z1dvuqPfpHuYkjP1XlNuG8ncSf2jvAVdf48FT0/E8muWUWXg9wtE
6fTXDMI4WL4PxkX+MhKCmHBHfLOgb3cYdtW6n9EvaXCsJ6M7Xt+Fsxsa8kYwYew37zCcOqsbutMT
uYHNzPLmPt9N4VuRQQBUPBnzKwTc102du/uprfX9XIEhpReELUQsuy/+3/pxLNzGDeVDZdpb802L
c53s52KMmTGwBsBegJyc7icTHGqWxy3GFH3XFC/tSA06h9abxk7xtlW9PztYK2ur4ECR+qDknre8
XP/bTo3NaCmcDN9m6lvXN/EsCsHQokqPhhrMAfjt6bKkWp+E1Ap9L0UsreLBlsPvVrfFw3ZpOUsl
CQvsHGZOrehDEKN+EfmeIbvIWTEHkIV3ZrkR5lx0CKC5QLoWLSsqPadmapY3pAZmZqAOz/Oxre0g
c2L6aX3qBC//vnNUyUBdAU8H0rHydDHu1LgUYp8EpoaPyJXyn0q2cacsP3jldIzJsx4A3ss82SrH
lBk+0cUyEDxNzxp30ArUYQc5u7m+krWi3/sc6cKKwqgBlhiJOt23Nk7VpAtTwfM/10/SqyrRcXO6
P3NgT9P+Vv+k9TsmkWHWv253tTpQ64zlLmiyZWiJLrJ8ajbUUxnm/kq+y0sj2aNbWeyDsJ03vOKy
FcC93MnLgOJqcWLS+B3tcPmuGdrxIEf6Xz2PssP1pazRaP9ZC/D3xQJUWfIqABmTeO5atUOKp0ZY
Aih4PD/lYj09qU3Z7NDlRE0403ZBaTJp6jfJvVCkgx3DQrMLqTM5YVApt6U46zbyYePGRq+fpv/3
64BXLqgREqjVy0mzaq4reZDvwnC2a4N0LbQOiW7dDFLuZinEatmPLurumvpZNA95RcA0f6mzgwml
ZGFsJJGrJ+L9x4BbIbmisEmkuDo4giDGmUDD4q4InK75AR2LXRcHf0KgPNkwdenb6wQNNIAWDtP1
aFAYzFpTyIIEC6nWHRN8zUmTsdyQEHp/Sz8c0/cVkcKBycHHluLMqSOneU3Y0wW4WJbKx2KWUWUB
BnzURrY3MnPx04xUpVuYwdfC5ztr4SAeBqW7Uf3kFThsd9OZAyoAkyHtpLaq9qM8B0499Iqj8m+2
45oRaCuv4bhtU3k/DT7vnC+lO9MsBNdSZv0IwliDrbCS3HYQvmhKkt2EveSzreIb4FB1n3RZuJGx
rJ7E92WDamX4asF80dQ7XXZlFEk/zKp8V/lxeOxM0b9TyzL5pYbNtyHrTViia9Md01r5e/20XTQM
awfJMxMK+NGpYUDPStEGlnw3C/q+hmw2D/M9Bc5HQ5yOSjDdFqm0cdtf8iR43WHgAyCASrtyalKI
unr8P9KuazdyJNl+EQF680oWy5FquZbU0y9Ed0uiN0mTNF9/T2rv3i1mEZXovfMwGECDCqaLjIw4
cU6iF1qQIMp3Y1DrdLOIqJFP035NKNLewO7D5TNw/doIMfSGNeFDYqs6zN2eHJLX7h+wUaeRC0n2
30LlWz5IvDLIjarvZRDoRDCYaROuSl/5LaGi9Mt8zlNX+xU/xNpuiNx6f3v5ts0C8IWaD+CCSGSu
x6k3uaW01FKDMXqgwAre53dmSPW9PLjKN+PgvA4PbS+4BvhL7l9jZZJi0INDhp1vl+oqfZqAc8Mh
HQYvXiCKsatH35Df7MyfzhmidEh6vmaAyxbZJ3LjgjGza4b3EUziCAV1oGWvkIQTyHRzBKwqUmT2
cigzvX2LCmItnm7H5amsm3FPZXPxF1vp/rSxRPYktupzHev2znDIcyWh6mMqfe6PaLoIu3YS7HAu
EvzX/CA/Cky1ibwsf0ekjoT+GCnTAhR/lqe67AZf1cBQWGtjIbgtt84vGBb/1xT6edfrnyPB4WhF
rAWL5pvgOzX1k6NGYCyuTwgKQrUWrT07OFeTf2GQ23BjPqPOmGNsg96cZ0Lv5lLej2BuBsZ5n4Gx
olEDRYPKG/CqyUi8tvp1e/k3R4zECEoU6M7BK2I9YmizUMPQUg3av3bt9qT70cjyTrWWn42Z9262
xAeQ+/wXew5NlBg3qhMgKde5e8mUAcCPM4iRpto5n+wDpMo8fVa/Oct7/xY/kl7badNdbDUB6FF3
Cz6EWKBhghib+PhtbC+cd1zCiEHwSuYz4mjqj6pkgfSrVZb71PgedVJAUtNL/QK84YMMBLl8lpv7
2DwiL2VW0UNs/5SjWHB1bAQfiDrR6Io1wOvU4qYkseKu0PRRCaL6G1Ya7ify5yWCPtdH7qSifbdx
6GENb3B0rMPv8LJcFShFQX7BFEXRI2wo076s5oPd5G8j+svU8QSi9F0KpGSB7tDJCCwLdK5l/Di1
3UNa9b40i+oSW1cM2FtY7zKCYSTSuTiVzmZS1pIFMhyZvC7qS6JHAE6Uzw4t0VpXuO1kx64TT6de
e1MrRbAjt2YfSCPEfYj50TzFbtmLfNGQm+bgTIjHqCTty/msdLlfgbt2Hl8V5+n2kWNBAHfm0W/x
b1ugfFzb0to6sfsWtpTuPL/2lTvqrvNmhmZ/TkVCYFuXC3JSiKzBKQnQLZ/4zLD0dtHkaqBrFJyQ
s+eoqPm8P2bt91oCYMCMIWowe3OfeC31SfQ4C+UT2Nzx40U/OisuM8JnPvnnmEOW6wNojqzY7ndS
ZUaeYxWx4O7mM63smmBABOT5QS/DXqbraVV1UKnbcYpHG40OSvwbeKfvGrqqQVPlW1pyrqc2oBH4
rPKTTCqIogUEWN2maT4BKzg48EDgffHS+L2uqDct5UlpIKxJ5FMWi8o4106XBVEW8oVAluMZwHn9
Qm+QH8s7yL+2w4hXl0/il7T3O+0EUYk0tj5ub7gNc4hF0fkMgh/IJfJJXs3MJKWd8MhqYup44+wQ
tzWOLcRYU4r3dN+iDGiOmnfb6kYwBW8KTgd0YQIvgR6k9YIoTlLB1SlqUMSOX5m/y6jxSmfnGBlk
4c6m9Zotfwryrse+UmpIbiMP/199AUt8AqUEfjpunlEbc6RRmtUA2t6Z1y31KWuicJCjz9n+XSqf
oIB8jkeQ7ErdR5SquOcrj05UEFRcn3c2D0h4ArDCKDA53zIlRRWjP0UNzJfSsPxE99S53A+Z6g2O
cST54yx6/2w407VJzsVUbR2XtMQDCCocwy7NNbK3lkV7AoJp9O3ZKnd6plfvnT6U+7ZAObQvU5As
DI18vL0EzND67K8/hN1DF361zmwzhVNXA0fKpP2ENuCH2VmKvd5S+fG2qQ0HAFsWXjksfEOmlxs0
eiM6CiCjGrSJvs90HczSevqaObuKGp7U3afOI7BQ9TT5TVR7Zv2tkNzlFfQJZnRfTnt7+mMNLnSK
MuTAzdyt7dy//YUb2Y71F3KzEccJNGZ7FTLMdfSuQ6kq7veaQ6Eg7kbRdG6KZyRF96n8FtmnsgwR
/gGRmuKdNSiiT2He8GphLiaLu26XFnnDBX8PBsuzntH9rKCLTTuN9FgQr2x2bSYqkmweA8Y1qIAT
iuF611shaQoQAYI/J5C1Dhxs4705AjIdtuCJzgzlpNrvJGuOSn2YDIDf+n2rfJ9TcugBeYNW/RwH
Qw6SFsFX8eTbuDVY2hfNaCDfhk4Fzw0B+BGpJajn4fFFi+/qnAJTGNNpBzKpuzbSpPvFyFLwoSvW
U0aBwCudSvbjXkGvrFW4IJ7+xxpQFnci0/ZInRQACNr0mDjdL/xPgYNn84Ouqj+U3srPPTRaHutc
BclvXwy7CbKpHnC/84kOnfJfOB0H7EAslESl5SsjfXHw2JVvUip9pUBAs4784PxYK07roTlF8mrb
fNCc2KrcGlhWcN8ZtsD3bt05DhCNDGyCvCOPR9Xtsle1BfZNqu9I60Gv17Wb1E0qVwLvSOuUohI8
38rAlvKLWc5mHI5IRnD3jWlJVkSSSgtKcxgAn5Tb54na9W5Ii+SPUVlzqOmQYXTTLq+OaHnIoQmp
hXGugBW3SOdd28bOr7HpFS9OCag36wqqOQVJQgk00ILzdx1/41uRNmd0yNg7PLo9n+IiIwrVAjle
IOKgUjchg7obpnzw1DQSdUdfh2CsyIEbEJgfZBh4SAfgpUo29FQPpP4Ha0Soyd9vNzgM9HUC/YKm
cp6zlKZxC4bHUQ+iqnOzmuyIDSFV89EEzXNcDMcid7u3296UeSjOgwF8yiRuAQdjvQJrf1KXNeij
+0wPFjA+H0tNzu6KodVcLbEVTwbBk98MZrO/bZSv5HxtMhAboM8R9POIaTirUlJJyAQwRfTZ+BE5
GXhPRhzl6Nnq8jety1lvoD/oprtAnOW27Y0jhYfqF9s+UH1QUVgPeHIqhxjUZoofqnPq9SXxs9qY
fIdO5h5cQyjoUin9aKu4Fawuc83cVLOrwgBnFgLTK5RAZJmDHeHJGhQUupg15KfIazsL7u+NPYq3
H8OUIyIGZRsXJtmNgkwUChmQiJQyP55Ty3Uk8pdUHGz9UEoCIzdI9lAv5f39VEp1BiE0I5B7Gow6
KGuTX1N0StDwCOEy5GqX59urxreO/a9F8NChvRrPWp0bF1SnzKEHC1wwxbv4iVVZ4HhkFzWsHoXN
0mt/fpYi7raNs4EQSEWwCbgOe2SstwquhW5o6tIMnPQFZNlyfkgXephRc6zySVBk2LKF3CXgLeA2
Aoc927YXNw1Uc+IBVSQzsMBslpqSr6AF3rGlgwZxJCf5IZjOjcDlK8BjTQ5feMm1uUHpiNRDZS3o
pTt9ORu9X6WHugZBr5o/0sEOHX1X1iJS7uuzB7ULzKiJIAG42q9n9sUgW2KnCWRurKCMRihAKNSj
Bh4Mjtm68jTuTK0EurCdUsE1cX0mmK4VeEAQN4HPie/N75xkgdRGbgdqm8/7RsmOwFHGJ8GUXh/v
tRXOscwSCrC1XtnBQJIfWpy7i5I+4RDuIhsMz120IxJ5GN+02EdBPugiyaXJO4V2czMJHM31XsKX
fBX80UPDWGnXi2tJJJPkIbaDhjCunjvkvJsZfX9Ogjqkd3vY11fw2haLVy+WNHI6Qk1cFkGVZA+L
jb74yAT3z31TLCKns3FrMFvIryIiMljibW2rmEadGG1rBwqbUommv9K8mzyQsea7IYaWD9qw1XNc
mtMOfta6M0k+vt0e7tZWQqUeaVe4cnCycemRCWxVER07O5ASarvgPhpBr6jrggXcHKkGHLgOsSQI
e/Ecs90Y6/JSDXYQZ89T04An33AL7b4kIEOQy0MWEXg+e5elf24Pb2s14dmRTUPCwUAJZz3DqkWn
oYkxwzUpyWkZp+nRiOU7K5nkO80E8dzfmwP1ADDo4LlGzpDLLORS51Q0B2Ka3YiSdD+2P9MErxdF
lEXZWrZLQ+p6XM6k1TMhsx3QsvHwZoaqqCCsEFngTr+RpvMwlrAg64HqvM6JYEuwmV8HDwAWoriA
BCRuIlDjrEcwDWOro7PCDiZpcaP3CHHhcuibvSHKql0/MGEIYS76ZhCYAeG+NlSVOSSgB8kOHEhj
VhDMgY7KDlxDHvruR0PQOL01a9jhCMRAQoFCM+c9UrvFnBWmHZR51IOhKQL5hEJEQJQNz8xIbBDn
AmaDlg7u0NLeHCCH0llBJb3Uk+zNdg1pLMFQREa4eWtyJyrktLeCDGC/jspuo0BY9f9phN/H2lDZ
UTNgJAXg5M0307B2qQjAsTESpO+BjP/qpLtqS3QUPN3VOZGDOY2PYwElTei8EL3d3T78G8EAXlHw
NEjggmKCj1RbdRyNVCrlwExBphnX9w1w1/quLfS3BdxxZjcJSDo2nBuE7kxA4XAlskzuemfP1VIu
cNhy0FiQLv1uebXWuo4oQ7M1e6Af000kzyBFxD9tKjmehrlc5AChMz3aIDjLpcoCY4yo1rNlCLAX
tNeANAMZO+42tGJJlnsV85cZ9c/WJF6VOA+0HQWOZ9MMI5xm0g54t3COBwVPU60jmAGPLERx75Ls
eTBe/n4rsAcFy2dhL/DOLWlyudGdTg5K0rvoX6vQ1EWbD1q9Ae0rqk5veFI4NpAWM3I/vMbYgC8i
lgpvIht1UDmIv/XRXU/qHTFNJOtAenF7VBvODeKtqA4yt6NDf3JtKFPjRc6sXg4k87cefY71X6Of
0KFw8ftsoBcD6RRA2pMRv7/M6Hj99d/9PsIslhBC1P4VpFz8PoTts8IkVA4GGw2xs52hqdZpj7cn
aWt7Ib8F3T7DQt6DD6iIUSZtkylykNcfhUa8CegNpRKENZtLfmGE882RoUiA86gYCU19J6L32Mex
kfzS5J81NPZuj2jLzVyOiPPRahfHOe1lOehpd9DUX9UECRczh4yo4GRuOVC4aDBEoe0Z4iTc/tJm
U88oli7QkWaHyt3rtDzpMGnuS1HqYnMrw8vgVkBy96ozKwJnqqN1Dnx1h4rg4jIx0r+fNUh6Y58x
wkbk19abWTdGZcELXw6qEgJNvf4kz+Ssgc8vFvUGb60PkmsstwlwEnzA2lIiGYuVoPAZmNq+hC4l
wWvUramIMW1rdZh3RjkebcgoTK3N2DkdkxKRT2AMyG596xVfQo4YKiogawITiy4IpbfOEarhwH7i
ac2ow9bmmjRPag0ZhMCKpPsMlWr8P36d/3N7lTbSMF+AXtw2CA2BL+BugzIDjMiwUlbhJ3dVPAVp
bsxuVtn73jib0BfvUzSvt8NTX8fhJBe7SNQLvDWvIIiDAgnk3xEzcsFcpMZoTldyJYBAmqsPr7X9
4OQwNR9aUFMVj7cHLLLGbZbFbMwGbLtAmELzrtUbv4vl0UVSzY73izT7pNdqwYt6y1kBgQhKRJaY
AZRtvZJylRet0hsIU6KDnmauPdKD6nxkoPml+vT778fH+IpQ2rWQdXa4AFwmWU71HBCiscEyTk4w
IAVjx/MuIy4wmK6Rinq5NocHYg+0j4HtC8/M9fDMLNaUqcZGVQEMVktg9yviauURWWcEmaKW0q1j
AcguPCQuSjBRcOtnm9mCUmGnBE361JhnNbozMgF32EaZGOHEhQ3upJdLWjtGjjrVhMgfeC8cP93r
7e+jouxmXXX16oh6GE3/9CKmwK25ZLEf4hlG5M3f0LhRB7UbW4Vl8RbQXNTxnxGCNNN8QLi5v71T
tmYSPW5Q/EXIzh6G63VTEqoNcwxbJon8KDdA/dJ4ffeXbN3I8+K3FWgVoJ7HmuA5M7iCjDlXBhT9
6kdtcDtskLFoBEds6wrAZkClEqhm5APZvF5ENkhDEgmBKNq4YuKN+SGWZre1H5ZJ8FzbuDbRqQdM
McB5CG75521lNp0E1lE5mApIaE0o1x3VulP92yuzMRrmJliuCAmjK9IaUA3NU11NcmAP5eTHmg4B
5EVxaTztYkhKCDzixj7A2wZdMZDzw13Ng5jrsTbABYpYSs+eM+tu6Z6a5XB7QNsmIGmPnQ2GEv6G
jvBgQjMubugCcDLwD5t31dxRLyGdYH1EhriTO9ld3hAMNjCbzyENmuRxNgRB+qYJFGJYzpD1mnMX
Zo+aN5oDYQKySq49n3F/uZVowjb3GfRRQF6I6gEwOuv9XEqplCZjogSaEvV35ezoJ1RN326vyuY2
wzMdBQO4AfSfro2M6G8xcqVRgkIf+10TGbkn6UZ07Jeke08dIRXsll9l0SaaT9EGdd1/sHQOOqKG
SgnkhQynUZKWnW6QzGMUGsgVSYlvpaVxUHKCjU4ztFUoarOj0ihCQG2NnKWbwemCEBWJ3/XIeydF
zCNlCDnqzI1VNG1Hr7TamdLwdHuKt/K+eDqgoRPoSeBKDS64UUcZfc5gKwyWfRsuUBLQjknhHvLv
CBl7wc7cuDxYCyfuDpbtg09fj2pC5YBaI2wB+QVStGM0I8DIFddqmr0u0hfciKPwAkaGl2kMggyK
G1gTj/Mkd1jLugzKKoBuoyuZP5cBTeva62ALfNS2NdS24N3RqMoXChSUrEnSYmiQlZhLf0JB0tPf
QVCjiEgRtrYGLqn/s8SdvL7P4PxLWKKgk7J+N+XP0Rg9sxKs1ZYXuTDDB73F6KSgsUTQ1Nlv1Gw9
OflVOoJJY5/KZZhZkuLfQ7G4UCmexjHvKNsPrn2om8Ng+d/6xRveR5GUzNbOQ8gJLlywkOFQseW7
uH4XxyaQ/ZgQSmiNulvQwOWjARKwKRZtVmUT3y89qN5vn62r4bE2SMSdkNCAfwAh6Npol2aylQED
EajL4qpRfBpj+qMf9pPjnCho19LlfcyT19tGr9YNaSbmlhFjADIHkP7aqAzCBNpSVQqksr6XyCmT
yyfH6EQRKPuZ1dIxM1+kU2DbwZ7nnwxFU0qOHklBUZKd4nw333XiEvRJofUu3g8pOU2VIJm6MTJc
BajjomEJbTX8e70Cc92CIhXEpABByrpDTxfXGQVbUmSEc7wznD8luZqEqXxKoLWR7zT7x1+v0Goc
3NRFEVW10oCJxOxcE1k6nOBGEGZcXc/soXwxV9zWA1cCHnXjnITmudq3f31n4NeBKcFpQsqZdeut
9xhNC/y8hZWA4Cly+q7x5lj/FNM+ns59/RmXs2fTv9/WLG8PIC5aAxlF+dokMfWm7sslCecR6Gen
ddHh601U4PSufCsbGPJKrK+E8WpwvnWME5SCejMJEWN7kpwD8gGm5fI808/be+DKH60N8c8oGfQ5
UgexlZBmER6/b2UaRuYBjYeeLEJ4Xe9oZILQYMiAzBjT1aUbSVpttkYZpjg2BBW8AmJLf31b4Icv
jXDLQzsdCZIFRqQkOssOLEigAi7/+nDCCrphWVhr4zHA7epoNjJKM70MF/uXPnVeVZyrRLAyX2mr
tWdbG+GG0tMkR7pQK0PIuaMKPvoU1EBtk/+AdN6dk5WKO0atqw66n8xAIWotWgwbEgKn6E1tg2Yk
UfpiawFN9v6F2DRSrjxHVZL09USrNA2dJGwMC2WqAxG1tAts8LQA+jLrWaIkaTg5P1vZ8dgZJoMo
Ty2ywt33ep44NSiJ0rA1X4yucUvleVBFaDuREc6Dj1UHQndmxImfUrnxIKC2M9JY4GDV6wuQKRiw
2h5wHSDG5yKKTk3TGlRsZdjRws3t5DhHsQvCH+Al7CG/k4fGr4caQilpqNRvqfmhFe2egrxIAX41
Lz6weY5yx/SIGndpRfxc144M73OUnfGFyJ+DzHbtLh05GRvAuOqw0TtAhy0JgtCKWXppX4IfUhvS
w21/dn3frO1xK2vlTazkVlKHBOgj8E7touH/aYFb1rwYkqUfcxDy57Fnmh+p6L1wHa2th8Bdy1SO
5sQwMATUM+kA7fMMdqQPxXxsa3OHtKhvToKLVDRrnD/r8hxPSugqhhrIrRTjjlqyYNY2DsNqH7C/
X8S9zli3UELP6hC8XtPiBItxNvJUACTcNAJOEeges5wg37U/G2kSF1NThzNqKh4Ktz9oAx8SVe3H
3+8ydv/jiY4Dh6r6ejR5KtdocCV1WCaLUaFnPtXBAtqKsFAbh4cRajMdbNDywNDajNIBxy2hdTgs
n7TI8uwfY4dey1HgQbasIMgAzQGItAHw5jZ01xfOkCKqCXPJLxv5kdTyp96dgFkXgVE2thlW5osm
nNUw+EbZakQjMjWrOnSgGhJEZqLunbR7vb02G5uAlTsV5BAQHAH4sp40GR0ijV7qdZjJcXeaFPAc
gjAqc3uk70QufmvqLm1xUzfaEFvTBthKlxeZtCfD+GfCnaxXIgmn6+wIHo3I2LI0DKJClO/Wo+rp
jMwJNXFCLWlfICLwlnw4NG3rQXx7R+XSq0l8X0Dopesfbk/ohj9ameYmFEmlkjFD4FShKu5i76u7
AqFoUvt98e4ApG5JRTiks6jatTm5KjLiEF9CctfiYmAljzolb+s67NzJfiwg+JIcLXq6PbjN3fIf
I/wrFQQR4BKhOMnyaO+i5mXIEtutLCqqbG1tfeQXkNZHazDy+9wkAiYq6ygiYFf2kBTW6hqkyAWZ
3NujuY7mWQqNibcCSQJ2NPb3Cy+r2q2R61HcIHpCXVAqg8mCKpdl/UnR1uo6uip4fW/OHppBsB8V
VIH4vKhWD3oFneM6tNO68vN5qX2paO19LSeqYGhbE2ihbo0iDPhLkRldD63LB8NstbwJHRIdOqgC
jqDEH4CRuT2DWyMCrAjOAwhUtEjwm25QSnxB3YSd/TCbZJfgJdSV1L9tZWMwSB4w6BdwUvDv3Dr1
aWEvGumbUJcPKvrmuvK/iLuQGGEEhqoBShf+Kkz6TCqSlpIwT5sHuy6COlk+dDX5MCrtr6920F2g
iYaxrTGnyw1mKMq8Upy0DLPsl1S/4VWgW4+35+t6VdYmuMXvS7TIUDDGhyj2TTQFh/KzUr3ctnHt
5mAD7Q5I1AJnii2w3mBLkka0NWGjoOQUmQFJXsh4Z8dPWnGQwU8jC3Yam5b1825tj5s2M4pQNlNh
z0G+Qr6boUD6MtonWSSguTV3iIZAkY6cOlIx7O+XPiHHP8jgl2HTOS4o/YMC6qMgZ7g9e9dWEA5B
VgH5MDDBwNDaip3VsSlVUxlOkw7ljyeqVzthMul6iWAEUkYOqDbQBsqnggmB8yQmHvcjWbx6slx9
RKsB/UyTyUOzZX3o6kIwrutLaG2S89v9rPbWQPHSzwzJU8ZXCyg9bIhRlLbfnD9QCCJVinQP4Ajr
+QOwKDUnWYWdUfdLNEg5YBoQYmg3RgPkAQAkiI9Rx+RpRucGl1BuWmWoNoVnRQpeZSWSBvKzcKmu
PRy89IUlzo/OSyk3vQFLzvCWTncOtMRvb7hrA0BkQfwGwQHqcYBiricMmkEKEkpzFJDyWOXdfk5F
8LzryWLdSAz8idgL4E91bSGvEk1putoJpKH1c+k1Lhc0d1fnCoKgt8dy3dbNsFgAL4G7BUzueP6t
Tc2L0rSaRiAzqr5XPToAX1Hw2C9W5KqzKy3qkUpnNDtL9vy7QSah6cO4PWl96hui/pnrfYh8FqP9
B4oX0HSe6QF6q8Oi0QV0Z7M9ho1FC38ZUSZoHbk83h719WkGrxyjyUJ9GEjLKykOcKnKTd5HKIX0
h8ZGIiJPPTOpfqkVOi7K+YBG58dWfbttdWOAmGhWl4CoLaDDnNsdQa/W4WUjBY1Gd6oWpvFLFYvy
S9e+HY9CNIUjJMI9j8rfej2nGnqMY4+sKtGjvWNOLjxiPDv7Ofk5aL/+ekDYnCh+MMyAiWfi2pZt
tKBEpnEagqfxd2H9rJTHvDJebxvZOG1wGrgecS+ie5MnNqz6iqLCnMchtftkt4DgzJPAjy/ApmxM
m4OoFfg6wBPBwcANRS0GssxISANhdwcmlm9a9y3TH5WSnvX59+0BsYhhffvipYuqNjTPFDQ6alxE
oZYJCGsiCck5m+7KBLrGyyHSur2C+nrRfBJTkNC/3nawh0Z6tko4VTxd45AgTF4SJ4V6+3zUkyU0
GilwQJ5xe1j8DLKMNFIS6NRmhFz4z/VmSPVpsdJ8QGIzLWlAOomgbFRWe7mWEC+DK9TLMBt/mXYB
vS6SLegqANYH/9a4hFWZxYWOl2cWdtVZUl5YGan/vD0ufv/BBNpf0ZalMFbGq2JiF6UWFMfTPEws
tOTUU/wcG6WoNft68kB6y/iFsNGhD8WXdtLRzpx87vMwAmzNBp4isiAbScc/NVgKs1GExOK3BBsT
QESgDANAysKwuLWiWiUb4G4LrQ5p2cxFwjK1/rk9b7yP/bIBBnMHeSRsdb6OZA12mrXOlIdV1Xhz
AxhO/cucHsBf4E7D97J1afvz7y2imRf3B0JNPNi4zbCUalo2dl6ETav8aYd0echqfby3zUreEfBn
n5LInA8TGbtDTjoRCxd/rNl4cZWAxQkpC7CEcPtfnkBM28pZEeqQM3Oz3j42g/Gjt6G3OE4HbTkL
A52tGQYukHElYw0ti+3ci/B6ans9VUEvFtqL2u3Q5Kt50djvdZlYbiF9aZZotV+2cuSW4P8QnPer
yAEDxtsbeGS4MeTveMSsNEiDPRlFFS6DjQA1Je3BUArq6QkyuVY3Nge5b4ifq81wVBonAxfmlDmn
apoGza3MavZVw6BPdR8VQVq29VNRyqkggbRxeNGSbzGE9hcOjPO1kJWLslJTinAqrNwvJL39WRhS
K8hFXLFFfU0FkHNYBVD3XFE9gzqssiEgV4TRS918ZvfAONYH8zvIF6O7XPWayWs+NOl4e7tv+AwG
pQfQETEMjhh3iB0tstVFwfI3ymdLP5JvqnQun0VyHRvbemWFC0X1wapL1HiKMK+CuIPCBTQwrO/g
wCJG4coiah+Tuxv/NZH/GRN3hA2tt+Im04qwL43JG9U2Bl+NIftQtVv8uOvj3e053HCETPsJBACs
FRI9zusjBNWTnHH+FOFcg6ER9/251AXX79YyYVhgd2JcKfi1tQmjyIcOJ6gI66FJPEPOnDs8hJJz
pRTWQ62C6b5pM8G1uLVoAKbAGSKUtgBRXttE1ijt8xL7cYgeZt9xF1dZ/iTkM/u4PX0bHggyg8j1
4JWiI2fF2ZnthMhWi6d3RyU0ksax/gS97u6uiSriz6NknJBiTb7NtfQbSFlROWzTOmN/Ze9kkIpw
m0XK0ZAOKpwyJFO+T6D97TbkH4sAk936VGqfly75WeWCHbO1QxFcI+foID2Gto/11I76SIBdNZFt
gHAgq3dOyWPUPtv+7Znd2pi4oVF/QTAPak329wvfXqVGb40tzBT9uQMBjRbfNaIy/9bORLvkV/EW
XYY8lGCEeOo4y8xG6lpHABYmxbNadxSJtH61p1xGvOxU60jUIljD1AExvR5MSmN9dMqmCufmIU1T
pIJkD7TbWfeoya5cgWOv3pfQbdd+thDllZr72tlFkuO3ZuyOECdOIg3A6t5CM3R6340/lOQY0eTc
LKLX8NasX34om7GLWR8afD7NuirUQJyLIrW7aPslF2lUXW8hPGZUDQ8AdEMBz8CdGnkgUPPJgQ1T
6Uv+pOGdvSjFEXTkomvpejhMLgi3D3CtIDjh3UBPBiAYG7kKp7J2FfA0ScpvMmSuvNTQBaaeMQJD
1CcvSv5syxLe9jkQqYtLB2OfSO+3N/RGuGA7QBShfUhDVvjqsViNaACbzQgYnHY/VD60MaD6ubyn
5RkBAiRfx2O5qODJ1gJ7em+M9JForTebn2O6v/0lV7AFHNvVl3Dzv5ikkVQJX2JaO332gXK6H3y6
p/vilDzYZ3rSnmrq5tSFpExTf4PkIHoubn/DVVGN/wbuWm00YEDAR4208u7H6Cde7rvDj/6b6Oh9
AWPWR289Vs5Hpm0vSWXvwEf6g6/sadifdF/57uzrM+66c/6YnpeAQpXe8h/AGLuXDmAKPuBsHeL7
z2P53LpohTrSQ72rfDAM7y2BO72+qfB9eO8waSu830zOz5GpzQjIT6uQ5Hm7z7UF59+2Wk8phuEg
GxBk7BIz8quqFy3BximEZZYjUfFmsPgnl7ZA3UrNsirMF8ntmwMZvLZwu/50e6W3zICwCUB61uuF
JOfapZQSwgJ5IlUoG0WBlw+UIvT6ri0SLxWlY7bm0sTrA2IweLDqChfMOPDlttPAe00tWL0MAEQH
GmpRAPY0YHDIP0YucjDs4/ndxaInxo+L/gS+A2KxixmwqaQKC3KCYtReGj8sDCz7GaFxPVLQRF6A
GTYODeU4Ctq8r/oU2Am6sM1nbNAAGfVAwlZhu/xxkkOnIGkd/1OQfhdBp6Z+HKY/Nd3Hg+BFIbTL
eY9oabI8q2HXsc29NTq7snuok5NydrCPas1boPPTzz9rS1SG3PLmNvogWGpbx9C5yCNT66Wic4uj
IrWZl+RVhuI7ckZKV4vqals7CSVZxnyC0MqxuZ2U6POIJkm9ClMD1L5OkkiHAcQ4rhWNy752+szP
TGsABWFFBMflK2Tkt9SFaYdLxI0lWQpg16swNg1Py/UXx/zZj3vFyfZU709Kb7qAHS7g1nx25h3e
l+N0TtW3qS3uIrM9zP0DkvNH9cEkeGXePspXbbhsy11+G7f0lp5qFrhGsPTOWbV2nXKME7SmMPou
6EY/OP6ENwuuL0dwW3wVyq4nhXWzgXqCqc6vncho9sQhFSalfEIi5XQP3vPo1ay9j9ZVPGRW3N4r
fNVt3Ld/oHDi5Tu0lniNl+7jPftvEPvt0D3o354OtgmuPgq5I6TQGRDa4Dxb3/amI+UjHGh1GNLa
q+f7pdzXRXVIXAJuwXYRMcNdnwB0B7JFADoVKT++Qg79lkkdQNgWZsViuFYbQzlcjiEoTo63h3bt
tC8NIWW/nu+s1TpVz3tA+agdQO7tLQaDV6vbXisLJlG/mkRmiUGTGZkrKmNrS5AlGpFFATjDGZLf
yC4NHi3KRHDJbmzctRVu/3SDOSS9SYHmssD4pPSe2nw4hHh40XlzvbiJ0frKAEEDyYeUQuc2hi7I
zW0uHbLejM8d3VxfX3gRWRv6uEgTm1HLeUGitlXuZPXl9qJdOy0MEv3G8FcaMgj8TZsSyJhG8liH
4yM01InXGC6E+aIfuUgF8PrdtDbE1vRiLLZKqswCBj/sHbTC76TmQM298V0W6UBu2vk67yzDjRGt
7cy5ppNskDFnvYHT9KZkz043eGl7tkF+e3vyNnf8hS22fhdjSqKe2E0MWz0YgTR/VhIvJr4wGXLt
MzB1F2bYZ1yYyQbIpUf2BECX5cWmi3ZpYJ5if9zFvT+p+9tjEs0f95qzY7sty1mpQzP9tJMMicmn
Avk/SPSKyG1Ew+Ku5nnIy6opVEC5hhodXNVdZk2tq6qTqwLhTKt9NCv3sxYLuoFEA2SfdTGb3QiN
rMLEANtFvysi/WhldGeMR+QoXEsTYDW3xwina1ksx85T1nbKFAMzbcDY9Bml74bau0bpYjMqEFq2
HiZlFGzJ7dH9xyC3fNUCqMdMMKmK8TuL3M4mXneK9Hvz6fY22faOYFT998i41TMpQqsEXHVhlobD
qyHZ3+feH7Ofc0sPy3h0/oe069qNHEa2XyRAObwqdHCSPLYnvQgTlQNFKlBffw8NXKybLbQwu1hg
F9gBXE2qWCxWnToHebtXjWe80zEWteOj76Mnl7eoOBH/MS59Q7v2ag1v8P4BcPXWL3pa+RCkRyV/
ANTSz2z+1dE4mhXAXToRJEDBX2mQ4ktqQ8rdbsr2zmUKWD0VsHfvbIu4eq5+mQ2yRbySUEUwpbPa
ZN6kpDMQds1TcU8CxfGVtyoZX/TGX5P/xpaY0xYyUgAhSKHOMhrqFRzXQ+4eC/Or0flGugT2C50D
pn7Toa/t9sf/yqaHMh6qU2Ik8vL0eDVuEWohFrEDV60o9b5O5EV3j7bxSZnfsvXPQnZuKLEKeUd1
qGcAeYfOPNpElxZ7TaPp1CDIrn2b5J73yDQe3V7V1ilF/wt4DlFzvuKLmNUanIWtC192TgxhYG7u
83EOZjVp0trP2Xdi7tSa5VKGGPAE4h13OrosGAaR9xGI+EFpDVV5UoeHMs8P3LJ8Wn3HpMUEfRgz
DdHONDEydHuhUnSAVSH/A2Fg0XVBNJKiw+ARpbB6I4sBDfOn9bfH0JwYfzraVzxZdmxJmYWwBXw6
/gtVKx2PXelyJOVUghxhzeO5/bMU2qs7PqrVGLaU+XiuhbN5ur22d9z7B0d5NwhwEWgyQGmHpEla
3DjkdFi7sYhN6OE29McYVGpMgD4s5vppXR+Y9Wvuan8cP1HH8huMAhYKux8ZOIyhz91/nYxHp2/w
DxBoHSagb3ce/hubD6lJEPsKcXAV0zWXjrzy1U69Yi5iN33A2MtBL6wDZEj69CtmBnbikPwiFJsB
DRT41TtZ6RVCabLoPKe9UcTt9FK239L5beUP3Jr81KbRrEFB9TdRMEjsr3XQtb/aIdaJb5pfpt7w
mbWqvqE1PqsMn2TWjmNIB/r9p0GZCDcHUDUoa0qOoTJact4YZawVVRNScAj59ZLuPf/k+rkwAxcH
PQse5EJyVbqgVp6uaW2SKrZAYwECprBWq3ONa7fXoMWrJKwjZ8ifhM6XdMG4VRnqeeXbRhc2GN9z
6i9q0wQKlO95H/HywEBpZNSLj8s8bIq9cykFoPffCtUEhB8w/6CBIcU4DXrETs7VKh7zgLYvZjcc
CDRJZvvnqM+ntIEe4Pn2adlwRjGMCMwJHlE4M1Icz1tdq1fHreLBu8uHV21MMOnG6MNC9oB/cqYg
Fof+Fcp5oLXG4uR2YZ41IOhV0zbOUVoCBMAvKlDYYKWzbvlg8I3TyoUbpmHFP2tp+0iWvaGB68Vi
b8HRA7wrmPwB8ro8eWNROf2cEutJUbyg4DyCym3NQf6l10f3n085LioXSBG0ENGmkD8lcg8I/LoF
dJJbix2KRsl9vlj6Q9ppZZib1IzN0dh7418vUBjFPD3a9qA682Rfr/MVcj6V8lT04CPmoFp0g9bL
tGitIfSickoDhn7H59s+dB3hgR2GkgWKCjjOVydM6+xJ6/VFeVoHd1iDti8sOxDzxBgxAXcQsk+e
eprfFypVI1VRG32nxLPhWhYQe2gTY7wb6EBZMhxUoI2p4ZH8tKZZ3vkLxOsiVZvyh1Zv5gCzr+iA
1U0bKqkLLHVTfW4aeziVzNOPFhj6dwKbCFyXFxDoXzDEgQkjwOFQbLl0szkv2hY91zrO1UWLWkVf
Aths/BKYlp2Vb5hCCR7ACbzdgROSRQ3aGTrKQ+5VMV0MI6xcAiatQR99suCNePsry50fnF+BEkOr
GnBXEVSF8314MHUKn41iLJu4d8HsUhshKDb9NB+C6d5GroK4oS9vOMcPCCITD9sBSVTdHHt6cKDr
MwzLgTfkJ21JsDfOIkNIxE+D64kABgARJvClHdeMqcaUc9PEaupF84yrXjtOvMFg0LNefQe3X+BY
BwMckOwItuO6Uf75iyMTFiRjCG424osct1FwZnrnNHGq3pmtiTNXh41zvP0Brg43JhxAYiiQlqgF
ufLIf2aOOAOO0iKvMe9yEyJi9NlbymC0Ysi87D2tRCy8cGLJmrQky4R+WMZBcby609klM0TAz/0S
vpWPRQ1ss/UEJdadXZSfc8iHsEILXgZKXXxEeQQQ6RidvGXo0KZuoVWoTV1U6u3zOPU/BhPqw7is
ivtyKsYDGRseGpyWd47jsChVvQ70TqXyAyot6c7P2tp3TFmiK4QGlIYIc+n32WRwxifexWhIw4sK
Jz+vbHL8uSq/53NNotUEjuj2t76OaNgKQNdFWwhPuquZ/cEtbTpTu4vb2WGBRU39nJlO75O5yQ50
oNnJzTLcXoqihHbVAIzdKt86zSHnmTD3786vESmp7AyApgqND+TTqjxjo7rz7NBe72LrxTkZ92Uf
gshy8pe/RrBUfnHumM8OWrsTceRu0bs/IC8BrRQkdyx0AS93vleXynCI2cXL2p0IiJCy54H3IQXx
qacVYKi9G71DnYdkjwFt85OL95Hgs3JAXX9pGK9pIHXXrI/Vkb3RkZcRNNLLQLdW81i2KigU5rX9
eXuTr0I5vjiK5TjhIBDBHS7FMEsBDkFZ1y4G94B5UIxSCfJ+VFA5d8rotqmrzFuYgpgJ4CvI/fAI
uVyevXKKXEvrYyf9buhvtvd2++9fJQTS35dih6bklt2WZh+jz5N+LlmgOf4Asu/6CEe5beoqY8aj
EnuG9jBemdAck75UvQ5rmdZOH1d/+3OfVJXvhmhGj6+5+T9aEt/vw/U3a4OV157Rx5YXO+65m0JW
BQv9xF8UzN6znfi74YEX6xIn8oO1Ql/tuRbrMusXq4g06zn/kTWv614CsfGpMJQFeW1xo4v/vbRD
yrWsLJfjU9khnyAL+5cgY1KzFx0MltVCwtufa8PzLsxJJ9r1FI4kEOZAwGKUr6OW3P77W+4AWDYm
jACrFeNFl8vxFNdtC8xVxDVoQRT6avO7Kv2bkrOGfo21Bpi32HGL69wDHojnPF6YAGAAxiqZrLps
YlkFZ6eAIvWPBXonhb88FL79O31tOdQkzyWK5ntczVs7aSEJEFh0IeMsmdVtrqjUgYO47X2uZJFp
sP/iW320IH7BBxekOaZ8WhcWJraCYaDKOr/ixbhjZcsBcdVjNBC8AsjepFiBbEmtodyFYwU12Nfa
PBvUr6tTyY/juHOmhC9Lt5hgRITIGBpCuM70ywXZZc29qugIBL3ROXnU6me9AZ7e2bm7t77MRzPS
l5lSfegoFWbgCKy9y/XTbSffMgDQuC2kdfGWllUUFmbzHg8eErsuDbQGTKO7ub7YCmmrcIKgGSiG
eoDKl8JCjcFgC3WqIXbGO8cFaMC3z3NYIcU3nAOA5hpG23iwRMvJo29FbqJ/Dqr9OQB2xtIOc+A1
e7zBGx/v4hfJkaMtSUMXZ4gXhZ3UShW+6IO8aVL3WicbFzGyeJFrQ3gLk4SS32dKh0RPc2i8HEr3
rcY03T/2JkVec2FBukrKBsKhZQ8LxswDdfoLMZkC+axWgmd1fr7tLJurQYkN0xUASqO5e+n0i2rX
pG96Fo8GU6AwaeV4N5T1qS7NPV2tLVNwSiDRIJOI4RUprZjtCZljTlm8zlpg6o9aicIDP95ez4Yf
YBRLZOKAQYpxqcv1wC53V4exGHpsYdWwY15VP5yO35G53wGfbyXhYHMFhQV6HIJ7WYpN5UwRYvWR
xTnLodl+5A6c33wxnBengvyGWR4qzQ5SxTxRxT7mdXr417VqADGDhUmQXGLeUtpQs7GqtrUIjfFD
Ajf9U+uvqRIuxp5W/PWHw7sZw/OA56CGg0rp5Z6OI0YCa8umsabUQdl2PjTJjgqGmW8v5zrUg3wN
C0L1T+DqrzEvmaW308ri1iz9WXvtyrO9Btzw/I63AdmTF9gwhwqYmAIGUwagX9K7bWGGAb4ngyGh
tj8r4yErowl0AOPrEKxE3UM/XydskFf9jzUZi0KWdFnzUmMx+Zs9U/PJyQ9vE5qft7fwul8Ev/9o
RnJJjfFuyMBIFtvtL46GNXfuB/JNcx4xdl4USDVS02fl79tWr88cjKKghUsa9TUMX176x9zRxVMa
k8Xm0QidT+PD3pzMddp2aUA61FCv98aqhAH9yAM70Hw7NICa3QMvb/j5xTokj0ihUtAMGcwUWReY
072oRaV7rdENRzAxdICXMtiIIY0qrUWrm77nXcriugc3G/iQZxRAoUo2k+fU6Xei+8aXAcgQr2NE
eAflH8kYm1DndYt5jHnZ/l7HIigzCrSLBiDD3pt4I9EFoBHzaqBpxEP1auKBASE7m5k+xvk5e+rP
0y/1bnjNjuyuemB/06/TTqDfcvULe1JUUptUWUpVG2N2YGdkHq/muY+MyDpDwPC2f2/4xYUlscsf
Ml1tVsueGSosATGZkZ+rV31fsj3k0+YGYrAINXIUuARy+9LMaNl1hzRmjOfyMS1jy8heBitSQBEw
/LXnvg8ytBw97VSuTeAZ3ac2O91ep0xNicQDhExAbGN+AoTo11wpaloo/diNsefWvtP5s2r4eXav
d4fUStY1XOs2GByf56FVJww1uN572JO3EC55mVpe/gYpmOhQ5uLrMo24BVCqZQ8jBtZcRk90IL7q
rN9WjMvdXvbW59UMjDghZYDzyoNWnRCcsFscEp2fcv6n7SF50R1u29j01o9GREb9wYem1rFyt1rG
uJ7vJ6cOBi1YrNV31U/Gcqyz82B/KV5u29w6/Hh1YvoI3XWwOUn+1IGExm40mMQoa2CQ2GwPS/sl
tfbaK5t2IOAIYiJUI69mVVfby5vaNsa4KCGTzjEtmys/m/ILN3dBwuJtdOUcH0xJufe4OvWcU3OM
+wPSAhYyFwN+h647gDYKIJ0CrIosXL7RvYMhvs61XdD2Qo5CKJNI1+o6ldqq9liiB6rDonpkGLIh
HUTrC9Dh1E40QxmW4TdoE5Si5+VNbekOEuT6UYdjgUnU//8Fkv8odBlsDCHDf6YhKXX2ZuV733Hz
HHwwIT1Mx9L15tZEAM/0LqJaDq4a8BTvrOM9Ab+1ldInbEbCIUkOK8ap+E6J3//+mWt+Eel2AIZv
IZ5zP51qlI9RRf2Kljw99X86TDgGNsOkNZBq/roE5Z9dHMreBkvXiZHmRZeNcC2ut+GkRc68t7/b
AV5wpkIaToC+JBPaunpOZ8BECQWdyvcw3hgO51/6chgx1P6jOuuf/osI8MGgFAEKY9TawhZruqvP
y0EN5j0V2uuun7gyPpiQwvU4F+pSIj3DlWG+1uSxyPzRDYocA293KN2frRoM4UUAsOG5LdOnyrUw
fAARpoWeVYCIe3PyTUjVWAbCxrwT2DfSxovfJmU/NUE+N7tYPol6RlCeeLafteqNQutqsRM+6Ofb
273xIBRaNaL/BrJSEwNJl0E+B5sdNZRsikcGsTcAY7ziMS0EQkt/XJdPLQr3K2qAjUqPg6Welrw3
wts/YSsWI3/AQKIBkbYrQg277lVu6+scK/OAudYj1aHmPPwy92TPt2IFoDmYjIfAJTqa0kpbisGF
ytNmZCkos6C0/nMl3L+9lq1MAKwjkIJSEfqQm1zuplFV+EROucRkJVGpPoC1Y2HJsqRhv0TWzsZt
+QoIQgwM/0BWF+PWl8Yab1RS3W6WWKmmYM7LowXxKUR0wtr7qXR8jNAdVb5jdOst8NGoFHEHBW14
0OwteK39yauDg+Em66vdnfFwu72V730OKeoiqQRnoEATQr9D+l7zRLyus2HJ6TBsUYDa3B1Oo8pe
ex0zXdVPs/3WMp8UNC5odyhNIDW1b33xo1Om73bhHleu+PbQRotWB72RHsj82xtfGGkAnmv2MvsN
J8YsK4oBQOLgMSHPTmtWnlfoli9xo57GLrS/Wh7oLSIPai5N/ZNFza/CO+R/WjdaUkze+3ss/WIz
5M36aF+K08C2LxSgM/hCqZ+Jo7wAVL+XUQjnvbKBMUJMVWhoUMnJmTMUWm0RssQrLoE0Hb+7BqSP
oXTUxfnq+tQA3m78m3lN5KzW3gYLZ5aNW+iko0wGNitU4y6dvR6t0TTSmcf16M2B7vITpiipbylG
+qoU00/V4E9zxpRjQXQS5eoQVqNThsuqzTv7sHHGMZiD1wbYFASNg3RDTQpePawp8UtM9Rvp/qje
mIBdLJiVwBu/q97eYONG3ALaEV16dC5Q9pFf39RNMS0D1l20HsHcni0n6B9CMihYoEm05lEDlAqg
fbz/0ZhfBuLFw48xS+/qkuyM7MgT2+KphR+CoVy0hsAlYUn3pttSt87oymPWxuXytI6YczPuneno
OhFnh8nxjv3M76GPdp4xJK0WB9WG4uaf1sr+vYyJnyJwI+ihgyhaZnudXN3JRpXzmHb3Y4/cqg+9
yV8BvHzSpwh6aO5XZ4/efuuqRMMaE0sAxaCFLsN+U2XlcwXBjbh3+mgxFz8fT4T46riiVQBwpYsC
I4brMjB4GOoxdby9gtzGFxCslgJEgVCDRol0COwCzN6OZawxKb904/xAf2CL7jFcRwICcLdgiFXU
ABqSIKMdlFM2Qqkj+z217e+8+nk7PF8HHB0sDmBaRRlXMF9Ip8A1+LiOurrG4wI4rU3Ws2cWex3B
66h6aUTyOA3scbljrWsM1gtoITU9OlzRnIa3l7JlBVh1DKFh7BuXtnSl5dNsGQMb1NgCvb2Y060b
/289vd62srVhrgU4FyiXkVjKoF23nJ3ZUoga25zfz7pTQG5zj7pz48kO+hrcmnhvgq0dTCGXUVIZ
AKFsGFPjfLxLl5Ot3RXKIyuf6pSik2uEhpcFuTnsHMetpYFZBh1qAOlEPfzSqt6XeuGksJrZA/fn
lVcR6Lj2Onhbnwls0uB2BSkfaGykteWVY9WITGrc4e8PVXoEfO9F9ewfPUSJ/v1bfTQlLWj12lpl
taXGmrlGE3+sOhL8bxbEln6orbhpnhmEmLCgckALSed7Rr2T219fHKihvAPl0bmCz0m9lrwsdAci
N6rAxFRpflDJY6etOwvZQDQJK2i0gHEM7D1yVlB0UzP2Dk5PO/l54OFNNPrGnR62d+yx/b7H0nDt
ahjNMVHSADcpED8yzsfJ6aRhUXqcmTxkw7Ge3PD2l7neNfxp5BmoaAJtARjq5ZfxqKLQktZGDFaU
qKyHaHbXsAE+67aZa29GJoUHl2h44waTGxDLgBJtx1Yz5j0E3dUzWwsfShQQct75QBuGEAswywbK
TOyZbMhRGn2aK82MW0YOpV0kfer+NShmSVjz5faaNj4OHnGYSQd1IQZV5G4p3m9ts7aVE+Om9HP1
e49AetvChreJiV4T9NhglQQgXHy9D+eGQU6jXVnnxg5wemBLIfyZphqi9uz5tBxbDIEoP6xiBuIC
VL8NGhW3f8D1bgKdggiEcRcRIOQOXAHawGU1Cy/O6eM4qgEZHu0BJbxiB2u/Y0fuvS18ymg+5V6s
YFA1hf70BKyvDo28+uftBV1ns2JB72RkcENMHl5u6MJVfeBT5cW998j1OxQK/FSzPo3tDy3TzsVk
fLpt7x3heJnIwz3EAxxDGpgRc6Qv2NlWW2HqV4mtnJl+pZ+odqd2czK4qj82U9DlIIPyQjN99Nbn
tc59qvzuZwOJDIUILcqXO3OsG2nd5Q8Sn+KDS3ku051adZVYfya1r3y1mH9OWZC9tnfT4/CoHG5v
wMaGA80FQTV04UH1Im+4kaWCIV3PE6dTwlX5UY3GaVBIVKQc41yA4O1Cua98CYYM4awwBky9zETp
WnMGvVtiY1IMHBkNC5UMJefJUf7O8x7d8LYtEdPwNIJD6ZebyYZxaHJ3tp9G1+J3BaVvLh1rQCUH
51BaRr2zmSIBvHAmLA2QVvT5EbMxqyE509Ab6OEOlvOkTmE/uk+9fYTS44tpgw5jqvasXRVcENTA
HCl6oCi5AEZ7ubis701Gtcl9Gp2vtvNlItm9NfjMIX4L7RFMcQTmrj7Y9QphE7kVTij6a/iOlzbr
Ie1Qjqncp2Fa7bAjLEFueRymFIXnmluB5WHI7LaHXh9RsU4cCjFght6SHMdniCj0Y8XcJzK0LdRc
2KlzoKXQZap2Arbj3oB80kNeKexYde23DiUHyA9avW/lq/3SeeQ7qBcSoJHSOLXXOiSgUItu/0Tx
XS+/O1p9uMvEd4fOiAyZcWbFK0Bg7j6VCvPBhm4E2dh86Zvm5bad6/o3WG8AhkRKALAAqpRSDtUo
2mRmdeY92Y9Y7+eVHSEgPfWhxd4wEuMXL8ZffkZN0WR7FY+ry1Tw7WCUEg9ckMKBUfHyw9PBM/Np
7L0npazBdzNgcBFTf+5Ojng9oAAzeEojPcS7AdsppTuWl/UYLTe9J0cd7O88G3HXaLnpfXX0lf4k
rEGQ5nPmfV01F44+pkUFhhXEmv6w8Ll0w7HInfqUr910bAZ3VnfSl61tsFw8e3Uw0qMcKP79Q3R2
M6o24zqnT8OarQ+ZA8hmrvP5uPOdN8yAWlHMJQA0jEaHtA12Z44V1dP0CUCs/n5F8u/52gCS6nVM
e99e7e5YOdyNzGq2njQDUGnIymcBm5sxUtzSifpRryOvqead9V/FHAA7oWUBxnNA9AQp2uX6KVn6
Si2rJm50vX42i1w7ZmnNntNMo0FeYNYRk0GpT1zCMZfFqp2NuTpo7+YhcwHJNMEcKG9/PhaQ7csx
huQ0XthOahFVa1qgqEn+GQ4JojLQFyNvRPMXrFaSKU6KugTSKk+8lc6/6wYJ/lRow4nTWsX4TD7+
2Pnm4uxeBBEYFJsrxgbEs1VKfSq7tcYackSJTX+Zy+us1eGC0a7irdchr5CTQ6oEilmGt81e3ZAg
XkfIgpNhGgMRVvK0LJ+GglRukbSGOZx0omeHYWVmVNkU8sd8V6/rKt+Q7Ek38tzBUfFsxyqdezJ/
IsqnCkMgFmq0QQPOjtuLe3/qS3uK74dZTSTIeAvIVyRlLK8pKtHJHBiH6eRFUAQLtRCTdWEdQpw7
glx9cIAGGv2m/2qSUQusNpj3YNFXlyayD5HvIJ3FVK5rSWtWtJKyEQPSSWOhKNdWbVBOXrCa1k+S
1j+rPHN38pCNj4qUDnpQKAy/e+/lKdVH01TIWNeJAWnLNQWjZvLG6bKzu9flHazroxkpGGiEmlOh
NHWS59kRU2FOm91rWQF5iqjL0qBG93s0QDSuuf8ahSTDUhYCjtR6cSqlSiChHFrLfVnHZHlStQQ9
KL+tn+yyj2570tYn/LhU8e8f4v6sVMzE4ayTgT8p3hCyE6rISn8Y8r2e3ca3Q0VbqAADAi0I1S4t
OUpfTnqhN4kJvsd1Ko5N8dlo5idBon57TRvfD5eMCn4MSD0gx5JJKtyh9BhITbuEd07QMCvAPhZL
4OWHsilPGrjbME1klRiK2zEsHP7yWALFDJwWehYYdkP4uVzjPHSFPjtrlziUfSdLAIU8irK9d9Dz
iDVnrSb+oB61oj7Zirmz6uv9vbQtfUmvZsuyqhpsLy+5k/t1e2rGLOBfdtZ4Hc6FHZBJoRyFjqGs
PtuWHXPLinSJoiXUMoKOZsclfSi9e1SMURMFU0JiKb9uW31/iF/v7H+sivv7g59yXixO23VdMiHA
VW/Di/Wzei7j6d4MXb8IQPseNA/dQb3H6G7MH/qnMqqPa6J+0j/xIztY572jeh3vL7bh3Qc//KBG
lA7YSLtEY0qoVB6Oqxk0w1lTW5+tAyQBxm+39+AqRcGo1YeNl3OnIV/KTIUEaTLR50xFmF8fW3og
RVjMTxlgouOeGOlVUoIsDVgUHCJRsAcNyOWeM1BHT8hYumRQ7WDSlDBz9VPT7vS7tqzg8sB/cIOi
EmhcWvEocT3SrX1igPsZhYHvu/id62qWSDfhr9AkQDkLEMZLE2m2QDLey0mipDQL0ISYwtlTV98w
qBExgv+PLpUKkZG6C2pjab5g3qcJaOb059ufcOOMoqMJEgvMer8/qi5/SMvTAlmLBTpuc8Z7LTu0
5A6zJBD83SOs2NhVVAfQP7aQdOAtLX27rkejFmW5PulG7rfqkgzAoZUYHLm9ILFz0rHE2wlIYdzH
KHnIMyKe2VTWOjUkcdt6OpBcVQNrXMnhtpUNz8fAKZqy4FZCTVC2QvOVVEPBSYK29cFK5ztQVTyX
90rBv2mK+4PX65FkO6ftul6FJOOjUfGjPhzwfM742LmUJFzpzlX5mQyoig13jTL57bD4Djgjzem8
9EGrKG/ZsCehsfUBMWQLl0VPARh36VhMurPkzaSRJGXWYVxYME1jxJRu59bYNCNqLEJt1oUozeUq
0xU1La83SZIraOgS4OwU5h54b/++/Qk3wiWQy/+xI91Obl5YM/AOJLGcs04GDMO/au3gjw9dHWMu
fwfeJf6a7JagKwXqVABcrwiSs3FsqtwahmShLXs2u9L+PHaVF6BrSB+mTu+jUivTneRtK8wANIEH
h5gUvKaPcmqUWonZDIlV5ieV4XAT39J+obZaGZ/AzoX3Feh8j0pd7Fje2Fwot6GtCoASOp8yYkAD
RMHtwYqUrFanR637OhG3C5e2erYw0Fow1wk8BZ3Q25/0+uyL5gCErbBclOplmckKIISmVihNuDMA
MaHV+WcKerzn21Y2kjlUTfAuxigVwF7ABFx6aEsaVSkaE4treHWiObfvLOIVoaFYGah4VPqpI/Py
uYQsTkjsUTlUeP+edn6EeC1eOhR+BOpDJh5copckBQO7cllVax5NjIHoPpS9UHMbvB/aYmbnlQPZ
6EyCPyS1oMpcj11UZwOYeEn5zwOcooSE6iRe0+jNALJ1uRkdZaoomtBkRCUiAniEndayIcfby936
sh+tSG/nyR3QtCpQXATf3RzhzQLSNU5ZdNvK9SEVa8HF66KCCKIGyUqKaW5aNNhTbST3BktLUDnZ
v0o9P2ZZZgW5Pe5AfK5jHQyCEAMmgZfGebncPJ0UjaF4MGip3DtqufZL19IOI+vDHr2++EuSu4A5
DG8AHcAlgUa4tIQKp4MRxoEldPg9LZ+N8Qdp3oZ0J6ZubOCFFfEa+XBDtaj8LgbpWILSHZTEdFX3
cwIFSWNudL81K4yFtM4eYY3sG0hH0BRGawn3sdAVkZbGB0z8eaM1JMDNzEHfkwEF8tzciWhXsVQ2
I61NZ327LsQFoB28yCieR20T1vOfdAKXBn128j+c0zMmXbp/9BHZrnTtrnO/1CgVD4lnf57LI+Nv
S/n5tt/L2cy7CbGHyETRapADWmaiM1zTjCZO9V2njT8ATjq1RoRxFn8FvSA0E/wVYPbbVt9lCD76
pDCLyAGwiuA4QMn70lvI2gx9n3KEa/NQxsWb/s1+LR6nu/Sh/QtW4LsOFSPTd0D2Wmd35Z7KqOyr
OmZAELbQIUexSLR1Lq3z1h7TNEVbpah961c75+fStUOiWaFtesntpV4hz2VjUrTu61zPm0xjiVej
BHpQwRRAfNpyjJ1NJgYIVqXid8uC6HQy28WxI0VvaR6wcegU33KstDimmjeJ6fVer08poY4b1FWB
6Ti7qIsy7CeqricdLLJ4TvQ2rQOyTuvf28uQgwhWAQAovhRQjeiKyKxZeFdmNqvXKTH4VB4VtH+O
Fc/vMYRUnlIIEuzdcRufSBxsXLUo5gHBIB25ou9mo6nrOcFkoP5YNEx5o7xxznYx51GqTBThpV9R
WFTpBImAXgn73lB8xS6nAM87PeggW1v2PWqNiqKfSxhD6tXsTtzIBQjsiyBktDFljywLofzSlTKF
Q7kEvYqkHFPPt/Xu3vIG+q1eteGhNkoDah+mGRG7K84YmdHuBrdad5BY10dYoL9Eex3wL9yyUhBs
59bou06fk2I25zuUfZ4UUCl8NYeeRYWydPFYpG9OZjxp/TTtHOT3VuTlQRYtJER+VNPxqpXB77XO
a/TRjSUpM53EQ50uB8gecbSP8jVAjqJCzwUjgaOmTA/e2nRPdjPlJ8C8+6jJ+vlHWZftU8UMPShn
BfSctTWjgKG2obFQx4eyQBPVOUGc7QfnTsfRAWvTVD2B/hCswJ6Z+ngQgWS2S63AVvknu1i9w6RO
2UmZ7JehI1OAgc9IQX4IGlxm+FbbdjvPzo3rQUh2IpzgbkWOLwPw2qyClItaLKDz/Tl2ephxpQ3y
z25XndxKT5YUaCz9gETwBb/w9rHcOCYXpqUbAk3i3ATmfU5a3XqyqvRlsLWvi1c90emuUlByv23u
Kv8V7o7Wu5h7R0fclFM+2oP7bgG/cKKVZeB2ZliC1BcI2aDWDb+D/pvBurMC/Sg9Mw87tq8v+0vb
kp+b7TQ6g9MuyeRwzacEgzmrHk71cVR+NKkT6F4a8hb8HSatjlCMclQ3AGTaqPegj1ub/v66ARst
Jkvk1M0r1XWCaBG+dzn6mEJVkQdMmOnj9C8QFzvJx9aqcUXhx6ICINTGLwOMwz1q0GnFASsV9B5T
yOhYgzf8ux+B5lHUaAy8nzArc2nFNfLGc0t3SezGep7yg72aGBD8bXqgfnnb+Y4b24cmHGTTUaJB
S0wmNu6cjKGJZPOkYORU5JA1cD8TfjYxmAO5QF/z1juLenHroNeJvjPWyr3c75wTdX61AH6D7/54
+yfJuThiNx6qKDqgiYXCnLzHfBlSqyfQis1SE6/TcaFgzQX8uOC4iG+buv6cAi+JeQosHpe3/Dr2
hjIz2rVZkyq1Zr9A8h+lndGGt61sJB24ihCOwH0DoDyKAJffs5usVsmKQUuqbGJRXRfs3Ktm5/eu
OR9nrujPHI17kEJn2SEjhhNiJt4Jwa7rhta0TketTp2HsvHmg5sO2kPTgDHOUWcnyIexTcFpOBrP
Hoh8dxLejbwQhRKEFigtA7UEN7n83VNfc3dySyPhWROiYmFGeTh6f83Rt/uDBfo1HpQ+a3zQYBQh
CBbbr6s4d4Pf7xUTN0Ld5U8RX/LDgwZ9cUexGvwU+84O2kMeJsOP0i8OezozV7U9eB+awybqzWif
ousvnXDDm6tZM1ojwfXnNxG508Ly8Mu4S+/boHq57Rgbng5bePEhlILqVh5nWMdOzWwNthjy+7b/
rDnR4P0rHux9QWh2AZ4F9wM46HLnQJE65RSSu8lQvYG/71ByGtUzmOfzvSxRuMNl9oGtQzoHFQhc
RkAWXloqDIO4zO6MpP5mK5Cv+z/OvrNHbhzY9hcJUA5fJXWcKNkzDl8Ej4NEBSqLkn79O/R99243
W2hiF14Dxg4wJZLFYoVTp9rDkh9ot0dOTTljwCE7WppfycimN+4w8qA6GpKACePp0GupOSNQUrJa
r51ln5d2MQPLKrzdvz4p2GHQ9eClBReROCfA0Bkx56JzXwdt6kKnGDCZr+se14Hkkvzkhk5A75CM
AFgYVEQixt7Up1KfU919zS2FhBamW4XmaFahV4PW5v6iNnYOHacqAPugekM7maDqqtEPVZY77qvS
mraPhLO7R3NT/u/NOQIU2HJQUAJBJ0pxlN4YmllxX6ve6E4TvFCCV2TMvwwFwvX7K7rZPPi9YBeD
KCgDb4W41gVHSZuyIaX32utqHRVJWht7RXdnmCo050mpRG/FASyDmq4B+mKuFIIPRND+5jaOo8DX
x0CStvG95LtjMD+xDmysfKNYX5d2b6JP2+5aP+2SA/4XBuGiLJlK0Mo3Zwn9x73De4mOIKCIhbPU
mGeRfirTaKlBe7H23Z9iTWVDBjaEgHUcpMSIANFvIKbl3DZXAPtzs+hlJ7Edst+sXx+cqngann38
ZngcgewZu4mWOQzm4rOFZ8wZxrpCX2MWLeQLLMnJMl+UrwX4szHLxCvXvWGerOJzkz3TdAn07inV
1YfZDjrXkzjNWx+CVgOoCyIToI8F9VS1qu9zGONoMPNjRko00XSYotkYGB5VEFmX/YY05OHwHwJB
lOPFpiol0ZQSzAx51E6rj4sJUOEUqhlo2yXGcVOQi65bjsvlGLXrw4PNbYqxS/LIdZWHlc/nqdaP
3C0CJ5WyIfAtunpjDBedIRwSZwBFgUj3WpZVlaaLJts8Inn2OjffqvWgTp/G8jDNHxYcRdX2c+1F
z9DKsSJnBrQoSgR+Vx9p/ttWytf79uYGnAprgwQMzhKvOIrh4mxEWo0YBaRORbTA+TuQPqeG73ms
8RuWnb3co/E8O+iI9JC1zrUavcdWkZ3YZLEHbCUmelm9tBH65hnGs4HZQMjUIBfAm7WutwhNj9mC
6kMRJaz8XINYtnDH3aJOvv657ozAqA8UZWV4j5OrZuBaX/1SFibdnBJiUYyeQaAEkw8XUjCMRtmS
UcmZGWWfCVrBQfqWGr+qYdrlzf7+CdwYDjTdY1AAwnxQ2YEFVlisbqaL6c65HaXJ2p0YMFJ+Xhad
RMM31oMUKW+6RjwGxINgnrrOBd17WjhRSkfddydEZVoX1DaYWJUk/7BI+vX+sm6uFJaFvVPR6A1o
AhyB6zMEJXRhF3nlRA2enlDRKytwWuuhTIoisBZVYn03pQEpCIUB4f8NJfZQsL6ue0hbBitD/ibt
cy2cLQwuCjDh0f2wRzWTWSe+gquLzFcI64R2RbwmuEXXKxxHYmBSLfKASvtkpBjSWvkKPeXUfa5B
Y9WlnURRuCLcyEMTNxo/EFyCa+NaXgs0glcBlBQlGgvt+keVzcE6y2ZlbO7khRTh3KgxrG1be0ak
r0dj0nyKbgSG0dXrIumZkS1H2L4cLOYYxWwbEfojx32l1T9A7dxgHGwri5FvehGAkgPBFQD4vMZp
ADci7JzBsnrMUzOiw3ww10hZyGubTg8UQUs5PHtGoC81qC7osXOnh8UCASn6WwLEF2tVBqArkBE6
3aRY+QdhHgmccRtOsliuwPiNTk2axIhW72nwkj9Lie6H58w+rEnU9BVDolJGcrZ1rihIAiiEQgU6
8IVzndtaL+yqsaLS0H1Hpfup+FQtv7NeNvVx41wNztGP5iRQMN+gvVGJcNQBTcTRojy7CtDmu8mW
RBgba7kSwT/hIpTO16XJ4ZPbUbau5OBS+1SoxRQmYOvEkCavlmQpNyw04mjeZImiIOINYevSCbwo
upuYkV6T9MFbMAXLoEm9u28wt/aNj41D8h+tnBhocb0oFy8eGabCitIB8395t16HmdPQ0PtiNh4C
TFACphk0/gioxWCzt4uVLBMFcbq5yx1tV9IMJaMa1aA3de4O94Vt6DmEAeCABAwa/UWlq5BiLc2y
s6LEw7j3dAh4b1r3QZe3vkQvMcAGxft/kIhYBq2qnGNCdPAbj6UT5kNZ0ZLqbwYIVc5jZbz13YDa
3+ziDSpJdpoWjIdYa0fGa7PxIvCeRJS18M7a6NC7PkK6FCnaLGsrsjmS64cRKoE6Htl4zmU8+Fs3
AAEM77fBU4CkwbWkFg5doioDbjOKHJX+fQaPBvrzg8KTxKOb6oJh7IjHAFBDgvVakO2x2TbXxIqU
odwN6u/B+OF08TCyPWOSo9sSBZvhcoOI2WfitCKvR3IcJgpcVX7xtKY+qM+88L523CbhOMPAhQzh
hAAWykswQtiRi8FPOWvfUhtDM7rfNa3A3IXpYsp86NPkNScyk791YqAkRBIB6AIUdYQQY6QzS2tv
taMKLSP+ihSpzpLAGrwXVyN/JMvcsliXwgT1GJCqXWm+2JGtJzU5qMRW1V1llc2jg/TFT21l9pEY
xH71iuk8VeDmUvqx+L4gsN9nmruO6N81QITdF7r35f63be4DT04i3EDpR7ygecY0NrulHSVt/XMZ
vuvp6NO0+l4lMgKG2zoaDhsPLRJDSB6CLpp/yuUzkbTt/zwTNVicnDVUtDChmL4Ewu9V8zOKTrS6
/z3M1V7Xftxf5dYBgG4HXDtg6gC3s3AAJqGL3ZDEjlixO5RM8lRs7eHlbxeceSuxFM0u8dtTjO5b
DqiWrYfy7f4K+E0QvE3Uh1Cix030PASr15s3uGu/uGnmRG79jEnl/qyfXUeCjt7aJaQRHPx6bi3F
4kVplUNJ1dqJkuqhxlrGQVLK3toogOtQ9kewbeNRvV4EWebU0drWibpsZ03BkqKt5YmMkszV1lbh
pcGEQnA+cG7jaymLndRFv8x21IHtHAn9T+xfc7LAgwU1xj8iBFVeNFq58wQRqpIeHLc9lR7ZJa4S
FPlOb0FtNqsn0rEgbzSJm761hehsQSgHRmVcIsEtYWWCxjJut+pkh9aTUEMZfTDP+ijjatt6PC8E
iTkYr5xAQTfqsFlZ79Mp0KxHRXN9Q+l8FUVhz/gvp8bHHQKyzmNUYWGj0S2u1nh21ICPEYOy9qmb
+EUnS7FuKsc/YkQSBm1YDZavEJN1jvtS9aASm9n8syeyLsuty4TmYqAWMU4W4ykEk6MA090aQ+lE
g5P61ZAHrJP1rm/pAvJW4ABAghZ5d8HuLKsxL2ihhU1QmkBnfbDqUaWjgEZlQLwNSZzAGww9gIBg
tphwcZdmzhREEXbkqO8M/vbaPSSav9L/4A1fyRGUIBnmdaxyrKjsTo4bu3nmj04VOqhnOqOkWLGh
Cf/IQmuh4AF4bEwY5QqnAjeiz0e0/AJadLxvtjc3Ds4aSInB14N05rUtWpds8tQcTwMMhRmiEtz4
eYaOHa1bwICuo/v6vrwNrTORKIO6gdydz7e4lucNmpu4OhIv7fCzxtQHqn26L2Bz1y4ECAvK03VV
ExMCiPatKJ97I4O7cLovY3PTkP3Uka6C3y72R2NcRgokCnUiazhp1p9mfSRN1KPt6b4Y/qnCk4q9
+kcM/4wLf8ScDE3pRiyltEmys7q6OHhVhY6LWiNB3y8/QEFunYDt8j5lZSMxd1veEHoG0O6EAAW0
ByLUxvDGLFnp7EYWxrvq03IE15K5viHi9F2jO2YZhrD/GK14QnH8/rpvK9JgFr0ULZgmvVXalTgQ
bUCmZgznrlsBUS5CB1bqJzUxUTqZd6lhHjEh8qVPSokbsL12PlIciH7klkXbiJGEqt5OhRsNFTiz
5/S8lNkZSZDdsDwyM3nQ7Qw4sCb3cxeo2+Lr/fVv3RE8MvBC0R7KW16uz70tzWKq8dpE+oTKYVnq
RUBUNMHfl8JvmqhdwO6rLrwpnqng4dWFdmFEXllXbedG8Az9ufuW1+WemXGeo2xN9mz8c1/cDekD
XBIwgqPuCh8RrfZiIsHK7UIBFM2NtDSc50+FG9Y1kJTHRk2OXqqEg92Fq/tZmTD9FJ2hXhZOnoyO
dyNkhGBgSFFlNvneXq+56Udo61B50VM67BP1OHWBq4SlbFz4lhigMjkRGqok8BiuxRSg8nTSBSl6
hdk75k3HFOHUmO4a2z6lusRKbBkjEEMhqIdEMCYIBs8ZW7vomWlH5dwALkO18VD2hnWq9Mbe624l
ewK3DCxyCA68fYA4gBq8XtyyKKmC0h0CUw+YM9VqDB85fXAo5brE3d9cGSo7CH/B1HwzCMmdStRy
JqxsmYbj0DsYqsBqDSPUHzNiS97BW8QS1JNXtP9XmGBzrAENWz082mjWiIW5OktpHxurdgtfAR1O
uAJz50+t2YdGSuqdNlc7S89r3xhQY0pq1adrveyZAbZ5ljjaq9s37W4uW+OMqIgelSXPHw2MMbl/
qbYsBd8alAXRZYVGmOuzABW7pXaVbUdtvbwBoHvCbknegW0RcKxAQoRpuWIhqMhaugAdaEektH83
Wvt9UZdOYvC37gvgq5gXADJjjgK5XoaeFv08DBb23mJBmWgHdxwfZjcJUq07DHomKY9v6RVy2jxI
QQEN4d61uKUsKlIDjxKtFdOeQBCFYt3isYOpZ8tHOc9TdP+UNuVhqAUv4+IpFbsXvXHp7cmDc5oZ
to95cHtwR/t9/dR7dH9f0tZhQYXBI4iFwaUTlLhS0GPBau4GTw7ZLx6upQ2aVMlxba4HTj3gQTzT
J74cTW8ttd1wF4uyQ6HXp2HSg7VBFFZ6Ek9rc0EXogR30bUI0WYbZUhlQCqYJGiHditbhiLfMmlw
RsEEg24WlDwET1vPyaSnGXEAKWx0YPiH3s+cddq7XiILiWSihBNirJxQVeVOfW0fWGWjrYKsNYgD
V4kfvJW6BOErBkCjhgX4hTiNLGmGubDNHMEXfc2nP4ozhHZ5KOc9cQrfAnuHR4A3De8r4KZqIH+P
2fHwW9EjKFwtzQMxcA6hVlOfq9F87dz61czMB4xFi++L2lQNeBOc9hHWT6wVZC2IuacSuRrVLJ+N
DCVBVcY+vrUaRMdwfjXACPEIXa9mKFO786rZiaZ2ODGv2+dJ+t5k6iNoKD/ur2bLBF6IEr3tkrlF
uwK2FRVmf7bs38T4oo/t3gNpRl5JZG0tC70iQMhwKnHwc14vC37ChCSN60Ss3qXqw4gxSdOuVA73
VySTImj6qqksR0rXiTTdb9YYQ8+Rv5YODNqSAigfyKIQKyPHyX9+4cVijRqGeMLi6WP1SMhZTw1/
mVv05ch6xjb0DUUpWDwEyYiHxJhgcoAXWAyk6uaOxhYoqh6zZaESe7ehBnAckRZE8g6KJyaZEi81
FqPLvGjuyYGuGMe+4hADNJlgQvj4uzKSUuL4bC0LrHX/Ay0CCaTw9lJQMLTjXHsRxmr9RlMoaLZm
xQvu6wK/KEKswcmRoGpwU13Ah65Pqa9ACYwhVV7UjYEOZsYTFCLpdyvG2nyvZSw+GyYWzAjwJVC0
hj/xNxC5UIlKgzPhktGLtHxtfDXnw3Fs8rkxZWx5W4eF/BnwZgDUg49EuEcJSDTWzOi8KNd+9/Ts
dcrehrCy1gPH+HJ/BzcXhX5dLgyTPkRqAnjizeJ1ixelI3hSY6o9FbK09MZV4uHZ/4ngy73YtyLP
CBBaE/bNMwPUR/ZpRsF+SkGpIpvhtrVziIF42MJ75cUEij6TCtzxWM3kfEy5ca7furIDWfgP+IYS
Z2VL9QBPQVmZI/qB7b9eVdnVtjehiBVNxCfoH2h3z/kZVPXsEwpJ989oK21gXcoS3oulcLt06VTs
ICZwnNcPbfC9mIDQ1kcH2M6VUXNtHdg/4tDQcr00cHLUtaJBnEMeu/5Bbx/nL7b66/6itvcPQD+Y
UgDCxByuZrtK7y6mFzH2vSfvmvkGTj7Wj76XvuhmEc6FJODY1A2MnfhfgYJBAlDQclN99QAES33X
Lneq9hWw4lp9nFpZ++TWrbLRp8LNH96Pv2DHC5WvJ1VbUB3zUICPevZ5ql9ZO0hs39YpwSPnlxYN
vygcXJ/Sas9LX01lEk06CzQaWfUcJuYfXf9x/6C21gIsuAkn1kM2QKwqUVL2g9ZD0ZNsKMLaG5vY
61SMtdbp4b6kzRWBjgURBqpkKJNdrygdUPVYzQR6Z7wDoO3XJEZKJfsPBRduIFA64IB9dKdei2nM
oQYxUZdEXRKCoXz0/Mr5fH8lt/0+4FlCDwWwCgiYAFrgr+OFAlRgGtVKVU0iEJbme+xuf3K1oQ86
k+bB0Gb0USvzL+hK7HZIoa0B5ikoZ1o79DBWmvKSL9oUmmu2HqrMUHfGVACSZajLk56BFWewNHt3
/4O5tRIfUo7fQA7LBfxdREm2prPMAwg3omFVn5IufaXKI00+ldN0sFCRWrxv9+VtXcZLeYJFS/Is
radaSSKGuUL9LkF1uk9/pE14X8xWsPIXl/L/1yW6pKqC/dKsJIkyS//lJZrjO3kVYgDTGYgWnxQa
IpZkn/eF35mydMDWxQHujNf0kHS9uTjuWhZLAZqqiLAfOtRZGT7cRpbi2Loz4PeHGIQSSKYIiuaw
0jXIkCdRhVFWx0lhxUErjG+gyBl81K1k5Hsb54YeF9DiA4cGqmKPf86FXmsMzahgxUwiy4p18qdF
QwZuqQ1yBZpLVHLjgUAQxqEZUEdOK3YtymtWgIGbUokKZQzBLnTIqiXQpsdlAkV9HphFEqy17FXf
ODOkOtFxhe4PTKYR721C3XIpG4ffgwWgMD9TMGRVopRbMjAJTEWSE0ljLO96YS3GjuVor1einOmH
ya78hOp7r5Bs360UjhBErhjvN+ivxeESqdZa89xAMXTcrzQzfQNDhXRTkkrl6nVtN66l3NhSUDgA
wJNEGOAaJGYdZpNkHbcKziWg2gt6WRgoMRBLVI5GZDSJyuHIjK8Jy0IFY7qm1/uWYnu7/hHDFf9C
sUeGecYGqXGPqNI9EM9cz1pCjzX1ZLQ1t1foekGC40jm3gSxAhaEVhX0WWCW78E7zLNEybakIK8K
GKDK+YBFv74iPRyQSfcil6GJ3A1Ude8ASJX3OXiyJKHehn8KBxi9dmhLw1OHnND15nXGPFQaeE8i
e9hX6BtfpsAyHxdWBUq5t4vXUv+cMmVferUkT73xznLJNoiN0JwDYKdwbIhcmr6xsJl1/6Hlb53h
Uwcjq6o9yPN1I16zfd8CWEfcl+QV/ZOqslMc35tf1Kz4aibu565SJRt/a7bwRdgMtEEDm4Bq0PVe
ZMmEkYxI7Udd/p1Os0/A6lif8fjMb/qINhWJOP7rhAuIWi56U8BegKYZsSSEnGI3wMNOorSEUewm
JQvzupExBW3cDu6mgxgTECYMZeI/v7gdTFHTlbEe24ypmnis4RL67fx+/wpu7Bxn++AEYKDph+G6
FlI7pGCKAoO/tvPe64Nyes8AzsXL2SzhsvysnF/3BW54B+A7Q1obGF0QBACtey1RM5g50KFTIuRg
5m7XKuBX8xV0yBS+uw7zhz11fFSsrlWfFdSjxqAFanfw+37w/j1+gSuwB74n+Njg5xcWb/VTq7jU
UiKtslCTb9sfM+iRJSHDbZMV72HjDwJCY5RLbyK7ZZq9pTawYAwY1/XqZDo0BBukbyxu4A37ku76
4ck1ihd0KuxBh+xN/x4ziE/gAF7gyNAYLoZGFnXsFPVcJWL6Oe++JOPB7QNLxoS0pbCXUoTtbLql
sBLPUSKl+dq7r8ZCkSs83FefW58ZK+GZIDgoKFSJl2JUhk7r0iKNkToh5eHgsDdMzls+1bbEym08
gajsAkCKwgsftiao6cpGja1alcZ5egBmOCwajJPJg7H4dn9BW5t2KUdw7pzeHvvBLtM4y4F3W9pz
23U7t5G8Fhsv09VqBJNNVlDBWja2Lc9X1ETO9XRMLNunGdroZEe0qfCOjiGbeJWQzBfnrrZz24ya
26fxWn8rjV0JYhfNPRpgVbbMU9aUYd69WiCMnqNeb0/j3Mpgd3+JkgQDjf6af75AODy7ytIm7Yc0
fie2DwCC4dssrKLxAVOQsyJoCFJHQZcEj0HVSvRma6fxKvP8ADrt4Qtem7dWL108R1MaY9h1suzy
/jCoAS7cvEhuwpbigLwYoQ7nqsQ/rgWtCpg6FNtI47J7aZqdOx4yJtHNrTtwKULI3jDF0utkNdOY
JxEVo/Nt49kps0NrSzA6W6+QC/ZJEAtyqJDoy3gVdZ2MdFk8vC7k3JPfc/cwNG1A0h9j95KoRCJv
8xG6ECjGOXS1OrNThyymtu1P6+9WyXeULzDJglV9rDEIXidxU+a9JK24Zb/QawwglokkFQLI61Pj
5VZnXCG46Jo9BoPDTfrCUD0GdR1xntxRRrK0dYSX8gQtqYcK76bTZ7E3guZoidYi8RMlXGT9Gxtt
dny2Lpxf/qrjH8LCWhB1gZKWZbFeHK3lS9M/ZPZP5tZ+5zwCaQZXuE6f9N5Hvltbv8/0U6/s22rC
tN3/cC8uP0RYsUMyFX0rehZ300OZfu/192yWqM/W1QMhMzqbAFMFwFwwL6WHEW6ZbmRxAz0ZEj1Q
i9ofwKp3/2nY0hWUwkB9i0Ac3a3CSuZRN3LPTkk8ZKFWf5+b9l2rjnk8OMOPwv18X9iWolwKE+66
i6GeBRvcDO67CzfTfCi016zzdSk5qkyQ4CW0lQbAUe9kMSFF2Cy/tZIGZq8hcaLv7i9J3D80nuH9
5s0FSPh4N9RazoDbbCQ5i1q6A8/WvtfCpt0D2BZm685LJE/s36t7+eiI4oQ3dtTMHN11BYtMvHio
8+k01LKP1fmZ2jFYnEJ3+bWQvUUkABjxwQFUyAAxDpq+OPDPE6fS641FLCsx1Gjt2n2JcTO+6bK4
mxUQ9vbFaSDqn/vbuiUQ0RZyRLxIi46qaxNWaV032UWlATDr+S21j6X67gx47SwC5jIZ/8+WNARb
SLKhXoVODq5OF1GQzmqnZUajRXNBaGD1zkdC1X3SuV/HaYlICl7v+8sT3yLMJUc0gL5FxAOcxVRY
nls1dd+g8yFaVVBATNYjNdZ3VanPyGsHaTm+Gm0Can1Xkgvhan+pPYJYETOwECe1lwJi4Vj88eCk
eGr/fn9lMhGCic6NDopkZcj/Fvq5Koc9Cp6SKydaRo56AP6cTwQDjO1msELXpFkzOiSNvbTar5jn
jefiSLov9xdye0TXUrjOXOiEaXtkSkr45uoM4im1DqjhBZX2qSyLU4acxOA9oRD56b5Q2dK4tbkQ
WpIq0acBQo0RrawpAKD1zms1yW0WrePfDeS87kB/AtEmZhCXwlyb2YIUk/a+0bWBA5YXNJGWuQyN
JZMkaEPiLRRksTSNB+WM7MKs7maMKJOV1Td3TYMHgpHSKHSLjhazKAjwGkixViOkHshc2lD6Ht+4
c9g1JCo5qAfXFpl/IW3dKo3qmjN8YTY7QNOnit9jqnxdvvZ7WmR/W50LNM2FoIqI7mvF7Z2CZCgx
3FZkw0BSf60VFBQ1PR09nFemg0mO5lk456azvy9lYxeRpYDXCF8DpBNi9tqmZtoneM1iT6cnUCf4
g5aeClvCPbqhEVdS+M8vNDxVMr3IAISINdfdZfStsc/Z0OyVVtLBfxMg8uNC/I4AEaknpJ34ci8E
zUaTG2YFx8ZIML202rsZmAJp1Mx/2u656r+PKnhArROb0Y0xHQA42d3fTvFN+SsfCWGgWLCp6G67
lg8MPfCvKSV4JbUws0hI57flE4D5Mu9769w48J+/zBhBIbLp6mnl9l6GSCJP1gOdnCd1ArOcKXk6
ts4N/YeY0c2xP4g9r5czAzLoltlMYs0iIHQBeWny0quAPTeS2HZTkAteWjjzgOSIA5IGm3bO6C4k
xlC0vrRPsBmZ2gTOLBs4sXWrXD51BV2PnCtDXFHapgUfFRgnRvY9SavC19S0CO9rwY3DhhQ9qJi4
KmL3oIWCBQQ3AVUobYq4Gt+qJRqdJly14VSae7eo94B/BGub+whhZL1Afyta1489h1/jD3iG/t7o
6xPTx0V1U8PIY8VZfCul/uoeQP3kdS+zsh5bhxwc0ByTB9Pp9+rQhl35tctlY7VuN5lzTPMWCmTN
wcYpXPeOJEmjkKSI64jGMr6amxQMNhf97shOoBb/Vy2vl0hN1ii5k5ZxWqGF4eRh0kwSz+P4SKbi
6Kk7jNSzybNTNAc3O3h0fvGyY93oESyOJAF7ewnRgcmZrmxuakxNeLg7k4BTZ1qqeCl/Gs0vwCNb
JrFoWyKgSYD5AVzKiXWvF0v0VZs8QM/j7ms7vmhP/xqdht0E7c8/AvgHXFjMLCsx/6SrqzjBtBWl
fWh8bYHD/QQqcon7u7kUkIejEQ4PqSEOrVryZKhG1lYxG+cTS452TZ9LUzndv3u3lsTlWwV3npPb
IVl2vR7Mq+z60dSqmA89MVHf0MsPNWlfq+XXfUEbrgEk4Y7xzASCaDHh4pBGTZdEx9GUfUAwn3v8
OlDwqxTneuwDbckD24QTmchQcVsX4EqwEL2vqe0uYLavYruJM9b6U/1GzHMzm4eyaoJi4iTzAfiw
+jU08PCMyx+4rhiSPHjx/S0Qw2CuOxg1gOI3GAnACitE9uCiAnZ7tau4nUY/zVM/ZZ9rdrJhekzn
aUEt/D/I++v/A5MMJK+wcAcjexwkRXDftOXNbAaz88uGdki1zvaJGVoerBot93ltTpIQ/PZd512c
MOgoL8HFEFHkZT0pMwh0aJyZ49kuEQk4oauGxDW/zMosEbZlxEEB5uEh5CkvcDpd6zDY5TtMzlop
bkoFZwWwkxczb0g4NkkIpskG8xkJ5vNhvniIBjjlULtO+QiqeUzSq6vsmA5LEbozZl/+++1HcRb3
ChYDDEyCqWDod6RL28Cke/TRTKy3yi5PRpmcliZ5bulLlwO+eF/kpq5jdimfos55gEWHytL6bB6J
TWOQBc5fM3aYDJj3uT2g8Numh6kF5fb0aoN0X+t9DpIp3stzo+/vf8bGg4YyHnqOOHEfMFWComNY
UuliXGAddyn62FbQ+e60KV8kz8mW6fJsy0auGpmlG9bUQTMrHbFTHbsHlIPeSydUJSe4ZYIvJQgX
yLCWTl9VSMjgghD9V7ZGMirUv8opeCBIHKHdB/0d6DizhEexZ4POkN6h8apiTrV7NJWvyU5nP82D
uwwgcw7N5Khnqs/orrPPZfkD1GjsIRmCrPqz1F/pM1gZ1nnHhgNDxGXp+1FFleX+eW7sA7YYY6kA
yEbjrinsw6CMOZ01NOXa+XJYhv5XY2qdn4Fq/L6cmxZlWEhUo9HGiqKRC6I44cqslTVq1JwoQnuz
8p3GDUmuYqhquxuts/rRkPcG1fHGCookVKTghQ2FupLOf37xtnsUnKM0Q15cBU2V+7yyZ0U7F+TH
/UVubiaPdjzkRNGrL6S1iO0VCwCOMAsYSk0w2GBoizDPZBHPXwZTQbGQquZBOHgi0I8sONUq9RJF
yWAK0vXYN5mvpC8Tcv+956+AW7H8qWsO+coQwdaB58aU7IFBBPtZoBeVT9xz/kbISzrvhznQmtEv
vflA3Uct6c4Kk4QzG/YCkRGyw2C5gYfoCHeADAyUU7pD47IG+5PlohVybAoZKGjreIEFAw8RxoSj
T1HwDRtvXufJNmncsh/prB5Ichrq1c/cP/cP+DYphpo4Z/dEcxMfPiaokaqVhQti7zpunU8eAK+k
/+MmRQC69NT7YGXEEltybzae2yuJwgOYz0OZZyh9xC5o5FoatjkNm+KP3lbhBNba+8vbvKSc7RtR
IeB1CNuur4mWGZWxmqyOF9D21wxH9V47r17fh2AhDlJivxfjqZtM5CzMqCWS3MhWsAiPgnMh4X0B
eF60ESUQd0jDwJerG5+y2VdJ9pS4GA0KAm3WLN9pnfrgyv5czb2frP2/ZTvnNgq3CllwzgaExqXr
5WcLSaYMMMmYqomy74eWfll6RZWkEjauBCeiBUgb8RIeU+H2gtO3zMu2aGJwgzs75q7zqco7TeI6
bagqsiJwnhDZ8941YS97xW49ZzKbeDS/lukzocohUbWjRrS91ziBw4CEmL7f15+tlSHY5Z2hiNLA
knC9f11b292o1W1cFYMb2FptBNNkythGN64EBEA7QJCDZJ0mrKxcM5oqSt/G4EX5rJY7kk5HJ2UB
sX9LkQYbFv1KlnDhGzN32xrZgdhaUH5czYesX86WxySaf3tYUHrQ63MEERIFIqjRopVK+pZ2MSbU
juNsHE29NffdnJ/zvHnWSfcdo7H1veNmso5NrtLXTwkkg+uWu1rQfRGCU+IiLJoGxsGlOtc5QiTv
GZkgJS9Cw4vVRNbxs7lQMCihWMgxUjewlbatauAsupi9gy4HWK0V7QCYyZP5ebHL/n2ZCUE2ZytG
agJ1LbHvusNXaF5Jh1hj7QOgcC9u/70gD2CQ3KPY970mO0Pq6NzeAT4vRkXmDvh8uH2CDWEd01un
zwdsXmPtF5brgTICqnn/pt0+eB7a8A3ehoh8y00NaLI7WmqlPcad89PzFB99iBgx9051Wapi48A0
dOLoDiYlAGeki8aKFS1xGmuMc0MLVaLAby2y84SZdWdMy/5TNCmwR/3h/uo2kteAqWOaC9oLkE/A
32tDUjNq90UxDLFVGS/14AG8aJy8KfVRC2oz63ElxC+K/OtYZKGdkHDKn/Oyl9jpjbQG/wqgDwBN
44P0hKOsVgzrS8Z6iDu7Cu15h3fTH8tdv3wzMZtNUf26noIWLQKS1d8anWu5/EwunFWlcFvG5naI
xz/MDV3TL5S4AXXPGlrP2buzW7LdjGIVaORp4Miilo1H+Eq6K6SNqnS18AZDukrUH930izFMVDX9
Wet3MOpLfwSlFphwQhNv8P2F3xp2XlbCsAyOOcSYKUHXZmQ7nXzqIJn+sqyTzk5FgwLn6K99v7sv
6m9CUrB7V7L06z0GJWhRICCAhnFmpkOTvAzmO2UgM6h8Cn7opVX85uObwV5onyLB8Vh5P1GT7Nhu
lqiZbNVCRG0uKPP3GPoU69l0sjxwQsyH0vpR6e7jYhKJsI3Qge8xMuOwTdhPMSYdjM4B1WE1xI1d
6r9cg6lnpI+8BbND1e7PuI6sw1jkZFh3BSgeRt9NclU7FV1H6705sXG3JnnVvLYDKlZpZZkfPc2b
0idz6XyqK6o3oGcomLVbbZ1EZt7pfQii+kI5aGrZVIestkb1NPd2bjy4Cs1eiIFpiJLswV+jdHO4
Oi9WmnDpEBdcH24/esWsWwsO11d39WE+5i/G0TkmZ3XXnBSf6D4bD/bDp/rDTn3rFDqSVPWm/UJq
6P8+QNBk0hlzZ9F1iIevTb43/TTSd1XxMM8/V/WYt6PvnLo2LDTJwjdeBaST/w6b4f3VrqjUDcuL
Mft/pF3Xjty6sv2hK0A5vFJSR03qCZ7xizC2x8qRotLX36U59xx3c3Sb8D47GBvYQJdIFotkVa21
MG6WsNytzTAkTC2L3WiF/TerCKOTYBctE/llos8M8r6blVXrgGzolI5QwkqanYq2HEvdZ1bldUhC
FuNLoc+uJEJrrRyyqHgAg4A/kXDlKZywTyFZrqjdKSlUzc2ibCBQQYs214e3FofRQI8DAIzuC+P1
pRtJRtd2spWzU1Mcu+QtVD9UTXDxW8nq4b1xZoM7Y6wwsuSogw3TeJX7U5Mf+tYf/KoJBjAY0CP6
YuizSdhRpTdt8x6hH/v6IFfj/fkXcKdNqQ5zxIaM4dJ+iCN201LNy9qPOANE2u+OttYd24E9dZmI
rnFtEZEOgrsuEHqwJV1Obx1T1ZHahp2k2ZYfq9SoCIAC4fP18a1aQYYBiXnUjJA+vbQCppqoqdWW
nQyjkve52jZ7A8BiQbfiyssZST7cZ8EHgQZNVFsuzYRtn4Z1prEToHwb/d3emm7lqvv6RXO721IX
nJTqsrH4jXdujpu7WOs7VicqO0F0jO6NZIROUDqy7/pgxt5cpyyoW2m+A7IQCH5NKY+aGSItpNjM
BW1P4s9z1HlIcci3QHOnKGgX9j4fy34jx/OwoRJguboaNi9N5uS3lTyDZD1KRIiirxcs9P0v7eso
JqBR4Asj/4SXkE4Tuz8VUh3/0po8dssBGojVECnBTOsQsGwtB9EBFBtAw1PP3UEBp+zP6x7yZZvj
K/Dq+kROg2+Pf3wxzerplOYDusm1fVIsktrRvutEnElfHHExAzdEyk4DNpuvhEvxhL4tlQ3Y6Ub+
GkEGbwS7ywDow/XhfDkEPu0g2wzW5yVXxcVkTSqzaJja4dSgKO3lWvG77MELqOeTQcKk8q5bW508
UNv929oy6rO7qpraRhnhwnQynTJ0HTOXIB4FrvcWeZO/DcefA0PVaQEdA0HLHapl1rQjxLSHEyoQ
pFHDQ170npXMgsN7fZ3+mOEO0QY9QKkG9qxTbBtPQLqHB7V3YkHcX5028AGATlgFiIKnrUlkNtRJ
3GPa0nZbKqNvNu1hsBX/+uqs+sIfM3zPFnP0zO6BMj116kfXHwZncvv0sVFHgR3BcHhRaSuba0My
sDQ2gMsWihsphQBopwrC3hLVLqIe0krYQ8hOotkHWEQuyNZOpiZZOA4nOW3it8oKwWsat2FPBtns
fR0t416YqJOn55ChvT6TKyMEaRaKfWCmQDcT/6zPa2gZWEU+nphEXTvHQ9BsfQUg6utm1kYIGlVE
CmhcgF9t+Yyz7RQrCWZNqUbktvxaP6l0Ikk+Km4bY2jMRtd4IQLyrPjIQqAPYCe6N3Bn5SZVrSmY
BNV5RBOJVpCmZRWx5PQjiStANcZu2l0focgcd3LZrab1qTmMp2EYNo41U9KBToDUYTF6RmgLzuWV
zQy8OxwGfR2A8H7ppurUttRieTyVebHT5X6LWtffdpPCKc9NcBcMnakDWOPU8WTm33Q6eFS6yfT3
MBSJ5Kx64J+hfB6mZ65RtgxN2qo2nrL8G6RJfCVroEYy/X1gQnzFRQaqbOjk4KV4HJbaFu0sOCDE
ZLTul0Kfw/l03QXWRnJug5uxmsXjUFbSeBrpBJBY5jJozvXhy3Uri9/ywQKs2Z+NUagp8MGilGp0
erfxdMJjVn6MOyjS4AaY7ppaKXypTdRbM5wGQQZ8bf+C+gBZaVQA0ZDI7d/G6RgDSnVEWVkHHA51
ugJ7Nm6maTMnevsTYq36t6oa680QSyHdXx/y2oUKzSDoHUSfPLAzxrL5znykkeZZKiTM7IC0sT3v
JC0wcuSp+n0PgcdBTU/M2DmDe93s2kyjWoRaxmepgc+TmQbYbdIhnU46O+lS7jMwGbDvg3kY4qfr
ltaCB6oZJtA6aKYDzPZyfEmGolHsxOPJcnBXhNL1BsoQ0KWtCtnVQl1UHF9bTfAem3AjEDkhEXlp
ziqyaSglbTpNkUZPDh3GhBhpa/YbJ56gHdm3tjaSKZqgdBKaVSSqR61NLE4ccEgBA4JV5W48ej5n
Stmr82mu22BoEs8unB0oCT5yaXxDHBWFGP4VA0uLnhiKb/gvVCJ4cVxtbiAGWoRV0LFXeakOt6gA
WEp9VJ34sEyymlBv0f9CX69N0VgWtt71Feam/MsXcMeDEzVJl+hSFTB9Y3WHLDNikpmUZFZx7EG4
P4tYF7lg9H8G0biGzjVnadK8XGNdBssAEiVVoOc71ofovdihriTYIZzffhoBeTZoRfHUxV2Zu5OP
c1lCXSStgtH4pY3HsELbq0kiERCAf8v/y84yEFTH0BGtc3bkPornbOqqwIlyz1ZfHTdHC4BiEMV1
1K36o68eO+ieXl8yPofxaRX24DHLMwqPm8splCd9eWzqVRC9SNIhDWhB0ifZ3BRl6WlbyK6R5lcI
2ZZm20zuqHuUbQRfwG2U//sCKM/h3oQmPD7xJc86tP4kqwqGw11DgJjCv9rGIa8V2SzyGYf6PXlt
vl23uuaqkM8Apw5KA+g754KthjrdoFhxHeSQTOjyu4TpaMKr3CIBQ8dNHU2CeV6zt9ChofMOPf1f
HnbFQI1eirQ6sMfuuWqf9Sq5KfPXEg0gloS4QLuH6wNc2xoL8E0BsgR3Ab43SKnBSetUcROoUG28
HdSJ7fPBOuTtJCpW82npzwVcFE8WzkHgBTT10oUUBHaztZImWNYt2nX7aBftINbqK5sIpf5tua/3
9iE6dvtsp7vhro1vojyQPXRHBaAAuj5u/hj98jXcNlLaOQNfUtoEWvVWSakb2q9peJOG1paa0qZu
jENadqRvngV218LE+Swst9mz45vq9hxOBuyO47iBoHtf2K7kkBAE/zFRMtduJM+JXqN8o5z6yTUr
iKB2LhNtp5XdBAYNNM9/Xp6+ECH3ZhqWSCU3QeYMXmrdpKBmU0ZGNCNydRHTzScD29k9bZlsHHCf
Gns6kCp8Y5gTWZ0OPq8mOILAhjQvXdB7Bmk31Q7AbfL9B3rgSOxFfrz519+Z+9G7szt5ih+SyDVc
2VPc0Z88laA9TlAvWTsRFwwN7o8LjgDMepdLkk19MdERc6GzmTioLJA5eZuN8Z5a815OUSSabySb
7Yds8icj33WNJeigWlkNDVUMpMKWWx3aUrgv0JFOsYeCBkgdLVs9Iu20j5W7tPzLpuJlJbDPEV/s
RRXI5tkOEj2W56HoaTDYt500elp+Q+XOLedDO+66WHBZXXF2WANeAOcU2Hc+U5xnzp5ag1rjVkoD
CsaW7exB3bcQ1Qm+7mT4MIpdaEBDVxhquVyMNmgVZ7So4wAodTXvvWxngw8mZ16uWiRpvL6ub0NF
sI+XFbnw6MXo8ihcQDyLFMPliiVSVjpGN8SBDNVUf+7VMpCmuPKtvs1uykKtXKpqePVo9I5CLFTw
Hv3iL8ipLkhssL0h1Qgpxkvr4LAz5wrY+WDKizQYLAUtlXoRAkdptYdoiEySTawQXNuWyMQNGRkL
JL/RPLUgvpaj5HwxxxrwKLy0g0qV3SZU3kbaixgBv5x/S1ZkYTWCw8BJ+fM21CkbobIRB3Hsl4Yv
Z8RyNuFGz79Hf0nlgh+/NLXM8dlwtMy2Z7s24wCu8phoDTGne6M/SY1+r5Sn61F/Zb0uhsWtVwUe
bgYp2TiAdE9UP6qv0a+wXwh3r5tZ2woLQAOV9aV3H9DAyzH1TJ6Qq1XgF+m3lpmuHt9azTY/AvOV
H4tu3o31h8Dk8pNfvOLMJHeeRWovaYWxeEU9nqAdDa6Izk1GwzOnzrUj5iZo3mfh+CCPETEtd9Y/
ikwk27Y6v2cfwblmT7vWgpwjPsLyKrrJdsUNugklQZRefuXLUBe+CrwVHbyguKH2FNTZE1SOAhpP
JC9mF+IIcyYSkvh6HC2OeWaGG8yUdWUJ+Xk4Jt2qVbtdpBAcDdX15CHxbhTmLZ35MylESJsvwZqz
y8XRSi0GyQlhN1Y/Ynv251GH6BEp2k4Qvf6fESInDm0ZC0kFboTOjHJoif6eILP1yE9qPSF4QSSu
M1ePSgodryIr35R6+ll16HnSKqd2p7h80lhlCs7+tTErqAfh4Y/TSeNhxxlyrgB5YMyZWh+MxLft
3ncGUDsJ7KzFTqSLkNEG2xauXdzcMqdJTFrZcWBkNd2ySv1mDbqoqWgteJ4b4SJaWlRKqk0GBtNm
H+bgVj9rPYNcTOrKSe2ZNUvd65t/dfZQN0dpTV94j7kbPaOZlqCjB54q32fTmwOwpWW6nfp43czX
Jy88U0VfObrNllsSL59pG8CApc6QBFXvxdZW6Uw3TQ+9zMj0CLr8Ce139yqozK+bXZvOpckV+CcQ
uwPZehlMI+jPlkY7wkvlXYzSZOVaP8B1JVdkqERdjGv+cW6L848BsnJZUsCWUtXuAFybEHMsssA5
B7Th1GmcYMFRUAtOgSVjf5eH/zxQ0auBTkKoM6Maz2WybFz21JzOSZAQwDsEN8m12Hv+45yr5f2U
2pAjSgK5ad3R/G4YtVtSQWZ39fw8t8Kdn+ilikuzX4YA4v1vid/vftqb3DfJ7rpriUbDnSSy2hqS
LGEx4uhZZ8iZyA30A0WVwfUl/7MgnAPnIfpiJ31KghlMBwl7KPT/csU5rw11s7LTCtMVqpFbxg8U
DJTXJ0o0BM5rtbaDuPGEIaAwQiYHaZ5EABJbi2FLNQRHAM50XKsvdzlYM+NMtbEUjWK5jTr5ZWqD
1ft7I1LgWA0nS/YMOs3QsuYTzb3RUx2VPWxxW98bafLiaHdUO+FswuteuekzURVu9ZgFYvc/Fpcv
OrvhzqreGDXoGYL4XkJWBfDc+jE/Tp5hEcU1SyBpBefBqlufGeTmcpAnKzWRsgoU6znKCr9pbwZT
ZITv/PuMM8ghgARFBYEG3l+XwwLPPm0bKieB+gDSOeUo50R/jnxzy/zsWHw3HvRNToan9N06AKS7
b9KNSP7tE37A3wTxDEKhGLj8pUnt8hNoIxWjCv2UIIe83cP8E63DzdEJD3P9YOQgD9ZeKLJYd9JP
tIMQS/Oub4q12+65dW4CaJyj+UOzEAvpu9bbbgJmRLm5sYePYvonBxPS5nhrLlAhdJtcjtSJqxgM
xfqyxU2HVNlQeOBxMQUjWtvmuH0hxyoDzf5FVhW0W7gB1FoSmHqyc5z0ME2izOraPl/6u5cFQ6KA
pzYuO8oWchGEdlkmOmQBXs3pZRwF6dTFw3nHWIjRl4oSWCt56OwAPnu1i0JYsb25RJcRAHg6czuD
5INOZnBLa3Eu2HWrp9a5Uc4bMw3bXEeLfFBM31G3GUKZtFvjm6l8mNG0MVm8D/uX6y64Nk7Q6AB7
BIIlUMFzx3EXggYoTJ0kwK1LQjI38ufAvm+KzT8aHJSEkJ7GxW/JU186IJhw7aqicRpY44in0BYs
d9aUgEETkMj4IR41koIrbRDlR/nm8c8oAwAgENDIkSLTw508FaXQEO6wyTScOmjAywgrIGGEBkZk
SJvodvomKXdN2BzU8GHSXfVHse+bTfuRmk9opRIcg5/dzLxfmZ/1K7C4QHGG+xrJdnIKBaokmPzx
EU3sD/aPecNO0QO6i/aoou0wMV4W9A9t4kY/UKC4vtzqsp7X7HNHSWJbswMdRQS8ioQ3hmf8HO9H
LyHDQ1eS5LuynY+OL/loqu/D28idjuU+35nP179i1enOJoE7XlRKaSI38HN1eG5MdEdoNmlnty12
qrWJUUPIo0ww8WuHNk5r4IrBUAD+H8776ijNEjWFTGk+awDDuMxiNz0QmrGzie5FEnRrcf3cGHed
cpLBiaMMxqZDsksfGYAKG1EYXH1LgcoR+GUwWCyUIZf7KVEYkyqWp0GvoS++MF3D7H5H6K+adO1Q
Z839ci3VnOwmCt8SKup9Wt9WKCBCUwtVaPxxab6qozakbYYxuoiP2UOVeuVj+jpDe2o73LfRJrkD
YvytepTepLdBSBi0vEG++DFQeMBKWijT8utpqUyZIwM5U8iq7sGbGb5kGWlew/sQwNvXX9f9dfUC
htLhJz07AMt8bT+mNdSdI5oGbTfu5OFhuLF/JoyolU2k4blrXcN7ZoLkyuomgaMC3Iu65RflEQtp
57p0+jRg79aOPWdudZeDyu0oUoJY3RlndrjXHvRByrpHR0hgGC/OjGqdDVq6QNffpX3fjoL4s3rE
LW/wf4+KO29MFU4LYdU06LzfSEs9hR4L5lsULIUp1GVHf/EQwCQt1CxQ7OarCcXcOWEmYf6qInfH
eNPoxAAAbJfYvrnvX0Ztm2ekeqHWjYoyaShKgK9dUxZ97H+b57ZnKc0Deswx0M34Q9sCj/3juk+u
u8ef3+cCeQaZJEjT4PfVG30iDkhrnPLGsp7w4qlNgzQCc//Pwv2xx8XsdLQHJUNbRFBS7QMaqNuy
LvadfR9Wphsa+3C8jTSQFokeW4JV5Et6vTLKqlnArLbJgoNIcGr9OPyzSrx0Y1UCNEgbzGK/mfzw
vduAm0fZ0xfp1fHsbXSIc4KWrOln+GZ91xUi30yb3CDqX1I0/+uOcvYZ3K5Q+x68fhSfEWUJkaXv
fX/XNqKcyNrdHNhIMD5BG2W5oV9GbCmNETKXrTd70eHN2k2ucey+JW54bB+Sx8ZPt9c9dDWwnNnj
AousV+B0S6Y0yKptoS/ssajJnrThxpjuKlV4v1w9Ec7McXNoSC0Yx2yY82aVpD0pHvTtXHtNYGWu
Ud+3QhSJthZgzgwu///sVV4zUCjrEeZzcAt/esBF4kCDX7MbkdGnexED4Op+P7PGvQ0qDdqVqvxp
rQ5UV3dH0v823N/X12w1ap1Z4a5JGrOiyQaUPSh29j16s48iCPvX/iM8AM+9kLsbASBdlrEGC+x9
POIufjMeC7/2UzQfZZtuy7xxO52yklwf12dT+5fT4GxgXDieixLP4hjeoW+V3s2+66T0qIdWNfQl
ZAfHpzVpniboIH2TtvJOe4vdZlvtIB/sg73di0noTpvuH2TdzqeCC+Hz0JhlbmNJQ72AHcMC3UrB
RI0Ca9sedxZ0RXzek/gCNyhn0PkUS2mQoAszDmtkGAQbfXVy0VUFUBVkeZBF4QaCFA/qE4mDp92m
l3D/0w/Dodn2vyDIHYyP0bEMHGRyoDu4o0G97X5Xr3RbPGl+57M98+rb6Ge9FaZ2lv3Or/j5R3EH
lhaqSZSP+Cjprt2ofu1RtyOJH78bbu3qm+v+xYNIPyP4mTUevDGpSQ0C0HA5SHQ3cRN0tf0sSeGW
JN9ORPKum/ukqLsyOB7DMasoX5oFBsf80ht24+svZRPDoeO74V27k/3ux/yt9YuDsVV24V2NYyu9
wXUHWNpdtO2ebTLupG2Bth3Bd6072388gS8kJXnCtFDGd3nyjXQn7XVX20OxqIAqMhg5npJddphe
tF35jkffwTyiP8Z6iH3LrT8gEkjxDH2KfmqufC8HKQlvY4Gj8gx1X1aJC9kUxFZSlWGVAMcnL83y
j+W+zciiHj6EbKoCB9S4iG1DNrDRUxiTDw5JiLbdvCpEJ6n/LnoLrl2Szp2Pi9qGEaENY9l/uf7B
8nut/l2IUpWrcfvcBhe3mSSnwCctDo6oGd9JpCcpiTfTJvJGFwQkJN2+/L7uTatvzHObXNCutFYy
HAqbkT1tala7CdTTqjDfdtG0q8P5IDG6S4YOVPjsznbi234IN3U+etI8bTWl8SPFfp7ZnSSqZghn
g4t448RSh074MucxQwPc5Gs75oPXlVSu5PY+9ERey4NIsnH1Dn4+H1xIY8PQxMOMdQZp1mneoSXj
QfeKTeN1grvi2mXjzBBfTQeTWWjKDMMbfPB3HHXibFN/IPHD9QVe9VugPlBPByMtRA0ub1A0o/Ik
FVEWZEnrtcq2sCo3FYlwfZ4+X2LlHyufs3p2T9P7kBqVBIi00u6T9LcyxjvL3jl4NY1Tfz8mNYlN
x1X72k1L5vbasIsVtwgnt0OLWz4XTwNIG0vWbbWw2sx1hyKfvssayY/S1u8s7c6R25uwyR8dSMn0
tPGvT9KysbjPR+fdwmoCMnVQmXHX9loZ0NVbdHGg17Nbdy3RtdhVo+dyEKzGmnvZaPFDOglEh19L
BEU36uOYWWiF65pdZed3tN0kme/IWzV7ZppH+wj69qL8w4oT4OoAckqwLzpouOedYMpbvPBoEkRo
fmv7eKOZuD1Xs6BxQ2CGz1dNkZ5RBgLSIO8OcZ96kxK7nZwLDuY1K2hhXGgOgF9Dy+SlR2MhmZLq
SLxR+I/P5A9hqXbFHdAh+cfC8gVn3txITtXpFIXUfC6PQ2UcCnvctO30MjMRhncJYpznQYZZAe8S
Sp3oTuRCftjOzTypqAqrOQhGAGiZFIiXjbPHUn80ab7tYxE+b4noX02CHXDhIfxKg5wMPQicHcwf
FJlLdSSQ4PFTZoL1sNyh30GQjVpdLehM/9sa90JVLDpaSoVeBH3wOvM9C3+EohuRaEDcqxS9nDZl
kpoEnTWPWxBIOCDMdKBMWowfzIgtkuq6KMm/ahOSUwvWAUo/PPm2EgPPLeUo9SmdK8c3G2Ztm3kD
2NP1wLRySKAu9scM54m01ms1qlA7bVr1BKGrjRKFrtRJu3FW/AZM6ktvjzTKArOrG0BHAgNAbEjy
8t0puVq0oUENNEOkw8/RmLeOGntDllduBhjL9SGu7gBkuNGthOgLWNnlZjMrqg5NhyEmyr5xNXTL
am49k2YT1tv/zhLnipJuThotUZcBhEqJntuIqFqQ+lN3FOnbr3rH2Zg4jwQsoaugRvhpKYPSZnKw
SzfMnofwn8TCM0PcZVtGz5VuZ4uhVN6m1aGbM1/I+beWmrfBzP6fJeIi7tD0jpTNWCJQXG8T1dhU
73G/NcGQqn3Pi21poZxmxiQCepW2gkVbfvtLtFpInoH4A9Mz/+gDklgyjQZFCG3+mKOHUYQxEf0+
5xSWFlLwAeD3o+S3IX8XniVrvw8qFxnFUYh/qObiKmdnSW9Ty5m6AqdV3bwXsTYfRtXpBXtobb+e
G+Guyp1R5JVRp597CP1eGRBAqX5vs9/XN9BaLAckcGkuRALiSzlMn7ohMaGkFrTOTZZ9tKokiDtr
+wYJRNAJoF4OtUJuHJNh0zJnmCzkrsx22soQ1UF0IEpxkFLhA2N1ac6scbeiOLNYCNGNJEhjEJgT
Jaw6b4ojwGhyiIxlTO39Qs66pyqlD7PV9gvcaLhlrDS8QSmoN5TDs53NuWAxBZ9lcAHRntvKioel
9ymJJHfQQYGZtbJIK2N1LZGwgrgPGrqQVLr0y5Y2U9ebDRo2tdFFKBQv5trZBXjefyxwO6tn5dh1
DBbQs/xY5dlGGkNQjQ3EZPte10mt6ocuEYSLFQ8CegpkqHjxgNONT9ooXawsrQE4uUzJ7frsSGl9
Dwi6q3QLViiOdn+9JS7scZHesouxaRrYgx+RGBAPK7qZmn9wHl9Y4cJ8HOd4oCiwUjs3+niTs995
csNMwYt0xSVAD4qqoQP0GbSluN2nO7qWyQ3uNKUd7nIj3QNAZv+9c4MOFEh8kGdqQK1fOsX1uV9L
CF78GDf5DI1vZqbjXKIpSzdllOypFEf3tKv8KU0UkoCObVNZ1e+sz7IgNRv0nWnRt6nV5j0dmQiq
/dlYwp1V+B6wry38ZXhGXg7uf8zISPQix2kcOfmxNJuDHL3XWfgNopMAyJvErJGA1wDdnEkKhldk
XMD4uqkydWtl2THXhzc5NX9cn6TVDYGOMBUvDEDLPvM/Z+ePFjldkWuYI9A9JLNvHBuwRUOMUpSK
E9nhgmkaNnUnT7hcxXV16HN1J889iB4M6E4oxzatBPt85cTDZeA/w+Jf7HJuFsYA0T9gfwna7PrQ
Ay9RQwWPF5EVbkGpZdXFFGNBCyKH96+Z9RJqggCybkI3gE1DJMYj8DIOK6nRhWOLeVNTpGbHwwCG
qletf7juBSIry+qdeUETW3HW57ACLeoRkjQBaPGFUWrl4MKa4E0J3CRAPzxZQkN1PWUzus8a22Yk
HQ3LnbJR1N61RKEvm+zMChel0Cdjl7oqLZeQg2UPrk61bTjfL9pjoG5zu+RwferWHfvPqDjH1sBd
jHxAgqK80R1Ts37O8u91fi+bFF3crcDhrg5OBfjlcp0gc6ojF4uuplRTiWJlIDvKifzKqrtMXbjg
BG6xGvHBLIvKlQPMKR8ckCyykBrC2CAcg3OSvg3p8/XZ05ct8mW5gLHDDdgEnp1nnel1e6zaBiNy
uijx08JqvAis3e7UZBKZ+jJ9YqVsEJ1lud+kTbaJ7OZ11OhAHCnRiVLT0MXtBQKzXfN7GtFkFcWx
5s5JX7jYO447j8O7kVMGcYfyJY6hb2MVaXhEc6tNaKxFEeCdIbo3IJP74kAmx+2VKL6bwajnVRVQ
p3WT26RswDKJpEjl6qM5BkoMyghdLi1fiQaJlHprgqpB0zbXJ2d9+v/MDefKsd2AJyyN0qCOB6+O
e0+KBM67uu8BHENzE5B40KO89CdEHZshLYtstvGgRIE2QTe3J4bo1rWW1sT58sfOMtKz+GKy3Eor
GXbMQ+H4eUgkww113JUPyU9pr1WCiVuNNGfmlmGfmavmFJUIC04V3xMmoLsTTRkXKiHm1qmhgt+u
0DGq37WH+e36qosMcKtu9l1rVhPmKkpDv9We28FyI/V+TF/+Oztc4CpzTauht4LSd37o2q2NjmB6
I6uCDS4YjcNFLFZBN7PQMF3hM7u175Mnke75akj8s9bcjfF/LKmvcigzLmVYJSFUBk52F/8YOqhr
CyZsNdKfWeKuk+hd0NS5gCUl3wBGymwf7yLALWURmnp93/9ntzjcdV6NtAmlcxiyUJcFhVIf32Dz
kOvLvzoalDLAQqWAJoG/jIJ5jWH1l+VvTw4arCSTYVfaxPowRZQVq+NZnuv4C3kO/g5DpaisyrFE
44e8xfWXaCN480R9ZKvjsUDMt+T8QVzLhbIcbAZSYjRpYA+eBuBfSS1SWPEiONqYgnNx1eeQ/ETW
GixeeK1cxhenCcOiqpAUooWfJv7Yb9CBVxUA1vq1qMdpNZad2Vo22FksQzp+SCUGW3ZL0JkWC04A
0c9z4Uyd+yLUB7QwM4asEM10y2ORiFN41QHOxsCFNKnRitaSMYZyvO2MD6M6gMxTcDVaXX8QjugL
shX8gtz6Rygx4NWKxBAy7vEMyGGukDaHxpscQGjo+t5ZPc9AbwkvQ2Mw5Oy4RYlqJjFI26PzE8US
f+rnW2to5G1ES8WLJpa4AKfd6PakexMbazLaSi0IRmtTupRsARhGuw+S8JdukUJ0Ho/MClM6/0qj
p/EfYEShOPLn97nTwbTjusxatFs3ID4uF8648kejPQvmcW0UgJ4tsEqI9GErXY4CDMYlcp6oCNbD
MZebxkW2Oui6+5HlpFAbUkLHzarQwYIFzYqHlNmbwejIaNxbkKe8/jGr34JGesicL/yePPUlq1Iz
HGN8iwI9Ng85ocat8vyup6Kn8KqhhWQFLfuGhrTv5aBp5YSqnU/A+8zqxxyWjq8lEvMS7Dv/+pCW
ReIv1+D+A6G/o0Gkgq/rJlU3xrXFADirsue+Bsn1dFfK+3hWXUpfK0AZ50KwDddCI2ZQQY4I2osA
g14OzhhZNrZ0xEsyizbFDnqPJE7dKVLdcIpIKKI/WDbalxGemePcNC46SNAqCvJribVXnOIJoglo
MlAa0srJ/h/M5h9bfEdGr1ZgBOgxNLt6AVyfxENLSmcm40lTH7R49mQR/mANYALyETyOUP0CNQ3v
k2XXJOmcAJ5ZjhtDyY4V2JLykw3+Y9spSJ568dFM7ppkEOyFtVMBbJHGp379whJwuYolFHsgD4fE
Rtwk0W/k4ztXGirlH8SwcyvL2/DsaJNTZ8bphtEZfbqrNTxx0s0Mcffry7bmIudWuGtbkTuTzHJY
sdTpu0oJLnEH0JK5iS5qc1nb2Au1t4lHAEhF+AQHhXPEuozncoh0wY4WxQ8AlWU3icd/UAMAvxWe
bcB34mLD6zmMjV304fJGMGe784sZsj45bUR0nqte8McKL4isTpElaToSNpL2oeNNDloYgZ+tpkTR
eQLiEvS72OD1uXSBrgT4UetQmTIa30G3f7epnmXptolIpR2d7gN6z9MvoOGN6TWNSjef3aLaqyLl
orW7w8L6DawpILPo0r38Cm2WWGc1NUDA2T4Zok1c7ZvktjenjRaL4Llr7gjY4ad+KPpT+KWTrLbt
6hYdHX1YbHvqvhU5BFV7kQ7iWhw+M8OvXazYRW3JS1/FM8uIORD7l/wWpneZCOSzdsacG+I28dhr
BjSccZplv9s3mMpGcpol3ww9EbxgbXuhzIyoBJmw5ZC+XCU7octVCLH+rn0EgZwA67XqA2e/zp3K
LXoM8tDArxeLGLQcWMYrVHyIZby14e56RFobCBhyDeSncVnF8+tyIIVUgGVtQWiXY3syGwPyjd3O
kD7+gRVUGhZlNQMi29zCTDF+tQMBUFB0KahTiT48WpNIpGG1xoKaL7qtZHXRaeDOewihyHTM0Vwz
tn6DooXWMM9wnjLTdovSIfm0c4qtGW/BckJK7SDJ1ub6MNf2E7iNTfwDIUXIrl1OZia3qdpPmEyr
TRlA4s6mRm+WlxVlSyIpiv86/YO0K9Donxh+oNq4WZ0ZpD9qB0+ZbmzcvgPRYzPslsSJUQuuG18H
Bks4uODy0DwAAdnlwGbmWFEDmZQAD8AEDDOgmZGT1h8BCAz17fVJ/OqRl7Y4j5ypwmidwlbxYkJj
EMuoCiysjwbX6wV+Do5UbvMWtlSX1MDzLBvQ7ZkqWrorq4KS3kwcYluZ/V/a47bzrGFT0J6hL0QC
wsX5rZW/scOEjCfrE4fkOMio8Bzkqby7tomqXp/wOpfqd/Su3pc0v5WiXMSftNJjo4IfA/0tAIOC
NvzzID27K4WlXdhlhPEoeUnUKHatQiYQ/fOaKMU1viOmk+5yCmgJfWf1vqst/7qLrC3g+QdwG10q
QNs/z3gQps6zYtxk0o3mD6JWvZULL4aJVxHqv8AUQ9v20unlkuoSxaM6yBO/a2uCEmg8pF7UFIgs
gABBHLU3SqI3vvH3xY4L0/ydt4o0O6QLlqwEFi/fonlDESVbVrhOUNaG1PUnaa8FEs/L4UGqo5Dr
scMkMsmHkp79VgMHj0oHiEG8ePo5Tl5j9C54uzWsKMtANhYe0kL9dn0tV7r6L7+D2x1mXg9NS/Ed
2csHdc1D6xnBj/At3tQvzqHZSAfzvni0niJPYHeJjpfPtUu73Hu/aSZl+l/SrmNJchxZfhHMqMUV
FClLJUtM1YXWJZqaBLX4+ues3Z3ORPElbWenD3MoswwCCASACA93NYcTBc9B7uSKNeM8GBV2TNoL
jYOes3wtz7mQq4FN5INAejGTwvISqoKZFb2fY+cEeYMufMWqBwqMtTNj4TR/33YlldtjuMZFv9Cf
cGmXi99a1XRTJmKOC0oKetdpm9BW7ssnoDFx22tOpUGhphcmtH8Z31fmefajH/MM9sqZ9R8MLXzf
C4sS0HAQRFuFQNKv+jDb0AnDYSOZg9uGxU3c5Pdp5Epih4Gnb2oOCZrrn6AvfYGGWz2oEYDt5alG
Ktb5JYS4kT8a+1uhQvuXWb/jjvVSQu+j7pTX6+YWA8csDw0YooDWWl4gqJ2yElruE+gBhMIG0n0f
kT6gIzNO6pMRW7XwUg1Qiyx1mggrs70UGeFb2syDgHOAZ8Op9BJF7VZCCfMOvpzfybmTrrQpLs7m
mQnOl3TcY3xfFxH9Q2gaJDSvwD+lURK1VrkGFvz56oPfntni7gKZNsnBqCtIbrfGR2MqNBLJ6fpq
zVH8h3uaELID4gTrxefqx7zqkOyCc0y4FcoNcVB8KjrwqolfEbkxCASO106WpYNaxgppugpSOuwJ
fNLZ+Slr0wipNg23KRXbX3sDx5MotSvxbXGZzozMfz8zElcFA7O+jgdzZhZObGqB05kCneokpkxv
QlqVWbhic9H70CmCGAemJFRYLm1WsYHzI1Pj4yA950JIjeRZH94KgBCvr9nS2EDQjCcWpKFnNodL
OxGI4yALiA02YCQ2UJrdcfRVqFFPXWRJffIJtgdxxeZi7J4L0+BBm+8eP+7AftiNmYkzudcO5csw
3mshGhKiwJJz0xrSvVE+ZPrKXluaUCgpg1tfgpvAOy8HmuRx18kGtnMIOiZi+TFS0OReKdbERxcn
9MwO5yxTog1qqsFON1TvQuHVSbgxX0Be6Y7EN1fCsYKP5nccSHaBtpzTwbiAXA6qnFiRkCZKjvqL
CHqFNd7w2cmu/TznHDKTpCHvs+RYTm994FMGBnxGvJbspSa0xuHrui8ubebz0XBLBLlGAvBrjnay
XqVF/2CAqm2V5HMpSJ0b4danNpuwTKsZGNiZ4Km69/vUFocHdbBNw0kCQL7KlVrcsrufrRK3l3PS
DEOVw2RQbPJqGwfPINWlHXLMpHpp6o2o/hVPysP1yVz09zOj3JWbgdpyyKAphsQH+LjEEzpyqCje
TcjlXDe0eCNC4gb64JBaxFOdyyq3tZRAW6pIQBu3qTTwjjUpDXoT4iNteDeSaBOpmjNAx7VKdp3g
u2I2OYWngipsEoqD4K8Jqi65ESghDTxK0WCFWu7lphjEtIEKX5UcR+FGV57wRFxtH1ia3O+UIkpp
UFbmh6wQU4HUs5ockZOgYvd7ZroOao1K4trsLrkrSmlIgEHNBlJP3A4XpNwk5aQlxwIUjuEu6MRD
kweHdO77zvfylDx21dv1BV0KKjMP8/yfAJpt7hXR6fIo1LIC4Vt5oDHepKsAtIVu8Zn+dr4qAISG
cMwFlqoy/T4qURQ0gjt021sxuZm7RHu7z96mg8jQXSWjNIEXqeDUvdtqK1tycYi4N3yrA8xNf5cu
UoZkYNn8KExaI3dDRp5yEyqK1+dxyQ/x2P3bCLcDlTAaA/Dj4VXo565cJbTSB2ud/3XFzHf0Obud
BDXU1gwZD6G0lnbB8IDc5HbdDxetAGQ5E5Kjo4W/2zFmQpYTiJ9jPKFRIxcBwC1z8Rcx2zV6p6VD
B6kkNMuCJHlutLtcG2a2KHwauPkwklp9am5CE7V2BbTDFFFo09aBAIGANSXSxR0NpnXQeMIdVYGz
GkQqSlTCfD2odiPRDyWaP1osV/mPhjeLN4COEvKC3xmhs+WSsVxVPg8PoPttLOtbcGipMR43kexm
xQg9grXr1uLSnVnk9rOAttmwUHFHLpNxJ5ebdoRki7pyvVpcNR0PDDSbQ3SDb9hSq1L2mw7+kWh/
oXemdlV/J/bPJcPhU91f31iLu3euLMnIUBsIi5ce0oRplaHsg5SO3jf3QSaRuyIrW+e6lcURGYDO
49kJZ+RTwqpW6EBp4W7VIss41z/Gnt62NTh0rttZXJ4zO9LlaIRaT6LRQBO95LwKdCUGLbo1mkhm
GlIcUzyMrlODtihDA3ltCV2W0mQ1gwKZrPsiW7luyEsHFbh+ZaAE5vYfjfcy7NpJwqPlaNS98dqQ
RLVHfzAtYGfCvT83q8ZTgLRBMB3jMpYsEGuEVFFa7cA64iD3rtlCminbchCfQiJCBCmXUpeZcboT
Rxm98j6b7LqK65eoGVQXPBUCNSJkSIspPXVZ1VM9geKiEkrsrovxHcHQihAsYdF2SPvIKjRA7oRC
Gx2gf5JNV2ThIcAvUzkGOAqKR9rK1M8Rg788z9pReHaDIg/3ost1BclzaRTqlBwHknhjo3hIZWgP
aSKndsmC8DUklbpicvFcBcIZMA08riBdxB05VaAxLZIH3EtGWtkiSFEs80V81F+SL+Ej+xR1O64s
IOiue/DySP+2yhclo0xMBDmGVWYXZr0f9Neg+iJysOvVp+uWlnY+SN5NtFSiiAJChcs5TVT0e9cF
5lQpATishOSx8su1SZzvqz8WDpFspgIAMQR/f0SOqxJbMiZoiJIgM/mSmNW9AHiSOWxKc5vlPRXS
krbR4/WxLdTccK6d2eUWL8Kvkg5S1cewIIz2QvI0iVF5x1RfOGRDkD8EeRCj7aUf7d5Qyc6XxL/y
QJTtYczYDpCBNbWTxYfL2RfxvHYGUHAlQXsYNJQoO+rvgehKH90vgbaFbdQrXrQUqlB/g+4masB4
o3PDJ3UtNm0IY0GMlr1ql2Zo/s2cFnN9faKXDQHxgyQAShF8zSoKlTExEXWPkNoRUH0Qm4bqv8Kv
61YWNwUwi6D7gPwV5CAvXbUea7B/VohDOn0HoZy1TzfXDSxv9jML3MExtlXb5QBmobonQ4PmodmC
xWQrO58hHW1iG+AP+h8tcjE+VfUk7voOJMr6R+UgyZcq7SvJm60YbgGdRupyNG5U6LHK0AfQIQyb
ryn/LB3KMxL0P7PKBdU0aNVxmGcV5BU26FR3ySZ6DNc85Dut/CMEnJmZz+yzS9pIysyHdjtiN6Io
VaG8CO2rTUSDN6T4qVsf0bAV2S/IAzooA9jlLrjrnKevyVmD+i2NF0k3FKRxoUHbBjfeTu4QpSQf
p2o5WTFYcyqwibPyeVScrNbwMlvTvl26jeAKjCQZmODx6uTuVkgTRoqYxSnakKGIYQrRJxosb7Nk
LU22aEfFPQHYbrTH86fjWAFGAIAJ7NQPA9srxg70qtfddcHETCuMWYMQNBIT3CLq9ZSmZdFDH9NR
X9JDuMa4u7DDRdzgVSjaoikep9Glk6Dk1bKoGNI576EANbAtO2hEWpK/Eq8Wx3Fmh1uSWun0XDO7
9Jix38BYgw5hFY2+EBIBJ0EHPgaCTmBeMDeIksQg2pgeWaq7Y3czt63WwtcqwnpxKJo5g5tR7db4
JvcwMImQtlp67MWNWt/0sQMgzj9Y9TMTXNwNjNQYqhgmgFyp8z1MgAP/uomlqv2M8QIsRprpo/gm
C+R4G5K2wOD4G/Xgu7GL45o21rj9fFrL/yzdCi5scVEeafRODmvYiuMnvd/LPVjBARI15YIKoZ1r
Nqirq8Lp05OcfqylMORFxzgbKRfxo6DNSTmPlITU/DBSOh6C2+4oPE0uUrRWengXt409HBonclu7
9WIr3ZZ28dRuoHl8GF1lWzkoJEQzcasHprnVSL1wWbuYHi5A5lrF5GyenmfRFpyBTjsJ1nRLo5Xl
2y/FvQCal2eThs51H1j05LOJmf9+dkJAdGeKGe5nx7T3N5Xq9IK0MSb3upHFCHNmhNv5Qwv9ao3B
iMoecb3OyEkYXkRrNFcc+htNxZ13F7M4f8jZaIbIKBR1Ho1ot7S8bfeia+w0S8b7obBCK96J2+SW
uZOtHzS7tMTbt3pf7UIw8m1kG9TptmArLijcrNaD9pfkpg8itGnD7Ug1zLxMEzty1zkx57Xlv3ou
Nc6pZ5yPfBaRmf5YSjOQFTri1Xac7Ouzv1R8BpQPhy7SjCoogLmtF/pCq6cEYgoMDf0ynTLXT9B5
3DzXqROUlKVU17K7TF85t5b23LlZbs9JGqlTNcKw9Fh3mwHNLskgHUWt/aV14Zpi6cIFA2OEmvac
vZ8Z1S9XXoMbB7KKMSaStovrDbJsYh646dZU3VpfubIu+TPepkjq4YYBsQguNiuR76ts7kutq8qK
hfyA3LZTFw+RMIDH+r/PSM39Cn8b41YvS6Hc4HeAbcvheKvq9U3Qvmp6Z0dVSQUxcXtlTUxsceFM
6Fah6xYeaXAxwQiQ82M5mq7iGtC+kZUgXdbQr5RXikhj9IZsrzvosj0kZFWIVUh4ZFyunRmDiszs
0K4UiLu3XRzjvjawtdfw7G38JkMKA8UU1GmRSOJikBANgVTPHUlMfBYYczukbaTIk8q/QmXXt7tA
CmmK1l89+SqVbVa9XB/jUpw9N8+NccyjcUp9Bg0FXwNst0D2yp+8oKxO1+3Mr8ufw0QFfE47I9vD
bToG7qMAyFq0fsmviqAe5LjZVpknGb9K8T6NM6dr1mgmlof2xyS39QKghQEAAWoK/RK1DYq1L6UB
xi/TypWxLW071Fv+Hhvnl4GckUnMsIRjXG0azbTZ2D00BgstWSspgcbA9blcisvn9jiXmSLioyls
9kswGUXKqTU+rxtYmznOKYS+NUV/NsAe1Ta0WOEp6koQXvOHOW6enYhljBaNroTf5S3kyVLQwbY4
5YR7EO/JSQpdpd8yMF7Xh7W4TiJaTLCVBaiFcus0IrtJJBkgZHY/4BYTWEm/TWTasF/X7SxOHxKE
SAfjZfSDxdAvhcSfZghbXOvvo98lli/6N8OwRtm56Acy3hMzidvck3w5h2qZqkbezHC14Ulrt0T1
/sE4QC8hKAY0F5Csu/z9KGwLpMSAN+pBNZWpQK4AVyp0a7QDSwVudEb9sTP7ypkv+MKYEK1HbYOI
MOW7WQKmSTTv/0YabtPrEmAzpWKllfGK7qqG5vW9mgDVLQ3HDIsZoDv2+riX4r6EYIyssjSjrrlx
y2Qox6SfK2TIFao7pPOnhBprQkDLVnD7hIAZaPh4HSACTWGiThg1kME1e2/wJFT6eyVZuXsuOiOo
5f5jhgsWWaD1DWiVUDgCYyIEjpMB/UDpf4lbRPZdwQiwhrgtIhLyrd2dAF3JDvmGUwjq01HtaZ92
oMR9J+FHnq9sL27i/mUL9ykUESHzB53xS3cR0dWa1sRoT1rUuzmT3HAYrKkLdpK0djhzr59vU8hS
wxO+62Ayt8OgNdjptVx1J01rHa2/qfJpo/gAg/qfqc5ogNjVhtFjq611eHHhcTYsiTMqAZrGAKh9
X53PtoSeGZWc9EZ/SllgDdG7Ee6jULDSLLdeO1/dtP/l3Wo2iKbs78QByrNgc7uc1LREVyE0ZYRT
JR5Z3ll+yB6kIXaLtFupLi4sHyxBfhSdmWBN5odmhFFVJUUsnKTohUm0HDdxIAH2tKbztTCFUHGc
JTrB4Yg8NHcZDsRoGMLJFE5Jpd8yqXG0OViAQkGvaANmDTbE70W2cileGty5Ue5SDA4cNWrRmHoK
ajzbwp0QfMr1aZTf/6sI9b1aSJ+iTxjjg5Y3F6HivAnbcsTYwk8BEtRS/Kyh/jjKu+tm5p85u7TB
DDDQyFuhwIb4DzDHpVOwJqghnVSLJxaGr9Ko0KawM0W8VcIO7xmrDdfYKPgn4WwRDbLAOSno8gIs
mBsY4DeBIA+KckJV2p2aEcrr6sZITQvFSorT+zAYgyW0zMMZexiij+vj5U8imAcvgYR8KfA5EBrl
4dBd5RNU8ifjBKnOTRPe5kUCRJmJp6lTCJ4Z/WbDazw95JtS3sYgGNe0N3JvFM71z+BC9vwVkqGh
rVPXoYWBho7LaTfHXM59SHKcUgIcW67l5NAjTYq5EOW766a4K9FsCjh3zLcEJA1qqdwKR8aYikBT
hl4mKFQ+muSurOkYsJlW97olPtE2m9JQdpod1tAwzdx+7AMSZjpIHjwZz+99EJR/9X0k3iZjLrlq
TrIXM5VEexTk1KpTYdqVonZXJ329T/LmIGtEWrmB/pjlGYViYtgKXss4g+e/n4XYWetVZyK+pzPu
6u4RtKNOoq9xUfEtI8iKo59AxLARz6Eex486EbFfwu9RB3b2W7/r7PdhG/+OrP61ABc5swyaOqiP
x3S499eqOXyB8d/WEdZncD8uMvP5djZGJuEaLw9d5A0G2rmmRz3zwhZPk8hJpN8FqxxJguqi7Fxf
au5e+i+roPmYe6AlnJ2c/wpSoEMlCzOblIGjQpm0QZvOdRM/A8U8r2c25m84GxlGlXdjOK/eX8Ad
SFZsm05UQFiKUfakr3QvLs/jmTXOV0iU5lInNJHXOj0qY8TS7NYOLLG1dZTJ/sfp4/akopKkQGd1
5KEThfryZxSuwZr5hqp/rxBq4cg6oP+T53mUfTNrgx5+UVO2Sw7Bg+l0+zamnSPYEMzeksfGVtfQ
zj9izbxks0CDgv/hWs0tGWg1dC2RMK4YJ7ElstYO9RTncWOc6ih5y6RgZdl+HMacQW7V0jTEqymA
j+AVQzMz2MfSe6X9pbFuxdD8Qxfn5Lch0PujxxWttDrn8HVUpYmkDpEXiUpsd5pPaIobo9Ubwmhd
d/w1U9wk6mEqoQ8apsbUG4lBBROpIbS2XLeyvL3wrARF+HwE8Zc0DdImwyT52F7CV1CIaEVuHupM
vomGfZqynfyrl8odScltoq/hFH4eFPNsntnm7lCpL1dSo5uRp+jWlFqQsWau2FqV/16Sm1JCJgww
XZDZ0DJaiSoLDgOSTVD0glZRBe6YW8egUkHE3WFbCHqxS8rxZCoDmrFz8UFu0Q1+fY4XVnImWsWb
CVA75YextACGq4+wkpUMKoM+JyeipvmmM9YEkBb2HYQTIW4GuDH4xQ3u4M17I8WHYC3FO7X1SsWJ
ZIqO6Gwtn784IJTrEFBA04v5uwzJQC+Ech4R5C4lc0vMpyS9jQ1x5cLy41aPx8kMLEEY0VEf5BUi
2qCtwrZKY09JKLpqoqayiXiKxU2BE25gjS2vUTrxOJA5WF6YnMd9dtQkcigFYx7GXvEbhJ5hQf/K
beP1SwLcC2UwyaQaSEtWnIMvgf7bKO5MSA2g/VLlNoGYA+ynhVnsTbKV/S5uszfF6TcTikYs2WUg
TV/hcVie1z/2ONevY7UElgD2unZvvrD0IRRolFvoGJbUDfm87vprxrggllcjaWKZxV4cmg7z8foL
DEsfbJ14mbnrBwNPi2AlcC6FNCzjnxFyy9ipIDpAojn2Ar+nrfJYCnRIbCb3VioPTuJ/Bb1b1SdT
7VdOh9W15A70VEtlYRjhs+JH0ca7TjS25KkMRi9u0MUU4MDQLaMLLTMG/rVbecPNc8mdTRfDnqPD
mfcqaVcKWYW5HhWCDkvWTbgnlblzfUWXbkh4sCF4ol4oqyp/06wyNhZdnMdefoQMAZX0TVrsIglc
sU4FYcXpsMa1tOhDZwa5qJYh+1qbIMfzNGvaAtFWYC+iEXp8WfHV7xv6jwk8M8TtxNKfmd0B2fGi
5/E38/SD8ZX9agPaO+mdmNGPlMr716MEkcDByk+iJT6tTO1s4NoH8FtTUIZ4bOA+xUiD0zhQ+aZ3
Bbe3y8dmo+/sFXPzPrhmjt+cvTpN3QBzgx0q1pv0da/cMQfKXcPmaN7b8ddai+TaSnIbk4UQ2kgI
XKfyb1D9slSvR6pBRFKvD0/FYxxH7vUhLh3zYGee6Ve0WTKMM0hEcJ8SBSvas9uhd8X8d/pWrWW1
l6fxjxFu05dyEI9BUceeX0qZ207aeyhVohWNwxpGY+nChL2nQ/ZuxnbC5OUWz5M4r0uEN69RY9Bb
70fX38nHtn5StX0Qf5So3T9C7x7c4cJKUP1/Nscf09wo9VpSc/Dhxp4x3PnpV60d5AZNHVYGKqpR
ONSSXZUf2mP7K24tpX4OUNz0P1I20rp8UM0XxXBjtqaYu7y8f76Ji3hZBuEjM8J0BDHxbbVMWjdD
VdlGU5kHbXPnujOtTgF37UGOOIughoDDrA7dSoHkyZR2kP16D9TuvmnQBjvstdRibD/8DmNx1xvb
QXTjZDu1LivQBDzhoH2Q5V2brjU5L++sPzMx//0s9tdKZVTqvDpCdpD2mjVku46aT8G9sCalsXjK
/HFBvmFPbfQBDR3zJKiVSMexiuxayddYEpdP0jMzXNAvFDM0WI8BmeaTpDsAyoLgUqaZbbzE+zWE
8VLuBtgNJASRpVaB3OOmj4QtaYKmwxGTOYJ5648p2u0foe1JR8ktzad0F1dPfW0d2KdRH8bWTcmu
Fqn4+k887M938GerZiZDKygIJbm2LSZLddt8o0w3qYbeSP0u02612G5YTSXVhjYMHYp6Loc4in5M
6gfib1vyS8uoclr5rB/Z4flefPZZ3GLE3cTkVMP0dF34Sgw3r7djuE3LOzzW6rRARbe0Jo3tK7ZN
zA8pfs06UBWckPAf5djJW4WG/paNkHezgcfZpdJNkBX2VOkHuaepMTpZtFZWWQ6VZ9/MHeZ9qqQJ
1PnwfHgq3lIveShvss3g9I/KS/iQeGSNC3DxFDizx53dqTwCNoCueK/0g8kda7T1KaVfWY3eB7vr
6/Fd9+IPbkR/AXcVnANAzV7u9jSrGmTjsDlyOYASSmZFWbATupMMQIKwbUDVIrSP8uRqjTUZHfWz
R1CLiiNVMvB80EhvaBasuO7itfD8m7hYzCBrRkCXjvk2yKaeXhUUdqM4sgsyuXLzkUAkgHVvqGG4
K5MxT+y1yeCico9uKaVssGfC4FDknlzEVI7udHDjTndF5KI66e97ZjP9GK3p3S+9t8/HzIUNcATJ
egzKJ48J5AVLQeIA0GKRhn8Z0hop7lLcPbP1Pf9nEV5jlRk3+OdVBZqRBOBA17bM0ml6boHb5RAf
EWsUm2IvkyBzMEq7rKzRjCBZgr7K8zT/1o9FQ9ehDh4VFN75rFMQoZ1MEjCaOndwKjrkF/S1N8wa
brqbNeXpZdc8M8aFgmnSQUMGkjivFhzUHPrW7nR2YI4v4UwBmmL6a9SilcvCYi4BgjR/j5CLB0RD
8bqWETOlLgOCzVKBgpKs6tG8M8Z9EUSgeNsYYKcpHnTyXGcru2IpGp1b56/2Q53qUo3o56N1bhMg
J2Sbg4Jzq8f1fmUDLr1azm3N33LmmeDBrvIinG9hxUED/6hwIwoVDbMbiNiQAex8kRVUd4VrrF1F
5u11zYm4MCgO+jAlIwyH+naQf5dIYYD0hCaNv4n0T/3x+jiXDsHzYXIBLiGmWjG8fL0ov62EHJKv
vRXIbz667cNgwm3Yvm5veXSQVEbGEGFe47y2G4hEgmZEkN+p5W7qgRe0WL/JGtvw5Go1F7u8I/+Y
4/w1kJM669Gn5pnoXWBOcAOiC0sF7BgIecVGFnrtbbYY0GZKSpACgiDZ5OazqvIWKqkGDIbEpHIf
TXRSkUS4PotLBRBAjv6Y4Y4HKcolUY1wLsfpXShTcXL18g66KtigVIH2lfql+K4MPtacFuPM62jp
2lpaaDGynn0Dd04MzEwnNcY39AIE2OWDKFLhq8gtVr9Un/I9s7XkNhUfDbavSY7S+1qO8Zvb4sdO
+fsDVIGrDgZhF81tFjicBRRZ98FTl1PVAPEtyLI2JXOVZNskp6Q/Gg/FS8I2JtlHaQxywdjqpBia
5xAOke6j8rU3TnE2bv6nNVIF7uSBZGWL5As+L4P+Rex27W0IwG/zPiVuHtPKcCf/gYD3Xuh2Apns
eOqoUa71US3u77M54vbb5A9K10sa0mcbM7TBJdA9eGs0ZYupSSgDQtsOHomKPOf0qSS1pRAA9Wse
khgVD2l0lOgz04958xZXLW2ZaFeGo3avK1O8FKTPDXPbYOoTNKn1Y+T5yXMb/s4eb4lGQSlIg/GT
xLR9f7hucMnlZShAmEA1fXfAXR4KrBnDrMxrxA013ozNnZA91YFqsXjt3r0URs4NcQOL0qkBW1uJ
WuPQUxb1lmo8Xx/KkmOcW+B2r9+Vqt7UGEqiMktKWmvqj0l618fvZe6q3Rpj8KI5BVh0TUTGCmC+
y5nLxAichPNKNWJplSy3faBkMzD2+roaW0WriLYcr6mZ/sTD4Ik36yDAsIDHHo+HiUWiMyKiFNfY
zQfxisFWffs+g7YOupCST9mxpM7aTisIscWr2ZlZnuwiGdgkTCXMtsjN0+oueJNPgju9CS/kn1xv
z01xQUaM0G+u9SiOxSkU0bqDrNtN8KCZK9eE/2dIaAQBTBIcrTzaE8gXBXTLc7o6aQW8QMhgR1JU
PFVRdZQ0cKdWYzLSrCzNowyCJeBAoRR63WNnF+HDPVDPf38CdzEya0MmWRvHni7aStXQEIKx+Uhz
40AUet3U0vYDgvEb9gIuOD4j2QrNkAsl0kGQnTP2GatUyFmIxL5uZTFBo+MuDdcEqBudRJebQq+7
Agc53ib66HXBvi+fse/k6Xf5lQOyqTyIIOOKPifVjd99we7Nrc+c/s54v/4ZS4M9/wouEhQj2Azq
Gu+9IBC0jVYwoFKFdA3OuJj7Ag4VUC0AJyEUzV2op1br/DrG5T1Fx5dOrKGTHJUcSHHvI6ugGlZp
3AjHrvkcVrN7fL/2dzXy3DbnOg3UAPXKxDVQG+7yKNr7Ddm3RbbLhidJ2Hfg9mBJbA31q8Q+oi61
RtFNABcnqDPvuvp9VG1IVajiri5c+L8d+L8Ii3eJGG+VCEjvjOxAb+FE3doVYul8g2fIc3P3Nyf4
pYNoWppXzYjbcp85QfNeCDfTpG4JVXSfTs8hZAuQD62Yq68cDksPrZmTBGAQAFyBrLu020ymWQu4
I3l1qABik5rywZDDcjMSWXP/gfedmZqn4OydpaU90s39hHKN2bRO2LBpy0RxJXzNLsyHjvPxcM+A
zvCB2WwEPFsZOhX3YTVaWgApl8D3/OCX3xuOHqzBoBZvRedG5313NrKu9AFcyrB4hhjsAoiQqnls
6TKeq21kB3Jhh0BHatNxqKkQjyuxZWkFDTRqA6c001Xx76xUE/Ou7/EOUYahdaRCzV2ShMROYi3/
B3EZtz7w6aGXA4c7N04C0p/CbMw5VZXRBvX3qLOhOekIneaAleS6uyyOa9ZZQQQB+xwfMpFhLbUx
DhNP9sOaAtYzWlFfR3abT2uPxzVTXFxU8hGAlixLvLJJtU2C57CTJEHkChnaSK6PajFAAQzyn2Hx
uuthpUCX0VdSDwoRauA2RjWTJIKFpHWrqJvKGzTk9Nm4JypyWZbQywpayqPev6v7SVSdBNegyGGa
FMlbOYa4yg4yIH2+J2hjEG0pioP2EMi5XFptr5PsQQ+KqPotCmGJPKImDRtwusZg4sorbTwYvVSb
NNCGutxWAqsrq+uEuqHTGBaG5QfAo6+p9y7llSBzBGoikHXPsrPcXJtjlkalJCe4MZXO+0RLGwTl
Ef1A4y6NrbWs49LBi1shnmQAnwOurXPxrZySFBu+Sb3K+BS1aq/jTPIVPwSiQvBI8QVVBBoSpJ7T
6diO+U0fOUrymPe+28tfA/F89dOM6s/rTrBwRZaRihFFIJpBYMJ3v+ZmnzYDCzJPCSsqEYHmQu5q
6eiYzBVkmbL+9brBpQgFi9/9EnPd1eSORVwcWQ0Czsxr3AZtqHZHLPol/5qeWi9bJQua55SLwQBW
4C6OphcJ3TZcDI7bTC96E8ZwpHrZpi1p95zurewu3pcrYKCFnXthiotIRQhbUjePK8XxHBr6V8jC
X6qYrYW+RUc6H9T8JWcxXu19H7pxsDTu+2TbFhtUIvzxSS4K2yfbgtzkDsFjWHX8jEbPhvCi9tu4
s2P2tLKUS86DaIhed1kESSF/YkMlgkGVvMy8oboZJCcZrFQYHLOP3Cfpr+pUls7MD2XHJc2EkabR
KZcomOHV4nT9QxYu6TN85u/v4I7zmRU9LkmReVkGRqzRFssDCsSAlgRr1N7zIv70pz+WOH/SWK71
vQlLuRs9FGtF+KVq1MVAOB/SA1Bf5z4mNBqhRQhetE2cPMYzwUX+Vb5D8qb7mgBJsISXcZs/Gbc9
Fn7tzrxUm587DgR0UEFH80erWJMqodxpDdzLv692mnHLWmuwhRrUubR6rTpL7D+a52DYQ/Wmlp2i
vS87Km70Co/NfBWzvritAOiTQeAOYm6TW9ssn7pUKvE17X5ImTX5rx05ZAYKUSPbNuQATECovira
3dA2btbVNCXRXg1XuhuXaqBQW4PkpwgQJTo7ueANAYeBiHKXec+i8mvKC2pAI1XvnFSlWWxL3dYX
PYW8JsqvXtbXDuqlKKbNIiXI7yLXxR9UQ+mXlWEM8O9Te1KcnbKb3stNtMl2+gMonswNqGnfTVu4
Lbb1oV2Ja0su/8f4j4SnEHZVzpQp85iRAKlQHzJhFVo/LyK/rea3KNTsgGFGnxsX0dKx1qNEgMtN
e41ZqQI2q64/hpqlPldPZkgb3VklJvzOiFyzyqWHVDQpVpUwj8zu7N7J7SihqdvcKdCPpANt7eSe
7GXnddfcqcfhcZOfutvhNtyqvwsbFeBT9H49jH3nM659EPc0D8HrUxsFPkil0r7+xdz30Kqt+PMG
vB67zm4d1TO3veV/lduH4mDiG6sDOX3Utu4EG/PJsIEV2DXb4Calr7LTbCBNySaqb9rHmK6x8Hy3
O1z7WO721BRlE0iQHfEgQIQ+s+wh0qzUg3ijLb044kl12q1/K7y0u8baXp+nn8cOkMy4/M/IbBQ9
+Ry3VJd6rChj5aWkoTLUqs3QRcm4RXhCls1H0ve6vXkklyNFyxO8E4jiGSzGl1eYnORdWbHGM54w
0G73AYhm9ZzZa/nXhXzXrE9oANauIa2NAhK3DXrFyNAhB0PRLgTAoD2Z0rHvQS8xMJsku7JFm/AK
NnzeWv/H2ZX2xo1j2z/0BJDa9VVLbS6vFTuJvwhOYmun9vXXv6POYFJFc4rooAfdAxioK5KXl3c9
h18cZqnh/8IztYBNdimzdYaoLsuyO+mpcUNTTOw68a9m0DaDWn1c38fPlsRaIUvB/w1pmOri1Duc
Cj2x0Vp1ilpyBEEvIqlEkrz47AlciuCU0k5HVplz3Z2scdqAogo1vl1d+4lN0SMjeRMky+Hngdic
mb2RQNbU6U9Rnm20UNYFLRPBKQSpzLSk/bqcuQEvgAHk86/Xz+TzXVoH6ddD0fBvsOpdHn/chmU9
GDnOpJpDQMX3fhvb/pKUvpGDVqQePxzSSOZ9ZTK5Jx39NjoBq3l3Ap7hivaxn+3IZcUD7InbD+i1
0XfXFynaRkC7EYyNAMkTtD2Xi0y11GI6wzYay2wGswVQmsYk364LEeQa1638I4V7TsYI8XQNmPhT
7bbPixv72fFr2LvLwTMSf5Kk+8V7+EfY+vezGCDpWLkYDutOszfPbvLmvHaza3gv19f02fm6XBJ3
nQqnMRwrhJRpE3+JX2TQwKLb+mfHTL6WSkecQtTB9hitHijLyXAGOHgnTGr0und9JSIzdy6K0/Mx
q9Bwtqw2vP1ZqYXb5ptnpZMBE4mlWOh7VAHD9yncpHodt0kCKcuk+EW1Tai2abT0R9fbEp9QJmlV
+bPzd5w4nUq1604lA+11qEZPCWU36Dt6UepS4gEKtQBD5nB+0fqN6d9LWUbXTVlqzNC1OvIZWHF0
+mOBU3b9hMT3B541qPFWtF3eCRzRQ1/RBWLi5jZq0ZStNoHisH0FVGUrDlQruotDzQN53jejWoIp
mr5f/wLhOlf3GsPWgOC1uQucRAVAOhjpTnn2vXSwzPwYxbL2YpkQ7uKafWk2RUyxSkfZxGN8kyvj
Q6EkEhsrCCVB/Ax/GjgE0EPUei4PLQSqZW/pIRSkeAdUlYvpQQ8dWwRDnU3qdhkovZd3dSxR+ykw
NxCkA2CNS9QjyvTeyEpPRQhaJ1+qJd5d32WB43j5ZdwOoFulTvrGwpODINJXGj98atDo/hEuQXFn
7UaKrmDferbujGFj/rJPoEp0Df0ki2s+Gx98BmrqiHFVoAHxAw19pzM7nAYM92WOF6tAN6JgMDnM
hWuY0qLb+qRdellrphrRNJqi12oit2ZFUYy51at+7UZeAMNW7JvsrXQC4zWq3xDjuuj0VIp3pVAk
d/fz04euJxUAEYirwIfKg6/b1QSQEAsjjLH1apg3Tfbj+mkK0nkQsOITAJ4ExLH6uvIzQ9T0+lLm
ejqcunYcAHDZRPbX2W6sZjdkKPcfi952ki3+v/ODKnav+XphL5ZrZrW1UxU0a/nXP+jz/cKEOwp+
a2CAEVG+DE6yJcrsMJ5OyFTTxAcUB9mls0kqH3RVMtCJz1YYwlSg3K2RwQo9c7n4XilopNZsOil5
vteLufUqCsMxpRMCSCbzn4VLA284QAJQfXf4OCSclrK322o6odeFHGYzNO8mnWh7AHelEvdCKArQ
RGDwQpLW4bv4w8QkGdMHLGx2Rg8DqvlONUCTroWYOLx+YMI9BJyGgYhnjUDWTzlXIDsZ6jhUp1Na
Jq0bqbu1GoFpiCkArPYSXBcmyPmDDRsoOhT9IOuMB2cWUX4f4VJX84lMivPgRGY7uKUR5bG3gl2D
MMmaq+wBlzn3sihqNlbRWc0hqa38R9UPCPysMswnt+yq7jlLChI+X//Az7uB70NtfsVnx+wo34+u
0ShfpgnfZ85A9x8U1UGf/1gHsWYBSF1RZC2nAnlIjOsEagzwOIxvX+6+tUSWUmvKfKox33WDofz5
YELKvivb5AvRx1rSwPfZHgE+AHkMQBmh9oK3/kLe9b36rKSXv8X5dMgXqaEZ6dirR+1Htje/Xv95
gWm7/H3OtAHhJQqVBL+vxl72mt3EJ+CBuyu/4jOYrvBfibzPL9KlPO4sjCLV+kyDPCc+5t1NDhK2
r6n5OjXbCa2jtv40KQHtVgbbNPZI1bjj9NjEv2pdNtIvyHZefgln15bKNKJq0jBsGwVaf2O+mdWt
iuxc/ZZuauYRZrj51unv3yQ7sJ7+5TN5KZezBY6qKwtKOfOpd75Vtd9ku3bZFOEGpeuv0U8ZWYFI
9zHIuHbNgh4Gr+OFLv6fNgCptWjZckoyFcX4MgEBdBHeO0kduoNaNpIQRKhP4AlBiz6mTQB6wZ1v
0nb5jNdyOYGWxjeT9yxx6y/h/vtCd/1ge3mQ2JvrGyq6bSYgX1ZOIrz/Dud2zA5tE20kC6IEs92k
JK02s9XJ8lbrr/Cndi6F28c6d+JwGoflZDfg06Phtqy2/S0gANzwBoxIEs9WdEtMCtTXlZ0cLz13
K/MuZymtnOXk2FFxRxA2uHln1XuqtNq21cvTkKbl/i/28Uwmd3IDbcYR5hoyyZCiZ6gCNHBd2ru/
kYKKPPJjaGz9NLIG17uzugTFYFXvbnN7+TaidUkiRKT0K9agg1QI3EHe4E+ZY1s9QcVZ7aboNqLW
Rg21p9yymT8nhi7ZOJGJhrVH+9XKnoIhxMsrhmymUoZVQU5g3zXc0e67n9hmdmewvg6u754gewp8
MyQWV3RDACranGJEg77obWgvJ3RBavtpYjkq623pgUBu9lhGopehQxnSGqvyrm7y+WCNjinxm4S7
i1K6Bj8G/+H9pnVOhVojUhkL0qiHNLM7N9H62c+QSPHixf51fc3C+w1cYISraNiyeFbEJVOLyQqB
smYNU7sBBTjop5pKkRgukRSMFQBvBVR08JA4K2IUilobY0xOpTU+gjIUPENO//TvV3Iug7chTq9Y
SQ7dzwqFusnQRd7gyEqbgso5Wtrg5RiwiEh4m9xKrMxitlZMkIKE/gHDt+2NZc/OPpzm7qknyNNl
dusETWQBwUZv0G4azaZLw2gOavR9B0aiOJuxHUFrWwPavVfM5EtU6bkX53NyuL4joqsDSBiUODCd
aKOb8PLqoLJeM6dQCdpBw9DP8Dydhg74T32aZ6e/EQVKZ/Q3AX2X51tWUpVFbeaQU6v0s6fm8fBc
trbuGjMaQ66LEuqSDSoMBMJIOZiczzYZRpLkrQZdIn10t6TpEuhqR/5Gm86kcKagAxWflcBin0D+
pm/ivir3Zt7r2+trEZ6QAzYXtPSs2TFOZ201n4bMjOgJQBcA5BzQSlgtanqHDJWMt00wewPN/SPL
uPSb/6/S0ZOTKjY5FUgwoCBkN2w40mkux12kLaQ/DnOiza7SLkPja05dzDstcUjrUmtpUcHPjR4Z
s1w3XZIYbeR2jYFJ6FJPMbfwN7tiAYmVgEbH5KPUnpS90tGQYF4uqw60s4xvMxnbx7AvHUkFZt1g
3vGwCZDR1vgFDdPcFUGHnFV1TkbR7Kg+T4vxo6nVp9g4RRTzIPCe11aTTuJSiQ59pXnEGwMOJDC8
X17LJtaXemohc2yq2FWMukdYFscb9FJEElEiT8cGtpaBigVQLfmneoY7MNCyoqc4ZW5y05n+FAZD
u2lGiU8gupTngta/n4XgYRhmamqXqyKzhyJOvDwqJHkowcOI5wl9HCsDINBCuaMawWlezatWRG10
YOCXTgH24RpjgT6X5+sKKPKzUbCFyQSwjgaSJW4589CAnXXAckgPfiU1Gnyzi/VNMjXTna03itcl
5XjsGh2FfsO+NXt7/looWiXZVcEgCBInGEyCrwpdoXw+ucoxSh1NKUXXhOlGZX476RjVV18aUNZg
4MCrD3oHvJ9I9ccqvilm867Ne3DLDfdFWe4VFk2Sqym4LxcfxD1/VQP07FFd70vsmXqyUfPyJsQu
9GARzcYZsMLgaPSvn4ZAtyAT+HAWzAFiLO6+2FOlkzhpITMqfD19IEw2Oi5e1R8JnHM+IeRyugYS
9AaE9jkKfM506sfkuRkaJDOSx2oKj7UzSuIQUSrpYmWcmi3I8lZ509HTzH6Z2VflLnKQS1rmLynR
tyXINsoOpAaJByD2AAO2d1npJo4Ej1VQNMHmgvEJ3Jpwsx2dc7DZwuBTK7ARaNLS0LZSKaOXWQZI
2Ch6N1mBNGR4SM1uE9LJdFmqHbVJBoO9qg1nhi++gVMrq8WL4sx4B5sx69+IQhD5sWHov04DPKUF
2N/HMRtUfylYKzGRQrNytnzuCTZHm9FkXb6F4QTF/gnv1dOtH0suSyuLjcofSfwDXDd1GqGDGTby
BGKRNHWVO6Sx05f6y3iv/5DBqAheGWwpQLJQjdLgLHG3pgmTJB7Shp7M7qhrJ6Xd6LMkEyd4XS5E
cNdmGNQ8n8ca1sn8iRUBdFAt3qLRxnO2v24CxIf0ZzHcRemK0RhNExcFhPRoGNoZduGWZnmfTxKH
TOTfX6yJe2Xgc85VRGAKemRq62zfFBuz1T1Nf1dRtlTiEfSznpJq4CYoNpO9rQYcXuI3+gyCOfOr
XmjvRkJ+XV++0D6dneW6PWevK0VsRgsDG23T73HikxDE4cthTF5b5Z7Rey2WuNiiQBhle6RYTcA0
YwSRE8j6NEmRo4DfMLgNdFUDaMKb+atQXRuNS9VTK+uKFVuhM4mcFSrKhczTuu9tHAZVXbvW4myr
7BFk81tdeStBjdmr26oED1c7vBidxBQL35gz8ZwB6ot6js2wXzswnWYb2zR126hOg+vnKPLBsa9o
YQI4/toey+mxVU7Az2MQY9qe+rzXcfsXIHYdVRfZGmBteLIwRnhFzwRy6twpwPpWbFwcfVjcOW/c
3lYDhX4vqtjvlm/Xlyc0OWfCOK2J+q5KFgdnWJXVa9vnzLNTSt0izzPvuiThhTiTxGnLaM3WOE+Q
tBhdUBiPmR002q41j87sVdXiIRklkSi0QGcSOQVxirFIRwsSrYFt7XA3D9/aAjN0w+b6ytbf+fQS
nsnhniO9USnoZdYDawo3Po3plnS6G+mRmyW1T4te4tBJzozPGGLOPs06A+uazH0LigY9ZO5CJK67
TAgXshe0TMI5waLU0QnQmJM5ixuS5+s79z9MyH8vF5+9U5V4TsfVmyKP7Rvz6+1T+KvZ/UzvajAB
PV0XJlAH1P41dc2bIXLng5FidLQ+BHnDqWwa4+hgnOIpLA3yIwZJpx+NjvHvs4JrywMGrRD7OOhk
v3wB9FSzu7iGvMHazsbNBNghRWWbWbF21xcmMv0Xkji/YXRI2SD9SAEgE5j5vnYwYcNuU1+vv7f5
PfrekMeW6KDgNiMDaRkOMIwRD2vcbdZNh06lNsNusGXck6YC833D2MZBVBt0PVmelFGPKEBNY3Uf
TbqMb0PkmQGgGQQU2FsTdCyr/p69r2oUpx3STXAvXtJfdetOX4y78VvxQI7dHZOFUILLcCGMs5LK
kHdmCWmnNqnQCd8EeZehA68LJAcpk8PtauFYZaWVkIOmCt+Io/u+tv3IXg61dqg66mVAgjMKQ3Ex
rXtfjc7ezrIDibNthnCSzrKhYM6wAcsc1QIkdNAns6JUW5xe5YDj/Q+7k/VRAL7ABhbY8mJNgBGE
U6cuzr8z2P+RhyoIyH+RYOO97bmdbHSDWqChy54x+bMBw5ldx15vP17fZ26bf8vRdH1NoIMbkQ+f
oqQNIySAwaKlf8SK7fcWeqNURXKaQing71mTEis3DOc4RHo2dkPHsmPZ5rdG/x6BQzNa3q8vhXMW
fi/lTMj6EWfXYK6Bg9AvYN/Srdab6w9Seq3+sBQ+Gxv/uijO3/okir8ESoEU2IT16Crx7SNSfhIB
nE35JIDTftZmSU9SuI3mqH2lMXELUElNjb63MAIUE32Pzq0gSfHiXV8Y9zB8ksv5CeGEtr+IYWFR
G/7qrMw1kunXYio3C8EY63VZfHrotzCMFeigrLExaM+ldBskGTEPCmFDF+jxIwFHj/nAio093LPo
bXVi7eXWsmJQ2N9G5FsEJMgS0T1QhrfXv0Sonmcfwj1PRuWooz7iQ6oEFBPqs2pmmBuRCBHqDJAY
LBM5U8DQc0fqZFU5RgPUk0aRb2HSM5bG6MLTOxPBnd68DLOpDNCaqI3vGtPwrabdxJb+a2Wl/4st
OxPFOXphXerjsK4maT9AQOpW8XtlBX8jA9VgmFtzxaa8vNBGpdORjF12BESaZyvvjY0EEvurhfwR
wp197nRF1eO+He0FqKcZmApvh9mSCFnP9swt/q3p5h8h3OuBGfJZTxwIUQvHQ3NApXyhZektQ4lu
3u9/s2toXFuLlSst1eWuqWSYo66BEjS0cevmubJ0t5HNcgtvDHgO0dCJjDZKEJdCMOU7DnHVZ0er
BS4+M8ZhZ09luOmqzJGYQpmo9e9nZn0swUMRlti7kL0A5s0f68c5k43CCy8nGiZRGcUMCHLWl0KA
PMz6UBszcCBbz+NivyutLEvLR8+/lcBRV7qXtf+F5wkpLIy3AXsJjOFW1LtZPNxRvbhhRe5HXb9J
iu6hwzVVh/RWqTKvHgAjFyVBm2COQouOoxlKkgbCjT37Hu4MVZoNYWyCwbxtUAgbH1vjvcperiuj
wCJhYBJT/+ijBAgV4YweanRYZw89YX2/m4idbk21AgZHbs3uCHzp69L4tq11iy/EcQawUp1yiCYc
Y7HC6TQwF+MPupBnm4xfGbq+43yfWXv0yaDnuwgYALGSfwn99vsTMAy+NiXAH+d7nJQp1E02D3B1
UrCNguLDUMBCQ5YgVrOHdHrE+Pf1RQtUF4NrfwRyx5iZMZmdZgGknYrB26m2MPkeMlsiRWDBLqRw
F6TVilxHP2x2nMsPO125dUCyakZulQXXl8PHwZ82kLNf8DP6tCtxhjN4Qc1HwLD5vXa77DLjIcNd
0UsMON52zJ96GVra/xCNVjGkDv9pjb+0AjrJbZK1Gh4185ThdY6A8ZO4BDEFTQLbmD2jDG/t+Wky
1Tt4gBLfS3AfscUmOIS0FdKFz2WwKSUzy9TsuAyFn3WHrEfGNn+6vr0Cx9JYg1XMVlooTWvcu42C
jY1CXQ8OnI8CzeqPoX6TG+AKX44qvL3CfL8ujkeL/H2af+TxEO91W0YNGYb0GBebke3jI6bVH/vc
78d70mDaOMZo52urfpnRrETLINLfm/YXNUAL4DEDqQi3mgJ6r2wpldgK6ZdxD78KCp0uM7ATZu4u
qqt9D7d4ypJdfHRO1ReA6vZb+5HGmMBxSe3llWvEAaimWVh4O+ZG35399a0S3mNM1yN2XikGDe57
JivtnMGaQTGqf0zma2lLjkJ4g9E4/7tZAw37l8qtpD2ULwYvsz7Rm3h8AYiVGvuR8YEUkWSkli9D
/D51gBOtIAroqubbsio1op2aGOkR+dNM+ToWPtVf1A45XIDNasUXVaN+DqR5u0SXk7lh031sbOqm
9xW4/6DHlA0Lij8I0a0OV8UEmJ52ufgEHxpPDj6oJwdn2JqVn92ByXATqa89e8rzmxoNT4PtM4ys
6c+qX/Wvi76LgVvqoNP5Lw7aAOoOTgLZdB6300KSYpkT0FBNZukZxncnkTy6wjt+JoB7BZdGo8yZ
oElh+4LS/nasp71mH4z6Z6Pb3yftJXdkcaPQdp2J5MwKTaEH1QCRLH/WE/CHYBA/l1GS8cm932oF
Ai/wbqKxAVi7l6cIm1nStLAhpUpLJJ4WM8gwJbJRCbB7iNOhyJtglCgioGgC8mW4HagUHU64uSuF
9Jo7pYAbv/yGwhzrMY4VGNDqTfsKLQoQtzLM4Lfa4tnW43VdWY+KCxxgDNDIsSYXcT+5wGEgWhgV
ADY+zrpxD2vlTxh2bcedMbBD9jCRTpZQF1qhM4HcRQkJ0Le1CfmgobuNFgQQVKb+wg1EthJoIsCt
/dQhmiUVNTI7yY6akrlp/lb0Hm099sPMgpBVnmLIfHuxQAN8hEimofuRCyPTKkWgpOHuW0YMO64f
0wk9d2keAEHQSw1fJ0Gs/1visN+6us674fFDzotv/K27NO7TKAYXfDfmfg0oVg8gBmAAVfNwW/Rg
COwWbfGV3NqiNTbdqZhwf5qdSAYIILqZaH2nSDavY6V8pKYxp0uyHt9RuODMiTz163UN/See5FX0
XAB3KSNNGZH/xnmaW81HAR2Ec/RbsbM28c+OuNsvpYcWx/lobOMnDGBqbh1kd0BxrNz2Ppd0jAoN
xPm3cL6jRfI2T2N8C1wac0tLElDtYzDGTQGo1P6Vhsc4lxhbodN4LnN9d8/i02kZFBZSbPDtnLvV
t9ul8TG1xTB5h3gOZiFe/3d9z0WXFPRsa+iNXNKnqYYxdDp9IjlyFpnlxvWHan6/LoBv7flHe88l
rHfqbFFlA8jJbN3I3os30773keSnRy3ZJIdk5wQoVoZuMieSdUnEavw8fDeTvrHbDIm4wU119qaO
wXRD+uE7K4f91N0DfSSaXiL2HOUt6nwkaE2JwRUfp4r+XPRHw2RYnLXQ6xZPDNIYR7Or3rOBVa4F
XNI8LT2lm+5zK99GFeoRiadEuzZSDypTd5LNX5+QTzcKftoKg4IMi8lp1JzmAKRrkftXaPzC0sI1
U9jGRfEKU92pDfGICuhW1nh9qmwm/W/sJQYw/iuecx/ygWADMLZyNBzH08PKq43aBW8leN2I5hF0
14K++PqShUbqTCSnbjRNjRpzunhU+zeWWH6JRFyEUYXrUkQPAZgGAawKFEvUwzhLlbCuJGjBTI/R
krsAgA/g3TfjNy16JeURDSobTZchfQgtElpQ1ulYAPABv+vyImWZkxlxS2CRrBYuwrducoAG+i0p
Qn9hi4dQNhyXx2IYJRlHkYlYJ1fREwfKB1j+S7lWPKj1bFlIBWema0/wamXh6mpLeS1di43IPKwt
yHx2dhjp3GYKjFDl3GqAfS+Slx4sdVP0cf3URHHLuRze4YrVLlYiJOeZPvl5FyaY4tfgOKs9nhW8
sIgnslGiKSK361ymerl73VI1xK6QQwVrgF2/TL/s8rX31QYMU0P7FycF90CzVHvl2eVtXoRWfTKm
DUxt+aGEtWsakhZJ0eVC3IN/UNF30IR6uRhnmhrFWpBGX0A2d6uAOjTpZKitPKbBPw/GOiaNqXNg
KGEll0JSwqLIyZG86JJO3SWhPWOaCv2fzAG8ZatodDePkRJMLHE8bciBbzCiiNsYNZC+MLHzmg/Z
Iyaz/DIKQy+2wPNiTXMTTGUD8NMW/E9OHmmSnRdtDJwi+IT4aoq8y+U3Z70WpwkBGUTRTV7W7m3b
NTHBf119hUIAIojCD+4IuuYvhYDpRR+SrM6PQD2oCoS6r3r3cF2E6K6vAyVrnhU+Ad9dkfShbjtx
kh9zZPzp8MFKGbO36D4gioclQRc/VJR7kaa2rfSYYBHIFXkKYo+ijbzWvIW57lXUymStxcJNO5PH
aZPOEL/aSAkdI/WxKfTNUI7ACpd4bqJFwfOH6qLAhMYU7qWPjcFgqtXmx1Q13RmIHwZdAmPF7yTN
BkggO13aJyg6qXORnC0zBqUt06EBK070hjw1AJtLiU4L/ZdzEZxSOyQ3uiYc82Nfo9nGbEbVS0g8
3jh1HW0ZIjuvKbtlW4Gs/KAkFZIvGtSliHP6WHcOSSXfI1uxdqn++ZIDhcXAimNEexnYtkdZB4Po
VQciBMbzKMaQPo2JGfao11bZ5ceufMTzE/o0vTWP5VExvFAybiNSS7iEgMZBdymmOtcn8cwr7kw7
zIuhyo/GcKOqIAqIgRj8fP0yi55VzKFhSA+QdOjc5x7uLDaaJqTr+ZWON7AR3av7noKMT3bHhPuG
RwftLEAR13jr1zdaNQ8MED+4It4yLVudvKbGa8yMQxiXfjNbQQy2kOurE6onngmy1mlsoB9zy7Md
S0G3upUf1TZ3yWgAQ3b0klw/lNoXTFAHGiZRrMyzUtRJ0a0cOrUseBL5E6CAR7/LOldEbc4g4xka
QrqE67rjxV3LRYCDB0Z8N9mH2QJycCuDcBUYGhPgchT6ufbP25w1W/SxLNWpQEVWWbw6v7EAt6nf
z0vmmflrInvuBevDBOMKkoLBfrSEcbY6xGBxvDJWHmP1qGZf2fSzecPA7yIznyI51toQBT5kaqKD
6PIyZCyzUAY28+MI2K3wmJnG/dyCPbhfXFOlbxK9EcREcCyA+oL2IUfDrDQnzUlsa1iltRbauJeB
goWxnasga1IH5W3nS+4Uw2HMrc4rMSHtkVgft1neKNvrHyK4nuCEAHzHSqgDN4dbdV3RhtC+KI5K
U3tD9XPpfRveaC+j2RLcTkCNoRKgqStTCQ9b1NEyY4BBKY6NjiTn2Lmtva/3muPRxdX1d5bJ3Hnh
cf4RyMe9Y9myOqarQKBFlsC2d5evpDvQPLi+gaJUPPpAgRgES7qWSLk3EHc9HJoQO9imOwbk1I/q
IdT9LvbQm58/RUg1fF2204eZAM1vl6dS4EDhCZ7J5x7IKk2KKTEgPzUROwBroEp8isGlLl0kxk50
723U8ZDpx4pRVrvUWS2io8WALXksw0Ah6SbDmDGwteLNWDo7ltYFctaq7KKsDyoXloHXA6l4Ha4a
BvA5A6syJca8dFccLTqmd1NLvtPQRPOEE8aOO+Zl5dkVZj/C3Dbu+miptqo9secpY7HvpOMSVBpF
8H39zAXvpokqEkBWgfuP+iJ35PoYMtUOs+LIoqHAlH7ee0kMg2QNqqydR6TGcFL/MX5o5eC7rJqs
atI4dfKjtbybwPIZyGH0EcxtB0XWmCLqX8MbogMVEMAOmG/hllVRLaFDwoojbZrxboitMAgJoeg9
jKPAUGmyK1lpBwk6AsBtM6LnA69EMI19FeRj0wZ0ZANaIch4My1s2pC2LiUbL9wNwEH8Z4yKfws6
jQF3fm4KVF/Lcpuho3ZrsNjZZKWZB4uhJw96GMrg+UUXDI2eaz+dBXvNpx7aLtGWDt2Yx8Xq7yJL
e5jnb8C5LF0SytYn8C6B4AGsdox8Y3bf4V4FmidJNDIoe7WCGTzmpewKC9YCkGUNY/poWsXTvf79
zOMDJ7LdLRGOuDKehuRJCd0RA1S1DJ9VcE4WmCVNjHGvRXm+E7JLIiRS6IxzivGe2neAPnENkPLO
arevp5/Xb6Ng0yw00xG4mDogSXj0aMoKoH7FFLeR3afdbcFkXKoiARrsHTql/yEu4zZtalmW0xSr
acvKDjKNKm7Xdtb2+jJER6MB62SFclm5cbmzz8yUGUMIKa/opHMKNwLEt+5flyE6l3MZ3EpMViVR
Pa0rQbcQUlxZUDAPvKJERuYosJDWuaD1Q870bIYaz3kPQT1KBtq0eHR6RgLz35uDCyncg0TaYS7C
ElKUfjuBYj1ydXu/lF5SSgoxsn3jfOxQNWvMPEDQOG8X4mkf1es4+6bsdgoVDa0sK80g0IL42tYw
18B9YnZxdHRU6hsEiQGqaLL5DpGiAcsG+dsV8QBlgcuzaYupL1GuL4+kDd+c8CGMrc2Y2bsoryQq
LdACtOUgm4owAQR1PAFepzWJVi86zqeqrZtGb1vgvurFLtEjLbiu2YJFrbw/q2WzDeSluLgcdApT
zBSnONpK7s/1c1V8aICcHRpJ8lEU8KHYqwIOyAEYBhqrLnfPKECRkgFw+LjmHZ8U/aU3fzTLkRnE
HZUb21s0b+weFBnjsSjxvsJ+wXjbCFHgQl/Kjadw9S604kjKbjfHWaAPTw4bb0YauSaAn8KKeja5
taRQp6KdRX83mtdh/jC4rF4KjnonRAkLSrlGuJ2uAfjg+zS5RH3+9yeIvJUKtBok+lU+/qqUxpxq
ihPEoCeA8NyyPfTNLZP144l0EsiIwHKCz/z5aYpatGZXfcKOufpRj7fO9EplDO5iEetkqa4iGcFP
o/UL/FViFew4Ka/Meo3RFzbmj9d3S2AqbEyt4sHT1w4rHlYyLiY7Ts3yn2UYKCO2xd8cx5kAzoKX
FZkaM63ZsXFu0eG9LJlbgxRIVg0RaddawcKdQhOKw7vSVUQrYBhU7FjTW/TsgngUEVooM0QiKcgh
AIVNW6FXeL+KEUCImDRlRzrcrOjTevZjiL4l5bfrhyIUgzQvcvArLwLhLKsyq6Sp+54d0T28LYIW
5IC12nlOLXn3/vH6uaAI3F7/FfSPsTh/Xq0sa5RygIb1oAe3uwACN3mWPMJpbIebNe5JxtrNjS9p
7iebJTKPgME6LBMQSN+JjNZVsGy08/zjHqOPCY7YpYUwFiDBdDEqZ4y96sP30HxSzIfE+PePyYUU
7rGPqn4sKUMhO3fGA4CWQRS7VETiIInMLPDyMNmAlxFayUOjY7JMTSwd1St0XJSz5Y5b7GVNiBfm
B8PYLonpqhqTIDcIDAaE2vZq+dAV9YlguKhonapoRk7INq5qN1UeaCd5uISHBIuE8gBYeZDy4Q7J
ai2L9TNGvIAIM4yRN5flJsPAVZjJENEFuR5AXfwRtS73TDudBu3ptQ1RM7k10+EmyTs4M/vMQZMB
e49btotkiCWrinEX4kLkuvozkaHGSDsB1f5oT8+1z8obyzLd1lgwOVlJLp9sdZy2x81CVMWCqAp8
bC9zXT6k5g3rXxvzoc6+h04lU8n1ZefXtvLdorKDlMMnwB1cirCZKRril/YxJQB8UGLgP9TBomv+
HMeunrgj4N0tBAxFbf/7EoFzLpzzqxCjFlStcJYq+xhV6lLt0ex/XTebIp/qQginm1YXG7FtrytE
/iz1zTeFelaEZJZrx65DXFDosnwLqnHJUa6/e21nOUVFkBzNI2hf8CyU/gAovsisJfu3WqVrIjjF
nLsljEiIfok29sYtGhBNr/XbvazAL1sJp5QWNdEnFlHAchw2kyT4Ef82/CVEwBpSnNyrhgnKtgwd
7BJytOpR9niI3jIc/n9/3uHKlmVrDjRcK+35fn7Wt8V7cXDAO4UOlvsmOJSKB+pKUE7JEmuSVfFU
h2nRt9WoI5OoAGrqro3CNghB9L6XqPb69Z/P/8/qOO+5cNq8yQusDn3ibudPbu4CwNTNAxl9l8gs
rf27wCYDfD2qh/iQMwuogOaCRpmBzOgtCj7KTaygBcBH+R/ZF+/6omSiuJcYZRqNNT1EjWrpaoCT
j8AwRBukndVvbbfP+ic2yzJjMpnr38+XR+amaWvILFHLbsYNmtrcJt20c79jzk1P3h0ZyJFQQf5s
KJ/DitRYgVHWsUq6zbotBnWv76Io3Yo2aDgaCERsCpD4yyXFVdmGLMR0jqV5zvGpuskOSmD9APun
+1Or3e6J7IBx51+XKnI1zoVy+2izUekHC0IbPwqeOsmaRM8w2FaQugQhGLJ/nBKqCSJnRXfQbKh+
p+UtIWRnFs8IfnIZn4HInTmXxG1eaMWUxv9P2nftyI4r2f7QFSBvXimTSlsuq3btehG2K3nv9fWz
WHNndiZTk0T36dNAH6CADJEMBoPBtVYkwLoYtVPGE/lZI7aquXd/tla97mI8zGzhgjXgaAjowTTZ
41jZk7Zf2n2YvsqFBN4WxVnwilq3fodaJh7+NdzvcBdle1MXchibggb0SwvAgydJ49PYiDw3YDU2
kAVSK6jNivIXzoYpJ+hzVk9KlmV4HoOMXCZ4yWDXiraRBwh7hL/mHizYKd4Pb4G2vT+ntysHyyij
fxVTAWFn5hT5NfQZC2BvBskinowXEyVxIg4XlGOE6Urw//S2ipFPA9mgyscxy+jVtVVeA5VjZoUD
ezUY9vEvm2IxW2QAe7Ja9MvwPemhBZambgpYadN9k+tXCVUTazpARDDfDIUB/INU+bNQcehfq16D
ih7e5KEvKt3w4IRGQRsiDFjPTwoeH7Xl9f6ycQywxDcFrcOqOiuB4zBqEhQfCY/3uXL1wlxScRAK
8aTP4tfxMDWVPm8MzKUcqX7aal7VPhbicSgekxmdIItdNokknHldGm4zNJiluHOU3WnjFyaSzJpF
M5AJZjMXV7Dmtyw85nHudqLpcLGLq7Ooo+AByAjdfsy2g3ZokQ4TNRYZxBAecZnm5LS3AR7DoY8v
IKrhSikzCXsSaHK0RLCQRjoy6Jn04EGWJa8EwTNDB3pxHqOABpgnNZMDYkUFE9riOGv9vxoMRa6i
+RotQV5bgV6irPXBgjekvKWUbtAphZCT3q6QrBUgGVE6ptVNQD/YGcvw7KmKKYZyUnOoshGrxbXx
lPQbVf5AT1k7DDo7mlPok4SAqnP21WoIuTTPzGQK4HEc5NhYELXHHf2U6y9yHNNarpBBrW1whApy
Kf2HmWhuJ9e+ga7RuQC+ic6V9Lg9vjETaGZBgbU6MJbM8W22pRnkKnaguqmbX2HcgE7+JwGznD/p
t3nxtSlm10G5WhOSGqNOmmIT1F4UnuY49cpxtvPYKSEoKaFN0a9/HsMux8dEmCrQu2Ge84wWZg31
tRx4Zzf9getsn47KBMsB2Q/OcGZUdSOWorgAHSiKWEHDrePnMHwNVV/fTK+CwNkda5FLkWXEeyrE
DPrz9e7IFrEq0DU3O8ThAL3qCuobwSzMMNyieU5voLVtD4K+YWTO/XnkGGaxNUajFJoZwnBO3zv8
cHQy6dekbbT0JQIK9L4x6v83c/p3lGzINBu5SvQUxsb4t5kfg5nz+2upwsUssnDyJAOQtM1pPlKa
aEv3GmqQgCwKIhWcZHI90MgA6tFSHxq0MtvLgHqNIU5DdphRRRy7zzzsTlV0bH+Vwk5WfgnKRlYC
V4wre1B2Ok/Tc3XR0CMEOg6ohKNqdO0tFLWX9z0itgIua7hFMUV6bp3Orsc/9xdsNYpcGGKGOSSC
WqUaEJ/N9GdQbf2QFG7bkwwU9P/MELPbknye+qXDiJLvkRfNZHZikFA4V5q1gw5gDCTMeMi00KX6
etpktKaulAqjmfIP0Njj9lhEn/fHseqBeLSkkHocQKwsvFlGU4XGEMj4XYHktmTzUpzVFbkwwIxh
AFgmnWQYqLaSM4A0Gds8TckveszNNr2wwRzVgmhkUA2EjXKnk1eVpDsAtXePllv5fxo0Kw9IT1q3
sX8XuN3atmm/K17tfqo+r0Hi6oJdfAjj5+KSZIky40MUbZt06CfkifXL/QVje3F+3Z6UCxuMi0P6
qknaEjaagwz+8r7epz+iX8pni1aBbuNW3mBrDamehRfTr52eI0fwpaxzb64Zx+9TM8qlBeZ71/Dg
9/ZC8h1ECfLKXvYqEYhhlx4QcyEEbSu3ITE2RuNID7EnbYofy5v8M/8pudJWxl/uz8xqkAEEh8oA
AMLAagH0eaokvaAgWP9QHA2Qx4Pk61sj9v8zM8wE6IkYymENM2m2y6OjMn42kIopfKX+DVTtv4kA
F2NijtllaswloMBybUKbDXQSi1HKVTjPM6tea4CFr6ELFvSUGK9VAytDM00YMaJX0PaILry1DU/N
dqXQjvzkwgrjt1IO2nYiA61uYG1itJ4JfEU9jNr3wfjA02vdmTZk8VLAVrltcleDHLp4grAIgDWk
Bq7jqFIGaDoZYMliqZ824YKeJ+gqKkFDt6kLUpsKDwC8Qr7FYPEEj9vw13nLRD3VDLsxLkzczVV0
9qnBJCKZk/aOphzHqifIPu0GyT7kikM83qRAUfB6VK/uhosvYGKiBJG0UOjxBaI9at+aFPux2GQ7
gDeMhJcMrs/v39EyDmTp0YibRICQtECjJPozpS9CAA2Q5O3+1ltLcSH0gd6oYPPixsTuBkMDtq9L
8oP2HtXb0nBa41sRz49a+IDu1a5cC959gyuEfLRCwKkI6DhwPWC2XXvOJGvQScoiAFCsRt21I9ob
d0qXuPEwjJATS3PoQ+mLhyt+vO3nMnJB3hN8q2v7B3QJV2ypHKrd2AXCubSCH4WR93guR8Vaq9He
tQCvlBQQdnCHvAe/qOjNXRo1KjBKk3U0pdjaA8Yabu+PaW2x0J8QckUANaN3CvPmkYWl0AJCmh0E
s/VQjSVVF9udmLqN+c+VTDB76Gb7xfHBLVe+nr1Bi8dUh9rrQcPhhAbcYVETQeSs0WrtBmVs1PSg
UA9FSMYrKCkwaCMElulX/wFufbnBA+WEDBOasi0nVK5O3l9brK5U2SUq7e+IMwanWb3Typ0mbUWN
V9pbu6ECIoucDPc5kNaZIYnqohshxdUvoRzYyziHTmUO39ViQQeQcvyRpH3mSU1mq2oOQcphdu/7
yGqJ9uIDbsZZDR14IUCZVw7KOOC/nGXb+jb8DAcijM7wbyo6kDYyacswrCJba5HNWi1DEePNMx8I
1NnTLN6IVqcUGGrosYBWi0e/a1+MVb1q61FAjGocKLot+y73MvUYKU/mt7Qgw/f7M7iW9lLI9v+Y
Y067ZMpi4LkREvFI/7vJXqVg2IRy5ep54nQdJymj7sDmZGC50ZZ3uoiOuIyxqeuqxjKwWopgL4Un
/Mra6ZSYW81MHoBS/TaVGmfTrQ4PNFm8twHbhGz0ejbnwKiHNhryQ5p3Tljv9R70MlBA8PoX8RT+
19ITFYAjUI0gzyF+FbEuyn1Nn8qzlAIDX9aNVwuVK5bWrqx4Z/b6kP6aYRzEWFCVypOemgFDqIw2
A3ROgCxy5GDZxQuaL973kNU9RhFLlDRo0Cer6zkUowBanwZYQnL5NnV+AgHLpmh8NQReXbSbotzg
8Sqq37tW5Zheyw0uLTO5AXry4QlVL/PDEDqtljli7mjhtOlaYQe3s63x6f5Q11ZQQ4ETr8NIiOSv
4sTFCkoZmgLW6GJwkNqnQo/RAvwYlzwJ5LX1uzTCTKc+iYpuBHCTzPAjiOKjcasz9raVbvqch+lb
HRCOTxVcPTANWLaKpDel2kcaEL96rtqDNBf2IkD+0tBE3rBWTen6lzYERsDKv6HhnmT0wwi3VAZ9
n0jL7JSiuZUB2OfsaergbBSh7btpGRqb2mRyHcju68tcBUD5mhUR+snpozcREmRp5f5zd4DTYyzw
BUQt5drxqyKLejCb8sOc7koI6orb+N8M5cIC4wtdX3TmrAAoHbXHMnWHxs6DbcGr3q9to8tx0KW7
cOskFQdIQ2IcseYJS+qMw7OokvrVDArX7Ifz/VlbXZ6LMdG/X1iLoAjfGxTQjqvg5C6xAqJkb9hT
ZUSeauBCdd/cyuDgB+i7iB7TKD2x0sd6MmpFouJMadHsaEaLIf0nRC7lblfUpzzlBIiVsaHoD/wm
gHQoXbOtpa2yL6uxpwGp9uf2AD44WvDYg/nPHQ8vOTj9ga/8ikbXU5iC/hAWQJUdRLChNdOu+50m
8DbsShy6MsKsEx4XJk2hbIC0cPvGnocjpLaLGpIrnCi+ZgjvbDqE3yDfB02S69Eos7bMVor9ipfD
KFRdYfrQhYz0+gfQxhxvWFsggGwB+MbjHgDTjKvL8pwLSSCAhCJtgtRNyh0EHpeBk/fyrDBTZ1Ra
KrULrOTSTisgK0Tk+inhJZsr4Bf6TgJSJ1oIYvLYl5JeqKGV0qTFAQ1xSaicTRMVq17FqW+UB6tV
D0r7KQBwJuItO1TNzxQt+KJNgCeNSNorBe8RYK0yAi0Z4C0gLkRFF5hrUlfMXaGCwIj3KDeaImKa
gJEKzVEqQxKFj+gIrFhOP7yHVkGCTPpzf6N/yckwcR/mgcsFDhh8bI0JlqrQzVPYAtBdpPGmCnbj
uK2FfRMJePIbnnDqeGE7oz7T2s3Ui7ZWvI5ije4Bx0mHqMJeE/4Ehtenm7E/FcD0jtJuUP4UKGoI
8j6WN3m3NXk6PysSOZBzoGADMCNFYIqZKWtyUeijpQV033CyGG8neuhnlmqD4BPZxu9cIxXaLAvS
YhvCQPBVg0jK+JSOR2lCP6/F2OC6+jC2vBsvnaubuZQVvOeDlg2pKBpVL4K0OOkD7rwAaQtyGboT
kuRNpdYd59l4Zeeja6wI74W+OiIZ/fuFFfS9QVPSKgYgLduJEDZWfuC+ZBmPvCfwFX45cP4onNF7
DNXfZgz1UtCqWgO1BeslGndD9MsovhcQximVxM5EpxmX/dSGD9aPpPnT5X+ieHjpZXQWG86GmPqg
pnPKoSsBgj6EgJIM8BBoXcz3jHAFtIWHflUjpXaX9Z/9Im+WxHgeK14YXzMFhUfwYfFkpmASrud4
COIlqGkvgzxOHTPaylpCyimxrYKHmli3hIsNCDtY0hvRKnWJTbUC7P+9szZjfar095kHfFp7NYBi
518jTHKHJ1yhGPsaMH/ZdLLAsoXsp2AWthZqJ2P6jRa6GqoJ8+CZSvcSBa0TBX6nDF6IejCWE0gw
4dD9cyCdAmwF5UKB942zn1lOtKDWm2oBIHBp3qXAi8edXn2fePS1lT15ZYXZk4VYaR04gqAEbCqf
45D0C5n9jlbdwNLQ/oioLjMj0KShXboAENuu3YEImu80a9+Y+8/7IZqerqwVqFeAeo4zAs/tzOLN
kFfC2z4E6PAOaC4VAZaL8NqYrdrAcWjhbckE0ppJyvUGSH/0q0GNXD5ryyEPwQLm0QnWPJ2yS//H
BnPSzGKWB3UDGyjuAjCp2knqYa9D/dJy7s/Y2prTzlIQ68PhgPYd17sXgWKo9Ahg0Lg8qTH0x0Oe
+s5KfmxeWmC8KrCA389zWJgXX5wAqLI8qECBNgBihKZxhrM6caBlQ64FpFbwaK6Ho0wNJm4ATCh+
1mJ3VlFM3UXu/Slbc2WoDOD3abUbAr/XNoDqaeQ5gA3p3TB/1s9G/1qHYHxystbVebsww5Q2jQJX
T6OnSLsPAWhPoqODqSaeReO55WUJK2Ux5AhofERxN8B8Mu5WygV6nBXAbRdZ+2Co7YsViqdMx/uL
mehnSRA34O6DwJJPnP26slxXhuleuzifBSiDZHGFiCOHk9OqMur7LYEGLVHFhhOA1saINFamPQgA
5WYrxaG6GKEwQN90Qc64SFtr/F09oKmE9KqIrZ3psnffS1YoEwpeDf7XIHvraJIUD4gKCHdypxya
flr8PpVAlAjQ7inV8OTRWjX4BkuU78LGnElclejuhr5ofjyImm12xpg6glXkiYc//VrCWPEhUD5t
Od9JtwQTM6++k90yUF1VzBDKq2auHCLrNarjxySA3G6wjy3S4tEmyUOnn2Ziak/3ba8tP4058GSg
sW76QqSgJKZyhKxJwxWwk2YySD9NEe+quvB835JMo/LNKJFoUgV1xAWL2U1BUdRGJSNLUVpoC9eu
mXRk0kwHKqm+0u6VfB+iCR0eA+3WLDZJRCTDK+pfRex3geWI1cbS7XJC3Rjq5HNHEqt6V3rell+7
4NDmRv//K29kObu5DbOg7EFEyd2h/Y5SGZnnh0HpPQHquECAf4vG5b1otu1wUvr08f4krUQcgNnR
chC4I4h3s4gxeamEOkqRX2VUMuxJDwpbqGxpmEkYKA7wrP+hPcbzsmpMhWXEmnTxAeQioozqNrS2
VZeTAa9+wr8yBxgepNHxeP91270INrEQmVNqYHKhTYqu5a+C0hLdGImAbh+CfO7DlnMYfQHLb5zu
S/GE8vJxoF+HtwpRrNBmdJXRRjz3Dim4iGhQHyndrhF0p4LOnlL4c/HaJI2fjaIXB4Zt1strPgdb
dEfNl0OloLN6kDx0pVdaXqiYb/eXfG0HKqgnIQPA6wSaal1/oanXodHE4M/IwwBghgBGv2x0XiXP
rr4oM4dntxaDMfV0+pFjA3xybS2qjF4u0SfhkJalq2YKenhhs4NMpoSPdauRtpX/LIXu3x/jSsJG
1xzIZKrUiHW4ttp1BWSYAA2GYtJZMNCqd/INXhvn1XkEX5cSuwCKZyslpViDiF8j8TSSH12nUyoD
1SiNea0Z1uzgBgAtOAoQAUrweixBHjb/rR4rJ7vKmomohHbRe3rIq2OtxYJLQ0y8FORWKUIdGWgb
9V5eh+fJfELrkkHtNlMTuEobbu6v0kpWBTErgLZAUqfIe8Y3gGoph+4L9hu8TqF6LNSjONiVaexy
madzt2qLyljQ5wIVqmXXs1iK4xB2EngYZqxC3H3s3RI6pZV16tLYR8sunlDx2gsWrT78r0HGBZug
y+ZcB5A6zn8vgpdF6qsk/kSrBqfs7Sl8WhLVCbDNIUP8L2ZVx9sj1aFA9xLmslJk1tBOPbhRauFk
RFXsOXJy3h1iDTNr4dqFKg7IdhAqZdYOGsxam6jAeDaGFfqDQPHwbb04xoLG1VZqCptCD7J9kdbh
XtfryU3M4SmSQuslrmXtKEEUgRN61/Y8mubSOiywVGCMXK9wawyRVWcjQPItyBXWp9k8TSEvpVxd
VrzT0SoW/gOm27WVujP0oVckQIfU8TSiE2E5GY425DspRPvgodvIseW0grrT+qe0W7z7a7s+7ZDR
ocQLRFOWTVosSmFMo4EbQpih5VsgD049x5krVhFujWM92Ah9na2mReAk/WSC7DQVdqfjxjr0lXAQ
F/QUvv9Nq/MO8BqKSzqK3+x1UsynMos1CiDrM5ImBlnmj7TnyVuv7V+srClBaZB2+WP2r2kVbV+O
VG20rZ0FqA9XTCqLBHGfbOo+P7X50/1hrRlEdQt+RPVbcZJfL7SlQ6V4GEDEaxP9mI/fJRGc56O6
NDs9TjkJOf14Nmm4tMU41WLpwbRQhlUb0Y6wciC44awanENx1XfREBJ3EFz8cV2mJ81FNlSqZjaG
FvZsYtWVB6WaxI0iM/AgBocWrvM4+ZrYz64ySQV6mi9fLc2D5jCbub65P7lrRw3lQqFxAJ6bsJ7X
X6KUzawPIGAf1KWCAO8ApGEIRWxvCNPJzpSoQ+8C6zzG3cAJEmuHKdJAKF+BBGvgFnJtuAjrSE0C
zPSgfDao1Fvqse0Tx/wXYGcUviyYQVFCv2kBUclpO6kBBgisEJIcU019PBDUTjeHvJv86pBQYtOB
MUQLJ/YRfB5wCLQVTjZNAa636Y6pgp6/6Sfu/Zzos7bTUSUFBon2pULUv548tVKDsaVMhbx5Bjuf
xGjvJefzv4gn6NikQPIXnoEi87UVcMmhEDvgcbVEln7EdeG1UyLDX6wwIPe9cG3mkCOiiC1/YfGY
LS6XkRVqJl5WExrOa2KUpyn7pUUcCujqtF2YYXb3vBRDnJnQdsTTrRx/hqNGLN5z++pQaPkfrz7o
MMBSjoDwT7sv4KLVPEVB5UBvz0BDuSj/cX/KVsfy1w57X8QrXdGYBY6/uG1oB+sIXT+qlBMd1sIh
rux4v6X65xorT4fAVKU4SBAOJQUaSbkTwNnuj2N9vv6aoH+/CIXjLBRCVwB9WQWbIjAdVX4Eg1D8
F+hxXAz+mmF82UT+18gNRpIBYiG99ta2Cf7cHwlvsphQOjVNX4agkh2kyCRCXduhaHCC5vqi/x0F
s+8DQFIEtaaa2JIBEccmckywzCAY/28CjIXkBkeuDq4j29wDsHMrNAIY6tXUU+QfSgpijPl5f8LW
lh6ZOYTNIOWIsged0IulL/WoCNMRWChsR8v4aDWBgOfjTEnHcWM6LeypTuXGcPm1AJFmw2WsV3Ow
WFAG1JEZZk/x8APE+hItRiLhWzOFrjT945QFAHDI3QMxh39vgAh1CniHMWJzphO4HfPjYrZEDAHi
l9Pt2Hz/p9MIxhrk/L+0KlE8YvwunWoojRQACrQFOlx+zuWhGj9CiGTdN3ObKUDLGaUKMOMgsQQZ
7+vVEjJ5WeQGBSp5E7twbrdyJTvj7KHblYIRpPPgP6B5jcrCvsXSyC2rAVRkhLCHLjqmmHvNUOGA
m6F3pNs4QdBeefbvD20lH6M61ZBwhLisgbIxs680ZZzHPEINHpq1SbzRlE9lDBICVJstQPsmVVMy
xaWdLvNBDP7xnoZtFB6xqzG1oGtfz2uciagCZXiiweG6rRToQ48TOKO8PXC72a7NMHFWLeNONSt6
GUXhO8m9DsV+XXrWTe/+XNJAer3Xru0wgVbXaqlYwL4+mGPupjVwt+NxVDp7ms+jyOsPehsPqTHa
5hAOg9yBuWFL9ZIkwhgh4yoesuxBajvIH3Ck51jkiYljQzfRLYYuDvTM2QWqJkgvxUminJ3ju2gb
IJO9j25JPkT3I3/N9uH5qbJHYtvZ6bv9knDARmzT4hvrzLqNvZkHYhvDuvPufXjb80Imst0Q4pKd
/Yqe6vgfxyNZwv2NTWYNByME9oTa7O03fdeqzmm3i4jwuP/t84TiWYzMjS0mepVzXydpFSnn/X62
j55APG+7GcjGdRV79+JzhsYEsRtrzEZHJ9d6TixYA3KASE/dm//JGxH7jsDaYFHnKL/2cijSEWlk
3B3BwLHP1T5rCLB1nISWa4tJnLVSXKZJgq23o6fbTWL7L6EnnHkQG7aYfjMmJvjPXaBX+tcqvc+2
vjl+/CRn8vjt+/fR+WHbvFXiDovZ19Zc5Lh/U6eXvJKYvxNix05mO5xj+guCdBGsbobFZCC9FWWQ
RUxh5/1YbT9+CmSbOCHZEsPdEJP8SMhrRCp7Jk/+E2fpmDj536bRkwaHDlCR6BR2HfY1JY8g8YIe
OGgY6i5Pzp7z+8xJevP7zNB0ZVLyds6UM20CYWuk6Ij4e95y9hNLa7oxw5xealRBT4UO4+2Y+sbx
5PqB/fv+ibIeji6migmBgxkHbWphKKC1eQgSRy8mw96MnfScHKMNMkbOYxXXIhMApzQM0AKgoIsj
bzrn3SIWMgCb2L6/f+OMji7EjQ9ejI4JgHHfGUlq5cq58RqHrtR0aDLn9cV/+tzzZpLO1D1bTPgz
cYUbVbz9ILBrxPEiRz+42L5PvEFxnO/Lay4ye7zSqIuqY0xJ5bTnl8+RhD850ybeH8pXSndhQqug
FFXlMPF2VO36FczV2a5NjxvNOcvzFaou7MhpPZpJCDvzZv+ubz7yHd7pipPv17xJY7NQdi+xjAPL
bPIy0LA6x2MikspFVjGSGkculzDKmzw66ItBZYFQ52DdKufafXcePG8iz8X+V0bc151v7994whrr
x8dfH2fJUUsbLNJQYRIVkpN35+htn58N+7Ejj4fvfgapA+6y0QPpjqezr79pDSVntG5TzvGbLmwm
2/X9J+ucf0shsnDfE7mDY4JFmYVh0qJDKYKFRt4NgtFtN8+gWDjEtXeIGJxTi8W73vgJEzHqMohn
QYdBcaN/7I8P3rYjy6n9ZfufT0//YibBSIfqFyAiVHSeFYob0EdIa9QO6Uye+otnEBV0L2eQd13u
mN/uzyULAMXQro0x+czYDCoInTV29f79fXKcdrPdbKwnG/sNE8kxdnsEXxtjkhpLGOq8Kamx2S7J
cmhQrXW2xD21PXJrrrnb4Httjjnx61ZthmWEubY5dM5sy7saSqe1YxwPsQ044+QGxHbuj5Fnk9no
oQrt3iRulLMlHfLCLVWJjOJLzX2E5E0lkwZERZxnk4SxOe+4GY2WHbvt7O0K98X3F4Gb9t7Gr+up
pMO+iF9SIljoroRh7d+Pok6KH+IBG+3+1N2eYdc2mG1dNAPtNNQjRo6O9x7Z6qPY251t37fCajDc
eDyzmedmKlF+xVBGey/agGKBTpHb84Pa272EhIPn9NTLrgPj9bCYFMAA9koHtR4rpTwcm3MqkOXo
Pz1xoxTH89hb0LxomoiKK12i/E/zyvHrlRh4NQy2A26FFGPRa6wORO7f4QTYwMicfr0Pjurm0TOv
8Mrxb1YjQMDz81LRWTu+xT/Qzu2x4AV1zrqwpQy8t7VS1WNA89P7Pjmro6MDq/BWobCw53j2Snp7
PXlMVIB2qpEvJmy9HR2BHEmwHaCoZL+M5Im3Tpydyr4gGJHcoYcqJk6wCFB//WMEO87b/U30xfC4
49Tseyp6naldacLK2/G9f/uAHjZZql3vQH4WF8cX19bJ94yQk/B9f9wLD8e9Y9cPtj8S3/lPz0uW
jaLH5WjEE3V8aJj1mz/pVkFi5TvcqeV5DBM5UjEz+2XGwTzaOXHGZGvYlmEXOnFsh7OMnFjIaqf2
UhK2XTgoZ43snWog5mH+lb7wQhNnk7ECqqi2qso4UrfUyNExNxb5+Hg4k80m0UlEOD7D2wQsO7po
gigVRazTO14ANNIcHAtcAltwtachOvrO7/s+ygv0KpNttHLZyFGJOTw6D1G9O9h2YdiO9AjSHK+A
J99mv1cbXKWuc3E+irXcihmdSRwqwQdS7pJ4D1vyvAm38fZQke/c05I7PCamGH3QhfWI4TkIxw9H
kh/Hrc1NfXkuwuQZYVujc9ACK7097vKZoOgFwCoRXrUNImW24RrkxC+VyTTaebayQYGXLA9v5lMd
On7PLQWtXPyul4tJNZqo7IJxbGlC/+4sqHhNTrA5pv+QO8GmGqyO7wLh7G60aJTMybIvXI6D86aK
ySzyKmrEYcAo8rcSovo7qDSihS16b5Se9d3inWEca+xLUdG2s6U1X3M2OOKb5cm/e5nIfuvzGprz
XJsFICVmRrnaMOUckdxKjiceW6/+jpOMVxRcqfZfeQILnevnJgaXFKaAdCLvekNQeSIPKejmZBvu
xJemcKdNje37yb0O8YLGTYO4Qm+VucJ5ouCZ4+jJbmRvAZh28qPhWpt+ILZMXu3erpziyAnGnPOF
JffKRdqnOT3Kss5VF/ss2BnUpxbebYi7kkz4kAKkpH0DOzPdaJGD61fmoWaJFIszoq8Cw52URGMC
Bxjic65MlXKunLcjmlX2z9pp+UCxLXSQZnFrR5xkgMXqyMOE2yy9gO333rH6aZIXakXh1Dq4o2Jy
DrA78lzUYGa0396NB8+RXQB48Ri1uK7faTYnpNCfuzeJTEhp5HJOdXplftMk5Pd7sArFzWg7k4Q2
4L5NEuL7hmPyzNIqwx2zOo09F8dnmKn5MMt0MqOBVIFtiyR1PkOPl8Ktn2YgRShoZmCg18O1nRRM
3WZMZyTHPYjKRHhSW5uXVK2P5a8NpqIyWFI/R91Ig9d++uaixEE+ee8o/0fZ5q8RJrepzbyZlgBG
3p2PyG7tbW5vH8kptO1dsfH/5f3lrzkmvTHSEbSxGVnA/vh+zI/oF2S/oIzImToaDG694K8VJqPR
dYjeLTUG9QZ58SDkJqDrSdrf32eC0dDJZio1+P2UvB0VRzqdcAfzf3MCkUwDzb1hMIGoLocpmKYv
B2h/WN6yP3r4571zut+WXZxqUAsP9uzjNDM9+zN55Wzh9XP67yiZ3GY28kBtepj3Hjy8W7u9w60u
8xaKCUpxUeuRqtERvuOAXhxcGs7b7WO4ccl3zOnL7tNyPjnOweK//zuZQn9oUQPsgHIZrveukKpj
1xkLrkQRSQ7pKfsu/lEf+m3hpiUJXhJf2v7zmUR3Rh3taKEpAPAnM8xJQxfnYFjE8xy0i4vadvg9
TLsK5isRb3xLLB9K0wKD0ZJBbQDi94QcqeGwiFbmmqqTQgwMfCWgsZmd3mSFpAmCLJ4rtFrL0IEM
IkLlt/sjpRuL8VgKtwCKHYIGlGxzPbVGHMxi2dbyeUrPkIGCDCtPdvSr7HBrAoR7GTwFikC7NmFq
EwBOdSMjrU/Je7ZF1f4DFIWHDG+M4elhK+2fBXtT+Idv0CF3KkhzE9nrD+3h5L4OmxeOM60OGGBo
1QSpCHwwZmXTUo61oq/ks4qOFL1SOxpXTG3t5NZEEDIk2qbWummak+WALIddiOyus98XByRLC70b
K5KOBIXanT/6E/rKnXgcmBV/AR+ciqlDEgDNZJkTPDTlUO0bGWbRF7cc/GFq7Z6boVOPYJYT5C8N
8BxK4Lxp6dFBMj6sSwsR4KH+GL4FB2G3+1QSoj06911zbdtfWWIOBai2h0sVwVLj7Q2SnC03lZzU
8fega9uNd9/a2nVAAyLsq2eNDJg4M3tlBj26EacdjoiUHOvCHWSyhCiMKEDJPA+2SgrIxJyoyA0Z
Nq944nI4rskyqWmcA2IFYDzITmGN2AWcQxA21UBAyryTTz8nv4Msso8E3RA3+daOvcJ2lofRvz/w
FQAItapS5TXaHvjmyqWJ3TKLuXpWmm1i+f2o2+Ihbe3kmZKBD/1s9wYQ74RjdiVZwlyD0ANfBZPq
K8+5SPzEMc0FI5CsMwrj7rCXt/U2IvK3J14s/wIUMg6LTr4YI4i+ItUSuI4/kKnSi6lWYMiZZ9up
f4gUX9C8ZeRB34ZkgUJ5/mPA/1OOUmR/S2K8Eyk79Hkkvom2BI+8M3Stnn71QUwISiSr6DJBts6t
G56OmRfvWvsj9CGUfkJzqOGUuGiq8qRxthP91XvTwPh3MEaBFkKi+pzFxHoGNdXxXziutJJjXwzs
RrdG6tVJzKCCdJ4Hp4icONtPe3Uba5w0ay2+Xtlh8myzt9pWCmFnn2x7d7bsYfSsk0ras+1mhQPV
cLJLSs5Nhc7P/z1/NwJTSafmYQ9BljNsLq7VQ0DKKYMf3WQHtnbmbI77i6WziCVgtTW1rnTqs/KO
qtePAJJ6ua3p5LRTbFd/Lx1umZZnlIm30QhVziXHtDrNVnAn+1TYIccJVzYj7d+qQGsNbBoNWNzr
zSi0LbQwxsA6Kw5Y0Rsork3Oslns8FV46LbDN23Tvia4eWrE0I5hauuFl6Z2iAe67fJcfWSk6Uia
nUNtw6MU3I7eArQb0GQdYUKHxvf1l4ndFOZlFAVn6GboLdDJ+bZULei0B3afZZ6hc6bi1p9gTwFX
iqqFQtWZuStMhSh3ZZ0G53fRPZ8jGy8X77zDWqdLdu2010aY2KcD8mlBSCo4v70//PG8vWnvUevy
IHQ/kNwvN0fP2R8dDwVr53gM/ejh8ftu50anH6fTSdnlj7iNPyVA5+12sWfvdi/2D17x5us5794n
0nW5OAfCGP3AAw2f6OTk7edPdOF7GJySvI/Hmpw3px1AU8tuJ9mL6wMqENoR7yCiLnfzAZr5X6Rd
147zRpN9IgLM4babSXmkkSbdEBOZc+bT7+EssJY4XHH9r2F/MGxAxQ5VXfEcYEyO463K9NUdfFdC
r73joBo4mE1DJHuw29cMINd2emBel3pYZo/kH3HTYCYGqnE4FJpzRos4DeQXaYnkd8Y84tCvJExu
spsLVdo2kFCYycovyVtOWCNf51Sj3t59zUj3VFDevm+yZmLfEeEGE7FQawQT6kSz/TxTuyRNxPNm
7EvIiUgPPjFPxELf0RbX6YKOmaXLM9PRDB8Cvigaxkdatmmzk1tGTlD6rXhGUMHpaChFe06uO4f9
e0tSA4Qk8OUe3++vVJg5wRuhE82VE8/hxApCCx1aUxLTJf63o6/M3cvmS9O/vlIbyK92nkJt1gml
RzkmWkaO//4ZvF38RLlVhmuYKsd3iEgEmek60v2je3QeVqR/wSzrs/jBnO8vfcZG3qx8oqsY95H6
IK/Fc+KTt0wg8qpwzSUveEYfb4RMHBU34MsolSBE1w5v8vdpiEhnoYh2vL+Wv87Kze5Ne61A/K50
Bd+IZ9XyDqcHYc183RewdDl/m9muLFvvZ4rDapAwHNi3CokgQcdEAeYJRH3brduXiNDLEvX2zAQF
ljXSeQE0l8e073h5r4SGfZwyQ9Rj93bcOMPgGudydyYMdUm3OVkKtahEH9kNcJgS8nMUVguLnt3W
K/ljkHolnxE7AB1J3agcMRoQxyqOmdMznJfdKqQPz8TIyP7y6AGtDFnzhTOdSY7ern6imvDQEj8I
sfrmxX+X19DMzkbDJYy68fC8TVf7vUS9pTaEOdN3s+cTRUSsj/897nmI9m/dPEj2eSUzmB05KYaB
ppL1T/8x7rir64tVrFltudrviUoKfQmWkAyy0Y7hohT4FD2uyHA0jPjhXdwGSEFT7T/ph7jd54mO
gnWjUQYFp1waZqKfYfwsES2Yr0AZun+fZmJiSEIKThyH1wFpOHlWZM0PANrG4UShPh/cZmVFZDtQ
aqAe4es9Weo+mgJoIQa/FTjJiKW+q1TcAIEbffeGUiDu0EnVT7JuocWUH31WigTEYrVn1rRerXOi
tynaFdDcD7HoL9llJieuoj2//VLOm2P0Ng49LRVE5hyvm52daKoyxKmidZBY041uhnZuNXb3nFLt
9I3uIatCpen9cil2IXZZWx2lg7JSjcgQ9wsGf159rpY+UVq+8iQOFGKj+mDPzWbVOQSDIZa/3W6F
dUbWqY7OIvb/UIedc5Vu9mCiuXkgxxwgpkU0Zz+hnw1zFalVAACOsPZxcf5qxuO/ETZRVdERmq4p
2XGdwUOTnOuUSgrA7o1QPshLHBkz2bPbezxRUZ4RmDTLRmkDQJlhB9nH13WJNsfjWBXVF9R0PKOJ
E329tikIoORJjOs4A7Rmh/BCJWCFQeBwGed5WrQ83pc20wZ+szaVu31kVBATDUIBo6fu8jWhe0Is
TBNhmO0TOpoYvq4sPGszsze3EidmKPXC0A8rSJRQQHozrXBl31/TkqFTJ3YHqLExkEogIdNNyXYJ
tzeM/RrhDjyfpWTn/Dv5j8pNeSR9QSoEKcFxNbq6LglP9fOvf/Cg6hZjRXZsMjqjL6G9zjsnV2In
JsfT4oDnQoiNyWa3wzAJ/CFzpeqEfJJtqyPUW9uu+WUvDeMsmRh1YmIiQVGjPoXgp5cNXBLT5GBh
0gtjEOtzayCqXD8yekIjGtClu/o3X357cyYmJqiishVbiE6J9yBTjmBiAY/JFm2SxrtBH5HqO6oL
laMluzaFaYt7NUAuG0LZcaQKZ3uO6WllOaa159FVtXB1l5Y4MTWBFwJpvYap2WzklhYoEI+V6P9k
POJmK6cI3JVUqKGn8uLZe/Ue+S8ZNVTmtSWb49JF/W1/vGPOpiBtncYxMhsKuC/eVjqE+9bY7eqn
YsvpH6ucdhU5nfA+bvc8GDb3MoE7vzUU69UhhU8p/Qo//n87PE2bBW7LDfWor7zBERwnCam1xdSu
Z4in+6JmWpNuN3lih6oE8I5djU2GhjKEfTdXHSHEp7iul87CjObxZ0lF/tatb0VOfJ8G/V4Rm0iI
WTIzOkigSV2hn8GmjK7p7eYxstDIo70yAAsl9xf7C6B175wnBikIXKmIKiw2LIiuEJZWjH4ykZys
rdwh6O9F3/JYD0KXLPRoo28e7Uf6+voM12Sgr3u0GN3/oJlO2dutmBgqT8wLL2PxCsi73PhgELms
OKsxKLInNfm6L2zJA5xWRlQ2K72+xL6HPympDSTczJIcVr7FxYT/fB3HFZUtkhm6Td+RD4ahvP8B
4+7e2/2JQyR7YZ30gYhH9eMTjGv3f3ym0/N2KydWqRRSoXVbnG0AtSWfmHLfvxv3ZSwEC4AhuXVE
uqHyO3aA5ZPcjZmTcCDRg0cxVsKgbMiQtrYQhFWngBi5ZrMkuSyozrhDf3ZQY0eSNxVMeVNAQtap
XT8AIcR5k2ylD/GTJrsFCbPx/JUE/naFRS9U6AmAhNA7gj6pqfWeoUCPebq/k/Mv1pWcidlhGkfx
hAF3kaWoPxrWw/MzR8fmS/iqSwH7/NW4EjYxOHGVpvwYbp0rjRRAx/5p4gs3wEkGN/i534B102cX
ruOsg3wlcmJpNLVvkhIoY2f/56WMnkCyXqsLRzXvQl7JmBiPwgtKh4tVVHLJC1IvhxG/4nS5oNFp
Kfe4dO8mTg3bVa5c9tjAjZ/oYHnWB1XXF73Upbs3sQ8JHwaRxymju/iCWaOOJdFHZwAew9d/WlvT
Xf1psR9xXiYAy0EAgWLQFJ6GDTQ8RaInYWZLB8oJWlQw6tluEMTYX4sF/1F5/qrv/wibDm4VUsOk
bRhIiCr0nR6pyAyqhAK7YlHS7BOr/SOJu1XjXO053nV9CdEFBpGAyPRiLyUU5iPOKxkTU9EXYMeT
eOc3hfHWeATNExZP1jajR9aSuVjauYm5SIeKU3sHsjR7pwvoyzL5VWfEr/t6qd33d6Dp3iFNjAVa
QpKc5RlYQBzSWJp6O+xqI1vpJTXPp9PJ0mhmbK3ta73dA8Vi/fNzjOjinMl8BHq1uxMD0mmO5zoF
LqZmJuMUubMy6xW/WWoi/IXYubfciREJfbGuA8eFAmwAs4qHDDlkoHQkG+SDUDta08eEHo96TRce
gFln4Gp9E5PCtU3kCCA2QYi2ewF91G447i/j9aGL0dGc9cJbiTcTdV6e/y3wXOWom7rJBaeNpHO5
Rjk0JXKP9Ajz5K/EFzhacDa/Nvr91Y13ZLqpPCh1APuJ3Ch4xm7Vz2XzrChiQTqLckp40J13S208
ozczlSAAN1DmUX8DO9HkekiJ66QKO66JZBwpCH3nvpfesFl351rI5G40tQde+CaVMJ9O9LfyPdyz
9GUT/+xewKAgINWj91ubLhmW2ZDkWuzkaohiCk6QYRS7q3Twc2Dwv8TUs3MGQZtuAQzKqOgal/Lr
/qHNZkmu5U7eHzGtB6bt49FoKljvL1jS98PD1rjQ5ezg3KW8FjZxV9lUraoizqTzUAMbfx876+Hd
iyxNX0KkmI0x/pH0x2mtSqlxeH7czhf0QgvP4XbdXH6WxzNn03TXgiaPThOHkgcgfAmWE/el0U3k
000MGT5gioE3pWUso/EH/3clAHz8rZoFolqJ9XhgITGjscub/nwto1AsbuDk8Sm0rIlKBKwQU+gv
qqWg3K2gjSvbeCc3ILq+5LD+Dn3eW9jkDRoCtwboOSQiV/+yk5CqfmFsNieDpsufVLefMj0m/Rr/
WEdM2l4ua2Ogz0mEpmwKeJul75l96q9PdmJtBCHvml7A96DqZMZGanWnxrCFdjEsmDtREQPm0lgB
QoPB5EQL4MHVXdxCEJOQnfbCgyLIBCau+7ik7HOO37WkyaGKDaNqQQ1JwyPcZyaiCtHMBpYGbaAw
p2Mim+AyLZiYOa2/ljo5WA00mkqXd9I50Egf6rHFVkidDQ+o94xoWDyyv19L9ZbxN6eXCZy+gHzE
JAzAqKdqWWN+tAAl1fnlhQPcUoqGR8IRDxTrembnhe4QQ0Im9khrO3Z0+6u3Fha99AGTQ21EB24i
OCbO6Md03uPM5M+NzYJaM34XWYr+2hSTBH1uCf6C5NkH7Hrpk0MOio5hughLT0o9f0KFln3V6HZb
I/UMV4Mo1jNl0Rfpgahg6aTHt/Herk9OGglZV448iM4+eaMrziK/ktHqXjvog2t1/lV91TTKOpsQ
3eLROsVM2cKuz11wZewqxqGDf2La6s9qCRY+eAoS0QD1Ouye0pN79CJyubTPHuqaX/flzQC+AXT9
St5kwXGMeY5agbxNkME/9zgq6w1xMAiYPaOdGfnv3tyuW6JtpYcQ3Tqe1WP0yxb+g8k2DS2H4LEG
naI2emG3r4LbsuEI3qecI8wtgVzOU46tKa2rsbbS2+3H8SgOBI07S3o2o9s3cifuQ1wonoPpNgXh
eEtRdZBecoy0nj8G6NpJXInnz4QYxnp4W1c7m1n9KIuzYktfMPEp8ooHvB+PL3Bt6RljyB+YaT0+
vYjrl025/nLN3l449Lk0zjgZAGI6CYSkmNm53es+A65GjDaxcxs++GdeR0Gn38TmmMY5lhvPkl7v
37JfrI6JWt0InCyxjxLfjRoGtwy93Rxghumh032bbQzmEq/e14/O/nFtEO/pt76EpgG0DFR6YIWY
IVj4lJkIRuRx5QHjDLoGaYrcUKaK2mltyZxV1wy7mIjKWf0oGKvwHyTMKXHZuhVe0wGouu1PnJph
fQxa3dc64rMZ+A/e82wnBUCYhgmMgARqh8G29UmcHBqVNt2KiWrKq+eC2XuDkXsk+o6X+kVnZgFw
eP8s4bcuchUZ9VnaV5lcMGfusfwRqhWveSRe1drO4YzsyKxycHDX5/v7Nucm3gidvEf9IHOtGufM
mQGBLHwnM/hiOEPaDHBnTErUA+V27PnCopfluNSNORdW3wifvEWRFytepGHFSY1m48cQJLbugyyc
+kxP84JkzIlPFtLeMwMAt7s8eYVyQc1FwL0zZ4mneWk6KkDliVZ/N5sPOTCE77xY1Z8O+VQkMoiw
iXnALT0GC3dVnBjnIWIw+cZjzwWeBjz9Ph3G0mRmdIyBMdKWPNoLhzzu442eQiswl6SCKlzA9NW0
3U6tVZZhi845uyo1d+k+exSNwFQUEqFeuDdoY6Cjh8aHBaX8vbH35E4uV5GpgeTxkFtyq+q52Lhj
a8mppIKNRIp+3rEoqEUmsUrTOie6ablWAPc58FaPkQEqPHpMLLBtP9zfjb8J6N/dGKm1QWgD6PeJ
mZTYtJNlh3fO+ZPmE7UMSfOB4tNHHuuF9siwNZGzBd/n702fyJxYSrWpnMQTBTRaK5/CRjtKdH1Z
grz6W1K6FfIno5kCOxSTd84ZSbLYxqOnkJdNpjeeIT+EFoZt1AfFMSQQegEWyMQLjCLfD2Ak+OFf
3/DxS9BaD74VCdTg8mSLtbxvIh50TEjkOij4Hz4OI6B0UOqJgwmbtdct3LS/2feJwMn+srlUeHEj
OeeusKsKzdbNV71TdoNR7PfxGSbb9JEd5O0FuX/9rFu5U3aKpMkSBzvunDfhz+Yl3KckNryEhG+O
+Rz6Y7McugzG6EV7OD5Gx8fjwl2e1ex/NlqZaJgapREnlKpzTiXClqRiSWUwx/gBXg0M9n1hf+dH
xsViXlXkQJLBKdNGjtqttYoVPea8ES3nGDwkW8foSWCgp4mKa8CEo8+0I5hHHjAP9Bo3Y30es1yP
P/e/46+fM/mOiU8JPhI1TTnGAZyAFeYkVQx+S0Pd133zJzCqnPxsZOO+zL+DtBOZkxutegwH4j+X
OetRCkTZbmtGn2fTD8l5tSPtmyiQd9m0+c26fz7admQo7++9/n6Bl7vk2Y5XeWpUFRBTod2fG+OJ
yeuhublbOj08HcyOPLlIAg7n5uC9xHuRhmvVAgo9R9aRUSKUFG1tXb0F64Kuc47oS1Nts1bt+lMm
mYgeTMiMU+NTysiWqueOpZKwaR9djgQdpu2Z1f1D4MalTZYOFllMD48kwhIGHW4d3ExtK6FVoeXw
U+o97KjRraHWwHpAgejrvrA/EZsma+NrqSiyAqFThzJmlTjVZFwyqaI98OmSDaNiFmqvne/L+Zvo
/BWECUkBxDM41cmiKj+oi1wJ4JAQPT7Vb02I9Kp8kH7eeT0ymouNlL+yCCbwN4t0K3baNNiESoqU
Z8ggv6qH2EsxINvclE047fTp/hLnDAeIH3gEZPiDhwNye25h12ppkEJWM/Z2HBvbFOz2Er6dR3tB
0MyTEc54FJ/TA+pVaKv5gNq0m5ou9RfPPf03HzJx/lI1V+o0wYfkMhH3gbaWHYOnYJ2slc+KxjXJ
2gVeg7/Zw3Gfr9Y+Udcw69luCCHyabPr9OzLNN/edpvNxs6AZlceEmixTA/997nMSX0x4jM3ZgXy
VzzPyXKSdlaDUIkUJbCgcZhUuj0JjktDFGAk5hy5Rp0Bv2rDuoesIp5m1pqlRlTu9v6r1tG2sUrN
vH8P/vre417gCUG6FE0TmD+eSM800avrFkZUIc4uwYyST91Ab00emL5fKYb9yBLE+eyCIRaMaEBB
EH5NylVQlQRMGKa1wpxT7tBga9k0WfIB/pR38fMgpcGaQPgN0IHpnmaO2/V17V14dY8mAxoHKyE8
ZsyLLAL8NjEZGhsy4AAc9ykRXtWNMFBscJ+tJX4jBcagOQve5qy+YZ5cETBZDkiCX5NztWiwdBYp
aH69y8AcvWrV5UexvXTdc4nsXkbVlPL5Ew+CaaF8aXg9GBSjGcjwFLTvikIbzCgrbqoLA8mib6al
vubTITVbeacIeoMeQ79a8hf/5OfGEwLpIViCwUsD8Ibbi+EqmSNGfuNeBFNxwIUQvYgKHMYKPLo1
EVOqCkZSWLlLe4Ro8UPkLrgUvw7p9GUBoIIEMs+R027ac6hUbVxGueRd4gQ1vAcVCPw6/Lhk1b5X
ot6+D0Ce1sunIdtx+WuVAShDBrK88pGmFK0rQR7okhkDpcBUK1oLY25TNFLmfTjll1ijnEtY+SRq
xDca0EhKRqyYrEA5y9lqKtXMLlzJz9lAh72/qh2CCXRO09O1J5sOJtS/HCQiztXOoS5q7TERGFL7
uvfeunrgfN1X0VlzpQmgEURL03irJ76VV9aOxDqyd2EC6h1yErzwVF17NNJNIMJTKJBuoB8xIQ8H
UY/sUDey0zo035V3W1lJemVqdusupndmHkkFtTKgmIwxG7BMJoY75j1RAUEldGzYcaBJGmj2UCss
2AddO893zc6PKROR9FFN9YSxJeex6EhzqmRai0va9dek4FtgxsAOpSGLP3WDe1S5kqEP/EuFyeRs
1XN69I4Tzr+lwOzDDux058KlPKcz0nr0g1pSBg3pUVJwfYOPTGalSTQJDa55bpdYIP/OvYEEcvwL
ugS/BdXoW02KsyAP0zb2L96KefHM1HkoA5v9KRF6752cZBiqTknIfA7fcfgWsDstwLAAa/P/ugl6
/A4RVwjj1SyCwIm/nHadXFRt4V+i/kF7hPpI2/iCMkPdH5naB4qPWXzLyMAPOqta+aPSLLy7M5EZ
gGZQYeHGZw4sZZON8Jl4KDiPCS45GgwaWg40VWj6XTrPqcH0mxYEoOW2IUW9h7vKFKcuNXPXaFWS
friHUNo5DNw+swwOwakqqLSQhPjrxN9+3XjHrix00XnlIIxfV2Fc16MgbGdTmOBhp6UnhyVNpd/X
65kAWcGLgIqAAJKnEdnlVmBeDHVfDV58CfhtBj6Md9YxQEOas5t05zgmTIx/ZgubE4h3SQM65MRd
6mD4m+AE4zYrYFQFpMngZp+6gQ5Ir9lGCJNLbSVgu3lwXtHiBeuqt8/1Krqw7sKzMqOoN/ImVyCW
s6pzAshL2B8Nzx06J+/v6niJb1+NcUHgcRs9KdBfTwR0ccIprpYkF6BXuiRDov3j/zCdNnpF96RM
7grnYKpSdovk0qir+thtBLPaaGskq93CTnVxw9QLujPehalAQQPPGIo2PKZZJ68x+j0qRhC89OIU
P5VndtVTky6Qjc2EjsASvZIxLvpKAVJf0Gonh4xs9VLxhA028pmx2E3Royr1709JRHAFc62A3FWb
7J+jxS5fNVV6gS8BsmFkuxLgjpcG98QsThLOndW1rImaZU0eRNJQphflsy1gdwi78bxtGDwx1UF+
KWtaNmaUGvcXOJNnheMJ/xYMufDtMJB/u5lBnQuJ5ivZxWtoM8CBUF7CZNUwZtZQT9g2pR6HBvsg
/OTRQJDPrsKzW9vM0dW2jPTmcwHhOZK7top2rJZIgc7HNEpsRXmpmKe6XA2loZarxke2Zd3DM8GI
Xg8/MaBp/egs5Ur/3j7kKPF4jWoFd3oaD2eJ0Hh+2+YXz9cl6S1NdmK9EIj8tb4QgRwCMggyj4h7
dEevLl+UlA7jaEN+Ado36brHAm0G/oltJbtfJUf5dP94ZsIe0H6ywkj1CL8BmYtbceiGE3qWLfML
kqFNTRSONiuvsLx6L69KvThxJwmD2VoYwt/8knOLWVK20Q7dKjQ+ANqsIXsHf2UKexEEcRtzfof1
dmi2AySai/Q/Oodb0uyckmoPtZ2J+v1V/8X0AhPptdCJFQFpPIvuTQjddWf+8mF+BI/RoEcbDogz
6wqDHaZBFQsgJ4/SigaNfV/83BFrYzQBvQfv2FTps7JxBK6t8os06JlD2k61wg5dxZqmJ+9+RaWS
pfcl/iIx/9llmceiAQDC/WH6jjShcvK6B0eTLnRmirpiknCE4w31J3+qAVUE8m8jYajD6lFicL5Z
p6QV6XBCnw3xN71ME1Te3vMAOVy+1+GZgd2eFiAN8mgR0cGl5UP3nWS0Q8tIvcqAfuvTeth1nl3E
tvzBl7Rh7DwzMsQmi8hZf7kHEEiOoHNYmMICr2wMg6+Uhut4Xx0aqbh4AmGriEbFcxBTNzeLsKdC
++anFus8aZ4ZvvbSqRN1sX0UvlFkkiSA9tNEA4KbKaiGFtsByjslGq6LVYM2Kl5nEYqiFKbYWqd7
yqbm9FQz8R8l5LPvH9Lv8N3kkG5WMbmVXB5lMivJxQUj7b6mK2g4UnagMdeGbfkzfKBbAiUgMDR/
pxFxXwd1FQQmp1gOaFlVuwxAjbrmWavXe1kPKrtNLG14iNityBhpZhYO9U6ScEgflDf/JGSGLzy7
LRglUVjuDfcgflaOoaRbcCQ6zx2zKSxBXsvaUUFQ950HVhHrjP8UalYZHkLOHBjbCU1eosUerKYk
2/dBZoRNTkWPDBYGJTz8irdmJBLIVID4bZkbbGFyDe3bB++j9vRc45HKwd8PLXpfPWlhO//Odk4u
xfgeXl0KvyoFuVDF4sKvg9WOeTnUVpyTCLk0i9UB3ukRGa4tGb4zGhmIXo3EKizfXCr/S+OxTY9V
xtAAvEsAoXC/0cDVd+QN4wGYTC0uwqH9UT7Tfb6vVp7JAQTCPcdbMwHXzKGngxnuXaLsJCvYs2SD
9PwlIs8UaJegJGLBQYZZQ5Y+hejisyWLN/1DsBA9zqQgVe76SyeBUV+AOL1klOLCKiVNyp9xXFt+
TE6ShVMNTW9J3l8f9VbeJL2cZ50gFC52hjsUZol6jUBQ2QYsiKp7prNyTG4vHiI7suoFCzxTprmR
PC1HCgkrx7AZuBvH8MndNNJpeBV3rUpLMPLWr0O/gt+R6kG4TiVcDf7xvqrzM6/e9U4LE1VvQ9nB
9cdOazZPfZd2SDqjG+jFhSYQ30RNThdW6Sah0qtDy3VqpBthNTan3P+O/+VuygCTxTAYgPkmJyCh
EtrG8fgdm/xdPpa02yR6MZi8jOhzA3VhR77HaJUlpP5hn7OHLtdzJFr21RcbUO1TseM4JtI6t9LG
CELiEKYkWk4ZIBvV5nhrwkN7ZjirHbYOrfRYb/YuT+qP4NjAiKxD3VEW1jTjvuNsFQE9Beim4JXf
UvSVvnFtH2mx4peXvtW9Ds7jj5xqVE0iu+a3LJvTIGf2hfKvo2ZIhQ+FnIIKFvDfnb6SqrJNLPmS
g7ssGk5E6qeu84jy5m3c5lFeQnSdqTaN0hSkqVUEzcqv7buSlos8WnKYoLx4yO6U317Fm3K1K9Jn
NAaJmT0En1Ljk0qwfDAW1DSJ+AWPYlZ1rz5gkosLvNpr2TQsL2K4itAkCrd7VYUrtdx0C1ZiJu13
u9aJVZKHpPAEFWtl1zvmEJwHk30/ADpIprFdjaNsyPiBcxo8bs81oHziFWI1EtGEVsZ7RnLzJ1rZ
YE7AU0VdcymqmokIbg5iokCYGBT6WBw/LlxxmR0HIpG7030tnUmcwWdDehEBAWZT/mipnMhIe1bu
740OytdcOkeSLR3iEPirykXuN3ltMZmpAEmIQcfELq+QpzWq7rUDLmJvsf7h/gfNZGzGD1IQ0+Fz
ULGZ+Fu56kZ9I+P0FTzhtbfvzBZ+H7ymChygzHYAhY/EUlVDEw9hnIeISl/ROllq4Jy7gwgtgcoI
1E140pPQEt3KcpZLFe4gMPvr3HS8pyH9dEo0GDjdQpwyJwtztIqijHTB4jR3mWdh2LayV13Qj119
wpFhkOFGshD1B2S+F7aXn/EY1LEzFU0qCpzaSQzoKWXTpUNeXYR2o3Iv6g8DzGFFAfgPCV1LkEqq
ukZehms+XEivzMWD3LXoiV5zchZnfpJVl+KT+wgFgQq9Lko0rVSAR/m0JLWop4+yZHX7UvRpgi6D
tNioS4H2TAkYHWFXWzBR+jRpU5Aal9UFzMKrc/Aowcy9KtajimTxQdH5BRWbNajX8iZ63IiZm7Hg
rr847BpkgyG/y8ExmwWouByrdqXWlAsJy1GlsZWz1ixY01nPS+OEse/+9wGZnLgmDE7KVHV1qWMU
VLJNJhpiTp1ul1WSUWgBLTmMAeTEkc8Ld2385al3ei15cuB9UstciRGjS1C2pE7gFCsxjQfDZVEJ
/A5Lfajek/wz7h/LesNrK7d/jivavd7/jL8IMGMpEB6yAJvCssKvw3T1oIWc10mRgg3o4QQ/AAVd
1PmE5rs+INole/tR90cJNRzf5OhFWsUb1QiMmpS2tOKXVGBc8Z8dQZlNRCZ4RK0ctfPqU7zQr4U8
hUlvwrd+1+QG0ozqmBnpW5BpDu9MugnFleJR/4U7qK2eZvb9zfj1/v58AVBHkSBQ8borkzPhR9p1
vozLC/eSGtJDi4RgxUdEZA3W3yBOQYtTaaFfuOzMfgNsEcuJUJIPvitEW+uiQB3MfwHh7s5zqdRR
xbfQPti0x/tfOWcRkdP7n4+caGjm5LwWSNimIiV9Tn28rvEmz1CmdSm8xvvC/o5WjfcDBXoMp7C4
rtO8r8TF4DctCzyBFABZMlkNmBdAoKn3L+G5X3kGUn8L3UyzmnElcnIPaiUJgV5VlpcqRDYRgavn
7JNAD5SFYGCmgHi7tjFYuLpwRR2k4B7/XZsGqJFsW2MsTtCRtTcwF7ECculWANBZZCSAlL6/r7OH
OHb0/o60AxjyVnSURI2S1U15UdfcoXUjWgyQEtSHSFl4QMfH+M+dvpI0iXi4oc20yIOkKgGQfJsw
kumW+fP95cyUccat/Gc9kzNzhYBrRICpXZBSuzAf8k+Q2wl6OIStnBA2XXm70llIJs54gMCqFzlO
5jSJBy/H7RbWre+KSiMBnrryjAC2McxeJWHhjvwGpJPtu5EyMQm106k+QLLKS7vuqWjU3/mIhZ3p
tZ0blR49uBvho0NSjqOs2VAffwq0XTUGu+owB9vtw8elDvmZq4NbA0DfsVqmYgbvdt1aISFzGzDl
JWqffQVU282xwViqbwqIodum+0+2+Urc5P60vhflA+OUlzz5rlOQq6gfWegvqMPsWYoYCBqPUwbk
4+2a4IEHQwVq3kut0dD5iQVMU4RLDcFzQjhVxcvCckjwT2nCMq6rmT4I6ovrGK4IxtwKYOdLY2Wz
FwZtPxjnQvmFV6dvCFPIIgNPsb4UerTqdE4Xvz1gkA4YSy0wJmmoK5/GK/UQrhAyeiegjAPekAoH
tFYYos3rBfm5r5sznT9o8Ueen0WqAVXeaR5Max1Vy9O0vnAJya38wn2wte4aGi3NCjkuhSIpjYFj
kQWMhy5tNxi8UkyRbhoMhnUk30RLD/3cDb7+oMlpK+Gg1YmY1BeFO/kyTaMN06790NfVgLiiS9CO
hnSGGauEF9r18MJbMsg2nuR+wTTOPQAgMNIwFocCiPwnkOm4rlCbpqgvmxiFdmCHrZrDYCun/tBj
GhrJ9ciISbPVszW3Kxae8Rm7fCN7vK1Xj48j5GoTsjiVDkX1gdtVXbrwds/4Uzwok8Y2KrCXKMrE
JveDWGbxUNcXIUajWberso1T21H5IDrmwhUbjcC1ldTGPhzMMKLGgS4+/MvtYvyGU5VadNuL2+rV
C9qZ0JJlobEiAfjjDoOc/dYFGo1KW91GYfG+8D95J9QfRMxtoDNppDNSpl2rQ5eKQxblzTkNVi8D
VKz6cA4A+2636cJrML24v5JkVAlByoIckDgNVqLaSaOAr891RPg2Xmctu/MCMIl51THoV+icXdjY
6SX5b4EAaBzbZjC8N3l9ZJ/lg6pQ6zPDIx+MucFGLBfs+6yIsW8cpXf05EybckAlHiWh5jfnKEal
l/f+i7Qva24bB7b+RaziAm6vJLVLtmXLju0XlpPYJMF9A5df/x167p2RIH5CJbdmMvOQKjW7ATQa
vZyD4Zc/dO7fSmD4EO1Huo1COGc1ww6lLI0qdlJGYynZD6UWO0FQCvS4KjtMYtBCgqWZ5hxlW7vc
g63RKmycxFSesar21sraWtvuxdoGa8XLPGlhLiJw2pQbxbVX+aa4azfhWnU6+DvBhuQvmulL0C1H
ZIKyGFC/OYWV0apHBEvshEJLtMaLygIcgZNKoEvahfJa3qv5pv2Z72pUP/5ctGUjLwMSCyRm8B2c
EeSEWpUd9ycDlYRoMRxysMPTu/YxJk96fSLthqkHQ33QswW9A9KeQD7vcqD5hNaM9KiGSxzcRZx4
uwhLmpf9KYpCt5TQ92g9oxpVk01tCl6u2rSelz5nkqVhsAN9HOgP5dbb6ojUBUELWabs4Gq16ZGw
A0GxTsJMM/w5ql8mSz2KF5xhrlISuqz57dcLQ6ucofoR1tu4eOnqXYJZd20XK6s8W/jUKRrXULZo
w31Smq2RL5QY3Y4lEd091y7z8vO5ldIrv5MqE6ZqzI2KGVjFQcUveIztryR2bM1JbDd5/5vdoaCp
lqCZAhuU25hRSPw4DFl/ii2vqdf1Qmt3xY5tVbIofuTK0wCcJHvD4jv9rUV34N9IB8sMHteIRGw+
cMWsf2PKY9Of2uqR9K1bYf548B0cZ8dH26OmOGqxzqwKeZiNRBdK7ubdi2L1gu+YDHu5b2zMQuNK
hJdAtEm4PWqgYwYPy14+yUUsuYVKUsSaQyZwAtPr40IKOjjQaA3EfxlzIqhCXp4EKYi1wpQs+UTH
JVmkYeFFfe2E0uNto17N6uK0Xcjhbl5sIz+OUKI/9ff2U1459bbf1C7KwSd/b0lOFThsm+73b91m
2IXbSBH49qsD/y3exMWLRqopZXqpJjMZmPVyiNf3QX+oajTYKigmKlM77ri4retV8fBbV4IYFt5V
J+jfvBQ2tEaPtwiEKcWpVNZmua6zRaqBhYk6UW26zVisQ1Ao12lxoG37EZX1B9ivXDqsSpGTn11f
dE0aBrYRnvHcUdLGOMuV6Vv6CtDFfbIa6aGSHmJNqPVV0AETozlSM1RM2cG5cyYe9ZKgbBopp+4L
ISIZjtmJZK4lPaaP6lTfD/GGqQYvaO+BqECUlzoASGve7cY/7WyczI9pJDTQqEhYAFPg0vwsiZN2
jBPlNKQ7u5UA/89M9Lk3v2j1oHaifqyrzOQkDta1MBgCrgHj6irLhyzufVMG2CAwUZyX3euE9Ha/
OW0Y4Kn3P1oPDd/OU4hByvXx5fZWm1vdc9mczVOtVu0gxOlN+ru2fql2JRr/m3F1W8pVj963ipaO
1jYEeFOd6dKiLU2jrjEz5XSAbq/oe13hrQOKO2eZuysA/q9WMVCiNyfFiRejA0S7Z22Bfz+myfvB
+RLCCF09Xv/5IMRRQPbBSvMdUsz0aVIavnzyGGCVc/f0fnh/fT3E7ui2y25Vesldtdqtn57u7o5A
3Ppx2x5XxYdJPPwlmEltC/SHV5OzHRqS+7hWTma9qJ/THp7ZqFwNOXialaA81BwVUeSRjW+pmW3t
B4H4aVV5n22iKw8XIwDbrnC40oEFCC8r5aQhrZmgxbtaV2GCnqWjzd77LsWw8nOv6otGB2Fh7Gnd
qUwnNrTbnzF5jquvwCiUCh+nETQHXG4KE6NJcUh65aQayzxZlB0q2x/FixovWfccIaC5Le67LM/L
Qzs+XBnGKFHR4zxZ1epWXcSKcjLyu1gBE+pq7G3cyHfgiG86TAGM+lpLvN5f2r5XF8/0hYD1zohX
vXHSUscI9obu9iAgouNCZi444tLqJ/q7kk3eH8Y6c4Z0UYjI/67qRtNWQYCJxYJDwhtevbTS0DdA
96hwdBAvhK/jLkJhjKwVoGw9fQEN8baNZjaGiWogepORB1euQFTQ+xYnEnhpT9orutOBQ/15+/dn
lvzi97klGI2gzLSoAY76b6RAdMzrbtjO0lfr22JmLutzMXxMYqO8QtkANd7xDvEGrxWcX4GZ+Oaa
1ByCspTw+4rne/ZBebv9+VfFOqz5xfdza97oA5MNht+fMCJN/OnuyJZtnDByc4GsmQvgQhT3uLC1
rjALG6L8w89ooR/o8bYuIlNNQepZ9qeIfF0bpt9Xv8Il6vXCWRuRgOnvzwREQ9y2+rSlYgczac64
tzBy5LV7zN5/TdgDYmQ4wSb+hm09kzj6Ydahf42AgqgG05vt3CsOXmFoEPmFfrrFsOzv1l+iRqqZ
4OhinaYtfyYUY4palaZQEwQWhit9rK3H37dXau5Sgo9BigkpQrya+HdmLBl13E8EWgf5kD0pbr5l
TvtAQSS36wSVr5kDeiGK2xU0inqTZAPo3N7inbkgkaPuRGCrIhncxrAZMhahBhly6dauE961IoNN
FxR3oVh4YeFRgOkXvMu5sxMmptxIiTJtPXTVuWgcWAGmdnBEcq5e0NMY2Zkczlpgg1CJhGv0FKB0
TT42wUZbxQ9oo70TIT1Mv3RLI85mUlz4VRZBIyDy+4Ln6Ox6nGnBxYB4Jul5TPHbae2gP7bbC3NC
IjtxZ4TkelXUE6fSCdyuj2gfJ0sNswXZo+gwzniAiwWZDuvZYTTQ2l6NIQTtgsflz9jVFp0nCI5m
zvuFiOkTzkQEOiYWqAR8f2N7CHa+xxbdRhZckzO+/1wG32RFgZBqUMAhnqLHdpW82J6ImnNWAEJs
wA0hxjb5MNekgeqjuQrhhKN4AZqfb3ss0c9zz2TwFhU5SfHz9Rd9yFfjAHr02xLmoi/0n/2nAXcT
W76iNj4cwDS0nzvYVY+987m1V0/rRLDgImU4Z2IOecZ6ZDtPnj4su9bNTwJVZk8HSGZRfcRMyFWi
JonTkLUKMO2B45o7kfNZe6qQ223mNp4S4P8K4ZakyYaSJR2EhF6xsP84lTg5wrNf51ZDNku9HFr8
eo6XsuouAbmjg6hKFAVfFfkRf13I4dYioBGL6wwY7x6YgY8v2UZfKmulEwIiz/qRM304x96NWgen
BX2m2CUFK/ypWHmCZZ91u2cyOJeO9ZDziEKXlxek5tH9gXgFfN5N4Kj74/Eoale96u/jbTft8zPH
ZRtR4/e43U/RenMwH93nJ/Ak7V7vvP3z123VZl3kmWacu8/Houqi2EZoeUyWZLMfgeMmUkdkPc7T
kzDOqdVAG7qpnWi//Tre1mEu1L/YapyfHzCaDCpdLM9hF9xlm9PpsQHmgyMQM7/RbACgAR5SRS/+
5aKMsZVVja5P7KQZJiQ/MRzznIuQ9uaEKDoyZ7jkgSzHd9gxII1QKw8Brutaq2Gh4GUEJACnEsQR
c47yXAx/aApMmQ0tWBGsVbTGW30VCJqP5/bVuQDuxPh1YErNCAHohPkqn9XXX3Q7iI7lnDc+F8Id
Ez/vmqGXIUROwMlYO9ox3xj3yjbw6nX+F/f8uSzuoNASeEdGD1nqStn763wjCufnlwR1QBP1MHRf
cF4f2EdAdu7B8THamCV1yIaOiIkEJ2VuewH8QkcGERkc+3tE78yxNAajceVrGl5Ar5pX/ch2yMa4
hYucKLzYDtSoL38jETkXC/3nSMLzOf9RDoYmB7XCKXLygxNs837Vb9mdu0b34VH3fkvL1u3vRat1
xYMxeVCg9fwrltsaQ+5TX6KWBj4KT5cd+pRh/A0Id97XERhvX1+YPsQ/9dpCf6oOXDNRdPudjeVf
AecfwO0XGbyozMzxAbD0uMQV+PLSePHBXDgPD4+Pyt3TV7gIF1/r37ftrU7X95XcqU0Fk7PT5Al3
sjPmd6lc0Ok6hGTMV6bPBnBzC8Azb+/chYLl9k8UNTv0ETtCredec9+NKv8jnTv2OlMj2qiQ/vIC
6bulErv+xtgEq7ctRuWegHsbedlK1OQ2G2uci+VWG8wWSmPUEOsDGsz6nW1BWjqxuNy27ezhOTMt
t6R9VBA5qCBFNrz7CYm0d/CMVEJBEDubQzjXhrsvzbpppYRBTr0FLmLuHLrH9qAnHvqrjr8FPpTM
Xc7nwrhbLW7iRtITCCOHKVHWJY629h/sx59AGXvvFvSH7yFcn6a+e2jMdqnxkCsTDnPhRgWInBpH
esg+AQMaeE9f2+ePZ5QaBBevPoWKV3saNViUglHg0Q3ONTZ+Z+ix1f0T4r2+JhsTSSrTsVYTJmi/
npbitNmQh0FBG7rsxunC+fUrBmA5qICrdbFo0HJZe3RhYftv17+/poRWsMzcr2L19fVb6PPmnQ+S
/2hr0NHVwTfiaGqQ5EOKJFC9UI/FvgchzilfhcvwR7VZ1qvaCTb+r2yludvoHhiLXu5hbHtze7Ne
9WJ/e8Czj+B2Ee3TPB4TfIR2n+w1DLQmT+khfrYPJaQFy3BXPojgFSffcrVOaFRA5RETb3giXUZI
ZWdWWlGOSOkWrHAncCgXgVQhOIaz4Z6maDJiMFBSARLwUkzRWTkG+UqwR71iAHYzbjqCFg0PDVYL
wc6bDcTPRXGORe0kzUjNnJzQpjZu9B/ZJnSVcmW/f5kUjZiqA6idL2sZeIYA/mgufjoXzPkaZgGU
VRsLcqr20QKnzzUwNCByaNfNcAqwBhRNRYOaLaMfinujVTWN0H9kjqeiLh19+EGbp4GuSqKvfvQJ
2pOVyiGZqGQ1oxpGhlAFRxMe/s+372Y9GShrmHza2fqiXvm/AB2U34tQumduogspnF9LSFMwFe+2
E9W/gg+pdRmYXsZl0v8efjeArDBDYZXp+urFaZ/mUYBcrOuqyZ24OGWJqeE5eipAOeIn2tIeX+oQ
9XaM3AWZW7DqCQ3XNXF9/TlUl4Lzfq3wpXRO4aIp275kSneSmTdiAqJstKWfR05BNkVDXMNcV7G6
AyyTQO71BQK5lg44Mw2IjDLhAo4uGVprsHK0Jg3LhG0ls3bGfETnZrEg8V04fFX2kgaAEOt3ug7e
Dtt8RDvvqsldn/1uWsF9NhMK4HMABDhNFaOX9fsuOYtwSRCoZmxX/cn8VZPjWB3LcZ1L7+zLYIBe
eMId2q5FEJEzbuJSKGeDiCDuVQjasyS5WVhKvahah/X70gRBJV0Pw6vUACpoY+Xdz9wb6H2nAJpQ
ipwx+xjIocmeBWsyXYiXjvjyezgPKZesi7D7+9NYekO2M2NcjPnCyDDweQyUh8FRae4Je6W+Y8tr
sQCqAYQCUkz8+OWYdHmpsK4/yVs1cE3yaNb9KlD1VV28U+tNM5elkd7RBLj8TzZmEvv8UNSbeNxo
7KAlblo+9ErnNOFJG1YGubeiUhBaTXrf+kBunViIsbZaRhcg7bTXwpbCVdSGOylTR8FpvBoGRncs
tuF/puBWwIyHUAKkZ38KqpfYfzKB+YwsKGbx42IpGScTA4SDp6H5CSZIt1Xpqv5Bqh+pcqySJ0Vd
ysGbYE/MeScTrXwYmkAxHENrl7emHo2FpQVKf7KTyOoXWVrEbkBi8mEP1rjM9PKzQX/4faWX/kJW
+p1E0SmJMvZHl1ipIAk52ZlfB5NMM3PYJmjy4zwltaU+o/XYn5I4w2rrGdlY4NcR+ILri0Yn51I4
j4jBsCTSEmisv9JuxfxdpziyhubWD6l7FVh3bmedyeLLAAattFSqISuW9lL6ZqWfo/9uvKvZPtLc
AAPXYbymd3n/pA536LXSBarOvBmgKxJGCIvAYIIJzcvVDSOr1MZM708eoKiU0UvZwrErR9/Qw+AQ
a/lyW9+ZZ+alPO4kZUZmRjgC/YmskuYJEEkMbm6JeDpboY1/1a2Hn/izjkBSM4AdJ1l5ojLbTCvK
5SdwG5rBHkatq/3Jkt8S676RSwfp/0VO1yBk6OjOBDFkp0T3bdx4Vf5mNB8DaIrGbIP8CCBsQdX0
mZcLI12SftcUGMYfH8dsFdf6nSX569rq3EJ6qJty06DDtyOdOwgKuDP7E5cm0jBoUER15Ht+/+yq
qtq0JINUduggkhZ6kjq9ni39B1L6qzaK78yMCHbpzCa9EDh90JlAC1UaSo22O9FBueuVelOmoG9q
RbHrdK7OTvcE24lNCKUQDKDpRufEpH7SyzQIkz3J71RAFaeO9EEBb5S6w4mIgEQ4na6EcYd8kCv4
NSVI9gWVH7XSdqymPKhdLThgAp34Pqu0wpuD5NDJ17FRnFF2hg4xHsCnnSp3AVh7+3wJtOJfvEAj
8lNZhlYGhkeS+lAoR8P8fVvG9Hbhl2kiL0G0isZmpB0vd0NrmHIXjmmylxGcfdTvdgt0juHz/yaE
W56m7ghLNAhJNaAUdY9Kinc5iV2AAN4WNLdABjEB+Kch2LqKPUqoA17HPNkDhxn9ZhsMg+vss1P0
rYkh1iJV3SQVdcPNWRCYqGDLQtc2/jP9/dl5UirD7EdWJHuTAsvE3xSgjooY9WpDMAQ3tx3OBXGv
Qc3o1E4FvvTeqhM3lrd59Bs9wAILzgoxQHALtA6A1fDY6rY+4rKehKgh0JrTz0Zd2YHgWTYjA21Z
eHCiXqNpMo+/U2tWSxGBpXuT0GU2YUEiTTnqgtMzsy4YMJs6/WRUxhWNXK4LKlrJgAdCus866Wj0
CHVryzX1NypCvZl+iDtC0ySbbkw5DzBccreuz6w2k0w73TdtP6lTmiKIDe51Nbk3BS2ueFdhRgg3
BXd+LHA90q5Q0r1SH+MO0OtB5SbRobSDZa0LJj7mFudfWZPpLs3WD0bMqIzFyRJ70YEHhRCvENEZ
zAuBsZB5wEQFn7wJQAnP/EJL97VhNvtMywFnXTHg39UsWN52CbOicAvp6LrH84tPR9FMziSVJQjB
5FXTpB6mVSLgLvy5EPS5AxtzykRhtPHSaBHgvbUmo9k+iI5NWTlK02A8R/uzh8v3NpiC2anpFokF
vkuKBKkR4mLL9p5Ur38q8eYvlJimIkEEhDwQP2zD7K5qizzP9lW4UPSDma1I/hcnH275XxF8Dtek
ZIgpNOjGBRlfs2RrtV9/oQVoGtB5h9FSMKFcLkWMVh+50CAiAhK+JMOzEMOVdYEvnnMuQPkHmBEa
8TEsy12bNFMQ4DBIqRXD6yLNkdSjrr+Z9A/H3P9Zc8xO2JiWRarzex757HYxkqow60DJ9ghbbTIt
Css+bltszruAVPN/RfDAEiarS5LEeKTYwaNOnmtNX42R4cjy4EhSsbgtbM5wk9XwxsY2s3mvnKAD
WzErO9v3UbahhE7TY0qeeeHIBAd/zi2fS5ocw5nlWkUqxqA1sr3ioMz1f9Ni0vLstyMjHUlYmNle
jxYSOdThogYHTSWw1czCqBhVRAcz+uwN4O1cSqFKhr7LQkr2Y/I+9O1GydajHK3TBNgxiuAZMrMu
F7K4YyMPhiWFEmR1WzJEXiO79T5RRLt5TgruMYCc415G5pfTqFJrKZdYlu7lJgPVgRQA+K78NWK6
wzPl1BfYj8+/TIdnusr+FccpBXaFEPX6HOLe67B26vqxTqslAfd0U61IedL733o1kd6ndGkFe7Iy
JK/u9rYWuHAjnoxHq8gC067jgoWLT+IcRxrkNKU2LBCyXZvtx+4+NNa3N+fMxocIZHmATI2YgZ9z
GJNKs0erSPcgpgYI2aNSPd8WMK/DfwK4gCdPmN6FkwATaV6qbbLqoROR/IhkcNFbiSISyMmqdN9a
TyB06SzfwRG7rQffk/g/++M/RaaPODvGSksYDUaEIapugJhViZonq7Ytz9B74HzmZXOvFQFYXg0l
XIxJjNZkSVaWEQF6YtPbaDcJgarbZix+vP1hohXkjkmQBpYZTwa2rKds+C2xn/+33+fORSQ3A/ED
GNdIxoWt17s2jAXJvdn1s1Sw8CDZgPCHW79RqmOjlRER9c2KPUnKVlCUmzWRBV7IaSrXlPmxcdbH
ZiDF+H0llIFIvO1r0UkVSeAWgWlRZvpDlO3ztnLTCFVm0cNh1kaI5pEmn55BfBSs4XoKDGlM9xL9
iPqtnL3XmcAXzDrcMxGcEqDWMzJ0xuEYFRRD0m6LpPLTYNWC+3DOVkBNnvD20eOr8Cx3RK4ZLVs8
UKL2Q27ea000gT1nqjMBfGZ18NtOkSM85mxSrKSuPaSGfKBB/HX7YIjEcPFpbcQB7QyIIQy1GfMA
5hche5zAVjx9ydARTepHFaoELYA4T6r1+7YSc2uOqjGIUzF2hpQEd7oz1uoym2yVdepasdVPQ7or
zGDENGrh3RY1qwuolBTkJUDExifElIyYYShDl7p46RlowTDmeFvCdB/y9yWqxP9K4FZEKnS7N0Mo
44/lV2aC3KDrNnlZn0zy2seH0QxFEkU6qZeXQpWysTXVSSegKsjJcyLiReFbF76vHdS8AUGmg1YN
KC2XEtqUKqXWmemegfbcA73Qp61W3hjXmqMZbtw5mmyBTk1/zeVhI/vW8rZJp/W/NilY3VCv1aaS
5KX4bCjGoSco54xJgfRlGG5LRrZm9jJ2ZFXJvYjZbt6g/8mbDt3ZLRuMBd5PBm5Zpj/T4pMxwVUw
u98BHv2/+nDmrNV2zA0Jv79Uv8jrm+DXZ10CDI6JctCIWN+tU2dfr7cNQRMGrNVLS91CwU7eJblo
z80uyZSdmDimkCzn9pwW4MGVm0G2Twf6c2JXGYN+YdTrRCWeKOPL16n/2X46QfUPPIYIkLlskhK3
QddEyIh0CQtXPhnQ0TUE43q0BuYquuS7cqwbT1YDjIRQy+mS1uWxoPSNWYBnqYqRuCwIAk+xqb2O
/Sax3LKIItdue9Ebbtb4BmJZkNJMgTznykC9VLVlE+OdxXRgZ1O5hWX+PO0BzCtgwhAQbuCq5CLy
PsmJWaUZIonAd4HP4OaQ1dOX24dudpOeSeGMbjetlqoEUooAI9KriNyN1bP167aQeXP9owq6MPg0
FAWJ2ZDgNb03m21jL6PuqaECEbf0mERw/hi1oy4OJmvF2aIvthk5FIUrTEmIFOHPA/KgUhBCStn+
HIpnVt21opEnkQjuEaNTSTO7blJEPaKWYytbIfrIrAiAOYEgCI1AV83cJMsx8hBW4Le2/Dtt0EGI
KckAfy3/EDnmnxM9FXyBxytPzJechwUy3ChleE52BLQdfeRkoeKAnH6Ri7C1p23K3x3T0x2YaRNG
HB9byOjrlZUGvsNs0EcSLIGpa/m/peFXZ9F1mH4M4N28vafnbo9zidzxTKyhG4s6zfaWLDmx/eID
pu22BJFO3NG0WNFVqQQJUtevK/ZQFqA/N7alpTp1tSfNIqZvtyXOuftvbwNaKnAsGpxbSwIqA0AN
57SX8X5xhtxNLC97J/7ptpy5w4ok+4RZhI6Pqw2odfloFiU24GitC3qf7Fowl8QCIXMLhKy0+g2C
AZgXznxDmtK0HQk8m/mpgU6O0cVtLeaOERJgAAfDJT8x/17u7rpVDGoWuBz7MEvfzKSs0MeWhnvK
2lGwFfheyO+TBFRHzZyGKQHHySljgnupkUZ4BX20Qyc/1pm8xBDbQgbdoawcR8CfVfpnCsakP9cR
yqFZDbl30IVPNjiLMoCAZhZ12OFclcOioKFrR590/PPsOyhZQVimojPrmr/LDGnXq2Ef7009MZ6q
IuiXWq/126Jhvii1MhO3I8A1pmkPlCtQ4rlUqIiqtgusId6DQXhZhtG9FvZLpjbeWK56c+vnPUIN
GX1e2rPaG65ps6MBUrPsAOBREMsBM0O1I5Si/VYwkzRzJi4+bNrOZ5Y2OtbIsc3iPWjj3kKbOVFR
gl2IrqkIRplvx5k204UoblGbITNDvW3jfdwOywy8QEDTGp9bYDdo2r2CDvtiD3gqz0Bvb0xx/UTe
7U01r6oN8rKJoA6n51LVXGdy4iNTgru6dobgS41lvNA2avJ6W87MAYWe/8nhDijqhcClQHP+Pu0G
/74BS81Gj4ZTzTBu8xeS0CsDBl+cUEy2XGpk6aOkd8UY77Ug88DqF4aVk/fG8rYUHjXsn4U7E8N5
AQY8o6RQ1XhvYPrKBG8Esg1o0/SXo8J+xozAB5SLuKkOLCB3ct4t64IBaie0nVQeF1bQunJnbm5/
1KyRcXThxtFWaPBAfJVhjKXZ4UBFrHHUDTDcHCoo/c5cS3B5QLUFLKoOfBzuzI6JlA+odOPMyla0
rjLAEev9s1GVx1QGSY7Vy4INOisQEx0IjqZKHY8d1ftdGeLlFu8D6UeY6548OvlbG4PTof+6bb1Z
d3QmiTuKmo7Y2ACK6H4YTqpyksB/pEjUMSwk+4el1J1ui5vLLGP6SsYfJEWA68x5GRrbFLCWUrzv
qDy6cpnShV50oZdocuA2feI7fYmONCX0e2AXJ2yTsaBckwJMf2MY/wR1KijsqsL6m/OD4VWURsE3
a/NZWatTe6bL+Kw626LO7JToUVfbp9vKz+7UMyG8rScSe2X0IcRBNEj2nQhBcMavEQS6aBvFlCQQ
Q7lwN7MSVlDFjPd0qGwP8HbtlEkLimOImuXitjLTQnEBL2QBwA6ZkinA5nxo5kN8X8C36Zn2XlXN
Omzrh9sieIqeyd1AxsRRiigKlyb3pqI5AyRiBoM1Y7nJLMBFMTy6DceuYzdT0etTvuTxywiw3dJI
3lSwIAZ975koQHRAvMzQJi01om+aWcSLb1IvPW2p6ijUWVa8t2PtdYzGdYKmCZJGbgnus/4pVXUn
U5jHmruqqrGZ5Q+q5u8EvjImkSCYmHETF9/C+aXGp+ogB+iDQzsh2RgYsHDkeCi2ZgtKzmSU0mWf
jt3q9qrMLjymJ5GNgcPVLG5RsigsuqbDopQgznCLsMbrQ5HHP/fqBG0j/0rhzCwHfWG1gY2QLFzZ
9N6oN5n/cluRuZj2QgZnvi6q7cQqYL4UYHCIqVTEXnL1ZQVfvmy51VC7oamtpVJEWDF7TFWQPADS
GL0xPGZJ3KpVBsoFdIDKKyPdhuyjeZZFSNFznhba/SeFW6ciD8txJGOylyJdRRtG3yySJIrXVdEo
iQeY8RE9wDZIRjtabYq2l+6Q3YoXklQGriL51AVdWeuAwcgXVMDmN9B/H8YtbVLnQLfKabKvF+xB
Etxns8fzTGtuTY22Hnw4QbRtyiCg1zHg0X9G5vH2zhEtIHeJdSTW6gr8Yfs2CBZBYDrt8FWD/NO2
RIBDIknclSFnjR1mEhprx34ZqIdxzcZ1pf358+dip0wfcRb5N3XctTTAfuzbbRkUnuFvrEQ01zbr
q/CAAz0zQWnS4kLHuC2R6556dhvqu3q7hLuk9U8blGr5x+3Vmd1f/0ni27XUtBmx+LjLFROMB+0j
jYy/cU5nErijZQTI2w8qnJOXyXcKe8iN59sqTMa4ulzPBHBHJEgZpQ2FsZROh3fdphgNT80HKp+m
wCQgAN0WvSDm1wfguCYAwFE+5kQaueLTcEB/68hSEDPVfnCsU38V2L6TwlmtiNpSgZazZ1XHKxgl
CrAwfeMxn+27HG4QGwKviZK8xfauxiS+Dirf26bkaUr/CSLOpHCKjYY19Glv4Cbpwj3pAeHudVni
9ODoKNQ+c0Dt4Ehj/dQiAO2sChi4ce3EWV9gRq3Y2imQvXXd6fTAJVXvaWjJanQva33kWtonU8lE
WbeZiByljql8j4EiDPBym4v1bOoGwvdGBYjM6sHrwl+atk3k1+ZgmKKn8OwaGIgVdeDmotjOubKo
oVClneJxqzrIuJZWTau6JelsQR+VSND092eLzcxebtIccRNaB1zdPJoNXhrBIFjt2bN/pg7nykIV
wVliQJ1YXqOVvhXEPnMVSoywToGPaqH0+j3bfqaFVKPzjFbQosy2Spm5SraJs9ZtUpRgTllkeEGz
eDIz0XtwXi0MbQLmDKPI9nR4z8TmSVrUiDvjvaoeiRkcTCYCvprddUiy/a8ELoGQmOCTJwx3QGsD
hEwDKWckv0fBTipAlWuF+56IAulpH1/5uDOJ3IUwZH5UDNNoShJK68IIwQ7DFmaL+SgVPImhvTa6
DVXAch0mP+pSlAG+bVHQO1xalBI1kWMT+lZGtlGbdJ2Xglt19ur+Vz/wJF1KqGiN0K+HfmWnOe0Y
PFgRuW+I4RAqmk0QKcO5uDZsezueTBmhXnMQPVtFv86FVACPAq9JD1OV214Eozt/oDBOAbozFE9Q
I7m0EoukvBtjfHpegsWAshXLDS8cxk02Kq9RrnXgsGqeKrt9CqtwH7airv5Z5UDrg5wqJgNBZXUp
3+okU1KmwZh6SGpAYhfJY1ZW/U/BJTRtJ36zY7QDucaJyQrY75dibDVMtYRmyR6ZT3dEtbxPFW/U
8WoMVDcvdmiha0ATSbakO0XNCBZ6eekn4bqJNQcNXctBKTcVVZZ9Ge270Pi4/XlzRjj/Os5rFk2W
0qjH18l14gS15RTxy20JcwENXvMyuCpAG4YBmkv9tdbU4qLELFCabIKqXtCoRF5wcOQ1ogO859k6
I9S7LXMuojmXybm02LCyXDInmwcflBGgabduWpx8mDOuv27Lmt3HCmZd0BABzvOrtD4jSUVNBeGT
qb2kaCBMS3uTB/1bzEB+lRkHwhZKFSz6UH+P4lwUvPHsW99Bzrn4aYXPLggrp2FqBQOgTJhDTCte
oXSPcbVyxUr50DSPgRR6vYHGXcDvo0KUdSFzKiQPPMC0hW21RBPn0kbsNfqjSzJJ8OKbu/uVaTDj
m2dP5Ys4Sth0YarDOMqwzKO79BTXguhi9i2vaBAC7YA4ygf9cQwmmtzGazcvAV3lg5+mflT03E0D
+bG2FBfcHguwMfkSE0Qcc8UMlGH/k8x5MCWpfZWpMpxvN4I6Y3DC7i5rPvvis+w/NW105AwdZuVO
Qlip+GRRi5zL/0d3TPeBrEmZUNwvF19WAytnZoW7Wy5cszzmVjY15LpsGN1RRc+6nW6DZldFbH17
18+eMGSAMKsOIi9wd1wKblK9YyzoYHRf3ac65mJqzW3BnGJa9aqMREOMs9voTBy3ydHAkVRR2CNi
ALdPV66k8GgL50pEOnGeGqxXhpKTFmkTrXLK0j5UyoeSblO72CiATvoLA2IGCyOFEyKQwRkQiBcl
puSwd9TKdqNuUenUpfJ7gUTeGAnuoFnFzmRx1stZCYTGKR8Uga+qxnuu/jlIoMLGPCgpRShEc8EP
QPT+VYyzYhH3uFMmYWHKlpK5BdfdEu2+boKzcNuE8573TBR3eWkRkwNZUpFYMH6mFQbX1Z2vS4uA
5u5g/kToyih65ct9UTBBhDe7Hyc0c+AsITDnB1xHyagMO4PTVazQ/X+kfVmTpDjS7S/CjB3xCrFn
5B6ZtbxgtbJLAgQCfv09ZM/tiVAwgVV91tNTDzUTjiSXu8v9+HEhf9dg5JB8Qcis58TrzMQ4CQwo
VTGRpPCZIVrspJFgDFt8aLJylXcw5tFGdCekEgNh6OHtPZ09vTOZkyqdeRMP6DI3l5Dp1/vS/Ept
dFlb5RaTv1/+QhC2DpgCD7XwD8t2JghNb4R2ooKLLvphy4auQxjEx1WjxxhR37KFN8fsgYF86z/l
Z6Jct0TEdSUk/FARlyAceevSGuPMnm+v6SOWu4r1AF5FTGsjpr3qTNOzjgkOqyj9YiVI0+4jD+VY
hxth2ZKgcYu3OtNZMP7ImmLLAafojE1S5rsRE2EHslTamj1MjCUHWyqGSSJIuDzMWuhF2/rQ0rp9
qBoM5ySsDWx7XFsZgoDba5/bYJBsIJ9jYHQlUBuXsmInYi3YvhEFAXEKUV331i3e+MlQqft7LkRZ
EOaEiSbFpPWji0lgNT2UwHTdXsacqTyXoESOhswkCCpdnCArQrP9aXRbN7ECgTqviea/28Lmzse0
ie5jWACm5agUoIOPl3aM8A3gExZWNDvwftg3yYPV4jbcFjV7PBN9rkU8IJw/aEvOrhsHhARBACmO
uZuFtbmiDdBVSy2AS0KUS1Z6YigTF5vn+G+0A6Vxui7K4v+4EsWZ2ZEhvdTywGvRHYhmhC6910Ak
dnu7ZhXtbLumlZ5tF83RDMRrbJcuQ7KrlubBT1p0pccAurs49mnutrKGsc0yxx/RWdi51QnpVcwt
z9/a1j70pr5tGP8RAzdxe0Wzig2sNkY9AOkEhN3lijqz03ILb9FjmlZHxwW0xtqnHJVDIJ2R5Lwt
bHb7QPcGei8UveFOLoVxy46qRuRoztdBZzbontySzOILvmpW3TC0EmxJeL6DE/pSSldaNNH6En2D
uY+p72Zlh7bbGvDHkm5vL2j2proE/elwVujWVnIFvZb5Tq2jRdGX9obb73USb/o2D7xsgd5wfk3/
ClLr+AKIVS9iaHPjLSjSun7ty7e8dRfOZ2E5KttEJRq8mcaqPDpeFMiSfK/JEwaUr0s3Xt/euDlN
mEibESmZQAtcPc4GVjS2G5fHWIxAXLl2m/9AZ8KSws1ptw1kGUIypFp0dduKzrLb1oX3kUN3N2hw
sTzmv5LWeLFrVMbL6PX2suY2cJpv5k+t7kAZKwpOZInRuzq6aKu6Din5NU1HjTFsm8qlkGJuA88l
KaZimgY1Sr0pj2A/B6/mkAAx7TfOc4Nhf5tYJ3nIh1rs7Tjv0Ifh/2rdKA5bS9fAveMfM61yMcjR
iv/iPpx/lWJNtBRDDPoe94Fb7x75aejfUM5LyvYvbvg0UQ2XHFQVeCZd3nBT0jIBOBF2JOdrVxwm
byIxXOD2Yc5ZY1BUAKcLnNeE4b6U4haEWL2JhkCTYVwrwVT3ln31RHVoTG2NOSZxkBoL12JOf3An
0C0AElxokZI5qJ1YUNQRSzRSjlaQdE+gAw2NttCDvl0yk0uyFDMJQJkgztQuBrTNZ5qu2yJbxUgI
RNG4ur2Rc7cQaT505QOwYxoqaAeRE9O1wSmPltkfMwd08GC3MhqxLQp3w4t8AQMz9z4ClgwzDgGC
BqJbMcq2Udu8FABBDyWotFzQdTX9Z6v17xLnzgIECP+vg98vkXipRJofCTfg2EwX/U8eaEeUu28n
BejuE7TZOgmySphZHqXNI0WSoCTW1nKQsR1pWLLsXq/knTtGQSqbvzA/PkjqMXABLUC+au7MIUsH
00Mfrj9UB1l5n8rMCnneYZjrUnVoVnuQuQZoGUcLyNfl5YBO5sxw0N1Ax+HY+/LBAziwG5x7shh7
z4hCNQZ8QeRjoLA6QpEK6vr+AKA5oe+kHsO67VcVBTem9XZbT2cF4SWIQAgUX+hiu1yTaXCHVh5O
sDLuweD6RMvfdDhorvfnj05HR6cBiEQMA3kOJTvnNCRHWgxdFLam72PAGku92f5Ny/SFFMWWVHaf
NKRD5wRH2irznlMnDjL2FyHrhRTFilijSDg4Aumx67THDphMV3s1NTEVCKlIV5EnFmz/3D2DxInW
B+Tm8AHKKfFBSiflUweP57YYYVqEfv7sOu+DC4/O16xmAYu7oNI/xaCZQ4PO/raWTD5MCdIdKAdS
+mAawX1XNJ/5VOsk03HP7T7g5W88NP6G/OdChvLcbFxURswWMkqbByiNW8QOnPLbXyxkmo2LLAB8
jorvSIsCtUgOMpvM/I0xuRgs+pyBAvO2kLk7ZeogMCEojaNEruxWO1ZgHmcFO46pzbbtAHbzqLR+
cb16BKNWveBpZqV9jLlF+g03S9m3NrN7x8fcmSN6uPe1KQKMzHxtrWRF6RIX+IxTc6YhuuCxwrhm
vJ4vjYXugLQxtWN2TPy3OgrGcp+5d57cWdnCDs7pmwk/hmwNUki+2jhe6SbnbqTRo1uxNY3EAfnh
+7yzXm4f1JIYxVz0mTvRg+fs2Ix4KW09zIWWC/0k081Ub875SpQtM0nTU8fK2FF2RWB0v9tqiVx7
fhFgLyNAyuAFOOnH2fu8bRKdeS0W4VbvEOBiukH3+/Y+zUQXUy/4vyIUhfZ6QcYUnbBHAw3IQTp0
deCLEfCEdZ72d15vr7SK32ml+35b7hx6Ezlf9AgZKK04SA1dro1TBIfCc0CywWpr6/OSb3lqtUEa
CQoPQmB6EWhte8xQfpeWhxZk7oU5zaw1yTzwBVOWhTofQFp5+8Pm7hxasT2gvtHpCLC58l21TCQo
kenRrIat43t4jIybwbpnGI13W9Ic+tsBUY/lTGEdXPR0/GfH2xtdgwcBroKROfuBVJsx31sVWXvS
D4kIdZRSZervwPQTxk++cDaRJ1cDS58k6UOzfnXtJbDUnEqDmMBDBwjoAZBNvfyiegB7RJwydqSY
EheQ2o7DxI66BZ83p9bnUpSLU0tpss6CzvV9A6b8snZCMwETJIkGvlnY4+m31EsK/4omQssmaLFT
9NtizMSMA8qQDPrtVUYoATPj6VSklBgLZN1xDLE27wYKoLfv7d2q/wsTDmwemSjP0Gjy0ZJ/dsY8
LjO3pDVD6fIwmIfya8N5sHCH5/YT7zoPTxHLx+wB5dQGSatStBVOrdFWabEd62iV9AvPkCUhyqE5
fQnqCA8LYYC3If4iA4asL5HrzQpBsgGuCLSdeINc6p+vR41VeD2EJM/ICYRVfU87+RdHAjwMQKCo
NmG/FMvjy3JkCHk4GvIbjIYu7nmX/TIddCQWfxMuACHl2uhhxeC4j3azs9NvMtDQCVHxY1Y324xq
3wfzh1Gmd7i8t/V8xn3DQ2AE/NR1ZHuedblxQ6an4F0SDCw5Igp8rm00ER+Ih6dFJldO+em2uJlz
uhA32ZGzdXkiKpEHa9iRtEMQsW9GjjoT+0O6/ukJio7cj0ITQWCnwmejvqz0JNKh18AEU9Fs413q
5AtefA7e4BL0ME7nY6Njclrr2VoiPYFG95wfG41spW8/JfEbb9N7F+2rY8NXjH0DlDakWR00UbkF
eCTMC7Fwu2YML8ppYJH9YBEFwOPyI9BIQYu0bfiRML5ndX2gS9S7MxqCBj/kxAHtnKyRcrVQtWiL
Niv4sW6coIoeEnsbxzSwyiSI+iXXNrMcJKsRVqBOZnlEbQDx3JgSrxg4UiOGNa6g/dVXJ0nwZLut
h3OLQlUdEwTQnwXQmWKUpN1G4ziYsBe+KDZlZdK9K2m26ahtBBFHnx8ZE3vBfc0sDrE4KkxYHYiz
yRRBnClMibqf7EDSdnQKvs7H1g6bzPyL1ndsnY2jmtojLfVZJgziaH7vc3Rg+GQruJYf0sTXDjbr
m4UbMLOJ0ym5mMhDAPBSeXJprbdI6qJekuJ/sOmdzjrYVZsG7uhaG0pTP/CYsBaSBnObOI0AQsM9
ikPgU73cxF74rVZGtDoWUf1NSyaIuh9tb2vHjJUC6B4N78jUofNRpUNMI0ev+8SujklzT0C9Ufsc
zBVLTFhzUpAjIx8AS6CklKubO1FGmZfVRwvsud74hpJwra3/fCXnMpTLm8W92VgY3XgsmBVuK/T/
GfkCDGPuQIAcwKsW0ZLvqhkw0Q0mZh6kNbxitiNj/avM/qaJG1RN6AkDTA5noj4yLWE4dWtxzLTq
3C0mhK6MKl5j7OXu9m5NunMZ82ER+pTltvG0AKHxpW5RVjcjmDzxSHfjY21/dTHHqi5F0KVLhJtL
kqardWYKRMYLePeEofXi1cu+lBF67NzHXPtye0HXZ4MFwQ7gaPBYuzqbJvNcMVgdvPt3YwjE0pN8
6eeVNAMHr1PcIiI6arm3crwVzd3V/20BSshlV24aJy0WINdN2O5v//j1BcRTBXz3CK/gdMCWe3kI
ACwMgrv4/Draej4NhHgnyYKNnJXhAJyEUhgUS0Vx6xVFYjj2cAL1M0nfQV2sm2+3lzF3CrAh/4pQ
fJlj1k1c9S60lgwB7d5BQHdbwLWygoUKBne6FnCY6rWwqZ4MhW2wY970dZC4enusDY6qPOdZ2Gty
XPCTHyHF5T28FKjcDt5LtCWBiuZYdyEZtpyvmreuWtfxRjuk9N7oFhRhaYGKHseU2r2OeuXRZZEV
EgxS2fel9oXqAKZadVkvWMxJaa+XBxYI9HBjfP3HOKyzy19GWkJba8TyNEuuqECrlY04wJD12ux+
VpZY9QbTgmiQC/bt2mFP+wqAi47wykH7+KXCd9GYelaEVxJgOyXflDReYSZA1CRhmj/f1pm5NU71
g4lTHQ1UKts5WseylpoIsHyvPmKiJEKBQ4TZDaTcmFEWMOIF7lJQd30R0F2oQ0mBo8d71pv+/mxf
Wc4sBDl6c7SsX2Ki2F6AUs9s38XvK9tHzcyTuYXfl32KxMNDFGTxIybl5WRh82b0EY4O24YIBFgx
lQpiouj0rdFsENT/lMUDdAHjAzHvYinanl3QJAbk2tPEY8UAlmXjeGMfNcfEdXbcAy/KqdVYOFbd
oXD+GLmBw0F2HXliA28lFenABryeTT0V8K0Y2whaGzvBa+LLba2bTkC5WYRgDsmU95y4XpSQqmba
GBMbQmLsF8veu3ZTNO+3Zcxo9oUMJaTSDHBKtXEhQCijh6TIDhXArT3GRAypvk74L0tiQJ0w04UX
y6xyE4wKA0PrFJsqyld3duQOQynAPvJC6bOUSznjWaXDa9bCzyOTp05fKghDMx1rxFGvnoo+Qo6m
X8Ei9aa5vr2BMytBfdhDWXbKFILF+PKa1rTSrUH27TEFhcPaklW3b0TqLzmRSXkVXQCuBm9WVL6B
gFK9ltBEEvmt3R4HOoaFX7yzhNx3hrGRuQjcUr4Mbflij/TgpFs3Pxjk3e2+3l7ptaoAdgV4z8RG
i3efaujhH1HZdK0O3CkRXSdAFmwyDTMDB1NGQW3mxTqJUZrHaJO90w/l/rb06wOFdCQOMUjYQC5J
vd2CIywUFemOaLgLO38MCn0L9x5wd+FJdm1GLgUpdtfoCI3iyOuOebajxUbyjURrT3yvuUtnOt3f
yzNFpR2OC9VGcBUjSL9UnSaNatK4nTwKmVU5SLyL6qBblKwpiHPDdASDpe+XUQj0eR3wPjY2mt6w
7e19nYRcfQS6afDgxWsEuabLj0iN0s0ENPhYjtGqj8EgkfWBVtsLF37m+JCXRWUXFwVFQzUB3UcR
HRwJOkaCadpPTTy1Sh4TThfEXOvo9HYHASimRuDx40yfceY0G9ROCi+vwSroVPodt9rxPtHQ62R1
xTfhgZXbHfRmZxfDK4Do1kJA8pGJu9xL0LSiOwcUcwCFX42y42M3kp55xtEBcdFgYxjWeOLFffFT
Zqv8zh9fBjML9C6M2o2TH8QLfmg7RKfuN7Vf8wgT+dJwiYPtet/J1MYMlkUb/hcW5HJDSpM66ChO
zGPaN3w91HrtPfs066rQSRyGxjyOis6CSZxpVAK5Hoh8poYJHLVaHu5as+hEMWKckdcFFlrPSr9F
eyMGAGtxYFf+ihXeehizde3+uTlG0RYzQ9B6iEQYuvQu1xsbWcGawjCOGESJKXi56xybVFSn25dm
ZlcBBgKSC88HcJuquaKqqDvg32PsKk2Nvd65tRYwtOMFrYWHtgQVwYJRur6l8GEfIQeq7ljhZLTO
9LrKxp54fDCP6K40Qdnngkvre1E7dXmf9SwlC5o882ZB9cv/4AtDhf+q/Mdq1DUy1hhH3V2VVWh7
mOYWcGsF+nwMePMfSrTh9H9s4S9lKqGInkVOjaHmxgcZBpdP7Yo5VQgO8ttnN2MiwBILrQQWDywl
xLzcyrzCowKZPuPolXZXh6MjjDIsWE3xbinyioXA62JuCOFiXMXJiBa0UgN14+2PuHYyiL2Nj5w+
OCCueJ0xuIxovdbhIzTD3CLHRFY9OM82RlZ7e2dMN7K104VrOSdzisFByob8CapxlwsHUf7Yg17P
OPYDOQ5ucj+gAhgwy68x6kM/xn62sMi5nQZaAwU/D/A5UNxdCiw0q7EFuAyPlMofSYJmRbBNmiUg
lqCd3NEsDzXWBFVeL2jvzGWBF8D1h3cFDEbF6xp1YtZpD5sHlKC2Jr0U35hZ+qHImm5YcOIzlgAE
HnDi6P8BRlZlR/fLEoEmphmA4yl+ER3a2PNq3brgIkJscltnriNNeDXUT5F2QR/BFWluLjVedyCE
wyQAO/lWuXW3MbVaX9i8eSlIFAPUiXuv4vJiJ2UjBiebR+Cq06AceLvLuVxCis8dEV7v+CGoBQqD
07ae2TMpBZOFl1lHUpTjUbfa33YSi7ACknLBqsxLmlqFAb1FaUSxnBw3Lc/ywjpGhfO9l87r4IgH
rYt+3T6cWTHw+gg+EKKDM+1yQShHo3xalBaANiYIfPrY307Zkh2v9HEhCTe5MCXKwFpcuFeE4XDs
01PhbO/GRHe0JnZNcMIXBwCjQqv6VNV6WHZPlqZt8Z8/XhoqcrAaBrqWPFtdWuV5ZtICiH9s+y90
LAIfzW3mEm3MtdqhCg2NAwITuUuPKPun20XqgCDcBYmyjRZ1PnzJ3D5fMEizQoC4QqFlGmVAFIPE
0hr63McQYjetvqoqhrKfJJykfyMI5OC45A6qSWpLjN/mnGGWuDuRa2KoOS0R98QjFT//9GRw/KiX
YtQJzDr6/i41QR9rO8OQTxcDUZtSXze+11W7bkAIFLS0MrKXPxcHvdNRi0NlBA/rS3GtiGpwuiXe
sfDqNui87tVOyM79c6oO4G7+CT6mbtGPidfn+t1WEiTUqXdMtOo4SQEJ2x+nb3xgPZFZw7QegBJU
eh+/KF1WaLF37ET6hkdLhCqf97MqyFIn3rV7mASBtfYjSQmjfblldobyb0RyD0XFr02unRhGHJX2
JjWWEgRzghzUs+EZbEybUiek1rLVI56AwtllfhhLMPTGaGvXwey8dDy3JV2N+pSAaOqtjuMBbdba
FF8twleyBRsmWfKt1wELApV/14QBkJebl4jKx4MUkqzo3mD1A7iYuNY8GHGFR+pCNnR+VTAKGLUH
um71LS4rXOOxwv6ZWZqENDaTTc3TJ1YyekdJs3BxZwwRwGXAWQBlCpiPurIWxO1tqUtEDQkq84Fm
xO8ekM4/bt/XWSlTpQxxJiIwtes6zU0nomZlgpko41VALbPeGgj+/tj1gSb+A7aN7UNsqeh4xQ0R
8xIE8cIrilXmo22n0HQrrFyjX//FitACAuoV9IEAa3+pESw1DSobgcjOTrsQHMEd+D88slDRmN23
j+HPMA8w4NPfnxkg0O6OhCQdqC6y0n9Bh2W2cWlCVrfXcqXdYO6F0UYDm6cjgagiLDUJIr4YpEfH
toyDOrJfMDBu1Vhw5579arFmYevUdnWE4RhS4CCNjKH0Uyu+4mEj4brgJfb6k5mEehhtp3/qvbWZ
/kzCvt705jY5/Nki/xE67SHanpEYUT0UH3wnd0ytP/UTPGzFWZWBHnyw00BykaGRYBjv23FYQox/
uKKzGOlKruKq+ioWmK/u9qfGZGATXqVUbhxuhXb05IFPGCGG1D4ZfBt39yhiStAEED9IzcCVzipx
P5fgaYodGabRvUbv2MKmqK/rf74O9NJw2whFcBaXClYQp7HHDkcB/w3q/Z8Ff3CKVYGwKtubVeBJ
LagPUbEEJFPzU//IRdskIhMwNAEfp8jVbOlkMU7DSTrwK6ND0yV3bjQEnNBV5A8BOIZXVrHWorua
B7qB0TanrFkZKdgTgYQpR+sOpErUfRrYgcslLpG5bZlINtBBgz+QEVUOrQNmyY1AB3yq+4dSlgFP
X6CrvQ1K5Y6G1nCKeSCHo7PwQlAu4rQrBO/EKVCbADJqtqrwKlqQRutOo/7eGGw7uujKrjZoeEQ6
f+G5qDyJ/yMLeH+4mAldrJgWpHOJjG3Snez+kaNm1Mn3XNsglu/InQ9esIWITc3E/SMPj5IpmTO1
Gihvhc7WqDMaVnca8pa99nCna6Txkw2quaBA1rI10qXVc4rDfDVj6R0KStnCkpXnyj+f4E+EsNME
IAw9vlQ6bhcFnuN+d3ohiRmg7z3Q2ZZpP4sRM9yz7W2j+jE+Wbn4gH5irjJsHIoRarGxGAGooqUr
T7k70IfRdrSXwhNAwFV57IbSEuzQt9B4wG8GkDhGSUCH6V+/XacDnvHaSKpfmmsNIUYulgfE8XzT
ehkJW1G1d21K3nIzsVaeObjh6OXuDmPcaVj5MGZ46oq1VZNvtdFgRiM44MGrX6RrexB20GK6y8bW
B+DJm9aCvXEwsmghhplTZNhaYNZRIIHbUq53n+hVnJa5PGHa+yfHFM+29t2Tz1310Fhvt/dZ7df6
OFWM1MAb1AF76ZViFUTIoUiYPNkRxnLvMxbt/YmLPeEBl7+7gq2asvw0NDIsPS0Y8Gxc+AAlYPvP
B0wMnVgwMNKKseBdG4+eVslTZW+inmzbKtmYiHc5W1lyvKvBLJgekLlDF/oPvX1lLd2Qyg364TPN
4oXs7JyKT4VtgH3xHMfz/1LFHTo6HRIA8qRFX6v2x+A/5jyoXaAEHtgfVjj+WTdywGiQBjPpVeg4
eE4pUbKVJ1Nk30evQF7dDYwxfXR/dBoPC/SDmwsJh/nDPpOp7HVc9yZnZidPVqT9sMg2i7aMw4XG
BzT8b7VxWA1tj0dNH0R0XJliqVo8F7tgwdhi6DViJRVAPnIB2K4h5Km07+xsX7UAnd7n7aN+b4h1
Cq5fzoKa3xkZTOi4ovdos15Qt+mtcWVXzr5AiTw1STXmZ/iCQWt2Rl6tMNICtcd9qvUB9azQGEC4
0yWbzAlKZ8Go/Y/9/3f5amtp1JsYfGLjzIHuvXfdkK/9JCSf1+Pba7NbCE5mdRnWc4LRA5rhKmet
oSapdQ1keeWXSgcx5Sv1Am14saL3JZ63WYcPFBkSCpM0sHpc3ps0AaAz1Wt5kvSXBNQ88UIgljhd
lfkRLJ0s2vxm4vfCSU4LuDpJ9BpNcGK8/K+iDCaoLjoocwsbj2qktXHsbQEW6DZExahzdqQV+xZz
Ln7dFvyRabwlWPHFvPJJwRwJJR73RvKSRv3bqOeBQCdMDXuRuDwUDPXB9J1p8V1B91Lec0F2IBUN
pcjCEQwumX1KqqdKfzWjNkDAbgCdgVbjFjWh3N6R7v32N88a2bO9Unx3g0xM36JL5OR2q2JPxjaI
5U5oSzMM5rbGnx4JKEpM/Yhqh1/Sy4kaoelPmX/vbJI1qJathgfle+RsAawqMDcmxm0rn4vvzZtf
nzRK1xaa7ZkfPZnaPetfXXavG9ahfnDbp37cSmvXi6VkzszV8AFWQYcaOrwRtU+7dfYuBMwkMTja
hE/uthwPffTsWPsqLVaD/Vg5S52o88LAp6OjIRrAzunvz4RF6djnGogXTx4NKN3FlgwMPXDzH3op
gYvMFqK0mZPG2v4rTrFvrkGNkrW2PIGI5hhtN94SOmthPWoyIusdh4+VLlEQb8JKd9cD/RYf4q0z
0qCQS3NTJ8VU7tr5cj4sz9nuVRqXdjNgOXdOsNS3pzYsTi744scVE2lzCxNZO/y4mb1GerM2vWZb
CHtP42pV22LViEf0yntiT3BTol43gsouA69+rKP6YKbiPh+WippzgT6+aSJY9pH9M9V+Yod2Zox6
GHRTZ0++F/EHoFypHXTC9EKCsVlfOsP5hSDYO2CcS00Dp6XJQhg0E3/iTYPrQXxAJa86QjobNEaJ
BZXl1XNivuihBD+rG4NQf6lbf84jXohSQt2s6plfWy5uR+U9VnQnPlddC8xac9QBqv1RO6vsPupz
xCML7nFWsRBhf7yi0UekWEQrj6K6NjAvy2sZQbMGMq1+ny3SIUwR45X+nolRIkq0VPNsIJE86cOO
pODgaO5Y2PM6aL/E7bZuH9s7AghUHxRDC268b8bCm/ijp/7WByi2TnBUogsn6U/FHmMLT2C/AjJ0
3W6bUDw9Ohtr81ULxtV9pgfD6qErdiLstyJEtM12z7d90Px1s20gLSZKxytWqTgaynbwciSuiode
hAUat0DOp2E4W/05y7Yugr7Gfqk+i0YE1hhG44PfvoiwXYJjfuT9rvbk7EOUfHSVMzaWKWClzmPH
gs/Yf+OlKXfCux8NIJADTJso+hcvw3RoTG+UxzF/MeqNGMMmb1cCfc3OKn9MjDik9O32Hs2qC9J7
eAiBZ+5qemaToc+fpGl/QnfE59Svfg7iDsNobwuZvd5Tghy1PgxPU4NwYonBMTKcA+0NwF1oGpJI
T1duTdcMaUw/6xd80uxdm1of0f4Nh6veNdrnnSzbrD9VaGY7WM2YfxtAxbOQ7Z3duzMpylXrfSsq
PKPC3uWtfYykHQM3liQb5gj/9fYOfoAUrzQI5OEIdgAeAg3VpVMnIP+oU4EtRDzVbcRmOJhbc6tv
ozdtk2z5Z2jLpv+xyvb6oVkPwyPbxsdP+X7Y+F/bTbzn63ZjbOWG/k6+OV4IxlH8d7d+TTdFuBQQ
zAXnSLP/91sVC2DZvWW7HBYgMzEIdgh6A6/n6D7mz7lpBqTaRQA83P9NxupCrGLZoyqzUldAlTV+
j6IZi147CzQHj04RdOUTN2Blbh/K7PmfrVMJtFhOjDwhRX/yunQ4sL6v16zt6r1L0iXiuo8rcn3+
SPWAM8vFPVUWV5tUlHFa9ye2lgexMbf0yVhpP9zX6XTpb7RsbOi22d1e4Oy9Bdzp/wtVFthpPZoL
LAr7qcnoLousNOQ1s9EBi1FWCbPiIM87b+nBPPPMwjn+V6oSUKJu1hCaYKmmZOt+54BNQ+sf651k
m5reO8UaRddOrrVyyWrMn+e/gtVHpdEi0ozQOnHSHfFo4t0wsDXR5IIx/B/X479iVGdQaE7RCt6f
iI90+FPuk7DTDymQ5t7P+EtHk8AzXrWl2HMuhY/0ODiK8HJFD5NKX1dGZm60McSm+i4GpslDblGk
W7MCK5OeAngNnpdo0+oIEtAPg0axlW08NfSL33yrvL32LdZ+m/2dzbTQtZeeLHNpmouPU9TbqLWO
5hauUhmBl3vbtM8iOxF7Nch9ufbakOQbtnLyuwwIEiGDYQlEMqvpZ5ujaLqW+lQKDUfPaRym6xI9
Xt5a8Dr0FoHGs+8lvARAU4hyCrIXl5Zcs2jX2TW8RmR/Noed235xtSJItrev7v847v+KUcLNCB3k
o25PD2NtY9uffJQMbPIqysfG0ddVtnIQ8phB2pNVAV1zoBDExtBoxB+lt9PZY6/xoEjvjLwLQQCy
cMeX9kDxZqlmY0R8J/pThwyFnaNsHm0cjT23CLxv78O84TzbbsUZ9RHzOkNv4RVytsnSY+4/VFX2
hftPPlD6Mb8b9S/W+FLqh0zsorZdZVpz0Mix8rWFT5lbNLD6cBhTpxGGqF0efEoS0QM4DfPiVf03
lKEnOXa/6rlrHLuydJZ2eVJa1WecC1Q0rRG+jVG6Tn+KHxr3ydIF5uWGbbpJ2aEEEentjZ67QSjB
YTAcxvQYqFhcro4MAmyOLMIN/haz702y1yUJ2srbyu9/Lgi1aCR70GUNxLxyoBHGWBOTy+HUV9Vq
5DBiWvvGa7kbWfpI7CVrPWUS1U0EDh1ATZRGLLSpX65rAFUFCHxQQhyZt83bN9mXm3JEP2Z7sPw7
nxsHK/3t06Wi+5wvOherbGdsCCt3Em84peaz1xzS6nO+hGmbU48zEWoteUSrDaOaO5y65rPsHmvM
rjOSTVrYAL+f6nzJu84pyNQdj2o9+uzAjny5kVoaVZbGtOEkwIeJCc5h7z2b7Y7IdpegovanSuJO
HUeYjYdgeYJ8XAqLSd1nSaL3J3vYDfWmM79ZX5kZePlC4ez6Tl/KUa8YEKJFGkOO5h+E93X0PnMQ
Wb/cXsz1a+ZSiGLKRVc4xZCZiP1tE5hAO9IPGDeub25LmXm4Qww4+aYqCbKpanob88EGvcssPFJ7
I+zJd0Q/vRnIfj1qq3iagNjt2Wcz/akN76Vz5w0/B2QQeKKtHFTXKzvbJeJHkv6yAQEYDpTwnWnv
TbaK4WlkK8NqaVuu9ffye5W9ZzJNHU+OsDjsaRifxa5ZdW7AzJUbL4D+liQpB1AC0NHICpIAsU/I
Pp9G2MefwI0U6pkOVMPCMKQZDApWBgeBdNg03l1tNMCitCTvfawsL+6tLtmhAafuXnt0IVWyfaX6
lpKNbHQMosQ4tyHIQK8Tx0i0RFuh79sOQwe/ZfRbgsxv6ezNP+zlhzN1YeZR/0D7NPCCagFVdhjf
1TfmgDqIgZlJdTUEOahiwi7Pfi3o5Mz9mlwKGt0MzABFs+TlPbaYQRrAYcyTXcNF96GBIbds7Q2v
vvMyumtePXZuEuTaax07IU0Dhz1z7VkAjpP+zpy7LMl+lOSnZz7b9IvbfnatUGvjDRMLCrLwmWq/
bWxwmLDINk+dnZsbwx3XwqvSAxKu+VMygPf09rZYk2pfOiX4PwBBwOKHEhhyW5fbUsMrlTl6wE53
LEA6rQoe3fD79+92+P3p+OnTpy9fvjw8fDu8IcUW/JZBEf68Lf8DmHclH3kcKAKU1FTBqRzTG6Rv
jM4pOQKPELjbfuNsmrC8j7fpVtxZ22hjvZTbcefujTV7dNf61suC4pC9tbvbnzKTvkYXBUZ6TeEA
3jUqGC4FSt9FV6t7clDADzaiWkfxmq61L83OXf+FrP9H2pUtt4ps2S8iAkjG12TQbFm28HBeiONj
HyCZZ5Kv74W745aFFKKrO6Li3nopb2WSw86916DhPgE3DVQqiBZcTrsElGxUtbp2Frfhu+mO64YW
D5mjrStrIdK0rucTDC1bqApBi3VCF11G4iJhhLemds7pkVst7a23Y0C/FFraj/v3LbDn9OV+yG+M
x1VI+LtOYHrkb3OtVL3V+6KQc+1s7w7V4/no/nIPdmJxy4zoh7s5Rqjjnl2KY+Wpflyv19Z66zgr
yjB4+7RbuFdvPAjRQf7xa2YbPxzRNhfzQjvrNHLyzq49AN6iM1tbVrkftgmqSdslCNBSUDLrKmNF
S+YwYArw4HyxfvGPMnHIK9mPDxnsL17gR5s/B88L835rL/8Y6RzoKEZwpIjCEvNuH+xfh6N7PGa2
ewwtgf4q6cc06W5qGYTmm+rBxrw/M2r9lml+XJ/Ux5auFxbCNybgeiGYIDlMKa80h3tWWaIFfKi1
s39onw4uNJMid/8Kdy5nNfa2JX2dgIP8y7f6Eozv5qIn/wSeTtkfrbew4SgPywg8SjY8Lw/mc9Wt
yhjvf7chb/en/UYfCAtsMsyalAyVKzGXwYTeYyQ22GEpHfed6cGbz9ceh+Dgv+oQaHwKdzFfmNrr
FHgiegF9PKW/14wifWBCHw2BcYbmiKU6XrHKl47D6WCYfbyLEFMq82MOITY2ZL3v62dxpWwBTHWY
GzmC1dHXV3TT1sp6EYqxFHG2UwFEaEkSCPp5sDu7t4K18FDtYk96ku3cxQJdZwd/4Xj8Pv6uRgm+
1GR1jBRkzqLVpJLLQVJjlBaAF7vQMp3S+oBRpS1YCUX7383djD6Vq3JbruoD0BDuNAfpKqCi+5TY
0ZrZA31UV1BCd9gppIzGdPr1Lf6tWEV2QgXrFTA/q9+pm+QgbBorcH0r3JROT58F11gY0c2V8WNA
s6WvwRA0EvRKP9uFG5y8/JgsBPhuEMymDMhtAz47MsCNIOxfLgzYkEtN2un6ubEVi+z8R+GpcJmL
GXPGdfwrtMc1rONW0mvtVtTY5W64C2mzalYxPqL/JGMexFW79h/65Xt1in312yAFiOYzWlFXBmTM
6KLMSCLjTCh3WudXtdHdcS87NDgnkeW/3t/6N0pjwEb8CDfbIwiXJmPGjHPrQJICEHZXd1AHoqbz
O7cjl61CBzk11ReytrliM/Lmy7iznRJAYEipCIaprYxts8kfYPJL4bLqvJYb2Bo/+Av5yo3z9BuV
bELYQEYBY3adjVVk1CwZjLO/YjZZw9+TGq64LhfOnKUws2SUGKWEqinCIA1cD5vgZK7YGjaj7/c/
241urnExnNmbPgHvVC/73ji/ZZuOhm58AnL0KTho+3HV2hnVcUWiqPkuLQWe/vB8eRITfRdQ2ICG
nrORNaTyeaJy49zA4Fr7rW0Tu3IUW1/x5/iPugCFmBbfPBhocqheTFJE0PC53KfgspdS34XmmZQO
SNY4odBEg87o2NOF+byubE3g9X8izeYzaEiYjwEzz2bo9BB1AP5zXxM7bp81p5cseSGlm46w64GB
UYSPiHt3rldeg+LRjGlmnmEw8Kw9y/b4f5q5/wSYKys1OZe4PwXQDsIaCOqnYC+6ysJiv/XeUBU8
NAiYXtAKnpfvAUoBV1IrzbNyEH+XW/mz+sueMkd+khfelDcjIUuYwDnQ8kIR63IltKmvtHrTm2c4
WJRP7I/eUFTJ4WwU0vH3kgfJzcPpZ7RZjaOJtS5S/dZEeW6Ci4FMkp+Ck3SodvqDGFvVLxgZyCld
euHfuPimVOg/g5w9dFgrGL4sIax5bI7sWfmUvtol+vutA+pnjNnlauaFLkVxZyKhhZ9l/1t9MI7V
39xd0iC+0WuYRIbAkcFrFASdOexAinyQbdPMP9sQzEsee28jP3LbUq16Lznb6LgkSHijUISAAJVJ
qMWAkTpnoyZilwlGg4DiVqflKsSTVN21uD9DdIVDJ6SymwIDQKz0WFjtrv8Q3IVD5Obc/vgFs7nN
miYYeIFfUNkgPp2o7oQu+ahX2ub1QbZT23xPPLYq//VZAhzE1DwDpuTbdOhya3CjSqVRV/2zLo6u
L2/KStqOf4WmXxje9Osvzyzg0aBaZeCL6sCSzFZnpZV13Ra1cBbNYos89E85Bvo6zdLOKWR4fd6f
zKtMGhRcSF4okxeQNHHAZ6MisRaJRSyfEwGHcNxXmZ1D2cSRSUsW0sFv9Z6LkaEMDxE6tKPkKYue
N6Pg8NgyPhL1LIwPEsSjip3BIM9C4RZFfeHV9z+jaG3CnAowk+B5HB7VnKqyhyzN0slq+BSD3+1a
95+LxBo9CR1s/P9X9TvP16bx3FeWCG5QsONDRFvf9QO7re0GIH+N0aqG2ydtX+OENp2jlUjMU/TA
vCHekSXN7qvLFKPEFYq8EjqIk3/B5YwqbdWk2fSiBAnTd8qad3apo4zIilZwkoiV61AuAqdsub+w
cm5Fhi4zALhgeepXiF9FHYjqC5V2hgmYtJKH2KcBkYtNPWCSI9VMV3odZyfV5EuN/lufdmLyoDCL
4jGaLbN7oxeqMmCoigF+A5yERAXfp2K8VTOPSLQ4pKHb5tsgtjR2GIMtM44ZlCBgcQUPU1Fah4IF
XrH6YfLdOLp1RQPtUWqBxix+ycE6NhzSRbR2hfwl+RuVh7TxwXVctcl7kFqdStvYMnbyG9TklJNo
jG7EqN+7lbEn+Lf72+U6j/9ewVCMhncDWEtzihqYvCpSCpTjmCg/4v1UAXucQGmoLIJ1UTfcrrpE
tuOKdJtSrU9Nool2zMvnQEtbW5Z8w1JN3+7T7G86jRDmPbnVkFSPqExSQksYstIu05fUiq4BIBPW
DsRqPAcAhML5fbkqSSj3GvQZE4/URrIB2zt9kAVtEyZJSSMA2LvBt3Pok0LMAnsNNfjCVVNWL0zf
dX4BUq8KpwM8BqdK8vxw63IA5Vk1+ueCpTk8wvMTw5ZVqp7mIBaU+JKx1jyG+kskLZw+18UXhDbw
coewIYy7oC52OQOQcCSlWImBl+Yrv7fIupfcTlz1jR15fbMFHFP1v5RFNtK08i8PPYTFmEH/nvxm
tWnT/iiOaBBGhZRtFnisNQ1HFNAu6n3Rd3jehasagna07Op6PYa+spVDoXPBK6EtGwvbICHYan3Z
LKWTU5I9+0l495pQjtLgYYas//InKV2TRRqrA6+KFVTaoFCoibFqgZapuhXJudsCUmjH0C9cmYE4
WozVmdtEjG3gC7mEULguEsC+wcSaxN0DRRqYAF/+mgAuGEUL+I8nPcOwPo0P/K9Y03i0QLxkeGcp
dt878IYk/lGCBUzgApqTKyWcU49J/kfey+BJF+uUOUlCGbpjn7xbqWybq44u7VRim+aL7gWKpQtL
8zilp/N5RLES3Bzc01Bonq2oVFW7IE97rKgXX6NhgPcu2aenVn8oFZPWzVvef/EdG1epNi5spO8K
7VVsvD7RocL/QnnictY46eUuGIvAk40HHB6+HTxxAdA4GhbbFmas3TpWHuE+JPq2bFe/k5P41L8o
Dh9sle0kS3cUmZJH9Zwadu/bneCYmrUEy/4WOLj3I2eJmtKWqh6WeeANOFeOQr0aiEP0bXBQ0Tds
jpKj7NLX8Y0Ea/0k4NSvbMkS1YXP9N0Ymv0KKAhgF04g1gm/cTlVBAzKvlWNwKv72MlPvHzJSmcI
Vn5uaf5XI+y7YlW2EAtilCj7kP+pRFuTVjpwQYNKpWyFGkPn9Gxf4jkCd7+ksxVhNXJQEx6SxGH+
Yx5bSuUI8RrGyFLiqCfyiQ6p/2w+NWxT1WBNobgrfCnaKQRVv5UO7XZs3nWTDoEVRJvoOeYtFbNt
oy5hOL+dCO8NfnbuK0LaKSn8oTztUGsuF0DoHZ6i4GB2Fswp2Cvsz7J1Gr+C0oRLGyT29+yR5etY
tccQxsiupr7Kg80/tWATCE8KkOH5Vud2ixPbrI+an0Ck+wmnDc0GD3RtPrFHrKh/1DWXKFT/5Ssb
vfOSeFNmR6AMQxx3fK/prjIesmKXAFca0U7YBIZVoHGcv2SVXehOOeyqVaSfijeQVP71DY5GkwaA
PlK0SfZxnvHqdROIghZ4TexqpQVsfBlsGDU7G2CthMrRCjZe/JA3oKs5oL/VVgY+11YzLI0flHrh
59y6li5+zux+SDIzD/raDzx+SBXQY906tns00UOIKIcvDbcUxVHE2DbkJdmJq2cU0tSfEzE7vtpE
HsYUGpeeAO+2NLHaqrDMWqeq5tYZrbKUgpm9NNwbZ+aU/eOwhzkskAazzQgaNFGqKgi9RnwQcPNA
KvIQBgatC+ApMjoQuLPUHALI5lZC0twZ2I4h35jGkmD59cMZw5801lAGmOprc1WblBVyqcCX0csN
2EjJ6GI8qK08rMpOh+MYr7N9rSfGOZf6x6ARm11mBoOdw1CLaqEkv+Vaa8I+PoltuZTyz0Lwl6De
N3+hiooPRDQhbafps6UBPpIepXUYea1P1lXEbOi5W4Cy1/qqqF1YMzi1sIE6qh3mT0x4SSoYHbix
Drjyx/09c92kRLObQOVqYlMAvqXNDnKtUAjXoCTvaasYkCbpVXf5AYdVrFiyv5HVNSqG7/FR3TDv
fuRrgNAUGdKeBDcsIIzqLFfpgMWQazNMPK18yEy3Cna6ts7jR933iPaH6Ye0pj7oFuJDozm1UduZ
D684+TyAWR/CUBT5DICmb70IZHXiW0YRbREqo0JjEfUzNKCpEi5QNK7KS7OfPG2BHxmfpCSKgLwr
9mQtJd6AY8hlfV0DxZPITlqxzFKGPNzcn6irqgGCQiZuEooDPB5J7mVQIQPGNxKrxKsAidjXSyIw
01KbXSMXf352jURyXwGnjj8v8Qedv/Sf8K8uHjrDWirsf/eELiOhCgG+DsBIqH2jxnQ5EL1K/ZyE
ceLxZNwG7KDwrVTpB7/dl145Kk6fvxd83VnILWxB8c/3p/HGAwVv54m3BSMa1Pbnyn6pLMCeKvRD
r5LsSqaspzEH49PtkkNWMZpWK3GJu3K9Xi5DzjZXwg3Blzoz9MawsGIZfsJEAgHrfRzVLwFFpvsj
vC74AHKu6+h5QVQH8oWzDTWk+YDutB55JOwTO2zHmoq5aAm9Hlv3I1039VEqw9k6uSgQnBrzzD4v
62CQdMY8qJJx7RR0I+RxwDWTv1DRUX93nZNkTgkVWdrvNeNoNu54gI4NbWuaybt4qYN7Ix1FjRRC
q9NxD5vMuTSk3hSMyULCvEY49JMMg2ylwpN68l1hpEW2SY8GWpKc1o/EM7XHalgHBcp8A9Wzham5
7ithamAgitIslD5RN5ntp0Ic0iqHppRXKZ9Fce6qUy08klS1eOgEcPHyQepnHlwACHrFyhZi+hTp
pdzKVM6d+5/p1vKbDgzgL9H7wWVzueHivBx6SewBkyIE6ZDZZquKsAa43HxcM71MbCQJS++XW0Eh
YgTtG3wL3CyzoGpch1IaRrGXhIaxVrpa3PTtu9R0O6CQRjzxmLnwYrpRAfnWT8CXhzfFpBVxOU5e
+lHtc8zqqPxR+IbrEgyT8d6Ai1n6PCAZryNHah1jCRZ8a8NB+3QSzoKOM2qtl3Hlvi0YHuHM07Vu
PEhQAolTcF2aalw4u65TKxSMIdQkocAiT6ail4FI24tcN8IYBY6QiiTC4bVwydw6nC9CTJ/1x9Xm
42wGy5/FXlhLVJoUxEfk7Z8E0IUXMXvnhAagt8Z7iPIPC62pWyvm5+hmyZAWEBPpUBl7RqHqD3o2
CBZLJECSCh3PXT03IM+Upqt/vzcg6jlxl2D9gevgcrxjGEqjaNax13AGwuzZJ6UdksBiQ4H9uORj
/+0rO7v7ZB0UHTR+gRPCTX4Zzs+7OBxzjBF0VcnNe0OmTTaU21Ean4QIqu1tq8d2gFx1LbUFkGEM
VF0lbCO7ESpIIRhjBm9DdXDbWvvUGSeQgBKiHcxfFint0wF19VPRbpoc6GFBP1euaiCMUaSjhM+R
7loVZVdQ9ahBHmDOSsYtqKlivYoXdW2mY2EeFYscQoQmiocop11OkJirnChcjT0zre2A12uzfBZG
K83OqHWTym3xQh+MXS3a4PyKwVIWNG3Vq/DT9YlcCKIac7WZRvTlYpSLxBPzLjoIuQEKtZEkj0wJ
vdiPxGM25uNKNfzU4kX//q/XIuoX6LsBoQkN/+8c/cfeU0kQF0PRJF4bxWDb7ohq96WjwDqt+HU/
0jV1HEvwZ6jZSSIMmenHpE48+QDO5eZNT9zGd17bt8iCgICTuCBhbovY0q3MSY8spnwdHLXFbvQU
ZjbdwBnjMIO1N4Qa5jbMnZ+SMY6S1EN5urZzWYIyV0xhxnB/uDdOloswswO6NOC9w/o49dKRgaW8
hSZTKO+gHjMs1TpvvKOAof5nRPPkVi6DUGwNhCLP8mqEj/Gr8Q5/VcMWdKtxUAKL3KGn6H093x/i
ddMWXxTa9ch9IFeDFTzLN0IisK6KitQD3MxBwf039+oDc7/YsaYusw2AS3q7ftR2kDXnO9wfS8nX
jcvp4gdMNemfq5drETCEWepVYmZSrpmJE8Q8c++P80Y15XKcs7wiUHIg94s89Qpb8x/b3obEmuwY
GTQjXUFe12e52mrZeiHqzRX0Y3anwf8YnGbUlaqYGJx+/Kz+pBS9qdhW3gYLleBNZZGt5fCP0/2g
1y+yaaQGBHmByoel3CymGMiwQID1lSfEeFFCQvQDl0a28tsutqIuElZtLw+WkuVLgNLvRGm+LbGK
oeguAgeJx/nlaNHBCdAoahMvgYrdkTVDIeEqDpTWErW4hBKn2KCY2Lc8lq22Y0p+nupwL4EY84YO
8K5Q90WeN7kV8Th9CQPWfcaCWXefXQhDQ1SeAtJsAvj0TkY4rQClDtOoQrBKSgixmgXYDhYj4cAs
lkla5gbqCJGRqKoLzQrNXP0clCQk7hDnSo56o6k6UjKEH2SIgshuB1bFh65OhszKMw3XhaI2WW/f
/zY39/mkEIYrHLcjOk6XUyTnnaqWRZl4KDM0QmcbNZUCaCf4J920+r2KbrZhxRGkonqoN1ugvd7/
AfKNm4r8/AGz/Q4wUcYSaKJ4nK1bFb5TqzbSaBpv64ASYsWQbf0DicfBNYA9Rd/EDWuq7oTWLVbN
30p4C18w10nz1ASYd8x6+lxqB7Ri/g8/EzjoyXkHr4Ar2agerFhesDGBtNhX9Ftcsz1chaFsW7lR
a3e9q1W0MyheUFYZwPNSfRP8hxQw7c4yq8QakLnHG9930MPEoqjiTTdsqgjpAC11KrLzwq+9tc1h
7ozcYzKQxrPt8qu2qJ4L4yAlXs7XpbZr4YIVhy6KhwREZ0a+2j5yGhT+OybRLn7jGY39bSQP+HFU
Q3ez3BjkxeSW1oPq9srZEwf2IbWrUqD9Ukf+1vGABxZe+XjsT++6y98qhFXUc2YmHlr+nQ1H+8Iu
Uw6XeUy5g16rRhM4zq2rSliSzrrx3plghACxgNinQVD+MnJS5X4ZawpmSRODdT2QGigEPj6oaVks
3Ny3EgR0JeFmgtQcgmazfLnQy0CtxginPZEUiEK33GFm/oIe0FaMy6Veys3LBRmvDLgf6kNQrrkc
mYDkM2oh8uKJKThQkumyljbQzGrOGnfRLIhe49Hm4dKdNh0W8/P2Z9jZ1ekbYeSzsk29UqNa+air
h1bcGS42qBDvimHFq9XCQp/+4lXE6WIBqkwDumz2CQe1rKUwHFOPwxZbAeyI+vWHDCR7TVv5FZ0S
4zFEqsQcgdtdbemuiGsWiH8TgtDjX4nDbXThJ906zwCmgVbs5BUMK5LLqRdLSYhaQUDiBDOeLcRc
gStp1GdZqNUD/B/CnZSXgSUKaWS10ExeeHveqh3A+hoSOBpqWahazM7zWPdDCIPHmSfU8ChgbzpH
609ZC/qWkFU2NKskOMEdz4mapYN8GtjVp0BpBuL7qIka8xxYkVJAjDpE7lU6lKdazGy4CfY+c+Iu
tSoxt2rttWv2IPrTIHVVrcbRiIdi4YCDP0ro8oVuYkJ07GGIXozEFn0LEn3318uNbahAMHkq5eBp
hurD5ccReKMyKZUyr/ETSyCboO4gmHEwl8A313hRBfAmPMfNqXapXXnJlGWrGUVMMi/ZV8/CJqW1
FQDO/vQkPf2pqLwk9HirYHgRb7bq+jHrmipEvJweQlf5OzE6nr7Gh8d4r9HXghLLq9n/4va+seMv
4s4umiyTamNkcuZ1f/BIiJVdFv7O9JWaF9DTiFZKZVBfPUDASxyea2Hn4+cUdhI7A3hF7S4vnDw5
3P/EN/bfxS+alsCPDFcYFc3HmzTz0EGfKASF3YkpVv1ApfCrHhaVRG7GA45NhHglGJ9z6SHOk0iv
C8TjA7iVa1Ri6SZfhc8Dvjlg95ZIreIwUWgceANa657an+nOr+nL/WF/wyhm22/KTf7zO2a5btqB
jxyaWAE7aJRQkxJ0iym0XrHuvtr3VW3v4RPmFnTrPfcfp9NSbfZWnfgi/uwar7OOlFI5zTsF1hUC
hdUeT5qcrYZtDgtkGuLFGNmn4OP+uG+1QX7GncsSRbyFBEWEcbcWVykY+HiBW4nvhOPKJpv7wabj
4c4cz9kHkPmPEiPEGA1910EiljWPPn8Zgq9F1Myt+uXFsKaL78cyTo1YyTnBsMgxBfcGZRrQhrtd
3ePdSyvlgf3qgV88+Evl7tsn1z/raN51UYMASUWIHc2ldV7SNrfEg/gijtv4C7CdMbYFaLLkTvks
awvFnJuH84/IszMMy6fvkxGzK5KTJgFnx9xhsOTF5PjmmTXVuaEAO5lpzs6sqtcERQsA+FSF3QSI
VN1UAhMCMvIbIa+oPjV+Yrf6Lb+KKl6KhmuyBxQvU3QQzWpJAnzKxK6X1D8/ZnZcZa2UhIOE78yK
Qxc6A941ggXrAnDkE4B6dqktLBXNbq/if0LOLsHpRQzlGcwzUfcScxuIpipvAB1LizojN1J7LOJ/
Is3OJFkeK2ZmWEtuZoPzCHeUozX66/ub8lbzDhqWQIVPzTvgzGZT2ItJIcWFknkvbk7ZMbTrQzTQ
JqXWdjp2IHGy7tfPFnR+l5pjNzC2uOZ/hJ5NpSnocPbQp0PXdtsvtORAKc3cSbF8k61hKG39TQ75
R184gRvXln1/4Lcv/R/RZ9OrtX0fZw0GXv2pnSKioYpL9WyRF9Hewnehck89PaEKby9pmd8+JNDA
B0gUpZ0rMfOICGEa9XjOJOQPpLUHkttaiUtuBA3+yTBeaoguNglYUxucUlUCeVW2sHFuwC0MPBkh
bgCILLrvc6ycriQ9z8Qq9YaOMmMFJE5THwIHwC5sX4t/pbHLmS3Gq1HZmKv4AJXg0spWiqsZm2wv
fY2pgypbs2PROltiqd06ySBNgKITjjN0HGbLomdBJ/exmHqm1IBCmqN+UfIMoVkBGZBmCb144x2r
wJUD+0yBTBwkgi/vCl5JSgn5YpSFB74e0wSGq1V1AoN9dX/BzVKdqYGCZzqwtQDQgxo3lw1Swjqs
q7xq9kniquX6F49X/romVq840RIjdzaF37GAglRBTZgYAvNDWs3HZuB+0+5jUYAerGmZmWmlrhIs
maHNni1TILySkKYDbY5WxbeYyI+L1odUi8Ykud03bfcSGDx1TVNYIpR828T9OOb/OwpgGujIKGgQ
zL28WpkXedDW475ScwjKaYTDUCKB2PVH4idFA6irkJGHQTC6ZMcYa59MEhpYtp2W6IfczxWVGhWB
NDFsJMPWrpVB+yRNoRaOr+rRLwPPmnPui1IJ1WQTkpBD3SoPBOdDa5eCVD6lVYZKWlPk5ks+hORv
zvPyj9rI4zFh0LPKYrk6JQ0H7SPwU2YBy1s8d/LQwU6c5DAdKca2f2K8TY99ysaGMt0UwA8mfflH
zvL4AwUbyE/4IdaemhX5yY9HJbGKUdUOpBBLUIY7PE+ssorCtzCW8Qr3u17UARzsuSuPdWeuwE9J
cBV3eRydlTwL0Z5LTH6olEpQ3DCShe0A468PzWeQagvzhsCkAirxpy4VxuwhiwTYDY8iDxonLH1F
pEnaC+dAjOK3Ue/yX71e6xsmlvwNPTuwa7oCDrMW4QISdRBY8xTGKnkH1VA/h7dM0rXtc1DKnegO
BmGSDf25kllNk8G8NQmbGujQVta8eiRD69QZfFrohKv/HUa5CnTtgIoW7MhH4VQVQohorRahD6hW
euXEJTN9OnZq/x5lQT5uwK9ByVPt4KKz4UOAVv/9ffutwjZbfVCkFKFYgY6KZHyXi36s8UhmYS33
A7ArkpRBJoh38AdWcq0PXXE0Aa7xmS4+tVXOULxOzOi5yRs9cuqUTErnbY5vIZUm8mrCpfS3XyQD
yoExA6K9xHPawmsLgKMkRPHUlgvNAFpGNNTYKrQo1akU680BVo0i5pmD3AUrCh1PIfC8xAPY+KlT
Qb/+T+uPVWlDY6T5Eoogi+2sM6KAAsqlqmg3NdI5CVsQ5+q+/apyqQWHtU3S1tXrrprq7qiowWEL
xXKqa7L+NNS9KNoCV4PE6YaR5/hTNVDo0Nwj0K/IKhhxL5RebpxYqEHB/3kSiJmMPC9PYca7Isw0
3u/7yXCiX2kkdDt4Hi0jU6e/NPucwIUo6OuikogC5ux6MYSsG1oxGPYGC6SnUdAGapoTZpoVopOh
eEmjdmhgzZQZIsgEOC9aXxfcXOclBconcHqlZEv1nxvnKGo+6LSAcASahDZ7/0F9C3wYJR32cGbl
8NoTEivRtL/3V/I0ssuR477H9JrwG8bdMFdWQuJa522kjMBlq67R5VaoN1tACFIIKX+ZeHT++3DA
wqALib6Pjmr65ScdR61TQAIX9zmobMfWV5irF1jBacU7WFiOukWiQfx3pWJcFbiIRIBwJvq0ihru
ZVBYpul9PQjjPiqY6ahtm65x67ZbeNvlcG5f1MGcZQ//Ew+fDHUqIEjmD76uHnJ81FDchyzSIZSm
FIDcoxOk8k5YQPTN3gP/HQolClBxUXa/Eh7Xe+CrKpmJe1H1+UbVst9yY/SrITJx5fgjhIQ0CUL0
klC69z/k/Dn9HRnSOSj6gZYGhMzsS4pCFgW5TMb9MJSWWcqOaHTrvjVPLYMiocJs6Ad2TWyNZBPl
9UCj0Qxp4bOFVuj3x5stYBRHkc4AxQaW23xFAdNWmyA1SXsFHpZA9CPJgi2hhhR2ANUjRPfAaYtK
g6KvPlgczjSoVHe1m0ZtjP9kQI+r777KSFesVmqyXdqKwkEUx9FroMHngrda2QA6JpusGsx1VobF
c8bLhvIMFM4sZeWDEeTN8/3Jvd75BLqIwLoAHAeTwTlvTCwiuajlVtyTgT8Aqv7aFCBU3I9xY5Gi
qA53CPRqsCHnoOGCQ1kMec2wH4OmOcgyOIBYz9GHLrfmwnvyOtSE4VBRvEU1bxLIvNx/KRiceUgK
eZ/HJTAkasPXdTqmgEI3w8J+uBVq8syePNTR6iGzB5yYaTkbkELs0fpFq632V3BnvD9x1zk7pgyX
PkB2uFth9HU5GlAtQ0yrSfaVGJU7uam5I3aq9pSlpIYAYI1GTas1ljpogWWOvAsX4s9bUdh50w8A
rXD6B5IQs8uqMpNKJT4he4gTqnEPspHJ7D7+EBTFNjmA8MVKAbK3EIFcDmB0xzf3J+D2D4CWoEFQ
jcc/s/PUSAFiS8Hr21dKiq564MTtYCViudWV8UUSPVQtN3Aa2zPBOIp9TbvoX6rVTlMAiDjMuBAf
ECF12kA/0q+yRXwOmeW9mKdoU0lKvoV/taFYoe9L1cKE3/jgeAPig+OcgyTvvA3TE501TGnEfSoS
SGMwfZzKEYri6nHdv/QQmnVquYvdTGepRUZzqRA8TeflCTeBhSe0MGyPTGiIXQ7WADLCx2oS910t
mTuVR2Cx56xGYqslvzK4vS2cPtd3CuJNpFVoPeKmnoOCfUkQR3CRxX2UMW2Nsla2DXwjcY1A7h6T
2E8fBHhPHI0cfpwLK2tWSJy+66Rzosh4dkPrcZ6NyIlv9EaHoSbQ6fZz88QZf8mBjWItFGOYeQrz
8Fwz1RpBAr0f+8aoERpKomAH40PPtTSiQAkHQ8CoS7TZkBRYfveesz24HLTQCyuqF57+8zL7/4z1
n4DTUfZjDZPIR+cP+Iy9WfZUKN9jaM7XBDj0QqAKgwRzGG2zssxory+VHW6ckhB61PB9kYvhVSBf
hh7jhISaALttLTVSW44DyYrTDs7CnRovDPP6KlPAPp+65milSKg9XIbiURS2pMzkPWp4xUIyOa9T
TlP484/P7zBwh7UB7355P+QglMPWZmi3Rgawip98ilH90PDMFuJyU5TRUz+GjvzR990rM2sHLEDH
j0Uw7UY6sr9yyZ2g1x7vL6kbGxdda9SRlCnpxBV4OXaDa3oBmJYMzE9odRpAT+UvlvVWXC0dUddZ
PCbiR6TZWmrHIPVhKCDv9dApBJvBB/ExTHbe/288s3NfzCNNLFV4wcOFwxa7Q6M1rq9CxWNJuezm
xAHuihMeTEH03i8nToMBYT34lbzPavOhr36xpnANNMFVaUHX5camh24OHj7gwgB2Pdcg/S/Szqs3
bmyJ1r+IAHN4JdndCpQl2Zbs8QthOTDnzF9/P3ruPUfNJprwuR4YGFiAijvVrl21aq22Use4m0wZ
ZfNfmvYrsySyPWhwhwdFGQ5zu1OP2ToMC48rdxfdH8o6M2b5htFraqB4WtwilGdkLwQT/c31Vdq4
nmFyZlAQXImM6Q8e9J1jkRJBl4I0kTyF1lJnMLvhtkmlYEbnlQajItLmgw6f8k1tGuXtVHbdYSIW
fRhMq30h89rvzPHloDVCMdw5XfJcnutgtg0FtQ/rRPSaRp7tvpkbNED6xL0+6kuXhv6PAV0+iDtQ
tutLOkmWJsZxlLysj29n3X9o2+420HfCy8v9QhSLv6QlcSEsWPcPt1MmJGI4S14iN4c2K45VqZHQ
m+8ncfzuV/KzMu74z8ujQLVHZt7AvBN/r4l5M9UarB58tKfm+fwslQ2tyrmv35l6N3vCoO+x5m+s
FqAfmhBgbITieI0dE7kQlJbEqKcmiXRfR0b5OKUNernXl+vSDAxHRNHachosVuz8hKdCnfRhM9Jy
r2ZojY0kXIou22O5vNwUWKHLmzQ0ClbQtpxbmQ24scaWxn5z9CuPl530xqm0nqumUQ7XB3TpgRek
3dLMpy2KSeugqYEfKgJ1qXkCnV0nrcy4UMRcvMlSWTlNcT+9hkK3d7lujQ8Mrsk1CCjxAgc8+gb8
c0WreVGtQmoUdnE82SJpYNVWmyLYA8FtLRpZDQuXjPvi7XE+nUU+deU8VJo3Z5XmmP3c0WzS7lF8
bQ0KxVsgdjQdW8r6CWeVST9XkDp4BiyExfxoJcGNFMs7/mJrvXhcL6TPMG3JFx3gatmiO57pXmRG
jdP3anqrp8pwY/pFeGO1ZOwrsw92NsnG0NCEXkJryj6QCK12faHqIz12quYlegmQLgzHex5wpT1J
6LFf348b4SX9fLSc8T5aGt7Wi6XQKVOrvqV5lWmkJ3rXKc3nqMDrUt15nVGj4kX+92ZCQd5RBzm+
p9Ql7eosLSfs/O1ikJVaKNPIwUns1PMtE419IPY+igWWmBO0j3etGtC38o+eenou2YUEck2nvGAr
2SdjN6bfmm9uWtjUloqmvqbtLWtLDPxZ1LwwgSclbsKRjqkJvkFd2oOjbpriKUxBjwIlT4jzgQaj
YAhdZ+qeqYemCPdMMw5P8RSlsm0J/ajsSDZcHkXQ/+SroZMGY05v3Lm5LE3DSm0U3RMKHy681Gh+
laMv7lw+l4NarHBvL7BHoolVwNfMuoB3FXVPrk3QG72lHFOFmpQdJU23cyA3R0QYBrUWKEuSrucj
KgxUylIhNTyrDYfaJq2H/tpQWLq682rYNASUlIorjcAXzApSZWp507NSXKP5a+ob2Y0oiOUOaG4N
ZOBtstxupO1NkgYcwdV4GtTrjEKPfE8LrOKrVWaWbcaN8FgPdX/XDZp4H4yzdEcvI8Bl3VCOSQyq
rsmy7mMlpbdqHKeOmPjpwYgr/4TSufpNbJP2S1xO5aMRDrrb123y06D+t3M3b6w6PcHALReBAxG+
w/OVMIaalzn9sp6RBb5TBGQ79Uz7hCbMzpJv+CgOJ7uLu4vw+0KarDNGyqSa7Hst1xdNpWIYftW5
q9MDaY3oR1Xo1WdaHKveVfQ+zI9mMhSvfaJJe0NeN20sq0XoSKDKjlgaMNdXW4oGgxiHpuebceyW
MQo7tRBarWsGybGKDf+mlwTfTTICrhrGu0M7+R+iDPTSEA7JQ5qYr2odK/cpjn/nFbmxHIQvVLrh
A2bDrlnnRKnrrbYLTM/s0E7SA0qHRRaUzzO5kJ2jcXkp8thClxlKKYNsubHy1m23JKHyMnkYgMfp
2Q+FFpC6o9cUDkG//GvnYpkEZpxAXshwXa622aQETacVRvZQmB90q7al2daNnQfX5dwtFQGSdyS5
8VPrXC1DofiVyMnDnFM9zUbppyrBRKAHpJSu37cXcTrExpQP4bXh3NAdunKVSmLlShiAvfW5TB/T
JFoyo6EBbhI+Mo7Onmz4siHPLtYFLQIlKQtG8Q5fdn5IQ9FABL1qi4c8E9VPE1kQt4e+157D4dfs
txoQknamj1+xPsriuNdrd/EOwjqBO3lo/APFg9Vou8pvlbrti4c+CdSHOJ/nhZ90PDVh+ysRwuix
CMWajqxE+nR9mi926GKYQBeUEu/bC45ipcuUYM6s4mGserDwihKUKgADP6A/VKacg1RaW/+Ky3H6
21OIYRwUiWBeYZRlVhduBF9Rn0th+dDNOWAQIsoD2ymyzXRodw7GpVtcbAF+hmISDww26HxtYy2P
5VTJygetgp8tr0vLa0fCNKmQpKc5FMPfJq11d347xqltBJH8hIzIbmPj1hpzuZOqMEgW0nl9/hWD
GYTADcoSyeha/6QKYEtEbVwQBhCfj3I3P8TgxY6iWHSfMq2jFSpKk+l5KoBZzlai37WCZtA7bL3J
wQyEz5qOo14Ljp+05ffru+LimC8TZlAQoC6y9ImsvHcZ9ZpVRnX5kPixekihxcuJsk9lbipv1y1d
BA9Ywg9TbET6h5L4ksB+l1uhKpNIuqAVD7MlRW6l96nN0z/b8cOXzmQ5XYoJa7kG99E6boVG368i
veIRrvlt4lZ9DhO2WevZc9uI8eDoeauNt9dHdjmHYP5oJ10C2CXhsPL9vMXhSGqJKCt1DuZPeZWM
oZ0DAqoey7GIp8PfmluUXmjnQZeUTtI1P4zWKcPcdqnpJUMHGsqgqGo+AC8WNTsSwwBGzuv2LheO
xA0nit9gcYuts1ClWjeVMJmGF8gJ9Bi+aMY9SmpWGOxE5pfziE6Wio1FfJzwb3V42TJzneSR6Y3g
8ByaRMPIBs+VfILSS4t2NsrWqN4bW90C5NZCLe+JDTrgNzYvqsLWx9g8Xp+7S0/A022hzOOqWfRE
V6Gs2RT0g/WC4UVVL5+Uue5xtprU25Eawt8zGAQLWkvHba3oyQ4G6NLhE4aSi6JOQrBASH1+4Bo/
nupBCy1vNke37P37aIwo3jef5146VcLn6yPdmE8FhlgdDhUVKqp1FjFop2KIiRC9rkonw540MRWc
1tSTPUaai10CyJY3DixMICWXlNH5sFQ0LHiDlIVH2/RNZHBfy50EESc0+NdHtGdodVPrlan4uVYU
XoqQu4xw9/BslNHNdSMX08ZoeCGK9HyqZO3/tNC984q+P8FU548FqJ42PsZF8TkXu2wn97pp5A8a
ipQ2dLrLz98ZqUMhFXzTKLyuj0AbakEXfRCDPN+DoG/agS6ZtTF5w114JrTdeKSahTcGkX87ZFbk
UPbd6y9b72tudfY0YQyYK0iJ1yW4sM3MGmJS7V6fHMD2TtdBXB0famM6jcFfunZsgaKjeVImEcPB
XM3coE+GVgL7u0/FJ7MdnQoGota9vgXW0HnACBiBWhNAwB9ep5WTmNJp+bEFi4QS0GoYxsFBKSz/
MKtG/govtnZXTVbwteXBejeDozsFyhwhM9aoX8ROD571sU5PObQ3rghtgKuNhuCMmfqjKCyloe9S
DfSdqGHt1pYvRs2AFzogTu6gVYDDI8+PYc3hi1+N8nDUTtKhf+j/uT4v6y6yZV7IdBObwJzIGqzz
AKUyT7WZpeY9ALzM8SFluJVCS3AoydQnqnajm091dWjHynRjM0o+6E0znoRWRwKOhJx/V8gmGoNG
EX4wmsZ/MISo+NyKRfvR6sf+ZumZvZ1hkI7duglEt20l+ML0qdOag2qAxLZDCejtjldZBygMCl5G
A/gXuEySpyuvAgw6m8dZN+/VdOJ1eJLk5lboviUkOa5P356h9RqJE9iLxjDv+/ke+IGjDIqdRY9J
//o/2OHiJk248LKte4xnGWGJSMWOoU0oz+oHK4++lSpcwbNxvG5q4+TzRvyvqZXrn/SuEDOYz+5b
q3vyM/3VqOgYemhhapDlYcdp7hlbLZRgJF0nF4wLJkMhcB+E+uNNu0fNtLVIMP8v/EQ8F8hVnXtm
Oe0ipQeefZ/2c+4MSpbfNkVt3phT90E1JmlnrdYOetl8QDQgkWWpCLFW5sQebnSpwNxQW/Ar6Hnn
1jIyEteX6fLgUoBYEN6SAecTbPUrr5mQ+Iotowq9QY7Kyom0wC8Pfdj2X5qghxUwNgb5ezM0i0Od
aDmDkmLq6G4bZYh7k8LqPnemmIduHQwBncqTpATIjRWJqthKMM1vpRwWn4dCjuXDnEZgF/Vqnv1D
Vkhped+pmfKrlcsoE1x5okH8WESxIu+EjxceEFVd5D4B+5ClBAa4Ol20l4+zFtO0B+C+eukNW78R
JUeIT3TTXp/NizctUcFCiEIx808Iaa4eTmWjx7lpdoFn1nZ7rD5APf021e4dQjF7N9HF/gB1Ky6g
ZguYMbDx1WtQmrrIN6Qx8KwY8ExvPoO/v1FrDWK8XEB34FtfBegdQP/SwEDOP8WceRVG3UnYA1le
HL/zTzFWo85I3EhFNAReK9xlkIfKXXVK5ZOBVL0h5Kfrc7xtzOBOA80N2fnK2IAglYamZeBF6Rf6
yQ799LsPP6dFet+PX6+bWkeVrCYEN5SwDFZz6cE5P/FCmyjgxueAbsfKlf27ka6EaU/2+cKt6AQS
FDahaiZKJrg8N2JpBR3YhRF5dWY+dP6rLyWnARJxtdt5Y1zgiBgOlhgLzHU4MHPlJXvL8v0wG0F7
ScK9ZhTDgcZvr62U4tNQKdMpGYvxkEpacNQDKXkaQ7M5TiEUiENo9ifaZ+RncQBfXkgE2ZUaNE8+
Af5jlysfi94yPoIkHv6Ww5o0B4z2RKJAhflfQuLz6VF9Oj3oGIy9kEYZ9VYKvBHJRNXOnqDPTlzt
e/PT992j/5z/4puvr//yu99nH/+1zVsaJ8zirPOqeu5DAkmJAtwM2TenKbz5uQA7Q2/6YO+JL10A
Ws6tSWsGjikCaw7/PiT88c8wqG6jcnLlWT3RTnk0rIVV/r5PTDf/kqXPqTHvjHXTPGViIPvUBakZ
r85VRbNOPYla7ElZb6tVAXrMp5Cp9ZBuQHkPU3mkaU+a9k9Qf+ka1Q1joHTX53vjaNMT+t9PWB2F
QkoSLdF05nv6HsSvBmRavuD2regofwuJWiabJQWbQcVvefCfb6twNNSSF3fs+TT5Vr9H+uGD/ltG
U6IcvGhJt3MFXR5yaHmZ2aUWQPhw0diZK21ay13oSZHXm7pTm5GbA97WsrfrU7hxA2FJ5iEE/ApM
/Vr32PSjQI4Jo73+qNHPWj2kduWEul26zQ7i6dI7kj8DwEBWHjgIlZTzKRyEUjQLVQnJbclLa4Sd
CS/ZnpE1Lw3nHyt44SUrQ7puXZyNpWamlhhE3nAYPf9Odz7q6iFwBbd294Sqtxbpvalle757esdp
3nZ9iqmq+CUITvCcW/dtvfMcu+goWQYE8ndRVifwQijs3IoeT01U5E3kyafqo/JVPNA7Z9fG8bl6
S0cAjfnL9R2xtUzv7a2WKakmTY477BUS/BaQqIQUoaa9ROelqzwf1eo8JdrUxEKDlWg+RIcjaCfp
UD9bv9SdvOO6g/zPfljemnhkg1TuOgqncV4xfF2LaBr5YijZExSop8IIP5p1cixny4nyxqnVr1ZQ
jrbZ1o/zJPyuaBsVup1s0IbD5BnF65D3NQAFhn++kBWxdGlkWewZj9Kj/mr+1N0fhSsi3I7kyf/g
P97bWhb53dacEQO0FuCV1+R3qMk7k/FWVzAQjsmOC97aLZxnIgReHbx4l1j6naE0qsIqNVGC0YXY
yQd05rQRxuOdJvyLQvRyCOhpIPWPJNLy/Dg3swADgryZY4/S83P8pN+B28w+Zh/7z5JXOeh0JTn8
C92Ox9o64Iu4A7h/CgAkP8+thmohhLOqxl4gQjZOrEJ3sk2ipld3Qq1Nr7Ug/xR6DiEkXQepBo95
iW0aeV+1oz7Z8/3wRFvjoblVDnvx8OY+fG9rdWuWcwxhn4CtAdVuy/7W2F+IEmweIM6euO0yQecB
EeWad8Na+a6mFuWWPHHkNQft8D/9ciBU1JbB4nB7na+OKPVyGPg0IzTQ4xRSNthLYOZe94ZbWwDc
7H+MrEbA61DS57EmnISUVi/bxxK+o8R6DmpzZw9szhX5fMj7RMytcy2yWo2WlXSxFxsZ8oxC/CgK
w169Z/O6X3hKyUlTQwMZfD5pY1WUdZ1yXie5H091KHFNWrPm1oB4KVSYPyZBEameaukBnm3r4A+7
nGWXURv9OoD9YHbgKPOGOf8EVfZHJDFF/GCkQVphmfc1TeOHUFR+T02puSPKKqfrq7jlpeBEpHZM
dZ7IY+UO/VmtRz9ZDnJsncjYzDc8fhNU3KJ+xx9u7BeiGwAPIPtoml4XxPVS7KohDxJP0n4XzB8h
gZLUztLx+tdDOjO0Wsgg7LpSjYXY0+T0AI78zh80D/6Kw3UzG/f08takT0Vakj1rFxjQU99nUZJ4
0WBVh9LPgwHKaetNj1GBoiwJF4vpS3Cym0PgyuWwC4baWLqzD1gt3QzJO4+bIvEaSfwqC+KpE7XH
dBJufFEfYDaHoUpXvlRBdTN1MLlS7ARJGVepk8Vd6I5pJtoRGOUdt7D1VSTacDsUvGmyXX1VXoDK
g4sh8cJas40Rpb35o1FqO2nKrc1E4Y36M7k9kkSrt2wFp28Hmm0Ze/NQVd9D5VGS0YMlUXN9lbeG
A6URqSgwmjjs1ZGMyENFopUyHKU+SCp9vMZbU/11cQdtxfdW1g67U4zBb7LE6w46aIgwf5GaXwXN
0C/XR7Ns/dWts7QELABbGixomDt3MIPSW/FQz6knyFbu1H2JJHI2HK4b2Zqy90ZWg5m0tkSpVEy9
MHWUgwwB39//foQPCHuAElFDWoXhWVArTaOVXAfNVzl9jeWbOv593cTW9oKgkjemCMaPGtX5PElV
5sP8UGEi+JD5H8fktvNdPbu9bmVrNYDDctkAL0CkbDVRVYd28qjhEZViLn/RZdY4mkZD8o7j3Xon
AZH9r53VTV03ZSEMUph45deUaFCAsF1CRLlHdRcG97oST36W3qVlZc+Tlxrhh1xSd87r1u169g2r
RSuatCsNkW8gCZb/pHSl/zL/Ke9rEz2yQ/h8fWI37lG6jEnCA/pahPtWoTevwqjRhjjxCsGbouxx
TFtHb26GBMXxcq99amO7k0AlVUBNkEt0jdHvagQTjVhKvGyc7Vb/HaCHlxrazqHa2JG02YCjpfpP
Bu0P9+O710QvVOHg1xNraL6JaUtt5ghrDIu4h2zdHA7JYDq4FiIrceVZ0WXuqmaUuaa7Gv2gwJnn
uynfQz9ubP2lkrp0KC1tiMrqgA1VHjWxYeBWTZ3dCBtvU/8PM8bSU70GxQND2WrXp0MTB22jJ15V
/4jm5x5V6GmG+7v+dH2zba0MzXP0N7PVCNxWE6bHvgpC2GIoxMHKEMLqEzhKeoJZa+cgby0NjmJB
cfLgg6Tk3CtpgVKPAHtTT0MOuVO/IAZpG/Hfv+wWV7EgeqnNERqeG0n6CikNOO89TY/swDxYwaMU
PlSwpl+ftmVaVlcRpaQF07UUk8DantvR6C8Zmww7DWosESoldR3dJnrlto3XF8Fd2Jl3tETshLtb
Tzzs0ePCtuBGv+gjy7p6mgeJy8mTn+kdQEr1lD+a0KC43c8ecRJxZ5zLfF2M853B1fYoxZhWq2Qx
+Fk+pK7wMh/ywx4r6paRBacGLm5hOBfXi6bNYpb1U+rN0lOCBJkjlyD/jj/V8sv1Vdvy41B8k+kF
/06z7Z/5feeH4tgsADEqKW0rdoZWxsfkmCa28Tr/QrB92qtZbJ2t99ZWOz4Xy0ogb8pm7APw5W9q
0Nm9iGjhbnJ0+U3rZXpvaXFY78Y1F4EUaoLKDHb3s5HejN+4GvPh0OoOgr19ch/Fx6Z0u+ouOV6f
0o3L6mxGl1P/znKJlGU2WjL9TQ9l6I2H5mfT2ebb/5+R1WlD/XmOAoNlG5vTt/h78s9cOP7H6za2
3BPNyjydCf7BraxtiHXYWVOKoGQb/yxow2lm+pr0PRHcPTOrq0NoxDGchCzzyka7yfPwdk6nb4Ya
74VNW3YIAf/A1nllrB0hoDdfyeck8wY6lZEZzLJjMgRLoUHby6Zt3YbcH8CdFhpEQvPzLQB0BCiU
lGeepcQoa/sQpejGXklo4ywBvudFBqKUxNA6ghiD2rKGGR9BbtkJNTr+G9mhNAo6bsflbWWWdVCR
IC4o3lOkWR1bw6zMtDPH1Iu7u64Jba39IKdfquLUlcAvfoj93RS9ZcF3Ss+VhIxhuxdebI51Ydsh
mbMQ3qwi69ivC2Uc2O6FeGPwaCuj4+BHTrAXLP3Z0yu3gdoCvJ+wWoH+WIfwYQMVI38zD6rEo+rM
7lt2N9q/IHsPkLvSHLia3eunbHty35lcbZY5CaYEFuyMqkd/FO+Gg3iAd7a1n6S76nY85Y62Y3Hj
IDBGOrxR6eDpuC7wSVKhWb2Ia/TT7FRA3EV1Sgifrg9rwwtCpKIuLG/Leq0pgpAcoQMESQAvUVSa
eE9zusjxPrf+q9DspMw3LkvCWig20GWj+rFGCLcVIB0t4bTlsNTYfYYKoWXF2Smb1PG27HhPZnRj
PkT0Yv4PM7nw0y/dB0tCYXVNk6yR5Yw/nqF6ff+r8+L+7wEkNJ6BXKfGz76E4ezclSi9X5RhEIZe
176VAPJFjabI7i6jidWiEH190TZ2BhlZgCOA4JZGs9U5h2ys0YV5irxFjDav0AtS7XraecxtnGWi
Q0JooLw8x9d5WSg5MznRVOph6nM2d66o/dYtahp/jx5ZOr7+a2cZ7Lt7ODJCAkOVcpihfdR9w+2E
73HxEXj3jnfc2On4eJL/i2tkD64CQlPSxhqW2ciDoPRg8mBwI02iNA+Z/ZQl3+a+lHaWaXMG/2MR
9PD5yNRGUkqaAiKvNFJH5fkvxx/zKrN1Md0Z2+aGeGdp5XfDtERmK/cpKTY+UKpBZID697Ezdh4p
e3ZWPtDqqnHh9ou8rKKCp8SulvGM3CPv2KqtEcmQn1EXOXNYg88njlY2P9HMPPZm0iZtZX6QQK92
SXQUGhWtlOzQ5xOwPlhV6RBp9N9WCf7TH3+OwfhST3uBz8bG4WsAMtLgA4hxvYzJ0Ggo75L3ol7b
TM/wXn6dmmd6IB5bc9xZyA0feWZrtZB9ECRdKmErEZtDqn5X8tqpReNGkB5gPXB5DjrXXcmWQV7P
VPL/pAXW9AqdFdNArGOwRqIziv1DDrcCyCje65UdWqlrVXs6C5ebCNWzRYgPu4vTXI7NuwMPwY8/
Shn3gFCaThEmdtu+jXv1lctxLUbggSOfwpa8CIobI5k7cu1eUfrH1NI+xMpLpKv34Tg+hlkLLYtx
c30mL087jQJcMtSDcWj45fNh1b6gWoDBM4+Wb7vnMhufAvNzH/+1Uzk3szqCamelrdAVmUc/gtQe
jO7DXH7Q95B2e4NZ3TBR6bdhnZfc1fohTRGXixqylFmV2rX16/q8XR4vBrQUp6gAGpSaVwOSLSE1
Y3HIQBU9+lH52iJEUY4NwwKMG+o7ocDWvoC4gCQ8wThF1NXm88VOoNhANB7GoAMiEmzC+FqprVPV
7W+6p/YTOxfbffEclN2IiJeWxzVVnhAY7SjOZeepaP25DTBPF1qu4kbpkPi4PpUbpog/4IEA+8Aj
YP3UMMBnFVMo9V4S+epDNqZfxziQj7OhdafrlhYPfBZ/ExYArVgIQ5bGqHW2svZ1Waiqvvcoy6KL
WrphenvdwkWe6tzCGl+R+ane1CVj4bQumspid8BifZzzpL0BAIikk1gjXKI1ljsmo/Ry3fxlwmqx
T5hA7RXwrLbmCQnNQsoJZHuv/6HKz6pzKxk2VCzgRKHJdGqn2Rnvxcb8Y49UCO82CkTrrikzK9Dl
NBnv2DjFrxBEFdTznTvvydteHLeVnWUPvfO+feWHNJDK2BmPgYbEpPw5cGvlg7xb2N/cjagw/78R
rY6a0qmx7FuMiB1fvcIiexv9sg5I+Bwi5+W36CbHnTXbG9ry83dDC4IorHoRgw/zj6fQle7+GsO0
zB1U32RPqTxzhZ0bIOoPmqFi7uYfReTMTiG7h+vb7sLvriysnGFRkrXMll3Q6PeINCLpp8FjCh3y
j+t2Ll+zK0MrB08veCdXmsLxij7GjRvVT6pqtzee3y9So8hBfBmVU6L93CON2jW8iu1KrQrmNMCw
9ihb6NA6wzGsnC/DURFvtLt/6u+lvTOnm/vw3aotP3+3Lea2SqRQYtVa8TVRHtTgNVV2SGT2TKy2
eoGs+BTFKrOpPPXj22A+FMq3nRVbXgsXLvfdMFa7G+zjnGXL5iMAdiERs0JH/Vo2duLSYYamsLwT
im65eJgPaW8nBOdduxoTlOixAtFq74lICok+l7Gyp4C7NW3vTayG1IQ0Z8dBNHjIrw63+n20c9nv
DWHxue9WHvmFHBsMoY2/ye1j3H/cWZM9A6s3ZahIaE2q4eD5ZDDKW5oPqvCD8n343D+YH8T7l+gx
dtLn60Z3Jm3N5562AfBbIxi8NK/cQqqcAoxjru9gvzatwN4BoeGSsTGXn7+bujKCySDNWRofHTIb
MEG9E6ts3XdQVv3HwGp7QckzpE2bDF7+E/yHE2ufm+zU94ca6cS9csam0+HxhhKIScEQqpnz0YR5
6svwEg3eJH0TF87xI1kuBLJ+p47pqN9YpJ3RbUUv/zG4dFyvDPbJ2NbGYtApFUeMHOOthfNlQE2G
LNvONt+eyv87OoxdXEtdMphxMZAMnX5btj3+/v73uwFaJV6/9HQQHq9jdLMzBrri2HNl/ZzH6JE8
THvadBuDODOxupAK5I6NBFJTT5b+KdKfHNeqeGxgE3iSip1ju3HJnplaTvW7vS13ZSeYiLp4WdqQ
LPmumP+MyIVIe2/QbTsUjCnn/hG0OLezOLehVzhDbAFrMJ3cJBmIFoxq7e2AjciHEf3X0srRLXwa
0mRwmNoidhIUetRcOCSKI/ijre/M3obPW8Q2ycrQiW2BBzofVSBO8mSW6QBOvrNzFZ1bMmjXXdzm
xKHW8+cZDTviyvlokjK3ScmGHsS7rAqOEDDaqn6jjtnNdUNb80bSm6o0nTTU9lc7waxGbVDTboRC
oLOj8TYtv5j5P0uOTur+Pr4nxU6JfxGLWLAk59OWFvEQRUoxgrXvPzeCnUuHsnLArCR/DW+Clu+9
pdWg5LgIBlFtRg95A3itlDh0ujrfe0hfVqQXM8AV+Ev1kcD4fECQRwWGFvWj1ypO6YkHvziJws2o
23N6qm6LvTbfLf/w3txq2w1mZhTCyFKFSnKv/xTkwI2mL3JwkKQTSOWdJo2N6+9scKvVmshtWmPC
4LQ+drNCtDP/ue/c67tvdwpXK1WP42BNSjtC2/iBBjXdMSyn/yBmD2FjC/1B2Mne/nn/r0LIs1Gt
ztXgS/owaMxhceiPjRM/Fi/Gh8r17daWAMOH9k+4aR+snUP2B1T0zizJHTj7oFWgkgDWmW1zvlOU
KSnUXm/zF9ShjLe+tAvhKQtsS3LEV+kfv7LFX005Os1gl+VdcluHR4F3fuS0P2AqE0vXiF1UbefM
TdW7ILqR5Lvki+ypHyv5qY1OS4DyO8gO6LOGw06stYbwXXz6KkL1ByVpu7BD9lZ3B+ijKjidCjsd
HmBN6+6F+Dav7OJmeCx2luoPDd3FnOGaqFgsYizr6kuUTIYfGOiH+uwKD7rzz4nvRr37VDiqo6H5
dEIJrrGrn9GpefFje+oPvOA15wdXWkPJ5rbTTtd36x/g1rVPWu0eUp9h2I98Unt0p4N6mH4db/Wn
U2739o/yt3pzU6JSCFP/qXPknTvnT8b/mu3VFgql1ggraUYr9lZ/Tr5/VX8/Rh+Ne/0280jG3Afx
qT38dhrXucs+RUft9oPkBI+O4vDvR9mNdiqZ6+aYP9uCPs+FspCW/ouWXlEopnaqsuIFllpkC2Kj
Q9mw9ZXsa4/YyWsbNRNUmNFU1Y4P48Gnbs7E16k1s6+FYiF/eH1lVtflv18DCBJgNnVigGrn54sG
Z1NDi7x46dpwPopNkTuJmv1oWlH71NfiXo1idWku5qhlkVcnBODvOvdnjUYMaYmB76BB6taMJLS1
xUpyDThoHaUyMzutU3Vn9/1hdFrtgAWpoQDI0JE9WdOzyJOUSGXXFi9y6uqaXVPD092aNOrHmh7b
kzR9VN3qodbvFenGAO5Qo2u8R1O+dqD/Dp0wWEWJaWE1XN15yhTCp1V2xYtwo0sPcm0Pql15VXKE
mIBZp0h626iH3DzI3RHFvfKHsRNFbO08nCh070ulGSDnaq3VMJCNUKuKl7e35FA52Tc4ZpzqGL1d
31JrgMWfkSLuAhczZa+lPnu+p8ocxTAxZKR+ndoMtJk/01dnt+ymKgG/UtlU/lpAJElAdrZe4KoH
7TWxOqfaJU9b1wP//RgNXmPxD6vZxaB1g6ZWCHle5PrYFncvd58E9w5KehuB35+vO653y+fDlyCC
wl2YA6FsPx963YfRGGhTgZw7or7I597X1GzBd3yofLuzjRydavsvQ4F/h4g7gU0dCDVwoXOjZp8I
UgdF48sgloMrVJCayZ2k3kAHBSEMjO620SvBIQ3Nz4MV+Ke5h6Xi+ppv6QpzuFhsChULqnF12fXI
fPqcfL7B98UvYxQIP3PI8RQ3l31YOKS6CC0b8eHhszDPw4+2T0rfhbRslF3qtVZ4qvw+SdwknHOa
E8c0mCFcgS8LeFXUIGuZFPHXTpzDrwud8OiIIaQstmpEEheHUUheMKQi/X/yEL76pay91tA/IwBn
COqL0ueledgZ73JWVi6FmjlAs4UIFoav1asJyUy19q2yfIGfN9YPUskczzRuolCTO0L1Jv/D5wh3
smIXT0MF9Fdy9Lfha3XUfceUnCHWKOXvps2X7bX6Ktj0+R7KDjyA1FWuQh7nrO5CKUDiozwZB8lO
5KP0QTdOY+i0d8Ht4A6Gb6fjYVZ2Xvl/BMnOTS+s96CNeKdAur2uH1VdoJrJmEcv7tdv0yG/fZjd
9lawvxX2NybCfmyciv+QnnTNWy5923Y+ub+fn5073x5cz8MXur2T2v84zs0zf24m+9On3PlUOhBU
OqVzd3fnfNoT5L68/Dg1fwQIeI5yQ6wcYteWWaVAC/JZqv7JaYht2tskfAr35D0uL71zM6sHQegX
mtlNgv+ZZq9DkH5okH2lku1k872S7cHo1pRGeINzaysXFBQVt0+CtWBwySDdGnbvNr9L7+Hh4fi5
cG5//Zgse7wbHdubfydPe11eG6Heuf2VN5L6th7Exb6rn9rIfji+NU5gB/at+vT0RTyWtk5UJbOo
nb3HM7H86vUefL+eq4vHlBPTSBbThn9Uy99S8gifxo6nuzxi58NbObogKIMMt+J/DtOXqqvsqN05
SRvXJxYArypohsP6sOakEobRH2alED5nN/7Tr9N41999GGzr54Ni32vuZF/3ZKu38b/bBbWKxRyd
6GsQn1jpQa/UnfAZNIQ9treVyoNA+GBUb63+ZdB2ot/NFcI3LXfVgqNanThfrtX/w9l39bhuLN3+
IgLM4bWbQVkjaTjphZjInDN//bc4B/dY4vCKOMbY2LC3vYvdXV1dca2BAUPqoyaVJCqtWHkS+qUu
4BlHB/QlaPAEqBDcbPi2tw8iesKA9pUwzGNqhEZsAVWdbH5cXaX/Y7Lpd/OwL8hyY/IGLT4Tn07O
W1UBiRXzCPpps8s2QSmQEsON1f/uN2NFV4Im+wYAxVRCYwX2LWkRwAmkAVW30CnA0f2MoqUumxlf
9VbcxGKVoEEvnUJjHrcSCc+twZ8Y3GAE2Z8cxSgE3cjbhWh57lrBL1UBvTDy3Ey940LIhWgQscBI
A/Mh+t0kBO/3NX1G9+AFAvN1xH6FZzo5rAwlg5r3Y9eO5OK58Itdzog18fzYuC9n5kahDA/AdiwH
0c503EJVgjZohtK1kzLd8C53dKTwBf3iH0LekzxuTOC8LFyrGfcL6fUrmZMD68TO8wQ1de29eXRJ
oLsEv6Cp+XtNrDXBY0s3K+cQIbC9LLi8v8hIE6N7I3ry3nAFxgWqFqJfXlj6JBtPLe2tdCUR3TTX
moFP+Hgc7T+SDoVLkq2oy6TWaWWdWlKutpmu/ywkjWbe25svGhXhKkevYPwkkKrctX1fW8mA22tG
xscObPRFRcuSX9j8WXEwMmNohSkbeaJXAZepDh+7rh0W6Igw/FqisroKq22WLs0DzD2uwGsC2ADI
mTBGO+2DBgMpoAhF1bXrTa7S0sWGCiRRSbcOjtVDokvA6UJKLsID66YEMYfoPKZEfG/zgqSvy4h/
o92ZHv7190xe3KoYuDxHPtXWa4N72QciDUxh3/0EJXGps/AyTgpjo7W9Wfzk6cU0hBQ2peba5QDw
IBSXue27hGyStO+zpdnXOWOBeSkAGiIfjiL2RBbTVWych5Fnb2OyHwjHGf3X1/YpQoLqq10JS501
c14bBrP+kTeJJ8C3IzWsD3ltsG6qLafY4dZrzJHRCCP/zgpJAn9AK1MEBCNBF8Rt4x8BIRBra77a
Yp6AJRmzURJDkRi9S3ahs4jQsLQjk9ii96LBYZvAs3WR5kQzTVCUEMAFkObL3dAD98YHekUq4/vx
eDTPO8aKDvRy0l/229VF/PCPgPyiK8f4UvSWtGSVP9+3uvNX458dnKL2J4KSDaIXejYvbQOeVM9l
oGsl8WV0+24CaZ1uegCZ88Wa16NTL+/zx5Ij3Xt1ZhIACp2ypemImawT1PXqgyZ2AQkS329LHKmk
7ivnlWM4Q9JWgpPpbaXZ6PFPUUEUkIBiC70IN5hUE3RF+y7UPUjJSISuifs7NK1k/+f+CDx6qsbU
BKZSb+0i28tdngCW1mapuhGN0hqe+Qefsi+tHuuOg0I2u3Bj555CgOD+V+LkWeoTXosrUNjYSrGS
c9qXZgQk5Dfk572lROb8do9IVOhiRI5rOqgBYnelkYDRaueiKcSUj3XxUhw8n8aa0R4ikuiKdyxZ
VASswUgrEg1Ue1zY4VlzCLC2kb8EvvtvZv7q5al7uQBvSY0jr6xBLgyGFTaB+966FM03tEqCdayG
Fu8oJMJEpOQsPHxzji96o8FtNPKX4CmaWC2pkZskSiC/tySS/4AoICBgzeUoDc2Fd38msYbuxt/O
VExRAeVpot7N4LlQp96zYyY23fIpHIzY8fSGPfH+NpAxVeJSXyAS/5pnxGV0VqGS8rSw4XNG6foj
Jio9ZBrrdfHg2bVyqVWqqWARBBEkUVO9P4XeqUdHP8BZdTE0+zWPEF8ulnqdpiRgv9cKwFAghIT5
5jF7cHutwmzgoqHCN2Q+MeNI5yryKtDkkBxs28YAop6a6BaByTv9m8WP6WSglaGCP8Ws7EpJrVxW
hsWjsaGYgQ7elZXVGMa7RL/SD2khfzz7RsHJ+a+8yYn7Jcj7Ogny6o3e7YrH5CE0qp2ySvey7r0X
K+EwbBjrgLp0RqONR+oPV4/o0pHP3TFU20dsKYxGYorpdrsLt6jRXlT6NtNcIlb3TwpAXlLCuxtF
OwCOxf1iNovdZrNe7rXUyevne1LQFQ2kegI1X9723mdtlbQk5vgOviAyT9Y9BT6uIfvGg0xk0vuo
qB3sg7oqSEHsS/+8XQJon7OuI/UpuraheICxuN0JkGhWWqw4nu1nllc9FvU24V8VAXMKKVna9dFS
Tx290aggt4e27T8tzWHiZkMksEjvtRhddDf9HrRIFaUHnigS5R4WVHtuaXD3wAmCGhnyxhO/Uivi
vBBCxrfT2jUk8dNViMAbaO3H2J9Zyw8seLZLg0l/qvw738WB7gGwD+PLcWFFwAu//zWjsMnasbsA
8RLRVYJIf7LPqIXl+YgramuVJUcrjj21jgV++vtSRtv8RwoYjtAyDpD1PyTqnRAIQoTeAbupNoxA
K0EPjd57UIev+3LGr53IAWwRYBwEIJOMkzT4/as3ihdrVa0kJrLDOtO7zgcPPdCW1/6+EFY+DzgM
MVgIvGf2D6NzPMAbwDAztqjfSvS5RvbCTotgp47Vpjf78/0VzVRdAKNwJWBigYsy6J0Ewy12ehi2
ic5/Z2iAJvD3iKZrj+3HUiPy/IKQ6YYnBS7h6cXLE7gAlQh5Yg+u62dJOSTDJkje7y/rl3xrelKq
DP4K5EOgfto0so7jgi/zILafSgODLZWukOCx2jW7nHA7xNQDOaPj2ngAg+46SYzqiUOa/LLgU4xC
7n3EJJj2MjFxmxofIdaCIQ6gcHY/7q9zZjdRKMTYNybJsJtTjsCWrxWuLfPQ5jo83MPa9yPS5qcl
VLCZheDRACcDBEEXpyalSJwo61MspGjiJ4WtVJMriiWG2DkP7EbKxANrMDfkiZUf25F2bJqNsHP8
iAbxS8Tt+/RFGKwSA76LSBiT/u7RBbmROnkT60IsvCHzYnj2oXKRhp9yOAX5IXEfuRLx0Dpo1/fP
bMaIwMMVYUTQ440Ok0mGtUh9rUnCMLZbidRVSILw3HevRWWCM45k3mkpHv+jIzCIEAQMwhFMEmOO
tyakUfgIRKFpYvt9QLkuylA7tkRB9WkU/o+s0cCTvJU1OUJRLUD6F4QjnpuiB41GPNaMy8YC+ZFe
s5/3N/KPVkIYnOgxLTk2ek67i9NE6UvFR5MQQKE0t/loivLrvoS/Yd8oYux+AD8tKgvTUmXGRUHD
cU1iP6G7wkNNqHl54Rx0TZvuA7/dLnaK/fHJ0e2L64U+CxXzXSgJ3p6VkOUBuJvEDDVwGKx1ozME
2SDyLRPFGmirwxm+v8K/of9E4uTEUIyXu5ARMnubddsPl/hWQ336HZgN0NEMeqrJ14qGn3pq3Bc8
t7Vj0g+PmgScfABW3S419R0/xBBCbiO60d+0rcMQxyQur79XlhboX0v1hj/XDgtFRwWQGvGQjhR+
t/JcP5VVp2tzW7RSFLsNz5Q8OoQk++4Wkpp/HLCJpEnkHsQa0owKJNX+VyTrl5oll34JDnNpOePl
uHJFpIDhk2YUgqbjnibiStaIrTr6QqC0JGb6hMlMyBcOl9u54caAc0YiWjNCMIS/So++by7oxB9P
edw5FUCNGBiAwZpSasJPBH0kK+dQf/lNfTPjN6081Ov3xrq0JGqWVHBOHCA10XmBoB+4h5PFyZVX
AruxKOwqQvyx9d/z1AQ/wbOckIsL/EOy1OrxN9GCBUIS7Akw4DBpP1EN1hGz0nfbwkZ1DeDOiPYi
kwUF1VFB1ooEpvgo0QRsjw5tokvFnKPvYcmjnE5Yjjb65hsmmtP48YAQsCrsPd4fd1/XehaTyqM0
Q6NAJ+n3z3TcwxsfaCJtsseZojROrnWFXZjuKtpGS2c4fu29P39iMdnSU4UUI6t27q9xr4m+N9Wc
sOVrF+or4UF5LJaUdHS570mcWEypDEPgBNaFnWh7SbaaF4aH9gTxKXc2WoneWbKUClxUm4mPEiiZ
FFYC1EZI9xyjY1zaK59FI4vN4DPjidgc07gmMZ/TBN2BhGNCKryiVUZavDJ/vCUcJzqKwS+FpA08
69FeXJmdqg3RhsjEpc2557jTIzUhCrcZHFq1q6A9DcZSjX3KmzeqqzyybfCaNj6Nv7m0K4nw4cFX
FDql3RUvoDXk7ehZQkoyXrc8CQ7gCdon27Ylw0Y1BSSK7mvveJaTswYWEOwR0ErHOabJXWHZRggi
TSvtrH4JatrocnOJM6KKC3JmngyM94ytBKCqQHl/csDo+MP0aRpXdhCcB2Gl2G6xhyKhN7xbqM4I
44WYLgnRJOoyQMUC+NDkHUROJK8Z5M5t1qiRg/lAn5FiuhvfftwHBVHJ+4ZH9oUGhCWJ5R4TSo3z
pfjevuREB6HPwsLn/A8QqiAXhZl2sElOeyiGvNckp5UrO6qpF5uMGedGsvO3SveDk11FpLYGbRtW
a2lY8R7GhnQwfokH9Sd6KcIFY/I3HQldu/6YydV2Bz9o2kKt8Kg2X+H2ozUa9LqSwdTghqHiQUiI
vjTPUEi7dfXtUupmxpYBcQo6AEcToElTzkuuzOSGyfraLmSmI44mDDTOxMVVzjx7APEWERWP7YZw
8G7vcNHGglMzo5gBhB4rhn+KirVvaQ0pYyPgqLLyGqJg7H4wxNbK0VFdEikNSPOuts+eug3ELXjc
Uu/1/l37zXrfaiaHruaR3gQXHb9OngoE80GtxDywZDhMTzmM0VtNYQifoa6sIoYMruWJpM9om+8G
Xm9TgxOOUUBiYJ4lehtu0RFeWz2nZyB20kEWK2okSA1n+Ar5gd7/1l/s0XvfOtnDOArTkHPZzi7J
HlqJBMMbqgZj5wAGDalvPCbb7CDRS0ThSXwtCP/rlN1u1ERNkWX0AUs5dAhZ3yK67w3kLEPS6R9j
8vRxDyaHZ5+8voOwk9r08Py+IP9viwsmwUbMc1TscW+BLHqrQIwmdomaSx3cNGDyhsawitF+GBbg
jnBNV5dISx38LIj9a7hupU4MVyxoFWZmtc6uukMvwT+LSj3VVvHiGJzw9x7eSpp4abwEqg8gKne2
GRPzqL/1tDNrY9CBd4z2C4PukKX+4JHBji2NFoTXC0LZLR0neZby1H8HUiZ7PX7r1fOnJXEn55zT
2fFTshOeReLow+oMzHT8oCecVlA49wvUDPoJZQPdyBcM9HRYCu/v7WZMbuUAyEgeNKud7eZfXLVN
PFKJu7AWMZz8GgbZ2PgZuUuv/uz94jjknGAGgHg6rUgzvpuCcIPBsgn3aXqXh7c181mtAxN8VO/v
goJuWOfoHAQSWaxLGPSnLdyxvy8yls0jm4zXGIMPUx2XXF/jB9XtbYjvI7I/+hgF2rjk/C1+Wed1
dLGSgYKV+kM8fK1+AEyyVJT/O741bvw4+YuoFcZ6OiTJMFEgOnHc20/bl+Pe334IoIU8olTlk3O2
tSzrYFx6stm8l+uDvYkMj6Dp97R6ur8R4/FODd31V0yOn4sqPnX4CPvA06Z4VsqQpPUSgubchcNx
Al8XMRFIziZXG60HmQLY9t4GB5RTKqASXGKvmDvOawmTK12UTip7Rd7bZdzSToqIIODihpbLKboU
Itzsl0hppL++41i+/2dRk5vL9QFgbpW0tzP9ab9HsSAl2/708rJ/8+jxMd8/4onXE46eO7IeyNpZ
u+RR2K5jahFiGDboAm1vg9eOaA+rS0A2RnLYBMT+SeiXfv+M5yyrAPQiuLigS/uTIRSZsUAb47K1
MdoqpFMwvGWi4ccq+Rdy0GKN2AHtssAOv7VlgTMMQTzeqQy58DH1qcK5YmU0UFQ/9yXNae1YWMcc
zYgfrk7ClMwRsqbXwt7Gf9QSScLUoMy3BCS8C3ZiQdCUrqlssXfReEm1+NXhtxVrC9zL/bXMns4/
a5liriLHU2bA9OltJWyI5wJ3vyNc+DzSlN0XtLSWyS1sasnV8Jr2di12CLAS3MMkHTB35K3vC5q7
7lenMyUolkDEymBsvredFjGVhjp/Wv2LcxFVJIUxIj3SsE6S7LXKi6DkKHq7CWt9hDHM3YO0hB3/
2ww9NY7XUiaOUKt0LZ8nkIJU0S4eg5OX/ZE1juZDtmrIuduezw19bYzXd5En7yzRMZ9xfyt/62X3
PmFyaOidaByxgAJm+ss2JYoGM7M3zeMZT5U1HB6EU0J270aqX1boo4jogumYO0qk3zWM8QD7DGi5
t1e6B13hf/S/7tAkjulzNVwA4JnTymsJo2W/coDKLJDdoMMCyxA9C54uu08Zt9Sh9/85yX/WMTUY
UswrZQQpfrCKydM+HbsTjuszOA58+9w+fIqkhe/RGK1+gLc37iVmMP7FBbxa6q8rdrVUpQ00llXx
EdVoH7VvyY5c876+zO0miniI/TBFKcC7uN1NrunyWnF73AuMcJeJZDq5us61pX7xmUgaxUL09ADB
FmkNDJbcyonCQBRqvhnQ71LpY7djt8YEur4O98TY8bpLi43yntHV0nDZTHbzRvC0uuZpQiJLFQQL
pPAs+d0Pt+Ub+5A3xMGgnLjSHtKP+1s651rASQQKGZ5P1PQmCspyRVAJaTnYMZqY+sQATSAJ6jPi
5LcwWMjejNs2ve2Qg4F+zKGyCJJvtzXp8yQvW36w1T4hdXSpuUzPBMK+MMFJEzKgdizN7MwGe9ci
JycZVEmagt12QLC37WmNWJOn7upN0B9N1yZxTRP0PSwhVM1GHci6/WIdYqZhmgto+SQM1EYd7CE0
tcjMO5Z0YarHwrPPkJbd1bUhKEtdWn+bIeByX0sdn+KrC+jWWpdouTPYTU17mSSNgSZiRaRN/cNR
LX7wAYpDxfjF4Vf3dWj2XK+WOzGjRdTkLJ9BMK89+BuOJ1H4yqavnmAVm3gJ0mPOMb1e5USJUsUB
QXoyCnNPLeMS6TtLrag7LfWW/OJh/9FWdPaxsAJgO51WO0JM17qxIA32fl/SrYks0qp5zG3GsDDF
SH2T1W2Ofvam8X6KYSLqVWb9BEa9PS08UrMLVnh8BqqrI3Pu7bFyuQM0IE0bbGTqBdWsVoJHE7pY
WZk9xCsx030t01rUeohJsn1z7HMCLO0gIRpVtaeKX7oisyGyrCFvip4y5GKmOPVlzfnoLPNYmyPr
NWOcXePx+PEmYWj0+LFen9cEjCgus9iX/PfFH1mMUDJDjg5lVHUSSeV1ndR1xTQ2O/A2I2VUEpas
3C8L463i/IcpCeYU4xpIUd4eWFq4Xl7UQWvDo8FLLFPtg9viJSbJcf2drD6fEzKgf25TVuSysh3i
rd43q5acFN19vn8xZ/Ivt58ybseVSUCHQaZEbtjaTwIRjkAAIZyJAA4tREDQp/yaXVvPr5iRO5TH
yylf6lP928eEq4jCA9oQ/rMT43t+JV5llDjpQ4hX7Zf+BwAA9MgRcxQO/07efT6LR5m8Hg4V7Yn3
9oNq/f31z5/2P/InFnEIRVBKVTiJrH+OgQ2mLNTKZ7T4doGTu1m1baS4IhaYgZe7MV9GVolx+qpy
yYORoMyz29DV6gvETAsmd8bY30qeXFe1ZlulSKMWjmVJKrBD1pWuuXqshTQCmotSrrTI8rhjIT1E
yTbOFqeNRy2+p+WTl3WoVHZoQ+ytQF7CA9h3TU9/FFbrNRF1y2DNTba5wCIueZkzvtnNwqc+oOIN
XciNcrcNXDMz0SPz8fscPBsO2VDPWDEPKwzL3tejmeT+rdBJqBQzShDzAOOyWyrVRO/0t/1Hc3kM
T4/pZr22JOM5QvI6Iaz5CueQ1NxYgm+JvuSZzjxKtx8yCZh6qU1S/9e25MZ4nVvj7a161IAujH/Y
y/Qx0M9WsiXxbveaSsYBNpyg+wCxk/W1oIJLt/tXRa9uNw9g/zRNoPzM6ukFoBc5fCuZmmtHr7ae
fv5WjJ2hYMqfJ5y9OWn6aeF2L37AeP2vPqDumj6OPZwKv6/0mIzeHd4PbIJP1h2xstUDo9Bnw9hg
B6L9ybMWJiH+vsy3hzExb32vSnHDQL6H8UKn3aqZzQHfxElokC/Ekb8AnXeu2+/s+NVaA1WrO200
pbkRo6S3F43j2uDXDwa3OVAeD4m+pPSL2zsxbkKZZSDnhUh0JQD7Ul97F5c0o1+AuPKMdqfdLtZh
uDeY6H/+Oglf8nlprn8mjXy7xRMzp4QO4/v8eNsBarAdGxXQrcBuCqBWvoVb2NptSBX68Pxc6yog
JAyhJ4Cex010jhlBizqOfrVaOPZfGK17ZzExfWCjyd2iGT9q3xpH5BrxtiP9ebY+CQyf/wCb70Lb
l3jjfsOGO3J/deRKBwbNY+JwlBsSALUTvdrtTQWzto5+PnfnHWFOUAV02SEuXbhqC5r+a5SvJDsA
PXdCFpKFPF8jX2X2Wbr1K5cG4WCmDW/ct7czbRM3xz5tdyuKMvXiDPIK/SV/3ws7+IPEak2U6B6w
xItr6guHOhOz3Yqcem2axzNhBJGZ7uwdSzL9jbMSj862X7Kbf7MYt5ImZiuK/98LNs5q7fcABk/J
8ZjoMXWJs7MekHJLZHIQjAvUaCsspGmWjnJitCqtK1NtvFFybFWl5WDiPi5oNKyZcOm1+jucfuv/
TZt3Q9XJsgIkxphK0wOfvOCJyomJ8hMWuj4/KPRTvbymsGO6/XMCvMF2QW2F0Tz8uTEgGhA0wOMD
kXhyqGoflUGQwEsS99uXGqnNnJrncH9WH/2WWh4yOqe1Z1Zb4YyqRYqr45s0OY2P1Uodxp69xUbO
mZYRnP7VJ01OP3d9tagCfFJ/EkMAoexhyslaGdA/6pif5IAU3YUiFljYitljvxI7OXaMBsZ5LOAo
gFGlyzRTX2M/o05uxRy9f3l/u6jubfrE607BixA1Gt4NifSn5nMMjlk4/zz9SDAFiqPH39z2sYAW
rHGrDwdeR/E3RQUQU7pm8bR7FtDGywIsqCHfRUXO/Pq5Nl+Dg7QxABKknzAmwO8ZcJksbdK49/e+
fPLi8ZHHd6IYt3bt8Ic6ZG2GE5Y6eedjMqji2NAOas5pRSR3ktzX1NFtQkZKGT0WZKMc3H7FGA7o
SMNUh4EZllWC4tnW/Vjli+Njf3VBZcEqPvKLYIITOdtbv2nI+bJRKhQsazbSg6oCXzZTUNaJDwBt
JQmrLFGpcaN/fLuxNxKnhaY8abg28JLe1hmehN9gUQkMcXtidCjjfe37O50Kwt2rxU23twdOVQiG
sx6uOmtJx+1Wpds9sLDgs3h6vnCrRlX+sy4USWFhxvzXtMOOa9KqaDqsy/GonxPMu+oLt2mmexLr
gfEaG2+1EUf79rD8EtN+/YBCLOA1xqH7tzd3BViCgTz3R7UmB3oaEvP+Hs7YqJG2eoSTQkcZGLUm
MjXU7LqgcgfsYW20aBj7OJ6HlayXJvp80zWhdgDk15+ALvl7M68wuukB8M4BJghjC9M5ZidERMHU
Um+DjLJvjUyRAU10KCu0dAH8Vak+AdhAkmwpqfj3nbgVO3EzG573eD+HWGRODfzpDJxM0MlTZn1/
Z38R+aYKc72+ydUL8kJpPEyr209IsiX6EfmQcPsIsDzM/Gnbkn6U1tE3Ssoh2xjp5f643hn8duPr
dk8qy05NedVYm01jHXLzUlH8tUnNC0tY0mP2dqmRZU69AXGEdNk4ZQzwkVvdk6tgiDLJG2yuvyTb
PLc1H7Sq3oKKzwQa2P0rMaNZvvIuObHMtaKFuvGb+pSLmOL4jIhlGIexUPVziQy6qszVZfUe6pF1
/0DmTCHygTDFoopyjzrRdD7P4iwGc6ztOi6ttKMjoB8t2DJCjHFIdUHYTOCgApwKPFLoSwJSojSJ
3jUnQBUyRV0g2THbDCB5UAEGwcNZoR+o0T2rOEWHMHtkTwprqRdqVK2p6l0Lnxwm75RFUUdI8LrR
Sn7KZDg7CrK8/E8Js1WAsM2pFoEn5uz+tczJyTaapzVujAVzYA4qSbZSFOozAEEuBHBC6vJzriyU
lOcsCAaQZF4bQc0QikwcHa5NIjBec42tPMPkA9c4NXNRF7V9YzvxGm/6fQWa2dUbcRNnpy5iJnc7
trHFTaBjJg7Am1xMmfLB9SynWkDVmNHWG2Hj719dFDEapCoqsTaRKozZJ3pevOTHyl2o083u4ciQ
iwY2lGwxmHwrR2sqGdThVWt3bBQ9yFK4V9sUzH5OLxl1XjDrNog50AUAz7X2NEsS+/+VOBcXBAPu
GC9EpXec752ODqNDVRZRmG1sv9PZwJKyEcmS2cTP/Dn9yD+ElsQf909SHjVjckFuRE5WHfsylzUO
RIqslRWv9QfDfYg+zfwtmxAu1/2Q+Nza615ZHHOnS9k+T04ZwGwTq9P2kfMU98cK7ZQSgG+/Q60C
6OtG7WjX71PnLOL/1iJDhleCw5NO/RugC+TO9AYgxdMyp75qRYkFzuX2MmwEVCWrrwDQuZuEpXn1
7EWfsvSZtGe5pkK7lkrQqjs7OTM6Ze1v8qABxklFge4q9wug9n9RCX9PAsYKQ02Y7ZMmdqPpatRI
CpRMxGw7XEqOMmYtHsN+HKlKvU3dAc3ZEFQAtD8kGMF+7pZ60WYeZ5zLPx8wMSJIPPSRAFYZO2x1
sSfxT+/9oEQdN1YtL2j+zHwB1A6MvONwCJyuXx25umECm1V8hcfI5nNTItmu0bOdoJvBsTELM7Gi
9Vb1qGcO29h2zCFCWlGgjhkjhL0obx0tIgIcDGbh3ZjzAW++amJkoqxjGq7HVwHe8kVyyB5ts2P7
LGO8MADqK/1t7Vk0sxds6Yy5AaYOC35KTMzI/G+W5mozYjmTgSkcdXYyyFBRliY1nCOklHOM7QUv
96/feIqT2ydwCqZhUZQbwQImLhgKsGqUtnlnKxXjPzWITsHe0TkL2jxTPlDBTgSMPgBeAkVkOqsi
aanHOyra9JUoJQUnmpGja52nA6opa0ih2APKq6jSO/BwY32kiu1bGrUKFfuLXGzKEth1BbPKPIMT
FtzuuZuGuTqQ2I+eLyZcJgYoUF2uDwelswNMQXVmEe9EKSOn3PsGY4WEYiUQhRFLl7rD0Dy3XJbc
P4KZ0FS9+YDpVY8DHwYZrePxExC+zLfWeNHdj5CcflaorKyA65q7lH9twGzRb/FvlnJwMzcdKABj
wzR6sYDkNHnf+LwB50qBcKpA7zqyRU6r78OVeRwIe5SPII95KNfBZrWw6pkn/EbqRPOqdgCeE4/G
pW1lRuiYIOEhB0H80Xw8x9Z3RXatuftUKNpa2/Wm29t04QPmouObD5gEBdgLuKfiGB3jHeBMQPo0
evfOu2jRuuj3Fzu3wyh8iwANwDg9QDFvX/Y+ZRnZ7Vl4oJg/k1Co6J6S4XGIV722VtSlyzbzooKJ
XkUjMZg8oNMTyy3DVUjKjhtsL6bCS/0eoo0CybcHIuufz8+HxsB4LKATvy9FiJUubeuS9PH3r8yX
4jG52iqQXuV7YHDCbgoY/CGaM5BeoDlcGQC7hCvFo/yjlx884/5Wz5RogcyEHmp5vFQj68Gt/CgM
5TCrerRWKWa+9ziiuj9oBNh6iGQjBySox6FZuRXp2QXJM4d8I3i68KJVgNfUIZ4KQHq6cWXCq2Cx
b0jKUy9diN5mYkRM0oBwBE2pkoS4/XaVWj7yYhUIKyph13yI2k/RPWrKwopm2tERGY1pARUcmjLo
Y2+l5IgQuUrD6yCQp562hvQSfMk/3Y4zAXlPJTMnb4PZ6CwddqrVvnPm/tFCa8NAs3e80vmuMXav
GHPYGNZuZ7z3a84QPb1cPw9097rZ/JwWLNncCYDSmYPThDgEY5G3n6skDci/U763o+wEuEot17UQ
kzYVWGfgNN/Xs5myEPhEroRN9KzAUCur+BC23R/ld9Cm0twmyrlafVqWgaloAEgywFznn9tFgz1j
Om9ETzSt0YQaLZhcb/NWDrfIJx/m9utpX2KKLHrSrM07s5YWLNictbyROVG4tswSp5IgMyb5k0Je
gvWeO2RPwYL5mAvWRXRgKzKgR5AimCp2JFYlMzTY1hQJsERPqYyYA5DS7BoBbAn/yzErQ32J9fzI
rJWHL+kRsBePS5w+M6UwnO7VZ0zexMYJnN5r8RkAjOeA43uosLn8ZngxxCNjNx+YtewwvAfM1/WF
wzyhtKBeo/ZM/DK0oONHxogF4AYmRyw6ZYpdwM3r0+8yOJTq+b76/jbT/hWA4ILHdPbfDtQhGFBM
7crORjvHW7MW9GEnPqkb9O7LaCeIdJQLrMII13mhK5Z9QWlE039GkgCAqzEPDQYYK1AI9UidLN3i
+aX/82WTdxkhcM7GXdXZvsKW29CV1IOkRpf76x/3787yf3u7r16pqtUqgcsKCHH4V55366c8gXeJ
qaVkgW92djkYdxtpvsfZ6YkmuT0GF+ocG+0F3iVXMWsvLD34SyJGu3i1GEEqQX3m1J39VPc0BgEE
jvSYmb89Qbt4jfFDWaCvmwtq1Pd3cfa2gsH8v4ubnhXfMQP3K/mF3+xNAXNmqXX2LTjueq4brzz0
Y/WjrSNUVZYya7NH+I/sabpcTgS1yeumsxtZWrXsE6t9sPJg3F/h3Dt7tUBl4rmxFdMBnwjK6Kbf
laMr3TPnmwFYff+FGIycIEmNzUSl8vYEuxIAPo3QdXaWuVStPlzBbLJLidD7vpy5YAf+wj+CJqoS
DyFwVPi+s1WuNOIE09qSUxBoUAp+yNby0Dgc+kimBfyPADLrDMh7TYPylCOJZq50a5cXn7QuXtDg
Ueqf23j1VRM1EiQ0w4O/vbMHFDEf+VINTS8q0ChZof/E8/Lw1DfiR8GowkIr4bivfwWj6oEZQsxt
SuPNuro5MahBHInBVHSZVaeW9408P/XDk5TwWxakzQubPydtBG8Fx6eC8dBpIrpLGET9OfKyTolm
GV+XC5Jo6BgnJZj0hi+xwmjfJnqugOQCuI7uR47pIAD5cCGfOfuWj8AYY/0Mb+z05khSo4G4Bl3A
+U/svjicqEeCkTb7QHhXRDPoQKIDVp1Be1lY/+guTnd7BDEbi2ogJf1NgF7ttufxDes0LotmD5am
SBPvmUNG4gfn2VvIoczlUgFjibyZDIoD9CD8H2nXtVs5siS/iAC9eS26Y3hkj0zrhZBaraI3xSJZ
5NdvsOfujkQdiLhYjEHPNFrJcllZmRkRq3ClmsRAIYs8P3jKkwJSk7ewR7G7It1Tv+EDLwRjuEEh
xIMioYE4eWVJy82ZxRVqGdme967wOnTAiYkUd1svG9A4f58/dE8D8WqAhUFHov3rbu3zTofWKoJ+
B4olJ0fMsel3HMngAPTGik2KlquJ286xLoJCtaS3Vujx81SLQQplu4LeJ10ehiRPDMd0ay0xQCM7
mFL9R2gJz899BXVDYCRsnRKZovndrXU1r+4sk3ZoOmIt8hBpUTdFZHMrNX2z0Z3ar0tkb9/zIo/l
AJJyko0Eq12nrq0b8uQxfZCra5GUxqI7BsSyv0BKq6Dq0clKVI2DdMGBKIRGaD5NqSdGmpn7cR6d
W60cCu26tmpRHPWpVumJJSmTPDORYo2UitrI4VyjjnIEsYKaXZcVN9izVVtDfTNkKXP2rTQ2Ukgb
MMu73aAPitvPY6EHjig05Vg308QOamnGSw1Bjc2TqsgtwCljrClBVXT0DB+YiPtySovulBhGYrkM
JOSQtDNaEM7WLM3wynN0kJ47pp7yG8EzNO1zIdXa1VTEfHD1uZkAzZhKSOClsZSDiUct5N43YlVL
dgqzRQpap1bOH2q9GKrfhlGik52ISU/TN8THE4il8riWkivUB/Tm1ixHR99ZAsT8t1bbJ8CUTUyT
iMrVtvaLziomTD0T6ezaY1mXLxUYq0w/RcKg+81tlbLfeteXFOxVcydVu77WnfFAJcnIHsFok2R+
AhRsca7zTM1bwjog6aBoUGbm1TBARPYB8gsUMDbUgACid3LRoN7DBgdJeUp7K3WHzqyUO1qP/ewV
+HXLSWv0+HfjVNVD7ih5448NHeixY0iMfBRUSYvx0A2FkVxJfW8av/BjGrRHlNY4vHCNcw4Nu8o5
F3MxTURA0VD1274sai9uQcjsq2Xt4IuczBJXnElJ4vdTppohrYs0i3rVSaATpupxbkRI0EjpMWax
XJ2kAgmxEA7Exg8FwvyozXovkXIYoA0/pXVFfbmOu7Z0O1YbuWu3wAOD/qqrJnamkDjUMiinOGN1
30APe44qq4XgSKGKQnJ1CfConVblquabFiZJIQ2SFaOHb+F0zyGyWoGtu4KycC8xrTy2tVxh8pKR
G5BMRVSjAPrGc1sQgCUdiQzdWLb7shyV9gYMBIWF9t6pnaZdnEqdfG/YAi0zs2My+4WOlpW9zTVr
jJBOktmh8GGmgz/EhTO5qpoOSaCYFJLTQ6cJ/Wo2wZJkpqxvD0oymSCtaNReDouOFRUYW1rF+S1V
JQQRZNpTw5uh9/bHQYonCSBlSZPrhDWJdKWwSsn9oqQt9yU7FXWgpKrcMDLIUjF7FGAU+2OsoHUN
upb5SYDah0L1aBR/Ni6ZC5cs6JJR8QVXGhAQa+4nfR5y9FjU80PKUxSVneOQPcjy3kofUKMkjnES
1ctgn9v8Df04pE3SDyEaz4n/pCV4Xp2Pjc+5cOf9w3ylgcENBe/V9cDKuUKjyVLqpoHECUTrlBDp
ZJsohme34c/Wlh+2umBRVUfyDzUjjH4Nkq4cJZbAuyo/VKZdBppkPxp2GlRyn3mZPJXBz9YuPDtw
5UHGClELGD3WqtIaWwLwASDGKTNar+Ip9dE38+tnI8pFK0CDQkQB7QogHv566Wm8tzM5AXyxkAAw
x3O8b66UHtPHkZw3zsYMIAYneHhxv6Cg1HCYV9u2Z27iUy/FznC4KqjFsKLOt54glL1pnisI38or
85EuOeP+YLFjHWTzHngidP1Lo+tEOSPTVkn/0kNrAcYueqrgz8GD/essWEVRmFnbyw8DfRXqfV08
pVwnqHbq82uZQv1gvEm6/JDk+j1Ph30mxWG78Kw99yhUldy1012Lbjf+2ia1Z9APY0Z2f6tbXr2w
/SACBkQr9OCBNV2F8fNsFmquIwOqn07PKLS+HGNQDP0WQdyQ4mm+q8H2c4VSBrQI0an9uLFRLpw0
85P1dXQ0UUXR4JvnB9Ed+rvRIqX1JEuB0G7TDg3zbEtD5gJsGGzRWJKFMB068d9izNoeICFsIpwX
ZLIyV1DHj9PYn/IrGR5bT06o8R3kc6n6Kjpbfh7uKuxENycOOQoUaBNY2oTWuU6mGAPtOBPR1B5T
POEqaJjY7S+GGkr8bheBjnj3Z4srx7pYxFFXUcJDYQFVjOX3P0Xvc8vyoq9GiMh77akB51ux8T5a
nfRvBlYnvdPAZCalQkSjdqqNhLAtvY4Lc/ZlBKv9qdV2Ies9RmDmwgeKyu0bElM/N0AJpALlQBq6
1Yy9CtnXY1pvSnDHzjmo85AybzUXl0+SuRXUeH9emXXN45uVVZZiogW0UfUBIhGeEmjPWsDfIuMw
PXPAs2K3fvrZ3Dr1/R9ziFdwzqHstyZR5kznpT72WCg3uRnDYQ+cCtGJEXaBEepe6iO2Q/Kwjq5m
4TZoujL2JVQ53n/+jPUbb/UZoDn4uiEzMI3ZTY/9koP1GC531ky3ZZ0/9CbJMw/hCrFmF8LBG55m
2YefbtlvdtezXcgspwOGX+yb8+jHv/qouZM3npXre++blcXZfjpuqqJnc+l0IrK7CKxluPLUMfXy
fHhp+2ctrX0ZCejaedNzNHwPNrFVMiK0/nmOL2/f/13pb6DaGBosCN4x1PONu4kp3Prhiz/4NMK4
rhiql/jhSCrh6rRPOrjFzeTEMdRMQtRtk9ny4vKuTXxNnNFw20GnuyWF46KDuu3DoQUKJt7reYOn
ZWjPAXeuOmWL4uay34N/X4i9cP8uQdenzzQMa5i4gyOMoLgTXk0PnUN45cfKxmRvGVo5WIbuL9aM
E05xMEpkf+h3m2QFl13sv2NZuVhJqMOYJzgy3FMhHacAmGwRBWoyA9jhbj1jm714dSv/s41RwVBA
k7DEbyuLtkJ7Pc5kEaVKRUAkTxhngHj86UvDtQQZ4quMB33qbLjEZVG+ndFPZleufka53SgTzKWQ
7x1I8xVPVEePJ906pRf38P/ZQWn/6+ZIQJ4vMx12NOfVLsLiRhrC6QHg4GUHJ78G+tJ5zaCRGS1q
zZAiDf7zAb14pUEiaFFKsdF5ubKv4vWdFSam107lSEslPK0/QNsVzFLn4qUXgKBLivc/27x83Xwy
unKART/yBPrfIkKG7daWatdIhJvVB60AbdaRDq6tPupWsZdxXpPKT+at8twal/nProJ7B/cnauAQ
Qf867cpst2A0UeD6jbIKNX7uNWgjxd2L0ga6PPi9Ne3bsSVU85KcuxVDjki5HxLJVZN6n9Mjm18s
59QX8aGkG9fDOr367eOWPfPJYYwso0Cw4OOoaQRGXHrcuYn7UBNezE4jpuROmfZNPGxsheUkfdvy
4B1W4ZQRqa2zuhWSPfE8LmbRVA3iU665eI6fmOS8zsLwkfn4L/PI/wz0k8XVPtCmRGVzD4vGvbQ7
xzfKQRzUG1Td9+lGyHH5Nvxkan0bltBqhKSoiEA3qwQA7pieATJDk8zQPYziDU98ObT4ZG7VSQCs
UJWhO1ZEkuJNs6vMnhlJH1LpNbeVm4Qb5+mis/pkbbWbE9vJU3A8i6ipjP089zs8LlFFIEZkZmGS
nDpdwW89alBhQpIF4m6E5fthxnXENO/nb7noz0DdgF2EeB/UJ1/3rjlbUt1QFZ/Sh+pwMtRzsyVd
/32fopMEEEVICKGFBU+JryZqoFw0WitT9FyglA+PuBVYfPeJMABKQnSs4BdIu3w1ME+dlk4NDFi0
OgNi1YmAljNJdVR3ljLXL7UZ3n+etotjwpMXPY4Lw8kaLhRP8sBnqk2R9jyiMyADJkS66a+zTRjb
svG+HnIM6ZOh1fqoMtflaYIhnG7VRaFQEG03PWqeQtKD5Qs/3XfBH+YDwdNWhHnOzfh2b24c/Muj
hRwToBu4TL41qoNyXRgME6yaLogXXP0oefHGY/D7mcBAQVGDNAsKRch4fF1EJ267yizQV13abjwA
Z976SuZ1YmtGL47lk53V2cu1cZ6ZbkxRdpbBJcFCqSTsicm3vbrVs7Xms4C//Dqm1cUgKQXy2rI1
RSIAj6XPA+7pIfiQD7Y7XYGdxvCd5S+XgcTEcvOwgX87VOTAwKyOQHgzAv9+2L9+z7IGny6qNndA
SF3a+B48lYosiE1QmGyN+rKRBRsCJqVFXmtlRKCIQ0cYMfWAN6SdZqwi33BbFxz2MpR/raxiZ2eu
W7RNw4qePVXW3RhWZaAjBiq0l5H6joVOSPFfKsj9XU6sqKyALxKagOv8p57Y06BS2LTyIHN+j1lo
8avGAenXFnr8wiZFjx8O29KhDPLslcuclFLXmq4VEfJp7BxnpDjG1+zg3PzsxS4slQmWJrBfgj0N
jPKrYJIrNvhPu3yOmkzGnPXXjRPNaev/bOVCfISkFUqlyx0DI+sLoG84FyMakCKrvq7vWNRgVGWz
03qSytfCJiCKwrpt3QprUjosF8wu/fTYhOgOXeueWQgYrbzC6OzTAgHb80D2a3/GI0jy//QBGtCn
SPG3klrfl+6r1eX3P50xs6znEUocc9TpYH6uj2jk1wX4r84UcFye7jbm9vv98NXcaqdAhFBXDQ5z
4MCLk5MOaMTIzsN4iO9yiGlbYLjXfEmfdlMikDN8+/+ZX+8gmpvSWPFyjvhv+2GEFHS9k6xgx10W
0oCLpSVSnTfi3uVof70SvwzZXl2JvAXuuEYBPqoArdfl59Z8mp6hYOCO48fPw7tsCZx0aJpY6lUr
V4a6aYHbQsI26e8z6UGOXxL2ocV/6i1IwIUXFsYENAzaCtD/B4Nfd43tDH3aTMkcQd3Ag76Xn7cp
Cn6RhERiNwRt7TZx4Q1SNCnSbfMy8G6jI0dZxvJtVnFmsF3QGvOtbjUXs9pMvJijZF/7PPHqZNco
uJni++TOOcTufX9f3SZ/8qefp/h77LYMHChN0D1DLWB9W6ilzGWHYv+CStE0UWYOlTnQdZR4Cre1
Durdz+Yu3Btf7a3uDbXsecls+KJJPknAWb3WaJnXZM9MbdLMe+RLNuKayxOLCXV05E8hNLlyCI2l
lbXV1HM0BENg+id2nUM8DX/twdNP3jNXJnTjdrzogz6ZXDkFu9dER8dmjmRXOeqedTD2UCPZOIZr
+Po//vVfK+sSFUN1bIAq4hz1fnWtuueZQCttd333NpBf1FNcvNPdIqy91NPc95+X8eJm/WR65QKs
SS54LsMF8BmQPr0lHVRKVO06mfY/G1rzHHwbpPr1YKqOyRWjhiWgFXV1EfyaPWMOcvlcF89VfG4S
w2dDqMrUbRplj5cCVNjRGPT283cs5//b6fw04FV0zLrK7gSK3JET/0qdt1xsnIuLnu7Tz1/7n1nL
OPrulrUsmzs7fkQjjtp6ub719r2QyQGnMPTb8Q9EbPDu/DqhFTPQDMewawDKdPXHeSeAV+ZA4VvB
dUW0g+LCEQTVwcjQu7Vp/dJ1+dn6ah5H2negEoN182CAMrJ1y6Wf/sR2lp+6wsUHQJOEefopO0l7
/YgUO9nALKw7zf/uKEB1ljgSj1bTWXmgsoqVmnaYah5AYflaBLZPA8Pr/GavohHTA3aVWwQpZ7UI
RlJBw2IrHrvkHtBiDigJaElQM19NAspfUwd6hDmqH9HBlt8tSuPqK9BQ1dX4BH56F50ieJFAMut6
i3L9L53reiN/tr3aaJYBNTBd7ueo9VsyhWrI9uxG7OOPIepukXbRvYZoIXVffzXuI4g4vN59n0jm
P4RQe7dJ6jruXUFeqfsrPHdknwJ6DvlL13+NqCv86IpdqYHh8vD+YTyCKI38fAwv+Z3PX78E1J+C
u35GH05dYuZK5Gr4sYwKfcPCusj8z/ZADyM8C/ggkE7+aqLpqgJ0SjN8Ny1OBvi5XK519k6S5cJv
1Fk6lSNgEVrVDW4NYHJh1WgTAg8qykNoIv55uJe8DoRVFnCVgpbvdcGby4DDtqk6R2n720quq2LD
u373OhgkqGmBP/8rM7VM96fpLGRbifXEsCOuuzd51EfVodjoxr/wCoByKHrxF+QUsk/rACNVO70A
aXoc2Q/towxFT8DA3SIQrhyo+8kziZ+Qwh+ffp65C24OZg3DUaFVsjTerm4oI5GHqoMqZhQAZTA/
odVoD9jWGSFV0blhQ6a9/jRxIkOpB20kN2LjZXfhcoZ9tEc4OOBwM/pqaqWSamNf8jg6OoVrHtRH
6Sp/qd4FUffOi3Mavfrc3vAw23U7w9Vu5KvK/XkGvjsZB8QBKugDIAaIaV+5OTtRYjSOmQDglbln
S8gD3BjSDRJkSGiOW0x2f9OUX93KV2urU6PwRnFqw4pRoa6JdJ2+SkQEzrUaAsMWpHcdKYI8ND0B
RDc0eu5MD8yxV08mebpS3PJm3Atf9tRgCGU0Bcy+Cr/z82x8P0kOglvkcEGYgZ6ida7eSebcqnMa
RwmAaTp6Hbd4tC8EKl8trDZcKjdoPxWSE+mhFBjPXVg/NH73MDw5D+yqvq9C5SbZyqVdiKa/Gl1d
5lAeiutUYFjdHT/OIXa6X7k5qdyttooLngLpEBPA9aXLD0Ctr57CHiG+LWy8f4Sakr69Kn0tv9WV
HJ7+54W6dHAdNNLh0IDGzQIl1FdLMfg4uJUoUlSCJOaU3AAqdSzu61MjEx1EzvEuuZoi40E/UkhL
SVG7ER6sB4qKogbUPHgA0DiP87taRqU0ob7QaFIkIUVH0/cKcPmiRjeT1rn1VvvgJWMIApClw1iR
yl4Zi+VJNes5oyfe7asb3C67ks7ErlovmTcoH9buYBnXZ1OrncInxtSmyOlJi+N9KkCpJbVS0HZI
1FEwXGTIEsh064myflyuja4CHTHRhlUlxsfO1zY0sU7mPoe3xRZ9+3nXfAvq/rEELgEVMGRcl6td
g1SkBjiZhP1QkCFS3QYUfJnHjkjpFghaQK/lM1IH5bVz0+02bC9Zus++b217dTbMDsI/fQ/bjgZF
EHo253Acd/SU7kXzQWd0IqfvP5u8OK8I38E6jnoOqN6+nhG05sdWJ2FeFR6qhrcIL8jPGQAeVnw3
ofN240xcnt0F4Wsr8KG4Vr7aq/NRLeYcm2dOi/tC1F47gCoGEAVD22tAvd+rKZiliLDRVn2dFbeF
1aD9PxygQ5dMZGj+qOBN/nkKvsUVf2f9329aa4gUimCQNcEcOAlBgvE6PvSn/AEKYfo+j+oouyqA
um9OqUw2BeAvnSW05qBchwBpyal+nY6Ej+CZzBsKbWaFnaDu+xT/aq57gPBoJA6zFnQJkSLtYQqk
fRb+PO41swduL1j+ZHy19srY9pPdwHjr463oiyO/Ll8BLnHzUxpBLR3B+XQcfPn+CqhRyHBs9UEu
J2m125eWWDDnoR8S8fEqBK91uMd+1OmJVmHZX3fJrYhvVOW/5GRbhvnFzOpAa9U4KW0PM93HcJjd
DW+4Dgf+/nQTZA0Af+oQtFs5JtmALAMCJDhee/gVp2xP+3wjobdWK/o7Ag24s0W+F9B4c+XcE11V
8M4eklO2t8MmsA+gQDp0J2N3knzzvTvVKSkOjjefmtsMPM4xsjS7HcoNKFIVJwc1/Z83zqUDg5rJ
v9+zugEKqIH2ptKjus0eB/sFdUCIBHp8+s1+2e3D1HnYPGz0JfbeQTqSDC1JywcDuZ2fv+PC4fny
Gaupt53UklIV01LE8V+SCke71SUv7w9aDujdhrW1dMGyCgYKLA5KVWgcxrP/61llZWK1tBbpKQGL
vJu7yhOvCFAtM3jhdALUH3AygJgLHwmHj+koe0kLgt64+2/ZT/7zIUjv6ggvwH2zqvWMwAlpiTmm
gJHdA9VSaVcjuuetVEAYI79G8vMEnpKfp3pNqPTXJkIogDMWijHkfL4OXhGA6glnSk9lF4GcQ0B6
LGDWIdOD9FZUO80J9NYz43ORvlNQ0SRA/cdo5t9Yg2/J9WUNPn/Gcho/PTOlosxHas7pSaOvo9K5
DfpF4+4aOMQS1ftj35xVKCRVvqn3rmQ8/TwJF+5KoISWHmpVWVSbV/5SsITCVVvZKTef7GQB1rqG
EpP8pbYyEJ3FftVM3s8m1zQeFp6cqOeB7AbI0yWPsLogwJfRNnnRCrCX10iQdAD4d4D5q/5wY7rz
M/73y9vNr8nLsSHBcMpIDk5mjvzJwm05I1r5I7kDAWvH7KKheNcTxxvxMHKB4oTAE/UaJMoypMa2
3hOL7/7i25fvRjYA4A+UXAxt9d1z4+R9jxbY09CcU4gONQydZrufJ+eb611sIMJHEz/04u01AVaR
JAON60GcegskcB3AdtlWlkhZozf+LsCiaQTwiKVhHKtFh/TNWDhJMp0m9+UEBY2d+8y8+Xfv0x2y
nqBoFgTqyy8lZvAZvNTX0NcIzT36eiH6ee0QhZD9y3n/G1KO3hPosvz721uNeIcIQoEfJTmMgU5M
coPUEB6whbtbmmqulBC/ZN7H4L5+9H5ODAj5je6HeQ0V3kDDf74PgYE/67Lg3ibCtUm+L8gVkmzG
NVL0YaSFT6P3qyIPUUH8LcrZb8cA0/55RlYhnM1kdKJOFDMSzt3ZkDz5t6iwNWVSWHun2khxrhnJ
1wuwrktKA+CIOjTsTsfTy0l2vZyAamt/en/Zh3cnD3yvzMffEXhbXsPoDwufdxtnUP92z3wd8LpK
WaYiA3gPX2C+cI9Fprt/uQ7+BMGN7/nw+eTeH0hokpD4O/8qch93kU/IDTmQ8BVCxVtbcjk565P1
afrt1eVrTrpOrRlfk5PWf7bcbmO430P01XBXrn5IzDRzRhjgbJ+gXwGX3Ef/R/oNeGFdkgqbfj/7
3VG/LtJbqSGyVz0DdPzz0f4eYqw+Yjn7nxx9Z9upAtEIMEE2NzKacxfWopxkQIslxJzOybsUH2sD
OWPpSNH7g9JxDoW8Ziu425rsVYhaDXFMKx2fETxWONSn52vQybnHnEB1fXLPBIfPxR54DoI7jvs/
Cv2bQxjdP2mue3y4xQl831r+7zexgnYSfSk3ILGs4174OjPxMDhTkw7FqVTRH7PvuoeuBq/pS1o9
Kbgkuswr5YimXjWdxtgF912LJDNH2qzznKzYWCdt2Qyr3eiAd3qhIsDN+I111ILOzwgWhuL0DNiU
5/E9PYKh96q4Fl5lg5I5w83UAjfJdvaiSMFDG3T2cJbQUKdeG3xkJ/5QbbX9X5gjdeHjxpMK3YoL
O+DXOUI+ouqUKulOaVWjiblu6QmXUe7FTSyHjhpzXzVoGyqT4D5nM/+tV6qzr5y6vMqB1/OKqUqC
ygapROVMZTh2NSiGAaX351TeQot8vynxrTqwykt6Fdmq1U4Xqj5btZp1p6b+1WudN5T3meg24rfv
LmwxgpUCtRZSRH+X8dNxai0naQcHRswla3t2ZjLXIFAl5habPAgavm8J1BewJ0xwnC3VhtX9IGq1
bjUmiTOimkQnBVr0ZtLHqXqr91R5pfqQ/Z4TUcguALHDKZYk/gfKQGYRApoUJ2Scyipioy1bXspK
5YVVrXI1TVL6URe5CY7RenTwNNZEH4DnMz2NTh1fz0j1PbIK6HSSj0aukoEN6KIcQMNKdxqKKuEo
qVSESj9X56TXMsPNzERopI0LNNoYct6H04y9BKLaWlL2hTEUT+0w2pDL0phISDbq/L0Vmf3I6jbR
9k0lgRxP4UOaeapVzI9y23UdtHXasp6ayGg60VIwhShy9pFoVkyB8bNjxxrQYtqN0IDRjarep71T
TkGa26OakaTvs7eplwBYz6FXzr3MGGZEEukkcdekfJ4AT821FMDsBkJtRDETswVQPwXNiF7bdbnv
nAqAOKVJG2RukZVEbQBdfQpe773ZuhZmEkrobW6XoTqbfbrDR6DxRqI1f+cU+wb9yXpduKjrKmiw
l9EMZ0M60iBDZvKn2o4FjrPBU/Ooj9J8qspOSfaJUom7tsgZ9KRqo4mSwuSDNzRKdytKmT5BA5y/
Mb1UwRsyMuOkZgvTbzXM9n1rqU4bZrJcS6BZ0PnoKdNgeEadD7lLmy7rQtHYOfgr+pH9EeDWUDzD
qlnh2bbc4mrSpiwLplTLY7z6ZGPf8FL90xpOLIWVXkmoPFdS7qe1LeagspaFFlpvGcQuSp64XS9x
GlqOUZ5jSwYSqedgiyZmLpuhVTHF8QBE6WYCzgXeA6FlZVXQalQ5FZ0DNzayvLmuqqS4x5+qC0J1
kJ8GJWtiTuapYLd1nCrZcU50hoE1CQ/TsYkVt5ZkddpZrcOPo5AnxRVA2vzJzTqV9lodl0iqMq52
QQ3gSUbAs2C8ZzWzasLHunB8VdIKiN0KWbtl2hhnLtjxY7HrWW/1YCXvZMVz9Dz5XZd2/9vRBuCR
MqnjLekNATRNXdn8UQIldgbmhBmLRinvZZeaKkuRdpuH0i+aBAQQpj44SFTrOXvIc1BGkBaVv8mT
yi7VPOaYdCD9kMZABo19ezsKTX02ulYPs0ROPgwgJakrs8kImyxZWFzqrnoyJtbhGKRYlqDReZ14
0PyAvoU2K/10GMFjIJ0swGPtUycBuuYrVVojiWHMuuqiGDO8ipE5ZxHL5u2IqbztZe6AAxrtzG6V
DeJ9oFMHRZQUWXJXkaE+T9Kaa4+znmYPpZQgs2iYCeTVhIN0Vj9QzEEdY68RS/Tmk1yOFlZVsdo/
gEdUeCYxbT7QLMXp57gAcwLGE01FAz/vCneO65oTZLCcAtqBRQ3YkBjzR6XPeQ4Ga8reRCXEXpHA
QEJoaSTHykqc1m/sgTruAlfbjVmVwSAQOdR10hgvMstIOgLiB4ipqHxsFlX2ypb8OS4TX27Zcr/X
hnSaMgWphzwv24emMco+Gmy1wETlqQSH5qjle8HHNnX7vsc3psB22y43SiV1pSZVqQutdAfqCJId
n9HX0aIcEgM6QPrewEvN0kvj3WDx2HnVmDgYr2mWaEWMmQICtLSePCQgzDdmcUR9c1fns5vIaX6u
0lK8NiPk44FYnzRjp0+Z3Z4KJ0VF0sqajpQjS7Rlj8EpOCpnBykGBoXklQl3xdXCqPzZmmVtlwGl
+daLxrEA+4plA7wzUAGK0P7aHeR8ilG5wWtwJKOs5Yqr6yA9IcPojKavKNlkeGgkHfFK1mfeLCIt
2rOpgLbDZVpfD8Rhk+z4laAqI2na2bd9ViHCzHLa7yszyR6h+2NJodVX5ZNTaRLb205Xh7Ms+iYs
jbZWSBbPUh4UdenYpyRx0uxWlw2qelJXqj1BGWY8ip5CC3aaAOQirDCLUze3tRnOQuL30CeRrpAQ
zov7UZW6LJLkvlbQJ6hrIXBTFCA7+PxnlKPHiWjKzN+63nK4jwRB+irQlHo/1VmnEXWwjdu+t3jr
2pXFzjOHDjfEmYVhuMAUa0AvWaU8hMC6O7NfOD3yySkVfbnXQVJoYCVoU4VSWpgDyWhbn1mOsvtO
MXvJDDtjiq+FgnvGNfMBg5b00noTXdXm17PRDqAQLIAwuJcNhlqFrsVtcxJdA1Jos8nQh99aON4y
Q8ucy7pYyT11NOh0lPiYJF4iK4NJugksKn5FuYNSeoyvdxXsz8Y10b+EacyyIr7pRWydEWeMCilS
2wCNeNJOsMd0UL8UKqeNq6jIIbuJxrpfaIO27up0TH7hxTZmuJ4V8FEbTipY1I1x2+/yUhK3OVo0
s6BNZURABQiuUdOZJ8mX5Z7nQbMY81hiqzjeuW3sVcqb0dXUTHYeARSZJdDSqgP1jIr1A7ElPr9Q
CLqC3hITDRkUadRftaGRNLcC9v+UDE2pBkmFLC6JFTkWe6NlzuCiOJimiM/7iYKFhjq5V/ZdMrpD
osnolhG1WRzolFPrdkgd7KKmlC3uDo08wEUsvdke3LmBFifZSipg9bC53djpmkebmnLj5h34/QKl
oDwLdd7olS9TRj+EAUYbv8wM6xrtREveRLNGqISMUsFJZ44tDmiKXjEvRiqUedJYq31BGkuSuUs1
WAl72qLbQZUQ0AjGEn7AWsjXkplN8bFT+jLZGT1+NxSgljLDQan52UrtKnOHuOnkoDXLvD3SNJWO
Ukyb9yozirvJGCbh8aRAU8GcAAPkd3Otacgp1nq3d2ZITEW1NC3cCLSyHOxIgcRn/T8UnVl3nTgQ
hH8R57Avr3A323G8Jc7ywskyQSDEKoTEr5/PLzMPM3GuL6LVXVVdFYUmuDQ2MC94j5rmbYzkvDzl
0yqaL4nW4Velx7woV5iz9SHVoTNHubggi9ixm/32fdDWB8uNa0gmug/KjbazwzPfo0etnD40sg49
bd/GPfD/HabHWs2x97LfpiaV3GSLmMJLreeeTo8OFB2PioxgRh5Tc9lk0N7rxB+K85jN2P3rQe/J
rQnDuXk9hiIUp3ya8ZIb5Bb0b7Wtg+bku7r7yqLJuJ8av+7jT5nJSK4+1m1qrofAzegui/mRd4wz
jMCBlWb45TU48rzVvEOq9DxEYad9y3efLkvSQ9Es5Nnu3kZJ7uDngU81nkxmo2+a0/ET76xgutQH
/9iFbtTL2DJglgVi3u9R4JEhEbFO87p6zfEn0X6OjXudqxcFb3g/mpxJxbS9fGvqpJvvlk35r5HN
oYA/7ltayz7M/wIniJ/QXM69qlrmzWXAaohYzG1JxMUXwzFVYgtEWyXT2HRVO5gZwze8kR6Lxrd/
8NbK83Jv17k4Sd3WSO1S6goHv3BRuXuUAmQojfor6oC1cjVuyz8cpuqvc2ZwSpwpjX0VtUmuyyhn
Ww+uaWnac62ySGDqoyB53WDUhULmr1XbYW7UoTUKsB+Yw2fukLQvZe6GH6NzDsO/wjBSuHbnPbLy
OMhXaPiWy3xvRcH00Rv3X6Cz7iWQ9cGqn1Z/CqpafZ5XQ2Fsu5k7ni6j+BYOScr976XDxmJB5B6L
dhVMLn50qHPYcRtMWhQvm83U+2SD+iqHED7HK5KrPPz8W+NJ9cl4g3nxF7+uqz7GD/AcmSX4WQgf
3EZsc8fj0HlMIkgSy1seCcy7o3FLxTVrfPyexLzZ4R7TqMmc22Sv/dL6B/4jsPxxfMK0btk/8xXR
g5PCB6jeF4sH1zRP3n2D86R3Tqyc3+twAwIXOa1+efRBkZSesGzTrTrM7Vlbib+1XEbBcDcrw/Jb
UsftKdlGfzwxyhyEOW0HNBFwOjtcfSYmoku6rJj/c3vGdx5hVrVVS9eq7mq6YtWULa6fR4avcbku
XaLukmZp5S3yTByeQn+Z1pcMZSbG4QN3Vn+NG890J7a9zQWftaivPpyVnkaM5fpHv/noNMKopz3z
LSlETEqM0eUY4PBWcnem37dhSL5FumPomOI9nEsv72ZmLG12jM+WQpV7KmUCA4DQDrW/sUvlxiYn
/KuZjnNCpQ6qENO0sExFQkKJ3Gda4TSMtocmYd9aMWkAbsX7+CncWlXQWQX5/dxuFp1kisy2PHJv
OkrpFxaqsc2+N2EbQQkMbkN2ax2phEk8FE82GmMse+bmI65oS2RaxquSWKD1bWjpiTb3p26y3i8j
U/TdSejUjOx6TMPLKKX318+3DIStMMqdjP6wEdvSHKdLw3ka6VJb8cb+YPyy9rvOz/G6ZGs5e43F
SE6F2aMniqStXAxNUrKyDTsy65ZOdEfE/m+BuMEFIjbxw8x/OyrfJP0TG2YM7SqS6j8T7vJzIEUz
nPNp4ZXs0iFvidq0XlP1rYwIfMdvmQ2KbuAzJbFxz74vuuXihxQaKsqcfeHkiTezixykzheNdwqK
nqjEfgiXJ2vHZjn3B/vIJzvyBfAzxv1ZNbHfnZtZtkxQJu/uoyPEdtBPp2HHxHobPm8p1EITdMnO
D6WBZZS1JimF2X1R0oHrbzrqu9csDlJQppZ22B+lP14VVGJYismfXRnyNrRlHQd8WSqcCPVTS+Bf
4qShDAqTF+5cpIf447b1eNXtHrtTVANw8Ec6ArZEsZBxE6TjZ5UwuPKtZ96bC/v4VzBGo3/2ly5l
yzKQUXoKURwQGWma451qbdVJNp3UtzrDJO6UM9j9yPs69s97l6on1R42PRdeL344hlVAoS3RGGRP
tENlL/r8ibXcAT+C3lF1w8Vri9c92aLxSkSP6E8swmCKuG9Je45DSvBNwaOiqydsPSjDOG9+kK5g
hnuGiTE4UXxALVuS7rcSWeURMoL12B9mLmiCcxOl8jbtncvOJMWLP3Nv1PMIGi1u4Syj+TYrTCPf
pqLpEVY72cqqMFNBxzwr1XwZg2FpL7k4dHzKR6nMnQ7U8t3KMedmXJPivVFqOqqPKzTDf8ufmIL9
iZGlUfEU3I7ezvI61pjaXgJBv4sbHhbiI5YxB5cH2S/V6gXBE8aKVG47+OvTEgYjzbX0Qt57xR1b
4vgYik/jEizbQ7JszIosCMKOII8t6PWB72/prmtM+eViPyplyI7sJOKBJlaraCpTjiBAu+1qvq4w
nsxpFTbOq6VlDjiBDL/z4+yVVRvwJtEk27cjH0db6XkZGcY8iMon5fkrKIwGjCpJazmm+ygJbEtH
pZf8FOCJxUYXJyGsgiVuAmxs2UoocR/ETbhhcp6pUGs4PKRdWPun0d/7z1GhCixfwRLJ0/aHOKr2
qIm7Ksoa1O5ybcbsXI+HxGFFDaSjtbXbAkpfG533gNjjt2Ef6SWHj5WW0kW1N1drn8IggK9D2+eM
J//5x+j9OOZEB5eU7lpzaco4KmvOOuvf6Ubg3CSaogbql9nTtDR7AUhog4HuUvJrYIyKH8m4NGF+
66NE/SyC+XgPvdCx72E8+w9fWVxUge6YSOLY5lVeu/q1mD1O/B7ig1pmUcM1vhF68c3rcsN8kUgg
sALYikCvaXCXKadElwX2N1S9gy3LC/P0hDSsj9f0ccPeq75urs+INgpbauwmeaLnvvM6GHqXbWu1
d9bPq67G/aMSNtU/cD+z41l0zRKXjNeAPQITzl/5vkV/BxeloDdDEr6Z2a17KVZ6oyobYl7mMRMj
yXDpKLlDi0j9MTIthir96PCBBhdFAV+b6EOMMW5DpXXALkBf9NSxvWV4qpXzPOYuk7HfE8rxqd5d
fpxz307Nqe9UFD0Ftra6kpSD//pJFn5pYn98HJchAh5sx/VbGCR9dB38Qz/m+Ty2ZJQC0ZStWLHq
JII9Fbc0M2twCd0ehZfOM7DBQqqBlyyoI3OB6dlxIkkijStIuPjNifSmqLsZavtzkXS9dwrbtKV/
8zKcNucjGdunxHld+7BH3YAbcRDgn7Ls40RYqsvbuHLzpv/gjBtMp2TyVX4uQuSg1RSoNj+bOQ5/
56y58mwOOZuqpdsJz0fUrEtllnD/lpvMfFZuNNwC4TRuVdjMy09v8wq613VLtpMZ+oQGQHQ9t1sw
pd/35AOGtOgg78bCG/e7afTFXE0uiMazN2zJrcjqzp0USwFBOTQquGUbA8i5KHrVXgenVF5C/BTU
0sbLP8/awxp1FnRVY2kspeFEpEXEdqjjwvYc+MzWLP3rrPDv5W0d0+za6UgUVUdjlZfG5ZYABDlG
9uJ8vx1Ld/BKVIFqfKBlBa96KeaFrfyZuUyc+qZgn21OPHlCyqlc5RYRP6zxnC23pvkYLWZpecVq
rgik7uCZqOUytegqmG02n7YhtD87TtlYmb6XNL1T3oJ7FmI67Sbs7sGgFdmNsRcBwvAlyvtVcgPS
ZpGTNhr8GSsLVvo59uN9qQqmttuSRuF6kqP1d5BvNX7SYvP5CMmGnAALCcx5jrH9k4ucGkhKzzug
jnSnYHQRDRMx1kQiFPPYlQXLlroix6qbQYp0/i9oMVwtvdGs/jWcMq7WziH0P2Hh4Q83GhEy5gLO
6B/D46IrcLHIrpmLOvF9i5b6Fx2ZI9ess61Q5TRP4XobbdC24Lq+8u67YJj3y2H4VwmPBAOXR9sc
4u0DNvXhdpMDC7nNZSe0/flySYY1fZNzIO/3pk9ZMp7iOekBpKlejbFyevF60wR+uR9+G5Z5V0hE
khL5NLE1zkFYbfVDd4CqVOArUVL6/Yhf6SJrDFIzEOLvrrV0SOPY7a9NqurvhJQmf+a6O4bvcqDN
fF65QpIvIZe2uztqGYhnPiU5X4e/JlxtuNRhrI71cf1zH5eDBzbM06dg2pWphqJvxor3y2BtFmWz
PDX4hPxYWJviMMQDlq17zrJA7RtFc+Lbenhzk9wpa0qtwKvh6pqc1DA9KqwT8jUFhq+JSBqf9pj0
dazr9RhgczWm8/DWOy/gWUwmbZ9k13XeKaHN5UkvY/va92OLBotpyfzth07n4OMQBoz5SDxU+mmJ
hgRTS3H46lLXwisq7r0db5HNJM12rzsvCynYg/BOHt3qfo85SPAVcFw/zhkD3FXSRYgzARxd8uiO
ffnd9PniWAcfYv056n08EiLhFOA10yKjdzHmcPT8JHWnpDHzTafW9qdtxQf63sBVUaY/3CXo3ILt
EVd7N72vLiVWy9djyvIuADx7n+sU33q7+eqmzYg6ufS2QRCdGO7g8CryPP7PacsZJDFMEPeTPHho
m/H8H3S8KQl0ufRx+8hVsp/SIDo+PlnMQ2ukYBiC4UizBxC7dT3XW3e4UyNzj11MQNX1VuTHEFRS
m3R6XRiS+nObU0hPUSNrQv+6oKmvrIdEX+OMNoXvLW+9U6t791MQGkgTuU11bc4HEjJ9DXbTY7de
rPHwYIN8S0+iy7rulEqt2m8ki236rqvpb2pAPheIAAw80sl/Ed6uiOqOIL3TTazTshij/AdLvsF3
5a2T+9vqJqv/ANXZ7IX7NWIKccOHMHFRdEkimO+PeBwzCKy2p40dgGro7YV3W+MYd1NvEeOngOgY
XcIIoFV0FnRsiYvjRqlayEkqhtH9W8x4qAcvEWq/iCkbntY2mNvHOnW7TwuDlzntzBbAb4gl7Im4
nobjVdKOvHsdfV7l0rT/ApMOoVNJj3yR+6ItTP5t6kPskOaDluLAHau/cwfPh9R5X02nZvXH7Ip9
+Jg8FXvQYigyyfV30EYpsly397KccKBNb/nW66dsX7E2d6sOzmkXH4912A7hecJwezkznamHZU5n
qL666BIiSZfubyiknz2aEZNaICnwMHrV1KYVdWcV91FkluU1GXHHxmJE+WxZdpKet5EqBpm2uQLo
1LlgIsHWvTSDOu7COe++iJZje+69FA3oZnr9Om+jezU02e0dugZQhoErMi2naWQwErUfvvOV5s8M
GvZR6j39aQoeWTnGwlyz9qjzMkvV+oOkCY2JfNLTeYk5jfAyB2BDqT+1Gpx0X9KXADiTQOI1zVj9
mGe8uMEC3FgGe+p9kSDvXomUs6bqDzVXwg74b8ticpkCm27jhU8zspKScVXzGs2hO2cU7S+7m4Zf
Cyjec2c07ZjnLyM28Udyhw86kYMTXvFBFUjNZ2rjfplPCg/9f4MKIux+pzn43gtv/NWE0tvKyVj1
GtNnxaeN2due13BZXnYsSMhdS83xbesHOrYpH5LzIdxsq/Gjz4TGSOW7SA9mc4WffgSKIOp32a8J
cocPvF4zf58tyoeWlnbuiOGwpt1PRvZpwVsRL28FRDRQlW4dckLwlKFaxVR8dwJ55V3PDPD5YJPw
rWkNLF4dzN5CsqBxT723gEQHTphfTU0WSSnaHvVGAIB2vw6dTC97MHR39bo7SDWoIYwqQDR5jszz
nFEvLm4wQQl9TafS533W9W/Tb9s3xD4QRDmUOCxbfcRfPMI9NganbXqP+CL70ldc7aW3KM+BvLfh
r3Rb889rP08QGcE8y8rLtaHURuHyrgu/fgliTBhyfRRfXE4kKgyPcV4ZtAt4f7/1AHe2DZYXdtuS
7kx5pDlRTZN828JdtFcSU8RVkIPQlgt01Ce7Dwd/v3TtfWQLDUkzxp1ZqpRG8M4WsRrLA5Lmb5NB
hZRgoOpr2gQDeBjY4St+EMN+Rv+/FpUcnY+3XQDOXSU9vTSjhKl50sJF9xm+b10529b8Ef7AMiV3
M3htkOzzfqOVNAR+wBt6FSvzCu5sim13mdbaf57r2c/KndToocpHy/PdYn/X12UaQSp0y2KQ3UMF
o2wIKJXEZP3bJ7z/q2bQGWRSp9MvgzeMET5t0fgO8X8MZbEzClfD2ucjkb06/NyIuIUR39vi2kU0
DlARNdvPqm1fScQO17tZag5V3DomYTVj/cZL7sbbNHc9DIer5ZuY10OdAlHY4ZyQW0GLHbn8z9FF
bJ9tqt5f0QrIZxIk7BOu9TsnYv0gN5iN9ffR0+Mn8IHmrzOC8MeV5u2XnqPjUckQJCd36b0KPhZY
jC6St0iIhLWNoU//DfYIi7PptnR4sxGMG2fQTXeb5lgtfhx+Y8T4QM5NhtCMBJLxgYiGfgV3C1fa
Ij+8E72rs/MaJQ45WirFr6K3+kVOwAulZmh2F2BKW1d2j+wvLx6G4eK2ZfqOYILmJ2+SNj3RXXoJ
IoFtvd9Dh6/mzgU+g0a283wnldunS0fn+5aJ6Jh/oDvdPDbGYM/VNfIQ0lYq8+aLZ5tlftjWAq45
jdzHKetmc4ArhCK+QVuQJcLCiyJAajJuuNjURtFVaO8Ib11fqG8dr1oMYLsk0W8gWR18ZbM2Wn7Q
YjYILXasfICY+ZNHJztbUbiDHx8ZF+lV27X1zwTPar7AxaYe0xR/NZh+hsJs2wLsG9BB6+TZN1lL
V9jW03yfHDS0p3Cbuh/pADl+qqlR/nnoZYxwAoIfPTlDSHtjPKv3Krd7XVyOQ2PPFEtQqmvRBf3M
kpmbwSqyffwvL+ChAOA6/Z4xm+Wc9pQv0qBelBUvhP7T57lSKMQPdpqKbfeC+5kWf7lEagMLL1U3
D1+HBq7mT85/zh6m1vfaapmigosTDcEGK9Eo0tWWdvJItYUByU7LwQ/8RE2Li4epXruv/QaMTj2p
s+fEpfG/bXZ+fdZ5QG5E49rsZz4EOACM/uZDCkPIX9Kk8/ZbJ1gWQRPNXIqiyccH2a2xkTCnegQ5
yIX01nOyW4qs9UApL+wop+uZYwc4AGUdI6Y73MBWvfF4UQfnqedolG37tCYjEGkKiIIWIkZoc0/7
GuMS1o64nZs2RkZUc+Wqqk/idqiiJXQ0sHOevPlBcRi4Y8dEiZhDeo+9yuadma8QIGqRL/tLJIlh
KV2M7gjyMxskeGEefJVh8EF39Bjt3Fm311mJx3oaULeLRFe9KJiBNhr7vPQykNK9gOqtQOXz37zH
VpfdtGmISavX5hQWRU5Coly48XO1a4InoAq7+6X1u7wUh4AdMwgp0rNJGV4rCmq2sSrVuOiEeTqj
LikiajxJFUb2qdnXAKJ3gaY7zl64dsd5m5QTz3ZpUqyNVoio5yRC/SeopybbnndAtf00JOMh7sfJ
KPm0pL7wrybuw/2OsGtQe7V2vvd8dNaKW5v2RcbUaYfHfB0bjaO2V5BdAY4nDfPOtIyv0eJa30H8
xFP7JagTWdzlYwb3svVeQjy6AG3+1ogpmK9DoIDqi8Pfv0RMaWkpgsV9OPCKtT9ZV+zuWtRjBozX
eaygj95k/yIYAxXzCb0xFyD9bPkh/QPjYxORy3IJvHoYT8OYO1t5ZB6Jao9HVHmOz8EtO/fzDcKV
LonFe0YDg3crtxJhOvYBzZ1WFfI8wCJBVh2oOvgTsKXah6LaoizNK7qOnRUkFbIip/TBRl+ul2l6
bZQApud63Y9zIIngKee2+BAV+XvqrnLO9Q9GnOYls4QUlWHWrmG1ImKYgT1w3jprOZjHBZL/uChv
bhr8E2gnvg+E6oBfpUJ5Fx4tGrihh/otFdsZ+jTt01ggqQiP4oI2rZ4/FZ0gSz7Oo707k27CEVI6
sjAKhl6RQVhlfBNI47Z33u1pfjEfTCwu/HE0f92K1rVXZLjtQQwVU9TJdkV4nCgt0XyX216Zp4W9
gcfZI8vhWxAeZsJwKZ150wwXb1XPLe6xTbDiZTs1mJMWZe2mrn1TCpKmqmP2C/DLht8F1xJH/eiG
MYYxyjLJyqMV6XCHWNLG98OKzvYMZt3ay7QVLIMCfFuCLGac587gOISRCSmP+s61zfLkwWONN8c+
S/e2FeBZ734+ifB+4NoRf7chy/VD4NhbLrvMT+zN7TL9FIyZFtemtuqoBuECbEpTtCiPte1Z0kZW
iVnVdhwAdMLLiaGABO/ar56fReunEIla8VkXXr79iKeIW8OLm53cTXocHF/reFmqhV9WnQ69dzCS
aEY2jKH6gBtL1hmBu5HKiutmoRhvfa8JKCpFSidX6ZV35woZvG5lpMI4uBTIKt15JqK44KzpDE1G
ssbifsh3zuaOxMpeyeVJh/+C2T9a1FoRUjc9FYWCFltH633NY6mSc7d5dXdFqGHlyUtMMD1Rkfvn
SQVcgWOQTftzz69X3IbF9vX7sHnWvPoYvPPRuarqR7nXtLZWmeZP4LGY/SmQGVU5Bab2HiAQySno
gXxRYk4i6P7uNg1JfVjHaDk3dowhUIHi67uuBRtAtHFYSCmKtu3Ph9374OJTl/UXD1ZHfzA3UH70
mjmqRHDqWtxtTdj8AYzYB69EdxO507C4Oi0NNF5/t0EGQCgXagkv3lB4+yXxEzzYXUh0+j3pYZoU
pSM4vmRD3eLfI/nY18SKkIUdjs433OhWe95YO+8hSriyxxI4BmwX1QuDBhPyxp5V5k3bCXIcOb5n
dMrVUXBRo09bwg81yZrpmzduHnErqUDLkB8qlr+HnlmsdOEcJOe9MGF6is2WgBSRDZbim2aH7iEl
D+yhmDvGP6c9fJl0fMT2ztgu4P1XsddePCfRjETJGMdVuCZIfrkhuVL9yTESLDV99CwhYq8j4mNb
KhqepfRNrr0T2jpcr7c6RH7XgvvAZKDRYsWmgP08d8Ocdj/kqP2fQzybGdRhqY8T0gvYpmXPsh+Q
xHF2TfIxeGM2wuTIzV1MAezWuf0Mb6L2qx1ge+66Ifp4l7Vvefc7RZab3lLLFb3EqHJnuSzJg3f4
vmZoYwX83mu8kENwJODbYSK7o5zij9lq2cLI4ag6uPQuRKHi37xj7GBlVUMz5hHd99E9rMyh7F8n
xYk4IcIFWLjO8SPajiYu22ld/6kxPP41adelZwW98nKMKXhNsQ0+e8B1drxTOVg1mplBX6ICPvQ6
12Sg7p5gw78Yh/UVTH96KvK5rRl/VvfW4uixX9t5WI5Lz2B/ICico/+GLhRE2MQDXU0bRC6GNT1S
+MV0DxAYFbn+l3iri29NugX88ph+SPAh12LckSXeL3gU3SK8m9LX1UG2VeSELaqqBx3yaBvfPGKS
YbBfoTsJboErCswKtXNzKa0W3/y2CH8wmU2fjULkXW574cvKIDoObkuwJX+9MO4mlOOpWirfJbI5
Qb2uLBVm3fyIy3Fjq1x0bcMpHfXXDC3geMscMqHfC4j3hjow49giIFftPRBFPGN9qYxfbpYUoxJI
dPPOyMZ28of9kAMnl9kHWVhT+19m+mNmKW6dvItuDMIKK9bguCIm8z8Z3h55Gopkp33lWUA+JRGN
67K24RUH0AJ1wJATTTNEoGunDdEu90wcufZW++MyAj1IPVyHscX8j9eV1eos1YTcyFz4d0eUe6y2
Z1Fv8GvIkwffL5AqLhNJJNwFXFqIDKxoLunW5WFlQhoOXrB1mM7aD1Ek2hQOl/HqQ0KYhptlN23k
woRY2ANHdEfNAa+NY9ihL/LtbVWd+SwQjA+AcfQRuGF1WGEsoMv7mba4u3lFEUyPsOjFlwIJQH/O
SHNDKL+qNKk2Msiiuw5Fqr2HPOBt8A6E1WfV7nQEezQPSFk7IKEqbRsS35YpIyI1ZTaqgDiD5rqn
PTS+XIulPS+pioPKP4wP0ae2+XXpfNqNJMuHH3uaTKhqnanTW7jlfObFrp8jktz+S8bOe0OVkz2b
ekFuMK0I/u75MGBftgv7vprSnaTGYc4xc2IEcH90NifDd7tM/lRmgwvXUqZdkzzDV0TkOLXKUyFM
SxMH4V0PTcexg18OEOOjND4v/pocX0UOdluCPrV4UusIm1MZT1t/WdMj+RzwdIqK8aPZzviwZY/d
mmtbfihrfgGQq75Sx9yuVTSMzWvdLTT2ikN2D23CaxAljJaXoV3XN0FgDwkwDmrxqnUD7OtWv/6e
NsORX+hED8Kn6gmEbll52ckeHKT/OGSRu0XH2qC8dXqg4241MDNfgvS+Z9mxMIDKlgUas0dx/VPD
C90+AiUSZBucZndNfLWi+ieL/c3zYu0qk4N8EHkYLYwt04wZH562XoATP0UZREO6F1W7AcVXupBF
kU3smFyiIFzsvaLafYGVyf8sCVrHuz5ft58zigpxmpOYFy1Ebbzf2iVTrEtnqzMvI5FF9lMo3Cq+
ZfEu9gtf80BF1JH3btY5S89dQ0mu5l4n9n4fm3rJUHrE0aedzQ6DNGuJWHdsk6woARMOc8lkXaQX
08rxA52Rxc9sCvLfwxbaCU3wEH3x1LJ+j2fPZ10Lmqo7D2lN6vPWHvnLOslOoJZkNr4QFxZ4ZRE1
+E0h55gga4dcRvVn5JnkYWmTY1tGB5LMb3ArKX57I+s1Vban2Mv70wS8rZ3yf26xEc/dKqKgnCOS
rMu+Z2r7HBbHtJymprVoY3aPlPBiIF3y9LH7MQNk2OU93IeQfRHh6i/7XsOhkt5JRNxWU9PODMjq
QWU6536LG8BoWixWMuzo998Gf9J/WfuR9nGUC9ANOZBbfvaWcBR3LU/hP51MUv6MfRZEgKYoQiez
7YAW0bJwmxaTd5DDmjRCn1OxNvIXD1Ag1GZQ3U6WdXiccLmY1SmNYvlr4qZ88nff/kSRK5MqPxLU
THNgkrU6Vj/9tdloTi6aItoyH6az9zWQHxtzENFc2MNYF+53xELDk5xQnv1els56dysaaf+Eeq+d
Hzo8Bo+3o4HYrNq0A1yA8wUWPndWqv4OULle/9IRxf5F56klANLaYXrygmWhxNlj/5imdsiSZFmi
AN1DUMvoQbtkrU/IBbcUrxxt4tdksjEWHx314IYCNiWIo9lblHlTaMR1OdadXOV4nftbsjYquzfc
1t4dUDF0aDDOsPJk0OngxEUp/EsTJrDlDdMZ0Efe6FfC/Rja/SSe33cxpa6c0hz+N0BB9ZYWug1O
3Is9BqohK+4ILQTkqFb5TJ0/0unz5DyU5SlMlLkgyA741LVDJE8ih0Vud0QUDahxM1znxRvjTxzH
rDlbzThfke0mUSuxchFfKYnHVil2ab1b4Qdo+jQaMb5eOW1V4+/eTwwd5rd+0cv2Uqx9FJ/H3a9/
pyv6k7ZP+vq0D7X42xCOG5WNjtr20WbOA5dhPUt8CrFH/g3AUfw2Y8YkLK2f5K89Q7+P8AR9m7xK
yDMEx/CG29v/pJ3HcuRMkoSfCGZAQua1UJosQd3kBdYSWms8/X7Ve2mCXJbN7GXsH8WsRKoID3cP
r0NDuEqCtCYSNc2BszjZtMKtw2YMdr0JGZh7Sg16iOx6Oa6Tvna8W1X1iI9F74jiTKuUIFy2VX1h
80WWXTtvhkLawCZNxpc+b2Jto2lVgwm+V0jttrMmikBDNo36wTOgw6w1W0zEHJj2dXaxypBclC18
nwS6G2BYNlwC8nA0C+gNuVYACximjdMjNTpGUqAcZ6k0lIOmgc76nF7NRJJMWbp4TClAZusUXGBy
y9oT3A0yjX+F7LfAdag9F8+VSS9gVyCLIANRo17/bkZdlzxmJVVNN6BTC8V0k1Cs77vqR0Eh7Lcc
jQwRocDY8F4ZxoyGt4XiJCAYBb1V46hRJTG4IpT8plHjmGsp8YuXCtEbdaNOzV+nYugeK3Vs9Xs5
+LSCom6ZfRNV2hpulza9ujDprWp9o7NAAXc0hM+7EMGQsummvgRFjIilhNsP5uisdQcjDIQ69pSv
h7EeboRRkf1AVJuCUw9Ipa0cOWBs1KZKH/40ignMuHHyJqEXFRXAdFX3zvQ8BtI5pyiVKsJlEdkH
FaQy3XuG1/i3nSDvX8HjCuODoVaZfzfo2aRXRE8yTOEyEF2NUCjzwbkbITl3T5TGtddapTi0wsND
SVZ0aKY7u1oENo/rZOGO5WctviGZZgaPuM3F3bbT4FlT4RmG9KR74qK4QXnXk//RK2PlJQovhZcE
0U9K6yrIHrSBVp6tCrO4h8TBMNJl9/GmQLB2Xps6Sh9jm/IOWppL482M9FVb17G02EFe0AgXKmxz
m/c2yWudG+kRBvRFWj3Uol8IbTRfK1ud0jMFUIKnAaNlf2lrdfoGZEXz3IwyJOyf1szRTmhg7p0V
yWhhTqGFaiK7UJzVUOudWxgJVNmS1q7hR5GDJVScw1jyFhdU/z2T//YPyK/v7yygpHwdWpCViDSg
2nNzNVq5RPippQdPSwJtFRLwQoNxkg5aZKLqaX/yCRjDXW9HU7tR1ax6iwrS+KU16WNH2q914cKO
gvL3YA7WW6CWBVdDpkVu1DnxOfd655uGGOTNVqIKKqKvITHUbKc2l1mbIw+ttDx+q/pW0W5CU0Mp
AZmdhrzCl/UupuOvs/Bgy5m3etOH7beoMltvwbG16elBHbVa2lYIx7k1FPi/hdRx5I+yRKcYXg7O
C1F1Xi0sZAm4PHk+ojQ4/zAipTcOrJDdesNFtTEGCz49MVYXN2bpIv9uVGJ0sxqXRZ1q/Wtb6yCD
SZoP/tYxCgPNqLzI7qgjEc+7CtWjABXkmArEcU51Z1adfgCsaFrg1aT5mQ2OjeLGBAQFbUJIM/0m
RhqeB+ps7dovCqLRtW/DoM0WpFL9UlhBgssb6R25txEPLZIvj/YTdZlnYukFFUKLzAjSh1xaQQF5
JLUqt+miEtt+rVNoY2p62R3qTTabFJ26J073nKWqlMEDHQ4M5WYSqVYto6H1xmMN0kfoWxXSoAkz
UT5hl1WnCw4F9I6q0poXWmnVltvaFPs8rGo6inPO8OKFNNl+mYYJHLoSVthC7rps096Pjd+gNawD
vXU1b6u2bUnozbFmlYZJFy51Q5OVNDq6ihhws5Z2adAefegv+IY3XcKj0tdR6taSgiaU+lC9GUOJ
tF2kofFY+mVJ/0ZHQMWxfL8GTvMVpaUhUds+UvPNYOUkqBCA/kPPW9qi6m9oDxOBjfIlTyTn8clq
PERFAFF56pqwZtuVM0Uqqsv6opI2FZVqboje01hQ0RQ3QCPtWxdrXb8Yumg8pOR8IY+e5w2brLuQ
NilAq3eDykc5dg3Fih0Vta7AJLCmd7lfFWTpppkd+YDRAEgHu5UKSKhXa03GOSWGztCQGEFsRCWR
T9W5VtoiWfpJTsKvSH7EyjQq57uutwgOQELhoaeGaAm/fcxn6dw5ofnmOKQlxIQLubNXUrJH1clU
RLzQBF1QTfli2dL6kalRzr8H0H5pElW9JYulLXpOwenZ9wiTXaOfcsQDrRff1cjYtIUDbxGoF2xu
AaEceIVHCdZvAdb8k9u39Ndw6RENsiSDvh5Cb9AWpp6MnHdfYgVOhNTah3BSm7MfKuM5oPWzuoTB
lJYbK5XDn7REk7KIzIbSoUOG+kQJo3hChMQz5ehJbG61Gh7+TUXR8mcae+gWpljvzFVgBfE9tqod
GX+pt0ezoEJ/YQK01DtoUv5gDFUiVrikwZ30pyHae/RpQ5OXqfi6WIVpk/trupdlXMFhIQ/cwQr0
L88UEH6oqofFmwEjCQccdD519D2EEwllkR2R7jVDKftlZZoS6YhPv4U7VSUNP9OW3an23F3dH1wH
jPKW5KoNNmVqZi8DXdBMGF5RXj9GhZEr6zBLnGMIPMnbGqosLBOBVtepICNYCeiwEIrIoJZHltoY
NxqqyBLBUzIY/SrNADKfp9T0z/1ATe8WpFO9j1UnqW4iaQFqN3qhh8fers3qxsv0CzW7lVqwSgYi
dqRI8fQTDTGlI3IbghlSP2rO1Ij9V6cmXuJ/4Zl/dBtYd6GoCXIDh/9PAhYG7XBbTb0j3SwR3glz
qbBddYOs73pl0PSdSaFY+0ZPef3RaKL6+2RofQlRqS2ChZEUpKlwFWRjw51IYyVYtLGkD6FtQ/fZ
VWqiTjfoYXLnDoH1+EDLeLgQA62e6RVPMNbs68IOBpYxQeiH3oNC2pBEjrKMioqOzlPY695KqCmP
BUwqb0uloHtqRKa/gLxE9A1qmwhj9Zo2964f+NXb5Dg6NO9OHdUFso/wezXJ5lVmscIBHAwEKQP0
01+CCIkKYg2M40KQHrqXXolbqngtt+KaIpBu3NbaQC6Mqqi5TZC/IpKTPtcRiXu8lGM+GAvfSSFN
d+AQOW/CRHWw1Q0V3QTumNbaUInt72TfS3m20Q3B87N7/14BNOxOg9VLzBl00pkM0F2Bcouk08OW
Ssng06TIVBtXLfNK3xp6AAstJo+wlyM1PemWhl8/ZrHZoaBrEQpR9LW9VWfoqrEr67zADSCgvFVU
Sl1vujRBzRq0bbLUqtCyuL29rISfTz9Bwi31tegmlVJ0VuTgrZGebjXg3ouQrUpXoBFmzfkZptTt
IkHu1hoi2PYJl8UeQbwHwz2Mlf4b0U6K7RIVr/AYw51pfpO6ZZhoJB7mQAsg0sTmXQ/GY4GO4LkX
DfTZrCGWWOhC9OXDaEgDRt8Eq5Sf65jJcyjtNtzh7dX9igMkSgu4SiX3Q2Hrr2amjMdYHdmEeZgX
8bor2+JpiIb0wQ6TCRiiL8e3lsf6VwdDxbpIpdpzFoRKscSjexTw+1V4vbYzmA+mN8IiNCtHf0mC
4nIVjLaXusjusoT1INRz+wJ25SIsG5x0GgNG2FLyO21aoU/Ds4nXBGSrKvSfGy+IwwcdKhelf+7V
5KEUQ/AUp84wwlZs2jPgcFWwFSfkNK2vOt2WehA4vOk3qblWNQS7iwL88bc9Emcua32Kjs3oodGd
2qCG7II47jHBg86DpSuwbqHV6IjMZgyTt2YqHH+R9wqEVZ7G7yrHu1pCI83ebOB33KdQI3ZL5BwY
GWS9artUp/sXHOJGAzViFJ3w65c033NURd00hJgHaBHBC0QkOPVmMUXYq2Ld8YLIq6vWWBT75caD
8ORDFa/j8vvEO04Mpsb6A7mlE7ipnsHuV8O6uoN2MoR7KEs+/7HVD9nOwlwmv52StN2WU1WxS6go
hexdw4IKTV3gBed+lsCum+4YT7nxVglopwsbPA8T3aoH6VYkkh64RBaEKZDh+tEgMf+J1iNtNqlX
aX9w7yjFaqD307gdKc/TNbPzL6vRihCOPaZmU0uBT51M5CJFQa23LESuu3ZcjNinMwHlaFdT/gwo
Ji6Fvz574dLNjgMxgeoC0zpES3XYVgvbCMKf3ACttkAWNsjbEdsKNHkiknvgYvT+kGHT+N7AF6Bj
mjkIYNU2DmGijPuDbUDM4sorcBENS0KqRRgnXDhdYtbWU4cvW/Ad4YofbDKri25hTukSTBFnIzYt
tIwCkHLYAqiUlKqDFk8FM4I/6VoioqfWaKi2cKfC7lEHmJn8dSFXHTqKCOpmqp3eJGAvx+rmAiV/
DwVNG2En2PpTbAoJdD6gFjvlWl+X9xSrUJmlzsXcQAljrTometbEq9bOzG9N5I+YDhOdnTwKT8Ty
cJ6+FdqIrKUT2eRvOyUcM1ocj6TIsos7CgC5n2SgRRfaBiA8G4GjUCJyVDva2vt2OWrHrJ78E849
0W2rWSixF1xwVfyQItyTR8vuM40orYnQfruqoSqaesSKhTRinUel6TkuXBWz/jGl9OOrliC28GUX
qWPY/bCm3yvmL3cQ8rVSOztji8JqowUiTFH1oAhM/Xs54rFQ3jg6rGAyRfIt3V9ZaOpNG4kK+vBw
Rzc/R6Fvs6klCnFqFZTfrcKaVDJACE/LOOwKpOmZZXvr0KN9TrbMKyGwJY0com8coDo1+1PUfgkp
k6J13x+UXBryAZb65KxE3vdEXmqIkYKeN7a3aHVt/K3j4JLvJ4+AgwqDUWSPfeilxT7gJiShp/vE
m8S8ST3XFPUvem0ueeeX0qW9fxb2KCncOCKWOFQOYdLuYoU6/ybTe/o/X8xEAFt6P/W/T6NVpbux
6AN924Bz+gfZC9Xa4/rHnSnqKUiXvRrZw0PDmaYRcWZbFuoMPBGey1ZE003txKZ3QGOE4kqQoKLj
oiQKI0Lj9DdiARcPYdYi43SZxK2ISFYgH5VyD3iCeGeIqd/uFSw2h4WKCQynZ8KlAB+jBF6O38iR
P0slvVuQefcXcK+kH2afZrDhpKadMfGN4da3gzYhJpZUCSBfRE9mV1nfBTIa3ouil/daMWU0NBbA
nCP1ReRCSRoR2fDuZCTi0jMXse2NZ8Mzje5EfYo3jBNpPNW6QwtOnzN+7JSuw/KA5ZZ7xazkzyEo
/R8xH2BaBTDDVYAGkJ1VW1n1zzToCR97IwT8tFOKSJ7e8zdDb+rRzhliei0mX/G2Ii6UaksNb3ju
MrtfZ5Yl6k1Te0N3zIYK3xUHUsFDJwH34E6gBd4OXoHuFA+gnr1ix7ifduzA45Tzwt4ENtwfeJPc
DtgGRd6Kane1ndKpKVd5U+b34/j3vdO14anUqcTBog8oZSKhySw3YFzbDXqpDaDjZozapGyNYevl
cfCC7UhI1tCm8hZBK54nvZHkq8TQTHsB3QKaamjCRl8A2rb5luu94M4yOux/piC4A+zSqgVpOxBd
rZKBXYArTV/VaDEfqONTn9bLRDmNQQBYW/kp4nWvk+2fvrca0lMOULGKIFWQqoMR5wCDKNOOPiJR
D+uHXGt3AxjKjTM1sKYHerTTQBUTH3HT6oUDz9qvIVCo1GdLDlQ6RKtAL2qm5nvNdCtsAFDk6ZXX
uX0NHr0QnTaRkNTYD5+TSh/CjVM7wUWoVZbqrehQFlA0UMDtimrohqWaknG55L8qBIoxgoxl5zWS
Er/DaoGyXLTwa6HnSxH7/W9oN+R+HoxTTDIDuzU2eW37SEl4rzc51qLTCncw8z4ocU1Y4t3R3am9
Q5279TwSJwh67LMEwttT45UGFWNZ10vbAGWGO6dWd1jAhOBZuDVUtzZGY89j3g/eMafr7IujjtUy
FqLtXkedujcI+igj4l6K9pxvirUIZjEEheBYdXJBQUfNXEwxsXjRIqDIFcQTSK46JgOwLkjNNDSb
lflSXNKepWfiE8wvtop0J43Je6pUG90z1VvzwS7UcYm4vDuVXZWsJ5iuPkR6q/mFjB8CDwoRkHd8
+kg2JgBfdUUWr54wnJEXxTLF0gUIZIxmHRG3tlLQOWHeAREZEiHECeSlxUS1XaRV8hKnfeLdOEmi
DJC8E3WZRhaGAVJz+GdZmLic9WY/HUqS9p85OgPE6kof3QdTZQrEdMhjFlCQW51iJeTidaRR5mef
yfomVzVP0PlEVtl9YfjgKJma1X8yrSt+5EDD/IIqc0jSQQzGH52ZVjY4bDmcUqCtfhFmni5/W6pC
8UinQL/xtVjSvmnUmgdsJKxi0QVOSlbUFFkKXaDU94NRUT2pMzPwd7lVO9NSUnwqVk4r6KvjQLu/
0S5WQ6sxD7oTF2sXrygxQUjTuA6UzaVzm34s0nbsb5ACoJjo8SDRdmWIRkySVEMEVOv6R8vd3962
1ES9c14roUmeMomlShkgWUDtxDkOtWGgRFsrbRGDhYYdfEcyEEEJrmXfnAJ/sGqWZ4DvFdWttW4K
ZLknjN5Ff1A7b6BUgqIljNeQGRw2bh8jDdRQAf8MwYC/46PT/sASsI5XBBSdjVGQRPPIP4v8YKNt
UHZkLZ1AH9zkyaqk/pTjCYGSBlAi7KAbecRSiivpMRavq4TEiZMVUg90w0pXxNJKPMfbc8vh5Gnq
yoVJhLkefjTd1LdnxPkYmbPxCwdTE3+C/Ne4Zmi0+smvlQweC4risOdRCxBnVK7GZZ3egwFNaDRp
PWau+0b6+VaaMQJFymytvp7w5jRuxp5y2wUJFnwdnt8lqekUuGGiNb/6ttTPqYGvdeLKFpTnMNJo
EDOqzFI9rkx/bMobmDap8U3DUoLyr6ko/R0QVVA9Q5cMfLTtUAmMZQTnBUqMoDAINoizSvYc2p31
M+GigQKiU6Owp86g0tNbmD/Ca7OTZV/BQ4cOTsl1nRZx4+2SHg7lBreeqt7InoCFBxEih3TVqIoL
yM6WxFFzqKJ2n2cpquSgq/TDMPiqL0GpA03/MWVGdSsy0P1vNqwu7dzAQlTdahob5z4qmtK7lYgl
QS8KRcEnHbZmvykR3irfNKPucvr58tceEhu8fyvLijI+8hcBBw+ZeGykS+H55V2jNJnYtWALDiZM
QjxEIvSxglcFwXUZ99B7lIskstT8Rt0rEG3i3YBq219zIUMJaCqNNFNWDW4Dqe0Eb2SYQ73BN7M9
d8Iu61XYW20HUblR/B3iYl91iy4fUXUhQ9CUGwf0Ht8uTwbenRcX4mdUKH65K5yycOCmS9IQNL7W
G3dKg8VQQ50OQyff6WLQBlt3qJvVEGPKb/nEC1ggpEuDeB8Ekdq8OSoBN+AAUvhVHo6lfjTxpwu2
eQQJgQ4VGEgtTJA8OgQnkR+/4NXS+xeWrqne52Vd5CeNgke+rHSjrs+1LCG9TayZukMp5BO0C8XU
y0ejLSyq020N6tH1UTgs0zow0jO4+TDsdQvyj9LpFloA28g95GxtZxAqDmZ/wHV6+mU4nRlCzG2i
H1dccC/en+/dVQVOhnBJTFXw/oqZ8X/cpZoD/6k5wBxuwweRpKsUJh4DQnFSF5PiP/pTsm5zbeds
G9dlpa7YL2uf2ZM6ApKRSncQ2oTMfkJpZXYxSH4Cbe1G/K79FV4iSyghh3RHxwrXX19tL3BxZ/0w
a13QYYkmIegVZ46oCtPqEttvD31SjquuogVKBRGLUnBPf0GUBPApaNG5iYeyXSuW/ZohWtupXSBO
PiIF74rH7Yc2FZqQcEppeG+reKjOrczNFkOdIM/bA/WPVTduo/S39L/h1HVlsT96DV/Gwe2dj439
z9xmeuq1VqBOag/O3dA85u447OyDqawa19Yew+xQLXV/k+LI4Oa0czyl11qzfLLS78afmeaCgAQC
mwVEqN9JqYuGlqbmCkHf+Ms89GvI5VtKJ4G2DuSVD6x9OnNQTEl7bMHcZ3tsskN68alNSwOWwp3a
44RxBtmOr24wIZC8lGaBpuAPeSe486q4EI+b3aj/Eb2yLvL4ypb/+B1A4FT1styXVtN/W8H/45Vb
NQg9O8zLDpR3Tn65poZ2iMr7r1f700E0ujewv21Lm28qirT6kCBhOGhGegej70Zv7yPj4b8YhFyV
OgChmZj3Ho8zX28sw+sOuNk+S0v7jXz9zgn0Ky7Z87lwLIhBEATaEmDRdGbn1VJkrTpmgZ1S+FJp
98J+csorQ8x3CENoKrwSS9NMgkZt1vJCKzpJa3ERnWCjFs2qQlBqbatkC7Hi6082P+zzgWZbkRja
bBzCslNU3DXxfez9EfJH1Z6+HuWTL/ZuOrOjFtK0YEoqLTrV1Q8R/nLkabrWpevaF7u4NP+zi80g
TihW8sUSw63bk87jNa6ggVvVlXvj2lxmq18ogxcMoR6d7PDJM4+e8cvIrzR6uLYol5/wz1xwYxsM
2fG5eu9s+kcWRY3ux/o/PC3zpZ/1dwk6HZmVyiiYCbqJlmP4882w7v5/K39Ztn+mEqIWIPgyo5OO
DCVWfjuQ5lmkrwe5fPJ/H9D/nQmRpa6pgpMzmwkEgUIpVCs6XezIFlTO9mqDFPfrQT5dFIdqvMmj
aEFwez8TMjlYzXREOQXFycFUNsJ1VAt/VX1xZaAPz8NlOsLkgtFtkBRdn50Wu8s0NRjj5BQ2t8Ab
YX2L0H4VQh2citfRBLaj0IVR5noSJ8/+FuPwraeOO1CaCaBdSvzAvp763E19/oNmZ2toJgOPXn5Q
MIlVgg9aaApqvf6yUgpEdXRTefl6wM++9b9fYHbG6IHhWTWo0KmTG/E9w2IydShsXv3S8/5z84nN
Dtpkl6CmcL9OMUamKcxltHbQg/B9kxt89STiy3hY2yggvp7f3x0537GObvPq6Rpk7/mObZ1YU1GH
JCeZKSekk5DpzrjsoQfAwU95iO/tH6SK3W26t25TfJvAwa81GvnsGzuGQ1HuEuwZ1uwbR3pgtiO0
vVOxDNpVoNBMBW2/mV2b6uUF+TBVU7MEOgNT2PrsG4+a48E3bJJT2dyD+S6wTUvI0rRXb2HfGWuc
tWDxJe6VDzxv2mILWjcRzlgqAZYlrNmVEMPxqkCYxrOgW5NKIlvjC0GH5qi7t/pHLb8BGYxAbFp7
44gfQ5mcL2sBA2bEJ6zYgjSuzS698qs+vFGzHzW7DJswHAe838Zzi/RyHB5DrBAkHmMt8IWWr7/+
BB8uxctgxNY6DjtS0Dzj/X1VYANqph5fwPbvgX4WVfX7Px/A4u9fekPhxDTPlMAs4RiZxXjuKePp
Ol7dyuvXI/wNc97tHebw7xCzOSjdYDqk5uOZeGhhObeB8Ys5H4141ePfTV18hwlIV8or6/R/jEsm
ZtsmAZicnQ1AX0wQs248x9mxK17xRVwqF/GePCkOfkg/hhbfyWvt3T4cSCbLZ7RpEUinE0LY9wtW
I2gpKepPZwVX6SZFIMGZhLpyMIIrZ/KzkeiNrZFt0iODziHvR3JKz6t6v1TPhi/I7ivXi3YYiMOU
utLC+tpA8+8osyE2/EQ9t/gLHJGZKuCVWOhycJNdM0pn+fWG+XQ8WwDQ/01mnNkbPQIukBEP6lnU
8SJpHiTxEw75Zbr7epwPD6KwLhiBIYTF1hditlSmDzkJ4ouKBN4+NWa8acpHv6zwVjKoz4hzl6sP
X48oPt4dDGkT24BKkHTML7QUdXtt9KN6tnMMVhND+VF7lvOUTtR6Uoy/bkxDz/c1dbu9UU/aL9EN
49pqpINfcVQf04ia1qShFV54fpTeDA0Ed2zczD1eIou2Kd4axC6Is81m22FNsWiofbhKrxxTx4x2
mHsGr4jMgysn7bMPqSOAwRmLHS/M2U6ETZOjPRHqWesfstcId0vNnbplUx2LK1vxkzNNbotZJDgL
16E278QK/KfkdSE5XtiHx4W2LixrFU573RncAn+dAXlOP+HvNI2rr9fu49JdrhGamjtckjaB3fvj
ltexoHvHMJ1tS1njf4D/h7Lu0n0Aga3W374e7G83xPd35vvRZp8Uob/Gy9dN5+onzPTmdfqlPah7
uY7W3tLYiV3nY4W4kN/TW/+xfSz21frrH/C3382HHyBIv8lbTdP622Hun5DfUDDvgY06nfu9f2+4
EImNhXI0763ltCmej+E5pbmr3NXb6AAl68rgH6INwewN3TGlNPkXcbkh/hk8xhgJirA9nf0a+yZk
VTeBRWuGKP2mpRR/MXzGJK75kaOXRi62bPTp23/zCyRAK/ta6IAE73/BIEzo8DiPnOta4XBVz+C2
O29Y9pG5Q67+hlgaMr7lxIuWuPbrwT/baUQ89N42tYs96+xeakN/imrK/mc9qx+dfW27Msse0umP
U2z+XyP93YX/fOeAsjuaFevvns4XBsp5CvL7dEp2So+4ycmevx7v481+gY3ICQA6TZ7H2bpmOrwn
GfvqmRnuW8tb4waNK0Rx73RXRvr0ogD+RfXLY8zjPxsK0DmYDDXlTjqVVo7y42dUP9IYLkLnpnjF
okzUVZnb1+6nT2f4z7CzfYPJoJ7GFcMqdr2uuk3YVK5iFYck8h49T0AqXwV+faAvOGbRS3y+WqXf
hzJeFaDz1bX+45eofH6IeW1AKG0TezZrtpMGkXc5Rq3qOeuTcCO74Q9dh3oU89gEfL2yn+1ZMiBT
lRr9jMz5TkpFZkJnZd4GBbh4wql5C3Oy6J9MNMxfD/UXypzP6t+xZmjXVA1FaSSxeu7NFqkXzWVc
6s9bQ8meYFUce6ErbmQMt1NZ3VHVukkn4yFNptsIPysXq+loVaewoU189he2xEkk03R0XOrJxy86
mJo7P9QwMlSqaZmDIOJwQWHG034FjrkR8BvdUngrq+thZYv6ysWvfQz4bZtH1ILsK0A/5WxydhmF
8E8rghJhYm2sN8c2bl9Uc4rcNMno9qRnP/BE3uWl8UZx8BA6wT6pcoGOWN9CzJ6uvO2f/h6dFwCw
lC7CchaMEXqCgHutem6IJRa9KSIXcq1xZZRPjqtDgGA6EBlI98Aq39+3RStpuxUr2jlfYO267zd5
v4pOEIKjco3t3dc76OMhfT/YLJmtUPIruu6Ls1MhoCjEbWofJ3qsQd1Wt18P9fnE6B1gURfSVSFn
F4KOGaReoOg5IwzprXW0tN+CI1ZcCOafhv9qYqYuhVAJnqU6mxiM6ClsQaQ5GeSj+CkGWKjCNECL
8/W0Pl4sfEFCWG5yScVrHvFhK5RM1shAU1vj2iLKadPQ22rj57p/JUr/dChLpXIusU2xxCX4/OeN
UrQxLVoSoHNFAfwPmrHQ9cM++2mF1s+vJ/XxDmNSl3QArp+QqjNfKpypTekzUgYjA84GVjt764zB
J+3MkiulAe0SwL2/xBhMOqYjLUcjEZldzXFixDWdS8S5oHqE0BfGxxP9pbaG/djYbyksgjB8RvqI
5+o2RtypB1f6s3882HBFLbIQrmuHEuFsr2QBEsKyp1eIM8JlJ8RJl5maWv/FRiGLsw1CGQ3y5mwU
7M00StO9OBPUq1BjDAiFInPF/ddL99mJ/neY2WtvVKjw6d0sznnCJbhXwjt8XSGDfT2K9jEu5Ztd
QhhmxL6f13iLeioUDzu6c6T/HiFHKvFjg6Vqlm7j5DeMpYWR0l4dkvfd1wN/dgb+HXf2FccC/F23
R3H2KeAaqXFj91utaNZfj6KJT/bkv8PMvqJuFXo/pZo4Zzl2Bo6n04gRRltdgf5faKE09Wi6HVlQ
dcTPO9xjPpkeYjsOb0d8Ca78mstgswNCz3ppGLw9PAvzHuJGk6H17337PELdAWsg88VlZ+FXtr7C
hbhdfT35y3mbDSdtcnPJ88PKzofzKKNYsYEBYBe96RiLg5W5/nAnCnZsg7THb2+Csr5yBj8OKlVU
9qbhWMB7pBn8qH/uNrQ0HTq22D6HpbZVssX0kOjnftRu4+jesfbSujLeJyuMTYUhCQV1Eln6tr4f
UPeiAVJlL89Ca1clDiB1eFfGO7zcsaOrFmUH7aR9MnTNtRH9cnlc+cqf5LWwlB00mZebj7j0sgX/
mbFEQ+NExhjcpe13U57QrC6MaKPBiYsHt+22wYADI5+cRgdKegeBcRoPNrIpDKFKzMNaK6U15S9p
lsuvl/+zL2M7ZCVS1x2LnHe293Ok01B5NO8co7mBS6XWxI97mOkdzPiA1qoAQ6iNv1nr8Fq/5g9s
lctDgC+4dsm0iafm3dq7SW+g3vr+Xd+K56LaFbHbtGsARozwD3Y7rCTmrJWCCZWcNnl6MMOzpmz9
sL5y5D55lCBwEMSTnBGykIS/Xx3kN6iktNi/QzS51M1ndQJVqR7ynwLuxgEGr5r7Ll47y754tf0r
z+9HFOn94LOHvsjMpsMww7+LM2ddjjid47QgjTd8390C2p/mXWv7e9nt7888Hxu/fZ33SZWGNTsN
4ahCizV1/w4LJ5SHIbQ2rCTlFqeUa3WaT076Jbjg2EEtNOx5nYYWXtNoj7Z/Zx0wljTCXTYc7V4u
Eite5eWr4lw5aNfGm03NiGinQrc2/65oL8UoLGWy25Zefcj5l9iIfn14PsKaOsQTuEaANeTbRLnv
9w1kPmFhfhLdTePR3ybGbvQPRvSnYwHj6LE1qLJjjV+sR8s/Jj0QsqsNP6Ml3kyKK5SNVG5qDJE9
PFTLQnHLfoNUMMDTPInCa4nGhzV//1P1WT5DV0Us+uM2usufg1cW3DmXv8sn7OJ2yR422pMHV/3K
5/kQac2GnN3yPa1jaWDYR3d1/6rT07v9/fXn//BSzv7+7E7FXM6uLY+/b3Q4jTili1K4DL937et/
Po4jLFBei/dRn4esTlc12TiN0V3TvxhVfXQKrqTUGu9Cv1eurNOHWJw5OQbnhcCRd1mdLVNWmn2j
xB5zstNsow55gv1oSQ48Ffm2Httuh/DzSpT1MVfToQMRbXAdcBsD0b/fxupIYoqB3HRoXdqZrPoN
u3OH+CG8Slv7cDwZCXBVvyTUADTzsDg1USqGna8eQKyXw045ov5dq9vwyqv2cWe8H2b2qI3SDtJI
oel1ux+W8RbyqriW337c3JchJEUNWBWX+On9N5OhnaqKEaqH5n9I+9LmuG1g21/EKu7LV4DL7NJI
Gkn2F5Yk29z3nb/+HSr3JSOIb/BuElecVLmsJoBGb+g+Z4vqtI3pJdLYH8E93QFn6vDrf6uBX4Sx
L0OoV4I6b8a2JZvQtqh8kLa3BXxXu68CmKuaLvHRJH6ey+AAb+aA9gHOmcjfLdBXGcx1rUQLuEhD
KB6NRwyGZJhqwQDOw3jA9r34dxH1sbLBju5R9D4NH9bZJ8MWQyiuceg4l+ybx/3Uwr/PzlS+nl0L
9t8qG2Lx2DgW3hUsau0i2+Cs93vSxEhZNOgq5BswXtMAaBQaYg8OUOtc01Y/iExQy+KsZ/1W/bMe
xukB7Szr+hjrwQDaPrYFapzljWDzxKzaiSudN5lrBfhijBvnOMHGQTePjYIg7ET+1ns8dZR4J8RY
JABjAFG4hyT/bG06Z7nEGDA5J5dyb53krUIrV34B/ZdlKxynxbsJTDQGHnuAp8mQLNOQlnvFCfj7
yFsdYzvmqk8qDHSJx9m13GzcKO8Iv2m+V4lEAVdK9ZN1D8BWq7MD7vrW1RIVTQRkaGZF1PJVLas8
ViMtTBe1BBThLrXlbWWjj8QF/RPHqnxPLpYrcCWLMSuy7IOLEGQNx+UQJyfZGBvfzjfhRnEKO3Vu
27BV+3IljLEvuWYq8zI5ddw+bHgecvm7XyJmZiGMxahRtKoUtAIce2hi5GTQ+8EeHYq83I5ebq9j
/ZrpuoHuERQB8BL29YQAiJMJQl6J6CFPNoBsccp9cl8efRpz7AZXEmOiVAFo9KECScsFa4hvAwBs
l+98yrtVXEmMiZIAdixWy5oGp982JHIQD9rqofYKToPrqi282jzGRpXgpUmDqVxs1GirdHGXxg7D
Xf9161gLlXdTYWpYECARt+M2tlsi/aFA9Hr4j9rAGCQAglhSrGBBtQsgB9IQ65RQiYJgirMk3s4x
VqkD733uJ1hRB6+YYmgEMSBtzyJnQavG758DYh9W/FLoFN3CekZ7cb7yFo/4lGd5Vqw4ugIRsEsw
cnjLZk4Hrfp4HsWEM4SENIaQ6ZD9i2v6RQZzMHMMLtjO/FRpAA3ZpCWk2Apbntdd2a8vYphjKS1Q
YGHQZDkWkPdSEc4PfBScs//+/IZGu6sN0xmvEAAEIZojkHhXBPP7tD2AatSOYasjwI9jmCSlJk+k
8t2mfhHJOAfQdKmq3GFhyp1+XuyqQHMgyZPOFu3dH55dWPN7eA62kN2g5oGuMWYfJYADxkVvLH5v
3JY/yv2IW2S8RTaI+zhL+17tW3bzH1lst/UA+lGjbD9lZaceyM0PA6xRg3IEeMQO8qN/J9Hil0zS
nbj3H7jGdjHbjLf6Ip7ZWbD01RiO/BS/mPXURvvo522uXDA00BB5HsdILT/xm0Q0O6JTE/uL1mD8
+VWsK0u6lAKjD5sbEQyY70tHJSMF6zsFsDHHwq/qKrJV9IWigKipGuPo2wbl97ZJpGOWYco6XIDw
zxpSsNd5OGvBrsnOMjqUlCew5JIBM9+GoPPWu5JgLgnz35+w6PbVeqWwihIAzEpwZzJNbeuUv2PC
evjhb/CuSs2TcPBp8S6KHLmfI4TsPl/LZRz2PGoCMDEgt3GEOyCL13Zkm3Q+DCf41YP8HNEMENog
rrP9u/YNoFR2w3vAW3ETeDizdOS9eAr9Vg0B+Av2Hr2eyK010Pva4VP0ED0sVhZsS252AG8bWMfC
h/xUk8TmGarVq3UlnnUfQpOi4Ab20WN40O5a+1gf1F17iDauK5088PO+gdHtzwzVyz2Ojq/dKs3S
VYx4YrgB/2XOXBsKWZwanPm5c7RNcwzh8/3NYkZkIu/5ecJnTe7baV9JZEyWqPdToEStdAS4HqiK
nYEaj4O3hDT5pqGTg8QSBRvAVu3H7eAtiay/makFQPcPcCtiAt7l50fySiiMVpe/t0FjPEUsRBgu
nrEN1ka7M8943T93u9kFFwyCLTDV5+/NB9jovZKC1wIJfYXEgnMSK5H+l09g7NvgRzHA0fAJo53a
4Cawi6N/L29nGm/yI7ipqfDECyjWUpkvMhmjg3St0QVQZOMYypIkG+Uz0cbQvI12leHR2nDWuGzj
jbNnOw2MWtEGxayl409lHyIuH6FkJbVsriDeeTImpQVdfJaKWJiC61ScGipQgMJSoKMMNui0t5x1
cW6RxiQCNdBY/HlZ1+Aseb2PICPb9Vhedu/DXgT/Kgn9cnJMRoA8y6izeDk5XJYlDR0PDTUe8s1k
ozedF0VzFYUJPRd+GFXwoZzhobezE2iNPk9vsAFGtCt5DoG3nYxRGtsFKt6AiejgiPotxtTAxGa3
NsCqHHnrb3wYAeGsIcQuqQHlAU04al3cU111CldGgbFUZgAcg1rHqYKU97MuBJgp2t8txkq1gXdN
m/vFDli2wC3mKYuvvXFT2NBVB2uhlS030zz7u+oEU+iAZfMUvLQ22qSx63co892h5W1jgVmW9Lv0
Wa/tmYKuvifGrrPTU3oCeeu/rAFe657OWCowpZuW1kMZCue5cRrUOO897SwSnltcjW7RNWxJOuY9
EFYzSo4p+yTukkE66sf5w/i0GCAsdsARsuEWcteCvWtZjIbXQjfoDeBPPsuA0uPoDl6/7e3F/ueb
4L4lhpeeFrcY40IDM4bcNiGLSn8/73+Wyqg8wMM70BtAfLcDECZF4RhOL+Y1tPIWyWh0rCt+BHx3
2CmKyJ3md9F5MYvgLrj7V5nQ1YayLhW2XgLIPGTh1R111f7Jt/vFe+L4ZKL+u2QPbZYYWUCLLJrL
GK1MlRQFpkn667bGB/M426iuOji8bY/7YLqhc/vIVqM2hIw68BhUgFrqzJllgxFkOUgdjyBO/DPa
8rPSbp8qW/KqgzA5wFvalMfCDY8FEk3B03gx69phwjoBGsKQgczHbnA3AQcpA5/a0cLNMKGh6Hul
AMuyEaXzspM1x30ti9ncqjPFtAX41HHykLEfLTo+tCTf/X/kQcs9Yy/CtSQmJAEq4NioMVZl3AEt
/q1/MjYxHKp5aP/Ub/mpclU8Avh0erh9mN/bNpahvKvdZJIf2Bmg5vZYIYhBz8WpR0yq7X27/mPs
Aqr8FkkLpBGOzNUTRB/d0hUFSk/WyPu+LyW11snwcwLp74pd4OAUPcxJi/t/Y2CsK1nMCUqAkImq
uYW2bJbH0Oh3s0VDOyeIXfOY10KYw+s1rZYSIBJ+3vnFdCKs9zQEeLc3jieGOSutboaFBmbZtwS1
934HOHiCLm7OBV/1P9fLWeKUq4S4nkoZD9a9jIfd/q45K/vAKVCp6j31JeLMy/OWxESQrTzIxgwC
7883ZNBqNza4kqHtvBPironxqRF8nInneBk+dYn3A2cxyyP1iXSsXm4f01p9HDNW/+g341MTMGYW
UoBF1TaGbU6RE+J5IdwgePuPCsFY4iKfgbS0KDfw+g9LTWqx+1gUzwwup/DNOF0tiPGfRSE1+sIo
CS+9+LRko75NpyVJBZqiDWh9ey4869d/20WDyU2V3pfaJoTQ5clVRGEmo/MOEH7U59ijzzEwZnmA
ahEVlKpN8AKwPdNGBgjkVJ1kPBMOp2SDZoaDYn+06AIYbMyGv11w0Zzq8TGwz2fe1q4EQF9kM0fY
AFkzw2CEfNy/lveyk+xnAlBu2lMI1ijga53MTT3e3i6W4taKmQNtjUop5RErng949gVgLor34L45
ZPfjSUeQqTxxDnOlxna9TLbS0wDZTtZSLNMgR8kO9qV7t713ylNzf9n84uzpik35Iosx+fGM/mc1
xuI6R0UlK0KVNibdRuNcvrU46Iscxupb4xgBkBdregV6+A+RCmgLmLfb32j0JT9+yC7gNkHuB3Xl
taqpK6cnfTb56AY6/dk2zyZKWtkaK2ym2p2yqr4kaeJxDmzFR8sSupdUTCtg2k1dvuHKB0To+5GU
qVmu/F/PLsmx3Len5ZWe21yxvp5/ZDFOABDfCnCWF1n0swQbEmBfL5HdUnrCm6xtCdwka00h0au6
NEpb6PcTmfV10VR3nVTLx1hvMALpCOIPI/ujG1zQiTVBsojWWHRNKgus2teN7LIuyaRYlY+q1yOT
xysmimvbB3THOrKLWqMtwoVzDm/NqFzLZBanJSooYFLIlO78c/bQPedb0VHsJzAm0drJn9NT9tSe
FGfY3Ba8dpDXcpmDRCpSCKAako+AGQVjg9tov28LWAtXMRf0z24ybhyUMYGhJpAgAIxxAUQ2bL/c
iz64WQon709N79Xle5cL21J7MSu7BgUwr/98zb5cfwPj3oGgKeUtJgyOIvV3yf49cQJHPC7+Ceid
MKODjWcM0G6i24R389d6ab6sn3EXvdyBSa5X5CMIY53k1G+Vg4SR5p70JCUAEZ5s3VWcmsLcPXG2
nqdUjM9QpVLGEMHiqd6P70CmJU8PnnePh4HRexwI7xVq7XXkeqWf1vfKAGUFFAnkMki9qO7N9ntF
7n6m9haYKHCOOjxzveTT+4H8+q+b/PlpV6LDFtDU0oRNBpsT3mkFMm/vnrz7pQryBgIlFG/PvLIB
R6c+C/VXItVaNkY8ny7mdoDI2AWyKKrtvAziO6ATgEiBtrFgAGDUSGGRDo1aiEAUpS36AyqJ+NC7
d+5dRH7/rp3aAVfTW0D/cPRmcYNsrHEtknGTSgsg9CjAbuKtFu0Vxa5Cmafd1Q/6pqTcF61VE3S1
QMbcghGt7cIKCwxDVKTd41PweTXkV/FD2wl2ad9eHU/c8udX5yarghFlEcRpSUFm8aQWMUfCpze/
tX+MUbX6GLQT/v9oo0pVJ3IKivNabkC6qekfEBFxZK5edUyxWuBbUzFcwFg4ASUW4Abo8jF/DTIQ
W9jlC9puK8UBhfDt/VvV+ytJjD1LumKwlAqSFJDTzFTXUPOI4BM/ul8RzxWveuIrWYwBE/W6roEK
DO8E+PfDwwC8Zk42y9k3NmVpmmBWMdIpH8GpiWGfKSFACbJIAExPnpHibBwL3KlFQaoZobHks1FG
miMYIcqJKAGdNiCjvH1IawktzIapWxaAOaVvg81KCmDiQouVYxb7bh8eMFFk9bnrzwVY4X5Z0ckU
W1spM5cjdy1NuZbLqL7eDLmVmZDbVHgX1wHfHdAKU+2uiV8oWd+BZIaj+mtPPjL6YkWMl2GCDkh+
X2+0BnKdUkpC5ThMTrYZ4GlURE3NB/itVUAfHK0fPJHs0zBeDcwF2wltLAjn0bXPiARtFvgDW3++
aHdzhwkSx9zNBQG55KHfzK9C5TXP5la3pT2g9fRjc4xVbxxtA8MmAXgBdi1oGkrnOXSBYRKfu83t
Q2B0+q+PA7aQqYAG0kS3wNf9CIpRNFLQh178CkyCQ1+VtJASUBqUoUBk0EEAKaETCSiNK+e2ZDbY
+RQtqwrgL5CEAEqJ8RzWgl4+SIN4AeSFfJ7NB1Bkkrfp3djViWdJbqTS8c/oDSVdmDdO0VMYnW5/
wqJgV7b3ry8ArpKCRoGlQsCEm6oMtugkMsQLCHAHGwjYE5EryaCl34fb26LYTphPWcoC9WwChRhw
LYwrEbUKjC7gjL/YBflZkZ+vnfOzeS3JjgeY8jltzq7qWhJzrZoOUHwKYEUuGeltcI8QdPDj/5Yn
3GCjexaSFJFWRLFBG0t2ObnXvC4i3dNk82KDNeW6/hJmf6PUyPUWiBuX1+LzI44S2Xr3BAgX9mEH
EHnKKQ2wiEDfNpnxbGULIpxc+UtgaxvERg5hV3RZX+8ElKLHgYdfwuYs32QyNyhuAlkJOhzs/ui+
v1snbxfYVCSPG97iGHP5TRDj4KLB6LqxWgT1rj2jxqJuaWb3R/v8L1QVYBDg4cBvQABjDJYWZ2jK
VHEtCgIkg58hgseX+QERkO4TOpGws3/Fv2/LXNMUQBCLMAOwy3BEX80QoGcKuW5G8eJqApUehJnu
zvLMcXQ8IcxJ6XKPWwj8jEu6tQiGWXArwCePksfttbBR+OdBXS+GOajUEJpRlmBTK9UtXtIf6tZ8
jq1zeFeRynDSPThkQDyRxg4ATkPMbf8bRQGX59LcpwDxzGQMwFBYQPiZBuliZ6RFp4ZKKpUAz8N8
PV1oonAs22K4WHMDLBiA02E4XNRYCEOQ65nm4KvTBfTc26LZS5nICRTYcaTPDb0WwSyoMvRMmwVl
usyPfkKek7efrkTcbb0HEShe7FJiHdWO5OTkbDZnMSC/bh8o20f1TT5jx4pEME0DI+EX86LVTkbs
n0+I0j3Tjrxk2OmQDOOCBzwwMTnar46jtrwNZu6GKI1DlpradCnT8WTqxaZDZx1HxrKCW4fIXI2m
xLUcamO6yIEbNq0jiluzrNzGr55u7+WqIFPG2CRmJoHSztwNrQ41FWwm80UKL7FCrPZPMbuqytHJ
T8xRdj3AZUARE42PksKCGEZpNGaF6U+XZ4XAD0ivE32tX+3XO4k8gfqXSgF5GH5E1HFKQgGRun+8
NPeUZ7IXvbz1FczJVYmRxXUsTBejPIfaUdD3A++1dW0/rxfKHFwKCu8qy3FwqghYImOiyjCRujvM
skJvnxz7xvZ5C9DDCzhPHXPoGEn6aqNbFI0LEFfPl3irvYLvc1+3JH7PtllJwKoVvd8Wtxo2X4lj
sy0N/ThhkmDzemDS0/1xxDOb7eb2tqCeQQ9IkJ3LD//u5QMBm+O8PZ47YnGUlc2M2CWzadiQRaAd
ncP5Ik/HykCrLEh+TTsArMoAukateQPrrZD8bwfAF7EL2i2QU8HaAOYGxt7E+kIljc7NS7drnNfR
tYvJSwUHTTr0EdCCpHBu7/WagfsikFHUecrn0dQC8TJW4K5VArDJUOCyETOxx/cumYmZ0jpHntt/
BIFXlidBuhMUW0dEqXuD6tWRY3VEHS3Q6XLUbhHN3CGgH1gqsOHQmW4ojO3Xi1xo0UOOT5PITzMl
+luTcEq+qyJAF7HsOgDovvU5tn5s1X23BMyCReaNdRmf0wtni1eCD0yK/yOEOdMkDbtWR333oqET
XKYFjXaZB1XWqe3ObnnIt9rBHXQKKjQgHLceYIiqxxBDB/kxcnlZH5sG/6VhlmiB51uGiWQVWwHv
gxwYpXhBvf0j7iJHbrb1kDhC+kf1n/TBjYXfXeQa0kBy3ssaC+HxKVwF8rwFPwBkLnay3CgAaavM
lXgZgC42dq9I+TsQcOokSXfdOBMkY8CXl9wiBHxR+ZzG97fPYi1AQ08MOlMwc7T0lDLq3oGC0cxD
nIUfP3b6a1meda97NkEvGbrqk/qooNSuNiKdGq8BXVxut+B5ANzV7c9Y7CWr2XiZApqRitwTRERf
7SmMQImGSF28yDpRxPvqubbsaNugDbMGlzCnr2rFFQFqEhm+oioquskYPwEQm1kd0kC6SMADjXCP
FAAIN5zIc8UZfRHCeIipquQx7iHEajzwycc1EJlI1r/e3rc1q3wt5tNzXFVlk75qUJkVoD+TQQ3r
R9s/Z/EePJCmdkxHpx8KwuuaXd0+8LwAegdBCzAPv54VSLQlUNyG0kWRHevU8wDkPns+v+nCPz+f
XVKbVP3YiYV8UYJAn0BiqUZn1LBK2Q1EzPoR4K3mE8njfH6TwAb8KOioOC2cxHllxwjOAetl9SLe
HwHAbrnDVKZOrPkAph0sZDxOglrYHg5VwFVLLaUhUyw1PfHbDpHkLCGGIqJZ5eCaB2Fl6GSgNf81
Zmn3MwS5DcjV6xl+Aan8DOyEIe0xsTG3lkzzYAK4c9QMUu5JWj8ATRPRHSrlAjIQmpeZdif2TdY6
mZKqz4WUm6o9gbunIZkWtYVXTnPoxvqsAXlFq4TXeqhHHkbXurZcbS3TLwDCt8zKOhyd3TbI+4xN
5gEur58XxEHe4MlapoLqzt968hmXXqmmOABaXehj6VIfJNttaG+n29mNNuZvTF20d/ODTNrTdACQ
hh3uu6eYpJxmWLZt4dO4Xn8Bk7x34gIRWC2aKt6bAh6+Sd/cacqhSsHvdB+IzlhuzNy009oVK9Cw
WHav57bqn8FbnbTgmzTvLZA43r6ya87v+qOWFOdqW0D6KFeFDsOQNg7sjzjT1H8BXNbmtpg1R34t
hokVpqady6mEmABPAMrBCB3QeihI8bNme1sS21T0P9tsAoQREFSyaDHbbM06SGglHDTYLHoaoZy2
j577LZCMYFcBBH8QD+omBJZJuovPwzvYS6ql1MetPjGNHN++g9lZgGHlhehn0iUDmPl9W9rj3jzk
M3GoWb/cXvNapUsH6tYyOwgsgm9kBWKYjpikzqWLODm6F6QbqUex2LbOwevO/2juyplmj5wjXY1U
roUyZ+rPVTZNeiFdwi2CswbElcsW1yA3tM27/lKXbsrjKVt1Y+gTUwy8o+JfJlSTg9DXzLaUUG6Q
wUIJeEtH5qGTrt6IKxlMCAJCxiYrJcgQFCqe9dwR80thFyaZJk50u+q60AezAPUuQJpMox3OLNca
APxczNTz03dN34sFJ7hYjWRMRRXB72YChZfZsBbs0MoI/IpLUQCxjywQ1sGh1AkQgsdtpHHuHk8a
s3VTCIJJpYC02vdGg4CaaMk/wQr7yBvZWbUnV+taDvHKbIlzmwQyxtOxdXaLSDi8r2Kn799jHiPH
mjboCMMRFeNJVmRfZOV6wqQkoqdL9CcJCNgUgLUa/yjEkUi6y7nFTNP7p8W4lsUsqkBJYsi7Wr7M
dyJiCisigvShDEBwL2hxV+9KXjq7poDXApfzvNpFvYs0A4TG8iVRexLnG0V7TX/fXtSaSlyJYGsF
5iz1heJDRAfoUWc+/Oz3+bMp2eHP23JWrdG1ICaYKIexn7QAgrRq3gqBScP52ZcHUr/NOLMqOI3q
Y/dYhR0ZI52j96uRzLVwJmEwxwL0nUUuX0JrNwOcBXFiDgUh+TmnfMTH5aexIem1NMbD+dbYNL2M
pTa1m7a0SLdBeS80u/IQFQ8ziMHS1o26TVM6nD1e1xcEljJAh0X1M8a60he1UasMVNfyJQvpLLij
YqMNLAD0fHk3PqWulm/HNlig6VPUXt15sDnyF5fJLhzQcYAMA6grsIeZCyI3heDjjoqXvqV1+whA
88keqeaA9USKPVE/NOp2BJ/SvRVx8qe1suWCWve3aOaqCPJUty3y1ov24Sabpd8U17M+oEXJTl1X
AKs7cJySkvpbMFptwO2U7uQ96NRl/BI8wVMPM+1CVA9ub8maQ/znsyQW6S7WmmxAVVC8oGBLUPc6
83pE1+4vXuMtNNWrSMcVJooJhKoc/aGWLkNNJg+T6ujeGEMaPPkk5ATIq9UHwJyD3wHFGNAuMMc7
FVqbBuqIWNSW3n371NIdSvdnn9t4vrYoOA88i1gAzzXY1tBxqtMkGCTpgif/Iek3vlXYo9w4Q5/Y
dV2RqL1PS41TLlt7Z9bRa4tpfxNOHViIX61tCbrufipN5OCbjMzhyUKP2732DMKxeyd53Bd7Xmy/
VhcG2w3IZRExWSi1MxJ7RennKbGkS0L29eE4eKmBSVYa2OrDbTVcDUDxDqQBYx2L09hCXTXWSRhW
vnSJpp+D8FswtkPwS2+2uVN6dUzl0BZFp65p9CMGGb3ESWJWz/NKOrNOQW0mUDMu0vV9V3jqWxW8
JOa2Du40ywHA2e3FrmUYYFdBdQikxSgCs8AkY9Tgj6ZIvkxeMlOQOlAL+MKvSu5Ifgdqb5SLnPqY
J5vso6mcRzV1CtTNClDKbSXBHoM/eYAX9vnH7c9aMY7olQCqA4wUGHxZLjYQPilSYUrTZakizFXk
WinvvWvthn6RsXimKwfQTVmvyzlkCI3qDkLmqoJ60JvL0G1GMGMHx1Gww9qkZTG4RXUngbT29iK5
X8D4vrye5G5O8OBYYOJxaTqekak3qjMiOgM1e+sH+75SyMJZ3gyjq1rZtmo4zSmrOy2hMIPXcBW5
CKNuoHhqxm4Up8uk9D9H36BCHHMOU17Wwbg6E4XYv2UwobQJii8DmNWQ4U1efAi34bZxft4FBL88
zNA+oMa0Ve8w8LB77AivELz27ADxOkg1FguJe/31oONOk8Z0xMvm6/Hne4DJGIFmXrtJqIcX1Qv8
LhlIswk9bj/usnff1/23YHZEcWrxQK5beNDtZq/RT0b3NuSvKQ/KnCeFCRbNYi6GvoYWgZ8ho1bV
3TdgFwVxUoqCt+De1tn/x2Yuw57g1oAhZm5NGf7fzewosFaOd7nbeJEzkweC3fxhkm5buY/nX7z2
tjU1ReKHdhBQUhhoImTOcBS1qdcmPOjquyR4kHVeX+enoWMP60oCG9xLyhjXqGrNeJ4ZJmoedUxa
FOTuCcoJ7pVn62gdR9qSj4yO0NuI5LbsjNuQgund+/0CJIcWw5oSmsoVKihk4JXxP2u/t76POWYh
BUhpHuH70OWE+iKqfik40ApvQTrxtxn1nNMldhK39jDr5aCKSwciuDlF0HFbBdY8MbLHv8+C5X/L
gJqP9+Z5vqDRS6VKRH7mwFuZT1P8b5TtWhJjIHWjlprKGpczWYoy2HQs2dyGdk/QDfEDpMXkEVHi
sM89HmrHZzB4a7+ZYDGBNcks/VP2z6cZstE4SsJtRhB2EBz6SO4/Ord0etJufh9eSlKTR5R6aXoM
7GbPbc9YdRZ4x5HAFAC8e4vt7FPVRlH8cJ6wF/VTkWyKs2kP9UlVHjNJsiM370BIPVFjyzntlUTe
vJa75FFXbjLXtc5sU8iVvQwdDs1v3yI0czf2f5SzmLkrOX00KEMAbHjEd60r7mxtJvSCwQyOmDVr
CdoSMM3gORJ5F7Oc3lciudIHEWK0j7u7p8rbgkAwtufnIocf2PgnTra1el2uJTILmwM890gDJFbl
PZD90SUFnGOUE7ea3R/CowXOdV67xloO/8neARxq8FLh9fHrZgqiqlfqiB40gFGi9PczSrxgCxio
LqE8fH2uLCbTiVAXNuVkQtrWkePrYNoFNeaj7Wg9J2VXFhPHXkkwk+BhEbcAeHaMOTDDZaRgkNDc
Kpq08yrjYOEWSrts65GHgMzEbVz6Jz+aAUm98155elZPz5ZdNDCFvFNdc0jGUodUQY9koRz5dYfj
Zp5zScWqj/EraBOotKOtF0KD/uDyc5RWWakQggvjH2GM7R+M1B+CejnO/ey+/3R/dt7gmTsXqvvw
YFGMbe3vn347L85bRV9qb7ykdJM6lh088vPNte5XE98CMj1kf0CjZW7QMJpJagl4CwBJRb6fksyu
rdTEmc+606CleafJHaAL5rG4E4UAzsqfjH2S68VzpOfiVsPTnBeLs3HqiyjFXysHT5lV467BPyTq
AotjwVZDFoxko7MD7G2IW5gPFuYoLGfBX+oKtu8ZIlEHCt7MeGPDN1rbc/H+R7A3e23bEZPyml7W
jg5csAqo7JamD7bLtcpLMxwKVOCb2Zmld0V6mgQ3JKU20duWjSdoUdgr+2kCTzf0Uey/9Mblp9qV
oFs/l9jQUuIIWg3nr5fE7CeAcAosCWUUzLnar3vEIx1egJ36R2gSzUFNRUM7+L25L6kgkF+b59vr
XCs9LJSAyM3xbvL9OLO6t4I0g/iyDmhqHDXltxqDfTSKqCr88YWaigJV+wovjqQpd1LgJOr8dPsj
VnUK9QEJA8xoScV089fdbvPST82klS554C3j9tbbS+N6bUDuPccJfpx2u7PxA1ZHKnlJ44oDAz6P
hacx9LzDyDORsJkJijHX5tK1lZAjyi6DM0/Y7xoFprNy3xFOuLd23CDVNlB2WTbdZOnRxsRM1WjZ
770SkmIkL/Uf8DPRkpwInkJyAJRU+5wq2+fN5vYmLythzL2FIh0SjQWZHNMMX/e4GmF/lFoWL/ng
WvnPKvhohwPwBMFYaSix3cu895FFcW8JZK6QBupOc0Sh7RJ/SMXRAE+hbvKICVeuKRJtCVxXSK11
GKSvi8pkEcPNFWRk/XHqnZlGs523nBGytdajL1IY9VR1UEOHEaTMDQ12QKpKNpjdJtKHbAVEtfUN
fOImG57F0uGoy9r1XCoJKNFh9kmGm/i6wEgP1cjqYW3NPCKB+WhJhyJzssRBf0k1dnYtVGT8behk
EmjaXIr320qzsnQYB/CuLoMFiJY15hCjUpWyHnAmF/Uon42PpRUjcTzJOImvfkQ26EJoHN+Z72+L
XWmI+CqWOddZDYXcLCA2r8/6FAC1Ab11R8s1h02NCXOw/pQGJnHxCVn4pj2IqHNogDvvn63ErmpO
dPLdRixgXoBeWGZYUfJgbk4fDE2CXFZG+LeNSLjnPMSu5CJffz6zxyihK0PazVis0BLd2KpRCH4q
kWrzPq8fVV2gInCuYruatsV8bHuejn2/qF/lM5uNIsTYZ8v65IkUL+N9oz35ie1nD4n/Nr8l+p0B
YNRfBZkI2lhvH/RKuPtVNnO1SmPqlQpYK5eFM652+6YkQnE/vlTNps6J4agN7ynhu8mARBWNeni5
QCsjO7XSye2UaBVq7UrSpmjaFPvMIEaXYnLNGHT1UUiULANj3TxrdMhDTSFpneg6USsR3YVJmPah
hzaA+DhnSVmSKRzG92QeprdCzOZfhRFUmXN7k3hfzKQE8xSloLxGd1ANPE2x0TfK/FAk4V4bGxqb
/0uaBzw1L4xlS+vu0u6pfJ7YVeQjSW1pFphQuUTai1ptzfgp69zbC/ruiiACtD5olwZcOGp2X41a
l5qDkk/90v+SoaExpVPVbIUQYIbls5Law8IaWPDKH8sP/eqOUOpC/6qEFaIXnn0hBCGz1XWAaL/M
SR17YZa+jX3Io5eSVmyFuvCxgU8WtgI04V+Xlg9qFvhRKF+A4Lip0l0Dlif12IUy+mQxp9tXMWnA
/2x2bpS91qnXZecsB3lN/MHrq1p5eMGCFVDuwX0ApJ+lew+apNOTPpMv/rF8qmhla8422pX7xnZM
Mju5SpSn2+e68tIOkUvTN0ZF4DDYcoAQmhPAMPBMN50LQEeiaY+qtgSsylNigzmYI21tr01MweL1
UQTbwOes6pWmImEyjGhI0UAABHYHLYzlL/FNphmwDEyJ+CHpXsHQXj4ML7HHEb2mwQvjJbqNZAxr
sXsbTTr4WhF4XEIgNuCdh0Qbf9vujVOLwu2+dXa/K3ArlRekjdvbopfLzqrxlWQWgwOzcFkayKVy
kfqECqUnDiQb0LbpzKCU4OFKrmSneHH9Z50s7IYgz0MhCFin+Ke0q5Nib4NdRjGC59/VgKDPALiK
ip2XhKTivaWtXqVr2fLXq9Sas5qBL0O5lPdjSzovB0aVgkEn0GY6VAC8yR77S7OXf1Hu+bpoxt+3
iN67BHBcmACykzeVpnfaeNCo+ITgIo05wcWaB0RNCbidKAtiQoclOgN+CyCRrBHdKeN+7GlvkV+B
5paWjfboIXybuUzwK+7+WiBLdibP4KIM+x4uF43FEwEogowY9oC5Ym03HN78F2BpKlte5s6TygSy
KHKPbTVC6pgdQL/adF6n8xp9VmVgVh/Y+TDyqCN91RhhkLs2iRX02sjPraBuFQlQzVJMNPlSKcQU
tplo/pTyP43vpgB6ijeCvxkaTkK/Yho0AIHJYBlEeURizzMNk6IUo1y5ANh2m75328DFfvJs36L8
jBm4lsIeYlmMKYa+IEX9P6Rd147rSLL8IgJ0RfNaNPKU2qjdC9HmHHrv+fU32HPvrlQiROzemYfB
oAEly2VlZUZGHBIqf/RmsxI+irdsgxL+UvJ+pukf9z0erVNv8aTJwARprs/5ia/AGKG9/VYHttJt
+wHtJ8YDtxZQ4bYi8J1kNXq5logvZ9zdlWnmPu2rESwuBKYjNN7oRhCcpK2b0e7LzxbWbe7yujLF
7J6wFPiYk2BqB7jHw4P6lCH+M+RvVDQX4RczOxW9I3hYKZC9nJKw1zu1gaxppkuZdC7t9Fk07GT9
GKwqk7et7B3rZ96/M+ZecVfmps+5uCkHaXDVwcXQTLM0D+qbZ1Wp4e75Y/MEDj7yvB6fFizO7k95
glkD1sIDx3ptsWnyoEjyBgP0UtpKlqgdwi+opysSlU9t+ciP+yrNzGrx1pjdMDqyyHACgDzIzIZp
QiS5uqgTz+abuB3xhAgNx6f9uXtCQudhaSFnwF9T7ggeWubxD4jBr8dZQ/J18OscgI/EynkzgkRE
A8kbPrZECSRksWambnx2k32eB7TLM+pLD4KK4AhcZO1wFuKdP27jDOoO2boGOCPfR6Kp+k8dFKgg
VPchQWF3MPn2J0Z9I14KY+YmC4x7iJ1Qfkb2mZksPweauQPr7/nFHEXarjdguVzzcFx4eRWlmT6K
O7NSkccFw8j9DTJDeIGJuzDNnrauIFHi4T4YHsQHFOHAqe9CpUinJKDSK19a1jtyYlA0Bm/jymkP
63Sx03f2xCNIBxMWBFMhdsP4td5Dz5UOCXCkskNkVzLDFWhtoF3zofsv3tjTe+BfppiZVtwA+N0R
pl5M803eFh6NODDXgMt5tV7LCygUaXZdke3TAcacCMEZa8iKqV4Z4dojb9Un/6LuwPL1LDmR9awa
q70ATg2f+g/l+elJOp9LSq3XdL2nyLM+PXj2gvOZidInqd1/fQuz0Go/wKdyGmDS6AMFR41NZCy3
vJRJmBuyiLymDNCexitsM1ZLCjUatFE61+Qx1CnEfT2rR9iWWkF0vr9356JicmmLiWUGrofwYsbD
uZloWtGfZGP8Cs6cNdj79FOj2y1Y1P4aC1bncmJXVhmX2qIKUYWdKJ2n1PxAhb27VbbtM1XMk7Xf
l1S0P8fR8NfEqH7uD3jutgLBB17s4AZHmpipzgVunY5NpOAVoIHg0YMcS9i93zcxt0uk385SEZAU
8vuYvbihyhEabGKFwcUDwLJ6SaVmHyZbfyHanun1mp4UYBdAvnjK/jC7Uaw9TU04DKVDm9fw4r2i
s/dUoUO9XVOa7L+xQfFc/W7pH876kqAoNqyEhdlU5qbz8humCPJirBWRfU8INOmckYxDu1FUxWSV
SqP+qhd+ca6jbHj2BKL+UVxdacyscdHMLXO+eui9ET16etHWiVV3Qyqgc6MYJEoiRBlUySP+S0xk
AGayFsUeWhRcRQzJ4yDL4YduirZYIYyRQ/JI+h0rchLbipuoFhQnvka0gjiD3+Qt7cqxeQdOvtmM
Qt8UZqJz5KyKlfKc5Wl8ErOyRTqhFvPCSAeQ2xhSqkgIKYA0Aj996g/vYaaWyGEKeb7m5KRCa7qq
Awjuh9ohIlK8zmN1XPu54v2IBLVYo5FJZsRpnQp0TNp6q6Uit4nzVA1oLORqa+Ri3KToZo/5zkpL
dEnSthUAaU798pOPu5KnStc1roE+2ugrwVRBjoQX+Jbe36WzN8a/l05hQdUdGMuLFIKI5/C50AA+
Jk/6AP6pjHIbf+daumd7vr1gcwoh2FD/0ibrbTSlGlKUQs/+XjH8pyOU2B6E1SSKFVvxiiwcxJla
HE4IKrvob8Zpv0Hyo1U01cPUxe60/L3Z2geQsxcADGX0jRxBCfWZ5YZcmEpsGFy2Mhdui5mCB8wr
yDui1gHOCrZpl8iBOyh9Ip9lCH9yD2P2EL3IaOApKb/BnlIlMLhUh6Z3hiXM2tzD7cIye4N4mZjk
Iwnks/4m5iCIlsqVmO2zdlW1p4VwYNYDILaQUPLHM5GFXqBXMym9PpXxGH7Th0PTopi/UFWY93QX
NqZtdeFlknwQA8LDRmkfdqAvA4mKbz7+cW1v3xrU2q6f/q7VzYu2+DadHRygjLIArDOejNPfLwxz
0gjtE7AunncBzNw/DFPgcnMWLn6bidgapHVVafrt4Wxtzz6Aefd/f/6AXxhgIieV9CHEU2FAC9fu
ygfg7y1rUWqTUWZTczpKD1mjUD3bd/VC0PYbbd4bG3M1FWqCDVjAdGYdDh9HiN6DsaQADgf0a/t9
sXGcrUjNJxWa7ebStTgXPU3w0/9bM+ZK6r0wDz2fl6d2gMPw9wPvESpbaNzZPMa7Vf739T15drZn
IDse1lJO/6tD/2/zLFqUE3IeqosYevsm7MF9K7265qNqDMenGqjEVbiwi2adDB5siPvxPgX4nZnq
fswqQQjgUiOgEMFmnBCztobnLeQEftwlgru5ub00xsyt3nehNw5EOh9kK9qqRvy4Fhac9gwqDpEv
sBO6REATCPq36zOXtpFXu00snw9IHe5421g//KwX+Z+lmdOHNz1SFlD3hUgjG4HiXEC0Eh4yAIX+
X/uroOAUz+iXvjtu3lvLf9RK0zGkiJ7bc2QupBTmIkQA8NBpxKNEhS+4HmKsNolUtKJ8DpWvYvgc
sueE+xxE674DmAGqYiYvzDBj5CQpjZVKgvd6m7ymb7SnEEimgn49e9THeZAp3XMP0KHYG7WhRGDz
C+yBctBeA5lRs0iKP7t7gNkAalQA0oG9DyGqVPDioMpn/oM7xt1KaTaZaKKzQVmouc8bAh8+MOEQ
F2BVX1WxEPRM88m5NjUQln/x7jpNrTZa5/rfhTme3UeoSREFcsHoPGbeE5zncXmSwFRmVZZKuafR
HiUj3nwc7IDmT2im/eNNdZSYCg/xXyul0TO4BZMTuoUhKmX75/vfM1dpQB0YNEUq1ACAkJm+9+LG
chNOFzwfW8uEGhkUTzOKcrtRvsa7ZE+2vgIB46UTK87dZJc2metZI8iq1jFsItBA9kOFIwLDaP9k
Y5vR1TfdW3VhWOuJk/LBfFkY8NwCoBkIsBKgkEBvy7iLqpYnBgL4W+4pj3Vbit80/1ECi0+fWgUk
I3to7BYrhF8cdvdSgnz2jr20ztyxctCOmawN09APZnnSX1UeLbkQmJh4sxf1N6fNxF6riAqUfyg+
blQzRs3tBS5Q5HOCNpV6U6y80kh91YzCFv3amtlDWt7/vj/Bs3f5pVEmBoKURVrlCG8Rs7+8uQdA
rOjhWNHNn+50Or1m+71kOMZ6bbwsFa9mthV6+VG7R/xOwI/LuK+oCF2oZyTkLP4FeUjXrSC/2Fs9
t7o/wOn7mUm9MsOcmEz24qjuczgLMuarMdQwp1wQGoMr10vBwUxcDsg1IllI+IFtlH2ye0qUk7Et
yBm5SDpRSD6uTiujpD59As504WhMx+5qYLjcYA3ngp9wT78X7YUriEa+6GLidedUiz3TbzCwpvOb
hVvmtqIymVHBZw2/M1UAmAPYES0lpae15/4YOYIprZMDMuN/wKa1CgxyeK0t2axA6P2wMLxfUZ+b
8V0YZs4eCUiYgmmmO3uK45Y77qneSMkm8G2gTdv6UxV/kgFyKMoezTCZHfn2l/4Zy1aC57n+LlYV
rc3ksTCDQ3Eemk0UvII3IoZE995flS6tWnRNQC8MYbPlPWfHLDbavX4WwlctgQRb4tEyPvb5ihRG
BSHzap0/KcWpFGpaonEMijLr9LMAN0ml256Id668ztF+uw0Azgz3iWB2IhQ9ItQPaQrkHdGsTgJU
RKxp5PRTV/2hIAlFww4K4TX3CpYR5AVkyz/IX2G12HI+HaV7U8kEkboboFCsqe2ZoNH+BXToUg1+
2L0Arj18jPpAOKvyLe3x/sm7uaZ/d44sArQ6MRZp7L0R+UOrTgso2P5RRa7K9SCk9P+zwXivNkPh
vcxhYyev0JWW78SlM33jlJlRMPu/7/NBKzwcM7B3m+mxBozgJcIWocXO/bw/mFscDGOL2fLdUKSk
hfYbWn3QxEeytRRb5MFxaU4Fo7C7nWA86ckCgcvsMqFBEm9gBG+ETSYkg1JUNR/BaF01duPGMR2E
qLeyblMmQAP1df+S+vwSk9RtpW8aLIoZ6EGGGwPOCZv2wn8lWZioaYulC8MPfkQfmYguFScNhAnn
i2qbBELIfqX8BOI+/8MfS80EzzqVm4Vg8sZnM5/BzDnwjEPKp2E3VeJTm0OJGpo0tWsFqOcUx0SV
7PuL/FswvTmMF+NmDmNIslHua8y3XNi1T4mOmm0QbkrZrL8zQtURjOoZGNkM5aQFVrKJ1HX2Lfxp
IQyEJ7bF/whA+GWv979qcTWYp1/lB02mBvG09bJ4HTWPRDD8Ly9/1o0ko/KmeeuC/STjkdJKMSNu
FwwL7uK2zoaVUMGagFAPSgaor15viFRMqibJSXeulF2gIEd8Sk+6ZNQZXO47cVPar0lK401BQDaP
Vo6Q6o9C8NpL9qDBs1s9mlIIcrkdlcKV1B0UeUMWMTBzrnS6Byd+SQThbPZ/QHVMFlMFH1lSZRv2
WEDlIZU3Sr3y+lUcbCPyUeknIj0tLNDcdY8W5onBAto7ePlcz46EV2XFKXUPOYO9EDxWY2+MPfh4
i+AUSh+9Am21YFuKtuCGFhfg4/SPsllApLJPATQfgrBdQw+dgMcXnrfM3o04V61Ig+anN3n1hh2i
QWntHQ/LVbZKVkFjAEU2rCMb7RkH9xGoJ1M5pIB5oHCPf+9PyOQeLo7Rzacw88EB7gWU/cifecDN
paijEe8AZO0mC2Nm3wCsIYF5AkqgRmgjDoZKMA8Gwk/vnrQip+Ccs0hJ7Doxkp3U1CCx+RiadMFb
MN7pxjiTSvCCsZWziufPdfacfbrJ08hvg3YdCKZQ2wq3kFxjroIba9Pmv3DJAs9pNTdgeSMUc5Tn
oOugI9KYSXlMoqWei8V5ZY67G+t8nxG0R07ycl5lF/w6hfANiHBCA4K+6ZpY/SLtxe9qsdsGeAsQ
HggKOEwkxqoQlANUyLCaKIe22gp6FXaogaT/wQcyUvhaYp6ZHeVENQRXASUSQDCvp7QJeXCWAiJ/
DmWLxAap1+FGl9bFcEIQ6cd/K31V4sYV3O/7x4Ot/P6uJa5XHmlDsMQAW3tteIwKNXQHtIVJje++
KM3QrXoRFbUs9UQqJf7wMQRt8sJpUrgReHVYZ2LYGXlbZKZWxiV64cdDJCTdqlLl7CEGWu04ZmJm
wUF85kOYre9/79xxRjkcfUaSCOF6Fo3cJ7yfxS4+N6jsBneiL6wyU9JS474ZNmn2Oy1TvAEcicKj
UYQJStvWrToUNUDXWUKJtjDCEzg0T8mDYoU/3aoG+zdnEWuv2sGGrDoz2fB2gYIZqEcfIlPfgMsd
UXuwqMXLpkVvvovdJ5kgupKE71LFP0oSr1u7rgKrR3LH8z7UDo8ZKTWWfCjjXZBHQrMIJltAEQ0T
whJkVGFRyk0YSQe9MMHZy8tmSmjwMzyH5z6k92eeHeE/xoiIQ4COLtyejMPOgkpDZTSXDs1f7zFZ
t2vOkZz+JXqObFldMDY7sH/Zwgv5evN3bTOSTk8hw0SoALreZzxZvWfvB3v76/6wpvDwwp8wo4JE
xbUlzkP7gNrBkqYZpLWr7/5vXiAaWbgH2KfBjR3GNUdyqYjRZIej/CH4wMWrALU9SYxEp2Fdnqsv
sBWhsH6+P7yliWS8SFXyLpAqiXRoEyMMkHKT/iRAqmqbwt9z4a5YikOX7DHHE5lNHg2WGGZWUheF
1NxWS/Q4ho/llvvPAv+bGWVOHB/ocdGH2I/cU/QYQUUeEWb2PPCL9PdLY5pc38Wt6nItL3h19jsm
7UV4dTkagBXxQfAMYQlty9zgGBRQVEjUkCmjhuIHs/H9boxiQElAWVJrRhjxNI5zS8yPMShkueIn
8IqljTntgOsDgFsGObxfHQwCBPj16JDGAxtYm7kHAlZCrqyRldU2KTAe3dCYQFtQNd1G6ITj0Kor
lKfG48yBw9vq/j6dFuveVzDHI+fCBrIJiXuA+xyiVZYeC3X1/zPBHAVOVKOWG2L30MiiHULjp9t2
8lLhanYcoI3nsX54XrBkZ4KuD0j2te6h8ira5qe62Df6QpR3ux/RCoJ/oIsGeBF6X65XTCYDJ8Qj
uNu0aEvehGMuWXz4U+nHOEXjdLmQXmDeLdiR19aY/TFk5SigSOY7nuTpRpMAOAPerXLhXmfTlDAD
WV8Z7ETQYceQfrOJF4fM7/wkzNUgdOox3STZUwD2HhesknQAKDXMX4BioIofWfpIy3HTSQX1USQP
ovgYtrkVKq3lDkuyrExMc/NNzNALMefwzvdCJ5T1bZE+SZ2+8eKHFg+W+1uT7cv8tQRcLM9PFEmQ
imZcTNygUCh3UehoQW0W6mueZshQuUcPfAwPPPUdMUDvrU4WXOhvbuj62CFtBL56HlkccNOwlU5p
DJA6yprYaSxQfBmJRdXH1AxtD5BGwURW0UTVwigpuImgVe3TYKXYkVnbZ+FHWwAl/Krp3fsWxgWM
eliHWtvGTgx8sH9Ck1VQA8cptTRtdq3wJUSpkf5IZBVqqqGBdW2oKRevq8oQOXQK0OgjSNDttuM4
C1gGEr7G6VPim0IIFMOxBA9+cRwIjT+kchOBTYV/1eMlBbHbszJp5yGChn7fLzvp9ckMx2iAZqAS
O0Wc/WhChsCof7q/VW4dzLUJZk/6Odgk61iNHQ+p6azd9Io5lEughds74doIsxSy2npKXMEIvyLf
zWqsQbSD9MxaOoyWToympmJuDUtB39LQGActtQEZUH+OHcKZEb9D+CyKS/310/Qwm2xClqoovk7t
fKzv5DvPI25VZQ5XQr5KPQnoeo4gPB9ENB3MmGzAkEXRhL3ymwXTt4Em3NuFZWbh3K5vpDGrMyfR
nj6krLSgmTNt305cciaT/783Rmb1KnTVpDkkB508slXB9DQLraABRzttVR/AmbcEG5wdGVp4QdUy
kfWxT+QcTcyhXmcYmfzO1SVtVUiD5u9FqtNAXAqQZnwycNf/NsZ4Sr6XE2ha5Rhc0xpheJSaTzVb
ld1/WnOZXDIMqdALECAHiz7b67OshsVYRg3Wy+9QQhI2ir9F0K7WHiKhg+A+9cqpjKBDg0O44AnZ
HMc/plHRkYDhn9q7mCydPqaNkHFF5rgjgIicmZxRXSqzVV2dVf5Uuvs+XLgI2PTxZBIs+lBdQ/+M
BEpJdrRVlENPS8md4HO009MXZ3QnGWhf9O+KpriDonx8Vs2lTr25W//K7LS1Lm59vgq0ZgjV3Bma
T/lP0oqG78aIL6yK24/ZWuks91sMV7J26I7gkD23mtH372prKYpn3XesbF7/ZgqYWa97r5ZzRYJ4
1Zo3JPDVRWdxE6z6nW5FsVGH6PUdDRAOWyUNQRc1gH2MBylX9ipXSyf4NsK7Xo3p7xfTMkKkYuBz
rEYIdZDCgZ4Y9LGNdA09yjf9UOzD9V80qXAnzVoSsrl9f8AyGg5EAPSIcJMgDsUCGak0zZ0sz4wB
0hXR4BlRb4cihKVz6klLMMhZgwra5ac2SmTYmFnvhtrz8SrPnYq8IQdn8N0hdD2I1jhVhn7jpaat
GfcBqWW8daa2cQKHdT2zhQo+qaERcycZfCdy0xXnFjTD27jRlyLaGTcMoJwiToq+yNFo7CJCYxfZ
yqBwPirqmtEKyRl69o7iQn57Loa7tMNGzp4i+cIYwk5rx8/18/hWYLeER84CkdJORhCHYO7g25rp
2r3xOVDvCaXidWKnq+bLe9I3pX3/IM0EQfgeHVwL6N+YUnXXU8wraQjnlRROmYcTuYKx2Pc6ZwEP
H8BO4CIhmjb9/eJ4iHkT9kRKC6cKEmHXq5pvhWqzdK2J0z3J3KME/USoZqkT3zDLn6RneSuURV04
+UY0oOACynXeQhZ419M9qnvr0Yofc+PcmeoK3eH/IXHqrzu6tM545Ezn0AIhNrCuVRAVTXPhJPrB
sOD1ZvJSaMa7GCSzWjLpkrIpMUhxmz5zb8EazzuehiZQ/zJ0iIKQZu8L79fZ5QOL43TccSx+U7wX
y1embRJX0VA40ZibZbLTo37JgS6ZmELNCxPEA+1KHfWFo6/Fbfg9FNR9V8zSqvaC5e6UL89Mvu7v
+tkbFORF/xoVs15jJchBVmFU/oZ8S2+Y0JfQLL/SXbAZAqpvw0fN9kHt95+KUP6zUaCTDgeKQwfV
r+uxBl4YVL6O80/SjEqVgWSRa/L1Sl+l3kHAK0ELi//Gt6GdAMV/EGKgnMjOb1r5WoT0s1ObsiFa
9il2Srpd5NmePv3mBIKoEYdPQjM4z7hQaNO4kPXtwAZBlVW0jm3OQiTku0YFVFsIWgbpB1KA9G+4
RPY19yAncNv/Z5ktGpZJOiTCCMvk2JvlpqcE6HT5OBqfutns1Of7m2earqtxgitX0CQiw11OZO7M
EpI8Q8NdCpcJFv3MKFW/WStkiK0SLzHzvimWFQ5qgte2mAvXdwX03HhR4ST9cxL+/Bk+/BaM0Fy9
GwB00uRjlXgolripmdSU1MfwA/8dvsp+2569TTXY4ARZ2k5L42fWuSsbTyg0fJMivfWeKagbX3ji
/Pdi9EHBQaNNG61CiHwkBjesRlBECQt31m1x42pWkLy7PkRoWOhVtFFjQ3d/3bXr/gU2LS2Oo9SZ
1WgT9SUbX4RCt+4vxs3+nrIu0CmQkfsSEQEx6y7lfB20StM4WoeebuWhFbaiCibiPqO193Pf1s0c
oxkRxIvQjEXggyZk5nUdqFJTFIpSOkUSv+WRZ6c5Wi+a5uW+mcnNXW1lmAHeWkfFcmrJYfEVaU86
Eo8wUw2elUlPAYGqWXbohiUShbnxXBpi/G0EVmUpaWCoI+JziE4xLdEPo5wtTNvMeHA/Tskx6Cwg
U84EjKpc5SQpA4wnd3KgRTQfXC12pi+1hM1sBWwExBkIcpE+Zr24EMhRKHdD6QwvckxlozwVstXo
9v3VmZm0KyvM4c+VrtUyeSwddSJGCU8ggEfO+L6N27M0NfWh22yiKwDFJtu7UYdxLhEhrBxB4YZD
BiUE0E4KZWviXWNmIVGMqHIjlKqjwtBFD1D0iousto6ShdHOzSnEgVEvAeAeVL+MW+GTtuxyIhUO
r4Jpl8grPviOZNBRqIEpQznn/rhvPSvGjSsDVPcg7gMGnNkqIUBoYqx5pTPm76P3nRWiqfumJKLQ
Zox7qcvWXH6KM//c57b+0dWQUEigd+n4/JqIrYFahKI2UOigcXvUe3UJsMF2dSOXMX0f0pMAqKPI
xG7lqIzalO+0wmlKfV2nqaF8+xKUXqUPYRtWRvScq+CMWHP8No4CW5M2eX+ofHWludYgH0rU9OOX
+1Mm3zoLAuoaES0+KrhRNfHa6zYQ0ah7TUWMOxSvhR4YdSQvBJszO35CUEy1EkmfgN3XJiRJ8Pu0
K2onB0OPGGx7D8hnZcFJzGw0aKACV/VLCHRzeIOmgkxGVNVOFm2F8W+h62YY6hCcGUF4Gi9kZ2c8
0pUx5gzHmScoqVLWDoHGidgc/fy7zf8Eysf9tZl+hnHkWBNcSyBynfQ3mBsRFZa+Lf2scZT6i0Oj
lYZOeQHQEyIewOxKUIq5b+/2uTW1+wOfBgQJKhLYEMxKdV4uyUrXOL62kuoQ9QcvMUn1VtfAu+gO
ZHxiGqjW8J0987tokz3r7VmPttipjrKr5PX9z7ndN2BUEhB4gq4XlCssGymozwYO9LmNk6SnWvmj
JfsQXCr/uQ2kFwXQxwBDe9MH5ctZzCVS2jhlOAFGjylA7HX7n+adMYQp34FFRJkOqdPrac1TXqnC
Jm+c0QYSE67Yk63ApeLSc/l2v1zbmSb04skF4n5SyTXsaAA12ryloZkyWbVotlkiSb31GpMlnGk8
WwFD+d1IF5Z8qZNzFIsap5EU36iF/iim2ZI3nxkOUtkATsmTCjqEMa+HUwEyPqJro3VS0wZVDV4b
8kKad9rP1wcM0PoLC6zzUwo99AksAOJiF5Pi+0azH5by5Wx/ELw++ig11BR5EWru6AK5Hkig6lnZ
SGHrxHJy6KDdjgi+3uhlYfgBJPQexiZ/4/tkM1TuNh6twT24vWxXimw0Ejor/NzqoBQSHzJQRRdP
WZDtlTG2dfAQuI/3j8PMuuJL0VkKVm7cCazHAaGjgMdJ0TquVnGbOm4Dq62GP/eNsB14/zsf/7bC
LGxeln2ZD1XrJOOhgQQWSPd83M/yp3+SE+j4Hb0OLJk6mGH59CX/q0CBerQ8MV7wLzODRZslzv1U
8FbQGHy9LG2muLmWVoMTimjybsEqvDDQ33CD2V+wAJ+KiBI4ORav1aZSx+dJOyAhkcKDvkWP4XPz
0u/r00SXqZgx9U7BSfNNf7SqjUh/lgjVZlwo4RE0g+8cYSBh2zzBstpFXCUOTpWidg+1RiHbxdVS
09btdQjWL8jXgnsIWwbSiNcTqcRZko29OzhC2q+VEDULaJWm6au4lJC7LVYgBQgSceiagXMVeUfG
k3Z1qvA1KFWdwRjNfiPt0D9qiZve6MzUGnbAn54842+4WmI4m5vHS7vT3y/8XZAETcpzxei8mael
l/e0zdhNcvnb0+xe/LYshrUYlvhtncqrr3ZXQzOJGA+RvURfNhMdX88e89YdSpUDlSIsDcZXsgoh
PKRt5E26hsLWW2V+VuthxdmKg6w07YzSdK0lhOrMgUBYrouIgYEeRW1tcvkXYx21UU2LLhOdfugi
Y2J8cbnXkEd32B/CW0ljoHhpqC4w04+Z+FJWdlZC8zztjoELjhckKXNlXLfZfgQfobYQCtxeN8Bg
8XAHqE7gmcmisEo/CRTRE2Rn5OLRyEZBBk2a4q/jPm9BYZUoNqfwDcrwkrK67xDnLSNGBmM/YLts
DkIFA7MkI3nplMCYgOKWplpC+R6yM1n1FmhLIhS3fg8AFwm6k8D6IPZnvRJ0G0NuDEPZCUrlQLjc
rrlgIeKZiSQndRek0xCQI7vNYpGFQU1QU9Rlp/at/BS6qNpuRo1qq+RP7IAfzxE5Goloqy8T9CTZ
dQRk20mwA1Mw2sVM4q1/uv4YZteFrp4mkavJzvDAg8tI2Qlg/0YUFhhBv6matWYnxfP40gPpVK9F
W28299f3NjE9yc/gHiAKj74TBNfX2z7Tim6Q0OLnFDIHwKchCQ/BzlXTcx6KVGm2sX8Q0fWobYmA
5iXN0CBPRr7C5rH7uv8lt5Wq3y/B1QvcNtLVbNaYA3FaoYwhcdRvKGaD3EOuHyPvyBnBiQTHhFgN
t0qKQ7ETt/5WdsIHBXrT8eP4R3AtkYqvgroG9EpfS9B2xBkx73/ebTym4ZLSUATXcSnzv0x3F+4h
Kisxy0N83VB/N3lKa/0hkf7+BTlQWXB4lr/eN8cygyAQubbHBGacDGekJLDXtysVdLiOvnXp+dN5
+lkYGMsc+Y8l9GhjzoWJrpaJNbwk7sQ0iogjHbuYauisPfWj7T0GVkRspYTmUgeSif4R+D70yHi7
4kUXbPHQvo8fanvg7FG2xNoe0WeqrFOuN3JvtAqbWwVotbs/KbdXHebk4kvF671aR2XdqkpCAJJp
qVJ0dBy3RF4CO9xeerCCbAgKGHATYPG9tiL6Qu+pVQf9rsGISmjAyHhFPAYiOGf9koL5XpZBMBtF
9lJExHaT/LMSiHE1KGFNpHCMZZ1U2ZBwLXGC4pvsOIh0C2ZameCml4Z1HRwHgMIb/nEMFoY8O68X
dhkfQAZXaEhVE3i+lzJ4TrHi+X+1dhqYZqdeZASdTMKgrDtuiLKROE1QO6MarVutXkmgmr6/RW5z
LVi8CzPMZkax0Ff0vicOAZUd6WLFUIf8u0RSNtbbxApiKCjdtzhzQ04XFXLm2DUiEtvX20VICjcG
Rog4cf4elbugtquIPJa4VzouWPs9Z923NzdCMKKJyCMiHwLi3mt7mRKp0ugpxOnQ3C2DN1DsVqH7
lGYR7ctkYXDTyl8HgECbAniKFByCZ5AEXxtLgrIPeCISR0MGnHKjrlpZmi61Uc1EfzCDpCOe0vCw
eJFem/EbjjSpIsqOAirwVOsMEj0m8YsMClZettB8KfXoTKI91K+tVB1RcIpSu9A3dWNoEBGW3kOA
rWqe0CaxFhMKswEDxNy1Cb02ddMwk0CaYGzESJGdNIy3daGhCzExOawvGjR8RaSqj4ehC311182M
8TNORmhJrBLBkKRnT1/n5FWXqfukh7Rt9nGwlBqbOb2IC0FwDKguXh5sQj0sIa8N4KfiaMAgl4+h
uImDhWTErAlwUCjI9k0oZGaPd2mfKKCmURx5PHbe0wjEYKc939/XM1tNRS3lXzaYWda9quSCWlac
fOy+e6H+5rJq4ejcwhlwqaIHDawaYLzBQJhxlMNYSx3kWBxhKCmRDLECx2S1ds0mp5+uCRB5Qx6D
U8dpJtokQRd5f4izR/fCPDPEHqSQEhwDwvg+KWjtD50VhEVhVl4ADU6iAEWiD9LCoGfmFUy0SJ0g
Z4rbTGUiTD6v1U6F0ozjgjVjhVRgaMqDHtsLQ5u+nfUUUNxAhIT3NhoQGMer5mhdiToJUfUz3kIW
NBmgYLiHfKP9oVP7exXQA29s8L+qw5mGZe23r9Yf+rn/PD81OzCb//gUTIDWav++Xj+s12/Pfx+e
XjJq7kzPedttQYb2sAQum1uOy09mwolc69q6GnCu67E2+vCsDrtOLexWOAoAttyfn9l47tIYc7e7
iTdWoBqSHQnNCHm5BTRUVM9yagtfXGHLYDY5S1ttH+Y7V1tCSkzb+t7aTFvkInadpFmqMMXaSPG7
jDRvV5rNUnzM9vf/Bi+XA2TOlufyeV73quxMyoG9jXYByiMTklFxFW8mcV3RiqyeaqZqnDwq1tvq
f0g7z+W4sWVLPxEi4M1foCyLLBpREqk/CBk2vPd4+vtBMXNuFYgpxOkJdauNIpjYLnfuzJVr3ZNI
MOgcX0smLIXqyLGw6aeaAYyl18ON1EZRYoR+z97wI+sP7RTRwPw6PgbVSdR2ZZqsLO7SEaN6JFPU
U4G8zCPoojYLoQwAJRZ0NGs0m/kr1ZZ5X+vfySWdje+SeIvxWrseEtiLFMBbrJ93x6PgHF9HKHo2
qv3b2BrOh7v5eAqQ1dHtbTiREcGmGb99S2zNHl7+rLUMLp3zyy+Z+TBz6FV5bKexaqfh7Codb9Uf
QEY2t8/L30Wa79lLO7OQoNI9f0gNRpzYw11iv71Z9q/HXxX8r+X926/d69HcfCSOB3bScp5+d2+p
PfGokIrvHfinfejTo93zKds2p2/Namft0oGiwVgyqJlMVBGzSRgLHxW8vNHP6A7bzXDXKocsWeP4
XZzpCyOzGRC0urR8yI7PPb7CBIsqIcMe2Eb2c2WqF7zD5WBmF0RlkFevawbTwATrNEZFS02B5PRt
K8tTZkwtTDAnks663sFiaabW2Pb6WdFknlT37XCQlLV0ylIsDjcXNRmiSZ2uxWsjXZK1np+m+nmA
wy37RvdG/tXo6akljbOmSLi4PBe2Zg5dFl1NLcNEP3vWafyN1HRelI5UrT0vlpzZREQ+Fee5vbXZ
yZfapit1vyAsyu0uVI4V2m+DX2z6/pmws6fsalkvt5dq4V5knSZVBNQWJ17g61k08zT08ljRz5Y2
DCdT8ottHUj7MdcfKvJpTjEGKxYXHCiaLiKgYJEON5DX1xatQTUST8CpKKX0XQrJhbXV6+1BLSzX
lYlZPsUIMjkVG/yJFKE3BgBaJcE07pIkW/FcCxvdoDOD59LE3Ea/1fVY4jHw6kjCUFH8AUPjF4E9
9Ctdl2s2ZptirEXDM0ps1NEPxtIYB6lfAY4vzhdpX1UjJQQR9sz7WPrQxvXA9u5jHeGUcXjVdZIh
qgB1VUTDy+3VWdpytMXxjEF4SuSRdT1pspcmWTV2+lmQM3/b+hmipqMZ2W7l02SWBP6+yfxft22q
U8phdsVcPZxmKYkmd/1GSng49TvId9FetL+F+2/lpttmhCuQITmPnv1hbPcvT0/vT+bmxR52qY1q
hbxxOlu2D/9AS2Pf/qjFibh4zM0mAgLQMI1j3GRh1a910JtOZDbppqBkpVpwmmi5umLxLxPjp2m4
eHjNVrpWxLIhk09Lxd1w963a8qZ2amaE1zS/Irt8OyHLfvcGO+iO0O71AxKNaboiJozmhcx5+YCc
GRimTkMQihB24BgOonc9/1puo2P4DS0D+3vrVDtbtJH5WRW/WZo0hMumpIg2iUbORtBW6tAPmcEL
WPPUnezF+t5Lsrd80I9yIyePOj1TK6d86XiQiUTgA+Cfgmj99YYl+owk9NuNs2Z8HeIjcX0Wor+X
Rf/9tUm7vwHt5NTXj37itZ1kgNmllAKDy5kWBjFVsk3cUn3vKnNNuGRxFv9jimLptakYIshC0wQe
+VX5JVTbb2ovfzcCCSlYb9Acv+nb3e3NPiecmsLaCdOM+g6psynneW3Si01sBolxfqs3E5CaE0g6
B92pkNcD3V4o3lW2YMOWsoFi0XmTt9Bu6uWBYsDtL1lyqIQMJjpNZHo+NTalmlagY1YaZ0u4E/Rn
UfywuNFv21icX2ApOi3cxCdzqUbBiLSh9TLjXPhj6FADe6oyTpimkVNWnsY1acjFIZkTsAOuNaQw
Z/EJ4IJRRjDFOKsJwnP0o2Xmz3r8entM8uI5oGKDZLcCjFKf+Stj8FUhGBrjXLqD7XenrqbB8yAN
//T1kxjDwbSzTJojxadCJ0On7ovGid1TOlZ2egiEl76NbOocdi949uB2D56f2y4ims2TuAY9/tw3
OW02DhGwUwB/n7hcur4uq7IejLPrJ0DFUXCsT1Bged5Rrjewnem0ZziVbO1vT9HSOhgsAip4YABp
G7je42WnmLB2KMZZ6lqid6N+FoQ02bsk8lYqm38rE3NPfmlq5pTKjj4BIcRU47S7nl8axfLBQSuD
w1Twe/CSHvtNwiOqsB+53Ho7clBhQK58dGL7ydt/eFv7PmAWbN9y/Lvn58ax/kXsAjsXHA70MkAz
N83XRTKCBHqqxTCInINRf+Vqf9VLo3DcXhZXztvfoOHTdBDC6pNiNkWHmXfxxziPh8TCR3NTxcfI
bjfSbthWNuoh3kHawO//0dq/Y/s+O+Y2tLNbcrq0AOHrbAZ+exv8jZpvfc38PBZp7uceXxPrAzyX
G+ttyP4I3V6r92560pNziKKoopOJsujP+SVIwO/hRqyOQwYdouy0Y7+DZMmWCmDZwslSjuCWN7l+
GqqDEp7MkEdi5NQ1NN7Qfvh3SR/AuPkI6WclOHnHm87RTVs8o+RuI4Wz6XTXVryjlg+O3q4NljW8
NdZZDCwgsdmPvYFXaGk2DOAVWgMKLPkdSsXUq6eXClnH611URVHOGffMs9E/1XCLxsGrCYVWtqYQ
vZSHoIdKodzCGQaAMTtTFC28wE9ZtpJzg/QMnEwbg9iImhysXSa0GBa9f7rDZnpx773tx2/T/v1b
tXW74GDVW0ecpJzgFTO3UIzxvrY3obNWQFl490LvKnF1aRNDiD57P7WFXBsKokZnxfspDj/TvrIT
72eR/rS0Yquaazrgn8k4cKWX9mZRSVj0hVLn2DPMX6L34Cq7Ij7oVXc2fG7tvLDBMiSdrcYb6xTA
O2f1Ozc9+gSF+vBcyxE8NL0TS1tlUNiAJ16cjksuMPlSFZtYeh8kZ3Q9JxHsvHiJ229m+yVybW2M
DpGw1lmxdINNZSdwNXS4U+2d+SOziVsha2sTEhVwcFBsNsn4ReUVUsdfQuVRdh9kb+uFv+vkH015
Dbvj8HuEvUfjlgrfxWBweuh7lcouZY2rDGJw+U/9nnzpje1tB7J4f00LPHWbAF6ZY077pss8aKXN
c3w0+3fXI9dHVeyoHtroNKrn/mnF3nRI54f40t7cfRqRbvkF9tq6dsYs+a5Z38UGSu5HNLI86zk3
uVJgcRiDrR49Kwhda2uMKXOaw78B4uU3zJ2mD6PC1DZx7t1H0Xfc9IsxaVyXNswVlrWnTUVWnwm1
HMXYjdA2d/3WEH+KQflS+ofcd21ptb142tufpmVqXAEhwI6ZM6bXoi+WQcTe79ioZ6UgAZP9znNH
1+9i71Cs8egv9MtMgABqvTwzkAqb624UVZ4KmZeb50Sjf3OrPWmA5M5e/144dYJQJ0Ql2cprfKni
eWlzXqwnyZ27CMMy7UC14Rra+U5/ELawDNlPpv09xaHB27YZbPdMx/gmWSnif+6vxL9cjHmeDpg4
q/1qsq/1uxq+4DbvgYi2Dv12erX3h8qpq0clpO/5pMqbKlvrYF0K1S/tz7Z+gwxRrXXYL6z8ThHe
TMUxxKOo0Ojp+/btc7a4nwjRVVgVTLrVZ1s8VH1tMN2SYz1INjRXjlVNsq12aJwE/UlWUCFcq9Us
u5ILm7P7OVZypVRAGJ8VZavuOyNxkLZTqFgD0bD1+nv+VXL/uT3MpTAYkADvWKiPaOCYDdPUwgLx
zc48owW2qdM3RD+2WfR628jiupEqlQnyeTPLs3ENZSOpWWka5zBMnEA+uF28MdxtrVaO4K002vx9
4n9yBJxLcNokyHieX4cgutACrK9wBLSpb8JjeBSdSa1qtD0ItQVKE6+TVp0PXRVFsHEj2L8oQh30
+yc0uzbvE5jLtZPj/dfO/hM7KTEnLC4UMeTd1z+3Z2Vxh/HoJEPCxHx62PuCLldphyPX/PRsuuzg
ITpFzYbn0i4a+h9RWdhe+nbb6FJIYrIEIH0mhPc8bhKlrKEcjVGzUuw0Imy6T/aNBUccLOiJ9PW2
tcXddWFtthZFXUZhobGhdVxiLv9S5T8Dz8rbRpZCBVBSJC1EC3QWvU/XKz5YSYQepI/rF74lTYX0
0a+2Ojbdq+e9xfUhru0GBKIYcBs9hOk5kQ69hp6OmAFa+RVaD8PEaNDAlzXk21LJv9devS+DfW7u
8+5w+1sXj/iE55NkXSIxJk4zdvHM8qSxLnKhNc+St/W1bQaF90tTOhrJAB84s/RSrd1USyt+aXH2
0DUS1QtDfzrhAe9rbxTevTTaZm5NX9bvMureOm7n26NcMzkLzhs3a8J4wOQQRdtRJRavX/v4MaOz
2Iu7rSpoK4d+zeD05xezmjC8sWr7yeCde5dUkOa7fwrvxQj0TQpz9+3hLR1caj88cahiTzSc19a0
RlaqkqzLOdFJWJQnyTx0gq2DPIT01nxrBOe2vcV8HF3TE/PZ1Gj3F8RwMbyu7FLq+GDLZMAa5l3P
S8c75E/KDrY/+4e6LSDFn7LjSDhGEB619mvljAbP1W0aryztwgPPJK1kMWx6UiFZuR675LWDBe82
9Zqx3hreLzmvDrVh2hkh9u1RL1waV5ZmaxoLKE8FBZZi90ctIufD+0UykSuKyGgJK0u6OCwE8iw6
7rgH5zPstb5XhK1vnCmDEEyEO1X2kFzIHElcy+f+hdzMLihz8lOkuiY2UGvmAqK8Hb2iCIwJB4EE
BeD90Tjq2e8RPdN3JEAiP99EXxvBrn8N0n1QDQ7cDQAzmqPSvw76Xo7WamNLXolPAoRF/ocXzBwl
VCConAoJCd+kQ4pj/FpKL6q59fUfuZAcjexJ8bJvivL9XyzwhdFZNBdRD9D7FKNtBFFt/wHacFNn
Hw29HVTSVnbTdCY/TTp3A6U/Lj+yvdf7VhQUPQ0ajIlBghxRDOpPiIs1no7FbXRhZXY6mjGIxXbM
SaJJd0NCTYgKTkvneofYyLBWul96gsDlQvkBbiyoK+ep5E6BwI9bjNTVWy1ufo2erbgQ5YT35ov3
LV7BuiwOjanjjPDYhcP8egJHqQjjNKxIxYfvZo0TV39V1XdZWINXLC0U6uwiEI6pf/lTrIgcitIm
A8pF5mswns16JepacisTKvZvaGii5Hg9jtJo3ZqOBuMMf7KtFe89xA1W+q1QkS3Xft7e4ZOLmm86
emOm6aJ95lMbe4FmaYgUAQukbke5tDP5SzxSN3muSDmveeallBggxv9Y02eFImoYsQzm2TinlXlU
sgcxgw0qfC+Fo5T+9CHCcp1Sw7P58QmR701eSvDyjHd9XG4t2bDH6HtfdY5YHU3/m9Entms9ut2z
n21b1xFgqO9JTAenqLiTxOPUujtWd3BFHOEnN1sO7gttvTB62Oi8MaH3EE83yF4mL4YX2PKwuT2z
C1fw1VhneUbomt0AwgrjXMn+S1fvTV1wgLHT/XSiTac71tJamWhpX5qctIlVBCDBvAyHfEGpRFQ6
z4kROmEqPphCfrw9qKUjZnKv8hLjoY2A1/XWtNymGaCWNM5Rpqp2G8sWctY074sJyZXc84yVS++v
7Man/YlaBbVSOtjMeZ3PEP0oaWrXOD+8afYG1AWgwG9TVv7tx8OvcPMrI6H6xu8oTkZHZ8rFq/za
I+3dfr099IU2TXpc6HPiXUKxGC7u67H7UEkrncynqP1WaezE2CT6KfIPyJmK47HtI6c71xXs3Hci
sKvRJ4TflSBGBrteo9xY8hD4OK5oUsvoQc7OUaQqo98NPJG8arD1/l11X6AhsaPuqQzX2HP/jmu+
BBbugf4Z4jskT6/HHVnGkLG1SDNQNSB3WBx8fz8ah4HBoXNEwyOXYbSJqPi3dj/yP2XbC1+17nVl
ASZDtz5ktgCWGSieZBbmWSgOeh0chGKrM/DhJYOG1tqT70jDf1zFKXlffcB6MqyV1JeyS9xl/zsV
s8uzkPo+Vgamwo9/ZMauqppjiy6ZoO0MzW6756lJZfzIYzSZs2O/hqVfWglqX5S8KU2JOhDC65Vo
VMFrvaIyz671xvPQS9Cco9XQTMsHbUgcU41sKzwlteM/KVbq5O5hGDf0z2yktU9ZcDUWHAMIXuEJ
6G+YvWdbT0qCvJN4z45QkaR38Zrew1LkgAV+MmQIFgzAs8X2PSXL9Uozz7W5b4yNdRDqZ0l7mPhk
iudcV+2iOgVrDBALO+zK6Gx9uyaoCjdVzbOVvmrWr6nQVa/pvC1tItRNEeicYPVg86a5vXgqke1v
czMTOLxiiLyK3ow2DNWyLeSiv0/xdU7r9+FuBOOKflVN87KVGCcxbMxn3RB0W8qtf5G1xLOBSmVF
J4Xm2UOmkos0kWqWsxYepGLvPgnaKSY1nrzcPsIL0Qb5NZB6BqkF+Ixm81vVRagWEfMbkWwReUTI
0ampDpQCPEJDf81jLC3npbnZsAYpG9yqVMgkBQ+1/DMPHjT4uP//hjQ7k5YQ5c04MKSwIaue2Wa+
k0rFloutcR/+i+CdDnOWCc0onvXibOuYch1HjZpZ54R+4kh6VRoqhMJbI69tiKWGwitLM6evwm+V
RWkKPY6cf49pbRliOy3VfeXujK46ZZZtFD+rhnfhpl7D4i76OaSHDOpqpIXoHLo+IVKmVFYTFNZZ
3qvjPoqeYtQD3MZR5MdIsijtHbXmpbbucuVVgNI3/KrQab2mILoQ6vxNE5APlkXYRGcLqw6qElRa
ZZ1bmvprGD1GRAbN0nMqcyU1tHCbgzQAw6gRgkPpO7OUZnJQh6Ng0WeTbjTvfkgau0Z8K3g2u2+3
d+vSifhfU5/oCFOkEHqr9dxzIt5VLgwF9IyDDLhtZCFSwrHJRAo0bNIcPkfVZW4QDkLI5gniL4gy
psibNW9SxesiePC6YwwUITh2yQ9DALNTbC2IEZs9ALhaOBgrmJHPq0i+BJE10LRcVPQoXW+lGKRd
3eqcmDgX3zOpeAPlghyN0e1iBS3RlYFPcdd1hEKLNw3AZE7huqZ16tqaWEj0oXUSKylpDvRSeTkF
ShrxvhmgDhzvRFvNt7eNfl5SbNJBwnPUmszK1za7iBx6X4fuuSbM9OpdI/tOt4IPWsi+XBuZ3fdV
LQ9iYPruuYr/CcMXa5emNoyZ+rEcfwuKuEnHtUf256sCMQVkbaCOoBhgzqeSTvpBdClNnH2FxkT3
PQv0c+mp+9b/E6f3AFP++1mcVg3+J/CEnzhYWjX3YX0IrbNIo+Yw3hVHsVjVCF3aHpdGZk61UqBB
KBXfOqtas5WUewRVK8Oio0nep+Fzb33X3T+DkK+c+YVQiqnkvtAt8B1QZ84WL+U+rqKRM9ClZ8T8
7lxU3RDFsMtjM+GEjF3nt/vSCzarnZkLbZPXpmfHz0qy2jKF0jqXlAf76OtzL9vUNlAlt91wn27M
P1YNc0C7M7KtoL3eXtP/x8DJSVNwZ9xzP2SoqADE/jTfUtrYafcRAml6UORDOnKbjWROHcXzvlaj
urKbFpgRSHlJYEJVqAG5qWeHUtfyugxSLg/0Y15eYSgC7PzbcHRkbwSnp9KHyt3Ws3+MNv9JPnxf
vmyGk7UBbOUMB5Dbu9tTsXSaLr9ntgXCIlFab/oe/avWwf/pObK+bcmkSvK7ukqIM41u7gZVKKsh
qQfoQKB77ZK8APyZbtYcJhOhhQBkS6DtC/Gtc61dWfqOWe5cFWclmQ6K62E/2L3yYPQIHCda5QzB
Rmz+iOXOiElEwXdZ7Y013oJp333+QjiRaTdFlUKcro2LGNyUlMjT/dE6p7r+5As+qu6l93J7zj9f
6+wBBe8LWT/Y4LnMeSbFddUNXAYW3NIVVB9h/1JlrV3wZlxlOl5cYLIBU8GHJj9jFjLR8Z+ZSNBw
0CrFiaQjT0IPRK1pIpktp3ZIm7IiPIrRPhB6W5B7x9T3WT7SCRRtK9OwVfPVG9baZBcuX5qpFAte
JHocwbFez7Ial75qBC7XITg37eSSpZOQvqjqleO2Zmd27TZyWY2FSAAlNOpDFaQHut/uVN5u4Uo3
+5qh2YMiKH34Z0sMDf0WLdI62fs+Kr+3983i3ryYtVk4GEhZklsVd63eRj9NH23tHoGW2zYWL/SL
pdFmGSSVJwss+YxkdB0XmJ2699g3X38b4cZrngZjd9veAk8Dh8GkC4F/EBLOcTmaEYqxNCTuObKF
LyLIR/+130ygh1c40GtbtY29DkXYvXF3bmGquW196SRCWTexHKi0CvwFLV2c9ljt1Qn/5p4NzbdT
Yj+aIZX0u1gBVm5Xup+WwrFLWzNPS1u4JLRJSjjW7Q31R5E8F9qKiaWzPhHgGcR75ADnyPmgcmOX
sop79ntAbRsrlOymP7nKUVLu9LWVm3bb3FPSrYIlyjgifSTXZ1gvUigixgq4ViLeE5w4tK5sBF/4
0Mmql6Z8L3e/y27lRbRidM7YWAd1kOtD7p6bIQW2TI7VOpUiLz/osesxprHXAGQu+2tB56JdlA9J
NsNnTkPQ9WBdjkQWlaULMEe9q3MOuD0Ojittqjtt7X25uFEubM0uyUZN8yQUmVgv/SePXk31T7Em
2714yikW/2c8MwecuJUnqCHj0XRwvXfysdwivtQPP8LoAfbJzNPs2ydtIW/As+/C4swVK0oNL6iM
Rd3tH9v6QSUfLZoepZkHL3vJydXCsatL932X7ErZP6yYn07Xp90K4b0MEfiEXZnt1izR83FIMG9S
1rIlfTskv3Lpp+I9W/kXKTlYtWKLih1Hd9GgbNJ/ceNr/2v973Jc+JlxnCAlee2C8pHsAvCO1hsH
A7FoRID1lTtv6ZaAbp+/4GAgzppt1bBU00jyePZRJ0PCwN/fnsnFkzAJxUKGq8OoN7sfBhyB1mi4
sYBozjHqatMHmuFkrbtv223/VmcOOk8rRhcSP+ye6UfT48GUzAOGqissM08kdk9QOxlkotQ0hEM/
bmJUo9TirTZ3ue8E3o+A1rJdmDlF8b2RVjVDF+f24jNmm1ikYB3pHZ8RNQoiTnajfxnzrbcddtq+
30B15wJkgeuvYFaElT205NwNWttIVqDPTiR37YIqM/D6LMC5D+Ghjt4RtwK7a+cIr1eSk2lrBBQL
2WgIbUD2QT5BLEzO79pe6BvQy4ssNDgQp9eTr616LCxHdXUnS+/rOnBEaHpLMdrm1DhEmDWbf3Gd
Tb3bMv2XsC7PIcMpovGiMOLs6Zp0pHBn5Xt6U9xiI8v3Zr5ysyx53UtjszjZlNum06TJ2Ph1auEq
H9AJ+zdO8NKIfD2nZjwOXiLg2gk33BI9eflHrMDGLX0P3MSROu+QQLtkN924y9NN2sdr52jJDbJ5
mE8RXRbIN68/wG2UKvYTwz2H5C5j1QHNs6EJAggUCbfkVLe7Jv5l5g9pgI5RsDOEb/+997iwP7+/
IROlVTLWXdQwt3HFY7OPXwpnEHe51n4RefwHa80YfxN5c88PVoKjA/ALLPRsYQcxDIVWtjg3nb5P
orMm/x7L76V7ErN476odrsvYoLcn1b8KL9zCzfmgW6uZ68nK/CuIcQkdYFwgAzC7cOVarHNIrwXc
Jh0Wwxe/OZoFrGOwDno13JJ9axu0wRdKeM4y6cvtWV/oeZhqAvC8oLYIf40+uxNksysqfLpwDu8n
ucV+B5k26RYWAEGMc7Q3j8FWSLZyt0ud4rD2blmKNkxCDRLYwPx5986WwG+6qoxkVZi2vR5HGz/Y
JepLu40eLTrotq78tDLehXwaBmGXpR3QQnlv5it710jiKJaFc2WITl0IW/AyzYAkfWWb7t7I/xGt
zlFWT9fCIl+Znb0CpURSc1ZPOGfxl156khtYjQ0TmKUNecMOHkvi1mpT+mvU8csTDAqOmr8EvcY8
mS35ga+MecOdD6WuFNg0SiXjtjZBZdv1qVGhXV2j8Zs27GxDoyGE6gpYJ+re86dTwFHrzRKTgwB5
OeJYPsIennaCVOF4ezUXLj6TmA0eB9jkdejar31WnTWdHgpcum1mHk2yFGZwShLzYOqBIynfDahE
bxtcPC4T4wuUGwDxlXnVMw/7qhhUGTctUAahsASrGo0/vX4MzIQ+smcE1x3UGrZSBr2bAYczIDmV
DA5R9SaU31Lvi+x9VdYigKUYmo72iVEXxPjEi3Y9E76nBbKShsK5jZGqErZayt/3oYLj4s0npXY1
NHuv2stJty2y/x5bgoLLhfXZOmiS5zVV4wtnwx0Tu6rAKmlnPbeLVoP/aw3XubjqUEio1EtAmMzL
/EFcyijH5FhDC9QP2dZJcxiUgDAD5H+cI4wkrebhF+I7WsNgDqCyMCXMZk+vtG6EhvUUaNxDQk+W
m036aNW7zH1M3dym/QAuW/JmPhSq2UkuHtPklPUrV+TiwPWJHVOnsQJJq+tFVqIuboQgFc69vjeL
emcUwcagZMxpLpU/qHWt7PaFwAcmDnQt4eJEpUedhQSVDgF4T8YH8WZd3Fg5BZxAkNJNa2RrvCCL
fkpiclEr5xyTZroeW92Lrhd5FbbIVTjs5YPgi/2xBcu1MePswbNo2o/iTLvrMn9wfDB6K6NdnF1q
HTxdQBpQu7r+AmHw46HxReHssnOtmKyBT8nq1ECEEtbvfvx9xZUs3URYk5Aaor2Vsue1vdHqht5N
WM0qOblhtKn+UXVHq7VHJB8MLbJ5fotr1cbpdpu75kubsxWNYEVqFAmbSWnrY27n2wb8VfzLdW4P
bmku0YqeGKwpGKvzsXVl29aCZgnnUnff0yLb5TFMkDD6xD/oBFFrb6Vku2SPYjgQEd6eXHazp2cW
SXKTRKxdYzhhHeyFx2ovNbIjFq99crg9tiVPcGlrtk+iIBDdbNonXT/aQQN8f82dLl2glxZm57xI
ayOt80E4f/Nreas7VSBsBZCnt8cxrfV8LwCW4LYgwUmmbnbi9FKvpcQi9NIL/aE3D17/arrHvICA
Xiq4QLb+822Di8MChjYRwFNg+4vbvEh1aGoWVhNo4ZyOaFIJllO7KMEo4l5c0/9ZclwU1OnjIM2h
IIF2fbSKRsrlNCHIy7VvnX6fGm/+Wofh4o17aWN2lIqY3ViSuD27EFi72+rbaB6MyGEKU9vYBMqH
9WGuleRWxmXMtnlv1rE7tti05H/i5h/Teszb99uLtOiIL8Y1d4O6IpBI0dneCj5IjE8SDMjKWXQP
5IvLD+/7WK4Rhi4dKFpRQSGDJ6NXcxaSW0VXB40peo9G3ImbUdEGe0zTNUqMpboy8S8AeY2EAWKx
sxs8CVzZK/MccM6msH2HCiOsW8Y2375/zaFvFA9rFpf2+6XB6c8v9ntRubkrKUBaitSCoHnbWr/a
UoLe3Vo5WItDg/AFkDFZdzBBsxk0c782zUCnVGs1m4iWrWD8WdzRQpF2IPLzu6h88K3dyCUzSGTg
3Xs9fE/Gl5Wds3S5XH7F7NRpmW+Ngm8AwUo+Gnga7uq30vrK8wMAfW/Dhy4iHLLps3MfOK58z5cI
zf0YrVEXLE37xO2HzI8uA1CcHcxYhFi8k3v3DI2QnUfgQMOHYrTsNqpXPOhSIowk1H9Mza8d3RvN
JDZHIC4IjJpwkYFLuEv18EB76GNntaSjXqIUKnFTetDUl7JZwdgsnRwUIiayn0m4af6YrcK80tKU
908lPgyCD0XDijdYWFIO5oQymzBmXLDXW7jVjcwwx9R7rCz4xgIPh8CdF/3wC5501WoQuLB0Fs84
AOqQwBPYz8zFuVR5jRL7j8k/6h1NzI+QT9wl2+ihf6Ezw/3iwcMa0nG7u71zpx1xdROicToJbQAc
EuHKmlcAvCEOlaI1/Ef44HtlM6EO1ApBEFsL7nNjV3Qr0cqKvb8u+NIxDGPa1Rn2pCBFy/KHL8e2
MDxa1TckEDdleleGT7dH+GkdJxVXknuMz9LgHZkdzUaqvaxzVe+xreJtkaqHstvH0XNhqV9dYXPb
1qdFnGyBG5oUpP+2GlzvmaTI/48tUFhAZfYFvGO1IexXMSNrhmYO3eyTxgsj03ts3KeiU6BvRKo4
ke1irdF/0RDPLTbkhEOe8yGbZKhKXgzeY98qm5CGI1N9CkfrmMm/bk/dZ4cyzR1HQOV+QudPmw78
xc6IQxFG2c73H2FoKjt0J8NhQ5JjoybZXa8EpzgG20aPP31B7BEx+7E61qW9efkFs0mduuuzpo/8
R/AXvRsdhfau0lEDVJNNVCE+GCcbyfu4Peyl+Z1kJyWemFQv5oUjQ8mrWLES/1HkcQlbg9rBHuUe
V2uby3YMOOMB7HEWpj+/mN22ooNb63P/UY0PovcxEZpACuH/14y2LCLP8/+YmXmxsKDvVq8x03rD
Ng+Q04ugRosqpyrgN1nbnJ8DtsncBDcGqkAqe95amBeIQvMKw1w9OBI+7D0MOtv1z57ZbrWvg/AW
hdLKGf8Mk5uMIqM3aZIuIEjTYSjqeMBTQxe2Fw7dc3jvH/3qrOz1tdLa5Jvm3tnUTVL0kzIIGfLr
VSvyuu19qfMh0aVL5d7jIDy4wVdB3vtrG9Ga3jyfbE17A+6QCZI7WzpP0Mx2qFv/8fT2w7Cr7eOj
ZD9a9p/d7vG4o5Hscfdov2xfUBawX17Cze7jFaZDh3By8/qxfXr98XT+/gEnoX0PU83d2Xk/b59G
5+xv//zz/M06Pp8G52DYjX0Hrev74cvzH8jTn50vz872bmWBlhz+lEf5vwOZOfw4o4vQmAbindWn
2i4Pqj2uJUymib81WZMruThOkTIGSpv12PBCYh+90Qn0vLWg4G8Q9dkMVzNxOwDxeT8wHIl6GcFH
+ihpoa1nP1s1sP0I9N3wG3noUQ0cOen3bb4lL1d0h3osHShEHTF6LfWXFAWeTshotFI2YL72tx3X
5Axvfdpsa9ICA95KKHFcd2gn/fxvQV3TGYO8k+eyimecp/t0oY+DUBr9xwjGviiGKmAlYl9aQHpg
UZWdAjxu7OsFbLpIbbvM4mTFGq69wFX5Q1msbMUFrztpfvLmQnWHGHX2aNWzCHi7axLUvdhPmiOv
BOFL++Pq58/zMW5APq+efj4trKOfwF4vbY36kYKBbRw+cuPVlDZ68E1IYhis7V7d5IMd5UdR+seP
Y6KGfwEVpWJ2OWT5emLbutEKc2Bi2zZRH81ck46K2620ri85fmoQVCIYH4QD1syK36ZtQJGLqzry
aR6CI/CAemyoPKOQHdm8utZa8z9DlKdxXVicpYw6QzFiycXi+Bs4sv1qbl5/PT5FTuRUzptAQy3P
PLu++37/vu2d7R/TubN/HpR+5dR9ZsaZfcbs2MGKUke+4vqPSnQvmkgwwKU3ksic6k1FrIMNf1CH
cBMbjW005klS/H2PQoN0Esw/tZQ52vArl99977XrYdzbt+Gm0aDA8gMHL4EHWgm+Fy6wq1mbHbMw
6brW0wU2aAH5oLgJgRI2UH9Y8fcsLmhIz7a33dKC878yOItzosSrxERlfijxPfmWu6nEk+X6GyFb
2YILwSKGECSn4jRJd81uAKWr5MBvIrTixPeiBZKZbhQJnrZqkyhooWnv2vh2e2ifa/bT2rPfJ7mV
qfVp5k1UvUzDMouDR6V8k0w8u1QjiO3Le1mAKdy1jtB+bS2hP+r/w9l57UhuJGv4iQjQm1uybNth
T/e4G0IaQ+89n/587F0cdbGIIrRaSBc7wESlYWZkxG/CN1UQnLb5NMkAg/otzaOVwxOalwTRa24K
ATy6/MbrsBLr3GfsgyEF6EiOaEamxb+Wi5mH+yHKYu80mThmDY5Nz130Qz1G2rENvjTZHs3s2/O6
tpLoUhANHgsaOIt8IWx5kzTtGD03Eyyvp9y/87oM5czu7ywNbCu1Jod3z+2Ya9/Fx5iL3ePpXiik
AjEt8kdYr3t177ePeaA5eA38+1AgbGEf4wgIF3r+Yj6kKno5hrwQ8+hZapxuNh3fg9Qs1U9e8yhs
loVWj0lNpo4B852+qL4YWNd1EqoHDdFScS/g4dhFc2+wfxWKo+dLj2GH+SpWurorBIcSjEUFM8oK
X4eIKe/7p7L73QvKz/Rv9aGunWr4C4vfMvza0mgcSH6i+hzoJwMRneYcyT8idUvLZ+38ACTIfJF1
83RYnB+hPrWTEJXRczg1RxphANn09CGV0IDc6uCvfUXo80hsOeQtQR5dLozXhHEiWEn0LIe/KDBH
W2X6tX2t07IFIfheJlv8/XUZjpoVsxQWianQTedoeiyTByx1bDCJfYOzQvOvzSf5iignwbanP03C
s7iXI6NGKgzXoudMhzKkdHYU3VEY3fh6VmfuQ5TFXazyIqIn1DNzemTZaWP+olK/5fa3On0fgiwO
OSYt0yWrjZ7F/M+QPmrWTsq+iOYp0GPbzL9HW+zrtVwR7eN3OAew//f32YfvVOqVkXSOqZP8XRA/
JGJkGyoyStmW1uvaFv8YaDGwZtBqnCYJJBufRa3eSwb3/3No1IdM3d0+e1ZD0YYib5pLqEusIizh
IRSmmq+pqXZy92K1NHoFx6q+RMLv26HWnuXImAHeU2ZTccrfl5+TiPAGlp28lWRf+5SO2cmsRHu2
uPHicR97007RUDZ2TOEtDLdw3CtrR2yDNxo5wSy9eRlbTdQ+EWRid8pLUZwynAY40rcswldm8yLK
4mzS/UGwqOQHz60p5XYB8lSPHhQcq4dJf4nV88aEroWbhzObNUBOW3pvIWmoShgwh89a30/HQSoL
2xc67ywhJeTI0qjukjFuDoFueAe4VBl9zTz/MvY8NQdxpISQtUAJ46TciYmBOH6RtXtfTLZUkla+
U1yAaANwWs8vrcWRg3+Z5JEUk4hZ/rFG84IC+69GTe0hhRSueDupbn7grP7X7emZl3Tx/kWmfCY9
UL6j8rRcDAFrc3XgWu2H4jWO088ZOnOKspXPrr100ESfhexmkJeyLJhrcu03kREnz2j+jEdU9ku7
nSJMNf0nATiB3PikfrmNrU9LDlpsmeCuDBNfP76m/yh4Le/DTpGVtEy75LlC9j4eHP37hHf17am8
7ifrs3ngP0Hmnfjh6IsnwxAaq02e+9EuRxTfVcFG1bO0o7/yHZJkh2B/O+LK1iYgXFtYl8gBLesq
kZiFngcz5rmqzHjPZhEfa1OyAM9lwTdDqstPvppuKQMtg1KoBIc4i1kDQ+GaXBxQgS56aYgAxnMv
dyB6j4b/pAFHK3XjGCkb9ZOravocDCILOlDQ6meQ6eWUKkKgT41CMF/8XrSoS0uCLReY2yN0Yz5b
xq6Tvrc4MKWi7RmSE+sb7bnlvpnja5iA6Oi8qwi4LgY76J41ZJWXPCteYlPXHgCMxNr/EmTWYWEZ
kWtfwjhS2iBWDHb8udJqW9e+DlVjC5uOoqtD+RBlcV/6E84WYhymzyOdnJ75y2cVD6Sxb+/Jq+fd
PGX8Cwh9foawfJdLNqh9HfWNlDzHsXSoTdz0guwNqpPqnaQ7QzqKWnaWUvOgCg2mITVCerhSb32K
y4fJ+49ATBGE4SxMusSFS1IldK3JlIJlNHeNt0O8y2kccPC2cPf5168/6XMPxuP20Ne+jNlUgUR1
Fp9Y9pJpsPqpmbBZ8iZ4QcCOkif70ztIyT4Xt7A/q5/GbKTDC5oyPhfb5TwbsRyISjUPccK0o9h1
JFqU/+Z2eUJ5oo6Hc2gNdsnrZMJtoQj+pCgJ/w8jlnlAzxomgLYWvwFfFq+ssMd5FrlDHLOXxXuf
RGk/GrCQvaL27CQfwtPtoFd8IRYXYw2egNT34Rgv2yVoQkxebxJVQ5dF8H7k00ke8u+J7Fg9Kh/o
6vc7hEIV629RS3f22GCgQbNb0TZqJ1frPTfUgUHNnocmr635zz+c92Kbe0kAatXVRF88VHi14C6w
m8bJp1KlIa+Zp/Xx9tjnj/TjdY0SG7kZMFYua2o274TbDyEFLRCGWLFCN2/GYFcHsgTAXp427pXr
vTWHQdGP61JBZGSJ51GrWZpLJQwKLk3/uylKRxmlQ9aEB71Ar6D/Wjb3QdihufkUlk9N0mwciVcl
4feBfvgFy4MXaJvWN2bo6gmSNclOGO+7+EFTi++0xdpOsukzJiRwtfxzgN0AwfeuLZA90+1GfhS8
EzwbZes3ze+xi8l/rz9w0ZKeGcC0F7u9mFBwT1vWu0+l/BzmUX+ME0m6UzyY2qVfKfYU1RLoVqlB
lE/TH+Mib3ZNHcoHEefPT2pgzqTdpunvpkaabCv2EkcoMH0Uubt3Rdp8CTT1b6HFJ760wmgfBFTF
bm+gZYoPRmIGZ9Bo5MxA6nexZzE7LZNRT5rHVvLafaaK+q7jAjpGQ4QvAx6p59vxrj7W94AgwziF
4SSxby4/Em0KAkFoyuYxoI+VpS9m8yKTHHXVS1cNttH9qHrpLGT90ftan/vgvtX+5vSaAmPjXnov
EH1cvfmHIAiCKodEU42j4/KH+FaXmX1eN494Z5x96a7pv2IAhLN1GTi+H+7VEpMW797q8J4WMDDp
PvnB3vuUtH/7Wnco/MdM1U959R0SYsD/4UPo6ern8YsuSMd+S0b0ijn//mvxtuTH8GRBVOjy1w4h
xbsmGZpHajt3Q25brYogs2GPCXaLzasft3jH/tZhn1AnvlOyaV832g5zi1Q/98VdWs3S7U9BrTkZ
WrWa9Vkbh1kpdQMH8/70Xc4qtIF3pBZ5/dJkRqyqBh3ZpH1MjLSY7KrXCjeTZtNZeQpawFS+GPLC
qvTEslvfCO7lMQk9uxwwLRdDWt4m3FkEDNVKDl/LAjy1rbeqeReV3pDt27SSnqK4hexZelEGPEow
059T5INjL/w2+lmWWu+jvl0VjwPviR9BXIlUceUqGnZq1pjTIVNiBajAlG6psi3zKU5I1PLZ2Uiv
0rlfAqv62Is7z7SKpzi2kNRKUt3Wv3iJph9uf0HLVGbeCSoFNpIKSECQNi93gqqG6FxplDlrtFcL
L9xp3Z9M+tEEI+olD+YWNWM+AK4WFPEWFVIoROD3q+HDDSNNY6v7BuHAh3klX8TuYLOn/uWYUGjn
voUPCIyYA2mRi+rSgJB2kAuPfug9ponHLq/uDG26j4VHNW54onnS19shrw4+QtLClEhy0aHgzXs5
jcHkKxUtZOFRj+5oLp/75nHgJRqqb7fjLG9oUgKFBZlHZgCtWNr3Sa3fdTE79Cl2bHPjDLseAwUo
SGikfRzeFAoux9AOFrLzIw8uYarsxKxOVXmHwdO+K8aNHGtlc19EWnRk06LPqjrR/afJnBxZmERb
6JtfQmNuNNaudhtpxscRLY65pC47n9YUcdT2gXx2V2T+veancI+jn0m11a+Yb+iLzc1BSq46qwuS
RCKPdTmBY6HGhl8wgcUDSdPj4O0Qc9HeeIJ00r/9bBehFglMp+RKG7SEChLvrn9Ryr3XPsbpDxJJ
spSNzX11RiyCLTITQcoNlT4p05iFdyauISj520WqweIGfFZPNrKpt7f5ysJ9nMllSVT32wn1NyKq
6ecwpiVjersJvQXYvoH/53aslW1/EWuxGTu9FdS4sPwnESRI2Dtq95DxoBn1jffbyqa/iLPYjENY
G52aEGfKvwNHQLdbPkjFxr64qhJxb1xEWRxE5OwDIg5E6YWvoW5+7bz0S+bJ9/Jr4pbqTvDDFzmD
dKdNLZ6LG0T469PpMvji4J3ywlIqyWNXGm9W/3tM/+WT6H1wM9IYLiEZ8rtG5IfbQ889r08nwX9K
LLQiBkkLP7e63Du+VBWHrizyp7IdtsrWa+uGigEwCvCdCKUujsUuFaaxD5vgqU/E3o6A0t+lxphx
9YtbodYOEKo0cxJJoYb22uUBgqV5yOOjDp4atYyEPWIYZM15nQI05tH2KalTv0LQssyHYzmV7d4T
/W5LtHDlc5hfZVhGw7RT4fpf/oY04WjxxzB+8vs+/KaEZB9J6/V7aWgEZyyqeqPzelW7ZVExBLbA
MkEzotmxGHRuJNY0WE38NHT458keYpNUUHFk9Kt+H0/xMfI8p9XDJxmVt9uf/npsUHzQSsgUgDld
DrasR1WbNCl+QlE5+RJZuXgclRIbN0uJnQG4OeIUkrAvLeFbI/X9rixzf+MuXDlceS5Q9KQ4jw/L
shnYGEUkC4MSP+VWV6aHYZq0z3VXATwyrSAv6RyoYuIoWZmFOy+Mgy3K0Fp8rkkcUPgZUDkX690Y
Xibo2RQ9iaOC+VpUJketrbs3UfZhvVAHuBcDoTkaeipv8XpWthpsG5rIc2aPgtfiyyoncZTitk1R
uJf85xzJuKPVVN4uy81DV5Xq8fZqr4Xjdc3HhZgCkueLjTZGrVwbVZk9+VOG/BnP5jxtnZKjGELT
liPsVaGSbQ1pE/dT1mfmb87z/uGsyjrRrPpgyp/kxtwZfmv3iX72wvAUy4+pPznoGPWCabeS7qSS
8KzS3K5T5b41tq6ElQXG+AM602zQwltsMctxHTSBqpfFU0khqzBQMQjyoxWbd0U1tE4UtS+yEO5v
T/VVn5HRv8tmIDczi8ovi5XRXIGo5bZ8qnLz1Pl/CaVbpl8N79nCSBiIghY1p3D87MtbcvorpzUA
fIOyusxKI7t6Oe3mmMNzl7LySVKzP43h7yOth8oaJVsX7TxtH5I99qyJFhSvGI5piELLu2gctCRo
kipxc/2eAh7vSJdaaKCec+Ncy91OFPCg3azLLoY3R0WlFmUm3gH0DpZ7OE4q3yx4Arh6D6LWxHm0
+NMGW/K/i3v8PQrSBTJcEGoqqE9dTiKuUGKllWHihhLouTITWzvvzC0eiLTI8v4TZgbtImiJtsgS
21FEhuppZp+4nkyvNDhUGh7QQXPOtKOCs26Rj07SBU4BOUxqwl1l3nfJL+5NXOsEul+PqbcFZ1im
T//5STg5A0S1TAo6i5HrgVbwGJYTNwmSz5Znnru8+qn1By2zfpYFyg0eJf4RMYHfFUyEeNzYVWsT
zy1IbF6uaFwvvlVB6AEM50HqZsNocuWOqEP5wGpuf52Lg/B9kCpjo7wgc/UtT4QoUrNeSpvUpWXp
KGV4HqfXKY0+C+n/NB4Y1xQwKDPx+FhsJCFMOw4fpjPLMf4+N/6wuz2WtQ8CcjKtIA1uI06IlxFC
aeoVGYs/t8p90al7/ac3tNHeEzJzI9IyWXifNpBCvHVmIgVnzGWoOJlgKpVF5o5HMUQPe7arPA26
64UvrfxJGF/LLTb+yuDIAimWMDzEu5aaB+SIU5qWLFTcyTgRtQj0WwJO6/Lb7Ulc5J3zyN6hfUB1
gFrhA3I5ssLK/TFXo8xVldfmrNSOKGSO9da0DxHWxfIWfX3lu78It3hxefjJTMmYZa6IH8DBGJVu
1xbN73AcYjvprOpOMf1/mdb+d4gG5wzp5qyidDlEvaslT4I17EbS76lNDtT6HW1yw2zr4l9ct++B
ZL4sCD5zjWbJECk8LxXUpM5cP3SayDpI4354C0QnQ/dRVLZQAUv3q/+GI6cBTEYCaS7e5l5mYtnb
p7kbJZP/oIRquPeauPuEx+qwEyezPva+OOwan15OVcjqoaxk2cHyY9xlfjwc1E7skICTsQIVlPqg
TSgZ6qVqOUNU6OdyGEReGVawk3tdAwEV5fdiWksny+upbvu0EjK9aQ8V59WBfuC4L4oxPldRET0A
rcO/Jgjlt0SaDMdjUpB86znEobC9xKWUHKt08O2u1b/0QtnsfEEOYCJDR5aTQHyuZyJ5abTtRhq4
tkAYobE4JGYzK+pyJ1Qytw1/mLujmqZHxZOyg9AjsIScbOQMaSKRexrVm5Wg3HD7M1tmRe+LxcsV
sCEGmvNBchkabWilTlUxd1ursFXJ6ST5aE7nPnQH7RhXEczS+brjLZu259uxV858bhRy/Fm8DYG/
RehCMCcUYaLc7U3zc2596cLCNeYzeeNuWTtKPsZZXKCy1sq5RobpeuVBid8yereCbXjfzJScu/u7
MTZaBGtnycd4i/3flDjYSQnxqvCH2b30uK5Zd8jA2AW75/YUrp3G0ChmOAz2RKq52DjoN/phY1qZ
W8qheu7MUN75Jt6rfdL8vh1pdRJnrjGVeaTel2K8XpfmCbDq3KUWlQ+aY9YpKWzw2LQ/0UiAFADd
eqPiJq+NDn1ToD7kfCAMFgsHaI7EsxM4IIOdVJz9EJWk6q9Qfe1592lJtPfTk6nFBzN3cqgCfbsf
I1s7iSjoxsKd3zrBZMvhrrEeRuwO9G6wWy13RPP19tQspQzevyFkinkvshYzKPjyG2oCnsURHgBu
sfMRwHFk3c4ryFy2vxfP9bd61lqyAxpXdvv5dui1VfkYeXH/G+1khp4W5y6dH6eY9ENdxLupjo8w
Cg4FniNiGXyhK7HxRa3tcBSZaQORsyHfsNjhZplKgRIVuWtmaAB1qRNkf0Lrp568RlvE1LWj8UOo
ZfrZFnlWVTJzq1VKxdUQOqqU9I+mPhSOgpPj3tCS7s5K0Ii7PbUbY1xqigxWrWRCnXMmD9nnSW9t
HGDhraIP+y2Jf92OtbqMtFB4QSEYqS5vzFjJ2knvqtwN8Kopyud8cqf4WTSjvWyFFPkexS0HsHew
zOKtCMYLMAe5HOJcyuLk4KUlF3obF+4kGbVdNiXg1xSfBKVUnSQYMGnoNN8240k4BsM0nJogyA+l
lY12r0zZYdDDX1OPckddqs0JA8/khKZYd5K54j0pSHe3J2jtqtBxFSeLkUD/LAFjnSV6sjlwS3nY
+jhpkqZn1Ef1nZ+jsDUEVbnx6Fk7eebnFtAm3Fzpal1+0R0dBexB08IdDufB2ShJr73oOM7++dsX
X+2UJPDiPf52xawPUv85Tr8n2tnznrXoOZKPLXxR099hem4a7u15fEcKLZcdxSncwkBtAoBdpNXA
gq2Rj6hwGwgSXnxvoBfdKOjghua+lNvPbfyrUHb6cDdUL2XS2tanKbkftcThqUy2398H4lGIT03S
33VJ4njFHU6JqbCFXVifIuxw0PnkjQZV63IBAnWoKZgN/M7O745BNfAEB3niRDJ+JlElJ3cBt5A9
yEN5ajRtfJKjMT2GSmvtWnoLWys2r/fVtPFp4nBBzx+FsMufo7al1MZCUbhq4e9LpEahwPnnzLjL
BGd6UYxxJ6Ci/HNjsVbqOSZwL5w1uFT4Z7FPOq0fm8nMClcMpQP2vjlYG/9XEmD/6Wu/qwI0ELCC
H3F2iDPcLkz/se97py+Ax1Ed9qcAiAfu5MKfGnal2W3xvNZOLTSsqZLy9pyV5C8npdAETReHtnD7
ov9B3mg5aAGPWGykzVkuegtXPzM5eZ2gIpqT1xuf6Pvtv1wTVmLWFETYkh9yGb4x20wws7JwpRgt
dAAWKaq/kem33y1eHw99qXu+o1RTthPY3aeuK9XBtjqlPjdRJBdo6/vFvajW/lcA7rjGs6G6h0FW
i97RUD8AY6XE32+v6Gq2DX6O+jJZDbyKxT7S0cooC1VkH8njXa7B+CsxhslIQnt/n35W9PvAc6ZK
dXr0+Ddir+0m7mucGN+965cwZinx6zweZObrW3xPKZ//oXNKUrIRZ+1b+RhnkRw08RAbkUUcPf1j
eI8BkvCe8JIU36fKdMY62Ft4O5r1k7WVd18f2nwl7yTLd5zkVe2e3npmpHwuoekkvWcbwa90q5++
kutdBlncDOaQWIMWc3bLrj/B0X+tPRxoYGZVBQ59pzR5U74b2kNM9pdE2S4nJdyyO5iv5suNz1sN
bBmKj6COuaMuN36plZ7aACJyMcw+KGn32onJeWMRrzcL7zL8MKjIAdC+AnXQshC7oUpLVxoDJ1ZL
YK2qTcvmHKYPAV0YAWJIKX7JvY2c/zrruow7//mHFgU2yH0hwVxwdf1+qu4G6ahax8hwlGhjm65t
Fmp0c49NAXUpLg6vNFdMIfOz0q01i5dM0M7O2ljrpo2/5ZK1UqVjUFy6HIcUYEBKXw6qGoTWk/Wq
dDO/ggCpPhZNbRsSAko+11VZnIpIuJe9/BxZ2aeNhVRWNgudWLBUuDzOnY/L2KU3jeUQjqVr+Xqz
GwqufcymdbtPI9saVGcoR6gaOvYVUY3OUjaElQNCrca/uyrORbOpu3ud0DMZM/eYZoUFwWExGYDa
Om3sxdJVMvmzoEcvepcx/8bPXBvPmZqdjGHr5JvXcvnBzPU1gr5rRixyXThzXtL0eel2dbQ3gtSx
9OI8YqieuiAzdz2JLm0RJ5abXTbCsfW2mHtrmw1P6bloSk5DD/tyEZS2ScNR7NhsmGh7HnT/IIFO
N408nTbWe17Pq7F+CLW4FSO8WadY6hlrPv0YhohU4Y/fJ3/8Qrqb0HaulP4B1T1HVHEji9P7ulMd
P8DqxqPPrJ0GhPpv/6K1sdO2oZfM4wbc5LxBP3zRbVxaZWwkpVuB0BGxCOuQYSi2ZH/Xhm3CrKeW
ihoTL4TLKLGaxENL5cXVve5YF7Jdi9bvQi1OUlnvbw9o7XOmYjYD+VhQEHaLC04tcYoYWqtyTY8+
PBAdsTPdBErukFIrmzrhNc+F2slKpPe3VEJXzn6VlBj9cJQESEbnc/vDbNIDyI3JyirX8l5z/edo
bGQoK/NIxWXWmsK2GbLp4rgoZDEbxKmtXBEEOhJv1vQoJ4++snG/rGyKizCLQyBQ2xaBEcJU35Sd
+ql9vb1Eq3+9ZMw67hTGcBe5nKWqHpUWPnjlJkrviMl+jOEmbPUKV4PM/Wu+aHGGe18GqUUjTIpy
qNxJBayLEEcEbbKXT7eHsrLgtFT/ibLYbGXrm9LYEqXaqfbGHbi62P/83cseixh2jc5KVG6U4kyZ
CIDn/pQyXmz/y6b6EGeZM4GILpOeOFNzNj2faw8hkehYxFvn7JLGwenClSIjlgDGlrN+WUgXsjbq
I3yZXBNZxCmg3ttRzU+RAD+oPGbH51q2k+xI9hm8dZ15vL1W6/P5T/TFtkvCLO7LhOjjNDiKQsFP
H3l3CTsfT5LboeZlXxzz4FS410VGzDm0CJWhqeDldVKz+XTxoJRCchTkbjipvkzuKxV2FcriLqZS
96hLeHTcjr629RVkAkTOIGrCSzX7wjByKZez2h2rF2+sDglUrGncpNCu3Ns8kd7ZwRidXDGEkW2v
W1kvarcMJSQ0y+6QK/IBWui9JrcHyxceivQ0BuXZ0ttdNCkHTRM2Pr8lm+N9R1FxonmG1gNNisVX
jkC9gGF8VbuZ5n8vzEcN33pREPejldi6eY+ao11kwk7rZVs2MBEopfJBmFA1qvxDp71Km7SO1bnn
gUPKiug7HgaXx07g6WY+YF3gItw6aaGNeYIdTBsFj3lUV9vrQ5B5ZT5cM34+poogdbUrCNNx1Evb
HJ+U6i/Tf5HEM+y+/2E7fYi2SBHMALhZkjdEQ+FE6dvYHnU3lfOtj2bt+6TT9f9TN5+1H0alJKIQ
kYvXbuNBuX61zAnu1Lds8xiab6/r2QPzg4ICtK5lvt+JhRq0o8h4jNFuWnnvB+cSOm0tqftR25i8
9UH9E2yxQcMUsyzNJ1im/7Gs7775Rg9ZoZR7e43WDpy5dYw6H2rN8Bgu524oc5KGYWzckveRmP3s
tG9IRTr9cES0Tvbv4/zb7YDXJUAERa25UIKKHFphy+d8qHSTrPlCTtZeOmGf7WoN0rUV2FABLPEU
P0RtedSwDdXAvbQb79Crr2wOjjwZ6FpxxoothmuOEKTinNpWYr2R0EUQlOtuSwbuak5xA5GZSgiO
8/G2LHL6zaiJk65TsGhfhrN/bvWD4R0l4V5Jul2gbqBaV4Z0EW3+NR92fxILbTyKWuGOkgsVzunB
vJXytPUAWQ3DYwd3KvSEEIS9DGNklhd52Nu5pUAdxuj10kmM8m7wRQFblVL91CuRug94aJ5SM8vR
wJKFvZm0yqEam3tuS8wJZK3fBXPv+/aWWv1pM32WV/9MV1l8KlaJP3jQeYUbOGr8q5pe9X9JD549
i1AU+yfCYo4RZZYkJSJCHfKeLLID2O1zgpIqYteKvzGc62riZbRl/taWml+1KLa7+MdQzBfPatQ4
kWmB4zcfRQx8KqqLTRTYnA6lIZ1uz+ZVZrqIvlhooemnpJmMwtVmHQtkCzwnNIqt5v28JhdnKVEA
UtEs4ehBmX5e0w+71iTJMTuPMZrpcSpOkXbqhN7uzymNuC2hh9VY1GZhAc8snaW6hDhFeh5EApVL
Y7yXOHUG79HsHmpRPJV59Ip09NazdXUJSSxmT0ASHcqXl8NTMAVsrSEuXW3U76qg/GVUn8te2hex
Az21MqR9PcIsp+e2LyPZvb2C1y/ZeXKBWXNPyTOufvEMy0bJlNKKJQwQ/JLzP2qr7nK1eQ203B0i
4bEz1Lug91/0qd/Yu1e31ntk+hqUBkC96POff1jWKc9TSYv90m1K8dhk9UH4q6qtYyeH59tjXPvm
AdVIKN7PYPolOy0KqjGZKkovYlK1O780FScwK2ASdBM3xnT9QfA1zxhrGjYapoSLpKlrx041c6l0
kymZnMEodfKYZotfvBVFuZy5PBO0rgn10h3knYc355b06cqWpCDK7seVgSOSxs5lACFJdG5Uo3SD
17qN7HwwwYkfQ+t5DBQkrg9DeTDTp2TLS/EdBn35pRN31gGiqI1L1pJsPjSqEUlIFPKokMHKBCTa
2kCKFoqFMNPOZbrReuQkcdxDEzINOxfM8WSZAflIl7wB3EV8BreMF0UNhn2Via8TsounsWhzpxfx
4U2F8lB6InmYKr7kqh88xqOh7A3epnuE5rtDWJmSLRjClhr09T0/j4wPfFYcusbOTFPZmTgEULRR
qn1UBXt0Vw4Q5YHENbu2wW1Nbrv97X2/tk1olSOFZxGW58vlKmplN8VmWlACmVBp6MQpdpBJLDfe
CUvWNhee8s6vQhAC9hMsw8swQoauJSiJypW1ex+/qQF5FXDSEjgYCknHpoh2umDZEe7Aop9DO5+e
gimym15wzPCnoqesomSnuVNQ+UUsqejPkkWLuSi/3Z6P6wNn/qEw0WbPN87bReEsVtKCpntauWn8
eRru/TdP+ZRIG4IJV4n/PBtkJ7OmDcpSS6FPgATDZJlU52TU/ZvpIQo7pw3UO6rPOyvY8JO9PtkI
hrg08mXovuD4fjn1mWdl04CLt4vDiiPH5UmMPNIsbyPxXw1DyxBm19wIWjZKgoZPR67Fym1Cs95N
uRnS/FHEE7T2eKN+sjp9vGnps4OCvDJhrBSvoiUhVW4t34WWuBuyU4BoVeJ/9ZuNyVv7JOn+QLBC
8pKmzOKQC8MSd9TRqNw2FH6hqY+HgR30tlgBupComovFV7HcgnmuBqURNLtM8F9r/vMPl14+5T48
dOpDRnv0PJQju9AOXxH3VchnUuMYt79ub/prlA8bkjvvvxGv6EziJOaykOlsyKN0ToTdV8VRD+Mh
3nW2t4Ou6FR2s6+OymfT8TYOoLXF/Bh6sT29HjsBiJEspuAJnzWr/CuQml1RoflspH22T33lX3Kr
3w8jcKzW7JVAM2AJbqmM0s+iuVZTxmd1n3C4NhJsiaOfZhtX/UrmRNaGoSEETJ45bNbLpVRDS6KF
SIFkHH6EJN5OpB7kWN9J2jkwtUMpvliVthV07UzXaZuRlXG+XNE+C7+m+hkGtatJO2w03vK38S16
9s6CY6BdPX6ThZ3RnW9vodWYINKQ5UB3jaL95UDNQG4UKS9rFwQGwJtmJ7Xfb0dY+ypmbZbZKwH8
83sd4MNXkVZ+nqnSUJOEvkTZj6E+JbAWrGAvZco+8DNHDbYKTteJPqsHsZBWEQW0K00YU4gjdawU
ami+dmd8i/L2KL0kVgUpTvnCG29j4bbCLe7i2k9aw/PU2hVrhKZ7xe5KmH5x9lelPEryfUFN4/aU
rgakzWrhTwKLdVlYSPzcQFNHqulQadPBN2NMpQIzPsZZlp6sfmj2eUOPzIv9aeNcXbstZh1ZijaA
FHhoL7ZLpUQ10h7MLIKypIpBffCNKN3lfpPsbg9ybWfOdCj8PChI6cvXWheUw1h5YeMmY17um17G
w87n1rgdZS1v+Bhl/hUfdqciTVIsWlGDLJNnh5G2V4MX339Tyy0F3tVAXLIzzgsa+bLzpjedZjUo
MLuVWCJAEeyU7i2UvjbWVqCVeZsV/mYqFyh1AGaXIwoLq4obI+hcOY2mvRi3GRa4fvyvC2gKSRYv
d5QMZ5zw4oDsEq8P/C5pXM75N/BA7oRNtqgFGynDyn6jQDfT0+BWStR2LweTJplVKYXRuB1W67TY
bWZNwR779iZYuctA50JUtfBYJc9dDkZUPbSu09YN9EB2hDaLnKKv/8DDNw4p9MCHote3ZAVXR0YR
jextLlUttdbiKJWlUgiIGf6NdKySPgnhl9vDWtlyXCL0eTHs0GeI/eXkjYVeDybgN7cWaYolvSbv
hAJkZxsb2q4GnrYxjSs7TwHwMYvh48KDht9lPKBE1igHWutmtVUexkafzmKRy/vbo1pbLL4hrNnp
BtLDXmwJzZsMT4/7lorR5Ehe9ZBPmqO8IIN7MJPs5Xawtdcy9C2OtHekJjyuyzHVRScGfqj1rpVK
w1PQpNrOEirZhSepnQRemk5QWv1eLwX5kIihfNfJeneoUNrYOKjWhk1/ypqb97OT02LYpRrR8zai
3pUaPTuqAoj1Shp2epO9ynr8PLK9N661lQo9cDvqckjpzhpjS16ZVRd1jRlr5+pTyN0JWnVXSWF4
sAr06c0O7YsWM4AduYXwxH1T3Ke+RTFBhM4hGsIWzXolj7j4NYurR6DMM3S93rlDIxY7Jfeafadb
ghOkVrZDQzBEL0+BYdfW7Z3U+Vsoo5U7F4QRyQRIaGhUyzvXKpswT9O0dzMuWqMyfxj1Y5PqztT8
maC5Bx7KNLf33uqAP0RcHORQJC0fJdUeYnB9zLvv5VvsVaeZ46TYg/Ew/h9nZ7YjN7Jz6ycSoHm4
lZSZNaoqyy677RvBo+Z51tOfT+6Df1eqhBTc2EB3A8Y2M0IMBoNcXCv8fN3eRrhYaOQYFuONRtRd
eVjBLEDu68V4nq1vUn4e4Nr0J6oye1RwG5FPpXrGwLEOpei7aTjF6DWtjq3xHM/VsYOViw7dXS79
c301G1Zo66pMFaH2TGCXLw+uCQavTuVhOtea8aAITAEHanoQ2sbaiUcbUY/bVl04S+Ed4OV3aUgc
Wsgd+m4+x0jg3U2F0bhVKVc7idd7KwvowcL7uHX59yoOVfowVVan9WchKgBr1ra6By17v2FYgBmT
xytDI9QyLtdRhYEQBD7u1kzVwaqYWTAQLxIqcS+sLC/Dy0LgYogcCIgBud2aKw2auaCH2mU4i9Oj
oIQPVVF4+hy/LE0/2S7nL3n4yx9+dOjEXneJ9w6+KGDwDoGcgsLZ+v2oRqms+mkznscfkXXoQUB1
rqTsGNnaxmXOB53JJW3RVqdWQWhPYuB1PNdT5WYQcaV94bTm7+tL2XAHQPk0TExOrM4E3eXHanpB
NoKgmc9IFJdlDPX49+sG3oc7XIEZEv52A/L+NRmv1PdxreeBeK6NYjiUsahSQ9HHZ5B+bp6JvVvK
4ATGQcte/t6wSVWT1xsIvHf0mkajSWkyRyKwfxM9taM+ogovOKPoIFFim8ikXLe38b3oBfOlmFSF
xmo9mxWZfjKofTifqxECx+FGT1Cfn07Xjby/vClGAQ1lBJe3NhH28nMllKiICdl8LqabrPkeKqqT
iE9LsV0rdkxtODncvayEwiFOrq3qMlOZj4Ni1TNTG+ZxTPuXedDdodVOhjDfXl/VhhNCq8t5WjYQ
uqLVhUE9uDYjsRfPfZZajtGJoVvXVbkTLzY+EJ0zBpg5szzq302mIu8FQGoUz0E2OHl6noPKMeKd
XXt/1y5o+EVNld4EFC6rMkgS1ULrC4oIZcxhmp+ExHSiIHVC9aQovdNm/kEWv13fvY0PBQk8ClUI
wkNGtf5Q4ML9JNEE8Qx/WHiMmyxxhHiAjV2vbtvEEnc+1oYL0l6F2tkAjUD4lS9d0JcqVa30Sjqj
4qrlTmUYR1+6N8E2jfkeB8eWLeijZY0QSK1gDZApOtmCKluXzlTio2h0G9S14ZF6KuX74cP1XXzP
6AIVBzQEEHuqFm1WZR1vJ6mL67SRz6WgnvzxMRSCQ7rw79TpqRS/T40dBAHULdJRzYvHtPcPYpgf
5qG87ULJK4P+KPrW5+s/aiN4vv1N6sqbOo2x1mIs5XNSRoc5ckcflfG7Vj1l5muHYuh1axvFyqW8
RnWNoiFfdz09OYbmTMM1Ec+CfpMGme0rH6M6dafqaGReIrzSfmWG8njd6sbh53qAjp6gtiCyl2P7
pnASFbU6tEYundtsCu3B6EeGWX1l51xueNKFleUQvbFiZGpvoFMjnZd1FRpTXFJr5/XsBPJkK/EO
hGbLGgV19lHm5QNDyaW1jJJXmFS9dG6kzK5LR/ZRdYW3y82aHQ/ZOPzLuwpBHAqvZEGr3ZO1pBT9
QJXOUW0ctLhP7LCKe7tDOKDP071y9oY/UjqRiTZIa8CEu7oToBTOB23ypbM1NK4PCSpMGrH2Ueq/
SkLwKAzn666x8XAkf2S+SFtwDxSOV/s41Oii5Cl4BpmCWtV/nIvfSt46uTTdatphLISj6X/viuTB
SqyH3t8TY9xoiyz5K4VcLlsy5vWVERttqptBxfnLfk5x8HmSzWOVibdCq9+VhmJPQJKSWjmROR1j
SfzWjJMT6P1tVZwNAx2iY/hQvjALfn1b1hTwXP/8LFj+SW2kJdFehaou7bOqMigeFKguKSk21efa
PEvDMTW/xHF4oPRv0qhKfnWWHTBGUQPZTl97aKgb8Vc0qA8x82a+tffDtgIIPwzALzBDC+qk1fdK
wRwEwMfYLx4vUx3YcTC5cVTahoE0UGfakwr1Sjqdmm6PIW8jjCwSIdR5aZ8DF1m5plQNqdqis3Du
Os2yewEZOlER9rocW8eN4SzomqBhWQZKLw/2MGhSDpRJPqvVp3GIXa2BWZ8mvZ/v8ZhthJDl7wck
Dk7sfSxu4kgJTSWTz/msuKheuuBQIOEJ7AhanNI8XHepbWtkyQtfucVj93JdWTAqMJHw4bLYNI6V
xrMmYCz2OI7w/I2ULH4LQ5j/fSYBySAUWzSq/qDwL41Gup6EhjHJwB0+abnhApU+dMLj0HYnPd+r
+rwfyOTQ8MmW9Hl576xJQtQ67NrA1+WzJMyHYpqJkYKtB8oBKkcXigPH18sbqDqD6JtVxnfd8LOU
bgYFcpBp2DnAW15EYWTR/eb0ggS4XPioD1I1y7N8Nqdbq/k89B9j4wOCZte/6aYVNDgWuTLC1zpK
SP1kGRCfymcxTp+lfnxU6qw4aWb73bf0PRjJe/w727tMOUGGR1+CBOJyTZMeZ0VCxDpnDZXvGpbG
I+jwo9Ykd6PYfIC7N+9/lNah7VDrtsSDnLZuigQTqBPXqPamNjfWzglFvJUhZkoDa3WiOR/GPM5T
9VxkJ2scoO/JbG38CMPU9T1+P0gCguutoVUoDnxNydMxwZB6LwwgVILEnToEfKzxQcmTD5P5AuNI
Ld3msnUACPkpa4QdGqHlil+VQRijJtHgXuZ1s354xkY/l0AO1fOc+8Ehaov+xo9r0SlURguuL3cj
yL41tQbHSHUSiVU8quesEB+Q8P6YwG943cTWl1vmVEDiAeXk3XnpR5FaTWUWqepZzFvtpZFp8WZD
IdyO4zQc1f0uwJY9PiGVJF6FzJqu7OVZKmgDp+fcT/mh1lpXN15LTXWDdqfRtbV3bw0tP+RNBip1
YhITD9i7Cu6WPLIH83x967YcgaO+8MRyEVKzvLRgdnXaj3KjnWkGVeGzZQCh3gEubR1zGgD/s7Ha
rmlqSkPMag0D42EqnbC5RfHsXvKb4yTelqgRx3PpWanbjc+W1t919VPZvQ6LCNB/OeNvf8pqQ8XJ
7KMM9AQ3JDJScuMsmxpZ5cHau/U3N5ZLikQe5m5wcpcbO2lwLVvLxqYpLF05FE2vcrxTl92MJOQu
lODokcBTsTJi6ehRiTTUzn7WwqCcSA15ZqlR2jTq3mXIerwdTLMnwsjtQyumyq0ECBaFHR/WKKN8
MNVwb+5g62zQ8uMk0oTjX6vnp2blSpH3vnYeu1Pe3ffNg/a667V7RlaXIcRy/lTBRnguZNU25ns/
fE792PlvH/HNYlZ1i6gDaCf2lnauk9LOUJyG0LAXdlKaTU95Y2R1C1JOy6KkZsf07CSPN1H40ic7
b8utOPL2o6xOedEFeRDWrIO9atQfg7mHNd/6IHxxjRFpmEdQcLn0dt8CZyNatX4OrR+1BNuz+GVW
Op6uv6+Hqw07dFP+xHh4Ld9xnPhwWfURGrznMIRZqsnz4mBYfn0okqh6ZJZsb11bFZ6lZEpDitlP
4HwrDzDKpq1jMdLPg/hFbhJbNTxjuM+b3EvDwNHhqk0m/TnST7FuZ5pxY7a3/auaQGd0yPWdWsvm
4ikyLSmKqIG8vdzkTi3mGI1KTjtPuKx4EeAON2rPmvaGPzbcBb3B/xlaHa+u7swSlAfuogc27Ve7
Lv4+/8BRqNwAJKLcvu6jJ3TxxdlfvqM82mVMbR3gmf/yH5zljZGV12sLqDQMKv1cyw+T8WBk93Cp
DH89bg7XL8AayrYLrT77dvlVIDBuTb/s9OX40qu3Ob/Qo+9kOBtQAKwsTxGRtov+js+yL9tQmyh4
nKs0nh4GzX8VaG66PSrutpHm4mMgW7AA8mQqb6XeNE8oCYjATs0kOV7f1Y1wxeNSXkR5eCTQsLtc
rwJkdyr61DhL1isiQ7aiH6vdbtmmkUV/Ah6ahdFo+fM3ic8UDeNQGa1B3f0WAihFvveb5+vr2DpN
zAP8n4n1OrqgTKQCE5ZCmS2UvnXlP13KaIq0g2PfM7S8o9+sJZTCkVmXyjgr9Rf0DNy5fw26c9/t
9YL37KyTAcFn6KLrsNPczoP2IQsmr4yiX724k5XufZxVsNdyM+1rvzDweGZdR7tBPD4Mf1//PDtG
1nlENAypLxWlcY5F+s3MI/fRXea7140sW3L5DKIASheYVxB9HNz58tMYXevr6WRRmzQ08UDckx09
mZRDXcyWEzFUEUZBeBOa7V5R9P3qFjqRRTkPdRflHePprLRpZxW5cq6pyIfxE/qj9jB++vvVMduK
0BkvFbg0V4mFEo+K4au1cjaHbwYguYF2RPSQ+LftcOiLPTDj+3IQ70VuSBgDkDAlGb3cS7Gpq96Q
R+VMA5VpzDg6yF3aHBBcc0ttuJ/bfiepee/vGCTeLtK4PJLWJJrWONb0rCTlPIyHuDvXzHvk6V1g
RTvX7vvbcLFDRwloAgW8NUe+EkC4W9AcPNegoBxezXCbBdIefn97Nf+zsjpUZTRoTHTICsRBva01
p6XXMAZwY0074WjL9WgF07iH+I9K8OpyR1SnimN4yM6qIDqLQHhUaLa/J420vZz/WVnlTcFYVVrW
shw6aMch8Wqlt3WpRth65w20t5yVkwshZY4CCfgz3md3+UtYfTKNr9cP0pYHoOa+nFSazSzq0rXR
oI20VuEgNVRt7uMs6p8WUqAdP9sKRhQvIISgskCKsPowhdUNqTy36rmzPpjBk8aQ7YsFc1Ip9x8C
QansSB7HnbfH1qGFBXJ5qRGLxDV+SKnKLu6RyjlDhHsw61+Q6c3IxVn95BqGfLy+jVs+8dbYKkKY
/tikcSngE/JjGX1Ry9uwdnxtxyG2lsQMw/LohpOLQublxxL6tp31IlLP8hB/0sbDbMWO/CDp4U1L
5+X6ila2jEX2BR5Rwh6CPsq7+nCcivFYKUXlTU10yGoopFEr1oboqKYfFW0nYVl54b/GTC4LyrJ/
MNaXCwuizhciQUIgOICyWBLy/BSYrbVzJW4tCc4AIAEyEDlYGS6tFG3W+IYV1V6pOPjpjTlJpyoO
HvuGiswub+T7NS1KD7AgkOQtomMra+yvYA1WnHuWeds1NtN85t3UoVjZPmmn7KCXX/35IecFkhlf
Y2vvxL1f6zK3B3Ed1Kv8c406E8WhmHS4pr0UdI8RfKVVgjLzLSPVrhXtYbM2lnphbAlkb9LALimE
KSmT0qNGaUc1c/vlTmRftyvwEEVhkA6iLp3RZ2AJlyaEOmozozcTb3KsY3En3au31S/tpnEKJ3EC
NG1sKbyr9ibbV8f6/1s1yKD0hbtjrUmcmPqg1DJWJdiwxkZyUA6B8M9/yBj+vn7eVsH+nalVsO8E
ojSpWuKVLs0u1zReknSPm3vPxvId33wnoY6FWoV+y8sRp2mgk4vSRy3KTFcv2vbT9fVsOCAf7H9b
t/pg6NsPWSlaiZdx08/FbZXigOa9qBTObP5dXHy3d6ujhgi5lkcGn0lEwumojZ/a70EBmWlmHK4v
at2Bf2dpWfWbHdTGWS/jDEt6fFMwrB5C9Zaiujwp4YcwrN1S+JDFD0P6NAR+aQ/SnsTb5q4u/VyG
ZAGVrueGl0mXEOwYDgnUgKntz3EzHEWAImmARGnxen25S2L25g3xZ7W8/hmWhUqarH5137TGNOuj
mKReWj3G+WNXntTEbcHnJ49+c1bFn9fNbe7uW3urRNFIZQiUNOwltmCLh9x9evlR2vMhO+49UtZF
h/XS1lAieW6YW0vSlBvnIBb3Wfh7bE+dNcFGd2QY3lYaelaIZpdjv5MLbX1CJI3BjCwfkHmLSxdK
6slUZiVLPfhN3cgOVM80UWjOfyR7pIebQfOtqdW5AHNjqHWBqXH+PMfOLPm2LPdHv7iPcN9kOikG
HGuDLchomBSwBflHRlsARexp2/xp4b7zpDeLXp2b0FfnTtMLIs9t5fFEc5leb93h0L3kT+GT/AUK
7uf2MKdIfdvUo50crbK/pGL695O/+Q0rbzbVpGJ2lt1Qg3+4P+Z/DN9DLKb7mP0Q8537avPkvLG1
8mQftgVrMMvUM4JTDvE4GtyqcKwqO/upG0et32WP3rqpGFwk0YAgG/TYKsMmf5N9yehSbxaO87GB
3V/4nuWznc030vwidD+Vu35+jPRPWZe5c32YuqO+S/K8VGnXX5nZOB7mgKGW/uulazPtHk2xzg5n
jOIpp/E++yeTbSop1c95tIM9BfI1vubPF6U9RPVwiRqcpkt7tSAkGZgkWDXKWpFsUJqIEOWxFLVO
EPfSIotrVK1t9F3xO0MLvrFTkZEtu2Lk+T9cd4uKiUb1UIb8anXUmnhkfKbCwTW1OYrZjcyZntL7
rHga072e8BIh3m3zG1urw1SJMcLr/D88SKmC5jUVngVrp4i9erD9u7MAtxesF8Nga0LIRNHLrmuI
xBasITF8+UXghiaApcatxy9mvCeXu2UPTDX7B+rZwo0vv6TeiirDHlXq+fNjYHhi9EvXb4P+ftK/
DtbNf7hmgD0bdAFAsb0TzYvCyCwmRB09v/mE8g2cb70E1wY6N0ou2fBt5YHOgIZ2kOcf0Atdt761
Up1sFmQRu/xOR69Q6jwK+4SxREhvsyx8FIJjZgQ29H2OYNJD3klZtuwZKrV1inKLudWZrAMF1l1p
BJ0ciXeacC8BfvP9l0B1oRxz2m5XGmsr9AENXM4BWwtx8+WnVNMeBohMBSFrlzqUJf751xTy35+C
5mOg7DGHbS0P8PqimkY2RAnr0tq4SPmIgZUR93w7SGyJtk5a5o4W0anLPxShv/NUXaMNl6OxjBuD
eVvEqhgzvbRopIEk1Y2Qe/McQZvMHVYo3lS9Kt19q3zsLebKTP+R3kWpKQdxQgj5Ieifg0x8LOfe
aSrNnaMfAlN1n6871hqd+e8PW0YtmBsAkPpHxvZNbmoF5ewHflp4Zh7fRr12X7fVd8Uqf2r5jamB
JcbhNF85qo14YqzSqXmIhnYQkr5KanH0a90R6/lZiE8ocu/8to2kh+KSQsuDX4cM6So8Kno9KPoo
FJ6h/xr96WmWYdgWbMi24fl/yePErZmGTNyuD+3Rv1HNzhHQygawOPujPaPWff0HbVyXtHdQ9eVl
TK16zcQaZzW0R0OQeb7pO5ralY5q5I/REMtuGXy4bmtz7W9srcJ13eei7s/qkgswGXUyRc2p2Pgm
dTPjL/uof3zg7bpWhy8LotRsTIOrQQkPSnmY5A+C2B7zXSjyxlWP+wOwNhm85wJeJTgxNSOzsAhj
9SCf8kQtbTErgJsA90pEp0tEN0yV44y8mJElH69v6Mb9t0zg0wTk+AE+XW0odd8J5uUo84KudorI
uE0mRP7iPdrTNQTlz2YuOqSQlQA6Jb5cnnQp6QWj8ZvMU6L4sW7GgxgND13woTO+pygQtLo966o7
+NFN0AzfVPU1tfb0XZfwtbrqoVwEYgsxM8Oj6wn6qquVmWZy5uWiFDndGLbO1CZ7aoYbIZs06g+o
HPol5nUuF9pHTSEmLQsNZ/2nKFUfGigls/bjJE8uBPyPWiB/UXLteP0zbp1BbkFuQqZnmFxdfUa5
7DW1SqvMKyArMSB8S+H1CXR4xoJpJ2hveQyOSoVbpCGlrBvZcq7whYaWBTaiZJudJRzSxpIPkj/t
iYZumvpzNfypd7/LgRn606MQJfSwyQ9joJAGNs1DRKVgJ6ZuG1o+G6NOwKJXNx/PV3DIxpB5kaLa
QfsaDQYyxjuNqC0joBmAzS54QAqJl56hCGqYFRbZgyAP5oEm2M+hLkRbbxEdve4NW54Ozdgy+gJq
FvaLS0t+VpRi6ZM21MJAhehcRHuT5hteDg0XIyiMhjDnr668XIO43IKPN/fquS/8u2xskYr3GXE+
lcLU+rehoPBAFqCsiF0BepgTt5OYHa4vc2NDKT8D8AY0iIbKGnRTKfFUh22fIzL+wpTFkSaVNYc3
141spQLgyBe1BcbBLepFl5uJ5iTyQVVVeFHmfmYk1/7V24bz7L1+Pkx2Yn/q7NjWd67UP/nFKla9
NbouqVilmalxhtGkqd3Kgtv/BjYHeyqaQx3ftujQ9q6FnrN6Uyaf6uhOEPYeRhvJIAQZdLPo+qg0
aldfuC9SwPxKkntJLcIJHIU+Qrl08bNBP1AlL4+1XhvHWYEldGfDl6tgvXYmmyhSU6ZdQIurDY/G
Qg75h8d1VX6rxHa4ZeIfhkWxGG6RGl08SoK6f4pGW8sq3RkseXCgZ0cfXJcEJ1UYJrv+m7Y2A45S
KIUXCA8/7PInjUKspKVhFV7F1OV9XVhwopIM3cllJd4FlRUc6qGcXE0NxZfrlrd8HBYxhsFhy+F7
LH/+JhEVQ/RZ4CguPQEWpUXdEN6XCb7S61aW62G95TykJPxcQ97+T57+1ooVzmPLfJ7X+Yeq+ib3
N58H7fduDXTLDP02QHIEWiorqy8rFtnI7VizjWXCV0xj8sVRvB1m5anoZw1mNuUvBeKWvIPGEanN
8qYhVKxO75yFY5YnRem1g3In5U9QptltajwWiuRq6U1/Eq1dMOBG+H1rcw3Ay0ulLdu+WmzSoX2M
xK+9+dKl4m1GKS5VntS4cRr5eY5UN8s/wj12KveK69s/ARzYUgTgTbdyG0vyBcApfcljanaE8WtT
nK97zFZ9mRkiSSRxBWcIK9vKMVNxSPJqKL0quZHig2i5A8Qm0aHvPw3pJ/RC7CD9mCaHYQcmvpHp
gNxHwYpSFbHfWh3FftJH31d4Mnap3Bwytf2mJJ3iJEYEmr809+bONi46HsKUoRgbWOh8VhspCjCw
Z9NUkFh1c2XrkVjagV+EZ5QJ7L63bqtEl2/rHmxiIgniTq61EXfIVMnrVICOi+jO5SYXVLONOBLo
PFoNaA9k0B7jJD3Wys0AwymheGdzN9wGwR3yII0L1QRTd2lP8VGpUcqa5mP3WepaOx7+vmJDSZWJ
cqbPaLuvUSVxqmdyP3McY0Wtb4KpDJmYHafnRkkTzyrkwM0EOTiZVWDs9LU2AulSnkKWCRTDMox2
ubRBGYfGrJcBAkmjSGW1D3033aDYsXN1b23hMjEPyBN4wTsyJlGyOmmYEnr9CLCEgW4zBvb3Rw++
VbAY9JGWlvT6CORJVshWV3lBLtyZBJl+bhmWd02/toO+eAHznNiJ0btDZdp+mx7bbE+7d2uVMsUb
qORRDYBZ5nI3J10NrC7KK89PInpnH5vu1/VF7hlYPWj6xpwZB00rr8nvR/HzWOxxym51rQyowBDB
XHRD3xUPtVIIlcznQ+XpMe9P9a3lu1CPNzfyUctcCazxXtNk4/ozSKVIp6h6LbCqy03LwyqLoymo
vMzvwYWLj0CNffVQKO5YHP9++wBtLVTPOAqvjktT2VyKZlk0lVcYtXQomll0gjTaOcxb6yE3geKZ
OeFFCebSCHp1ctGUauWpZe10s+yKBSp2TWwr/nAek3AnMVz+ulWSwrsduM4yZ0kkXgWneohHc+qL
2mtSOl7BeGcw6asQoe1wZ2FbsYK94+G01Jbf9V6oJIu8apLaS2KzOqhW9TQkXXGTRztOvrWB3J9I
GP3BjFmrmDSnqGoxrlyT3KXHQQg9qTxNxkBvv3wR9zqYGycKKDZPGJgXQROsgZd6WYdJrKeNp/vF
p9kanTyudjodWybIssDpMHlKgXx1XSXZMA00Biuvbnoosww/PvQd0hPXfXvDD4C+EcXhwqHwv4Ye
WT7xL4UP1pNr8743YluYEbHVM7ePTn9tiWR1YdeFqGbpcFw6uECTNVXKovWy1nTV6GdbfBJj1a7+
Uk2VJBXOWe532HCYs2Qa7NKOjMp3ri5cdfosmk+jZg5fg4qa5vXVvE9lFmZb/gfZIjWIdbMc4j9g
sAGpTB72D+qQ5y6ilJKrBK1168dt4IwwMdrx2KCF0k5/CTv/s0aESSgBUi9AiHSVL451y4ClKRVe
M6C8CMJPO6u+kbp+MY532miEO6vdiO9LbKemCryDMuY6URzlVrJCtSw9ZUB40p6FVkJGIzbtVBKM
h7HJ46e5IRUw68z3HR0umH/0voS3Ex6Kciccvz/ofFwiPr8IR+IzXH7gSM+GUGeQ34uk6RNEsg+K
+CXVjx36HoaxF5Y3aq1YQ5SXSRNaF6TJl9ZaFGaGWiY1TwjQmds0ZfWFCMPQidqn0EIWBQVtIa80
y82FSP2HCXpVfhhgOAidIalRFFaQwHGKETqCvz67ZLGUKCHIJoRTc778aY3VZ0ZUiaWnI7AVnNv4
XEdOPezkelvbvfAwInerLDXn1XbHdQBdSeaT6zWNfjMFhX/S/Eg6pEmsoTIafRDiSt6x+T4q/VsP
5QjDl4qu/eXK+knMYzUmnWjr8CgKQuYginXH+HnpVHrz7fpRfv8uWIzRpif/IlFXVl9YylqtyOHb
95oCdT+aIFY8IeXqTH5id4l1oMy9c/luBQ/Sddg3eHkReFfLK0ifyQEIuk3yQRa/ltIhNO6gjGjv
GvVnrO/F+Pc3MAt8Y271BYeuscTOx9wQt89GLdyM+hegRHtse1uOwvApzAJwTinvaP7UOCgrI+e9
wx+fhjQ4wrLyuAz093LqifSzr3+2TXPc9zyviPPvamrdKERdOeH9ZiKdojCYndnqfs2K+V2cfoTl
HlJoMwQu1L1LxYWGh766vyQGMGroJ0uvfkiS350rH2vTTX40nW1KjvT6en11W9+MTu7SW6GTq67r
dknSCU3fqCUAz9E2Gt3JYAqyJnVnE7cOGuym4h9lLz7dyvfDwK8so5t4eqSqkzfwrE7IIo6z+kFQ
9U/Xl7SeSf9zay3jnMgWGEsOsLqZpcbwQyGRMUYdFiFGxCCK4yg7s2hHijNrPPHKozx9MqwPYqLa
g0byNjyJxuMU/YcrhKiC/B1IB5DXq2Xn7VgoaWVWXjUdZN1rovum/mgEN5q4Y2jz+nhraeU1iZb6
hR8aFZVfWzec7gCZ5w9UHvPQvi0G22cUBBGOXd3UJYJcpveoojD9T62Td9k72d+onROkf63Km0Xd
kSj6RkJ2m9bDrehrdmpJNEDH17hMX+dyryqxAe6jfbCw6tHRoquxLmbVGbPCKVSvXg+qj8dFHrl1
9djWXzJDtYv4MZVeNPmbCMlR6yMzGLtdJjxP3d67YyM+kBjhaQsN05ITXt4hcpRW9IjY+WxCxuGY
OfLASVXcndRo46ASxIEPMNQIler6HWog35yGvlB5nWx4LSjBSL5Pw+zj9bOzcU4vrKiXi4EQf5aj
LKi9OE3vdN2Bbt6m9nJo8x2H3VwOZQg2bOEoX9OADkERaVpU1Z7ZdwfRTO+6Ur5tlfHn9fVsmmFs
C7IwyIzAsF+uR+iCavRn1pMKiuXWFEedpErbU0htYSfEbVy2yzvg/0wtfvKmHC+IpdYH8D16YY8D
JI9aHDD9J3yIWqFAfjK2kyp3Cn+vqbe9QrqTzOygCbmezo96w68VLV5GxT9RG49++Htv0E2fAGRI
B2Uht12jADT0gnl1hsuDF32boTgUZL9qbB2SYucJv2WJPq6EFdIkXomXW9hVTTNNcV17AXCKKNVd
Jbmb8+hYtb+uu8UGcJLHLkkEeBwLHMw6pbUaSRbGYKg9qZC6c1KgRSyV0/w91+T2VJcF4rySet9H
xnycRfkOim5p5zxvhY0Fs/kH1QAmaOWZsY5YujTwC6C0c/UsQS/tYyAcI0E9Vt3x+nK3fOStrZVr
6kLmd1nbc9hOvf7LfDL679cNbH04+l2IKfBKhetpdc8JzPL6fjLXXp68BulJLb4CyPSl1+tWluCz
umyoXHLJMIRKAq2tlhGkGuIJilR7c3sqypOifLn+928k6PBOANOCi50X6DqS61Yj6G1CkqIIYfYU
ss4vmVDcQTufPVVmZB7SNhXtqqj0HV/Y+j4URxZpGZ2bzFwW/iZ0BH0jjPrA9FfaHUrrixaezb2J
+K3o9NbE8hPemKj7tMtDTSQ/SOl65AZAc7qx+fSiWu1BFJ9TGLiq0/X93HLxpRTHWw4WUULwpc0O
QZflzyqPE9RrvdurXyvLnvvOgYlqZ25980RDsEkSy3MHOMjqPIl9EMGNoNdeXcrfhEiUjr1hBk6t
ahVy5rp0lJSkdYosQA84AOXWpYO188DbWi9MDgA4eCfTeF79BCtDHCAOqAy2zV0ZWQ88YOA5i05S
ID21+k7ZbstnYK6j3ok4Ha6zOnIxzZK6j6LWC6HL5rbJGIHxpZ07betcvzWyyiqDJgctK4et16KS
MsSn2XpGRLXcUw3fMoPupchqFlrfNVec4JtW6HclCTt0zI+ylDnZZNw1MSQYYaHEO6dtyxosF6B5
QMGoylq81G9zRj1Gyuy4QWXXcd/arVQPbqpVN77etjvmNj4UXc+lL/cH77Ku6ouxQS879Ruvblt8
TzehlYEaD9hcKOyY2noFLAJKMIngFHBHrV8+ip/AFNK1nhGWJdMWv/MYNHcUqIo7oTDoMT07Hs1Z
UG/STlSOjZzlT0No5McwC03Ar2W/c6NvLJ5GA2ww4H3Y6jUJQxWZU2OMccMtB+wsYLq+71x9j8x3
6/DToEGSdqms8BJZFToseay6EEJHTz9Z1Z1vHqLqvoVEKOhvi6I4ykbEyb+9Ht023AibsLvzTufl
tSZHbhAxYDo47bzInk16zF5afNv5nhu7R11R5Bm7aHFxQi4DaO5nI2Gm6f+klJ32UkqKHXd7uglb
C3lrZRWmmzSolBqpWw+O8HL61LVuIT0PdMqv79fWYsgfFzwpr3K+0uVi5DH20zaPBk8vfg7hXSg5
SvvjuomNlVA2pk23eNui1nlpopb8QqS3MHjZ/BhHryVYaj+RD1beHa4b+tNEWKUilMNB31CaXx5k
y3X75jptJnEcQqEZPBQ057tIVH5OYflQV58pjk9IcA0ZY5FM21CqTt0iu+mk2NHV8UaJP5Txs2p9
6QOnk1/y7jtxGxGgLD1IpVvksW0AjPadLPmnVj1EUEXxEE02CY/ev+qR7gQWVZN/lGdVexyQtzPF
+b6dPl5f3dY2Ag+k3WRZUBaswXMRXFfW7EuDZ0Sxm1tuxShPo71GerTj31u1Lo4s3o2iwFLyXb2d
pyktU93oBp5nyHVKg+PL932lvARR8dyWvyU/eITn5FiYim1Gf6kaupSJQDRQ+oUNlZtgHZjHWRzH
JFEGbzoF8e2gaycKsLEOO+fufPj7zBIVAI4wjDDwjNDRu3SXqE/HUYwtKug9EBuumvY+dqPwRyX9
LoXf17+eyt916ZrwY8Mku3w9mtbrLFnpDVCbkcwTHh2ukfA/7pEVvD/J8HoBzTKpii7Mkivnr+dK
D1AVoKycIohN/c0eFhIfSR12cpz3SSuG0D9G3IJhGtK6y22Lm1knb4wpraR6a4thA3LZPMHYxuxm
5syp6A1PfZLupJIbG0hBCeJUYP2EqnVTwB+NtJkn3ruSWj2mtf5VsvKd+LHh+CBBeHkyk8QuAsa4
XBkMuKaeRGSr3TjPbjpLhlMY2ZPehqmLIlTs9CrKWDAH+o4cIp87zpnjm/+PtOvajRvZtl9EgKGY
Xoupo6QOkmy9ELJss5hz/Pq72Ae4R13daML3YgzMAB70ZuUd1l5rXGogvDfUCxYXRIR4PXlh2bZI
CiMXkYXJY8mJhcwh/q/Hu/HOEqJQjswY0rEgWblRNjYMv2M1smNFAZbFUElR6uiQI6v8fUGg6xoY
5K8vAw4qLnUOzFN4fQ4QBaCmNg8MeRFtHvu3K1roIAaVEr16gt7GSkVORmP7YMa9xcFOIafHw7y9
Mmf6NuBRkJpDUovfqTIBmBqttd3TCFzkulAyYssGi2zWNONaV/6VkAl3F+yBLWSGR8Lr4RlI5Zbl
UtrlsJc3K8DN3gtfbqkAFXRKxm5DYuI+HuDtDXZtkD/z8ZgGhVx2T5mpr2T0eLHS1gHMmrBDY1/2
0H3mPbbITSn8BMDnEAsjFgflxU2AI5FA6QejzvdlJOkUCMJsrfaJYREpmrZJoy7Vurlb7WIPSWT0
04CED886t1+Y1BuqL+bFXkdHIEHdNURtoFyiG+IhmBczMxsZZEVmLDYfp+qkNhLUHGEmyjGFODkb
yW8T2kRFYU16r3w1EMg+dn0AspJx1Le+RAZbzvp+M4Z+unDDcodk/hrgjADI1BGgGCgCXR8Ss0Cp
M5Tlei+QsXalKXzN9OisqSBrMYOUrAW/6hfuvjvzjOcWgAIU0zDPfLIjS+tgChWl3ivYwWhWFtim
6Vm/JWgDWNhCfBvAZXh4AZFgVtEbicDoengkT5W2mORmLzAp1t1RNX3Adls0vJpxKMyUaRp6idS6
qt5ZHneGI0iQtaQ5ZN2+fDVWf7QQxDrE7VgZNG2nyqeaMWVgZQyhlOZUVYLW5iDLQMaIjuTi5fEB
4OtYl6+H1Nwsnk7w3t64sz3eDb006n0lJUVP4yAqV4E+QRQ315uY1l0voLQRZG7darkXCwMEJ4yq
kSlrS8EVyihzM1FoN1Fo1m/ELya7K8CnuvCVXAno8pVzCQZA91nfhF/POJ7YyDKIFurgAQFRRjQr
dwfAlQ0J1FSMpHSFuk0sVWMmKkSaQAMjkxYW+nJqvl32+Ig5vkYq5NJ1i6jseqHz0S8gW9bV+8mP
DclOZV8NbHmY5oZiXx8QouVh/Ybz7bcuA06xdSvASqH4Mg7Br77zFWDT+qaEZyZ15bORjqpVqWq0
AYlLBokFNLMXCF+HLKMGY1r2KxyHDrojSeYjxOgC5ayCyg6UHYo/TU4ytH5NW2kQz4/n+vbogAga
1AIgIoHOEpDN16OswmmEQOnY7HNZyp2sqiW0MSPimBWA/zw2xXsolxnFuwL/GDcwCifcjLblHN+K
ImwJnW77QSIrVlNDgVMwfQOyzL7/Oug50JcCG1eV0uIgyNPPREGDy+MvmQ3xSzsLGyPTNaf1FO5D
grwKC0HF/sr1wXRAwHUGr2O8yvoQWaKIhlpU2/9uEbnsWY0aKpJQXryeZr0mahWTqdlrU5FTU4fb
1UwkghCZFjjYZ70HFF2zfmyUc5Qu840EiYLgAJoUaNG7Nhp2gYG+K6nZZ11YHVBxDEGDlOXQQmhH
B95g7bUSVMPYODLLn7Ql7Y275tEVgHM897PyDYIiKJfStsVya4VWWURN+5+ZX0qUmeR3nNbpWiNC
bcVdJVtI6y4BVfha7jx6VGLgq+FFnIHsXCCoiqiUG77Q7TWxDk+JVhe0IuJES2PQvLDMQkcZwtEZ
2ryFoI4ku3VTChbcnKMCzJDVlHKJ6LkP3vWuWSrsca7P5dsQ5APAChQU5Ie5Uye2A7q6pL7YBwGS
FkaDBpCO6BaiE4mWyPkdDNTgXorEVKzHW+LOcUfZco7lQKQCR4Db+ShDFR2qitW+i7J4oFVQo0/U
hECv6PkEB39hB946XGglglrHrE+FuhjvME96y/oILSj7HNiJQ0LQLka0erQMtUBjSFyo4fvj8c0e
FXey0aGBmxFtvWgu4uPIMIhYNIVmtRfkaHKFeeMhbb5UaLs7rDnvhDQNUr58szTqPT0QbEG9bwdf
S61G6pQqtpDxKoSX0E8meHqCr/TTQhR5xyyq9ZCXn4mqwD7DuZNaOAE+OA9OHj8kFQg24MZTAbw/
QbMQYt3Zn3Cj1Hl3AqmIbOv1zaEXklkhmqz3JajDm0QFjWnjaCPwDoB6FXru1dkSe8AdLxZOCTIM
qN+gvw3Jk2ubRV9lcde23R43k/keqMn7oCW5UySQsWZqPDrmoCRWB7eVxpGQW0iloaYagsEa0iu+
5v7zRoIqIPqbEUrjvuYbLweoV/l1NnV7dAKTIxuCyU26eimRf+eKRFYRQiQSOCEJ+sW5MaM2UYah
3O1jkj63pu/GumiPUHJXp3VegYJMV849YQse+p19hKwRmpxnjg9A+Lh9NEhTlul91e2roO0oA5ZH
atIPsWarkqweT+MddxldFTPPGZSz8NbynIlpjii89tVuL0pNeFJ8odVWqRB1phU1fvSsReBgjX2j
MClTcE/bYlEDctpUZfpbCUjs9mKu0xjP2HNQhMML8uY/y7iWVvBx63UVC9JLp7AlNfF7EwSZG2Rj
wT86dzZcLwukhct2KIJ+36ChplfNDoCV7lMZoBdaQKrx8RTdOWtIfqKhAZ0MqEDzd2Sh9UpaZfM7
NVSdNVaTTpMk+d0E8gfrGrsugOckzZLfd88qKKXQyYrcNjjiuRcoarVWb8EivK809VSnu6n86hIv
9uGHNI4qsoWGsjsbHXfWnHK7NAvyQaHRg8h1aPJ+X3faagh0UJG+ZVHiFrFjKpmX/fb7kT6eV75y
NT+yqHEgJiRo9MJzMH/Tt2yNMaJZKBaTfq9PBrhy0tFYdwkE7wO8HF5DxM6rSZivgnCM7VQ1fsDP
bBwJuU6amsxTR2OphfzOtpofQVxz858b4L0U6H4QpXW/75HH2YJPtfFG5Ko9SAPKa2jGLzX/3LMH
AljgQXD+8CbOe+DbBEztIAktnvm9RCY7B8Ce4uR9Bkr+A77okrLnHWMARsKbmZWVAMHiNlTamA2E
sath3wbRzxIpHHP6C2mZ10Bbkhe/EFdxjzxyb4Czon6FiJ8nbIzwCEWiGbZQ8JDHM/g3X9s6+imW
XWGL0TRtAzkxbVYp+hktLrmV9HX1HAhT7OhiGDJqhmqU0rHI/mitNpZodzCLU42BuT4yuJRFvkyj
PB48sK3Ibo+sw8KJv9RMrweANw71vbkpAVEI7z/UuaAbVR33+4joEcgKhDZZI3QwTkGguDHkrFdB
2lSHJDSCFdOF0JEgTmn3WoZIN0x1t2DKAHpMTbEbFFK8qoxMtzXVZpV32UihU9C4RNB8KibGkaWR
YDMT8gFIH4HBG7eQHRfJJuw6AFe7ZolC487qyHAb5gYjdLYZN237A1rBzCpt+n0Zt4UNTFJ4iro6
OIOOOnL6vqtSymrlFV3Jo9VMSu9m+gg91rGK7K7tJ6cdgSwd6q7ZVD3zNwYuKKtCbcwz1UDzslH1
aSaGkGNSShFE7jlZcJFvXUh8P1ADqHf/hyv++tRUohy3vqr2e38qfHS+CgVYnfQlcsHb4wIrcCDx
6ONahCLItRUD7ehinOEuII3Q2FksTbtAzqGuqUOvXB+gLPD4Nry975GOBzZmzhHCneFbiyStVupp
YsNeSzvZig2934HwaqKEKZ2jxzmzm8bIn/pEXaJtvGcZ7FTIogCBDmga59fFHWiO/QK3UD0UvhfK
wWs0geK171QwRovyuGsaqJvWw5LAwO2Tg4KLMvcWI3cj36i8aWmrCUZfTfuu8eCB2WAUGg6qVm8k
wYOqWL3EmjaHTtyhhj1Qm1wSkaox//2321ZHUWnMonDa90XvyWFIIXcJ5v9DKRFrypaYQe6ODhUQ
aEnDRcErd21tbOcJV9tpD2KI1q7MEhAQU1Bw0iFNKo36kwDsJWSV56yTpk0Lu+nO7kUiHT1Mc3SN
NCI31gG5GeAYMbe97I7DOmL7rvow/k9GEGWhSxyEVDwCsCmUJM9GMGxWUvMBlWM7TD567Q8Dcf/j
s3Fn5TAaE5RlqgkGOp53Cz1vutSL9bRHpxCrnsXoSW1fxXi0wCj22NKdIGeGiGIwmP0Z2ss5/Gzw
BU1MzHEfVIhdFECVnZDZUWzVSEIQq3lvmoRWMjCVqr1gej5n3P6EhgPCDfQMIOPH4wt8P+8aOZim
PSqtnYU0XdNbeIMMF7tF3ZoDK6mghkjOqSy1Rx3cSqzswoXQ404OEB4gcP0oD4BB5Yb/KyFtNdQ6
viKTbeXdPyPzYWtUtg1qAdz8eMj31vW7LS7OCeqWGSWBrTacbJLQCVkdaaMmzMIbs7Cyd245hMlI
EyG3ifPAU0JO0gC1hZyIe+RddigAGD38OhX/VkAS2PyQi2rBo77N5CCvgrttRodjSnlcFnLvQx6X
o7QP1WQtIGo4Q5xjVn0UlnCet9MIS1CBhm46EBxYuuurRitYUde9L+1rUN/KB6P83WkbsUE1awwW
ZvHeoHBZI2cIrw6lHM5jlSul0s0klPeZ0TfbrDKAZDEExW2LRvj5eHPcPvMQT/nPU4gyg8RTajSl
VOmBOir7qIOwMqo9rTVMxtKAbi9KQNSQWwcSZT70fEPJoGdZKvaivG87cpJZ7omVSUN1gkL1kjr1
7YsAU7hS0OKFKAtI4utlQmShaWOoy3sQsL0ooi2Ju3IS3WAUPXA0eBWyNmiUX0hJ3S7YjHZEaIcg
C4BcXhIblFF9bDadAsp7HxSoKGYIkLPowJu5sDPuRHOwNLPn4iGAK8xDa7JqCpIoxfAKrZH2atd8
dA36ANtMK9w0D14kUgBWJID3qdOlwI4hf0xx/TA6TeVzGTb/yK2G6BJFDMBvZt1swOl49k2k+rpe
8UVlX8QZrdI/iv/2eIPeSWBfyiSzD40pBpziekENNaiMqZaUfU3EKKJSq9QgRPHBMk5G3F9iLVdv
YRn2mY04A3GNolYJQMgA3zVWHQrt4PRtMwgWk9WcWYnIQBlltk26cJB4pOQ8E3OaEHSxuPYAb5n3
yDfHxywHVkSDpuyhfkhoEie618ZVt80Ds7RH9IBY6oRdryh+a0ml8asV2nFhG/KHGbfTXHUGeyVc
dqAnuStqGIJM8gvQv4lQns5ep+r18Vos/D6fDezCAj7UmMdHU49/zVU5U2s/Hpvgqd4Mbgx8vQKx
cg6nIY2PMTX2yAQx/CNtmav1lrgeNAqGU7JarJLwXgFvlXNI/FJFG5OAkWkfgzv+8V/IOt61O/99
Wtgm/E3BG+KvJ03otBoqSEcAMFwEpmihC1t3MNEj+ngi+XvwP4bQyosoDqgI/kpCBoY0flfFxyix
ZMuIKJrnEHOSXeZNS428N2eUN8ZNX8fULELWIz4WxnP62T8JAa1LG+mHjKqbxhr2mTdSu109HuL9
ufzvEPm5DMko90IZH1tS7MapXBUpYOcIW9eP7fBOzTy6/yBS0QQGLAfn5vtlobHC141D4oOmTI6p
X6i0VbTN2Bxwj4TSEj3svXOGl9JAxg4oUdwn11dJGIWZn7SBeVD6kwRpn36JlfWuAQwE98QMROWB
eLLY1ZocdOahNnfEeJ4WFaPvTRka2+C6oMKN54+7iVq1GZIKnUuHvJEtX3oWphFtsqnbzqqRr6QU
F+gGLjjP7279vEYGAkHI6AE5Caj69ZQBXDIpcsmEAwA/6Ui1hNht+Fb1b0U3rlNkUkq7bU9m7hrj
G1o8c5JS33RVpLKjJWmT222JBif4AQDM4zpGJ+31p+R5F+dlMQgHBOOohg1OOkIbLFqgT73xBADc
AngFj+KlRwWjvzaTCKVe+lkUHLe/xmP0Q9U2kwfhrnwdfhHfqkGd8883igYWGwwIaWSMis/V6GTM
CFOT8KihUBvjLiknL3tJ/rJQcgGVCZdyQzcvKgr2eMcAMUTOBsVzvv6gC4ARZ3EUHnNFtWqWesR8
N79UZquS1UrJZtLZfkqEhWHeM4suONTM0VkOZVoepBABVJhrbRcea9Q8bcCSUjc1O93xlao/goU0
W+tmP1Cz6NkaAsrSqxlnS2I8t3sITaco3qD8gj4FII6vF1foUgAZ6ik8FuFoWIqg4/g0ubAuVL+0
H99ufFxjgIEShwY9rvIM2eapLPRu7DtJjLKjfgpq6g6b6FgvhLu3b9G1CW40Sqv6SYZS+1FHq4rg
NC34EFSaGYdpSrZJsELl3Hk8qHsWcXUCGQ59Ibhk3OFAy1pqhNDjOAJGjWhmMmmm7ECsDZBDRwj6
+Bc2zZI97vpR1AxNcCrsEcNOga5ghSOrzhRv8DYYyVk+Ph7enQd3Bt797/h4p9hPiimMQ9gTZtzE
p1ZRtd2yKXOaYpXmVudbXbhuyhz3D7HYoQGiZ0n9gRfegUthousE3cSgngItrjnv4W8Ob1onYhfr
fnbUIISi7qrxqRM+0VcgQfYm37bFV138MkEo9HeQDk1uOACFtf3PuBQtIE5AGwAehSDdTNUiY8Od
HY0Pw+TghjSQVuU+rK2SOMQLgQ9LAQrYacYu/Sl9KhbTqfgrQJmPVh6aPNa1K++mpevjzk6AcURF
4FqaWTK5nRc1iVTqWpQfpdakzWS3uP69oYDTEO/KZK8vHC0+sr4sAmAe8PZltAnzCdCsbSOtAv/n
kZHsHB9lA45Q+gqRZm9hx92bVASeiHGAZMLQZpfi22rXddWMkZzkx775JKSnpr/tbZys1Pn5t3TM
v6G/T4xzre70EJSy0bZciG1utxuIxwBUA5oJq4oAmPuAsVXQnlCL5Fg6xQ5wyDU5aAd5E62DjbGe
DuYHO/ZndJq4xK4sc60t3Cg3KTu8BVf2uV2lGsNQpgAzHS/6dvUJMSe64OwCEGqIcOihTLXo2Rwz
qnX+gu0bECZve94F3ya/KoJswB1OjrKVrQs33qQe8kKrZhW5w3ZYhV6w1lyUy57VtXxQXmIXnXkr
2Uu8Jf7X28dxngXUk6FaCFYO1Javv6QvxYkJAWZBk/ak+CTyBmETVcS1KnhKfmwgWwtM6MLek/Gj
V84djKKigPB6bkJG7vbaaKkVxVCGpXpUqfwXwMHMTvfBLt0FLz7Nn5eQCLcrDVcDniRcHPg56AXg
jrA4GlrdyoJ2/JE8Bx8ks1pQmj8XewRrE/rGFhy5m4OF9n54iqAoQ04cOBtucDFa8uMgic2jbDpt
t06EbUmskQrKEtru1keeLUF4FbnL2YHjT1DdlXXV5ol57FbdtnvPTuVe/um7/c5Yxc+RVztsl/0h
S92Jd8f3zSp3buIxQYXNh9WR/fUPQv93CCraeDqr3IVtMv/S1TbhxsedkrQFjm+oMZNFBR6990Bw
1FWp0fZYiTsQpoPGQ2YfTCXYrqs2pTEUmR5/wbwxuA+AdwwU0xzy4EnkDodfoCV5VAb/2EKrdKVs
IR8aeE/a62Mrd4Z5ZWU+Ld8uAynxi7Sfev+YUvfdevzbt+cb+YLvQ+BCT6PNBVEc8ePt06hS/fnc
v6AOXVAZS7Zgav6pm9m6UJfqKMig9HQ9jjKJ5EFA8vAoHsSKCl+mm538n+IaGz8KLf/dfJleFkze
vJbAwYJuEalKNGXcEq74oxiQVpWCk7AKtmFnD1vTdIZN6p7alfir2htP+btq/3PNCfbQU4Qyzwxh
QUGdG6nal+rECGOnlLiIV2qrBylsZdUKrZzSrRdeyju7UAOaCeATwE+gysUduLIyzLKHEtgp27We
nlLoRdXPfkrFhVTd7WRefD9EnmjtwcXF+bxaHmfhJMQxwoaYDr/z7jQKDR2bxWrhzUYh8KVmvrEZ
woyON+5YVbmvlUHNklOQUMPT/lQiZe/sXcBrsAtd9kf9PSxUlW6mkLPILdgg+wFwN0Fykr6ygnbv
wJ7Vuyym6HV7vCNvLkfOEHfcSD+UgRhgaCFkFal6RGe9rKwe27i5LzgbvOMkd3qC1rzk1L2YDhzR
x79+m4fgfp7bbkNDjDJS8PPsDDZTK7L1p1hbtT9Q0VTRRYOM/RLG6jZHzJnkLno0lfhBjULIqXd+
9a+JbGm2egBL68a3fh/8JQ6EG4+eszav4bf71hS7Sa/mAZbYfgn1X6DjCm9v2psvRHcfz+Y9W+gt
hp87s1kio3VtS5Jbs5RqGWuVU7BHC0iyfI2tZaxADqIvKTPMC391AeM2gi8AS+gEBgyW2+VsUOKp
D+L+ZAgsem6jvrblEsjbx0O6tYKrAVzzAKMjYET0cD0koa/1YAwyArquxAKfr1+fHxu43d8wgDgP
jTtw14AevTZA1DFJIqElJz3eAV1LW8EKjZ+Pbdz6hDOc75sRbmHSdCJl2Q/k9CP+xD4Ij8xN3rM3
7av7jN8f27qNdC62AMBQgGuBU8jZysDjC3otMDg27hB/kI8MCuTt2VS+Uv8ljtdqMaC8tO1TS0O6
WzrIckCrtxqM7SrVWlrvksR5/EW3t9Q8+P9+ELeEvTpJ0ZhI5FS+paOTFxGNCJSoZVdU1o8t3cDm
EJfD1Z/B0mh7mwWGrhdTKaa2FmOVnLa99cOkweqDOBPNLWaH1mD9rM+fn39HemrpklDB7ZV/bXg+
md9OeVBqWdwwtC8br7FGDRsI0fUS8vUG93I9OpPPtYkkm3R9kmFkX5yK9S9/HXvmRlibXuQsMWTe
5oiuptK8SZ8Sgsws3N1TV61E5ISe9SPaFjxw1IY76DC8dKA+t4Wlebx/Uv53BVGEv57IJJ/MSYSe
xSl+U86yRSzgNg/6Xtgjl7qwL+d9d32BfV8zKIJem0KPbSJFuBVOdnlYd2/CQm7lpk2UXy7uZtGl
oY0bdAmf5ANkh0FtxV7G1G7RfEl1p8apTG1lo31No0MWY97ZqeHGhldgBt9r4DcF0+f12ApF6FHO
Zeqp2gkUvcq7xvGfsU+8ejt6jw/dvSX7busSFHzb+5GZp6Wm+uQkesMusunXC+ByTr4blvzvO4fs
yhDnydUsnIgQ6riqT9XZVUAPtRV/kpdsW9stsE+KVb0yxyyo8FIvQVDu+CnIy/13Qi9n89sgu3JQ
RpKa5FQxJ9j6Ly908oQP1Zv+KlYAapglg0tj5TZnycwgBs0EOal0ckWnW5leRWN7YenmLfhgm/Bp
ubSArH05COTUW9E6eylBxEB9u8KEKlb3yiAFW68em7zzGFzNI/c6AWVfoX8RG9PwcrobnIUzfTMg
9AQgFgSgBLAP4Kzmaf22TCRuBmWIiHZiOiR3i/cgWTrV8wV0NWWzBUDGoOyF5xV/ri2EJlqpAEzU
T8UP8a/uAlOiO+hYH90EPrgT21AUfjxjNzsB5BUz+fxMmQHsAj+kKgT1eahIkIVBs/e5ypEjrHC4
rYzpkWtUADmAq4UcO5MtXcY3F+RsGU4eEJbIEIMb6nqoTAmDbkqH4KznawMhbgmftW9/Px7ebc7g
YgU5YeCqEd/yfqTvB0C+RBifWjJXCZ3KCGlTA3PgkXpaa3psJ57UBAu31r1ZBS/rTMGOei8QN9dj
U5qsaAAIDM6pCsYaDeR2ilWA5ilnnhR9KckSI/OduZwL8oAgYaAKJCuv7VUAUVXKKLOz7IlOsCEI
AP59HmeuvgupI/r/+KJfKgyhGXaEndmabIbdsNXW9Y64kTMuHOHbhw01/++WuLnzlXLUY6Kyc+UK
K2EV7YxNua9WsVU4/ko6hGtpE20AzV0Y4Pyz1yfv2ix3JcZiFKK1AWb7DXsJV+Arf5EOP6Oncm24
woIneW9XXo2R2/sZaydByDV2jp/OUO8mp8nCXO7LVb40m0vD4m7EUhYDP/YxLGFleLobbPzfqgPy
EUdcQYPdfTyJN9cvt3TcNuxTQGmTDMMKn56l9+wzd//f45k/4dsVrHWDiYOrsHO0K3bNTtsEK/Cr
ef6zcCjX0QKP4aUUy28KlMkufG8I4fhdj4x/rsVaFZ5zZ3JBJW8ntrrttpodrydLsXCg7dDtabt6
ezyRdzYIOk9wkE0wgVzakK6H2eYAZ/uFHF0OQXBUUUZJ/uoe2UbW/9MSt2ZkkKog6WCpsaE6Tn23
cN4Vp97mC2/nbWIEQnXfh8StHNj4Q7TrwJCC0Onpo3v5cg1b3Y8uOwY/URVbekrn2sT12l3bm+/o
bzulGKNJKBrYG3FfCZbutG5rI50q/fthhiEQvQFhC2EttLdeGwqTlJSAd0Zn5DRRXbelJ+MZmhu0
PJHj48W6SBjejOmbKc7xzsNJT4C9ic6lU+0St7QS+6NzU5quQmdY9QUdX+Rn47lcq5a40tfjcfj6
XWbUX9g0S9/B83sB5CsaZYPv6DfJWsLJaHbGAcUv0RqdzA2cwAvXvdv+iNfJW/RkeiARsWJXXy9u
qnl3PpgQjXPa0TwA7bQRH1LY6MOlU20Jx+b962dEq33lha7v+E609BbeXnPQcQFQHAkjYJxQcrxe
8DiV807tsbM6F+AGZcesaYvGBcMWn8td87mxokOxL9+lJYD1kl3uBKVJBrY1E3aDT7KRtmiYqixx
YYvNO4if0O9j4zbzULAQMKvLqRHoRH9ptn9K3aWHYn51bqyQud8VsH4ZHu31DAoywN51Q3Bk1F0d
vYzqb8hZ0oXDMv/IIyPcI1v4UlG1I4yIHtn4nrjpLwX52g2Brmg936u9aiVtJkf3NDe3c7dfLaWM
ZhP8J6Cog7wf+MXBS8ftlNFsAiVM6uSsoelzUDoaL0kwz+vxyAK3J5I2ispIrpJzhwbqsXiCALHV
jQ6U9pTuqDT5wqTeeRFBgwAZxnnng5OdLxdFMrphoaccn2vlMLRWIwBp5wT9UVB2JJMcNO9RPxXX
eSt7lepG9Ugz0tp5dRiKncZyWix1UN/bSogiIFQ1E4CjKeV6K1Vy2uIoyphiv2ht5FgnO00gZgvS
ms/HG+o2FYEXbJYEQnAmmvhvzlQ/GUau9UV6bv/WT9I2tXbBuvySXqO9tJSMuLdxZhZWOPS4ajRd
vh4VNJehSxyW6XlKplG2xjwo/pC+DQWrZUL+R2+aXLeZ3kw79H7UP0Z5GDUrCfx+r0lNLgPJZkYI
dmoh+apVrV3ieL9NWFym4r/fx00F6JfGICib9Bzn2yEbd6YvUDaRdSCGtpz8zvEmEDWDblhpK69s
AAqjPzxejbszBJZaQFnRanLD16mKodCnU5KeC0PdmEN3EmqyVN27Y8OE9wVID3hGEEDOLsZ3FyJN
2wC54PRsiAUwq5EcWGbeme7jkdzzjGYdphk/BMVbdFZdm0G3BKRBp1lf2u7syZbg0RprzSZAqJsb
VLtX2gKs497yoeJB0NaMijOaQrioIJNSIshSlp1rWiIHGjim9eJ8Ft5Kf1lyMO/NITQsIecNdBQe
zPnvv82hqndl0fg5AGDWy1KO9f7MfftxbhwmWFuzsSqys1+3/bMpVPIPFVIiB6FoW4vNK0slsdMM
Kg96gT1Z1BKjMnCxijVoyAt4jZFKCQDJyQwFZ2a9pKJyWy8BKy9AC0jZACcFiD73hY2vj0Fh6N1Z
LCwD4BJWhb1VTocy+NNELhSqZPPYd+tIhtIdMykIze2xPgcts8bOC3xbEcC+AZBDuasG7/G+u2zf
67cD34ZMFkrlACKiCHa9NOIklokmVP1ZKFdlILmF/6sVcUVHx4CBlHlajVntxOiQBJ9BKIRrH/Qj
BRSXUrSh5lb6YzB/NMIOmJU8cTXVYekqYX/R4Ngbz0ZLHPzfbQX+BBp2wJhPBWWDpY0NzQtHQFZL
REWv+AHhk1rdl0Vti/5XJuYOewr/pND4jX9p0Q+zpzXQ8I/HfftkquDKv8DFQYEp83crLtEm6iS1
P6eAItBM6zRHhOS7S6Lwb03Kwelk43fXCrHz2O7ltefmG2leBX0HSAkht8e91VLoa2EjGkACDu++
OqwH0c2DdZ4dx/wohi+KTkP/zRzeQgH+MqOFKTnFs/JLW8vCJt2Jp0i3IQBhRU/DaBWBpUrP4EZu
pjXZEsNVIUMFKTPdloaDPjqFE77IpqtHDS0qOuxzzetCq1RezT+yaT8e2AXRyw8MkHCccai9IgXF
OY2ZWvfQIxL6swgl4Q6YnIo8m2QFXTkd3HVo7i0LUOXb+kG1tK0anDR9X1YQnos84wlM6CxeAroq
85X56Iu4rT1UZIhH5vfnDhIWktuXbly+xKZVo/GuMFNv1HZjAJ1Ymu+0tcY+uzdQOlbCiwr6jeYH
CLv0HMzLK2zG/cicSbfldJ8RPKu2BNyyv4oTyKlo1thsA7thS6//HLVcfT3Q9VD9QqcyyKKBeOLe
nbiPi2GSh/isUtsfnXFA5OqcRqq+sIVYZr5+Hlni4qcYGgmkyPr4DAo4dT2AxMCqpsGwe4iZLxy7
m8hiHhTIYC5dqHjouIeg9I0uKacpPsfU1ke3s4CRqUa6FCPfvDezGXRiIu87k0Nddsa39wYkn1Cu
F0WYMQGoh4fUWrIBau3HW/4SofATh6sDywRVaDghnAMko9FVyaU6PwckSb/Q7RVDPEoM/diTSi1X
rXwEkw1NGlJ5U9K2lZUQcMVAs3WEVF9XigA+CVNoFFYGTbLRyvxxiCik/PrOThtBZ14IKpnSBfdH
A2/OFxijA/p2pLlHUz6VhWJig6pAuVupNtYJLdppzCyRxT3u2so3kZZiWv+ZmELku+2UMTDJgMHq
I8wjUCgy02DCwvV2+xhj5iHUhG5btDWAU5B76kRSZX1qSsl5cJs15JTs2mMuJGOd6OkT0iMDbRd2
1K0bw1nkHCeta7upA5XQuXGLHWjgNmlvhWtcc5PbWILtHxchxvOycsuOQYJCaRZXBdiX88tBCRwX
CjBRiDaeGrevXQCMeyQA3bqDWt4b2da/GfoZ4A0/3m+3CUG81HPjOOjZ8HhAEhof9m1bS4Xhj1KY
pufa0SnZ7JmlrRtnPC9c5fMTxI/vuxluRhOdjWnTwqturfT15+nvEqZscRzcG1ibBUsCEAaefU/f
NnT3pDgRtf4d1chNF/ciiXo3FUU9j8MpaYTLxqBPDNCMhWvg3g68WhbunVHDya/NFMsCOIyLIblu
QMnaoIGlbyK61OV2G4HOw0LEM3OTzGB37g7tKtGATMVszu6dZi3/qW3avUH78/1/SPuu5caRZdsf
uoiAB/FaBYCglSGlVusFIbUkeE/Yr78LuuduQSVsVpzup4kJzTBRWekqzcq36/L2I0ZiCDHiFvRj
NHRFmJ6fSgK0LhLZqcMRtZ8NJxONaXUX+kCRuPo87EykESmh0DPkoOHcgG2bfbw/3XGzs0saO6fC
aGy0KksMloEKkg8ScSQXQ55oMnl4KOgH50m6xDS0ZaALFM8dTLozwtBLqziRQj87CwF5yntqrCOf
uO71m1lwo8jxYcoFqJ+YeWHxKPPKVEpVafCeIt6zcpNtWiJe1rTmlT6mGIO1BHM6jINrEAALQgY6
T6NHzAPxz4C92Z5WvFnwJabN6TAinSdKrwAoDk+4O4AMU/0GZRWbI2o/okFI2pwGI81qGTQNMCmy
8w77aTHa9dZnnLfUombOSTB2TagNJAaaGuxKNijCUsEWnhV64rRPL/nYbyeZuDnTGXG8KFoo4STR
Rt861X6aVNwY1b2akVPwwEuhLnmD+aEYgZakVjKHGofCQMJLHBL6wbmYifFXhIwFHkuQMtQrHe/3
y0a1oi3n1xet8+z72YGgIsN22JWCn9e3XkE0WyfHirpvA1VI+eu6WvIEgE2MGpXut1VQZueBIuwk
6VagpZXuJYzLcLODHN1koToBSdtiC0g13QsCAUfGllkndASLI20c1WRTN1Gn90AtgrBdrP7UwpxV
NLR83iXxZIBRzjzph27Altxz+RE56ubd3G0wmanZ8Wlw5Z2MB9bj9aviHYuJcbpI0PxiAEErvH9P
91uXdySO2vxYS+AloqeIIPCkUslV/ySUV1fgUWDMQFeUQjOKUMzVYTc6/bTom6f7HD/DOrNA9cck
1nD5HSA6ynVlb/FQJxyPuRgDfGkohui+27OhSQTZqNtJkgfa7ksyvHXO1l1RYfN2/dY5xuDHxu7K
H9UU4FW49oBG5t3efhBF0hH1Vx2QjPIGXRYD3fnJmLgDSEC+JAqTaXMA/oMu4eIltZJtQXksXApw
5oQYR+3LPhamFZ/GQCOttaKVM1qaW2G1CrlQygMP5Rg6DPJ8vzK/Xql5pUzqE5NnBRvNdGv/EN/w
lOi6z8Zk73cyF6+MugsQYJHBQURdb0TicgTiuhUFltl3CsD86uWwguzhoXo5rW6DHbXpyvibl9v8
fiZdnrnsrKgv3bRg5ix+EFI7I6UBHgY8K3rdImDt+XcqbaZI2aAjjOooip0ril7gm4CGVCXtS4b3
qfHR7IV1ZvMedMt0p65F5KswDsAwMfar3heEANbbrqxDjWVf5PH6PS0boi8KDP9SLexEMU+ys3TK
7wV62Soo10br60R4x2DYJ5VaV4kAgkBU/YyEvOMqt/9GgAmlRL0PkTUBgXQkCcFCmT/Rw3UK/8Xi
/IdRbFOG2WBiBrsVs/OhW1k6HY+2ktlbykUAnHjxM2j7osPkDL2gRVyVxRlyBOJjZK1uHhKbo5uc
O2cxOCFrK7W8QKo6ahIBQ269vS0OHCL/xZJ9HYSxnFHRakNlRDAxzmqdohNaIPG6tqJj4vLUc7L2
13jGGM2kq1IlveBpGO13ja05WG3Z0t+A2KQuLyu2bDi/TsUYTqm8tF2khajtbZ9Cop84R/nZ+/P5
mPr6fUbjM7MOparB3Uj11iCSbEkakY7CERUckjoVsRP0QN3fx+8hNXoiI7riGIRlQccKvE88NvT0
MhZB1lqtCJqppEhk2m8kYrhoOQKEGKUclVr0rTNKjFnAwGeTFBoqs/J7ia3iSOkAm9za9YeCupxg
e/lpN6PFWAjsi07SsMWpBgzA+LTbv1A7cbcfjwqiFJkj+5MQ/JDHL2IsagFyYx3SwSAWbIITLZ3r
fFu0prNfZyzEqjRzDwYiOz8+jwG5T/+crv/+onlAKvT/7T6RWByTEh3CAIFA+Gv1lpW6wwPA4hFZ
XScy3e0PFs2IMPdRFGVVSD3inNUajnT9gOmPf6PALn+qBAwjBT5C7OAJKN8QrctadDnh4eJFf52C
Bb1ViuZ/ot779R1HYhdvefbTTIQrDyG6OWswSH7s1tpWJqrLuWceBQVXNAudikthxphvhSlDh93F
Pnn3/3gExix76HVDpwwIJLct7Syb+4RetlUzJjHWGDBp3RAYEFVg7dy/5vS2s8R9RTnn4MgqW/RK
zAp4TCqoDHdPr+YLIsy3f1IG1uQGpnCRGhkEgvPoxut97lTr6xQW3daMUYypHYZLmmsoIZ2Tjf8g
kpCbbp6MzhV9ZgFIV3khlMn0TlLXj5Wl7ABcDJsRWrzSIOcgrGk11G6M4hJqUR59Ep8zynuZL1w2
mo6wBxCtGxNkMSNSaenhQXFRcoQteJnndHBI5vMkaik4+kZlOuZc9zBVbhYVqNS24rxKZBNvepRq
Bl54v6Dj3+hMf5/RkfIy68XpNHj/byaGDTzZXbgQLHhFqwu6BPFEYefWY1XJAjTa5XiJOzIgxoG3
yDHkP8dZMX0zJ8EwaxwKAK4IIOE9N3b3eFM49UNhA+D5kcZvAeFo+4L7+0aNYZlZ5NJ4KfT8/OQd
HLGkKkA0WkQ/1ft1leTRYVSykoHwndQTHXSa90Q5Uu/Ie3jxaDBeFj5E0LDue7p+fe3dIdNooYO+
IuX5+lkW/OCcZ2ymOb4YnRFPdKyqJXnLTSYsWBesaMIDGO2haKoTGV6Zl06ShBG8Ch87GxvLN+GG
KIgX+eq/lMj6RophmSd0gHCTQUrDPKyBR4sT0JRCAgJ7IOIvXsJn8Ya+Tvbp4WYKWkdKE0fTyTRi
OoDupsfY+eC4l2VrMyPCRIyy6vdN04NITKLNbrDHI/IkD5xYiEuFiVgG7WIagQgqpa2uD/GupP6D
9PEw/OIQ4rGMiVv6YozRJvHJsuZFcvWTnT1/XJfnnz1XWNKK/mvsOUfPKJadM6FL3kld1Rnq9ET2
DvGx2Azb9Oitz54VHsIDWiH2v/vHYZ9b6IOwr9P+/G3GlX6jzXggH03LYq+DdgrQ8rfKwtLSwm6t
Klintq+6TbXLS8z0V922tdAQXvcWFhmJ9kABG9L/ztMJLiTcYVhD/Ui3hl1uFSfJyaoi6WF1kLfY
wO2/lzGpIpK+Vgp2m5PoqdtnvuV7buOnVDkkKVaouOKLt1oLCXK4q5gG/Qt6D8PqfBnXbWZHyeai
k9bn1EUXnC/wLbArB/i26OZk7UibZUABryS8fiWr2I0aeQgt6zp7eSQYXWgNPG0Vs5ty4jJ19P3L
iTd+sRSVfjsFowiKIOuDfBGzc16Rp9KWqeKTTAMf73hTvkvW6hspRheai5qv9Aqnqe1oUyT0CYCI
FS0TOtVdjE3K8Y0Ldv4bOUYtzECWWj8FuZ34jlYo6ff1u1kyId9+nxF9rIpKLiP6Rs/jDar8Bvq6
ApoR9zF35fvrpBYCo2+UmJiiROeC4kugNKxlesBegT/uvxFgwgg11qpI0cepiCTSV/224hxgwQp+
OwDjEnt0x2VZBFVBanij2lVCXtwPznXzdGX6hplzKrtQ7poYghxi8s4ZGntQXF6+6fpFoHfwO40q
9io9N0Cj+Tjka9UqHj1OP/51TgGh+zuFWBkvK0/ETXgPOWnPnUloblGOj+Udg9F5r9RbaVXiGLsW
ifqH7n8LS4bOly/D+GMOJ5HqXilFVFNycghJZN2bdsybx+AdgVFuQOlnfl8PyPuIKEomVmm1nH7Y
hbfCt1Mw6u0Jmd5J2P5+3oVbdAs7Mq/5nGNAsBro+133cVjLngcKwk7cHqaqCdC0eufBt3gTsNd1
48cKQxE5+rE2cCMldhwR6qMToXS59n2hivaNY4yWFzmwoOML7uQJbysZXt6g5d543HJCqut2XWch
ZzCIliuZisOcNxfCe4RwOMWGuHD3qhkl+HEs9nOwQek9PFxKbjKZw6lPyZjZqjxN1boLYA87qjjP
03SlTsLbiPfc5RiTz5L7jIynGoHm5RAwjTiOeKJvuc0xuosUZACmYaMB9jT8eOvoK2AltAqUxEA3
VT4S7Y50b5wo6BOZgwkyMZ3xRYUx7XWmjKFvylAU1yBWnbglsg/OBQC7wMzOiYfidrsW0VScI7CI
j/ravWAgv/n1Yb+IN1teHnXR9Hx9DSsiiMVDRRBx5pjkz6X1G/3VHK4uCuGMAuMEcjnP/dIDhcuF
mFS43XVQ1+sef9G6zUgwLgAjkUUmZyDxiGvTQSX/3+5YQ1v//NI+o8GZ8EUoDgnqBTKeVJYTktU+
0ElBOaLBkb/PSsqMSNIEpdx1IKKRoCU1Xh7mjYPhmPx8nV08OowzUJtVHZYXsGugz9XomBiNoLb2
cJ0I79oZf1D1q7DWcSvnXbV30JtoVY8VJz3Fk93p7zN+hW3Xx3kHEsaN0+4il2fZeGI1HXH2+7Vu
5GZZ4z4wbtxbF+ALn67ziEeAMQVmNqKuDft/Hk9P2n3jcPuqF03zl2J8PrZnJ1CjPojTCaUe8Psb
kzzFx56grJlsfef6SThX8TkuOCPU9ArGegUQyv7k5AaaHr5xdPzHOndGBT9RDGckaqHB4nAJt13a
F0tyRKqhrpRRAYXmEJOlbUWNO7sipzdeMzxHktntdpoaNNMk5MREyaoj8mvbEe3tOv84KsnChGOR
UjEUJWhEm85ePf6R1sZ6fP83+/JZAZ9xsF81ZpEZINJRLQcAlyXR39XxH4kweq945ZAAfAV6Xz7C
gB3TDUavKK89Z6mqPDfI7MwhHOxlaCeBs3pzjaHYlm4u5/IpdtTXneryyH3e8RWnzVZmo9pru7aG
8D21e0m3w/3hjFnE27jHjHG/VR4pVnlbOKcU2x+YIf3LzMZMkxlTETV+ogEOYBLCg+8CCuu0IifD
Wv3Ni+2LDFu6Vdu+y4LJWT+J693w2aSCecL89bq0L+dpZmSYmGAMjKwoPdxeD9eAPri3F49ma45O
LVUv5jLCYqSJMBZYJgueoZe0s7HDyFtZSCOisBTIB4y1wXrwEGS4J2PSQqEXGhiRAwOtS0byiLwg
jxY6Lvaf/CML1e/OKeiw81kNwUK8StOHcP3rJaPGLS+jxrF9bE0uEQXPSCXts+W3J/6mtXnALFyO
MQYDqz37VOtB4pC6jhO9ZbVDk6fr3Fo8BsYZp86alYEqw3dmrUJsiqzyFSIF4Dr/zjeSrbvh3xi+
GQ1GQ4s41AUpAQ2sP4qBmytt1adhx0uiLjqKLyo/PHqpaShY61PsFv1W7tCHPzX7GpyzLL/mZ2QY
BdVXwKAwEL+drYEGtybBfmgibS9H9/q9fNrNH3Z1RoeJ3LG8YeVfctCJi7VhG8/Yeg/sMUJtoGlu
tsf6vIs2grPa1sTAi6gAZC/mqjlP8OVU7uwjGJ3NgRqqF5hLPVtyvvPvsENIP8GH/AqIsE4tni9Z
FvgZOUZzxwD7k4UBgrI7yJiZtaR2apKR17xjLQZ/MzpMmB+meZfmtTE97VCZIE+t5W/Hj4/rN8jR
rM8tOrOYokrbJPRFEMEYWvm4kzuClxGGUa5TmWzANTFhI/3eDDzAOKMlB3BDpMM2mr+K9WfMYizE
kKXBULaTIOpEtTDi/PZvJ2CsQyhfMN7U4fd7zIIcM25bw6QoVzjEOm6Mgg9DrIFDn2Va59W3ww19
iWweJsLSZMO0a+v/m1K28SroZGTFBBxk6muQ6c1I0PWLnW/c/n+OZLHeu+11L/d8nCglgICmDQnu
HhsMCQs3wW2xqcR1i6owxnaM8/Wb4lhYdgJeWHXZVIaeXuHmSbhpz0ANcPTA4oj04vEAOTb1+qHJ
nOUj5s8q2FcTRqd5vOzizUNsca34ogWY0WCs69CFsdB1oLHT19le3EpWTwaFvvzdOxOb2rG+ER2K
PzAQAJ4Vh34Y5rirx+QM6OVHH6vGgRXIM56L78wZIcam6W3a1KUYTYQMrHTBdCCvzXhZwGckmHgE
65xHKRnjqQ1JQnQ62DV97yl8uYU915woblHWZrQYu9Zf+gFrtsC3NqZHYPvhBRFaJi9mWPY4MzKM
cTPH1VgYEcg8jda4v9Vvmv1dzknzLfMNqzsxxQ9pxuKC7zFW3Y4DVkJkU6tD6+Qv3QviUlpbQ05U
R7a4IjdFID8M3hc5Y5L9meOpI2wME8Qix2N2dIZHYBWS25F6T5LN8XDL3JtRYmKh0szMNtJAScRa
7JvAUklBUhyIJwyLsj2jw2gr9q42goL9kWcLSxgE+DmBU+NfPImBDg3sH5lG1Nkif9OpbdylFcQN
mJI6neKOKd3M72Rf8tdzQgzLMs/r9dS7TGoaH0MszWor67J/7UlpyX8gEfW+PF/o31zUnCrDQFG4
eOo4gIEKGZ9SvCsvgJtvkRPiEZp+iJW9OSEmYOylVuiHtMnPBvKCyW+V1uQ+I6NdHYstJ0W4qFZz
Wky0mESin11K3NnFQQQ32NKkVU5tFbAWvPUVS+ZoTouxrtrQQAh1XFs7Yea6mOTILQD3W9cdrMST
junvM9U1asXEdm+QKVDvnLCHgW56g50VEPmWXmwsIvNhBrngcDyyjLFFj6xkXMx6MlCjU20AdWip
L6qN3uWLnRz7Z+lR5y+5X1LqOUsZ0xsnaF+OgWoITRhz0jwOtuEYjvnUvQTUR6HMWFFRs9Nb7qgR
V3AYexy2Sr/SKhy3ApcxwEaLHSBkgCBbrLlgFJMQ/neF+LFjRUkTXU7USXAceUJR3zvSXqepZpPh
xJOepaDmi6M/VqzgmR0JF4zJQEiTN9n2yZ/Oajbejvd8WnIwczqMNem6orvoCegAheg1tQPn/WJn
RxnrJLgxNe9IjD0xx7jwuxykRkdF+R+rhlDYztD1+FfBzfxQjDXRBFUWgxIXZawionWtoyjvg3pn
oviYiVaFuLqyfPlkNi9l0f6vkatRRMPCVPUTSg3Y0oxEJkYYVkE9TB2XBgpCCjypXeC5n9HrBmZZ
5/5D59MNzuwLwm1N8JtPOvVz50h2tv6L5lEgZwIkCxjqK0BOMkcRVqpwSYx+EkIMPk4XJhy0F/4W
wyUhxM5XA4V6UTZltiTtd6ZQ+4C7BVSBSJ0MonGrrR9i5+06xxaNxZwOcx5NqoegNUAHgPp/atKS
cDM45lpC5dm3eI3+nxfAmosZNfaC+lBVU08GNSwVJq/97s/4uOVBJX2WTK4RYWKQ0euqMphsUocV
dSlR/uAtZ+kDAZCRdXM/Wg6errf+RlXt/iNyt+aGt7RlsUYxPyZjQZJQlNNWxBeM7VbLdw+7O//Y
EJEcuw1irhVH6pfc25waY0S8sYkNYQQ1DZADyGI0T5eX61KypFdzCozx6NWhh5DCo/gvaKxrA2ps
rhP4uXMZFmJOgQlADHkQL1qNM1SWPCHajFaGJnCDaJuUPB38u5AmpHNuVd/qH2zrZZvRD56JXHqX
zz+BCU4awTBHX5viLYANxMjiyuSDB+/Oo8FEIkaYYqXLFGc1j5vCvtgvvsU7xmJSc34OJvAo6+wy
rLRPcTCw/fSMFmLbs1q0mjyIO/P2+sXxDsSYjyARpTydzIdy40xkejqg6nGdxvQbV/SZzXxf/Nyr
hwucJLJA8otKUmxww3oFTnjBkXG2kC0Poxz2Iah0EDvgO48BPX7820EYs5Cpfb0SBDDLChHpkpiO
NEa7FK+pcNEeADJypQO3EEt0mDsxo0LK81bMz8+KM27iW9W9foyfq60nZf0iwL7ACwHLnMNyxDmy
wHb0rU57IEBERM5JBa9+zCrK3Zo2mZgfQjCjyRj1SEn8yCjhdwEKT3OiY1J7Cm11q6WiQ8ubfz0j
c1dymRdVnIKJCN5VKmA3ovyQODHVzy19CWxhI07Tre2aI4XLHhL4+rIMHVYUVtjbrlCAtykh57Bu
reh3TQOR5Odt1HOLH0uxJ9Bt/0OJ4aigwhgNCihpMiT+4mjk0OfWuG5k7iwRjxTDzM7Q814K5MlD
OZEVH/ZboOjzS7DTz/yUka8TMY7QNORwlSq4szp2kSvG7meVqH8km3ajw5MPHi3GJSKgzYoowZFG
pwXoeBQAT06h9c1diPkUXoJosaA9vyvGPdadlqWA0cScD+CXFDvdmxWyAJf19CRBv+Aud1Ero8H6
uqIvGt6ZhDAeEZCsfS62oKqs1nX9WDS3q8taexCTB7FxUpFcp7ZYekSuEvvcAbuMzDjD0rgwREGM
FTxRbjYOeu26w75H69jflGvnZBheYhNeAVxDdXqYm6RRibQrnvVXnh5P2vNTFr8Ow/AuvgA9XvJx
GDT0lSR4miZB9x4xHgFteJ1vy7f0RYmJKRrxIoy1iUePaKf2e0L20/uRF2NyL2cKBGZPq8osGr+c
LsdK9ofMAsg+PL1i89Rq2Xd9HYbxXYFnqIIegEx2azm91dj1Q7kRT/1LRyJaWQ0ndz199ZVbYotn
QoKtE7kHLX4aM1IcC7R2ZlyAqU+b/YOKih3mgDqd1kxP5nHGO0kA8mhQQuImHD3JeQot+tiENHYV
N3DkM9ryN+19Yns8IVyUjBldxsKj90HViwR0K5QznsuH2/L27rrsLfJvRoEx7AVaGCOtBoWdd8Dk
IYVd59wQ7wyMTR+w9B61MlDA4pXU9Y+9B2y4m652/e5vRneRH/+6J8YAaVnlD6UIWpjes6R7kWTr
O96o4WRdvssCcLwxWw0MdA0bMthMvKr6lyQ31eZsbXhudvq8az/9/bqvX+zPaPj7ZzIXq43NEPij
0gBOpXbSQ+dQXrWVxwjmYjvgP3e+Cka83t/ymlJ5v81cpN5fUr0x8Nsp5a4KW3hffWcN6z98U2iA
pN2cFeu+toDVY+99ON/T2+nx+h0sDAx8p8T4kAKWUGgnFsVkA8jijuxgME66RRx6us/Wu2cL+mZb
NuYObU474GcV+powMV7FwzhlXLUQgIPz3D2EDys7pe9Anj5Y7c19YGHr+4a64cmmjXVyj6nlUd8x
N2/XOcC7R8bpYHlsJLYVPsK5R2KU4zd/uprv3GVcTdOuBnFY4cd78s7T8oW02vzHf4zYrRpNq31f
a86PsS0c03XxmhAAuEcPlsBbonZd7dlZu39hOLajfvdUsuSNlSZPDL/lXCXvKxl1L4Xa88ISsvzP
vzxRnnnXdmwU05tMFYCjeV2d1wVQZzEbB0FMw27AV2uEEE5WfCFP+V1GGPXO4vQSmpOMAPr+vjZt
OX+4S+4vDlLK1v5t3wA0dNjtlceLRo1D8Br0JNpHPBz+z+75/67oP4bqOskbjNWkY9hpTRUSY/Gi
s5/y2jXJ3NJ5ehjI2rU//lEcGM0eDCNrBRGM7Qnl/LTCEzVGsfsCXZ+xjt/GoywuSXyXr7f2zX4g
99S6a8jefaFvp2ZH19YE7LZVIqvkxbGcT2Dy3Nd18ufGpdU3OfkMzWcCHgYSZjlGnGf33BCUtyPL
OXibisjEfscKgOvUsMzvahihf5q2GblONkejSyCWJdlYJtn0lvAak7cY9dLaFcimcjBTmJK8JKpq
xccDumO0jWBvAme3GZDeln2ivN5ox6dLRht5d+6B6I+1ual90Ijok9L2C9sd3Wb9VK9vVqKt/NHv
JKwEWavY5bs29wpW6pFgRULsn+y3JWAtyOog3QMShPgBelKTTZOQy63+IaGFcgPsBfwHoxXueizr
xPavdbL/9aFEqM+vjpUlnerMim5bD/s77rN9cbHzR8PJ6QWfK/xZvWjRZztElJFurThYL1rTfO8h
uZSuJSz7ONzmE1ja+0HcXJx14bybRMN46wblMipuS/vQgWgYu70VNShoI6WhvYr2uOtvStKeblZ2
QJHIxjIynQZW4UQr8rQpCTZNw5vltL9BA68jXMjG0daQVDOleI5SYAYr5GW/dgEEcW+sQ9s2bGSk
D+advysylDHuVtvUBq5n5xSomyevGpbojWSweoma78ZO3qgXoqUo9x5vAyvvyUYPp6YpfYcE3d0F
GzY7z3rTMJqxImVH9y/ia7re/ip3x9LSHm/k1m7JCRvUMisF2JOyEaw7b1s8GGetIIBbBZ4x9gbZ
AkLjNdCGJdQ19GPbWYMr2ptm+5C/pjXV1oFFVw1AY0LHOML32RdqFIDxwlAb+jMgI9gkEI/I3nkb
u3BPHVEAiJt9vHWWfOO+PXS/NIWQYGvp22Gzuse0BXaABy6p3vWOrLc6hH8UyOVASYbIg6owXX+w
pelsKMSpsLciejeouYmO6HO5IfapIoldWrEFmK8Wa45/tbTFKqdtbH00EjCg3IpstsqBjnfH0BGJ
dF89BLCAZwS+uI/2eNzgf3Y6UvRgGjJXLb7F8im47+pvRw1tQXSFHwUnBPoUWNnruHYAzZ7hXyV7
lxIH65Z+Caj0v3l2/toB3zpBZ65KOissbDOxj+4vmryr65t8d2woTgo0CQP14HWI5SjnYm3eStIu
IY0VP7zDyw2Q/L23B3JscXjDlChRC/ImujKp3dFwtutkm5N7883PSPARWsOT5zwYt9hdXTw0qLlu
c8wbW1A0kfQ28vUuUdbbjZBZng+pDOyGZgdUu9dUe3uJKaBjlfsJ82fbWHVNiZsQsPYPMqHC5phc
yHBT7xK7iglxN3YJhHjTwsC0b8u3AuKd+KYg7kA98OYDtgpgpOSye3h7Sm8eU6e/Cw7Ri5X1zuiK
UIYmOWx1nP+6QeOZ4u+Bx7/91kRrZhp7JZejtoAltu7d67/885n73cYzj4rAr6UKm6umQMMksa0d
NaCTd4S3bVzm0WFiDuAs5UKdgM6TA9QoQg43An0+nH0bKk1cbJR53NkiOT26PBA5TiT1WVOYsc6P
61JKpygNSXtelMbz+OyUh7Hqi06YwrTHXes4gXWOUC/PyK8zDK1zT1x7o623jwGhwMN+G+jWt3ht
AZ/Lvq6EUWxfgKfKSXnpcb4nyzrcv93cuCX5DRfq7HKS2ugUcxzAtOcUy9Y9C/t0AHLlE2tEEYh+
rO96ap/srbo7QQXIbWjdf8Aobbbv7vtRhCb+UsjhEMDVuCv7utx9jstd+W623iCYbY2pdHh7ybnx
rMPmYHX41GdHc2uER5jISR2F7LGsLb/hVSo5mvkZ98xEIhol7N2dnrcptXnipv4sOXxTKHZoVO+C
rC+noMk6++SwmTi9pvbrGaX/gMAdZVZjWW8hYt4Bb9fJK2kWhQvRCUJETg7rE6v8GpO/26D/oxR6
IsQyPgbg8tbm6f6Xf6duntYHa1PS1e2F2O6akhP+ifEAlE9128YH0rV7wj5BYAG4PGnlKCObaRcC
Y6W306UDNu7xukAtho8m0pwK9kKiL1xlzioHg59eUuwHRWBWSTD33dPKxSycYNU73i0vWbM5LcYe
awH6Z4Db1cJqhnbr/vHIabpLzol+pvI1bOX9OhFjmwcvTONe1wBjQw/x/WtKkxe0bHNhrhfmnL/T
YWyzmazq3NRAx0Bg29nPymuFvQeA9MyAziyg7xgLHYn98FE51w/I4yKT6mnqCJWs5JOLou0/G/A9
J6MjvOYfHhnmyRdE5jCGBY5nJR5RUuL9SSEUCTTw+nEWX7SYRsC6RNn8XP323UtrgRHnXr9qz08H
CRMq8AeVKyCyDtAEUSFaSi0fm9GNTfI+jZGXHGVfypzOqTPyLxVKMYTlRL25v683mf12/XiLqaU5
AUboh6SupFoBASl10sHKDVv26G9/I9a2+Th4Fq6Ot53lv9AECJ4hY1W6wTpYcfRiYTCh1AcTGCz6
NkIC8GKPNs0e/up0X5QmKZo5BQGLKRslwuks7zEardpCkB5bjSviwgROBua/2Kr/EGOdH3CSs6oN
cazC0kiHxXoS8TYixjGAU24AeoVX4VxyStMA1f+wkfV4sdqPfirhcMnv0dWOayqj4BRs/dN1Ji5m
luZ0mDSe5AW1p4Zme8aDMXdVS2kdwS52KBnLuxRbiJKDh7gC75dthFqhfiwNwjMqC40MkzX7Oiuj
BwFWXNTBdJEDHsaxfXFXe8k+la//zFRGH7xIEDCCi0scsCgETfLYF+I8rI5/Ma78/UCMG4hkuTTb
4fNAE1RXimnyzsEKoTX3RJMlZMOFOesYRxDqK3VIepxoWopoAh+oxQwuRoSO04iQh1gpwnssxNQY
lzJPQBlXkIlCZZrSpOcO8PludUtY+6Ao3V4X0GVX8CUbjCuI1CATAt/Hwmo0xsfrBMCyLyG3a0Ke
ROwaHxlb0igrE3tlcGPqXYfMERabUqCkopBSILA1qeeEwFNct7Ce2+QgbPyb2uX1LXGuki0wJ0Kd
yp4K3zrQ+qFpAIyh+4WlB3brffyveQoQT6wBlxF4AcmTubq0G4oqF3DY1nmqgYRUocP6xPOtCxMc
GDOfUWFuTm/McfSx+Pj8aJKAxj3pAUvpE2w+RzNAYoeOfxpeuVQXLvIbVeYi1TRR1FSFWLbOZ0yJ
t6pkI+fibLnrBRYubEbqx0BD7cmhX066lxIRA4CaLVsnXquhwiPyvVL7fyRdL30fSHZoIjd32e/M
CbcXV7XLO/N+vEtW05wm+npogUAldz+qO9ndw3pnZPuAXJBlYc7OAkSHJbomt5l4KQr9xgDWd+Tp
kGXTDYPX4oqW1ETPwqu3v30vdr8KdDoR3R2IsBk8VAuui/CSz9AkNL2ZKoYEsOmaoZ1poh9HEezC
QDHw5O33LwU3PFxYdA0RnhFhHFPaRR363kCktNOjeVRvmgd/q2/KtWaHdzEGFyefeMxsd9cj5ffR
oPHkI7sTkCokAxrKecmLhc6a79/D+C8z1vqyNvA9lXOQbVEl695ujxc0ovBmaLn8ZVxYKhhFo9cg
ZXlTvjkG0OvDyfzNezEtmPdvHGb8l4i+wkQLQObw6m9vVxCZjuj2dVlZVKHZLTLmTm5KsVQH0Chu
vX1lq84d3vCcUJ53DsbYxboU+eLFgzeMbkP7j7Cu8AT7G5/7jVuMccO4ghxVIk5S2rWd242NZlO4
95S/NXYpjJ+TYht3E1/qNTje7oxBTGLslJ2P0sIxdy4PxYF3rqWkxzdijJEzR/R8qgK4J91ITyIM
yWFjoMojWQ4mqp7V7XDwt4mlw55Yv5sNzV40N6cC3duKSmDaPELLzTY4KMi3I9lve85x67a/r0vR
Uvrr20eyFido5SKZOLLq0ZT9K1SQ5MdAp9E5eesG+rpRSK5YIXbeaySSbsKBjBoNRlqJNEltL0KS
HA3CQ2FHgRWN26q4q8u1WJw4nzl9BhPJfPtMxmZF4KR+uQgtJpG9rfbL3/WfFZ61Le6Agupi4TgY
9PpWAvUhdB45xJdVTTcUNJOrWNHBXGSv64OWB7jIgXYvT6jJdOSCwmBmhdvukKxQxxhpMRI7PKs3
8FwN/hqTbmdavGX1n++jH2zAoksdYc5K/rETUJQFxRewPg+BcdQiUS6h3Icq1Xu5ue3dECMbv1Fj
OEVE3WHax+INbyxbarTUG6qiAitUZCx1plSeGbR4VikNjd+xXTHdQElP1nV+L1qdGRXGSPtxoUuZ
D3aLtHoTaPwbWXke+OeyJ5gRYUx0AtwbeRWBCCKJRx3DCCFeg/+XtO9ajlzZsf0iRtCbV9rypTKy
Lwyp1aL3nl8/i5o7W6wUT2WcfbsjOvqpwMwEkEhgYaG7svrp/mIWsiESRkj8s2WEm27Ygi3FHHJA
rHrmLwJegKv7Epad2kwE4aXHMlGTelJPXGrt8e9rvMpMSmxN3S7CRwsSWhjLFDIGjAfgVvm23VSf
RujQyN4XTe1nLd/fMct+eH6LWOFbw6Dd/Zo5y3aLHNX9HVtKD8wP5VvPZ1JkP1QYJsBqeluwUQzv
9bfgMKA/OTbrRFePsj1NRdbWKF5uAlj75/+nfMLpcmMllLEIO3p64xKD2wbXKyJgFLFt+PmHbJ0D
SyY8aAAWpHuKM6PZ8HdKaL72xA/ZVIXsYtDfrhpIvQPD1YHbp6nlZEG/fNXsKAlnwbKeAnZkuOwX
M7D2GAIhHIoXhHSSCb5K+st9csL3xJFeQ63jUS5xpnmuP79yT6G+5WyUhGnLmn7ntxxB41ik9+Xf
6f289fnWxYWp6eh/TVkbmAEwS2cPoH4KMR6meKAOVPoP1vcjk9jKqAibxFMhExW01IeresSYK/ur
o6xtORiQFEGUkTgWUbvA2me6EYhskDZ51KGcAGIR90mLDGELrAiem6odr4zXKU/BA50lInsmPZXO
p3nfMpYfX7MvIE5R9GOvHgW/u770qQ4eQW/TbjUgF6a2ulBnt+lePYCEEmOXU4f6yl4MMmbCiTth
0ASR6SMI7xs0aa9T3d1ZemtZlGBmCdYK/LMiSyKmnmqaSCwyCP1G8KWyw90jAqnQBvB1YNIw+hSD
2PbBStwUujSa9XMT6tUVIwS3eYHrnA3BFCk/Rxf8u8ppqLHFW3f2UcTiUQJVRjlu8Z7AwKY4MsTr
I9j+q2fKAS8k2EBCyAlocOFEgfseRDNTMQyaSYMY00Ouw2ZEhfXVeKQW4BYtVEV4xLIyug3IOecu
JiL0vttPK0lf5LeteIqP8ro/94meYlDv24kGpF3Ks0loiRdwnEj4igpxoBn61yXGjbtr8BU9TUNn
p4pLYOzs5z8HVDc9XdlzpxG4m4vv5KFO2dIp9iU9EhhFUZ9TeVkSBCLEGDI260M26RBiDOivKK+R
BcLKHYvJrb1zoXUqc5MTuCduusJnJxhkXB6oUdGBawaDIYqD3YO/3wX6ymAcicaFthjx8jyGKkiK
AnMh2wW8tOyKVIW+lGZvh9c6MTzFkCEtXlnG7vV1xCMpe2XREf1J2dYlNZpLJqL+2h3dLGir7n85
8YGo2k0ZP8y//eRtXi+Q+aaEiksWOBdIRAXeILgZ02CpvqvvhV2sS7HO2jUt+FnyclBVTVCUSWtk
Ql3aaBzjEuzhQLOpuoBZgEVqVOIpyTHAmH3vVVtmNAOtdgYHHO5wdOPXhFkNynvo83qbbzIO8Ma0
bXU5W3E+mvlZygcu9PpJgFj/fCChYBWfBUI+WRNMSbGjjad7+78uKDNePYNdxQWd83Na8i+Vnkkk
ols5TFtB9bDzAmjvik1cwStXwoRCZNwXWV4fxr2GQqlvtHj7go+CSmm7FLzw8ImsJsuaJCvEB/gB
IyhDiA+QQFa5O2toKuiNA0ONkpY91Y8gdXLPM+NVu3IY60nHnkDrjqaol0gXLc1OLxyIyzciNME8
vPPb3GhSPdxoD/Welvtdqk7jeP9ZK/maFlq+jdgCn7CdyMzbdfe32OfP6XZ0kvU7ukgx235lhdYq
dNwDLcE6qc6vgxZlGd2VnML/YsMdY5eP43xAqqmYssnA+lFxXgvN4VDfmQziLEU11ngug4x9/ZBG
xpRj3CBwcR6Rr9cBLWNMWipw2WJ+RJJlXJcr8m7oxg4ADWmbIDsxgWWtB7C1+3vG5NbFB7Ugvnjp
zEQS3tF1o3xwQ1yy5jTTrDphXDcIx9BqDK2hk8EsSpMETEiVZFETVWJP2TFuMaJExJW+tgPWSE1w
H8nHble/hZuBkvRcfCGhhvR/wsgrx20S8KdUEPakIAcJzASH2U08WIliWiS4WE2aiyJ2UQ7iCES1
fHd1nfoT7FH+gVfWVWbjb2H5KFP3j5IzIh3fNZQK5Pc775cpzFZJ3DZaEw9yl0B0bSv6MeStutaB
H4pPNbBKQIXTgqTFR8x8rdMZz1xPkhZJhGElU+415JB6h4MDx5rO4KH2b25uSZ6m+QmqwstEKBsh
VzEkmjQFgKAyAcxwekP0xh/eXPkWHW+zmIBBiCLyU2lQkiRCO4VIZhgw0MCr9AKAwGrDtKPOltF4
lBMMQNbbJtNqM08UMJC2bhEUeh2XXIkpiGojW27D118Co3B/7m/D9/jjXyeMllt1msGs8d9Q2NmG
s2PEZFwX9dcYTzbR4JqXgd/Egt43na75ma2CUyZ+Y8G+yqGzRj2H458m0gvhFKN0Gr9I71oMTLtU
fMTciU91fnhGStuqyn0mfCV8YcR4hPIfUa5HLIDhepQacukM1RpUDYpMQaosOm4Q5CDKBieURq4l
k0JW6YSwv2LeYCj/bS9pBk7S9+giPN7fteXD/JFEFqwLhfNKnoekcK2B+xudGN7H0G8iDMLC6b0F
vhMi29utKWKX3kWoWv/fAr/bEWeHNUVrHpjJerQ6csCeon4tGJuaWgFbinSmmcmAMGkYzqoQsVXY
CyPLAFtxDTDFdDxUD7Qc8fdrg9S6uQTCGFSBySK0z/RXJQOOm3F1ebAGq0zRDhJsxl2v6e06Peai
Ib3w/jr2HTdHXwsmswR606/AzVYZvGCyAuaKdnsWeeYQ2joaQ75WPYfZYAJkKx9i1WzylUZ9Si3F
xvCJAiuIHJCGEukUhY6NkhwXaWkmX/uWMeR1jmErlpH/bff0sG9Jq+fiCJc4pmJXMmI3+eDp5ba/
pqAEU6znqV6oWl8XFBOoSY4lDZjLJHI8gyv1FfJyHYamI79+BBtYhuEu8joBeccuMjMTsd9KolHy
LAaec7HEEznNmyQYR4jNQGQNPogjKBTginSxQ3QvmlNkxK46AH2LbbYtzXCfWaj+U9JLk+6Rujkl
XYCNlBXMDid0M5MaN1ErdoLdfMSmYo3Ge+zQ+i0Wc1gzKWQOOw3xiPMKoYMpF/rHkdFRWjQwp6/W
60u0C7dKQUsoLwaAc5FEHJHVfAyKKCxssMS/49W038x2J5reQ+uIq+iPb1G81VI8NpdH2EnPpCwQ
zpC3zzFcKciNv+MhwpRvFCqn99knrSyw9BaXwOTEcTBMFlO5b2OHmonyZGgRkomtG5u+ghdqH9Sx
wYzgbry/tmUd+RFFPI+7wWV5rlFRCnKEl0rSC8VU0KTFgMmXt0eRIm3xupFAcSgqYI5WAS27XZlX
y4Hri1iZidC2Omcb18T1cpa3IRU3u7yJP6II39+0A8N1IcKiAaM2+/VQ6K4J1A1KDqllVhdmDTAN
TVGWHrbz5REWxxZjHwD4Pz1sWaM5eNafxhwBKUqpsBZx0oHfxv3P8shHUFl0lcAIEBUn0Iva4ETf
jGWDAz5x3ESNmaexFX/2yT7LAqNpzNrqxpdQHfUOHGTpRhD3Wmd2LjKEm6BaS54HVTbKxnYbQ3tr
tGucbV3ZauM/tf9S5XvN/xxBYJKuhsj2wTHmWRleXqUr7TrxyFaHsF+5MWWW6WLQPr0uVYFXVQUq
c6stUtWomRa6eDsDT+DpzcFHFxNve+haK0+983XfFJbaiqZL8B9xhJnX7MimcgFx3cQ41ut7GW17
wGFagsE9sTuLfz2UmGtY6sZOMazHqSShJ3ZkAiV0/0u+8dW/Dnf2JcRNmWVZKnUDQuy9qphv6t/o
pNlgQjkr+dZ4/Krfhx1aK2kIDqpU4q7U4qZukxxSTe+Mjt9qNRFM8paPYOZLF0KDb8GQ4u8VSrC7
fFnOVjtZ8iwYbGOpLFjQg1yHRwEsa8xa3jCBHqlGj7Qb+5I99KAfeq2f6q9i8Aw0twa2dh3F5/Ag
x4BNleHH/e1f9Imz7yHcL8qlflRV2AeQiaa6w9oq6g85bZKHOG3nvUMmfGGlsXLVlhDTmtFopGt2
ozS6d0Ap7721pnkH0rEDruE8ea9RVwzlLXCSPf9yYG3nVXsHI5gD0IzRfrF2Zx5eWVswTjRy1cVn
7PTGA9e/zEuyTGiiGydRlLLeFKi3KMeBy9pqkYP2qJSgVEmE9gUuhtjkAySNtonnCLrRoofaiGza
c3nRR89WRGibImJgpRsG/bUp9bd2nW9FvQp0tB2saB0w1CURiiQMVZNLMZYk76NDc2j240FzgKlE
FKbfV9lvd/9bmX7OiVCmUpYTLSyxqtxkJMtVWL31Wr3n15yCNutL76/SQs83SWL0pV6gEVxeg369
3HihrWQ25WOWtxgtYch8ygAQER+jpYhs+ClDkO/26gg2xerMAamzf1AGPbO/1BXgS3g4b8t9t6JF
GIuxmvQjm7j25bFhFbHARvSlqb73zbZ8KEWjAHueJV+zk2TXvi3y7b8SK/OKxvEcy7NkVaqPZKGt
IsRRUbSqvJNSX8LPxBMcIbHSFtjineT/EWJDlPJ1d7q/3YvPqploYsVqngalOEzXlnZgMPYMXAiD
qUnbITe5kLLOZVkyj7YgVWSR1b511ZKHfEXf4mRru9mA0b/Wi3Vifv6bBf0IIa59UXMxLqXEgviJ
IAKN8MA3JJSFLNum/COEuOyjJsvkcfK+SNHhbusjoz6Kg1Mnm2HYKdmj6lFMdDL2XxY6E0h40lEr
wXPXYFWFlX8KG84QaNHnUlIFLvqfwxFvD6ceNb6Ma0iQdLM4A7oNH4qWfyei2Pfy+2smiHChbi5U
YixAkOpIPFoxBzB/pMYrj/6ixmyep9c8NZ86ffzv7UPBCKSwCnLixHkloMOMMG5kCs4w28/9kgLd
f42sh/g9zbeJSU1WTz7qnjziuAafjdzWh7xa+pSV7jF/S0ejfdTq4nJf25ejXPlnZcSx+ZooRGnr
99eXD6/XMaVCNAFq61bVqqdkwWlrIs5NS4HFUEMNAZ70HGAC+dk1qv9+9AzChdlqyDsPfHpiPQUM
7Ff06GPaOWZ3NVvPZD4p27Z4ycwEEZdMEpZ8PQ7YtuDrBU7WXhcA5qJwsTUpghbNSsHAK46dFE8h
VjSgs81N3Wy6WqODtzoqxnNyRUPwfTGLpX9o9j9iiPW0gifWoQoxjaSrviHFAFZkjnx9jj5rK3mp
GF3e7aZ8INKCX5qvF1uXQgK3GPfOvoC4SNqx5L1SwheEeP6g9F/ZnKPq4Cy/v9LFitN8pcQrGR0f
ea0W+bShvhHa7oNqiuvX+NStOIrCU1ZEXlfgfQ0Ft4KkzPIOvnF2VxGIlGjPNZoU4r4aszgMmxJS
hIt/lVFDK0zWpg5gXESizLaN9ICs74Y5Boj0V/evcMSIGSf5q1kYdGszp9jK9yh/Us5pMZT60QeV
cIFZkleenEBgO9XMsn298hxhc0Cz0npLmyxD20PCCbIR23GNB1naKsLEnF6XrJ34QuMcpkkhHKAU
qEAjTKbM75kGMDRPZy/KXgWJ+f2tm36HvDxkMIsidcdiApdMWFLH1ZUgDtFwrdlWsCLWLc0WU/Oc
Nu802ikthWSyiKIXiJSBIyFrRak0tjHrJ6hA6N62fciPWm6GgI8oDmdlYE/VZWB3tqpr+G//6oEz
k01Wj1CLE0Uxhmw7PvpH139oreaZnRJrLq3Ssqj+c1mElUnyEFRaDllNthXHN5AKxCA7ataxpbpm
xD7IlRFHa3QmwvpE5/55UoUT0UftKmmsVSjzZF/ufmvKRucA5oYhFb1Vo39LO1HkLQWL88USpjew
YdyiDbKfcGCe9RJYjMGupVO6jV3ko4AM+spcg8YWtBjXyRO0D7g6lsUb6jaALFQ3aMJ4uoLOezsY
gdI8y3rQGuiJvHwxFBtZjMDn0oh7NRCSiMMIEBRszeGQoxPP8ZDQ2IwDLSRZ8mNzQcTNWmZeGMly
2l9NYTRLi9cBk159uRbIp2jGOOnBL8Of7SBh+BhzXHJBhTW9pDsFI/HEdyFBtae1aApCW9Pk6WY5
s0gOfHgZCNpibkr7rGyDdf22ArVNQ4UyLDnN2fZ9U+/MRKWexw35AFHek1dgoh9jUoFai0WkuQzC
uIfKj4O4g4ynznjZRoc3AW1jZvCIiWkgW7sgGfZ038K+c8d3TkokLHr0VMz8auFOtsfKiKyPD9Af
gvtW8K2raIaD1ewMdnvxzJXR7w2MiztJ609qdXLxnvhRF5I8x/WTSHC56RT3uR15hrfuB91YrTz7
c9XS+kAW4675JhN3bFmUQtmMWPJgvGAu11E2ZYB9QgAMaag3msoQjkRy45otCkiKdDM4oDIHBqxP
GrptYaY4XhrKVNYHhB/pCMKBqF0ex0XJwa7F9/oY81bz2n6AKnCHB+hZQAvqyrxUx4vRbZF8soEq
0rGvtHTi4hHOPoJwLnVfcpni4yOezH258x8428ZMNVT9z89ItnkBzWsuGv5MHuFhoqwtKyWEvNx8
wpxIUPD9ORjGibauxahCFUBaju5sSSL3NhmGSsgTCXuLwMLq1iBTo7UNL183MxnE1uVRGAxZPMlI
3hMFhE6aJZs77nEDRq59hpwM5TWwmHGXZwKJvdNqrezZAALZtzdF5zeRB7TU+Xwe9cLwNolzXF99
s/DMfFNcvlan7OMEBJXxaGBwWGt5wO4blxN8H02Rp3X+ckWzzyJ8eRyphRwXIi4N2em3w/q+p1us
uc5W/X0Pz/x37GeSkuT4eb7UPUe8bDar0+lE0ctFi/9Zw7fvmQlJWoUrShVCzKQwRLMEBSi08v5K
Jv9E7hO6HIBk4OQJ0UDsE1tyQoOkHVTfPwsRZ+ZAKd2XsBR2KZyCojvanRC7Ex7Fy6JcDPtkuKZd
aOcN8KUgTPUwLbSkRgpLhw52JUjTJFHABJTbCxxNMaoaY7zs9WX7xspGBhYnyzhp5lcOalCTSkyy
eN/N5RGb57JCVrWCiwN6GcB8pOFl8IR2XnN9Xp8V48F6fkVy3pCMeLWpHcxeSPWVdwT/4Of9Hf5+
Evw6RPA9gPCGFyRFJL4ji9xCTtVuuL68AI89YjgkZpaNK9AT9KCK1He69R6CQaB1Lqi5OV8eUDEg
wqdoEu0ryBEdLV80lYwSKygLBNkBXS5owv6eE8O3NUt8cEAdeGGfv8q36I9ROqH11W07fWwtWgPY
Ygua8rMbEhH3NLXfNkXbYzfMfQb8zDHaoLwp6vgUhjVABVnqF8zawt+vGOS0fWvRtoL7rfMymmh4
zKaA3oPqZbpwZpbbhbLfim7dXRlw4O74TbtLLBHDY7fBrrY0PG5qhwcDCC2h+9th3IqdjH0m1pXL
duwkiJV0FwegrncqSHtpgchC7yvEwC8hTkCJRFIJM+O6qhTcBvB02ZFY3d14qYVW9gv0LjY0XfsI
H4rIFI18l2qg6tHrd+9P6ullpYvFvn0Ke9pb5PcD4fZ7CPVn6rFm4xHAxyzSpBZsboW25hqp+8rZ
HLS+FYdZo3rJFcVVG1qwWnWCEuhs1/CB7oqZAt5qMUlpF9ACiH/6KlliUa6TwQlPBMOJEvIuqwDg
NDU5MWCk3ZSsLhz4I/ojvlLjsd1fAFF7vu8KfocYt0IJxWMFoZVdhUMFxikeK9s9XhCIru7LWNIy
kRd5Dc2MqvprFA9munaMXCiTlg1WZPmm5IBAAWw798UshNbojZ3JIew4BrV/VeSQ0xi1HaCTp3zm
Dsk6x9B1Wlruu1/y1oPeyiIOi4sGJdQyyOo26e6qJfqxAF5FMf3IEtYvcB8bDA8BwtRotqpRg1Gb
xxB7KzuvHQ+kFe8jyFNGwwp2mhWCPfDUgSlfArkYfO7epGaIft/Ztx9LHHLTR2I8QL+hWfEaBOpX
FUBEfi3rm9xxDcoxLGnU/BQIn1KyoxQDCzmd9nSz7N8nImvKSS8Z8FwG8bRxw2bUGBG7P51zB8oo
D1x3isHsGTB3/veZ5dvdI+KRQhkKv+u+dy/Tj/XWtTGkvaI8YZYugPmKiDAc93EGoDaEFHvOAa6D
hiFZtkHAt0BUxiv4pVtPH3td3Q0JKq3QVO+v9f5VbZ/uHwpNArFNTdUzQ9RDAlpCrdDMV+pE+mlS
3eSkrL8t72clxE4NjayUzARUkuzjS2wggLHV1xbU5tSn0eQv7kkiri3PRcN0H3+v6Bg4IdgHEY+B
IYrev7VsoD9rIi6kimVDQSsgqbJC8FfjKQSS/4sMtkjwXXhmsaWxuizk/Sal/kcimTQeiiSXQg27
+FSdCkBpjUNy9EzjvkosvHpupRAeOfTFqNVk1CElfbQ/fJN9dXecAdCeYkaUi4y6IsIjB3Lqs+50
WuA3tDAXd/icmhlX/27nkOuY+ETRf8MSzlRmGa+SMLYWb/8374T7OQdVAVj3WZ2GyVt4m2P7ZqII
V9qlvVJE3Lco5IpAGuI/u2ZoMwcP1E0OJj5QeV0WVX4mkXATlezxXp6inhtiBMlHtO83I0COng1+
7vuqsegtZoIIb6G4VVqJEXLrhfXSK7oegZSY1jA4eYJf9juTQXoKpi2DUEMzEtKZMawp3vybwGYm
gHAQUsaXipsjp72N1+Oq1aM16nI0PPMCceGtFhDOgRNGqWEabFX6UqJn482/7CsDcEVEG8A0bViD
w7zu0sz0HAhF/lN8nZrVRVu1rVe5wX8qc3iI1htp3dHQNItX/c/6yaRGw8l+VhTQlr24GZHWwBhq
HON9RflOKNw5RTKpofV1UycihDy1qb5/c40YMQsIXcy9+uCK6Flmdd86bM46WGUcFuOR/8YO1egp
6vrt6GYPJYyJcONI+3Zkms7uwcgMurh89ZqsD49Ghnkr8pkWmS+IRM4PdNoAOyi8SuYmtLivQtZr
QEsyYryCUYO5IrtQoo4lDzNVLPFHEjiVJdel9F4cuBOIKEELGJI5drvFXQBWhdjy9S+XRvixUGJA
QQ3MFBOtmQBCL+JCKKJUZIYUurytZCPBk3OPVqDWREDqBRiWzhmJmTrqOal1GpWwuODabkQT9wPD
p4GUinCmxVdrMkg29js1NKcvePH38OWAN+vMocDMTowNUozO5h/ES2+g368/iFuw7ew22nrSPM+O
HeWBEj0t4L5vd4a4VnipLaVkKjZOrH0cng4RvkayOjBi2xf1YB3cg7SmFfwX8C6TVAm4JwQDaFAn
bphUqsoiDeDBBEhs0CYVHUBI5VkA4ykGytebS4feBMbEuB282D7vm/ZCQfdWOnHbSAke2qWLCgXr
8A54OLkVonir3+S68pY62TONW3IpHsHFPaF7EAWLmjyhjGZmHLl527gilivp5ZozGwfvBl3aMJj7
4tm0dwM/3WGE5xIx6gs0gbwGF0726JZx07eRgsISnlzK1gbvF48hV+Gx3GIExoFxcstanQDm1y3j
FYMGHqmh8rR/dz6AXC6Cysyvp8pWjbcnh8gBMxG30R5pzsMGSGQBDKHU0T+Le6ywAEFPg1ZZjsym
9aOc+LmgIsfJbwYLXGdI7B0eUFP2/txXn4XSkyzOJREWXUkKGwZTNhWzwIDEiXEFjnaBBCYaOQPD
u6YAr48GWEQt5i383yFpGORmrJQrR+1BpS6bsF8Jcy1TsS2Hq8T5GLMkpu9FKylPYlSIulQNvcMp
yi5mOVDbapVrt2xSOmKeiyu3Q+MBZWd+o+Vud4Ywa7SZBq1X4AyES6it49SoW70VjdZuJDOWbBdp
ZhBDNLGRA9OrAeRvS6rJwrm16/tfsujw52dEmHjDC0rcNArqV4XJ7MTeyARHAT1+ZMgm22/2oW8M
w0Hx1kG9jQ0e/aHDhyKYlK9YiARvNIWINsuajxrwNiFQgUaasonWjp0LloUW89kQSZxoRa6lu3u+
aiLyTJNSDNUUq67NDJHR82uLbD5tUQvR182iiOgzRd4WrwMsSkAHpKDzHMgkWytYV4oxoGcqAc3K
+MBpz432Gba2HJyD+sqyZlGfEqk53t/hhRz6rcZNOzL3rCxgSHE6WT2oWfeJPjYG+A3D9T5dh+vy
c+K8zRUzWCtOY6b6q+TwpqUmBpW2Y6EHAx+CWg7YptE0KZF01oxbs64UeAPYZl7e1P0bEAwaOm4P
po6oeIqMJ3LF+4tfytzeyCRsP3dDNKaGkMmewFhrcJeJUM3CuBWMAqxXHY4HPWsutf1wKTS+kUuY
OdMN/0+tFZBnKBgUqa2Ui5K+1ZojYo57aQO/2gKqaieRUcRbNbUFVS/5R4HbgAJDSJ7RxuWDlR8D
Fcetkld6Ue/raJ2XBm06xqIBSqwEXggRjAMkUX7FyqiwFMGAKd8i+Ia1zYGWraFJIKxhzCvU8Tp/
uCar0NSM+GBon/ePeek6V2ZrIFScY5tBY8tpDbrwYfQOTY0WncY/vw/s160JuSGb8fWAFZgjNik/
1vqr4X7cX8NSyIUR6FMBV0GVift+EMzsNC4mOj6VH67VhndES4Kkc7TTjL8yQIrtiRqCLBzLjTzC
845ijZ5uBvK0y5SVR5a8AjZXXntOZ2uOgr4+FqCU6/1VLnhGacKJA0KHntVfrU8RJwxSOaCg1/Cn
lEGrFxjnS05v6lXqIc+ev90Xt3BwN+II1SsqL9PqEOIEmCGjKrqYnlBYNkIuw3jRZ1fDVIHg6b7M
pXjjRiihjR5XyD6ANwPSUNlT4zT7BE/EP9VOAJUOLQUx+REijpzL+va5M6UZmDrR4giFWt8D018G
psHBX91fD00E8TAUm4Ef+BgikiYw0vIjjNf/QgB6+dFACd2Hbtxal6ZklddMOqFGCEhBFFL993hj
WeJmEohbQGUCJQjcYbh6aBnwzY5iugvB/M3PTzs4O4RYUBuhF7CAgH9j+MgEMY4eYPTq/W1astf5
Ioh4rWKa3FOmc5Di0FTByMa7aMpKNUOL/0gVJWpYaPa+3TLCO8QcaJPGhBuu2+3+u/SO3Pc1/nPN
DH2t/9m11i7a6a9orDVSa3Mp9ynGsn0id0xZNG1rp02Zba3L8H0WBvgMdmxBwvena0HAUtDeg4sq
PtMPwk1UsYTG9pgdrsCsozLoYSStzFOUROCXTHUmhHALoRY0Q4a3CMCMe7s7ByCV9XTtALKly/ks
VHgX7cANp1+CVE+Oly/1/LXVrp9b2giepWz8TFtV8jJTmDpq+wTayp78h36dnNsjt0o+PSTLM8rp
Le6rwAHLgjc24r5pS2anJwZJw4LjaLi6YPxRhU+/oUFEl16aGAXwI4IwbSlUAzkZIAIh1cRAehzX
19S+9lvkAB3H2nVmDjxzjaf8RVt/fVJ8/aJ6zqQTlu9HXSGFCs5UK1+k4jlNraRy7pv94o2J3UMi
ELgrgeyV6IdQ6oM2GK88P/zhw8BstN7w+uoTIz9qi4tAkeR2A+WZurguSQOjH9yyiKiEOLgCcLsx
iMZrWezd6FDWDxxTUpSDJoMwuiaruSCr4vEaqh9Zg/kF/IbxaBxONCGE0Yla7MasFsJ1lZh0Lazb
nLMKhP/3z2gxduNkDaS0rKSoGqnoo5KPDTdm43c1bas6DGYxMJiohZHXToZRlbQazVICS+KA2UHO
jMVLSp7WPbMsJCaGaczviIh33yKdAx6tXXnlnz6O2cnWC3OnlPpreU4eSn1YX1KDNjFh2e5mH0Dc
D6LU10USV+N1+9IHuodI7mGw9h+5bSfGOcDgawscKwXGmFgbHhTvoCk/ojhL63r5Lo7/in9mn0Eo
aiWOnixUxXh9etrnu7dK/xgyw9MdxnDQWuk9YHJ360QgFuz0EM8Civkv2uZMOqHC6sgwfcOW47XN
T6J36dJix+aPrpRbfIug1uWs+3pGPXZCnXtWcwe2xnK3gHAM1ttRsz+qPUba/w0MxwqRiy6N7HLB
eKYT7SYWFk3pZ7HktBypiZqE1ybZ2xfVeQs/38THEfHUWnes1urM1837ZdOtvjYYpfgKnvTHUKcV
RRbvE1WA5oPLkceD9Vbra7HzfMzjwn7zfzPmXIrX+/tL+33CqrygE5m8hRmHyVukPsoMpaiz9Ps8
q6D/d3rnYXTg7feXIV9xfS2PV0XOXgS/fNGy/l94boFnQRsMfhSF/wVXjNpxLHx2vIJZUteGdSM9
ZYN5f5uWsirY/x8h0zpn3mcUtSoMpRFWJ9mywcZohy0v1+eEB8cYiJRsoDKbRFeuFLHTXU4aOxi/
cBcCFwu6asLYWSVM+KzBXd+FPRManQYUvuF5GmgZxU4sXF1hcxXQxEyNRAy+jIfQkQdN2wchp8R6
3QPHqTdBHttFnI0c5Q5YYDIGNBCsn2Cy53i02xNfF8hdmQJQweEOYHjDB6DLLvbJHiO2wyPziAJs
qG+0DWhpNqtVs3paUTZniqWIzQEgWwBxCHhoWJkkxRXUIEk8DBEHgHkvGsGmMBGYf50oHm8JyTcX
Q9LhFmpUqtKIVWJcnA6ET/JWWt4rHXczebI7yyFNxZVif0g6yGFWiOr2x48e9E7G6FhwcfrltKLd
JEtXOIAjAHVM96qGubq3Oi14XjG0hcRdASIFzedx7cClgjbf2lAs9PeloUA70I8KjL4GLhTCeNRY
5ougQfOraVf68LozRlrQsxDi34og/JirDmnflTFC/M241a3d5nAZKOq+oAi3MogAwCuCkSmUqYcX
deLCWOu7wbQoW7WQSrkVQtgUHyDI8GssZMvo4usBgALDBOCFdrdRN4y4yBkWkEXEokhN7wX0DKVn
GksC7dCJi9sd6ixvyunQq9PwcpHPFJdM+f3vBc48soap7+OY4fcrPChT3aidC8W/TPp/a5A3R0GC
PQKhBT6ghQQJcw9COzD81Wr1STsJ2jomLzdbh5ePCYpzOIjoXXsHgxytD2cBVnG7jGmZMwF+yCT1
CIwwXuEYsOdgqzbQqkE/0ZiWFqD1t5IIO5fCDFlpEZLG4/6lMV5e3nxjdcyMj+PeztFY1aPz9YhY
7UQ5qN8Xwa1cwvjZ3CsraTJ+7uXtodX1nWWF+iPFMn+750kIeiI0JHLhLQmDSUO5DtwyQ4MIoBlw
zHhm6OPr/ZUsEN/dCiGMZtQKnqm49NtTPp6PID3rV+ezt29q87w7RaOp5RiE40385BTJlOWJRMLf
x0wCt+Qh2d81ZyBgdhVIau3AwdhubCl33unPVrZGq/QjUKfK65c3ou9NNQSqPSwUzW724Bs7M9PX
nAGnVslio5/UxyeModbttf6gGJjx+WwdDJrS/gdH+M+5km2/lVppnp9CXFGgxoGC3PZk/itX9SOC
sMBelNFlOKXHTYxczYxnUBSGIuUAF4rbt9tGGJ9WYzhOV+MA96Zt23/5B+dhZ00td6HxRKOjpZ4R
YXG94ivKkGPTkNkb7aPN4ZCccpWudqjc5MCD0vmepp/87Y1/NpG4fVs2LrsclZTruG1sQ7ve1///
4CV/fp64d6U2FdL/Ie3LmlNHlm5/ERGah9fSCAJsjLeN/aLYnjQiCTQh/fq7iu+ctlxbm7rRpzv6
qSOcZClrVY4rh2MNjQ7ZdoMJ8EcUaEnsV1vsYebIoj/1lioMlGTotEulEqdnby5g5khdjEBYxNkn
6Dczbd4DMFMO/2kZDKiUqVKHggLLCIIjsTf4XMvlfWd5n43/AO9yhWFvE+MevIftL/7SP0fKjtQN
Qo3JpAXUPEaW+rqCKRpoG6t9Tog5/4B+i2FCzBKLpFWMzCMfWhJhqd3Zfs9rb5Do37jxxVhe9OE4
JGesDMAR2ge3ttDbioyLZhPHsfaVh+lZXtDBU4qBDHWI+2w4nYZH7ZeKWNNdHq1PxfYwEoeNYRbv
CLmfigEPWRMbvVRhIgWWU9jRpj6swHSw23E+1Uxj4Q9TVBncEGO5iiIqB2YIzEA1AH2ynmM5vgn2
ZS6nA+89VRnQSPXTaApYePP4dES77vUtefwk78iSI6ay/MjmMRXynhOVwRETXNaJFkFiRjZ2v6ld
vCl3nPeEh/UqAyBpiIRsW8E6DjY62h7JEpl/jFdjjjswHN49nknB/fxoDH7UGRa0iAZUCiDuFfJi
94F8hq7nFOgWxL3+2n18CBzqsVm4lyQDiwKxxk65Bq8TLwAjVTX8e1iK3pLyAFrb2xg8f6Mnf5+x
ROwLKkK1w42WyRPmGV5f75ZI62H3egt2FguMG7wbTW/sHxAyEciY4gUMDiLS/7hiKIKBMY4G9pZr
OLyN1vSq3pLDGGCuSoLatTg41Vfs/vn2sc3kwWALEy0Yy6u081Ff5NdjA5kqBqPX4gqLOnzzHlti
eZY3C4ITYYzhtfpQa90Cw/dRjrQBSoW8xMQ8Hn1LYJsJojZalHoKdSrkkO4A658UjpA8AL0LD/v+
7IP8cXRXi5xYdCcPaIUM8WFMN72rfNQ8sUHvg+dccO7NNWc3kdLk//388j7xVO/255+pgfzUgXmW
olro2pw6y0/B//W3vma++3jylh7S8evR6m1nuz3aR9dHlMdTbSbf+FM680rpxtA0kokTDNDCPC5z
ETPpZ4zCY0egVb+ButL/8Pe/hIA7IETvzI07xQ4sHvNzk7c0OEpbKw9fGnIe7rANIZY5oMcx+CsS
Tz6eWSyKLALn9aN+ZyxVZE05Njjvt0/snQGHszgusqakJ2ijogEv9w6xVYNyRm9bq8HnVS94cHG1
p4lC5w5M4aALpykzrHdx3f8DWdtRrZX9r7IAE90YtFDNQtELg1J1YGZAt0TvxVrtds3L7Ssw/8B/
i2GHFc+qolcZPcLkQgSYQg/2SEzESzovoOM8GFf+jsnZ9ebpP0YX2IKj+uHq7nT41b1iqImHs7zH
kC3mXhKxFI8nahZH8oTtXGtXXcOr0JEOBtmWkx1W3LB7NmczOUYGSQbQEoPKFV8LWSli1+QSnPfm
RkDLC28wbN5bmohiYKM+Se1RTXGrEP3Q4OcTzHJwXhzL/wp2PH6B+STYRBrjWAhGOkpqCMVs1Ao2
7tFBA9Hyoba9l5WzGsjeR3gSfNw2ynk/F1kpEKgoBlZoMjGQ1F20phIRvcrgsLyr9o9LxCfSkjj4
fD6GhL+++mvGjyN2/rH5Fks/8sREq1heVIZ0FXs43IGzBhshHDj1lrqlTr31hW7eCt3mgo+yDK+0
OFO/oM/Bt3TGhBK08ufSuUFxzGrW6ePrZkkuFuQ/brc8prS/3JBvWYwNpXLWROoIWcET1nbS/rCE
uA9eg1IDsNOB4337aP9itN8CGTM6RcpJONPgmUacgE1Q4mq2h/zXTttyZHGth3FN5aNZa5pOX3XB
O2DCb0Od4dB99pztbwfesGP7HO3oX/zzQf3WjnmHOqNL0wv1vvGSkyNMBg0c3u+zx9248Bef4VsS
47CejkJdVQtA21PzrhMZt2PpFf4IT/8ZO1tGS3FB4cVR7y/P7LdQ5inS4/o/ydTaaewgRp+KsSYe
Jl9by/pQl7vI/nji9YVxrgOq7T8vY9PESmdSX/Zs2wfB2uj+Hbqpa/vitRz9/vKs/1c/XWDhJtaP
xyONZV7Nu9BeEgU5d+saUfPazWaWOE4vuS4wENMkPYgPYhp82q59R130h6PnJsErkpzIwEC/9drx
Rcva+zY47/zE3uW/eCm0+ezgP1Cjs3P2gHT9eNbpA4m77z4mBPkYMq6QP+Ce7WyqaSKKQZpuoWMX
8pkaLHgKMHZZ+AiwjS3nxdB4Yhh8MeRI7s89xBgZlmESVLYHS34/ksbGIsIj6sGdjfG1miwLAz9j
+e5565fVCnHR3nHIMnZD+/39GWMsB3TFmrtybX2ECJpXKwfhc1vywvX5BNXkVBiIWmhhnYY0u22D
4rBaYuZ5Abdhx4Gl+RDt264ZWEowk3kJadKhxACutXgVXGvn8yi+KOL8Hft0gUEkXSxKI6Ih9Lg8
2SGhvLO31ZhP2EwOi4GfLpIaqb5AjYwgebg7oGOF8hg+YNaMNLiqW8dK7kHzud8FXMbgea/1nyNk
y7JppYamQCPEDaTWlukI79YqajjOMQfW9au9TDyPzKiz9EJzUiDZpD4WvFWvo1xxztnagyKCV8Lh
QLp+rdtPBJbDBZFvipRb8Hqig9lwsB7usR2TSORrhT0X+9S7/RV5Jn/dEjGR2FYXNDVda4HaKuyJ
uAMOqD3iDft/FMQgThML1dDQsLr0whc899g04e+5hnHbV9TZYZ9UuGSGfIFhPAUVGFHMrfCS7HNr
d/UNb2t0jcdvXLErw93k6LqFFCXqglrH02Yj4snHkiPiYRO5j9rw3vLlF51nIPRO3RLJQEemGr1o
FjjEIEZjL9bIR487Hjzd9pqwcOfnCx9hq0CD9ay0xJf4SH3cHQ9fp2csOkFIwaUinllk++PlvXqo
k0OMG7kvxAIWf3Ht1wDTk5u7x+VDsvl8zO8e0Js0yOTzkxCrRqM5eMXMdbDP9oPv806W4wrrbJIu
rRGdFvTqne3g8HrnPt5jfxIe/f1OX+YWxxnmXbtrJDBRe5CTMT9RtRe+W8Uk9MHCSXmCOR+T8wqw
eTo1SSMVe0RoxKZ1trIxKjLmtsC72zwxTIyUtuF/Ci4uliqjkG5aD8T6vUINH3eP54Jy7sA1NJ4c
3Rj9F0iCDSrd4T3o425fbJ7jySbiugZZnlrDLRs8Gwmlu2XqNsE7UJ+OO/A6vjmIxWbjLnmljsYF
lpCsPjEw/sHRhfdpGMRQq6McnWgN3UYTN31O0ETuOfTLoPL2xBFG/9gNeGITcfEl7/FaQhfwErw+
Im8artfXMkdwfOOlk2b2F/1ADpaWd6jMRK6obbdHW1BJofmp6ueXdW7u5RNs/aR4RfMwYOyttm7r
yTlTNjlXdJkodCLUDPov6eW8/eLc2pkp5x+qsUm5tk3ytKBu8/H3Bj3omeUt3Y3iuTDFh8hD+Zls
HYwz9eQLDVYc6+cKZ2KhaoEO6HMN7UrngHLF46trB8pGPNm9NVZO2O6MO2t4tnf+1z7fpCVgK/gf
0ZHtGW3aVBsNdEoAtmwQZMNLRrtHjn85uv4lzfqPH3md1ptgybmQRezppl8y+Y02Mt2SDuha40jh
mQsTBCGqS8sLjWNPpVX5GikfB17nOAcTZSZwGWLdSIQMbSuIypOV7vk8lOLF/eyiQbEwUzWqIeGw
OW4F65VUyEmBnN1bLG9fLl4UzLbAtbLStBqlFektbCFZRyTzHrz77fkBlXuOKPE2Xl3TApPPH2Vt
1vd4Th5tu9fIiB5y8huZzJjjZHMMQGFyJvni1DbJCI0QTJYguUWwonBqOpzsGiiVf3pt8gIt+vmA
JGlvgebGvsP23Ih8Ip4mmCXdptc2hBor8niE/fMhi4zteKaKUTrjajiTM5QiMdQjCsOm/+RmzqNm
fyJR46BqT7Ml/J7iWfd0Io+5TeFlEddpgW+mkuDim7+yt9tGMR/0TQQwd6nBgESOOXNYOmaB3Nc3
BH2oOuaEvGxRK9sF/84KJwKZJ7qQ9cxoQ3qCZLn0QhddUyR0hofbes36GRMp1Egn38mojsWlTKhb
P9pgjeNB9mxSY/LnKUJN/nwc5XlsnuhV0naJl5NrSYADpDxbY310bPf4T7BwCMDZRZvjPxGOr62z
5e+RGeLpNJtl+NaJddL7UTbinmbH4/UbPo2OndyBBkYX0xZfal4lbhbCJ8KYZ1cVzEKS/k+Yvcld
4d23efrMwt1EBOOm51pmmsk1y6lY4sMzsvwIUHnu+QyxO5yXiRTlpyW0eVcfExmnltuvWK30eQEZ
FgFJD1p4osq5bdRcYQwanKJ+GGQDwuzD4bw+kqC3FHSGusqLYNydln7duhyJ9Of/4eNO1GPh4VRI
INWDxAy8+aVHkB0mKJj46pJn7bzPxeACdq/BlaYNvSiiY1AHLVGeipLzGsUShKXmssf469Nt7XhG
yIDEAs0jRdnQW6ycySLD7Am35MQ7PwYo5MSsOpMaYbFMNpfAtC7oH/6izl2K/zgmP5+j+f5arKve
jhftZJqQ9rRBXh9HCEZZ+wE0WPgXlSfKs4AlAy0RUJK+fZTzJdqJaOZFzqRskQ4mDOUM0lJKW6oj
T9pb5r66i8hw/9673WpcyZsogwvt+7elz0/4TKSzcJKdyu5I+1WD1+Nn7aqw0J3hPPHIM+YTGRM5
DKYo4xBJ5YgDlkkIgvvtsccipJW/T3jJ2PkEzUQSgyuJ1Jh9qlDb3ND2QPDKZ7gLK9TVsC6Ec3qz
HttEFgMrylE+qkIMH+BsH1oHZS48zA3BYgqMyaEExJHGuXV/eO9lhGW8FPpttD6+RXDclg8ohKB1
oLICLj5zXmrWk1c1NVw0A6S11uZEIkf0sGyIc+/mnfjJATJAokOh9kQz5+0qX2MJwpccqEcSYXni
FvuMvrg+FE8pBlUubSgIiQ551xnq3DZfF/e3vxLPL2S9+DGTqVIQ4d4dHSS5OvKOFl+DbJHq3fny
421xHJtg/XnDwLYaOaQKYVmOuC2I9sDNoFArvvGUsUMpbdIPUkMPDV125OGTjiI46FZ2dmfOo8kT
xIBEqZm1rlcQtME24WXC4dTh/XUGGKpUlmSDJqwDDeym9fL2h+Ah6XUvxsSzzSWzKmoJf761+pV9
ocvn38fVaWkFPBd9HnU0RFKKiY277PdIVHRInVLEcMZna1uljc0OvO2Xsxk6+VsE8yXChSaVRgER
rhhI9zmRuPDCU4L5GvWIed9jCK8FLc+bTfua2jJoG54HUnjYioduKOSLOF9o3lH6VopBa8PI+rM8
QKT0mmOl8/reeVlZ/m0h87GHggVdILcFjS47ZyKORix2VUv9viMZrA38MfTLNATzT5gDxDPE8R9m
AWAij3EfxF4+NnTU8XF8zzG4I6+Am7dVmn9RJyIYH0E+d8mpMzv6qcAqgDayO8xKLJFtRL4ND2vG
q0bMe2PY9iObsgnqZZaRDKSwSjlSktDWOpKkJqNPSUWoV/Ya20YShO+rPWY0ErfYyGmw4zWwzZrm
RDxj/IMWFl0bQ/xdtIOLgiVftw90PgkzEcDY/iLWjE4MKT8pideb2LpzU7v9tSQPwgc6AS/eHsNX
+S9eCmY+izkRy9g/DluPhlG7PF7skRx/JR76bOsGXi1Hv1mTnMjRfkZ2hXlZCEcDewyfnnR8NcMe
7k7Pt4+QqwsT9NAWw0Y/QZfADsFbhPYXlL3Vlw+OGPol/nj6JqpQU5mAOnblnmOF7oA8PSRY3fJw
7WFEyWo/8BSil+iWJHqoE0koV/W5foRCaQdmsqa2iJt9Rl6kLnmh1bVU9HdREtubJalGfNJGmF+A
plDtM5PAfq0k3jlC9ryMCfa4UM7v2BW2H/ZOTzGbHagcE5l3/P45WIlt2iqSpq4HEQdr23lFCBr8
ClI87Pfc5TscS5HYnq0KjCyZGWL1Y1B1ASpnR2CHry93HEuZ9S4mCjGg0ad5v8jADfaY5m5URKTu
cpKCzLdbKgIRxVViy1oQNodfi/G+kd3e4Pkft031T14LuYnHIqVfdSNY1UudbHPwjww6coSho1e8
uHW++jlRmEGTEQXDs2jiXJVkaQgFETOr9aT381MrW4JCEmxM9FbSxyUYHTU+aLw4b9ZDmYhnQMbs
9VDrFdAqH7+SjCT3q4j3lM+/exMRDMZE2Iys1ylsFHPFIHvKAjzlBCtt9NVv2dnb3KEsnkoM2GRq
EQl6Tr+g3f/GvmeaHu/ti3MmvsUBNokni4GbLsIKHSOBrCebbn0oHWyCscvt5rUdLWNPyuV6XTmt
q92pZ5AXZDYv8cCRf721E7hLzhqotmtYT2E3b1sHz9Dt+8hTkO3Jao+nqjcz+ggdDuFqmTjAb1da
onBHUxx26Qf+SnN9y+amOqjl3YBXtjnrAsrrpKQXw95UH8sLeWw/I+JWfqhYINj21cfbms4HHt9m
yrZmGVmKDqPLVV5JeifGloxsrbkF0mQcSbcfdomt4VSJih26FOOoXzZYWAe8rvz3nNCO2+3vEsvI
bY53O583mijHoExZamWlJLjmpfOkfDWrKicr7izXbYdPumaPJ8aYm0ndKiMcPkzAL94V67I6dtjR
ffv0OA/EFU8nQi6dMVYpvd3uw9ftvzzf4jA5JAY4qrbPTxVdanC2W90eEit70BXvHDrdiVRP5gZN
Ua1f8tjwuIbHYIhxWpRF1+DY4hhOHvEAV+j9QmKPNzTDuVFsPaeVz5dLRr9P9jvdj7/928fHgSK2
fCMXWiILAz7MJvRc3T1yoJZjXGxvlaFnp0Shp4S+vwyF/RdQs91WgGNZ13BjYlnqsBCjqoQC4RLT
HzVnJywnGgMN6k/PVOzabtB7ejsOm35Fu7GbdZG4dW6BVhKtpru9ZTkv2wevUnmAMxuxfxs222GF
pUSSqTYUcFYHY4dIqertD94s7HzIPpFCzW9yfkrVYfzrCAXBtSy6r5TgwAO1Mson2H5jcTsI6Xnd
eB+uL9dEHKhDkj7J6Hnm9rkhlkRwjsgWozDJdbN5B8ggg7iIMIe1ADK0Z4KN1sd95adPY7iPeTEf
D6jZNqtsoTXnlsLb2a03IZIdZ49PRDGbvv3+UmyZRhLLMJLpzpQBa5eeT5tTR6wdXwznyrJ9VcWl
loxWQizWrzaaZdxnVof6Hea5BhsnF8j33P5WXjzEDj0KmSzkRwUidR8ZY4dgmsG3IveD17bFeyvY
nilTFVKxpleqV+0SS3W3+w/1AwU1Wif8H2Mitm1K7WVhPDWwvgwFreSpw46+zu6wWGwAx9uZGM3K
EdzbWHj1QW7criuN6uR2ZUlWRmEOmTL2CdkPOXlvQNUE6iHOq8EBXbYYU7aypCxSrFgyG5KEpOaB
+l/iK3SRYF+LYSrslM8p6bpCMrE6BWwhduEuHrLNi4UtcKt94tpc/sX5sgWoPf8rjkH5Vi+NFvve
aSGBThTusuDRWCrvCRYXmra/Som/93ecp/EvH+tbKOPdtZUgmke6mmS8C9ylu7DGB6y2/+IiPA2+
/zSKbzkMwtfDsZO7BT3LAOScd8vQRss4ZaQ6Y3cbePS4AuezOd8Cqc8xscIGVJZVHELgGe2QdP4N
A5qUQJN6ynhX8KxgnN7mmP68I/MtlAF7ATNJrWzAJJ8CiHQ3fY/Nm/fhXrIFkOpbu1PA2yP6F9T/
Fsm4gCfh1MS9gA8IgpmaGPdrSnUHki+OZvNP5j9i2GgxBqPeeKaBx1O+3gzW6CJfVG6GhC4d5o6D
cozlqvPk25n1QlaldEFXhLnua/Go/M4yErq/y9bh6MW7dGyoGGVCUyh0URXmhqJAdV2MnvtLskKv
wf7Xtl3K8Ax47T3zzvT3WVL1J+otKjFUjBJWctTtEMuo44SjFQ+52DBRD7GIWu8olGDzqkQOiofK
7lNveJqLdLrNeWV4tsFgSGlmUY/iG4A4wKhf8nzb9K5v/Q3oYGPDLpSjIlOvEGUfpBV2amPl6Bul
3Lpg4iSxGoyXr49L9PbkoN+ycw9zn7d/Avc8GTCpGqVKsgs0rNbH7VthA0Pq9fp5jefA57XVzob4
um5g56WBtaess3/C0lWpqlL0h9bgL8M+BReUJsgA31Zp1sGaSGG+WX7plWMvgSNz0Vi56pxKR8Uq
sHSZVsGx4ZjjbKO6qsk63XmEXWssVz+YCE6xNtBpeRsY1b2VFujLgP/m9lOz79GeHLltELna9iMC
4anhcD7f3H2bimfenkI9GahzQTw2qpbozIo/b5/lbDVpKoAxDzFMBlCOowIYbNw391NbNj5t6EVp
s4Axfjwt3NsCZzPqU4HMOyPqx0Lrj6gHgqcoUJzKT+794Om2kDkLmcpgHpbLpVFMIYGMw8G1L+Cn
Sk+cqHk2fTERwRLqZ825T2X6YYJNtU+fT+/oz4hq64O7InnuXZ4KokHaBHG7VuyMhNI1YEwhXIX2
PRqEcrKmPqmvOZyDo+bE4tVUGPVMJsKMS3uRkwuE1Q7GtR3e6zEbqOiyqoL+X0R9m82WiFErgnZa
oG0OOiayxYYYIF47Q5fdoiIYveDoM2cIU3mMPp2ENu4+gTw5IelzTuJdAV7U28Y2e4WmQpg3MRLP
/aWTIOTsHgJ4a63zWrwkjvRSmyRZNiqS/j10+/JDwUq9E5cY4vqKsF9t+gPoIzf5an3UJJq6GAES
GfIrm7eTRxAGih4ZHd8XOS1K3G/IwG/dL1QUNqAuhDkbG9zu2iNN3g3QkoN+sy6+rkioLYuaLksG
DeknmsmSuBhPPf1+UOwg/gcE0y0ZnnmYcQ3//zjFiSzmog0YMDiGNWQ9BTpxX6t73U/vLqjF2WfQ
tdn70EET4N7SXPAE4lHj5pHnD3byAxhjzTJM0PUifoB9eA3Bg4gIw4c3rPN8nrlLPj1Uxl616FjK
xwpyAnC/VM/R/vZ9mL1zEzUYayyzxSW8nPHnc8RJwrK1Hf/M5Xiey+VMdWCMsI3LEmQaIs4K3V6v
S5J4naXY6+cC07RWS8Rlz3EUZ1MfU4n0VCemOEZleQpLSKTpiIPrLpzaJfs9dwaKpxnzIF8SpZew
J4ZSPGHe24QUa6U83P5Es6/XVBnmEVb04SLmyFtTrwYjm1hPrxDpmQOMs67nVArzDPeVOEZoIICU
Ct3JI8zhaBWB5/xa+ZHLgwp6O/64vvDR0DRlGBgTYoRpZYE5K1WGsIYu0XBEFD59ACLn5Khh3RDD
JhHN0EwVQVQghvYzHS62vlUIustRm/tXx/etEZtIrC+5GhqjTjVyN4WNWvjZurdIDJf64/L/0Zc/
j7YTgQwARbGUSWok0fEujJAd3mRbsXN0nn7xVJttW9cnkhgIOuZCamYZThFXCdmG+L4Gq8GIFpLg
XkDlGvia7IUAcj80h3eROYbC5hVLo6qN8KSBYt8O70dvvV/5X+rSsHifj74XtyyFgSgw0JvZ2EFO
0K9MFyMBz+NOtHYqWhZv2+S8AzI5TQaakkTK6pOJ03zKkKdHg517wTyjaXmet8Vd+9r5hnVbJNdU
GJSqtKa8nDKYin221Wtj38WVbWlZPEn2ineSs5A40Y9BKzmWIiNucBHsjvIYyNvysFCB8twGb97l
ZjBEGbVTkRrAeAFJh2652OZB/b796pG7PHG35PA+m8I4N91CrNLjBWd4epWfMfelyKRxyC/Hq+Dg
N6DC8A3F2yHRDqg5cTPEs8/096Gyvd/VJVUS8QzpT7WDxeLR1t20nnwk2Dw17l6E590Tr/N4/tWZ
iGTwJQQlaCFgiTBtHQNoPrwANb+wBuKJ+yE5d1xh8CU/Ylb0VKs4WofSu1YNWTjKs/9x+xbMhWYT
FFOUny4BWiIXZdjj3p1kL2m8BeYpl8Kz2Wxui5n119CvjbVj2OeoCsz1hmNsGKNkoPPYG7c+fzR0
/rC+/z5zl7NGkLROw98/OTb4o+myjNYdbMyh3tZj3sGdKMLc4wQkFF1oQhCa3C07e4hW0WYULK0l
580Olf+t+njhtO3/Bai+lWOutN6d81SUIVMF+TYRHKxzRhH63SCr+EQ+PrisArM2ockwY0HEuRnM
YSpY59yF1PLO8EzfirvjLxVzFQ1Ssc2vyopAY80fuaQ6/PHSaKZhoKMfubcrQdrENZUwltCYIbaM
gkwB/N8LovqxaEnLyxkLcgaSuf4utyThX70BE7HMdY7PY2cmUjrCU8UdE1Pr+Zflt4Evc4FZpff1
lobMfZYb7OKRUoiytdeSyG5hY/mI+4AhiedPFFjvneeXwRWtkPxarVboOD3Q0AYuDKpfHx/gcrO2
L4ildgAazts7b1+TQ2AwIELCPzNK/LKN7KtAtC3WKIIuQ1xy7g79O7dOgPEmWgE0awL9xlBtU24k
mURLq7K+5Psy0ByOsNl3cKIUgzi90mknKYdS8DwP2HqEZMJWxAHmFi89PUuKiJVt/9guc1/CMe4M
baCiwIJjeAcZOymizAnXPmX28X0L5LYN0XoM+mPUn/qFWCyF8Y42QDzOzU/NQu3k17AIpceRmgtY
nXuwX8dAbl3Tuj7/8S8lItyJpaureeujMuDULPRGlGSIo1Xa0Y7d5cMyvjMKC1mxJLV9gGJoGZJf
gZUCZrxf0Y1TuyeeRzzrCnxrzeYyhV6OxSyBbeET9M5rjQ1h4Vr2MF2P+ibd4/Xx78KoiUjqPE8g
a6xTY8gHaB5mxD2thJQs4IN4ToJtHb760nK7CThfVmfAKgpjjNssIDBQPDgf4hE1l5UQJNhABb6K
D142aT5dMFGQQSwlxb7QsaPy0Caf7oc73weZJwd9OMCvM+CTVcmlVHUIQQH1CApRlGm5+WcO9OoM
8CBVL6VtE9FlxYFruqpgOXjIwPvK48TgQanOoE67wNu5qKHNE/xR7FS5kAg8/HTonXNs1zTzjXvH
bsg+9nqH7t6Qdg70VrrWMZcE1EHGVtwKoO6ul187lHJCS3O4nikHx3UGYdSwrYXFGceZYVmHnezk
Bzp3ifETq1iQ/w3GdQZeUkWLcLGprDMJDhupsISPCiV2rDAlqv3vYsJvk2eTtVVRNHqR0Uf6tfay
X9EGBIx70Df1ZLHmZXvm3ax/ng2DwY+kiI9VXwKyNsAs961AxFsE4DhN9n7wLz3kiWYMeGAmd8gW
YNehTYzx3YiQGifIGxzj2b/BQMblYkpGGVEYtrPdRUddBA2SNvIFvO0TXEkMbrS9ZEjtGfaPEatr
mhH8R2sUCwIuztOTuXHTDAY99CzK5FSJRxSU0DsDaipKwg2/hdczw8NbgwEPqajyRSrD1oNDvelI
4VcEfEQSd555tuti4rCwDn6olEVx7HB2gxeXBM5Y4iwc3bTCddGQarCrM9FIvYa39BHEydbsrNu3
+trMd+tIGQRZ6GYZpgPMBMkejIhqlhxgn3JuJw5o1JbhyQpBduz2aAyVEieyDB8vagRfgsY7fKYk
ri0xINOK0jHTTrj1w8p1T5Y5YGE8uJUXS1RIsFXxtvLzKeXvm8huMM5GcSxlAfaEBOUGC6OWYHje
PDwbBLvLzOUHRxo1GvaoDQVrMDTZwDbua0A78VJOraR2o57DHZTtciNjUNDzk7vC+kg3HwhzONLm
7spUGmPCI5J4ZWdCGqZqSGEn1vMA74Qboc7lJadiGI97zMsOXSnHq9OwIBn4IP3hjVdjmjWLqRTG
Sou4SIpevfo/aPBPwOEGcnpUs7gF8tkG7KkkxgCHUypmXQh9zigPNiNWvmGu3aKNjogfvhCzmFg3
yvtWcxHSROj1R00sI1eLcIhV+q0OdidAv3VMeRIRIH3wjJAninnqVGMsQLECUTS5e7BNpC96Uh+U
I6Q9feSH/80K2YkDXUT24kw/XOjFe3kk2hF1XVptSHn8HbPdUdNDZB68M1jQI6OGZoN3wghZ4GKy
2MDmC/Q6RkQ17RO66C0hoOL1pY4W4/Ca9OXyy8z6g9MfwryHWSx1cUNvnr2xm4ZAOtaU458v5AyQ
gP144jigs00whmKYiO5UDd10zO2Ijws1WVQ1nGpMUMNa/8u0xPmW9Hf/iV/fYpirEZlNuzC6AviF
2S4M3IMu7xct5/C8MY4c9jYo4ig2Br2CiEOiXYR1RQnIDgkO7rZCs4/v5NyuH3Jy7fQYDQGRDIXw
7rqUaeniX8ADj2wefXOQFgh4Od7ZOc6pSIraE5GVij1WRg6RaGwGlc3rRnaPK3XTLgVU4hK8q/Zt
HWe7YqcCmVshd93C6HuqY353Ao2yvxs8jgje96L/f6JTPyhj3rYVdDqM6+xEzF0Kb4n2jdofvC1C
4vwj+o8RsmM4uaJlgtDB1p8OgCxbQ0cA6I18MC9wtKLWfMPar5PrE61UQ4g0KTnR+NEWrLvYKk/k
7CuP+uprr7/QvbD/H5thedoxr+lClTTwOEHoePeEfQ40xZzaVZCts0fwqvBaH2e3/E2NgwGOqCmT
IhepNR7cbp+GNtw8rOxCTfj54+uLS9w/75J8fzsGQIQ6QgVagTjKR3Kw4Wv6utU/cgFk1icxZAmM
6Cb8LYExyKE+XrSzYiCVDPayfqc66spKJTf3uPH3rEYTSUxA0kqZEhlQCgeoPqcYoMLw1GIJngIO
VM0Vu1R0wIoKFr2IBlZV/rxjUnwsmrBRcI0V77F6Mx/6l/MJbUNB9Hbb7ufqiD8kMQ7C5awtFoWh
QlJwuHPfHpvnB9P5fCeI9EFin1s9Ubme8cxdwySVKIiGqdHiCvPBQiEuT2Vkjo8acjVPC1Jap94y
QKbrnOxf+2pTef+Z5fzggdecv4caGMgBJF1WBDQS/jzYZBiOYqaUAgDZDVePdL01eRns7W9sAeFy
+10nmhhQ+SGNgf+oKs75cGmFa4q2xEoy3PDfpluTt4ik7gN4bPLrzsGX3+et4WLkr7LAv+IHCLVu
f+a50EeToLgEFgpR165mMIG3pFOrtuhjAdWzYCM5JwWFcHjVAiT6X+aSLmLiSKRgwuj+QyLzkRth
SC4XrO54zO9RGNZ18K0iHYyep+F5B7/6iZ9omfF1f0hkbufQLdJoDFOBliI3sh0+UuYzpFu4y43n
PIkfkiiuT06zyI8jSH4zWFGH/OzdONrSx7Nvtb75+IF3UKIEgxa6RXmvlDLzYGiSKJmoDoPiCSb8
U/C5lGSEeTkMSiUXt4MRj2vQ6ThYda8TvJCpRaujyMpgUuDkGS8GugLe8mfTs9KL1Qc+lt2AEtuK
n6oH63i3tzte2nCu5f3HL2Q+Qhcf+zNWYuEXtisUJrCqYgN7G89e44ArEEdjEctYHxWi0l2bxhsY
GTte3/scfP74Ecz3OWVKdowFHBPorFWC4V3UJFyDpFx3i573H0Y++R7MA56mkVmezQLaIuru9tLL
8dH59XV644X3c5WuHxoxT3c/jnDtYmjUrmzbNxsQj6NaG+42gUpkEmOwsXKzjYmpAni0HlY4b7Cn
BAaxeNIz3+JWjeeCnh+/h3nbpQwvsdbRz2zbb8rL+KbZ4GEB22VDOow80pxREJqcBM5czDeVyja9
LOpQqnORSg02wzbZSSfQAsb2vbL0ovUFaQJs5oqdgWBxBNr36uAjsoegfeNB2yzQfH91tvsl1aP4
Yhr4GQOKiMiCeGc/dC/Ysmpi9RoHRqnDfsPCWMa9PipzU8tPAt5nXPcwtbsHH4kJ7qDbPKZNlGIi
B6mNlfOivQpykRbPZSJGSItfrAXGOTDQYUG5qODuGrse1i0FGUjLQMYklF0FBUsyONmqtEY/Im93
blwRFa032zwnpQ0ntfL2q4tnbcHZZLUJ6LAowtKgHiV7w8qe/03x6oe1MVBW1eVoxhruHPD0gOoV
ZrywW4//bnFA5Ar6k9dET7MILBM4+XA3iBU5hhExwq+jHaVuXP7uQxKN9iIlWKdhrgbllWNgMz7t
Dy0ZCCsrU+mEEOePZJRgLRJX+VASdImOpcu7N5zXS2FADAOHeSHq9FPbdHGoE2Faf03DudaPPR5k
0t/9h13JsiaYhiipOtv4tGgXbd3rONV8cE2S91st/C0Euu78m/ObyGHOT7+IIU4Pcp5cO0wJsiQC
eoepXXIEzSLBRBBzer186c24PtPTow98tmrdlxivwW0xc921cA+/z41BdmQMGzUMIaa1GtsdtnIQ
gtxxTd6XeFkK4jeba+Yi33CTJbOW+C2ZHbVNFSPquhaSL1iL9vwZutFHSsaLlQOAuGvYZi/dRBgT
CLQauDBEk8Kd5NRWgncrBMxgedKeW82fiU+nJ3r1Vib3O6+6GOtVoJdMNoGIRnbVeTl7vAQG7/QY
/Fb1UFWVClIWd/CuXjANjX4XtF9Yt+1jLqX1QxsWr80zGGCpvWv6/2Pty5YcR45sf6VN75whdmBs
JLMb2EhwXzKTmS+0XLHvCwF8/T3IbnWhotCMOz3XZCapVC06PMLDw8OXc3SD/7wawNMWM0wp18uZ
sfgYWl383eHAkDp55Y62i/LFKp/k0c0f1rDRo526ri3+Um2N7OFrZnx4NpO+eqoE8ZOaVAgZqzFX
ZAoEApSAM8pNXZPTV/0GX8WkHecm/eJIOcqFlGUyV2NpkAVSqpecWEuXRMB6OzHzg1MAjD+pRTmR
eR9gCCGGqMyorIHl1M91DBZrRNZDc3aM/VWvF4ev/mFxSuwvZWgdYtwCg4Q7fvnbvkanASxDnqYN
9jO8Q1Ndfn9kdaBNPfLHSn7//UiEChSOOK8gota/GYDx2p71GG3/WgA/U/9gQd1Mh07IO6l4Wc85
TqWORBxKs/KGWZWz7BQZuW3Sz3ATP7x7C6cKjVO9w5t3NRQ0GSs51RIr8yO51KFolTrgsgpyvfXq
UpyRkBIcJDL0E5oIGQdwImXzkyjqOMzdtvDLGUSFJDpzW5T7Tx+MIz7pkUfaUKcgvLpFpqoQkRmb
XfOkmBiVOy0im5UvnH6ijgRRZ0DN55FUix0ig2KBxGRMwi9UhTC3N/QQ8mahEu5YmLURnk0zwwy6
NTvc8MwnD6ye5qmjIHDyXBFgM+AmorJ8vuLNr5LcD8moLNSFnBisIGgy7yPwPF5jHP5DpKH0yzB0
y3mlDqfNOl4b84qm3sLWvw43NKFgBJixh1NB11gctbSClAZdl0JcSIyXl57sbKBPR2T7sGB2DE0+
QceyqEBl1s1wiZeDangDby67swW4a/u6EIFwguQ5M/6a3K0fS0k/PiMkflUp+n0pZb2NEQzhpX12
7dYExOrHwWPlUr7fdrSrHGlIvzMj4drjbaDgfPtEeAt7Z8aZPrjaHXXlmDbG+z7J+kq2DhlQhmTZ
ORhI5X3IR8CivbpAJzEYuzvlBMbfM4QgI7/Kq8Us54YVn8dmUa5s++gBv/f9We/QCvmlV7z1t4Z4
5bFMKqyZdUIgRSXWYHW5eEgSk6etwy+uW0b4xFKNcuGqMIuLPIIYnP6aA7WV3x4q/tWd6fPC1pT1
/ZVk2S6N2K8Isuuiww4n/+ySgQjN1AJ9adsELeB46iV68AkfnjNxeqYiDYFHQwrHDclgmVrNBrVI
8IZc8ViZAVmZXAA6h2nHtCVtrqM0wzKYqZh0LI5a1bjB7VSWEIcgqlm3gR4s9MMVY2zL++s5fTR/
qEVdhFclTZtyMEzleEKDIiZG7//+5E07VoS6/vhr5ANwawZFjJbXvRNnyxdHfAPv/cLdMYe7JmPs
sTjqKnQrXg7UwdWAFDcyjExcdJarm531nC+d6mXBHB+fQlrEMfuxgpTjjoObihEJKIhCdWKA/gcc
RANkpL0fuAP0oTp+I6pZE9lkre3U82gsmvLjHR+6vBp53Pmxs3Edg7wxvBGZZfoME6Hb1ItULYU0
w5JWp5sBcAo0GDBcyOTLeaSIMig6co95ecu6HjQvCGAGqEoAnOvDMOVRXQM8Atx8rydQNX8w926q
5j/eO7o7XWj8rk1VFwto1OYMO4esnc0K26eKxz9JoVxH0vNS0SSwkEfjJQoIeJrd/Zw8zAl6J1xj
YMdihbfDL/56/f1pk3SZsFXbTCg0rGddEI5cl3089GqggoCa6xdj8yZLBgJ4M1BXEdFZQ0P1BH0h
560Uc+e60435AzfUq7bpXlctFnzfVLepPBZFOZOmqvhG1iJuuNKMubv0MTRp1jun40xmq9mkBx6p
RXkSlY8q8GcksI2LEZrFQtAN4JYxHgeTUd9ICOU85Ft748saQgw1J/N3eXGKnxgOeLgpfrGFkQjK
STRi1kdhge25wRYWrnkuSa6rS+WF051KZkK/TFv7D3m0u8izOV/cVOwR6mnCiltk+yzWszwzZ5rh
xau2N5sbKSwtNACsz2eY3BQCM63399X+Ds/vqE27lCQBZ4aApOl5VZoYdc8aeJVhYrp2yePVxowD
Sd6ORxSTjcCSAC8ln/0LZsiWjpkv5ZTUS0T5zJ6cSYc9WhsqDJTjJKulLuDOmUrC26LvdaSaOvIl
x4xrnXVSFMrnaLmEozLDLiS84WkYK114h4Xz4OQZYWLvDRZ0b6mpWEWKaiX2Oyz1kBfZbJYBwM4a
Yq/Xz47DRGmc6uEb+wB6MMaf9TFSuZC2aX0CrstAFy/XJxaE3GRmQpAUAbkJYFvINN25XLuVUAcp
jo3ubgUjt69L4Zgs2qM4kO4WeNSiXob6ifAREvnhvvFO34cj4dSZ9YNGvopJziGKAbzxZifrO0S7
xwq5rcJs9aE6vzDE49+6Nn6IpUE2sojLK7BhcWcpWySLrd66urhCW8VALvK3CsCjBf6uWI7u/PbK
VcKVwwKjkWXTWCkB/ZbWGMj/r5jgZ5MWKotIMgEfD0071HpKAsAnrl0x3BsWb8o6HrzHdwI6Mef0
BaDU+7s3fSH+kEYvo89fszruSg7JpaEo5zrt2zCiGmYG+ggYsiYvkJEsKnLSYi3rJQGabTaBa8g3
U+TRRJtbD9XLKQQtjM26sabzIiOJlA8Limsi9QW0E0hjJby+dgBva7Ymr6F4Y3z0p/saMrZOoBxZ
UGTXtBdu3Nm62clCtE5zBrs2c7so9+XHYT+LbpBQzIxuXwFfNgSDznLFmhqc9smjlaPeWokXiEKd
YOUMpOl8E0VijEGiW54Njj4Zso8kUXFSVQK7QCpbDsmkizG8VM8cOecPqb5U1/arroe7xSkyT4g+
WX02035zJJoOm2rpFvK3CkquXjYv1rnLCZgUiR4tPDIfevUPC5bbYp0BKojqwzi7ihW0xbpKnD7P
if+QrIbp/1NXkVPg1G/p232rnCw8ABXi3x6FZpf3OMUTMg0y5zZe6GhPu5n+Riv0ma2XmRPp7CTa
ZDz6QyKdRKuFW6J4Esz0EeA9no5++d7Ol+WbynpWfh+pX+7zkSTKpwTFv9dTSoFKgQqHNXjnx+YZ
XUmbxNKO0vHzeAarZP3QLmYeGoTSpXxD9Yr1vh3M9N6HUK6GTyuxaLnBloDqUOwiKwGk3+V7UweI
U/RyMHaVcW5o/BLFLYo0CnBCK3TuWy/VUiMl0varGyINy5HfUKVjSJx8qY3WmnI+UVH7mtDWw0nl
diC47r5b0MRzXzBf2QJrOSn/w5eeNld7yMrNwhpIIS7JutNVYDOnBEN0nA0Qt+fWNJ9sEZBCmK0B
IS5KP5phrFgLzTJmykFJvCjLnovjk6wHG3srdXlX4MAyX4yDTvdMiHJHHFrg46sGnQFkL9qATQTq
WvCU4Y5MTP1/a6+UI6quHJcICoQFkb5ZWW+5pGeZrW4NdKUGuv93ELblkRMSqbAmHbAb5TnMdYXo
EO86n2g6bsjFFdmm+3b6He7eWUeaITMrO1FK/eFGeTRSx9uVAaa+lstdYuT6TCKVrSNIXEW6twHi
ZrT5YHbFfjNs3PsCyiu58TWQ5brDNW1tVmB92exK/c0nobMcQOHNaOFkhLeeH07MqTNGCCJRbsiN
WzVpXLihjYF+3PKJdYFNwayM9/H770eh8LXhQN3KNdjHxtqgV02wMit9uGmmZqJzCq+20+0t0fXG
dtACar83+v64j+0aHakPHjB8gNBh9/Z8t21MMJ5H+uKxvdkt40E9mVkFDas8vIbQyE93Bfllpczy
bj54qtkCA8zRsjXK0JB8axaR21J7dArQra8OrPzSZE16LJg6wm3jaRXnfgueHySS+AQDH5fNvAP4
glM/z/MNRutZKcnJqHAslTrLuRtpXA6woTMyg5fdJj6Grs7F6KYTGUdrMiwcS6JOcexXMpCSBkka
+txFPan0BmvpCCa3UZ7vn+PJPtCRMLpTCLjatZiGELbCCJKbW+GLt5PPsWfUSz1VcOfk5gKUYLGx
NbeC7iTmAgdbVgjr3hsKtPRpHn8HdZrnHh7eaTEoXXjG7Bh1RM+cAcXovr6TL+mxHOrscm6St7HW
Q1+Mke12uX4E65Wt6CZxcLcN89mBziodT/mLsUzqyVJXaePlPXRra/3NClAMQMO2w8RIZ5nodyPO
yG3kYviHia6qk2A/A3LwoOqsm3oIQO5tFBU0xEHvytgsLKC222xCzGKjY9fThrbWD3bNctiOe9Ko
uCBo0lz2rpB2LQim6x2nsV8z58Cwvqkwb7xBlEfR/KZKKpfjzny4nB1Rj+49/TpjTXxPDQjJYzGU
C5FqjW8SdbC9R7Qm7dCatDyS/ZMJaCUgCq3YgNSsvaI8Sd9yQRlEw16tKsOQAPzwgP7qXW55Evpv
mVmVqdh1pB/dhNHeoggT4BAHFCXNSlYYkQDfDJoj7p/hyRKiLGPqSZZEnpPo2IPrJY8TgGB4TvuF
MqRxA71/u3nGg4MSfoDYg5nBmYqUxxIp71Rx6cxLOQFR46pAE/EMDQt4TCITdjjMGAXtSVscKUc7
qMzr6/o2GAlWUUx0CYv4eH8BJ/3RSATljwq5mYFtgOfOs5rkG+kJiDu17oPw9m/dZCNBg32OHFLS
z6PAb6DLTTeifaoXBRnmaFdMVLapqH68P5RTqlxPaa4+9mfVXAmibGcLdudwdzgN6EHMStCknY/U
opzSTJhVQTsTcVcp79kzB0KImDPCuYHkCRM3kWV5lGvyvKYSlW9zWFkvu57kMAdUkAFvwHw9sNSi
3FM+TzUAHGARMwMoRb2R2srDzIGbYBUIh9Pyi1MfrR/lluYAiE7VShoyhpvmzB0d3ngYbt77Vj6Z
eRoZhUz1hKWZX6h+AjFIKIv2ZfPysltiDANUp2sTFckHfeXZ90WyPBONANmEs6SZh7AMIEBuCjxl
edMrrGC7ygKCx9D/ciFlylfc1KIWtDnEPV5mRFyiuwAdG/dVYrgjus3FU/K24gKI8AJy+5yja0Jv
eJZFTN+MqBgrw0y1ImmUR3I7EMmEQPzFi+pq425cWsvPva/buBgBvqSDkJSdP5uMOEcyKecEBkex
8lwZpxjjXy/NutvOAPHPiv2+g65fjf2HapRraquW9/JyEIPRTcD69SSzQK6NXNVVZzXXDM7gnizK
McXFrVFjvB7OAOPnjlfiMB990+bwQxvKHfl8IXFergyuD2+TyyY3N60HUF9hI17iXWZ/LdhRzLRz
/yGT8kvgOCqAXw+tkG68FDypPKKY0aubkRPy1Yy7cdrf/hBG+aaer2SviqDgIGzjL++fpsk0sfyn
0clzyie19S0IQgG6KNYbWqmPx2WyGLLh6PtLwe+mM8RNhs8jcVTckqni7dpLEDdDNHG5mdkpWhWP
wHIxGIKmXLqC4ugAjiyieZOyi/nNS6IO3RgY4zWuz/vYQGIfc4sMKVM31FgKZQktpgjCuIYUlBI0
JPVFYgom+PAY2kz2FI7lUEYQRPlN6HLI+eaRAdjIeYl+WMz7vr6CSJ3VDDrZnDoSR19UId8Dhj+G
OGDvGJaLeOJs7RRSo4dl0x3QrKCQ3TDKQI7lc7fPJLI3u3UB0lSMBC+SzSF/At7R/aWeTLKMv4my
nBiU0LlXDhvaGpszJuwJ6GDRNASPDDDSD23NOHfilO8aC6TuMqlVQgE1dh7RB2+HHRFfEB3EX6gw
3MzNjvibY6pH1nl5PAJOv9WDR+T4JB0I7bGGRlaTM82EbHXUzlgofVMeYfxh1N2USe2ML1J82GOB
NhCNjTc45d/GAqiLqEvqtG6zYamtTalHcyLYvyMbcs+s22gy/TGWRd1GjdYm5Xw4p2haxeAgMiCJ
sTwD8Hb+/B48ySRdZhi3f8yvrBY01ioOfz96CojVrZWawcYFcM5r28i8b6+T2cixYpQD4uPIK7vv
XVpdXjyQPx8Vcw1rDcA0z0xLTN2CiqJpvAY2OqAHUKuoVNy8axGynIvaAZ4Tb1XDpqnhWlUYQexk
RDkWRa1bM6+rLsFIzHkFjMGXl8QAqo2p2bGByWWGe2VpRS0hoIe9Vkogam4/bt7Ec2gx/Opkq85Y
Gcp/91KFsfMIErJTY2KyYACUYNjB9BXxY2so160NAP2KCxHG4DdA2LpEgw67B3bycTFShe5qa/tM
FAKtGezZsrrN2dt9kvehwwkzq1/dYhHYrO35C5f8p2p0B1sPDKB23te4lS4bC5iL8IX2HiHyMLjH
ynhM1nfG+lHu+Mqrjdxy0A/AGOf04BLXiTw01xPUAm3QLeqnLCdfAD6f7Ydu5g+GLU7mMsfyKa87
TPkEPQ/5nY2OBThFNKviFcC6ewdzoCPmsRjK9ypSpVz7CuaCuZeSuJtqqJcwbPIvnO6PjaPcRaQC
bSLIoQvSIGDNJmENUMmAxJaR2ZXufGGM7vDlgx2AcRamor+xcpTvyBCrF3UKuTAX+Hj1uVnM38o3
lhjWGlJ+o2v/7XpXhnq4aGRTv1YLsUJXWoBdA/KwPXTPMHSber2NdaNcScy1XsT70A2kBxuQ/aXE
e2Upxlo/ypfI8jXMsuGyTEm0F1EB+R5cY1nHdODzp3XQcM1SUYS1KsAEYeeStXwLHUwN9GuEe5qO
4+0dt45er8QVv8KMBGMVGRrS8M1yIs3g8eFSVha3ch1Nzy3fWgFqkSFn+vb/oSPlTVAq5muux0qu
UMlsK3KbDU0UBnJZgNB8iytUw9l8jJOTGCMboYGce62dz7Ua2g2oaeg9+gYqBPcZxjHe9/b62fTM
72GMkvlQYRwJeox1nkkdStPDura9YS3RWgjUjdNsP/T3A7GaWY1n7SPlYcJb3ympgPVFawb4Y4UF
eNhLHV3+zwNXg2uhswsc1Pc3lXUf0VDPEa9kyG5AScwGAwYSd+350wZkztrESD5rSSelqdxclQSR
w4tWFqkAUgvi2TUcVNz0FlJE6DYgufEk2Q40RNstYWg3taRjeb8saaWK0fAAAhKeg+RhSc5oDTc6
gUj6dm45OgYVNTTCsHI4U1EYpp8VXhKG4FLiftaTjzKv6cDpDKO16hcFDeoZ69hPWedYBHUapSD3
OaHkYJ2GsXu7WSeGc54MjsYC6Mu711xeiiAAOa/hkYG2DLyfMf9kYuYEfEYMeVMedCyOMo1Z2uTV
zMeSqQVpXPSafzIETPa4jiVQxlBLXovxD0hA1RiVuzcSDxEQQATvGx1TDnVjA46sudYN5OBlfwFy
pqefbeWA0Af4BQxRwyfTkc9YJerW9vwuQprrWyUDjjGyOBuoeThKrIza5NNsLIm6qusi98Ar2w/O
Cd2CXAmIdrEaPL9HHCD7Gmy0+6ngYCyRurhVpUkLJFWwXTkRzwjo2Dca45jSOZu0yrxQukFEPTTo
IXZENI6M9RN6JA5fj/f3imHfdFUhyXIhUPwWC9iZnm+pHJsQetrb/el16EpCOovLNL5ij6TKnBeP
YWArLfFmeuHrOQc0SSUyeCNrz/cVYzgiuriQFp2W3IZFBFpHAFgqZ6Gz2Bwmc3kjW6DvjSjBNDLO
1ZDxuFxkXQRMJVzR2vTPW7AyM619spQxlke5CrEOQ7UZnJFx4S7zr5QUyx06VWNbvOk9xosWTsqR
h9wjh9MH86ixtpHyH1LZi/2tG4QbN3A3DYiNLL8xFcqN9aP9Rpt3ET+HpWB0ojyW+kCrFu+3C1DJ
osuZYfkshyhTvqPprh0feYOFXDYtoBmts2ocbdLaDx+McGYyOTFWjHIaZZaAtVbAKQO6u7Ao36Xn
j/vWPhmPjiTQOYO+AWUCuKWhzAb3rrDwCYaDT8dh8gRtC+jcs083kK2uWJVdhqunEweJ1PY9F2AR
ffvAbIZkuXd6ZpYTmjCf1/j1R0N6X3lL5KtRjWzOoqRHEeDukOZhVtX+Ihr801/R42xedFWlmft9
pyAvBkoTAMG+ueYzMFteTb1csm5mhgumB2gFQI+3SjBENMXe359YeNIsL0UPsYWcUkRo1BnsPEV8
EZrxoiQb4rtEcInYAC++DhEEsE4zcx0ph5GFYSsAEmIwSbBc9wvPGIi7X0E2vDigc+d/eZxpwqd5
08Zyn+EEIL7ZWJxxzsE3LIEpfAlX9cFyVYw7muZ4uko3KQ/47/MmWZsX78M9hPvwnC7hq/4/HATK
gWQy78Z5O4gzECReNo9z+6JZAae7KbkeURDzwTp536WwDh+dPFCKaw+I2G9vjMyLtTva4tk2Hed7
QI+J9Ma4Xuh0Qa76Qpco0PCGpprLZnNFmTk1F1pgHlj8F4zQQKXeKHlcVb0ofO/ddZ+ukR5g1XUm
K/Mjd0ynBxo1RcvB8AwCWjwey0BUf0Zt64RyAetumcymjkVRL5QwzrNOTHDM0NMFYDK8zZG+dUGC
ulfXhKyfwZMCth5w9QzEQCwoIZZzocmf0E3suTwHRQEIYUVGsbBt3USHFF4wQ2cF4xHzjZx852VB
5wUaKWiksIO4WkeiGqlxMES3BCOWe5s8rZNXxF2n7ukUHbIBmZ85cTYJ4jBebCpCiWJFbhUF8kOS
oANHNK4++cIjgKEnK2BQqdgEqDP+bCYMvhO19dj00GvPSk8zbZTyKZ08U8CyNNgonhj9QrAf0Dli
MC9xVmhC8zlxSHX6XA45hXVB8wjenecIleircVxWRDQIiqu6qS/Cmc5KRrDMRaMSHg0wR/tQgOjL
0IdjvS1BgoZboV0MzLJ2e7hatkxacKas9S0GH0i5mq0/ohthZnymSkcju9EolwNMurCImm+7QT6r
WWIMaXkekkzAr3jeSphFGsyV4cAZT1W682kmcJnGpxDqLSvD8J3iywFo/X0hjJBdo7xPq8piIAwH
wnh5Wtz/6ck6zXjRqOcOVyl+eB1SPdamXe5c9KChXetqMsSwXJhGxSnNjL+WmgQxjxsJKaVdi0fc
+34NkCd0GBuM9WLlrzTKg1TXviiUYVNWeMRZL5vbcbc8Ymp1Zm8rvbWBvMQwA+b5o3xJp4ZymH9n
zDCdWyx7AzVs9JyQbGGi17gxBf0BAAMDJhlj/4bTdcdZa5SD6cV5F86LwTYao3nqYeQ3NlTmfSEK
3fV0lf+t3Spa4wa0zjjdQIU47t+fOkvXZ8/MC3cyUsE0Lvy8inQxnc9Qy7YGDM0MTqVCAbMkuyNQ
mGw8tDIy0FMD3+2R1f4+baMjmVTWs+5uyfUaXPlzspz39rZbPwOXwUyNcjeEY6cT8H1YndzT7+OR
TOpo+9GtFbQaMg1vuckavSfiB+ekQPsdyAYHpEyGvUz6q5FA6rxfbzUWvdeGENAVCY/C8xU0fPp9
KZMP1pEQ6rQHrgAMLR5CRH2+vx7/1itk9PPU8VZSOQlUGT8/oEsZIQBozu1bF6wHhMwHvXgYODXu
KzQJgqOORFLnW7jFM78SIBKztRGp+8u7ricbZQkMFr3IrAPTGgcdfjnXI4HUuQ61uvB43xXA1P6x
+Hr8Wx33I4XoXIbSd4U492F4K4QLJRhFU91+5g2kkBcGyxymw+cfytAJjCJ05yCAxGkOyU0H0Q3a
lnbIt8poEt4jLnl9hVhn4DljtfqzzjSd3PBmXinMOEheXdAHN/QVLfdkrZJnF0OWLGCw6df4SE/K
g2AWr2ylOTYNKLQA/QQXMkj49vLZrjAOByJT9425tJOueSSSciBFIQDwby5DwRWG+nfNKTJK2zP4
gHB4sQKfJBwKiAbaWf7WlTeSTHmSQk2FCHU+HihBj5uNt9+ECwshJ/p1DHut2Gud03lwmC5YaQHG
yVAo5+KGoZyGMY7i23lIwFWb+0eduYmUdxH9qoiS4erZoHXSsgCLYO/JUPoCjSErUpkOv0aLSPkV
RY19N7nBYlYv5UHT0z2YSlmYBH9xCBAlAs1NE+ffPWqj3r3eD7hA4EIBGr3g/djDKJd73KVOAM6j
A7gZWaH49LNH/CGR2iOuBHpHN0hcRcuXZokxKARezWaoTrHSANPB3kgWtV+FXwN3oIIsjIkYL8hJ
WUd4lncAiEYmhscPH4yQaxKJDHMOfy4ntWdXkUvcXA7gmo23+oiZnrg2XGCw5S0oWJaEX5I1ac1X
/+IsTijbf3kkOgxPj0W/DwnuKMY7dhD3603x43Oom0K7ZSIXltDfCBfdjcTL+GSwsjl/Yad/Cvk+
NCMTqvLkipZi6JyGi+xJKiyywHjqI3oh7p8+hjLfpjySAzptpepTKCO9gfhvoI6QGH5rcjx7tH3f
9jQSkYmFG7uxJyDfvZODYZLXMW5kARA7hqFMJzJ+GMp3qWkkKY4Sr88SLBp6DvAv9O/jjcXdDIMV
nUxHyz92R4SJjAQ1YIwPvAyCVrOTd7rWwLZeuKeDPyd/MDj853v7X+5nuv/drsp//Tf+/J5mXeG7
XkX98V//py6r4jXyX5PfSF18vta/pV+/narXCpAB/nv538OP/fl//tfPf8Rv/SHLeK1ef/qDmVR+
1R3qz6I7fpZ1VH1/Bb5q+Cf/X//yt8/vXzl32ec///Ge1kk1/Jrrp8k//vir5cc//4GuDB6c9xom
OThMOwiSCqfxn2N5f/zD29cYv7NNi680Cn9bltFrAiP4XcZf/tDna1n98x+crPzH0OYCjysKAkai
YOq3zz//hsOgrSRKqqaKw98kaVF5//zHjFfxfxJ5SQW8u8xJ/JBtKdP697/T/oNDTwkmrDQJBXfU
0v79xT/t2499/C2p4z2ILKsSKv/sNbQ5JpnxSyKmtQQQRdK59Uh1h9mS3Huqna4ADF156Z3RGv0h
cSyBzq/9IoJyTBUnVAXXQ4ShPrivzSXaNUCZANpe0jNeNdR7g5ZEZ9EjRUlDTYWkFLiee+YUDvVm
+v3n0SyObZxrHODjfz5eblInoejdvCfwMvqk3vZPVwvQtlvfur9iNBz/L4KocyxyrRpkfOs9JaIu
eGbcE8UqOKK9ocG/AaOB5FROtrrua3Te1UswxG8Fs/OIbKhWuJSN1Io1i2PS+kyu7kh9KtCLgtaV
+6jzngp10Vc6wrz0E0AmVgXfWby2j81LKxKZY7wh6SfXL4tBxRBeceXFXIHYucMZxbld9usgILOn
8qFZcZgUL/dlowfAD3Ec5Xx/I+iu/W/ZmGXUEDCpEmZQqZhils8C5Nwq74l7TxqCtqT0JdXrZ9VD
O0qBgt4utHzelG4kfLsvefjh0WX+i+Dhfhx5co0veIBoDKbWmaDP5grSP77/T+tAv0ihTmYpNJ4i
4t+e5IIoPsmAuUI4kD/4g0ARUzLgNZrpDSssFKh76g+5KhhHeQDPgL3xZ+0aPw3UhNO8JxGo+UlZ
Wa7b9eZN1TKSScAbFG/CXBcU+RBLQFzq2qUwb0oSF3K1UrhZBK4zJScuiJH0udemm4gTt1oVhkbY
KqdgVryAvvUxjNXAjK/xlfhcayf87CvtFG+hpIpGOAzOW63AG2FSPvVdX5pcn7nG/S2kg99ftKTc
RcJ5StfOee+Jt2e7au9u2qOvc1uXNI/d2zATlDKCJjqk+UUi5TeSwO2ahu+9J+EkqjqXEkwTm7EJ
8rTdDEwBF5VnOFw66f+LRMonXLuoaIqc855yM37NkTDuVL02WytaY9qt1Oea2ex7sFTHZku4Thfw
KgWwv6o34cL3CLDlbuA5i5YlwmH8OdzNDH51Ne9vBBVL/v6NGqcCqxuem//ep9FZ6tVm7iUVvrFY
9yttGxsBgzBOnrpEVU7CnTAHue2cZiTsqjQXxML3n2IMRcl20ZBNeEyPxUeV4SkAIC3z/RaQ/EF9
7lee0e2qJw5Do6b/Uq26elOplrzs9vxpDnee6d2Ta1zNNiAgvVOWM4s7tft8MQe15Wega89gH/4o
RCPkzMPcyPf1R7i/okH/tupQ3oh5QJC/3tCGfX8JhSnfP9aQsuXIy7l5hSzKk4RxRm/ZGMluRnoL
TEkR6Y25eTvORUB2eSd1KZK8s3okZ3kjtsQ3mRS69zIHl1ih54DWBfqywXr70eXz7y0efx5l+F3X
9YnIXb2nzg7WnTP39PIxXNR2s6hSQwmJWtmtwznztecIe22dSYz1kQYBtL8efwB1DpImu6HlExYQ
kmwtOt4zntcofBWr2z7Uz8oiMNqVaoT6U+GUhob0Lp6JTq5XTrnxrGLVHpK3/et7e4hMH+1XgX6p
9cYQntUYq+W1JNikT/yxXN3ATry5/Y/7zn9fv2EKDpEg4hq6suTxoT/DfLv/VBmVkSwL3pBt7V1C
Z0diBZYyYMBmpnwaMNn9j0qvAPPwdd/CJn2XirBWmOMbxF9m8XjPnXWqHPhP/iP/yH/OjuKH7JHK
SWIz7A0xJpJAbjHDf9FPs98VH0mlgou+dENJSGL/KbCynbSYkX25rmzPuTGbt5iiqFgC1GmZdp1B
VLgFKGO8gUe4Wv4yMa9bOM6U4fToYaVfNKMiiFzQ0lBJE/9JtK9OawCVfXvVK6NdtwOy37Z9m5nd
83xZGggfAfNWnkJDMVho29MHc7S+VIShdHHUKzGUxqG0b3a26O3ozdt5b9rWdSRMfWebJoB5X7dz
+E77vk3RPZy/r4GkcCIAE2Ha9MM7iZKWi69Yg9rsjcgIdpHhryIDwGS6r2dft+fcqI0r+lWHmZwC
FSZVn7sME1O+O1N/8Q3yXFJ5ZQ6YPRrmqKs1N0tFrMFl+RZj3uFy2rw9Wv42J4kBiyv1Bm2zb8vN
m0JWJdAYOCPWTR5pOTtDM+F+KeqxvuP1uR47aFCQbYwwBOhDPcOHeNbRDPXF2jOsYTYGM8B7U4R+
DXl7xLRITHbXJW5h3VoB7a0wShTbNy5ElOTlsFGsVWq/oAdhSF0hL2EpSLKI9pwcWiNatxYox9B9
ijZvQ48AT9gZ+09r/3x8N7udiokws8eoyGY31yXCA2gUXLyyswN1zsvZA/LaVwhNN48vIIE+Pw5T
Hu+F0em7DQpby5gsUnKOCOQTzhLIxbouZ2b8vQCcJeuegV8t8as9+dy9KPi4Q4oKz2nbkY8NKLQ2
LjiGDfO4IwVZRzo+e2lYB+cxBSHLBvp8FKB5fFh8uJaKj4t00Kw/1EgifVyu5uPLdemTVN9LuL4i
/RTiv6f6Dms5WEe7esN+gEIA00Xg2NVnZCmRwwas4MYGDRRn8Au8dPbLSv9oDQH/00sLpeZ6D6+J
u1zDl5f27gUvNcRcmm7FwG+EhuGmIkcZu9rtZfxKrIsGzp2F36+IKYJDNBz+y7spmaatEr11BF0/
mc5WBo/ycg++lOfFAz5V0O1GX5ZkD9Ba2O36aXsCFs0WdGI9zHm9wNjXTM8N01k75hG1DUczLjlZ
of3vVJhLyVxDiI5Ii+hXmNfXq2qUOiLSHutjP4tEhMXtXbNyVAL3vqkJGoLNhYRYAs03IFHfnniy
MD3y0VtAHXsQnHfPsG/WzBEc4HO+AoinAz+cS1DxjtHpAYFH/EdGHHfYu4A8akQBI3Yy8BaT9Seg
+pzMvq5MBxzZ+LJPtImAbfdqNICM3a4hCN+pZzoQtQ3zyzQc+3MIdMztx6bWndrUyAMc2pzc9mZi
2p89iJQAYlI7B/SRogQOJnjOqgygmCw2Ar6fdx5xujuY1WZ3bsDiqndmYTw8bnZIyC0UnIjGUO25
bS4qQKI8bjAQRJzQQEQGVuUE8xSr2tw9hgYYUb8Ecrp8wJKHY6QQ0BKbi4dH3dyj6+xGtgDsGzT+
elxcbgSr2/1f8r6sSU8dafMXqUMIgcTl8G612i6v5XNDHG8CSYCENuDXT5Y7vpkyfaorhtuJvjvR
ztIrlPuTTx7lm7+B5gGayNBt+rqcYTnayT8sRw47TiJgEZ52rMrbpgbfDv+7DDUEcecruGwD7TBx
BKlP8gJsmy6O6OlAn06f4HT+dNMA8uvxG4zFA2MnXAgDvE8OTfLp+uNnDF+svHC4wgd21J+Ak+TK
vJluhsONu/rvVvY3efJ/s28b4A9BvOyoBfvGwLw8IiCgPH4DAoQRbjEcQGGv2wMAewlc/Xj4Bj2w
U3/9HcoG9voLf1rWJgEWYc/54cO+qLDiOWTwJOPsN1XFs8DfyCYrEJo6qBxAK/8kukNzMdcCiJ8/
yDMMLx7T2/KKA0cywDIGeHD//V62Pf1/e59nf37jgasWVmXTwT3FhOThr/HNfM3ADl66U/6muSrf
lmdzo97aV77Gk0PdfowKF6TAeQmFxe1vxq3qIs9T98VNnTlpju7aTnzn2SrrpQvDYVjNeBgyqw4i
yfKVMPgfg7gKqpblU1IPdLLkz8S+7/mYMgR/HfiRrvEv/ot+TY/kEdISc8/eoY/833/w/7My9FOo
+HLV+X9N4qnQPPz9vOD89E/+XV9GRf4v4BmHnd6YALs2flZgRiz/V1E89TjgP1JWwraTZxXm7F8M
Im2MgSqbYVgiCs/zfyrMRfGvJwagsmJQFYZ3DDCn/4cS85+5EYKEm1H42+VTOfWZ+lEbxmZsWn0S
OnxZq+VbEz4/u4h/KC2/ILnYRJW6ENjTAJKh+F7LDvptE39Fe18SvVHabl08tXOuTkvF3uEcvdNZ
/uoWyz909P9cSLHJAExgZGhUo0445ev9WJD5AAWU8rjvUjapDHCUM6c7rk5ZPOOxOIhueiWneOlO
NsntKLGcF0BVntZ5iDfrgMNRq6X6sO/cT3/12TMhzbTCBoRRn0ya2KGjcj2WiH7ZJzz/UziUjVmi
5axOoVfllRj83wkrvvNeNtZu5Q78HsP6lDsL1Zr1rpvEK+b8pSvf+FS4XmMgVVcnJxx544ohfM9l
h+dXDPZL4jeqyWyyqdSDPkke5ttRhuy+4eiVBSwvCN+y1wMVBw3TAmdvyXdrxKEUxT7lpBvlbIDJ
AaZ3iD5pOdSl4bqmqNc7hW+0s4tOOToydeqMfduQKK4KM+PzrndIN8qJcz4alxl9mpZFf1+nXlw7
SarrfdI3Cko1VTOs+9Sn4nE1h9zsvJGNZsJoFlk6CWITDNXVU2ZhJdea7VOe7UqOIeelZQO8EjHL
ywRMP3Uf570n32hmVJk3tpv0KTLhaj13zSHxYHde90Y5gSKvWUUCS8srfakc74BInU47L32jmmvf
r0m4VUPbp+uPtCgh+WDe7zv6dr1NSULo1xGkG3nnwsfRvNLsfUHnn1rZz404JXSQK1qgfEnifd/A
NsxpMG93ve5tE67M1xZXK5UnaKFfA+Sr/7sdi/yVGv5LB98opi25c3OCTYWwhEL9NcHWDVVXbhr2
6f3vuvoz57b2uLMdBXhJ47rzmkZYW5uh+ZU610tn3+inHpcA+xPgYojW47EpBnUVS8/2+Yh84zpl
RrEfZN8cp8nUGKaeSfyx74NutLNkxMq28/IEOwtcDYvnf+RN3Kc++UY3B79KpFvenbjBx342f7WZ
TDtlb1Qzawpm19zKEyxLpXU3uaue9a/xhrzwMber7HxkfpmA6Pikkrjpc6AL11I97Lrw37jcZ68w
8nboCcxQniSIxfnwyfX9u32iN15zmHNW8QFET8yza5+zGzzNbJ/2kI1yKgAb0MmB8L6VdVEcJ7rz
1BuHOTvqYHMqCF50OrQEjHcJU8H7nsnvyvyz23YS+BBw2cIzsQgGmltMT2W1fNp33xut1A0ygwq9
PJVSU31psmopvrIxjWZf9LaFxQGEBigxvJanFjAeHH1pp3zn19yo5sJQmJscJI9oufHCZHXv1o/7
rmWjmqZoZYhsbU+yT98QCndNYew+Q/i7x/Hse46YhXluAYcT87l8L/H8iRaCvLIu4AW1/41+eSa8
GWzXweRHdxJZez8gD0kETm6fV/5doXomnAiaycXq9oQ7DgXrYfgKCdFrda6XTr5RzsYoyKR80Z46
r4YTRw6W5fXTPp+/hSrDUu0q7zIQbrqvVWtObYv3RUBbNADCRsJcCm3hwmdeTyarIN3Mxp2fc6Oe
fkoCBQRvZRZ/g69QdRNgW+euN75FzWjeZSkAP+oJazKeuPCfnaj4voTzd/fy2VNJsesJESCceSj5
Fxcy7vTIv+GBzySHgkBIu8CnTNIfigqnOpTqNYDCC48QV3/GnRkUn3wb4b57bnEt+5EcRIXSvrfy
VCJ7HtVK2A4hF0TaE1liX+Mk5MHMXdwXvuGN6yxiDHHmIH3E6Y1W6addUbnvreCNcspmaiJp+/Y0
IU5raLhDE901+wwi3nhPKniKti3bU2mJPAL5mocNWrbdp0L46VM/ey9kEkHgBY7OkTms5l1pHnfp
D97o5tTz1QvB2lPeIeg5pyo+xMT5Tunkz2OLMQ1J2RE8kAV2uelKr6+hW1964xu/OS1NlWwFkns0
tnWbf5sDlD/23cnGbwIL/KLRk4dQacqO7VIMhzD3r4zS/PPBi+1MqrE81+Po4IGHaq7jCm256lUI
2kvCN7rZOl32LbIg3N91y6WPu3wmAKz//I6MAAo7rqE9+XG5M1rfr3FXxQOAj39KxhNfZ155OLGu
Af/ldrlKQJP/KXagKbjWTeCH+XxdZv42b9rjntdRbGFBlfUDh801oDFredOn+3zpXoEsvvT1Nrqo
lxynmYJTsK2U79vcfXoCV++yIMWWAGDuJ6HYDJ9w1PTDxO+NbXYpOQD+/rzrmebMTxTcDV0+inAa
2p2PbqOGmaZomhyoYUaz70u21uua7ysoAQzmzzP7qhTe9/DsZtOES6MWe8hT9RrM5YUPuSXP6IVW
Ds9Pj3pE02klY3PkAe1yNL+nM567grxn+TLaAYSLwfzNuMnu2mJFbpfxg67lnzejq3KKsgLxwa68
ju188QLlO8++UUsjPOZ2hDizUJP9sjZjKM+wQ7aY92kQf/ogz9ykwFghKQx4eC0fVAYYQb5c7VL7
LaHOGFmrowP96fvsqtXLcIBd6vtKswCK+vPcsAcwsik9KWd/YXR5u8xmn7vhG+VcZF50lIBy5gO/
UsNqLzif5XnfnWw0VPVKujIHK7t4YpYzE+viaibDvPMxso2aTrhfIN+BPzAhut4qHX5IS+j7Xaff
TvkEs5qcJAx2K/tYMFdn876uIzSN//ycodEkweAThMiwO7LNG1j4XPV4n4KyjYIyOwIsdQbhOo1X
bXe/om5X7F1sedo0Jx7qYGC2FHfvACUBsLN2Yfvc5pZkji1A9NMMgZ1i5eNdwHi4s9CI2BdGbCnz
SmyE6v1anjs5AWox0uF6SbbYKX2jnmrIYIBi8uVZRNNfqsmv140XryEzX/AWWwIAxgwMBPsOLGGT
Ikx4CCBCLeW88+xbHUV8XVI1lWdVuXA1iTU7z5CM7zPo5UZBcdOjahpseebB9G+qQgCkdJF+39m3
BJkmZcaOAm7GB4WOjBaAFswyus96lRstrUREGKgjy3MJQO9TTpryesq5erfLuvwej3jmikwjBwCh
8OLczB3oKubithMwUrRPevGnhRmXlsxpGUsYaiuHB0ttfq109RpDxAsv8jd499nZy6nJcNOAdGxL
/L6kDKKjOJQ7b2YT5na8yllBh/KcAi8PMnr+2NMQ9jm8LTnO1K/trIIuz8NC5BVSbf4OGLT9w757
37hTQG1Xnnh4M6MigJHDCiDrpED7wpctOAgNKLeYwc30MgAEz5R2vce+QPsOv0UIYddQtCAQz0k2
ni3iAKqGUdd9T7LY5J4sWzhgHg18Vts+WDT3dybytC+f26KEeOdWgjv4qlCaFCeksqxWJPJ9915s
XGqBs756oi04F3S2H4txIL/asWM7L2ajq8GFph9msMBVpcmxGatYs6p7bUnUC7r6ewjnma4ir+Jk
PJw9bxW66/WIDpnuXpvbe0n6RldnubSpK0R5Xn2TnQDuVNYIUKX7LHCx8auy9zbnpinOPcxRnW2C
xEDpstiXP26XDVBAY8mJgtf2UpGzi7k/Odrvfe4bvzqXPGumsQVdnehymWEb8BUTefy2y85s4UKR
D2YtxgTSg2a10oU+zFk+HvdJ36gqsLFZJ1kP772I5AoCSH5YyaL2fdUt2hbGdN3QAu3OOVtQeDN7
jOogCvR+39k3umohKBgzCb4J9qEVb+WgvpF5Rbtq20BB8KdbtSKrBqdZ8fTchyPsrYmngo56X3xN
n5TsmaoWAWy7DRGC1IK+I2zq7osylfte+xY6hGKVyiK68ty6cjlq060ns7px59G3mgr0magCdPU5
Ab/LHe4ydIVX4Diq933UjVtdXMu9jfDceemLQ2wsrUea+Z3SN6oas0CCJ6g4L7zpflZ0pJcRarB2
n/gtfEhgZQFTDJUMKJFmJxuL5Tpl0bzitH83m/4viP1/ALLFFkU0+FQRDWtVzy6k6pSNClZP5Thc
sYaGmrVFXuvCueslTLdV1pPLpCRwiUGIv9PSbaFGCdIFg0bwvc0a5CMMjLtfmqZ+n8rlG30ONLV9
6LPiHAanbqa2EAC9NPwVS/cUy//T5W0UWludO0eL4iwjGq49DrM8SNwPXe2C1UcVl+mofRL7gs/f
k+HPNFwXKkCWBYa1pag8UUe6E2BWyb5kaws+ikUz9gygDeeMExhgKxw9JFrsrCv+5id4dvYC87Z0
KyRbVWOatxDfDgcvXb7PgGwhSO0TrJ51mp0X2B4FWRziV4zzfd0gGJf907JmvkmdkBCmYN+bH7Nx
5W0Sw/Jxl3X6DxRSoZqYPYUpPifkRFCqribfsX3B53/gkLCFl4wggJM+LvqIJJt+GjGSfRiqgjyp
xrPvOrNySsUC8t2yEFrzlbFLEyma95m/LR5pRkYNkOpCoiuM/8Kx6+5WPcZXyq4vKPBvbtlnpwcc
YuzKp1fpchXFQYONPVTVWL3t8y4/NsqtdYB+ndinYluYUoQyvSRMsXNOjDw6Opk3MLwj92W+29Fb
QCasfGigSiW0tTWRtD1AOYOe9j1T8ueHLudUzthA3LVA7/zT0M1TDSAD+mGf9I2LLuDBLHSG+MLh
FG+htebP6+T3AayKLYUar7JJzaKA/E5qzuqp8tidcugU7LTMW7xSBp1nLcD0nG1P1s+BN/TXVPHX
Vsg/RXD/4Ga2gCUKiB8TCUgHAHR14sQ8doVeXvFhLwnfKLAa8hRjwUB4nOcPETgd3lIn9CsK9pL0
jf/tyUgUg2nFsyOZfxfRkh0YZJH7coEtZInjArVocOxc+TQ21w3Pxg8etADte/P/AVyCSRaDCTA7
FRNsr25g2OeMYIvDvpj692TfM+MjLQ2cmrE6OyfzN73u8V3lFHvcpVFb6BJVBR/alldn7mB4CAVW
fRKTSftCkS12yWEY/8pCXp0ZtfLaLG1fCzPHfZZsi18amnENHJUVxIQKQEBF3n9vRT7+3HUzWwDT
ApDwKgYC916i5TMAo3xfyyj69/vEb9Nf1qqqY0t1RopYfyxWXapD1VTLvmLVFsM0qbafnTDNeZzk
VOOhL98xgDLta+RvUUx93swyTkNzXjKgJOlKFwHKZNw+Y7OFMY24lKVjYwP1kgIwUlB4r1Oex53S
n4zQM4Uau6IaKUxgnnPloSrQY3RlvK52ftdNsUoomAcFBEwDRfFhem8ka98Ej/aN5BV44157DfNK
Qk3NuTUQ1gPhUf7GD4HuxAzgjX/t2qbqeRubsx0xPqEcyb/7offf9j35TYA85W4RgQzo3CUA7ZVR
knMRoX+4Rzoww/35WdlcjY2kDp3bqs8+lfmojya17sc+6Rt1XY3KMcT16Nz0y3wKUHe7JI+yXTYe
KB//PHs/oEm6Sjdn4bQ+oGlR71iu8u/7zr7xrss8qvmpSXbWuSb3bYbsx7ZfXyNhfFKb/ww76Bbl
tOK297CKF52jjfMjmYW6aRhed2XmdAt0ogzoFlUAMzasKzknI990Tb+voES3q0GaPmXWjak5swKZ
U7bMTT2vbbsrLKBbsFMTy8EgFdGZxsKcPMLyksi0r/kGxNF/PhnS5FDPXAt09oMW67XVxn7Im9Lk
O0+/UVbR+9xpkQPLGVM5ADZSMkAXHjq8T6G24CfJcp5ZKBw8ld3LI1CwNl9y2nX7FGoLflJFGGbX
gqkJy2Rv22WR11TMr+WDLzz5J27a5x4ka2nVIlM05wg+/IbAsNRnztOrEOEnvfwHjdqin4yBJHMZ
EzrzNhTi0IQZX2DEKZyVBRKJuhxLtu5KNel2cRVA0Lju6YzOi2OpHkVOYLpkdDulP93fM0/bjSWG
LtAKJjmf8xtMYZ/FBOWFXcEl3YKhOsBCVagX4uJSkegNzovy0wg1nWlX2kC3eKi2Ghc/c2wvPmTN
GUh605U0bqd12GKiPCIUCmmju4xK6GNYohrqdezWX7ts/pZwl8JC5S6DyeYLq+bp6NvCHftWyX3G
YQuJku2Cyo706EIDxK7tqNPFymLfWA+EYn8+m6atUIPyorkUyxBbKFGg8ieNk9hV66JbYBSsSOSt
U15cKYLwcDQDNLhLNc07X/0WGxWdHceGA+EAMxTXkcRw540S+17lFh+15hXrKCbTlQueoqPRwgAt
Q9vvm4sFgpA/L1+FIe9V4PYqqWI6GA5fdQDmh50PZxMdW4B64kaJ4gpKLNUFkADmQeV+X1ZCt7tE
RhXACHczuuqs+bKkYvipWXJfd2nUFiE18ShT3/XmOuZU/1Vk0vwwfngNfPmCzd+iXSYG9CZCzum6
Ysimc4Ti03zlmiz9GrHPgEAX5jheCZTLovhnB7NdLaNgl+xCSTDX7eJzcVtATa3JLswDSetwt5A2
oAomdpzEt4aPjN6rlBC/kCxfmp+J5Dhfaj3ICXhhsRtNgM26aEX+HlE2xOGA1JKzMytRK7/ZIS19
zQiel7xGS1+Sm3YMyvSHfG0qfJZdzNU3NOdmJPVKy5R9ZU//BHhq886u78t5mfTN0FRdf89aJoeb
QnAjvoYh2AC8yKObpw/Y2qDNQS3eU1nDj2jEN0RSJppaYTLKHyghn9bDXIVZfGoATWBjTSlq4X2P
ywR9hozK+a7381pOB5dF7o8Z7VXz3kQgQ7gf8cpX4PcCeKl8z2xQWazTLPDMjotZiumznibdXmA8
YTDXFQ+8qIWPfRyPEWvdw+9vw2qv14lWMF+AUWsfidH58IaPWWW7Q5po6e8AkkFsf0hp5vxHT01m
30BjzeLH3utI8DFmfQeJ3jjPnE2HAWg5BfxYz9USriPItPboLCwU+rZqXLS2TtzKDkhr87kBBkeA
NxM21i2HyYEJeGAlNifRpGZ8I5fBFw+TKBxIgJ2/iAAzH3A9F8tJcPB6b6UblHxTkTXqqwrSIAM/
qKHjcvYu4/p25bzTD3LuTQJeWTqP66UtlsLdu5BD6wt4qqHB/2GtCuL1wVesFLaGfcnCXLWwCAV9
7XO/uKHuAIDI2hr21w7zCMWcuUip9twkF44AfcyndIAZuyXPbxcJOwQPDGeLX+tmHlghL0AFpIU7
2NWhoqnXgTclMDoDnar5O+YupU+hI7z9ZJvCxgkm0IFXpTvQkswwlI9ykbfXZRiL8q/OES1/eczQ
CkRkAq0EdsOVCP7ZoWyjnK/kDL8quyx94zSqJUzhZ7jOBgZ/9zRUnWhAJ9IY+C/sRJvLupO2gWFD
y8OAHtHqQyEPU7vm63fYLbCgH0D8r/sjDFx44IyUpupPuUl2Hm6HRT0pGLO+tSeYWx6r+dgOY6zm
W9qNeTadJWalH06oaj2QchchbwEuwHjXp58EShvhvccAjf5q7Wrwz3HqiD6TxuRN7ZMEku4JuS9B
QmgZER2v+QhhQqnm0tRTEWcg4iSwHLbGEwZlmCzr/PfMwU3+sNIRI+CK+2y5GaCuxO5gpNqR99xa
BpPDkMjqh74su5uUKfwOWOs1/WGDcTdAnO7uchLyQ24ZsLqWwEWRdRnED13XyA9UZUn8EMD1Ti+C
VS1ba5HPrW3uZz16dZe8WmgKh5k2lRKPoYU3qO7p2lakuxmWqQflKUcxTp8dGBMKiwbkzDpYtNSU
abzRTwzc9ihHKaQ9Ur2U6UuJsFt/orwR0ycXmalk7VuozOM65NSvDy3wFjt11OCzsuGgE1NyrcHY
oNnWI2ApO3OOVPUTuWI4AovRBUYdS9fUPZDh2F8wdmZg24sAohBvAJwOfCG89nThBKBXQUr7FfZC
NDw/zxBm6uoAxDYqwp7coQqiqldELXC+4wVojB6BGHip3k9kSOXXfEFekLqKAPmBs6WY6C/tYcnU
Q9c6bh/nsR+zvqYzNeFNgyWZ/04iSgDwyAWb7qKbIk7AXmRNF3SNQ9t32TmJks0RLOiUK3KnYoZj
Vms6WCi6TbzJu/mgCXLZ4xzSgk+MqpL+CgjSQ2AIH0U16jNT0D05Z5i46Y2NMsBiWNXNESgpobvE
PrRAGIC/wWcNqan5zIuur8GTpOrdbDpazGfX+qh/rHK26C/YxOEzeKLEDnSokRhmEi7KGo8s8NyY
Urwt2xzZI/HFiq9xRz14F1ZGDtzdNjU/FqVj+6CYTuHt2NiCXOBqBP2uOe0zGDDkBRefIAIJEhgH
uepFrFvXD+maW7raGYDyPAHdLPTcDJgJT+NA0oEFHcQnSMRHf4Un4tKj04kOQOxZdK1KJ+1n69PB
pBnHh2DBKt072eonuhiAqhwyxrE6Cr1WQB3txjF7YC31oR700hFgF6dp1l9QE8p1fICkQ0LnZoJJ
NWluF2ZWdkqZM/MtdE9RgWtCBgcc2qbP6FI3ULTTvO7xuPTfCj3TDlYuVG1KzbG1EzWwiaIFnhoF
nAGifStZmMDAN81M/wbeKj30xzVKn8G6155NpqwHAjK+OM4q97ZXSo7DpcWyVfwyZHHi+JSJDHW3
ZBywW94mHp+a9JVbiFjv83WFb1XbzOupg6rqght8HAnqZX8cSsWG4WDNU9Zf+zVH5sF47hiwLS/r
QuxpTVB9HGo/FWLgb7VN4muDxgICiHnyZP6ZwW9fm5rlRMYfNKUKsGOzy4ZUazQP/ooSnvKDQLhJ
toZ4KvH3OGSAjhWV62JVQzcMag2/umaNiz0b6MZVn8BeYtLVkXYVOmNShgAs8aWJStbD0JLl2wLm
c7ptiFrwjbRsTR8Hvbp4D2s9R48P3qquyCESWcEGAMU4qOPafpqTgwdyIM6zbDrkRe67EbYlkH7+
DD5Aor8CWxgRtSR9wy5CVnn7U1Z6mD5OPOSjuNAxb3l2sLq01V2BLRflIYRRRdhrnZmxu1qGucPV
sYrZYGJtERin9wmxCKaZUkuHdzmgusJ1U82+fFixwlEAk0ZXrPJAvBeDO0xwJxyAlCJnTxn0EGDl
eCtGmFeCRba5/lANIzj+eizawv+F5hTFT+DtpM4A4rhPYakjIBzk10oZ4C+pUdIy/5LFSuZtbacR
Mqu64WFFYz23wGyUndw6GAX6tkD4WNRR00XeFmWcyvfQ8M6rD91aWO3hS5DMQnW4tN0AdTnYHQDr
U1ahzA2nTSE/6zUUw3dGOkOWmg75DIZCV1NWfgeI6BjnmnSl7r6IRTSwB0RwBJFSPUOxxl73rpWw
qRr8Wks+O207DFTIsIIAwQWWsA29gYfYMXEpOoh6yaEDZkagHtGxQBkMjAAzSYB4a4J8ve56bZrr
tg0OblAtc3YHEQrln3MNpvFs1uyJ3GpYgbjscRlzpc6zJWlSNXXQOfnar9XoHuAoBSwfa4Lun+jj
R0felT3lqK7Kucxq1g8BaI4r5TOgnQdGuOb92NB5us5mrcl5pfB9IDyPY/XJs3aeYJbSieVrs7JJ
hXppUd77OmvxSO/RCjrxgBcJC6hqY6tVjTWMARS6gzkp7QEKbJdRwKIWOsehHyCAoR1Vp7xygv10
Cji7gP4WFxX8/3sJTeurogcn9WVdGsZuZsnH4lFkYE++ryNc2IOafBHftmOfxzczgvjlptEDgzk+
yOsTv/GDm/yvzKxDPGEM249CHUPWjldNzGV4VAaYMT7klur2fUwoD2M9wgT08ll1TtkraEO3Kath
NxMbP08YWsU/1p5nQ3bKpziXqSbQG00fVWUJhP9RJFNcL1amjl31QmqYaO1aFPo6a0wofmZByQLc
qxL95wRGBO4HSoVdAXcwowa+AuiztbfzCmTpf2Nj5MMCOWBxxwKaYG7aB/xuHgNMs+Td1FWfuq6T
sT9APjUV90hVSn0lwHkk3yqojpDzJEEP/xbOgk4eVNFUBYx7ZVUOw5kZ/RmbEVUPCxAEzJBqJYSL
qwEDfcw19N65/zhq4ttvSzVx+Plg6tXylqVB96BtevHDPZD0y1AT0abhMZ8h6KyNKRm+lkYYezfB
Opb8EkOn1MeiMG2v6qgW0l9pQwGDiCC2+xyqWJq3oYlRXZz0CNk64oGjj62xgvxUAFELF/B8dq6H
jCxZDW6RwavMJHFH7KPEdxMNTfV5MIOmYLN5YY5ZF7j5NA806Gu45RWUwK3Mw9xCKCEie0AueaiJ
B9UM8hQLi9Qx8ujZeyTcTG6mKCjsaFiT1jDtMFf6Ta5XtYq6X8H6fJyrZS4O4zCFEbyNaGCDeyld
uMU4teV7YJfrozo0A9NeAG6cB/peeVz2wJ4Oi2zkma7ACX8xrufshI2Lwh1h6pmmEzA0tMMdRJ0s
3jAusvLUuyDEWeagmzf9OpQNYHJXCUkxg63ud01U+IlpMoyduu16mjQga7Kk/DVefOBHAnmxfhPX
wrjr0K7QVC5bPfaiDnC28ooNMF/0ZoadY/ldj6FLcyxKJM1ZzjBRBtzNgq/4tplKNX4XZc/dY2CA
hX2b6ZwukOjB1FP5VhinptPk/BTvykRKc00b68HaZyHi645O2XwHQ6lAPVGX0tPqLzV2Zj7zbo3D
RwX6C3wOcs3sZcoh+XlbRkcNBFUcGpgRiljkfzP3Jc2V6ui2v4gbgEBCU5rNbry323Q6c0LY6Uwh
BBKIRsCvf8vnRcWtOvEqKu4dvcmZpI8zvQ3S962Wd9dW6XC/LRQfsUbVj4cKneYUbyLy9nyhldSI
cfY2xpECGVLvP3UT/Ruw/e/urriD6tc0kTjBRaOblH/1iKUdiPKf/ytc5+/+riGs8EYttj61qz9c
oCfwb0ob9b/jr/7u7wq7aWaYkPZTbOoxdWMwvGxwG/wHXe6/+2y+0KR/AthZvNtBE+NOA5XBOazb
5vvXrPwf/u1/6dv+H0QE/cKP/unbNzFRRni1Opm6iqkoIrSMYWeLbHWKoezyUzioGpFPNPTw2G/d
Hh98BCb/llxhyWqMiG8SD9IEDBdD175mUc/tlnqR3QiuoASOxjyauwRfMPaRqMpwMGiaalQfolQH
XW/ilrBZLmexyKDGYz2Cpmtmuf3HBJx/9wH+DY9cB0W8ZdzG04JwNO/cSsO9OEfAkW9ybnZgKGlc
7VGcAwrwkjkD84OtGCrAwIuBZ+3+luIAd6ipiifPHta2Gu2RdySM7+hSeSrrNTxycxFNyuNQSg9o
rh1vWMUp5qNp6udkQj7tOPb2HppIB6dCX9WY5aFFH85fEjoDy2GlsOMWsvFmFRftahqWh7beXJM5
HAZhqagI13IRNnAvnRnBgaQtXTq001Rt1foKuyW26a0cSBwARRl2MdaZX22DyUOHDKCiE946Luco
Wfly6xIqZnVTbnRa5n+9Y/+jVPD7/rd+nuzv39P1vf/X7sm/oqz/u5jyKn9Z/HP/TH//qn/pr/z/
o7DyS3H675PCU9PKRb7/c0741//wj5xw9l8RADV02QWQLfh/VUr+3yJKiJe+IsQpYyi5i6KYfOmz
/tFEiT+isClyJDNFMXLGA3zHf+SEh+F/obgypGjrIST0v/6//0FOeAgJMV71/z4CUJIZo0KLkAjR
9TBGomLxX48C5ArZ0BHmF+h2W0VRYU3t4JsM7bxccXuF7sX7a0XCzo2T368N3XMLXHX7iJHb/SGg
RGI/p2BqRDFyz5syQumGJEUaCTJn/barOJ2Mp58mw2t5wKyl0HE3NXDzgpNHyltq9k0H90ObTGhp
Wnu3p7El8XDnY8RN+qwjrMZuFvQx+nvcoDFO2tiQYlHxvkbZPg3DWEzLsKnX1gyDOkWDsajBssz9
cV0//WyEDdkhAZ2eyo3RAqFBTQ7g+bYirODFzp3Ga2QY3kNz7yEes1Dd7PCl8hVLo/nlwYKZj4tF
q5XYPhDrRi47ThThiyqr2eKn9YSdctdqSHuJ0N6v3b1EJObFD5L+olQ8Zkyo6RBQbBbbwi/xGLf3
RGlB85qRjJHocdx2mSvbD7ncnCgWCJFvu4IBxo8SlEuy+hGSBpomjb3F81qfpnqzz/PS0yJZRHLC
ehtmwRZPBxJPvwHgrXkwsHtsAvY0LN4ZYP+fwNseSaz2LMbJf7Cr/NbOy1xi+9sPbGvMY9CGH7xp
oswC2Mujqh++9R0CzVXY6QID7ocnkp+AcEmK59KU1N9/EVp79z6Z+yIEHJpGdkfrEeiUNDRyeVZ8
ftvwEjz1PX5Um3gzyAVRfVMwg/1EFik/ws/ZF95I12zC9JsFosN4leC0XF/QIFj7n24f1Gu4+BJV
bo7N9HnQcjsh7qAi53FZJvJZLVD04oE0npeNpItdeGskifihl/E0lWAY/bs+3KOk4K0Y6nM9J+zZ
WycdYCXdvKVtwAgMiHnLyRIkqIZLpqiGom6beILEN4AQcfKn98W0bXeCzSMPH+pIeE4ARZr8QJ5H
G/c6x8C5DOUQd0hOiMQ+PwkfDMQlMX5gccXY4Bn7SvjOdpZkSBxcj3NTD48BejARiIWbRYYxyxAR
sWP7nqo6o3Kib3hsSbZ7c5Ia9D0BNPe76Vgj2+Rqq6b/A3R7SrXQBhA2GgXOTovtNmOuHMfC9FXr
ja+jrDYAXI2qMoWhPhPCyVuwkgfBDMkHSrpsSrxFpryjNRruqgZPcYK5c7l0OC+Scxi0Ww8YAdDo
fhwBWGVQW3gXF7T+EcFKa4rVnWSR520Fr0OUJ8lqGO9G7BXgMXvsRfmoVzgZUwO/5AcH6Hts46Wf
M1dX05RGQlTHufJEug3jt9qa+KfnkLiVdEsNh7Lz3GGb+/ohMnQrmYd1nXsBP5hE+4dosCgUQdFT
llQJTcMualP4ahHHDRSqmvRwClzs5bYZ9lSh0jTlWqpH2ez7+cuoGSkguKRJ7kcZyouten3qIZC9
gBxdsYVadwCwaN9Mt3kXMzmSOzMl12R3zbsQUqdqxWOPDk18GASwbhR/fcle69Q5hIQmyiXlOAa1
SJVl8pLYBVU3xiZlArj1hDHaz5o53tNR9vxOATu8GR2R3PDGP/qRbC6udt4liUj0TcZIewPpMKbj
iHztbW9OY70Ozz7ek/Svv1JN2/AcbVWS+vyvfxV/FSiJRDnTwiXN8evA3ysn+/bXb9CMvX80607y
JPz6Dh51v+1qNbb/+l0ZQICri7wz7KfuJGq9viQbPhKcvdX9BO0QAM+xzWrbo0htmabDGFH8fINz
B2AdvIxnhe7cnpMTNucOdNoW3g9scUXS4umRiA1FoB/9kVRb8/7X3284Recqo22pRnyFPwh+++sz
BOS/vvhrN50SG9XrVbQxGmnx6n2KMU6umtTkc20m/xGeyuZ9ZK3OR7s372om9k3DCfGxdkuXdwza
xDRZNhx9cBj8UIG3nsAA8RcG+8ez3bX3KvsaYBM0P2kD9xMWb53cuQC63S5M3B/pPHFVAE5hgdt5
FljN++Q7iWPusROiGFbgv/iMaRh+TZOmXc5ILe2bGlCAHwiTAvgKawBk/TydIz8YbdqzWJ08LCMv
o4zJeUVraTk5el8Z/xnA49NG9XHVZM9N4oo6dmXYjifN5kM4b8eZkI8+SUzmNyLKEzHqs8/Ax9V9
cu/IgAc9CR4SsX9fJDcZUQPYUAr0au+CsQSdi9F8mfEwAZs9SDvZlItRHaI57ovKJARwJiCdxJMC
9T3cT6EbjS4jgaAFnZ5oOFokyahmALJELI6W4hEfHe2CbBundzYEYbbOdkkrt70iqFji8zcvKqx+
zrb6FSNULw+09xxYN9xwl/AMvIM+BkHYYf53eLoZjuIZ3E+x7AloyUnRb6uJ1zys9/Ftq8G4sIV5
FysXrxwNNH0aC3BJx/oEynXDwR0lf1Z/POwbO/rgczvkDePKkvvTOFXzBfBOOVYkhx2U5P0WqPtQ
eezax2DGEjeJbGQyuWyt9jOl0JvUUfQw9vW3SoOU9VyFvqlhPGP//j5Me9mDaExpu9BySggaJgP1
S0ZyA2XxxSuZ0IJxRBikF41+zkckblsZoIg72I777A3FHLOu8PkKdo+iSSxyyUGAsou2Jcy3hrZ3
ogUGiw7GNTfaJYVuaxyDMfPOi7+v4PDmE97XpoR5hhZz0J/AwuKsNnWG/Bj93mygd0YykUcUcpBS
uKXKAJfyhw6k5FMwUoc8mNbPddImz8aysISrjRxVV4Go9Vq55qIbZT76AUPwCos0ss4D/lgJcsI0
mDS55C5EMggQezx8tbztY9fe8zboDjirIfCBRdt/BM1kv9stogM0YnI+JZLxHAMpCu2EwTVCt3A6
M159ArXebhXQlSt2zTYzKgrypO+7R+kPJtuHQZwCXNJF1dmqxZVHpxwmVVJaBtNqEi01WDE9HKzf
2JeuV0iYdp4x+Yyci5+aa69EFJjN19iO2Y4ygdOydPS8kWY5SHBTQHcSdYr1GFwIbdjR4bz6XGcD
ho813j0Sphc8pkLdBdzuB5yLwWmh0QYMe3Vr1tceB98S4ZCBGZFsYLBAfOA6ZOGeNlO/5UJ6Dhg2
rfmd3JnIWc9mzIqmvxppbN4oBSAMJFCqV98+aycVGH5MjDSB/axXbPu5hN6UNm0oRSYsE0/YDlzO
4mUv9OpAM8QmLpyem3IY6pamNWRzxQwZfwrXYpz6mNTzanfbA+h8/thX49cIDXqOKu/moJX9hW+s
Hrib2mIacP4v/rR/W9atpFU0pRQBnifwOGfitgh88rb9FmFHP5Oe+aVHGegfoXKpSHSUDeC6uKpc
uSIIHhci6AlIyaoJ8zHupKSp/nD0UxYU5fEp7uS3SbnxGlhpHiOleea0eUWThCr62l/PGoaHF46R
MUeztTxR0EYZmTCATttMi2bDN0qY/oMb/WkPLbgJXGUp95Pbwuenyo9QeRwikRnXcoiAIovbpOJ1
9wi6VoJdWXGqDSv73vLppcFof4Za4pPx+ZffUsxesUdyrfoIHHGAy0yEO51wXGp7WMLmg7oGxbqi
eWftjttv79CtOA/3Fu9YqpIoSjeY8o+mhxEPowZKDhMaplT5LXZ0H0V0E7t2Wod3XyKYUq9gcFa/
rV/9KArAO/E2uQiC89gg2A6jcpjxLwHFXBt3WDXOUYvdLhWe7g9gut4TsJ5HDFz6HSZGHIq8PW89
kqe92vBjFcn+EYIKl81BO1wgGNT4NYUoGmj5cp79FXWG/va86YQeowGxvpKwMF1G1+ZVG910TN+T
dvzW6Cg8+EztYL3nOENeh3cYh4qK1G8VXvq9f0JBVpch9uXrl/qbSLjt5EDnB2S1rsWkht9AejDo
DrZDDjRIKPSh6+ewZvMjHNQTWg8lhES7F/ZZPCQNHra5egWj7fU5Bix41DAtpVsPzY2SNio5g9IH
FPsv2HlUpijK1qIIv6fRhtVpwVV3bIn3ogw5EQ+wSxU5/zgRSe8XNUDUFOylV3fiHPBI5K3RHKdI
jaZOAf6x92yYtfO4lw4fY4prm+gCS7o4iTjC44wJPJ/k7j9VIKy/O9Q2pEu1Pm56fkexeftNO9S5
T1H/NHqkeRFRGJZLZMkP7FXjAeLTzwHFpWcgTDgL2XAPVuJ+982tY7p0CSYtLRDFC15CnxTttlNg
EE6JB/dDrfLOx+f6vQooUqNBnMgGFC9qqPhZAZJLbTUG2RSLLY9b9MgscPeX8RSGfspBCdy5aNJP
LkomJPQ0Q7ZVkBSoUPmHhe/TUbV7VURa8MtSCYxn3k+m6/nK+IIs885bfldNYl+BonV50kl+iDwX
H3F+CVyWffVKABveWqSplzuNq6tDcfydqBI/h/SpBfiGmafCh0kR6/zgGNE5Ev3ie2lq1UPhAXUy
hBPuGk/I79YBia8xCbus7ubp1uBwzkB9oXds6wbgbFtX2n4F1hZgi89qf//UEd/zZq2XxxUBu+X6
tYdiWKHpBgMlFu9h/ojqaMX4FiLBIqAIE+RdrbPVmz7qBTQuYZAWIREwLKmM5zsQZ+8OpNWPeHeg
fkCAnWU8RHj+YWIE9PG2uVZkQ7OqFJyt/117zJZuqNhLOzL/USxTdNfwHuDC6jwM5nzPoP5GTpdW
jwtypyElo+Sgw/Z7ImuUIkZ9nCPTiMGFPCwntyRjmtSDw7FB5XCg8DA84KeTBYwNt2j/SoeciYuf
9yb6YWm0pytV9ZzOfcQftNZ7IXk4fhgwj5luEnzoXVCpNPYxicyzBqUBFjlF7017BMDpXzRtvmJE
sUNh2uCPEWmX5zEJBXb2pgnz3pDtqTYiKLALq6PRMRRMopnvsKJOhWGCnZY6GPPZOvVieGeeiN5w
DUQ4Z68DqJ1jBy3LhZhY3eYqWT63VeEc7wZIbFQrnju47tMW/uViNZH3NoGOORo+I33iq9Sm89Tw
wx+i/sxmE/2U2odPinXuMGGJxMjEUc+LesZDDfrkiLKdOR/CdoCb0mmwaD1r79otbu7CEMBHuABp
bquthFpiv4sgJfXBtV+Eq/e7yoUOKPi8HolaJ0wJM/o9E7xKvBHjMdKBKGIv6tK+Er/MSsaiaqqP
ZYBio7Xd1WKtGhGKcm/Zqh8Z3eifCip8sDwCQmFMco+erWTJ5LzLFLR9/1PruL3DRyJzBgVLybaQ
575fj48MQ/bDjCUKXZkVxJoAE7IZQ1GQxsNMc4/iJUinCIo4xnkINrPaNcODzoPcr2mc7/WwyXRD
LvYTnFLrcZGawdYUTBmPO1dyzbyM28F7430VZX6817kZqu4ZdNyaiVqgUB1Kw3OPMecAAB8zcBO6
CftMHOLhIiv4TTUgpLjbwqU0pEGe61QNN9XM1W3laswwqEIYAnbwp9nwjwID14zALwZ6DPuhe9ox
LiPKN/C+0QlrR23XKZ/hjC/11/bvi9k/eA1u0U35Jz740xH/rvrEV4BEwBDaa7S0thTRJP+0u2zf
NfRpB5ByCEky3VguQ7f9GHscKr7gFo1lGhIhGg4EqtA9eU9io4qm1/Nxj6fkSEdtDhvgmLfWn7ei
gRazTuU8BZ989vXrlPQjxJ1y5k9Bn/j3w974vzSfwBMuic2miUW/Z8BEuVCbyE2TrOm8NfrAZyAv
YdXGAEbW/hXQUvUx68bcqmaaMj0xA9YO2kCBEPNfEqw7EZG6OSGH4zyNGFhivpqf27pGT+GKBP9o
bdYfCcSUOBqi5GORe33pPX85KlzIXYa8Pvo0xl7zvIwVDlcz9CARvhZovXlnswY7RKQ1pJE9LhdT
YxtORad9kkYmSK5KJfIC7aT8IMq19us6ERTkYNc8THZHmy0Y/D6lo0Rm72jZjVCIIy5u57Iva0pG
6CZo4YWTyqOejQTyBInLpAmWCxTHAwjLJMAOJgZ+r9eGPQFFU9cA0vn3NoRcDSqfTqbW7TZb6mT5
3qFiKUdNI/9lgaW9RIJWF05nD+GPXngIuXBnI6GAncnX6+153u+5N1Cd+fJhHMTyEHZsPZuqAy4G
LhSFLQPOPLVfOdLdygU44l3DVPXo4deGYXPjD+HaBQAuKdqKoTe+9pVfnXFmdrdaBaTo4mG9x+sx
pWwT0yfHgNMb8UFC/gHJ1nME0PTO0/r7FFTPkuyYcxZ/ySF0XXOGxySpw8+um+csJPwnnZuibaFV
saQTF4CG7csURCGmmzD3FftGXS8z5DqyzN/EIQgmkrrIJ3mAt6EgW5jHGFBTr69FVrchWouRtgum
bishf8XR3TsMjlt/XoyYntFDgMdmVNelFiGOu3Y/LI1G+U4QhueBhAuyabZXoec3M3CIVOO5GPVy
MNgyoaLwl2sQABmsqu6IF3xPkcpUXftpCnOUbOgL8zU7rkEL0XDoMIbBvpoLiDuzsJmaE6V0Om7r
uJWbReyIz9XZ2Gq6Yv1pBO7s6GNhTZPD1b3iXQsfiRnccYBSK1qIzEJJRNnbPfqN6FX7TNXoFbuC
RtoRLEj71jYZgTDo6Gr0iXgIYIOGNw4L7EwIxGWzujrNgalCX+3SIYY6M2matxlxijmkef5DAw3E
VQ7el2Jwn6MimS2/R599XXC5vHSyDfJgZBVoQNelSHeEXCsm7WGgVf24TEAFfMe8HKLZ6y4wqY8t
YNl5tuLER2quGhjRgVmH/YhgebYGn33ix5mlAYq7//rJ8Di8rHp74hojsFxUlGKexDQ3DBYlCWij
5jUKmmMf3Zzxeq7mEGXTTPc315gTZO/f+1Fcl9777BfwrB763wp/Y/LmixFiIOgbv4qtMuFX7Ah1
Ns19kWCqi5OPhI4WW4h+A3QzZAhRw9MF9fRpgxAh66uvebwLD2YFrrvPXeEh2vlx6QkeAAfNkYYY
ecSakKF2bshab/FSxYlJ0tUl9zVe7iwKe1ksjepOCdTD0zQi9sG8QVgapxvCecw2JJmK5PexkabA
WlClFLTPAdrM8RArOoC12FEhJu01aszLGje43yywVk3onebKpsSCCUCsgSsGwtZi71aJPs3+QNsI
qF3do++6gkwxtIq8MG/8MXPAbyHaqiEeZCtuTKgtYCbJmi1xsE0l4yVK3Ldx4xKglfEPXe+/NQkR
OFrUcqQzfzEUo9QwkfUa1tApIcnOlpz05NzH8xOjPViPtV1uMGkKdJ5T0NjcrPIQ6+3Aw+XnUvPn
uALUAX1yiZN+ztUUVjh7++Q0r8p/wVjYlJL/2qHIBy6nASz7/AXz4Xch13ssEAZiaVM/o0j6cwNP
c1MB8w8zst6ukRd8sgoCF97nvkTrPQJTSj7s+ujIXJ9Jspa4MVucaXgkWCBduX2N91AjHtqo/1ym
7lSb8Fs1VFFulP+0Q3d9bkTX3NkOGysPmjzk+p3CN57aDvtMIBdQVlAKnhRyv9OtwvXh6UTf7U1z
xvYjzo75fRl6wa826F+Eku+LhHxB9F5wVK5pjx1vwRBhEL2IScQlwZgGkbmyNfZldxzhlCg2uvP7
jYSfpFvaZ9g81pPxhi1DBkr/SBIYPJBrYXJRz3WGpdw+CoQLllrPP+AP6uSdEy6X9QuOdHdqO9en
pJ23MoSdEHp/I372ax/ks9F4xP2xyTB3nSCbR1V35SGSJ15KortT6/Yf3RzcjWI+7GRd02Gdz62C
6HjGAyjjCoLotvmxmegRn/dpJVERw31B8NylZBv8AmhqOSr5vI5Vvjag9IZZVw+yxhctc3exw7jl
3tg/gUF7Iqs9zGF96uMkRyMQlJlDVQSo5kx3KKMvUTXleq4fZh68egKver+elIJ4ch/mT9WuKq+8
4GPs/FOMt2HBo1G6ubn2fnLywuQ5oKTNlqg7IzTiHKNlmUUk3bkKH9bGBCl4sxkJDy7Jqe+fW4NK
Kd4O9LW2+i1uJoy/uv8xrN5DrOosCsbnaKi3bNyDkwPDWGMLLMDf9m/+3tzqak29bspxReVr23/z
azh5MMUeNCU3EvQQU0DmfJp5td1EZY5mQkko+veiQnZdBcYVHFboydyJ9WOP0Gvn2USdFw/egGmq
3pCiTtLYwwRF2zmHrcOl/SzGot3WH13tu2Ldq2uIdSRekHFghwpnA96jljMws8h0EiAGDsnAziKp
+WUYA4nNjWj2HUBXDItsI1NdTe4+Yf4F7QQAdrFCFh2d5AEQQv8Gccv0sLKoOXuNlFfuofi1nVkD
lBTJyy2hJfATeapHD2F9YQvJPwjD/hUBKe4jGjCwo/WyzfGQ6/Zd0hhbOOZqaLlAB0D7X/ij7YsV
oxwirz4pXaKsk6IG0YL4lpXvkLLTEVxt54/g6QAp1UvECoLfDGW8gUWF4PbGaBJVQc5GW8QzEGIB
lEIu7FlCon5c4ARAatz8K1IKiALIJ2AR6TzLE36DGaZBA7B81vngjMWhEcfn0HVPQUcXUBWw+s7b
a1Tp88DUlM6+/0DnXRUh69usq4bXtp4f3BJ+A8WpUBQMXt+jUZMPgbAnvdsth0XwlxVDgIXbh8S9
oeZlNguD+rd5mnZ6SipODvNAqgzS3y2do/0x7Pe+6OxiIBeEF7LdWvDswQ9kOo9Qu/RNFgN0HyNf
Pcb4jTKG/FiIODG4ClZuIDzTBMArqfmYdW2l8jWpbvAEPDENMGJk8AbAjpDi9jkudetDroNMlTn+
OSbBz3lZ28yCKyyWXn55X6ZXYeZf3J/yoeKgSGhcLJGQeI7JA6wP/cG0qDFtW/8X8r67o0dhBogY
eDemaobRISyWZB/yuW0vdlpyMTt6Mqz54RmQDArJvWyabtZzpIzqITjs4/CUVAFW6fhposzei5Wt
ua1WemdNNOfVBNh66XAr4/gk50SzjDlhcnDL9XlaZHSA4s/A1YWxHbQ4QPIKSyijpsusSF4D3ow3
qLbjaz3JywjPQQGp4hFa3/sGqWQYJ3DRVFgwbKMKKI8KMJLQ0itigeyAmVVhc+98JlMz+mHaMPRV
OCnVYQYRX9QRBgWFli28dZs8tQnAaJ+GLPewFkC5tNzFKIlZ9oUW8II9QrwE/JD5r4hBgvBM9BH+
Y+qTXMJ3sgKeMN0Vuvau2ELdXn0RtRhAeZsFERYVthFsN53HNNBZLHYwVrkGeCZ5XUi/tt2DEX1A
fu9hXw15NYCVh+Yc+XEnYmamLiuMgRuU02NLruBaIekP4kXZ04h6guBu6C3SAABBDGCYrPC85hCP
3MF1PUT2venrFvj7NO7fa0Bw6+MIiKhPJUBGV+IPXXydsH+aAjajrX7A/V7Ze+uZ7c+u1sQWoNB7
4PAdCqGOXRfDYyMrvcABtIICMVknBuPnTWy94A6qDgyEdGP1DyTUCkTDxBHrn0KQXZim8dwrebfG
0sxPi604BlcYbJp8hvZIn7Wo+XzgoLEBysd8pllPhsUvYeG34JDVbpR3EcBUt5tbK/xwiGYHVBWT
aJzyJmmwLcCTtARyTe2EAqE3PbjdP3NU5sAF16xRMBWYe2hyLyGKwHPsOuQlwK2/5bDZyCUNuoQ/
QCWR3CIWfKxD/JBY6LCjZaFZS7UsJzW6p4TA4Tk0/QBvbFVBACdn8bNrXP/gKQ/+C4ua2TALfdyl
ma+D5AQBx9O+sPilE+pNWHagTQ1gO6iysJuXg1DkIXEdam4RfgVlDSKeNhs9ghA3Z+ElfZLhNJz3
1wgy5uTPYm349fcv9IKI3m+uh47bDfXBE9WvOpqDsmtZibznsl8wA9v2botlkFcNQmS7xkhQHPUO
ckUCTWThAaQE3FML/lA3KHMIOiTW2IFDzsOm9XXYYZK2q7lUU4jlDWPvxXWbTju+hpcuruucfX1I
OtYEkLYtrUfMaYQgunSk/9Becquh2cWONJxdjxkP2xEc7h3sTXgtUe/kCZyjNOxt5td4QxycKt+q
EQ5Mbw3ptY38KAcquUGi0FQnb7HR922d4a9y+/d+Up8GQ0c+rbZsxr06sh4N5GLi6KPZY2hQe/4Z
bklzms18MzAklGZxL/Uq18sC5OtxGBI0ojsGD6P0f+pJ1xnMa7hliAec2e49lNZY0HRaL41BuxAW
Wr7vh2gF/73WI3ov6rXQ0KRhqRpAMAzbGWQcOTKOS5BvYV9EgdvKVrQUUwKDV7DBpqzH9RE6Z5rS
uBMZDTm62oJKwCfK+BWe2qdIJ/0L47BrNvNOH6HV40c3CJaDNBl+Va5FDJVE8jsf0BUkyBgcxwXa
LWtH7BINGNjawtND8NPDf0UQLQVx7glvO/DUJLlIiGQ+BxACAO13NOE4t98n4eb/H+bOozluJO3z
X2Vjz4sJuAQSG7GXsmDRiKS8Lgi1pIH3Hp9+f2DPGy8LrC0E+7Qxl45Wj7IykeYxf7PNYogAnlD0
Te/F32OL/LMOedpyPfoYR92wTeHL7WmvfpyGNL13Yo92rVMSDdpt4+xEGg1fctNICWbAPp1oZLcj
CArWfgP9A64NWlfTT2Bf+l+Jk4j8qXFIDnWq9dohS2AgPMoxj+pDowbqSURp8deEjjM4ko6J3pkJ
ldKtkphf41AL6RzmxWcQa+IWMGMLd5bGZTtVp2m+sjZN7UHJlEVGmyu7S4ABbkuVmkvhoA3Wz8GN
ViuTS8wRfQHli/LkEPQIqHjDiQuMwFp6SbytCvbBPvOqPthWrUbUVWd9oZ40HUvtjdG0g/xN0geH
qWsFSoeDl91VTrzLzbI/DX5uPivCqk+yTfXdECjWo5MO44FeQ/TQjEH2HBTZL8wM9XsOcbaN00R5
wrz8ScfG6qbC5Ocj7Q6A/ckfUUVyhzQTWF54Avlkmk9FC55+F2qespssP/LA9gRTcwtm9geWep/p
KLa7EdnrtlSVm8gjRdbD8HmIadCZI7Up3mFXlobyJyvBDuSOva3H/BjpWb4dyqm/4YY4CAE+SHJI
9ikuly2bPDZ3mvA0XmYrvvdt9WPn0LNTISLT0So2utnfFmaj3+iGUm891dG3XdgfJhmz9n1fh4+2
anaE8xl9xiaw4fuk/k7Q+P+sF4394FupjfUQ5IFtHlXq1saE50YL4nFTB3r1eYriL4aE5de35W8S
oOYZaB3ohbz/GHDtTuCphuGPZZufKBCFh5Y+Ch34Zz9Vg61XOTbxd/+JEDSCo8g9AYG+P6Dp9HVy
UofybNKfvFrl02gNve7egnfmbPqqV4HYjIPTRHe+EAIeeW9/NiCe3ie9SA4AFMLjAC46At8zOum0
J1neMDb1LRlN1MFbK9+n4GabOzuASHrQNeWvVpXWnjqRvNHhzz3IdjQ5dewwTwN/0sO+24LTUjd1
JCzXoOvfb6xmxEVzirWHKW9+xKLs71EAiI9JVI97KKHmLU3G+gHOjTnzZX5n7MddAdPmtqyAo27S
zP9jBSEIoHLfN8OBij4aC5w0p/zYQ9865H7A0152d7Zi7zSnC9zUAKhhNJNGMA6pIjfUkK2u18Q/
DpALC98MGg01iB5a6ien1dyWVps+NskOnsoWfq9kBtpHx28e8EG/S3XwrLC+ukOR+gBnoSdBHTbt
du9PTnEXRZUCLCcKNgIE0g4rHbqkfq8hK+LlmzKUnlvDI3VbCm/MF0BX6IxfUq3JtwnydnHEKsV1
6APXjVAaGKJnpVa+YAox0rcCz+8IhLWafpx46sVjDifnNskEvSo64ah51bdK3GfwwQuXFhwsd42Q
PM8pVBrQFgE1yO8JDFQqKMovQxs/TkWrQ8r18WmA69L3kXJQOjHlm3EiPRQSKhXF55t+sv9oMF3k
VrO6BhvNkM2lTdNNxmLd4wKVkYG8H97+/wSt/xr+939D2z9cA8H/fwhvN6/C27dBmPx5DW6f//P/
gNst61+mrgJGJxOHP/IfXLumOv8yTf6laVgIM2mC/8N/4do14PCOpNpmC0DgOv/pf+PahfUv/mOH
P1SFBoRJau/BtZ/rn8Dal1LVVMPhrTMc/mEBagfVZESKNky39Uh7eOIm4I7+oWcw6D8HfpSv6B7y
u19j6FWeJ80G4i9sA7g/fLNzDL05FmlJSUWepsOHD872+AAC5W+CBXvH/5M//g3I/x9ZS0JCj7v+
P//z5e94hdN/M8b8G15Rdjw90NQoT+Qp9nrasUc7hWI+BXOkt7H1ausZ6Q5rasf+iIj/Vk074j2x
Rcxi2wDINMxTnDoUY9qV37Uy9aW0ckltt/MSfla6+RFsPzWbB32TraiMvSjhXpm7vvico/Vf61vv
n77df3qMdo/T9ru6WXOkWpvMzJV4tcbO2JmFJfiO8ebbj0/+5s7brMjWvQjjXpvKgpcUDsJPPZ/1
sjcf/M3z17uHj09r03jRx702yEyKejUPslP63SPzuHU22u5TsGMitGNXPsv8t7wahS2vSwOgModM
4zQ7CyHBwvcIWx27OaIk1O+joZQ3JWX2FQ3gxVF+GcXSTAvtTE0aHOvzuRSKp4PwKZujMdnt92EM
my89ILUNYKI1z0OuprMJ6QgdqURagoBQQM1ZfH5USKIpJodwqQ0CIFVhXAhYMXNRNjvx1K45Ib4Y
NrxewXnAeRUtVQXfAN/nfG5UnEu90iHrlimcGB21IMA3lbUFEmDvjJ4UuiMQPjYRcNigKe1bIarC
rbWeNorjlyS5Tf+zKNSq2Daa1m4BsctdEoYDZddwmHbK4PFkQyzd1CJ17m2Ppm6bhrnrV4U8otfc
7EP0UW7ADaS3CmAiukSOsTPasjxEyIQ9UFsC62Knyb7oUnF4xZS6cKUt94/ORzVtSwgVuVuJ9MD5
7PMmxfCMDs3BAOh3cJKZCZz33XtHEYBtDY0+l6Eapr3cP6NC3SVWp/IwWqm+7YXXHSqlXZMSXO5S
nVeGucCzMU2AW8sXgCSJ3HtMzUPTONWXQmZQDkvRf2wtECnXl+3CUGDQDQ3mDPQQitHny6bHXorE
tGceRt/OIA0p8ecRMupeTmb7/P6heMotwdMGRW2p1wf3Qeahoc7FRF/sy0pEEF2y4ADZ2HnnZaI7
Bl9JEDbwuTQKUeezIk+aCg8c1AEdKbGfkIfaNYkSbK5P6NznwTINAxqeQYQxbwUHTs35KF7dhjWO
N7O9jab/Oyu0iUQ0MYGRePRA9hMEhI9O3TnJyis5BwCvDzqBEkPPfXvTgdO3lNJV9UAtG7Pzjr5P
FgssLam+YefSx4dMDcOvjbCr7yExFSQErQYEdH3Wy3sNcCEhl06KasL/48I5n3Wa6vgHmHXiottU
+tsJLRDhDnUOHJQSjvqsd46vvXOlTSIhwcEj0iOoo3R6PqZMB6C2mWIBxkHUhAvX/1ZY4OgI4OHP
ySmHXIDezvWJLj+vKTgTumZZprB1E+Ll+aBRDpQXCk7hNkNu0xdrsFU+qB1MAqpi9N+3KEIp3yms
Zu9z9OAeY2THckxqIyZYljnqff3iitSbUkPI3E2z0ac6I/J7YPjhiiDq8ui/jOLA1eTZZabL+WmW
RlEipnNWNnV6q6UkcVYC648K4JpPz9uhbPapzaxUVTOlughpMYj0hlhHqrBXwQTmwghupZGGW9Rk
kofrX235DvCxuGKE5FwKiK/Low8ToskDYY0urqDVg/CAdlEZH1Yir0ujODzrkgKnUIkkzr+QIh3V
t9N6dDVK4YemDytXKbO/3j0VUBmwehwD31L+yvNB+gkRLIkYv9uE1KCjPqeu2wmt+X19mLf7nDFI
MxyuTF7ROY96vdtyOVCT0JLeRUxV/1APMtorHdCdEqLkczHKidrTMP66Puj8l57dYVg226jQq1yb
6GQt1U81kRR+O+aDa2Wm/2Qhsb/XDDAZUZqWu9Lp411TNPoeeL910xhhvvL9LmxIW1MJy16I1Jzx
8znHBhdboHegBAR+ul4RKpTdIQhs6FZ3n69P9cJesTWDJ5aJGipn+nwskpo0yTqtd33oCQnYFepu
DmJfa8oXl+aEVCFD2MRAjHY+Du1XI4oMZ3Qxv8l+sqJ27cqMGvExZ7D85vqslrmHSbzF6lkWiFBS
YrbQ+XA1oMbQNhLFRT3HkAdIIqV8VBU//wLaXHlA4iutv0epIz+xi+VzVuWG3Jd01hGnbBMnWrnN
Zhr7+Y4i0uaBYOaODqV9GQD6gxWZUa+qrs86dNRTh8450sqz0TOcArPalQ1yk3tU1OISPB1p/yEO
rA4OKoqd9pFyeQOUBTrUsEmRdUx2AcCuL5ofjo867Llo9+71IzPQiU4sjQdVLl1+BsuO2tSYRjey
Nft35ilqD2J9ohcjhH/f635En01CZVH08m6gl/GUh33x0JhAla7/lDcXwEuOQjzjWHxIFJrOv6Td
tIUw03J0x5nvp2eOudX6LjwaaVp989A8uwOrHK7sn0uDStWwiKUproCDPx+0LqvC7kt2qyNmXAeJ
REZTLWxdh2mCAddBPg6mL1YiiTeHhLm+HnaRJkzt1Ax4S4xuDbIQMggI260f1zkiUFpWr+mlXxxN
sw2LeI0dufQZLvp4qDpLjG7Whd2NHdl1uPHrElhjoKtrB+DiYETXyDURrBAEna9ooBnBBAkVNmAO
DbOcgqQ96o3hPULw6E2sBDM3GantFnb8VUXx6oM5WHs/M+KtEVRg44cuvNfINXCWSPxGX4mmLh1P
gg1NWvPdRHHr/Ncpoa0kvQofeSZQbIOsHj9RFVd6EJczlF9N1tKNSxuMEEqlkksioC016z0bBpba
p6orEiuhfZM5UAfq/HNhlv6+rZAPxbN2zQ374qASmSPCHJXcbXEpIsrUKSLQJ7dMeoAKGfgHAER6
+TF1RuUx6Jrx3xHshzW75gufnloDdRO+PrW9pcY9snEkQk2oumHvwC9DCAaMa+J18je6eNXXd18X
ZMDkAFRRdNVZWsMqg0P3zbZHxANUhU3UJMlGhFb7QDMw2/M7WqBAbf3euA6JErRkTd3krgBTvNg/
VodTi1FZE3x2WgCbSoNZtlX7yPb316f35rl+GciijKLpAjPUxcUkg8AwaHfCMYloE5MExS6ST+3K
PXRpFIt3ikkRamjOYhQVZs9AZ0Rzm6nKu53w+kzd8coiA319OstyJ+80UiwUEnD5mUO8Ze6UWdgf
eDGYSd2gE7w3NAQ5abIGwDJqL0wRDkr78HPuhKNEcgAFyk1R6bW/RffahvrbJ6q9UQtoJW4oQ/E+
XxJSnfnXEULbXJFU/ZaOkuBLsgK1dM3FS69wYDygcHKwzABm/PV1uHREXg+0eOTIL6HpGAwkIJLM
wsSlom6KoUyetaqkqH99tPmuPQtvuYcpD6lkIJrG276M+coGQGFMHxWhbBsODKw+5NR0kBdDCj2p
tj+E6BzvkIBCFPT60PNElkMzGxU4tYN2yvIKGr0+Bh7NXTBiLfVJyAn5UfAiwzPPAqB3hBzVO1/x
wEI4At3vLkH59fovuLC3TVqtxIbaHNwvTYZtPW9Lx6ohY6dRkqMDWtf9KWxrtCnePZCtE4FSUCKr
5PY7f1MyEMhxFjdQ86FR7pKkANk+Nun7Xy5yFapwXLD0gsQiZKiNtm+cAfg74AugmU7aD86u68P0
FxdREANf9cxv1yd2YbMCQqEazmNuWnLpm6bHOWKKQWK7Od3sXeXbGEyOKMsCgvdWMiGInG83DE+k
o8/XK0HK0gKOurFIAdxaLhY78W/dyZWv8NWa6gDDq3xSwMhZD5paGdlRiqIBX946VYViiS5+Nb6B
Or8eN1bETso6sbdCGX+J/ADRsJqbNL+BGDxCGk+qQALmN5ovWRZW7RYtbz3c+Z0ZwV/OJu9jDu7l
K4rB6QMalHX5zZjiygByqA0fUsvu0WWpKZTsOkoj1hFOmVccFLRkEZjQFXANQVw2OMOblQmpqxtt
0Jwy1X5XVdege62U+V2gC1APSa/HX0qIugiopo2NTlNS58+iBf66iWpFnTZFXdvdPtcb81fnyB6M
jOrh6VdmGkvSj4rzrXWgBG2FOcTVLhadIg8DO6TfKl00VNs0NrwPNDK6/DkypPB2tgEbdoNQZy4O
RgQ6cGOSFmmbtJS6t58yc/ihNYHSfIjCtrrvemDVGxgo1Q+EWG1+sa0pP2u0POQN9PQevWdHjF8a
ZG8+FU0GU9gAP/3JQPftzwju7BfKlEDLtESZnixIuvo2HiIkGidPd0ZMaMl1iLMHYTzBWq38XTfq
3lMVqsoIcNu3nr1CAJzEOR2sWobW/qaLPLIO1etslzl1n/O2Fd4Hq/W5RYUVqeU+QSHroQXEAHCM
Ms+wrYxeqfaIBac/eqjOxtGoZYLaMQqqe6/s29+m2o0+LBcfkgg6IoGGkoQqfiGh2TOfssiy2yBt
1GxrT0MZoOwQU863zBYJZq/lBx3q1JflgXQpSp7UCSV98BMl2EKrG0A2yMRQQaOl0dhtG13tdeQL
OniEfhroLvC9XD0O7HNvm+tpbez8skfidwCQ+iuHEeVsYk3r7W1sV116kkqR/BzSdvhFKDXdjMhD
QBrRdLQHhF5WxqECyPGXL9X8L9NoUu2QV20CNsZTlWyfjxI5f1+1QFnXSfVU8JzymmKs4cbsM9RG
1aYHpqoYPTwsFamTHdzE1Nz7PBb//l8oKvRDHZUGz0g9/9WjVTkbfwxBSV+/cC5E52QMiMzQCxDi
TbOKPEUiYaWZ9I6a5kca+yhDO57S7ZwyRYWsAp23Jhd54YnkacC+y56jSfFGNdIonFLxatM1ewPK
RqUmZbyPhyH4VvloIW58gYgQcEWfcBIVq9X8ew7FF++kg3UDJWUb+Tsq2uePh8grBFs033SR8i/t
AwI2KEUHZRo/VlpQ3k59Vjz7pd/+22wgLAH0DbUn0CZWvru+9BdeS0wtiKMlAAdJwnL+O1JD8bJe
LXS3sYT1UFEI3KVJEqyMciExoZFEZ4zpzs2eRQV9GNvGyI1Ud/Va6YDgESPw+ksVze2NyiuKUKuR
2H8F9ojS4vUJXtpbFkVf0BMUSvVlrdRsc59wwdZdmHZIdmehGI+1oU7PopD2cUBE6fp4b6dqqYJ+
DNG1Q0Fo2dLCET4DG46UwOSlTQw4VAEXVfaapdyFpgm1SanR+jsEk+Kv5ftvh6bGDYBFknYiT7D0
AlMJcWECDnjYxrUFQ1/TUKWP2s7D8iS3s3bfAvhAfDpA43rFpmrZpieSpgZHlCLoapOaLfsyQBYR
kLGi9MYKUVFCXAe+/zYLEXSDK0uYvW+wmIB8oIS14Y4Suv/tgLw+omsqxMGV++RtTEHApBMAU1+l
I7ssfMRKWIK2R6KhrJBN3jh15dyOtSZOXRXKn9e/99v9xVh8bqoL7DF7ubUL2IdZjmTITSaNdh8g
DLGnP9zeB2aP17LsgpW5XfjIc1dxrjRSvX7TfutTq0RXWJVuGCPxUGWV5/Ye4q1AJIejEY3aEWrf
WgfswoLaBIIwF5jj3N48vyUMdQA2IQzH5a1KHghd0LCG3Lb34c6szO/thWTbPAU0NiyLUs0Mx3rd
D6j8wLIbqAluLgr9oJhtfGqAux/e/dX4q3WdFWTPoxd6PormTaQJRQvGSAWZB51X+VgHfbcPITxw
NrVgpX7wRpqU8wEcjCPIQhk8cfO0X8FYIiTq+oF8jfqwnifUvCSXHpUMA+H2vjSeckyorBvsY2rc
lTRoA0fYCsGHuq/sxxDvGwMpw4F2HMrryidvtGsfXq+RJveRbmYgQxEFa491IZqnCJVz78HORvN7
443O51lXfw3ucGk/OHS5JIVF0szlAWtFHTuTF0sUEIwKnnJumtlBkjg/lpPRiP31j3VhNEl2ICzH
pu1sGMb52oUIM0TQRjwXLe8BQRjNKwOE/zUkl0ZfQBr8B8PZ8z4XOtq19mI4pZZOMSmx5xZlK0co
mlmq7ClOV5+AmefKu9NVWxKC0O+krkT/ZLExSkStFBuqh9ukEJpxebG+t1ZaPV6f04VTBb5JpwtK
CdSm4nO+hE7FCEkyem5uKYDmlRgXg88qFg5yZaC3cRXT4QFS5dxvpex8PlBsm11pmYXnTnaI0hrp
iE50DcetqttUoOhj9XuYHsFdCBB2rfhwaaPw3Wl2WRwyyh/ngyf8EULZuueqShN+osLQ6N/iyMg+
6wrQ4E/Xl/TSYCAgQDoBgwAHuvhwPmY9vTN0iqtUOHR3ZeREsF1L9abTnPD915UUNGuoBJjszOV1
NQ1I8poo0Ll+gjRb0jUNRHgdzZgK7xeOx8odfOGNoXWNFgNiz5Ral3cwGp3NgD+14pqgYz7oaonr
1oSEXx0nENiLTrmpoFKu7Jy3lSOQanTpiSNAWWC3dP7xmi5oBoIEhTsltVQUPdQApddSq8W+tWok
DS1kgx3UD7P+p4Ie/lGv69FciWMuzRzEBZhdW7dBXcwf/dU1HWeDlQrkOVwKpKnmovQGaKzzBYqg
qAiN6m5yfL9GpRXN4uvb6dIJJRXgbafao7/xkOYoBihZpoqblJN1m6JLsPUpF6zM79IoxMJ0KcEg
MtZ8fF/Nr1aKSVQy58vGIxSLnsYfqnCtU9srA10IiyTgEVogM57kTd3X6hwT85CA6dhUrSKnKbYI
Uvw2fWq7lY+zx/XVu3QYwZAAiADAyfu6CFAaJ4ySwpAOmJUawWcUPveD3aCXFXX/4HBQHJt7vUDW
OPiLofAaHVW9TdD6jRugY62M2ifsxc1yh9Z2CmLYLJheVDrO+y8BwlmQGAS0tjTl4sKZcrZ+MzHH
FqUol7YtDGJtsj4j2Um9CVGN/bvXdK7YmxKgIU/HcjyRULyHyijdRBMwhDyoT2MgDYqcdb3y+S5s
SwRruGmAs/G/GZn/elsCHsgMxPwct4hE+JDoWXBqrS46Xp/QpSSFSJ2se8bngAVcvOyW0vVwOhrH
rZMJW8a00SGZI1dgIgLoqRW8cFQXypsBIk53k/p1BwE4w+KTYh06bCu/5sKWBbVH+wHMC/X6ZWLq
A43oc5rzro/wwa3EzGYPo9z/4/gi261MfN6T59UGwhmKuRwRB6jNMn5XDCeEMxU5rlTU4mRSTcPQ
T4dL0zlpcZs0HgqvfguUECHyTQFi5mtlTP7RRnNgpeB7IT4gsOITa+Cw0OhffOmEClZaDXMggqgV
jVGZF3iSVrhnUDDdhoqf7MPKItDlZS1XluHSitPnIb2YDy5v2/kuC0Ga2bhzei7NJfhyvTUAB5N8
a/vGUoZhza/j8nAOz4lJ3xCq5mI4A3pjZgjCVsXBxdYaDLkjj+4f+2KEJr7yiS+8XPQhCCUt0FQ8
o4ubPerN2oxwH3PrqEcnz6HmUp5iv/W+IpGAfgPd6FjfV3lFkRkLFlR0QkMW6g3Sbu035JZz1APa
BPlLOaDCyB2tpelRbVr7hAuv0W9a/Oq8lRvmwiMxZxFEUJxGnotF8QlOm4M1H9sSVxF41sOACo+h
Gxs8gWD1JaqzskiXxrNVmzAbuIlKOer8i2Re6A/qFHgu9OfqD5J04Xc1jvPvQPRwMsyiDuWq65/l
7XYHYwYcXEIs4BrV5q/26r3F08kTAaxxl5ot5SaoROEnD01VdYddVlPsyKwLHAn0wvw41UiJrUz4
7b0K2uRvgCWPMUOcDx8A1G0bX9pu6fsSgdAku2kbc1gZ5e1GZxTg27SSydupsZ2PUifgUeO8ZpQ4
SA7a1Jm7tAJaDUJxWLk0L05o7o0TKelknvOfv1rPYMzbAFix7SYeOBYHOL9b6F27Ev9enBBsU2pp
1PBgW56PAjJVnerRst3ArhBid7RyW3UqStEKzmDXN8jFoYjIiDnxLtGtxZ2kGz4mRUVPd4MHaIsX
wLgvENnbTmOu/ZNZUeKVdCvJo5exX5YS81IAtt0pGL5qpteDm+5ruPNFv3LJvz1nMN9muDSBH3Wj
JYIYa7ownqzBBtKVNzehlsmDmsb9dnAyHe6WsVYguDAejDUTdC+YTiqgi1OGbK2egSvilKEEccox
b0f2fqr3mVF3W83q33+PyBkGMi+jjt3ZksOVxVnA64neIp0+9bGly/1EKoVZhJd24pfq5ZG+khxd
2CYaK0qXdP5G3CnnO9LHfy5ulUK6+AKOmxDHvQ3N+xdr72Llyro0FCV6EjGiPyC5i2fLbvKmUUBL
ulM2yVMgmnpH12vY4XLbrQx14TRTNoSRMQcDJH6L04z/oWE1vD2u0VGmbSp8jAd0Y1b2/aXd8XqU
ecKv7gwDfi0mr7V0ETgAgYn+Nm3Osfs0YiPhDrhA768f6Yvj0cq2uD5gey2D2Z5ABpP3im+VT2iD
ZLnzNFrDiL5hnh1MM1LfX/aQVDxoOjg8bVA2FxNUZGdT5Mula6N0vLdrNFIsoHg09oY18sfbJJ2O
GeeM6oDFw70Ea2IMXhMXZKxlpcJvxjBiF5vsyDid0JPrDdUtcNjYlJS7oO5X+u/rSzs7SS0CWcaH
noSCIWxdqiHn37LJJwz2LNa2tyPI3iEi9n+QiWvxewmljXqTbtX541jGVX+UlW6XBEJG/TG19PqE
X9vcYO8DfH6v/6wLrzwsXTKLOfYiOp53xKsdllW4WlaDYVMKEiMiO1au3UeVZ/9s2xKHXTrtqPpK
o2v/rZWCrvf10ec5nwf3BHwzyIpNAPPOWdx+Kfhoq3SIoqxKmcXKaAvA8VVuro9y6VogTqPKr89R
5rJOGfi2OYTKxCaLy/GhQv51H3WAtuRQ/Lo+0oU0TcIxsiT5NW8wBd/z5WwMU0zUXKQLyqP70Ge0
SLeaQHF+O2SJ9d3M6ghOPtKpN6pK/utoPQ3uBh+767/jwrpChp7RcQDlqJoufkaLviWslNFx8alG
6TnGwrgbs3fj8y0mS62S8I9PB8LnfLIVbia47mro2mdR6L0ULJA1HWWTrEQa8zZYbBOdhgo3LW0G
3v/FvY44/AwlwaMIpkHu7RLE3Es08yusxhLPCk9oGpb3htZgAHN9HS/chzSY6bOQCYG8lYuBxwqw
QZYn7M8k1u4aVhuTmMC/N/0K8eBRWisx4sX9o/FygepjVa1ljmnneExqsUbhwjS677H0ins8VSRN
Esr5Qe8NexESo0JMdRA2jNJDr2E8/v5JUzylPIJsBVX9xZUwmM001SFtLKS54+/IE9bO0bLTCAeW
zDCNPf8CxbnrY144ooTglGsRJpgfhMVCk/v3Rurw0MnGbrfVhEKZgVXlIarGfGWoCzceyFFgdrze
BgWi+ey8uvFUtR8yMZJYWG2gmluFwPh7O2HsMwDjQBIJMdlHICfS3uTgdQf3/RN9Pfq8EK9GNwTS
fq0IeGGBcXzGLsD8U/M0iE2QCr9cOTeXrgEyRrApoHGpwS8OqD5rbQGflq6i9/kDntP9HWB9fSVk
vvTtyKEo7c08Eq698ympsalaRTtyvY6i2psGxigY4Zj7oCy8fzAhmmlkwFxuyEbNb+yr1TMDf5rU
hKjLayPMJ5D62kn8Wf/BKLMuhvrSyf0b9/dqlKaJetVEEcwNsH8+TnGa76awLFb24QXezcy2mcv1
IN7pTC/OGTXloZis1HLzMilg3Wn182goDkrEJuJqZoxEnDcGxwIlnV2NGPYGmWvkfJ2ePqI5Sx0p
Pe5Pdlk9pBH6ut4UiZUvu7h3WWe6GjB1uYpo/LNtz5c7D1KvifFxu6FMYB8rTLlP0sY7AfsJ3Klt
w0DNFKHP6yfkpaL36rZ/GZW0ck5e2U1kyuejIjDbmejk+Ce6t5FxqHMpIvTLnBZ1WEpecEAMoz21
0h+MTQRK/1dbSeeXtCG/bRBIR/0UKUpT2Vl5Bda+6asi3rQyrdDKqqoRhjaCgU/j5CjDDrm/AauB
EE2djY9vSbEBru1BtEzp8B2aXNTfvKKLqft3VvVdbUqvfayR4btpcssDel1wTWy71FTXiKyLS+pl
DVh4m2gVvrex5H3aSlCw4/AdGjCOQZt7sOO7ckTDtbSpuGw06enHBsr0z0EUa3oIi1vjP2MzNOVW
7mJncWskIrGdTCu9GwrS4R4p0OaYhl74vqf171FI0pikSmf8BX3/6pDlqQDp1/egDUsUiYVaqfuR
73MERomuWm7EK3t5+bS+GXBx71foRLZBB7yxtnPrpgpBKxj55CPpWUDkySdEYEcl2CW4QcwdA3xG
w3QNTLaIJ/7+DaCcoDXODNglwLsIEPIbsxw7qdguDgMtheOs4LNV4YXfI1KZrUS+bw8wGAfGgtkE
FvoN5TxH3ax1IhM7aaObtrnlKPdTOgH0HVtE9uveeFCnvHu+foAX7wGTPB908R7UUkwWFhXeTVBg
h8xhbnZoYvoobCXx4fpQc1hwflUw1BzaY6BLeL9UlbCkNyR+zTcNlMp/GnBw2qbFCBO7SjFlSkio
nmI/zraOUuPFbIGSuT7+paly99GMBORBWreoArO6EpoAKt/FVImPAb3uO9mWxXTTdHGsrvQlLw4m
6TDNMFOKbovHT+g97StBf6lA7u9kTyJ3FdsbHsc41Vf2zaWhALTPLTSK1lz/51cw9EFEWKokPA0W
quYN2u47rUELro7NNQDtpaEYRBI+SNBMSzK9irEMtq6Tf8LpV7kd8Sr6XRtds0NSdvh0/Wu9PX3g
G03Kry+9pDd96qRNlRHtvvAUoHysICG7EUbvH1ByindkUtP++nAvTZnl7qQ7QGHPpp7yhkhX1dAy
/Z78BKVL+amrMg+rZS/e5kqq7buW2oNa4z3UYhyBY2UY3xVFm2yHWDNWIFxvX5MZjwajBhSXRty0
eFGtpA+6ouOHeH0TPTq5cLCHrsIt6lz2FtVPxP9KZUbqd+JpZQ3mTblcg9dDL3aSksWJ6NoxPmEp
oNZoWdYFICtVxPH9hMEWkuDVhDotcmVIyqdaZdA9lbI40aVWD2iDz16d1NrK48rvmk/m8ndRiJnx
y9TkAbgtdnibWfRIq/CkZ2Owy7Ia70hlCg9Rh+OQkybFrdHVeIt1HcYKUxUco7xfwwte2vo2+55G
6gy4tRZJT20iMoIAZXiKUR7ZelmlftfattnC/jFWvsOlrU+Tg+cWatPbhnin+mVIgSk4xcX01Ul9
tDFxlcpm8Xv7Y1bU0cpddeG1pTeM8hw0PzICGsXn62sEgKmIHIOTF7XwyAOEGmU4psamRSF2lxse
Uv1VE93CXgk+iDJEazRw1jhyl2btABnREcdCp2FJ0KljGxo/XssnDbryD7VqrA/dGGeHxvaxnCCC
K1Yyh4sD6nDyKELPyiuLXWVrUeShAcuAkq0FOyh5HpUovbV7JXhKUKBa2cbz6VnuYtDpcxOS+gR9
pfNVzoM2NgoZhacUrPjB7rHA7LIBQVz8J9Fup6iK8bJpPF8/PBdnySmcKzI2DcLFLAOf0D/q/PBU
YUj3fShQb8+UIHpA1cnZ6H5YH66Pd+mVp0UHdJhPyTOxCCggi0CwymRwsktr2sAPbo74MnwfLU/c
OB44fPTGsenM4Fhmyfj7+uCXdvJ8buZCF1eFWL7xoqOhYDi5f/IKjL83Ad3l4QDPRfKGNBZOAJ3W
ntAPsw9+F2ObR0D3nHVTYK+8yXN8uvjWpPAq/XFkjAghFzepVeKNmyARfUpQV9qgZh58xJlbXQmT
L44iZziLxqNMCny+oyQrjA1t4Z/GsDQwWbI/l9lgfr2+pi9yhMu5GOQ2tJUB3IslVdjoLYETR6jc
KOGk4fCAxP9fRe/EP0Cb9njxTGFz36pIqm3GpoxOqgzsb5zhhCYLbkb+hsJOZW5Cq+GDKIE3VZvR
YVvCvsKKYkv/LkeSKygFdmZZ5wWbIY9jZe15n7fdm0nQS6DPpBMeiPl6f5XBJETcOIZSrcZhAdcd
Zbauwxqwlkc01aLhUFVTT7HS0ptvdVuUCO+rXXSL60rx029a785CRjJFDdbLh+319b1wQF+QZHNY
BapsGVP1VKcBCynKja74uJTim3MIxt77rSe5iv/o1Kxce5c2DU10EPY8pLMC2/lKsGls3Os5Ino5
dSehe9TRWh21/evTeqk8Lld8Bq/NLXsimWVWLBUSNGNK/FOawHrGNMkIfgaeZX6uJ72MMT3xEoA4
ceD/1LEgHO6VEdMks82qDt9iz0BEeMxje6+ncw6UZmL4HtjW1G/owWKbVeYpbvS2SGSF73Y3fquM
1P6r6qJGPWoDN8DOkjMPByJl+jEHRxn2m4Y+ArZ4aHA4+7zN586VVfDTMBGVeNEO/5ez8+iV20jX
8C8iwBy2ZOcTJMuWJXlDyKmYc/7196kzi6vmIZqQvTAwoxlVV7HCF95gWs1l7lxs3mazLJ+MNPOw
zxq09NcQpIhy05JGPaMipX9To6QHahP1ojnrejX+gcdim/7bocwLoMSAynpsK4Kno97rtfh1Z2U3
tjKRMXYFECvBxK9udNyRU8xHOjwr1Nm4qZCQX0fkjy+PR9l4rahBvpXukC7x1oWdASQXPemaBCYp
1aemGusnjAfaG2RkyKuK9xlmofb18ZgbMRYFPOpsNLh4l9cvMmzPVgf5rlxnTEADGIL5FX3s6BCK
Jd65ELZO3Zt8iBS9RXV3Fc6hp0sbYkH6eq7LvyrPHV5UJL5/jU2clELhYdr+eGob44EX4EkixuJe
XLfy59DFjmPKFZSvjVn3NWOu8A9Atp/KVeOFegAHUE0+//ygICfxxAHzyBOxuvQQi8/qGV7WtYvR
kF9G/U8HR3jfxp33nFfLXudn4/OBdaczSSWQeGrdT6udGJOyOQ+vWJqMROJC3uZE9ZYZIImY7HzB
jXsM6RFeeV5QmqLreFGYRiXUeqTeWdadP6mlc524ZHaeWHmYVrcYltAGexE1F6Qb5K/44d0wTHxa
K1sHia4uRn8CyZJbvzuVmT55A0bZGBPa3dOMvXl5rJpS2IfHX3BjSU2AhLSi4W3wOqxeeGDFVqvo
mXKtR4C/utMmZ9Q/R39cxF5zeWMohLsAEYLkosRnr96FrMXP00i07ObVQ3lySHFfspT4Sdo9xjtX
mL7x8ZBhQotJUiWhTa5i4STCBltfjOzmYIlcHIdQy7zAXlRr8C1raGw/JtX8q+md+A98rnp8gbQB
02B8Bs1/0jSpX7h7q+VgNNT+j1WqZ+wAEbmnOZR26WMRU0Y23DanVlD2nC5l7No/tUFX/8Zz0QY2
XSbjr66T4Cr7+INtTQx+Adh6Anz6HquJmVNPGWFS0lsVe7AZOGqHEOzpzuW8NQqtVfYj2BnqFfLP
f9iVJs+TNQkSdctcsks1ol7nGUjK//xcALBSjSCK5R2XZ+OHUWaBHhZoguyW51X3HEtkVVt2e7pc
W3P5cZTVTdzXDDPqbYZTdO4ejMmOTrqNHdzjuWztbmD7LtpfiOeiW3Q/l5RR8k5psluVq0oAgKQ/
Y0Vfnkx16X76ygC5guwfDCg4odSS7ofyzHBqW2wibtJPBarVoDXHEEHhT4Nm4zRhjJaDFYB6MbC5
2snk38+SYaEkAcmikwj6eTU0IaOtTmZ6Q2+huFl04lExH+abRHPtZDjvL0Y5lI2AJ7UqRlwNFdV1
jiGvyG4G6M/8HLVJ258aZ3JFkKE60/+lO4Nm+mZuhLeOFuO4c9A2xwdlSImQep2xZg3ETQrXGZW7
W1dZxZO5jOI1bDvVd1sLz4hoSl7zGtWOMc33SASbi4x2MS02eQTXgW2nO12MDREjL6q2BJWpun9a
eQ/U2tWrvX37/nSQRvMCkU8jXcBbef9FsXrJ+jbrOR1k2z5Ey+gZ5lZ/fnw63gd7qFRSnJdkJIdY
YfUxoa6NgCqK7KZiZoG1STRZ+UEtvbb0h7Dmcq2jLnyxqc7sdZY26q4MLXesLg8neK/7CTYqZrqt
kea30izmz2HZTC9ZltjqMRda8VfUWcMvXVs4hym1+qfUUAR2HEVWZjgN4l69s6m2Pq1MV0B0SPzZ
GscsLLVM4ijMKIBWv9VR7lwjdM4Oaoo75s+vOHUnggqo7JK6dD9to571rrej/GbGcXYdKk/9ZVYm
bCWzqv2t8fri5DhzsyeeJ8OF+2gGCIXEiQOtQlxs/ey2Q02BNxf5rRjKCnVvoRzQNZ4+jsB4D72j
/z3XvXdOm64PsgyZMwojex1jObF3P4Figk4lAd3fNXgE45owzvA7vGEOF5/7Gi+gxHO94+Pl3SgE
wfHBVEMya2WEuAqcFBOVFTW00tuEm/kvRlcMng+rF+4kNquRBi1lnJ/LDt8U146xXikqe/y86CFy
L49/yfvAnweUGpAEsyFzvEawhPpI/19Ls1vTAlb2K8MZ/6zwAK78epzEsdDSvcO8tcLUNIHOQfGT
JNn7rUWlWqutNslu8O+WV3Os7dvkls1OkXrz4P44zCrSAZlnahhOZjfTyIwPCTn+LU0t4/s0We6T
14zN3y7P+tPYAkoI0jG0a79PMW4OGn1o9gQvN+eMFAVFzjfR9dWPmaisirwO+dyth4EfSuZh4kPD
6H9SF5x+KZ+T5iwxBNxjxJfvFzdSR65Pj2cvNPX6ZBl/m1b8p94jdlt4bbWTNG5cywimAC2jeEsj
eo247Dt1Eg4U6ls66nryG6Z+KH1U3VK5z6nthGcrykqwif0e7mljz3rkPBJvpb/ZO9xPsjNnk/62
Fd+yttd5AhZyhiDE0Pw51tP2SS/6YadatHVeeciR5SKaoAO3vpkg5GMa2lCmtgssEBN/rEcEYV2l
U9pj7tL2XlR9ME6iWoQnjZtU59Z2vEynfBSd+dvjM7tWE5RfGV035HEpsrxpDd8vQFubnQZ/PbnV
Q+H8MpVm8pfiGe33vsQH80KaElvnLFLiF+pz2C96nRNjA6HjsDu18W8tiLhT0jZ70d3WZ/mf0h6X
t/ku5BqoPKWsS3xzF7d/wd2+PFR6M/hGWIrnyOmtne23RkH/bxngL4JFgGEPSPZ+GQbucFo+AwMa
+A9mUVgdhng2nxv66OfGwXy8jtImaGa9DWxDafAZS59SRWjfPLlOjz/K1mEg5JTaJ/KzrAU5Yy/p
TZOy1K2M0sE6ZL2p5CcEPObfa/yQD0OPx7ZXaQgpPR53I9D0CDANJIUcA83Z1XUqxgknwpxunBBh
Lr0cMKZ0T1p+tOx4eB4676OR4Cz+eNCN+4y4WoqcQj+ifCMX44fUCwRU5TqDRwsQR/qjjejKq7eU
ewyCjXCHUci/qRCxn9b1tsjTc4/cLr4lliLBGKLBtWIOD3Pu/qRs99tWgsRC6V2SBrlb7idUANQp
naVIbt4yJnZQd80y+GkHaNPPcdo+PV6+rZPCjMi9uFHofa1e/1rBnrONlOSWozYWAHKEQwAw4uIt
8Z8LeLHDfxjurd8k9Xno8d1PTiRLaaJ0mWDemNdX2vfuoRiN9kpWmx6T0GrPj8fb+m58OCmFRJEB
1dP78Yq8c3tdYbxhbKMbSOPl2GkFuqKmqu8EUptDUSPVJBkC4d3VRkQidlbiScO/OyeOqpZCR72s
1b6guLxHm32/52lK8N5Q8OJ+g2Z1PyuE4jwvqab0FnopITHJ8hF5wj0Ww8ZLwzBohhB4c6zJlu+H
yTUqDIDlGKbBEVnHrflMBmZCh4O6GGWG+7H2hvrsLLjW44dmHmyzaXZuVlnTuA+C5W9AyIjAH5Ly
WlV+SrqpV6Eo3yyrZ8Nwi1/gIc/PCd87GDFyAGJMSwGbRyGO05zsKSm/v9Pk+DRnVbSJUE9ZLbXa
CfhQOkbxk942iW/bzVPqYoAu6FsGPYgmf8Dc+JfOSfcURjY/MvZNlP0wd8FC8X71O63t8RHNWf08
6o5LEpfntgCn/rMHRJb18V1ADI724hoLC062iOu0ZX6Rgv4h/6tgbDTnINpmT1dnaykhM3IMuWnw
UVktJRPVFFQnGCrsSuhCTnfqrAl/ORVx3xkrvRPo0PEEvc3aEz1+fzaZJfoMFACB1L3bRcIYhgI3
C8JDYdczyK8k/LQsytRi09okexPd+nJUPOgZwrTk8lmdm0lUGabZXDrh7AINGWfh/la7HczHx99u
c0GJdUnfIKpCMbjfIbFD435BRoCCAHz9U1JW6Wd30JcBA2V3eqJdS9rPz8tQ+TWNcCet2VpTXlyp
/0Sxn0j0fnTLwYOzLNLkBu8sv+UoNR4618oQsMbD+PFE11pdvIkQLMGT2ySH4DPWNUnHRJW48/Lk
tixLnX7Sc4Rp6B6KBc0tvenVL3wHpb/Y4aANt0KLR1Y9GfX5YIC8M3xdm0lnsUDCOthTrPT7TF1D
P05W67aXDFrIV0wAKhTU+mq4tPMc2gTO8xRfVHUwQoTVzMjY+XYbESNTIqlHFY/iBkt4v3x6KOmp
w5DcIgBZH2pR1ScnlKKxhRqdKiWPMGHjNo3reHpxrXHGCSXO/3G7CHif1vwkLf1/Cyw9AkxYKpTh
VpdNgqMMbrkjmATRda/TMigB9mnOzmWzdTDkJQqwVYYb6xJdkkVIyLogH/K0Hq7YUimXJu7cvULC
1s5EbRGuERsTXOlqMsvgDqVmzzRkG80+RGpsB23Xp5jACWdHcfp9+ES135ZMZ0AsgHlWX5GbcrRn
ZyS0WKruRet07ZqZlDYnNuJhgd10eHwSNt9kmtn8w7PMUq6ijD6dlhZJQxLOxVD/NBVzHo6dUwzm
U6Y5hXZoKJrj8+W5TeZ7RVqiVdcX7gc1Radm51RuLTO9NlJRsLTAaleBKrVdrO5nT9wiXF8Qxm/C
W5R4zinJoUE/nvbmUMiX0d9jRHcdNmJd5rXoSUe3Ej2u4aBlaqu9INrhBqE20Cp+PNrWRwXHTskN
FAwPx2r/RHlEdKGk5DGdVQQT+KgnkQBX8OLQ/AtE5x5WePOjMjVq1zLJQA1mdRdUJXUxg5W0w1HP
/ErM2ZPRmdBp5xYMQzCWFBRCpxK/zUWU1McqbARUzMrYq9lsrDNoNEmskjJRUKXvf0iLC8JoJBbJ
1LhgII99tYeqsZ1chmKsf/79kHQ8aunU+mz4w/dj6VnPpxZhdAMrrV9sBECOnjMiT61BaXn8QTfu
HXrCJAGUpKS0yWooMTZmlC1MqywX9ZznbXUK1XCP3LIB/4JOhHeNy7HkNV4zxox50vDNAjZvi7Y3
/RkVob+0RGh/gI1yXzFaKCMfaohePPXlUFkRytb69N1eODXHLDKqz2WDUfvnscIdEyJSrg/ZKdHH
6pKAfhz8hEQXnXUE1SX6x3WOOANne0IKWzsA3rKsiUqKxtr8yywLrruSrqxiYwRj1a7mZ7lILylW
cDuHeuOYSUoosS1WymBqV18lH2Jj0Mc4u+EEyd2p9Ai2UwytvsW9Mp0MM5y1nYO9OTkyaxoWlD9J
J+63XNQt+jLnBLvYJcwvfWu651oRHTSLfk8abCM2g2YAiFTGnGAvVg9DNZfLUIZ0hFVXxB+Vwkuu
S5Pa5VlmqS86VlA3Op/1qeqdfA8fvLXd6Wti9gCbkGL6auwJC2oajYwdLyM6mWA6j50Vd6fHh2pr
MaXCLo85FyXQi/vFLI1BCzvZb0MSvLZ9MFDWTR+V5F97Mfd0wra2CskJ6BW4YzbR0v1YmpIkid52
2S3J7QTLrqh6mhTxqdKH8lA47vjh8dS2hoO7D1WYZJ7kSP75DzWlMe7GagSLdyvAzkFSnN3fRV/p
vmIO6RmxlL0W19ZSkmcTfUnrQOq69+PR6OEd0mgqisj5tOAjeuW/+ewhiHt5PLGtnSGLPZQGSWXJ
bO8HIiebVeIEwrxwCJ+0aqiPicj3Gs6b0yFTlLqJwC7WgttgtPvedKkpdZjIBthIza9l5Zn+opjN
58cTkptsVR6QvSKwCjwWwHZXLycyWgCpqiy9uU23nBRuRXpkkfuhUJb83LZtes3qcM9Za3MVUccD
wiVvyfXZLgD71bVIuUZqQmRLkHOoTfX345lt7UFg0TyRtAzA/awPMYSvRi/IDwwxANOpGnjb9XwS
81AfFK3YWced0dZNQLNGpFF3e+pkZWw9V1n+PanT9GPHwQuqdv5JXrxMN5DrIZBDfZkodh1hIfgC
OaMQ6W0eICv0QBKwF4LDKspOO/yHdUTtEoAR2hHv7nzPBceXTGxGU1G8U2zo2QU3oy6Ik1g9NtH0
k47Q/5saNXcSctJVSjf3R8zQF88pXKocWJVkJyRTqluoYJb0eFZbR4xytLT1kZova6R5ZbZl7vVl
erPdwTtacHmPM2XBi+j15vjzQ9HVoN7Iv7GhXd3zLvXZbLS5DEWix6cSG2UD6+9lOo4AJvOdwbb2
oSN9ikgSqeavO7KlWJxGIKJ9UyJ1oAEd4YGI4tdNXWjdOWW7h1DZuj+o0ABhwBKOMESu8w83PagU
6CsFj9js5cVnTIVbX4xlfIqrVv2MD81y1GNlD+G6Maik4RP10nCXnbP7QdmHeZPKojTFlfZWZhGm
AFlnd8FsdyKwldyeg75pvz7+jpuj0odCJ4j9QnlqNSo2THntLMmtLQbngEKDec7ox5xw4nGenF4r
TsuC/9jjQTf2KeAf2BBUbvhn/RRUON0MFTqXNzieKLYUS/Qp0eIU0/vJ3AGTbQ4lHStJE3l73rrw
P3xK3YlMD7WlREqZaO4ptLP6g0g5RNfSJqXZSSk2Nir3iW3zLw+mxJpNPumizowoJA9PM+ePOqrD
84C00NmKR6X16beOO32urc9Hpk1qJtUZSbrvPx+LuBTDMNE5URIFuyRvCHSEIy5GpA+nAiR9YKr9
XiXF5S9dPa/Eo1RQpGEiHefVoHrt9oMdlvENt6Pqo6NNr6Sv9il2kHFyojo+z6KYzlPY/oeIiDFR
3yN8Jchc9220oulTgCkUFxXRJgESJvTz8xEq1GDb4X/4lriz4dAIGYuoSK7CDzsHmEAY2ZSJbr0j
8v4098L8VBlVRA2shJb1MQLZ7O48S/KMv1tZC/AjsmS8SutnIuzqnNafC6VO9jVsr8heXLELwNsa
BflqWR0GEf1OBzKxa6hVHXXvOreqQzrLcmM17MkSbwBcpOQHYhkSRSRndL+ACbLYleWA8xsw1PT8
DhnXP726Uj4iLp8lQYr0ReG3RY0QhdbH5kEI04oQHwFzojpGt1NY2P45qGJJGwmiwnUxk4u3zAE4
El0YoD7EUOZBUQz5s7YU9pdKK6uveHf1fqIpOVaOdnToMQt7QQxO7Nx+W0VeGBqk0RQ8qSStw9PI
m3DTazSy6Sy1moBYO0dWcrARZivRd+nwYryJdF4+D80oLnNpzR/GKlJfomaOXd9aup8nzMqKFjqC
suFLZLmKTrwospeipM7bpNFf2eCN5G1J6xe1p5/HRNlV6pFffr3NZa+HUhL3JCDQ+53R8s6XImMD
quWSTMdFODR8UK7P8+NS47DhD3EWjbfJSBHXnMFWfkqsLoI1bFHLDyan0r7gyVQf4faM/6pjlGHV
3OpDFyAu1r6kVSgyqKF6HfsNXkrOeVgm8UusIVt/xF++egrLdFH9sktwT0bNsPxqNqU2n4nccN6m
v9Z9pyhdRydK6s3vk7HEpl/QO4kOuHLHqFda9hwfck2UHxvMj6npRJj7fqEIRygJ/Xw5Ll1vistU
l0L7ouvd/FtO/2qvCfruaaNFQB2SIwakipbB6quVHuRXa1mMqxWW3VEbaS2Po+75Xsnm/ckHGzsK
ghIJBgTh+q5Uhr6fjVJMa1y1wgoLPx377JzWvT0f016nC/x4tHf3kxwN5BR5LxuSyd1vDyJK1UoU
V78ug9b6bFj7ZelMa6dI/+7pZBQUkWUwTmTwzhAoMVWrzmqhXiNdjV8aC7uNWM/tZ2uelsOgqrhe
4vD6/eenxnUII4anhWxbTv3HR8WKQseMVfWKtlT+1Jp1ei29fq89vTU1h84Ydww9OGB996O4SZfq
5uJoV1JJ94NeNMZzXnftxzQV5m81sG706yI21E7pf2tYLhLp/kJFhrLM/bCdyDvIrL161YxK/UWJ
E/U0ZFZ8Guwc7TENNdaBdDUZdu8T/t6764R+uBwUmRDMEoA43Y+rQxWO88Vdrhb6bc9oehaHGarK
zhmQv341CgguonN0fHjO1vRzMeaFYgFWv9qTRrdhmZpkAAZLCeqkJp1e00lExwlFC+6289AW6d5X
feN/rX+BJDNRsSZ8Vt91kPXE7IVN/bODzUOns+gFWr1pAWPH1roMPSd1HlXfhBr0SebYtq/XhvmX
Ygnvq2dXxl8qAlBfw3zUFgxeFNwYa8D4wYQyHDxNIPR/uFGTm69jEkVY2eWUnGmS9u0nIMBz7as9
EK8rBsvig+EVyfc0cq1vCMGn9VEprGX2HWTb/2isZHkyWnQeEXJCKfxQzTgE7Oy0d3E2SSeVB0mW
A/3Ocbr/4lbiQhelkHXF949bWafLrCpCCZrMmoMirfYqZOurFt9TWblHtRPUCbW/1bFNJhX/Saf0
rsNk159AyCrnbOY/aqWzK9K9HouSBCUkmkxUCiiErxUJ4yXL3dlopmtaYy3tt0ilvWaKM+mvSwru
MvCaqXsyy1kMgSLi6Bt1IgWXycEzP+it5T5Pi2NgJ6e0k3rsjMHWg2Qsm/Irykiz81pnah404Gq+
T2HtxX83VuY9q7C71MmHrWrbty6jV3hAIFlLD5YuLMytoDPQo2iqvkTsLstVHE/sUFwKHqZvy+wt
tl+VMVjSKVPdLtCrupkQ27CzNlBmzU6QGczSFgPBpsbOc1KnL5aiI2Lg4B/T+13uwkeOkrEqPo7j
2J6sCaLxqxnmferTdo+8CxZtsfGx1gVBSYzwAKpoqWVWVx18jcCWoGvtS2ZHszgqLjC1z4/v7PW1
xgcBCQ+0Chij9BBaxbEQIzOFM9JfY7dyrzRd2ubSNktWP7doitWnJq/0r14ZQSjb2ebvWoAMzUWD
OBxvFPSOdcnZDsHNKIo9XJEAgLjhAoXBFWAsxR8q3O4hiGJ9Vm42iVB+1TpF+911ClqSSopy4I6s
zsYqyC1JmIzS6vvqt9MnyOlAA7i6U0HMmrvc5Wmr/+OZyRDYVV4FJmZnO2/0u6CdBaDnCJKFeq4n
/TfuDzppb6qXVUnpuw1ZBtcQxquWq7BrOgPXxACbqvR7NON7+5JPwmr9WtSdfVCSqo2OqA4jQPt4
M7w/nVwCvDUS/wbtcv2DooIK4ZiG81XqRX8QvZJccWwwDkvd7knOr8MgGMcsNlkanRQ0i9fA2Yx7
AnzWuFz7uU8uZkf9q7K79Px4QlujyCCIng33G4zS+xXOpUGcog/qdUEy6hDhp3zW0NrbCek2djIl
GKlmgHI9qLU1FNpysnh0U25s3Cy0IE96FdkYZL6dutcOeppHv00GOyqunzylxkm6KMadtOv9BpYE
EknIhwYGkmd1h5djW0atOavXfsQUKG7b+FKDVqBsETrX1GhmcG5iD9n6DgkvPyJcbplWQdCiiX6/
vOgqRVQL7OVKt0yL0NpzyihQpoHsoi8mTMiqtDafFY5AoOlzSyXDVFmDxLZwDeJi/zZYRvfvgKZO
fHj84d/opz+GE28/jQSCUIKXhmD0/qdlArE8QffzmmmZ/gSh18594sX6T2fxeM2HdMinc1QtU3Jo
LXN2/dryluKqDvTNA3UKRREohoM/z1xBGPZbB3z9pemIOwKl0yOUTpTKbgJ8Bnlywmi0vxhGa09+
U8GvOiDs0H60W7ufAjWNym9x3sD/mKp6ED7CBfn3kbP/YQJ10fihDGz8hupI4atCHf8dwjjOfaVz
kti3OkEvJBuM6KMJNeub2nfVHld+HfvJpaKGRQLEV0LOQb9fKtOuwtjr2uXaWFr4qlqF84wM6ZQE
JliIvwsj7/+t+7BvTg7N+t8ef6eNOxBZOsQHqH+zc6mn3A8OWEJvOT7LlcwsLo/OrFv/psIaDN9M
sRhHxdMNP9RJj0d6m2dDcZAhxJesm/LkQIVslyskb4TVvnnDn8Lz4zWkFXX/eyxLKGlTd+oVKBed
5FrAskdOzc6OmjE7od9FaRsG2mw6+WGWCrn+qCrGTiK1cQ9zV4H7odFBNrU2WphMBe/xuRmvVdkk
17DFj0PFC/JXwsBq54bcuDikDxG5FNqSaJqv3iCzDUPi/mW6Lursfai7ND/OeV0Fo6jUW8HFj3ti
sqcFsRqU/iGPC+8dlgsAYbg97heZahCpSKRZWODofUDpKvO1w1EtIlBkoEx3XrX19fxuuNUco6LK
Y1UI+1INg/Y97Ezj7ywdSXCSyanVAH4W9uyOtXx1DCiQTyN4TPMwlW5S/RwD++2HSMoGKBOe2XdN
79LUZ7uyB/uijEn31Yu0OLCQgPmQogV5fHyw5BL+sI/fhnoD48q4AuDh6lCjQxzZhTs7F7k9g6RV
l4OImr22zipVeRsFrRmSFT4ludsqerSTboxdFLYvUTRDh21dHdUFMZ3ytiw+1uawR3La2Di8OGTB
XBSyeLLaOMBcqq7yQvviDEv/FCI0d2yWXHm1dG8KJssqTjRd9mTGV6dRThJcCcBmciMS0zUST0+9
ULgKgxpdFvppUemHcVSsi95b8U5IuDkUhsDEX0CpycPvD0am9ksyJIlzEXaMr3Ks6690ACf8I+pk
J2LY+HTklv8/1OrtjqIFvmAdsUHiCnUNzYQlVZHcR26bknuV3eHxhtycGmVh7jWsz4h876dWTU7W
x6FuX/IqyX0RZ+2HsVbGz8gv74y0NTN2CeA3umKyDXc/Eo2ktsZiXFzpag7wPMf62LRu97SMbhIk
GDKfH89s9WS87Q96mlTdJfT9nVXvEOeKgeGwuBqN42RXit3F56TQtDJIS2P8w7UnLztClgX0iw+s
/tSlQ3J9/BM2TjvoJ6JoBDkIddeGt100qajBu+LaV612tCqsSMj16504dxUovE0UgSJyFXpyyE+u
WmOWnsVZXRsCff2ueqZbNLzY7uK8OGD4ngUMB+/ACnXCdzpPfHo8w62xQd0TyxMkINO7umn6tDGM
yvIwn0XBN/IdXXFOYR9FH4kdupunIvXspq1KAJG7x8dDb+1cyR4G3Ea3nCrE/X4iqA0zt5uUi5qr
48HrF/0c5tZ0SMtp3PmOb0Ybq2ubt4FNS2LETnwLl34ooXZ46OTKVETXiIJMTUEiMQy8CHPXfO7b
sdIDrS5pG0wVDi6URdoovFkZsEl/UPIKYeSwN8/NZJvLyR6yZvFrN0EPYlRcl3qHWzVI6mkZf42D
YpD59fE6bZ0DSDtSiAg5wHePAartrpoXS3wt+ij1zogYoFSdNlXW/WGHhv6HOxjat0kxJS8hMmEp
a/hx7MDYtr4VV6cE6NHUfAcSMTKva8y4j66uNsVHIOHhcXbEX+0c7SU/bx2+1aeiig5Lg/QF6Y11
EJO6S0yMYPGpmi7K/wYdpcVPUQfsntDViKkQGrrwbnNHK+Pcq86iXMt+RBI9xLw1uQrdyJIvtWlG
iOE3RjM+hcXQv0YjWogBpS148fOSOLNfxHY/3/TEqZpPMdYA9j8Kh6zzx7ya+JzVLModWMHGKyuh
0BaVZ0D+XCn3Gz5JE6GaaDhfsIzsbT+KBWwlEKrNEkQ5GDEa0l43HuN67JOdK2bj7kZmlrCb/tmG
qpA+yhtgaJWLgVFc/5IP6PT5zUB+eyj5s0+tGfX1zz+63GomIAMUfKWdyP10J+pMlZekyqUY1c9Z
3RWf1Sz/DI1y2NmcW+tKJYKeD8eEktcqJsscq1c0vQwvWdZMka8i1Ezx0Bhu9egMJMfY6hbHySkR
pnp8MjdOBUUmqZnH55TIhvsZziq9Xyqf+J1mXeQe0grGjQ8wIDF8Z2p+3l2VZgWIFNJpkAzvUm+E
CCKuAjfEHVhX5DpiNqWNVdr4LXHF9Nzzfy8vppuUzbVexkH5/fFsN+4h7k9gmICRoYuuBaFpkdPv
bJLomuSDM/zdI/sIDJ4NR19DH0cnAFSeFEHqpH3kwwFqaNEjz7BnYfcGrV5fEBibQJ0mLoVZsNpX
ZeFm6aI4EH5qWxEvXmUI9YRyUEQLeDbMa+mUlRH7vUICfIpsNW+lnnNCyUAXmXOqh7xJzs5UiJs1
KUr/NCrK/Dr12AvunPet7eHK+AFSOSW5dS0Ov/h6Titcv2EHiqcMTKTvZn3jo+CU/4ezRqkXBhi5
JhWj1TNu0XZRPcRdLm489pbfV6n4QxkougRh2pTmTua3dZtIKzoNYgsFqvXE8jTU0zAdlEtU2CRd
Vl1avgk60rgKJEG+x5BQ59PjzbcRiUmAIiGYrD1Z6wnSZ4FXJ9T4as5afmorpzwtI8S7nx+FlxYc
HTxhgurVgbY1paUua8dXzQmra1zbVRBluJs/HmVdnJEBHwUIShH0h9D7eOMo/hCNjKaGdoqqxdcK
xER4NVoEbvGuQRDOr2doUC99olZNALFPkEYvNJFOuWW2+sls6uwPvU7MZeeLbmxV1pTtQ8OCmtWb
dOAPv6iudRcBQDe+5o5EWBCPfoTmVZ2duNC+PZ791pck7KMlhqQEHasVAH/JkyZuFiavCwHgC7OW
QHPbPemDjTeBXSIpnrKK+k4BKFPrVMVGKr52PRgKxWHhaEbhLVtWdnuoTB2UjhbtVX0258ZC4gSE
8ifZ2P2DkC2DUVDkknPTRO57s6kkh7J2s5013DiAFroYLB/XMJCv1RoKlLIQnBPyNDTkJcAKA5gT
1SsC+eGl6Lro8vibbY4HiYeaL0r8NLTu5zVGrajAnkVXICnJaSlD42IulXGI52j+ok7JnvzHxlMD
tYC6uwndBfeB1RUfjm5LXT1Lrlw1jX6KRGoUfpwsCWBrR0fGKU+LcDp7oRtXr1jdDZ/NvE72aPMb
swYnQ+OKWhpEB3cVr3UUS7xqqQW/oq2gVSUWVOC4wIAnni4qxcud92J7PC4eCjHgWN4JwnWOYhLG
CGq2S9MfhzY0Gn/x3D46EQpPzvdCUUze1sffduPoA7MDfEpnHGDfGszrYPCR4aInrvPQYE0MJOA0
c9eeZj2MdtqB20PhTkZQiCD4WtuSwD4ZozplggU2nUszlR9qtdKu1Rg31/8wK1BpDEYtFGrY/Y6l
/6BlpU5eO4xqESxJmz2FtXBR1OjH/zArUiOavfTd34uNpZNtYxk8eJextkQgDOFdUByHrpXlyt7L
IbfcKvahaka5TNLYZWfhflqKidcsjpneJaOB9Bo3tUnsVY7HQRdlkNdRdBzzdjrWtDoOdROpQQ0d
+/B4aTdKBlBaaSLjfihjjdVvaFt3bBK1kaaW1fBvWU7DrZ2Q7AjdxQxmMx4/uVb+T5jUw5fHA2/c
rjycDIifA2pVa/PiJbLKGFkU75IOYXcJZ8P+6Eyj95/WGPEvqbPmSuza/RrPblSWLTHMJUmtWvhV
q5io88SYGJ303Gi+efqcfMknA1n+XGCCfVUWlHXPZmpix/h4xptLTbkZJLEG7GzNzXB6JSO4nMNL
M1W6OCN5FSHuPA9udykTqynPJdP4J3Iy8WsBunneWYqtCwk8Olkc7ErJMLhfCVp8bYQVqwdyoUlf
Ykcs/9qeWM7lOEd+NYfVTqVjY7okcagUok9N2LyuCEWjI+imYF44NrQuPPtfR4s/RI39Ugv7S6MZ
38sC/+HHS7wRKMiMirOL3jQVIrnpfoh8cPiKCzzuvMsijPJbG+ZzAB5FP4rJodK5VH+rqW3+/I0h
eQVEmpS+INCtwgTbQIaF8oJ3yb3kG8Wajh5cgXloszQ7Z3XjIaW+RqgpQyBagavZ2Y1llxYb8wJW
eohli5UySmsn1eQD6TNdv7QR+zyUkVb/KZqFFhyEEuXj4yXeuPYdaagOHEX6vqyjorLJ8D6o2cVa
pei576Sq/do6VqgFg93VewztzdGAS1Jm4d4HVXj/QYdYGcSUD7JbnxTnule+GbCgT7OWjjunc2+k
1RtjtYhbmCbp/xjjSqVZpfgdRChOjMZQ7yzhxkkE0gP5F1AAFfH1nQRdQdOTsA8vfT4hZ69H6jMh
QnRy57IL3P/j7Lx25DbaMH1FBJjDKTtyRhpplOUTwrJs5mKOV79PzS4Wag7RxPyGDwwIVnWx0hfe
MLXm5X9YMhq13H8oLiKqfPsRKwNxWhW+49VQszbB7XFW+5PedsW/hrYAF74/2tYZpJAimaRAaqH3
3I6WCLVW287mxrUtvEu6KSnSJ4BVVnbU57mijpBiguRbkZXseYxurSEaWxi4ESVTyFldcR7S12M8
Kxx/Nx1OEPLdJ5i6KnaHZn26P8utoaDLwgMGfgiBafWuKFNi87YAIwHhvZx7WpWH1ozUq9a7e0XU
raEorNNbI/KhLiX//I9LrcPFsZrAs1yzEtJJoWoRZ2/GiHOpeNHuT2vr0kY4CH4zLVgCk9W0IjNT
FvT5yaziMFQDvQ5FD/9rtP9V8yj8r4Yl0h6jMTe+EyDke8piWzOl80VQRGma8Veje3ShAGF4ztUp
5uJDV9jTuXJb2wcdZn2/P9HNoSReWMI5yLpWd6lT1nFi0bK8lrg7nJvUWI71kGQPsAis0/2hto67
lDSFY8qtSUnndv0MfUbAX2Go1nOXd5VtDIcO0/BDXKcTGJtmb79sPBO0RUF0UV4EsLfWBxZlbYXK
4rrXOdHBw4WGtXytcYVvKLaX0U9b6G18cPQCRr7hlg9e2M+/789YfrxVYCv9x8AnEGog4L66S+cI
bUKjxIhZh/5zaCDoH4fC2evebywhJRepqkEPg39XF43hTl2ux4YLoNR1zmMNJskV+nRJ0VPYORYb
SyiF0gnSWT6qlOsJNcOS9nIJqTKgfT+mVaDg9OBjqrMEgy7snVhta2qsntSXo1UAWO52yyQEFKE1
mu7VGlXnufS0ApF2fJEH1fv3/lJtjURsZgA1pv4H1PB2pG5Qkrpe4giZbjPDtKIXUQRQP3Lbs56k
Yg+oL0/wemfIaBxSGMJAlMtuh8PylhqIoynXHqTEmUw2+gLbovXTLLaPKaT6o2eY487qbc6RnI5O
l+x6rV+k2m7qFkwivQvUHgMWL3zSoch8wHRxT5t7c34kwzRmYL4Z+uqpbZ3JnEck8q76An76mKWo
SNPvbRLbT7t+UT/UrVjCYwpdqL7eX8kXcMD62xIiUUsiI+cHrK60ImngzKUdpXQe2Plz74nyL/oZ
TuWbTeZN6JTPHocFhe78cUmU9F3UUdX20z6zf5TQeoaDtdS484auE49HZ4EB56sWEIirKBUzfU4i
6IiHZELhDReyvvla5yJzD2PbqSoYvEyBTqfNyd90XNNvxABCOeMzpz0UnpMDHneFeGyiMNkDyW6t
rqSaUBgg2mAL326pMFaK2Z4olVXxGH21nUKAyWvcb4WCpu79T7zVrZAAaAAabFI21CrA0Kys1i1A
xQGstay+IF2IWO7keuXvNu70xwzxkfLcS/OtIwYZc37okC+yz46IxZNrNEP1XPe98663jco8Yfed
PEWI+MXf7v/MjS8C+kAWu+CuEgWtNsLEtaJAGlOunlp8zTLDu8DAMPxcnYydPbdx0RNXAh2l4wi4
d00z6oZU90KHrn+fdfkpRBzv2JRVsvfZ5RKudrYnVckZgZDrVYm9rCrTg5YiVeHM6V1dGvjCWGXo
Dx5UzUMqTPNXNSAAM9nZj3GIk1PUa//e/6YbLwA/gXYvxAiQR2sqq9ZTeRKewh1SGslVMbMcimRS
LSdgHdoZZlO00wfdXETZoZfmNLKBcbutW0ylRxyFlCuUj8EXSAYdTE/q/SvhGznHsoMhbUMlxtSU
KK7V61YvE9pevaFcrcgR1wQaxXX0GmsH17f1BSG7ytsJiBiMitsJUUoXg4RuBGMeiU9JMY1PrTUl
f+tmmH0B7zvtiXtubU72v8T7OCApjdXTlogaPaAxVK5tZM4H+BrZSe+U/yHdgTVLyIpcFdVqbXXj
T95YdLmSUHHNpvg6zzaBOQTSEwHXQklg6i+GQd/g/m7ceGZe2qUUkeSrtoZV1DQsCjMa6RDGkX2K
VCV8MLRWvM/jrL4Okag/6X29J+y0EVeipCMZoMCipNrA7QI2bZ3Y01SCLoqT6psWx8Yp6rAxDhcj
OU5KUzxOqWse4okHXBNdtnMLbO0flKEdOKESq/6CCvojDVKTWa8iq+YE0rJ5L7pKHDWv+jd0KV+R
S047n/j17uGmRxIWdVFQ1aRDt7NNtU6rdL0Nr/Hi6F8cY44PkyfmnVP+Kt+iEIDMGSOAK6dLKH/F
H5Oa9bqru3Hor17Vus/N0FQfQNq2xz7vYWohmAgjvAIsBvjizeEzQ1OZowRB0AAQYDXBovfCFLmx
Ht3kuFehGsT1X224SBYfFN89IdGNicpEC0qqjMJeC4mmna1GqRgYTXiLnwFhLk4R439P69794ap1
b56j1nBGiKmWt/dybwxPYZCYiD4Utbp1HalfYmOAJd5diZKMQ9lRH/C7xYbhjqHGu1aA/Kry3HnQ
+2In0dwaGZqOpH5QHCSzvV1hr8d6oR2bkcs1bA6ZW+WPqjDrCV8nMV60JXIfm6buj4Baw+D+LfGy
e27eTdyIdImTA0ojU8LViQ3dNhzgco/XdHGGh6zpzOw4i1A/6kO8XCatVd5VaW/89FDsoeGAk3Gq
omtb2+3ih4TNfosa4T99KPZU8F6jzeUvQ92P/jRpAL3d268Sza65zHo6XsE1cIXUfankPjSCJfow
OFNtH7WKj3lYRJXNfq1Vue7n+igWn78rTXfwFq9uU34MYmGcc84BZ2G1RKUhFjdO9eHaj4r9zRW2
h5nN4lzAhi9fGi82vvZmPn69vzivrjOAY1xU9F1QuwKFs1qbWqE6CEq6v45p7wwnJUQJcFbn9Mtk
oqx0avSiFTt50KsrjSExoSLr4h/yIPkd/rhsUI/kk0dIGXui6gDVJzAmqHie7k9sexSAr1CxQUWs
36bW6bSkdFtOupd7vwyP0LfTl+h8f5TXsAsmQ9+IErTkB3Kn3E6mqhOU+sJigBrquBdMVqLmKEJb
+5gbDv/pQFZU/bEV1hNS2OXHGstw90jEZiQHNe/M8Xj/92zNmsoVwFfa6kTE8hr449vWZu6KJsmG
azO61qUdpvJMZ2+vHL41igzVKK2gKIom8+0o7VwpdpHOZGRVqRwqgQ/E7DbOW19ayZFD1ksaMNK7
Xjutlk4XV45WL1f0LzPdN0QXJ36Xq8iU2l6pK2Q805tLRnJMGmMowNMr4pa+nVlXlehdg9y8KgSi
H3uza5+KKhx39uarQ/cyCmKv5BAmUczq+7mI2FkDDrWEMNFyKE2vv6Z9Un+iD6lftCT2kp0j9+r2
p7EL2xGgE3cdRarVIxtNHaBrzZqvS26mJw8c6jtHNOnnyYgrf9Ii56JjvnqN0Ex+a1tKjiyzJR48
Pus6YbETOgw06NWrotTVGRPB5NmcKVDbntK9GXUgx+J1BVRMnM0Fc7t4ZLau01XKcgWXaZ6a0Jvf
dQ2G7WNjFuHOF339dDCYRBNzs9DHfLVTJtpOTmfry3XMlfq7MerxI/Gom+Bj1GBRNphtovl4BXT/
jJFnPqGDN+GtNXntzqvx6ixSm3tBT/NDMHVfw8sUJQXHbA7GVSAJfTRj+vNm3+7xNGRWdPOEy1HQ
HnjhgUE4Xp0LWU0CH1Qb1y6N64M+5+NhNKbqc9KbYidceH04aGRA3aGBCswK0svtKvIyGlNXLgYN
4j67zEuLPGxRJEcTAv6D0Vl7DnNb40ntfoBqbBrq47fj8SgMud3H5lW3887yyzJdjkVURckpxTa8
9oF8qTs56NbXhIlF6EBIr9Eovh0Sy/LGiYvIvAK4io+gSoYDZnaVX2IdvfMgyF+/WjjMM8jcJcSD
Vukqwhkx0EBiCOpQZfbOR+SEYXGHpvqce6Uo/NKZtfcwxtpAITr8OUpVsZ2DsvkDUCLluNCLI7y5
navlFVpSxdCkRj1p/s6TzKkfFgTvhG9URanz/rcKHlxNgZYCFdlAAFf65/6j+EKpefUR2DiAA9Ha
ga5x+xviwu1Lq/e869CrvI3WmEjsV0e4+quO89H7TmRHOSPv+7z5N1I6690ymcmThsV39W0xKwD0
5lA549NojGg/j10959+UcXCaIOtmRzsoQxkV7wstxqK+osLgp02zPNlD2yuHeWyy5d1QaernCXB3
c1ImZ+kvyxzOv7HJGeJDEra6cdbHuT72GrHCYcQUPgnKXIssCT/WKGcROsYP8xj6eN14P9D1n6dn
xaZi4tddXKt+3GJPe8TXPf+sLW1k+63mJcNRb73yv9bs89nPqpZwKy2kY+1sJ93fSlnr4bGJepr4
bt3Gn+zMnSe/sjPOdORZSfIoyyH/GHmoaIiupEQyigqT4KQVlUUMXLnmU+rNafa9hKe5Z5i6Codp
+tCDAzVK3YTSE2/X7aKNAPlAzXZVsPSZcmz7YQ5yt+pPY2kWx77QOZ9TZ+yczNVtKgeVUCgg6ZIr
j6zgatC0jIRIhzIYI9U4GyHWPd40vhEZ+zIKUAJZVeP0U8i4HcWoBoX6VyiCWMtNJNOr6lKhzOpX
ijLshBpbE6JOYRMSEqvRjrsdCtp61GMFxlDDJP6pMbGE0WNre52izWHo3PDFYHqiE3I7TD+1WT3H
RYlWTNs8R2PmBOHgKjuX2ca9Sf4o3W1fAqd1lwgLzjavEuFcl1BT/N5z0PrIQu3kuul0uX9nrCbE
VAyXnBCIC5gAMiT5538E0qi9cFCiwr4upRFf4JTZx4V6ws7qbLw9fDKpPEcxkuhotceNxrGKgTov
cVntcEdYxRmpwv4I/L+6jPmk7AWCq2nJnceOk7AEvIGpga4GdLj6BS29PKCG5L6zwoKI2oz38uqN
UVDM58KnYCzblKv7Nm96w5vbPIfVkYknzMeb41K6ezTDjQtCSshDT5dSpzCNb5fIQbMsq+huBKYm
ej/vM+3UL/kvZ9AWek2zQcwX8fy97T2TX1ACsUEF0KskzFxtjL7rNIhgTR6MViK+pHQNH4bQkEaX
IkVcssxqSWTtEwDFmhUZHzOXBub/8huQmpcnASbUOoNWDHOeTHPCW21W3U8U9qYPU+g4aM6E6cFO
luY9Ir61b89p8SM3m+rr/bOx9eHxdgFpxsfH/Xd1SVY5b9CAklPAe6cdmnk0foaOXftdhfIhdnbi
feTA0dmZ9MaoBtg2Lmia7KCWVsu9jA2WsHNdBguUpOeoU/VLjUvnNwSj3Pdplf2bgKH4cX+mGxsZ
DishgyPtKtGSu91iWinybmkGEXhlbXyoSxQoY0XNr/dHWYVIcktRxqaorFOGAjCxuqMH5IKmpVZE
AMjA/QsDojQ7jfWYVVcBNjFCjTgSmLciEmn7WelZzalqwyZ5vv8rVpfry6+gMknhCXIDn3j1fcfO
9XrNQpFUhGH7IzSHf2YxW76S9PqX+yNtfVWGY7JStxsBwtuvGmvVsnR4NQd1GHbS9sg6L8a0pye0
OR9gHzwVYOpfsTXiNokbE1XioE1Jsuk0I1FvhA45mbIX467S65dPJxndHEeYBcaaOtFaVpmKuC4C
B3W0bwiSQ9zrFc7ue1uZrDZI9HKwgyiN0+pIAXjXP+6VkKvcQQDdQDLTleDvXa0dfIawtSJVBBaO
9rXfqrFuPSa1UXzMR+o35wqU87u27jTivXBxh0cdOqxyqsx6ys7jpE3xoUBVbS8h31hoimIymZPE
p1e0HG9UoI+1SxNQSjW+KFY5Pmher+/UidY1OPn5STCApJJTqSBjVo8aVfURmeiiCSLFVL96ShN+
qBrVuSiN1h6qzKRE1aGWPAxLd847zUO0baq/WEqR7eTiG1sOhQ2wYaRaQADWYPJk6hu9i6MmoPsv
ngbbEt8pQtQ+amHD5c1nCPVT2XSjMw++2bg9Qyn6a5h52nXQ0zE5DQIVAYKuNzb4uAngqZC0Udvk
G2PycTsKnEckuTwnC1RHjCU2fZ7FbEZvQP6OK0s9UxhtP0Z6OEanN86Pkbl3iVRoswEXXQWUObYp
alrD1qEaFn0yOniOsNX6HXbMmsP/MkGec0pjXL44Za8ilbASre7gDx2IajbwDChV3i1MswvaTxN4
v5NaILFWNeXi+LGbev8YPLuhD/ZCTR/DOJGdiy7LfLXRiNUm22h/ajNEhvOCLeaXtqkytKmiLNlD
mL86WXwe1CZ1rK15nugL3i5M6DWdcLUsDVrb6X0BScwXc70X1b8+WXIY8CVouAA1odh1O0yRRxj8
oXGFSnVNND8XAL59qym86mnIijH8qiPbpT6g9tsa50EdEoDDBaKUJwrRS+b66AekenB/Z7w6ZPwm
Qh4Ze1A54T9vf5PZY7Q2pEYWoIowPaa2SIKpzMPnJi+8nWxwcyiifymgD+puHccqWGVYhbdkgWFm
2RVnO92fkDu8omv19e2Term+KXQDsFVX6xkVZZUOUZdy0Arb74ymC/JwMqA858rOyXrlVikP9YvZ
GAKCIKTXjKmhabPIU9Ms4H3Xf5cmXRgYPob3VYH4MmP1kBd/1Xz4v9JUxT/ThgTn+thxqz/hAjX5
oW5606BXlin9e6sarOeOuplyQhnMQZYTv4pfahiaOIS1k/GtdIdw8fUcOy10qox5bzZbSyQ7x8hY
UOGy1g0PvQZ8TAMvDZyxzA/gLimIqE19GCjb7wSgW2eOF1bSsYBegdq+3XjRNMYCrGcamIlmXpd+
Tt4BAdrrKG2NAmMWq2sakoCPVzcSdZjOyx0nDezUc0HoIQNSJrN9vL/ftkaRBUGQiIRGsMxu59Ki
yYQSSZ8EVjFbR+AHxtk13T37ko1RqN/CqpKwlNfVlASIfVzOfLEx06OPEx6zR8vui51LfHsU+nBS
1pEQbPXFZsUehdFHjKLOzQmWRnY2w3HPEXVjo1GLkkJFL8nHepRG8cpZmg4FsHFn5+REWVv64eS6
wrer3k3P9xfoVUhJZEzpS3aDpR/KWl0KHUqE17olDWg3z9d+cKnWajlEIg/Pku+TFrenRE2Nv9V8
1x9Yrv0f1VL5JmKwCEaC+JyLYs0HzGn74QneZUGsDsXFmFquIMk7/9RpqfgcZ2miP9Rm+8ZKtRyW
EhXBDPVmia1Z3et2aGVCNF6GsG1RzmeCPbcBl5j3Lv4TCIa/T/W6eW4BU/WneV4M4zxT4NhDrW8s
M3BZQmlWmU7gOpRXSncsPeowgT1axgwIVdSWn2APCaqUGvLbHxhIq8AWKd/yyqy7Y6XhtE5sCRGU
9ajqvraYzafaraPfkzHbeyHVxrreDCbP0R8lrcwMa8tqQrKUPiseFTeNjlbXqn6bflVS9UcZWuXO
JpYnb7WTpAMZoSMxnEmP/HbEHqO62qvMLLDyJhv8LE/HL60ogNUUU6K6UmOkmHaMaF7nQuwjInAp
ygYWF32j20HLFhG9oYqzoHDr5dmrlwhVnGm+or1kHCNbjGjB19lxSm3tGrXlgO1F3ZwACja/2lns
QfZf5fby19B3oUQFOu+VmVIbO7asCKWo6zfGsTGiWoH5pNHemly1fK/F0/hNAAf8D8cI53etWr/v
3yNbi86LRQyPtgY6F6vciN2bTK3uEligVU5iOPQPE6Zf7/ooTo/YuZrnXs/K+e1PJeUpmZuQowD4
WT2V6LxmAs3YLAi7YnnuSsBOtaq4v+7PbWt7oRpHrgV4jfqfPMt/bOhGX6ax6whklthVzkIJ2zNA
5/pzQ2/7U5b0e8THrbuBgr3Uvee8Ir9yO57dEeW2HkLLqkGNb1imEne93r0AhiiO96e2ORTAfVRF
WTMI57dDqZM9KZVbZIHd6JZv1dOvytSWw+xZ2k72LP+m9RnlzZQm0XSPYbHcjpS2iaLkwOGDuE/F
O9VRxoeQesb1/nw2njPMRjmPvGpc8a90ftSm7Z2RfMVMi2X4IMI2mvzJS5b6hAF02gR2Ehn60Qun
2nkQcRn/d3/8l4RoNU0sXkiXqY+AOVpD5hezdZx2IZTPhIv+3KDGc1CWjnCOuRl3zxwHZQ4g8nvV
o6ElTv5d1LjHH1xqmqOfKHMRUSn3nPLrnKQojqb45rSHxUpNcRKLyOyzV3na8PZjxI+WGoxyeZAt
vF0bAK3CiBuOUduS4GSYSzxS59g5RRsbQAIHKF858iFa0zJdoTkKsJAocLGXu4RxhhJ+YuwJqG+c
VdkMkOzkFyX51TZzQLIpcTFEgVKW9RF7Dv3SoVP/3lWWnwZN/tPOesuK13q9qYzjloBAugxxbz8d
1a0EdBA6G2rYOIFXR7gETIb5YbCRirC8afkPwSfV9hM1Lp5yA8mtI3qJ9vP9n7FxjOmyQCJE6YNs
a31jlLrAJcxKIWrM5nxCd3yE0msYx7Br96zXtz4wmlDAO5FSoQq5evZyW4epZUJpUidNufR2F36u
20H85fRIwSX4+e0JA28PCI+fq5fu/hqnEfK1kLnuleuo9c4xKo2nSDPJvsx2eFgWpdq5Ebe2KXke
hHoCRfA2q/ktRab2gwo7IFTV9pgYVnSsykXs3FNbowBMBA3Jk03XdBWxwA5CNtRF4qM18u5gKllx
cUrkWe5vi41HWWo0/f9RVue6Sq18MSfUxgzFrA5VNOq/rKHWHlukxz/Nc0vAX7d7RerNqVHHo6jG
apHJ3J4I216meJAnIsobfLp5dC50FPaskDcueuI9Th06TIQAaxmvPImnXDNFFISO0eGAoiknqKXJ
GZSB/lDYTXyJ3Fw9Rvmc7GDYt/bjS+LAbUbw7sr5/xEN9GqnQ7PgrPXTnMCziLJLOeSa72VMdxwK
a+fhfOWCwz6kuYCC1kuDGMjZ7YBV6Db6WA5x0BV1+WxglG76OioW1hH0kPisjeFQvndD1QYlws+9
jv0y0E8xx/nBnhfdOht95qZHgUis9XeaFgbma2kaz0cbd2zDV+csCg9dKibz0E+6BjBZM+LoZGNB
ktFGcA3pQdKVii8KvOIOJTNGM1cK75zxVinPnpMqzUMdukbnN1OeGscidZrsazR6pXNutKncU/Lf
2NcvmqLUjHHiegWl8sC1krI6SDqZs/JstvhcZhRJz3Ok1QcUInKgN/Me8W5zUDqy5MncRVyft8vQ
0QvLU8uNg1HTw1M2LsOhb2IrQHDDOQ6l1V09qpg7L/PGxU40TcmJIizwu7XErdPadagoLSwi3s+n
KrNxiI+d/psyeMb5/mWxORTFEzQeCQMI4W/nhw6HPbjyfRZJ4p57O8z9QimiJ7cefv8PI1Hkl8Be
CbtdbehUeIVVVKg2uVZd9wctyc3KT+qy+Fn04bgHgt24KWC1EBPASKfHsJYuiKraqcsc+dxEq9ma
WdxdifuUD8VUDwyrle4BzR9uYuwM/ofoAHwPuSEP14b0xTxFcdVlcRy0Xd+/www8OztmXhg+DkD2
53ZEAuxkFctSHMywNf8yS6N+Vy9FsccN27izZFBElgTi2CRHvF1bWARitCZUmtush8GZOr8LQ29R
qcksckV7z7hraysh9UHxnAcAbanVAuflaOphicaiIut/x3LqE1hpXfyrA527p5a38d7wAtBQfgm7
8Q+6ndtULnUVlpVyTYpxPMALax5m6bvy9j1L/w+4KF0qlbLV7Sj4H9i9lUMynaqkHY4WGJrrnEEq
8gei2J/3B9u6aiBJgDGGwM3ekX/+xxMTj6pdljp8t6GBZ+xHpYguTdlNB7yx5kAjwz5GPUyenctm
a1ggxrR7YHRbECRvh61MZwIFApubxMaoHwBWOUEx9PHfTqnVaChUtWcdrLxw1J0nbmsJZbOAD4s4
LP/cDoxFKk993kdBmqQchcL0AKvbe6NsTc8DXcHNI9dwXfgL4biQlZAaNELpaZPbRlJfGmhcZ3cw
useOfgUWNEZsXe6v5sZpQI0TjjowQ2mIs5qdN1IGi4XKBrVS7SGOy+SUGaPjhyQPOyv4Qr9cpSOS
9UWvjnIfdcVVcIKO1jJjOJgEQxwV6kUvcNg9FiIPl0M/6o3yLcTrzD4bhV4kV2FbSn0IRQtuQccU
qfHVVHU/qy5AzzOyheU164vha160qX1OLUxpdkKprS/z56+Vf/7HPm+UOc27tgCCCgIS4PWAMtfY
6T4wi2Fni20sPhcwSaEUmHjND8jblA1IN5tK0TJ8UaelPJSCJrOhtPWHsq/MY9t1/c7Ky3tuvRoo
InpSlQRgyFoYBO3upi4bQgZHeOlzN2ozFkFafOgzQz+4dq4cKc2YP1ke9Tj0XrGTFW7c+pxmrl9Z
FcVib3UND2Vsd2MaxYGtC0Mcoyanu+xaXaFfognhfn9WnX4vP9x4bqUAGkmNjCfB99yuaYHaEjA5
1NY9RU8etb7E324cM39Rco1NRDFYy6oBIFf8RgqILOwTS9ClJjHgEKyhClNUpZkOQi5QqtD+UDpq
RWsw1g562jg7C7v1ZTlcNokbNxPH7XaSzmyDpCpk1yQNZZJTG9qlsDP9YlfUOCO1XnZOytZXpbpK
GiDRESTetwOmfZEa4LfSII6G6PvYZhXI4To9Yc80Ow9J23ulz5XpnQn1lWJn8JfprPcxprPa/xM0
Xd9gVq+F9L9rvmwfpz10SsWsj7mguPVgtKiFn7CdG+iMDlF8NLquK0/0MFXdbwxXfFDidvwaNQqg
xSzSW/EBImZjkY1q4YNDQSR7DsOke66rXHyvmxaf4qpyq+XcuFYpdk7ExkNDlYvaHPtEimuuY4Um
rk20HeOgrtLpgzVXWuT3WNSc79/4W8Mg4kZNjVeU07AKFqDfZCi55XEgBmV+h3l8fBCmE++MsnF7
kvpACGQLotCxplTarbX0Nh5mQWWZw3I0ospDtlepgHqbFJD/uj+njR0ICoKnE5aVRIOuPl2d5Hoz
eTXQr8HLDF/w/NhHfMBS7dxFeFdDm5kUPx2U9FLqbqGd7g//0mBf7UEJ02G6UrThlYf7gOcNcvF0
lUKjdaNz2FbT4DOO/jkpzLE/2HElIp9T0nEKtdHDXh1iaZBVpOTvCx2T1jNfMcmPczr3vw30vJaD
OelNfnVKh/9/KhQMFHrPDdtLuUTT8wgfZ/xgqnE0fu5sGzdKUyDJf+jrMFIeECiteS+HPn80o148
W7G71G9fYAwrZFEW8WI4SqtDj/BH0Tu9UQSDluYNfcGwuIbRlDcAYltzN3aQ4d36C0sFAN5JCd5e
S3AsueiGJQFdGCaD5h7gYeTaoS/UpvCFlUc91T01o5e3eEL37chJ1ANAw9b1laHRepoHBjp341JU
9fH+2m9sdII27nR4BVBB1yU5oWrFMg0AsEWKCaerVv1ZmebWt/L8jdqB8g15kSBBRhy8NyCZ23u2
M8s4xokhDxCe1M7QdLp/wiIUh15fxH9vnxVFMuDNNMChYaxyski23it0TgK1K93znBn2saOYfLAz
8eX+SFtHl1fRADJItc1b59tjmPXZglNeQEnsr7xI3JOHmp+vUpl+Nr1xOKDHmh1HrUp/3h944x6U
WnOMiGgZMPLV1ww7sKKFxdcsy646GfPsvJ8BeL29uU2ARcABZAZ4jruKIvPWzEXbtGwPHKSuS6ZU
p3jCgkjptT2V640okqEIpyg7Sn3O1YlMOjUsNDVlQm4UP8TFKA6NTTqY9LPGm6fEh7xSy6/3v+LG
9veIpehoMUVgVKu0LOzo21gDXIpkblqQWm34mGp4SJVOsoNwWZNN5fZnvdCdl3ENbY3VgnWJ7jWa
pgE+WeJUDcxlMTGm6F31h5elVQn7a5qrQ21MQP+XtJympwFMrP05ilw93InYt3IZKTVDK4f3jTRB
LsYf2UE3N4UalSrsDtVM/gkV6otXRGfSL5qd54CPHbv4Anua4pj0gmw+KXMFC6Mh4Lb93jKTD3qX
2+VlgBXzCBjNdUguosj083Ao3iiE9n8/nAM6GIQwbcd11Js45tCnGW0/XBHCS6FPtl+q2XItLWM5
5AXpRZhMww7neeNcE+5KVVpyFxLLVUXSrcpRDZ0hC3onN36im2l+maN5OaKy0V3C3GoeC3pxvG+q
Fdzfklsjo2hBJiU3JT66t0sTa/UsVFPPMKSe49Kfy1kNNKwCvGOOsHZ9pCWR52RUPYp6Q+z2zc7e
2DoSsupPUVyyNNY9BnZkPnBE86CIHMXxbdKgH0lk1vp5CBslO92f7cY1JnkgZI+k8dxkq9CHvL6I
y4r3B1iic2z7FiVEZOWO90fZmhPVbIBQks7ETX37TSNiFMqFPaPkmvMM8MTwY3UWp4hncWdC8gev
XnrUohHhoM4L9G+NysMpLKuVzobRZIXZpS0KJzkYU+x8n7IxNujZ9OLrWycnyeP00wAfUalbm0LC
DIau7qVFIIA7i8MUK3QS4HjSqGiIK3dG27g6KPViI04l24bvtlahESYlSCXk6nAHF5HmvkylNK8Y
4w8RCOrpYhatWx86CGPVs1eOceSHoQe0fW4sZb7YvMOznzj9Ep7GyivTk12bozjVQu9Cv7CM2nzz
glCTkCKwdHBpJK9Pst6ioCHQ2QwskFmnxJusByurqivnKPvQed2yM571agMAeqeKh/QEVBLEDG73
Gli/ikpPiY9skxoHog4Mzl2U+YUxONf7K7+BiOB+Im2VGFAi+Ff7uqtxWdK6POADzO1RIbjWD/SW
xKVqQKodvF4tMj/M27q8LE6TEMpHTQdqo8wzFBlFXWVwj4vYfozREMr8oqbVfdSjcYyO1Pvt8Tik
I2/wzs+WKfztGZE1QsguKFvy1K+BHBOKlmNT8RQWagomcgy5DWH76Yt9aELL/Jfs1IMzXHhcOplj
pp+LLCvmd7bIpcwtOfBeCeD1oUUDhQMETofqHlant2vGJ+yxpOIHjVpZfdESxfaN0fNOA4Tsr1U/
fb//ATaGA1BARUVGVbSpV+FpoqjjmA9JDnlqGC8xus9PfbqAr/JsKkfmku5leK/fFE4r+QctSvoR
aB/ezi81O2EomQUUKemST2MMRFzL5vAIrco7pRVuuItdJ19RjU53wp7X9zs4a651xNbk7b6+LSBn
lNC+syGoMrU+LW6bHxqhOztvJimyfBZXe0q2q0nluAKB+6++qV0koTpkuRe0UWPEZxtmTfQkZsc6
edqsxH4xKqN2GLFL+al1Y9meYmtqnSOaGMPsF64y/MY/g+QLJrf9o5us6EMV5uBKrLrF9q/RiqF+
hwxV1x5GMc0luIImjsAW6RGAmzlEbKyOumn42I4iB5Ky9IK8NwtzfFA5hDiXl473d6Pmyg+ztoqP
RdbZEQVDPfzhRlG8+HZOBHUEiqn8t6AsNh/FMpRPWhF1f8/zlBfvvGWa/rG0YUhhqliDOBgZlI0D
U4lzH405VPIAsbXfGm9SY3+iAGud686K58PiOXP2EaWw/IsqiuyHk+rlD21a0uYS63n7LXapoJ+0
ZFkWP2/GsSv8PsyyfxFFicv/w9GZdcWta0H4F3ktz8Or7e5mhkAgHF68khAsD7I8S/Kvvx/39QxJ
00hbe1fVrrreQKGcPM16ofMxIl3yRVfDSg4DO3JdeNE6hq7JnM2Ov+smAI20doqeHVelfxqdTdGp
wSFIX3xSszp8Mrp1vuscONk7yQpXXW6R6bvbTTrWvUXIHgR/9j4jzZGNH3383d2xw19q6n0k9N4x
VEWT2R7MIXYg+maKyFM/VNOLjJyq3lneMZn7eZgpG64cf9LBfRsoYFziOo3rU5ITZ2DEJ3IXse6n
n4otLhCEDeTIqyD6hMMY4luGdXvp7DEtxYYaNLkyZhb7VZ/u/aeo/O0dZpoORaL0eN1cPCGugA3E
nqM81UPZrtY3OZ6CCZkv7AGMxHUJPRVIp+qvdBiDsMAioD3ybZD9h7K1ZslX1hp6ZErTZxyFvR5p
mhS/8N4eJ9be5v6/FbfSvvDThfbbBswX6O4QE57IcJBTjsjAO3J59Lz7/TxkXR6xOf1Z1RiOFZ6H
5IYVgdrWJdq5rC9plMxbZYX3AIW8/oe2YR1OYly6+bT3tZ7pGtJ9y2Ns2/sizXD2LeboWL4gYaJy
R0/zwy7Z0OSNXeM7Z9hS5H8JZKdUXucVEDVd0VZjvBV7JpofzjJj8hthZLzlrHtvt12b9orAOzW/
1VPX37YRz5UzyPGPDWKZXfzOemO5sE/WFxmewz+aVcVt7gz+bgqOf9eS6AlCnc9HlPzz9qB6P4gM
u1GtacyJTR+Ciga3D/pydY8quBPT5LPw0o3hjQAZV7k76uV2a/C+yrukrn54h9u8ZxtTID4fTf2i
uqr96UbT8SGcdjmKqBGeLVq/qv8SYiMIGvX3vik6rBLq3CETyZZVlwzp1eit5i3wp+ApG5Gj5Y2q
uzfTHdFrVoebLo7Jxg+bRO1aiibVf1XoWD/fdgVSOqepEixnbQEr4MvY4pydkKJeCrXbLc/UsTv8
841qTcdfYdiv2kfEb7XHT9YkU1tui4qmMrBLY/+ySshVXrImEqU60rC/ctYpvJOQc49HJbJSsqmM
VQ35qDZH/xgeBf67uyoVWIrMJW51hewX/ewE8Uwq2paGj67p2v/wpa/aMuuHfiLPca2cfCcm9T2Z
ku4Ll2d6vfp7rY4omjpZOYUDqeSW0Osiss32S9T9UheTqeWREyPBBdlns+IDHQ3Tny4iryivKGay
XCagwvMq4vgtdlv9tcRp/xYMW2dOa7yvUZEtsXiKcDCrL2jsWU6yw7TVpejn6BtKoz8vafQzj+am
rpZc145/CZdO1udAQVfle73M96bz3Y5KJ/Vr5ftgXkOo+NpU0gZ/G7epxcnOk13OXWdTEB14nv+C
Y2hFmYKQkSPJVvTr4ohqK2QTR7/A8ub11Dr1rHJ2RY8vZ1jV91ahSY/88Bz7i/ziYS6y2pFXc8j8
XOip8zAdwIm0K2POTJZ7zjg8sXLYvqPkQIm3L+tu8ixz14+6riYyaAbl/o5BYn/1iDpYZV/87qOP
bDydaozj4jzTK76LScPfVbRN8y1VZwMuytuqGb90g3yrnKO4lad9N0lSTKnbP/qsSPzw2BcxxWqE
WIu4FcEblnxAj26zpeNrtbrxii5wH34f30oWrqPnzKejHkhX8xMi30JPrm6JqfU6F7h+m7eRzaGl
5JV1IkJzBhJlO9pzfDGw1fHyY/YxrmTjCFfbeDiO5JQ6OkHskzhIJhDMYhsahiMCX7eKqsuixu8F
zCRs+FJ8A7dQRF3nOwW+h548tdrx30AC1JQjIEMmuSkVfC4yy+7ZiGL7M7Hs3eSTVNtAyF9vfwRm
H++iTixJHtYzwjKeyO7R+rN9DVV3vKp+4qzWZHN8pRXN3EkddNHUjs6/MW2Hy2k/1+l0Dg0O3Xk2
bqtF7YUdZ+60MuzvgmkPr5sagr9WlAUC4oToCtvu0+sSBqI7tzu7AjuEgrrBW+mYIJrC5dqQJ/6b
JDSs3veRP2HDebyhzG9ufRrmRH+N+xFgF+2FLKAPcqEMuovK7ln8qOrSbja5eP6wTEVQRfFQ4Lm5
/osG8Ir8GF0hzq1dE8ktq7MvWIeZtGOqiZMfiteyINH6EORNNmQiwnbLr62J94PeQiggaNWHdI2o
GNbCq+e6zz09ZI+iFphnuDYyhe3JCMrDYGrf934T/9To672sEplawGwn/lEHruL+R044wG31EQ0G
rqIooXhYu4nfcx5uw/J4pP62FBau7pnwic2eF2r/9RabKiuNrOiQR14iH4jQbim67gZ3T9YHeXXj
uJp/+aHyD5ZT6u7nbA+i4AeFLi8n/yd9HLHo2cvEVJxJ5a9muerYoPsXDM7w1DlDIPMI+2hd1Gk6
doVus92UtvuuWjAW9oepVRNftX7b3ONDhpXSQtJaVAzRvD91RDfYi1U49ZypEu5TSoCzoSnw7Elt
cswecNdrf2C11IrTHE6JLIfIoqmzzrcwg/fGUpGPuh9PboOtZD7WLs8OwVciwRild5s7x6nBCddZ
9WOhWQDhfdzNyBWl2v8bjrV9OhaL/ZkXCsIzsck6/KtjHcxn5m31ZYmHKOO+rOaniq26FTZYf7qu
5BnEYL/V+TAtU5UrnwpbEOQgdS5Dl8ff6TrsMtIEhUM86/i/Pm25Ye4xBzdVK9OVnwDAM69minLh
9Xoc8tARu8prX8X3DHSNyRMMZMcybIPNPR2d8n1giom6OAcmikqEQUiXerwOfK5Ilj4iPCISI6lE
1eWOttXA8RPO3YKPk8xHNNH8y2bPHlUPgsc7k0gnr3Sm9WVfYSdh6noar5aMgH+jH20NbgE0sUhZ
JVmN/eJzViq7dZ8EgZoKO1jhvUg51q9OtGXvCdYLCIN6avrWmsi9aCGq+Twfq8SiBmnWDDA9OqqY
FxM7HPjBgTmJB/W+Z+4+Fj2cwBUBnGK46k0T/JTz1gfMH14T5OPsI57Mttkbzu7khOhMI9QgJfb/
K2+FHqrHMD0Sk4sQTppZN8LckQmrn/PR+kKfBQzNismcM313u4m75bi/dn82fzjmqyEUzrOULmY1
CxL9V+9bilJEM+54eRujas3RYfhXA5H3cHV4jJLgZPT2kjXj5BYdCdwfi+vVdyLh2hElH/TTFRb2
Xluw5sFL4jDsdLSHMnyYw2po8y4V3o22jqcvEpHdkvep3n5ilxHxqd2oJy/Jxu5HN7btjY4r3RVD
gj1nsU6j+TUh0Vtz4S2xJhE1MKYQ27yvOc5R1Ug+se7EydtoxItsYLIpOareUMAgzX9FF+641mRN
0ua8Mo577zlITm4ZDpI+91ufZjfYffk8NY1acixg/L+4AES0INmAWXQyjfKk24FDFpKQonM3G6an
Gu2kynFDqP4Em7e+HaOcTWloPga+p+9JYMZLbS53230bdKSmm/MKghKdzzQ1L0t7ZI/IGnj/j9jO
+rwcqQzzdsrqv+sUVL+hOD1ZROnk7kVchSN/Lca5Dwr66HMOIzps4cbPEjfIOR+cuXuoR3ckrX6I
zG8c7vBCzzzjp0WoxkWXNtuGP+yGz7++naacs6YfeXcOb/tiRv5GfQxILkVa2jXv6F5+y37nx/MX
u7dFjzz5oWKNXZ99p2/+MqKZr37sxQL233NEQznOHdPEPum8FSFFuDIRH1hrD5+znhlDLv5/VRWs
92gnorDohrH/SwjQ/DesM16NPsToK5/EcjTl2jrhe7gxmxVI5vU7Ay2FjIKFSDSlPN91tQybwnrN
LkravPH7+5Fw4OvR24/IxNOYk5vDbBn5R/DBvh2dj9Psqym7KIO+tdmu3puq0Z/RJhGNtJLRKUcG
4zzSsUeMr9vUV5d9kp7Ot201/Jr7aGpOxFIvCFfRdq68isb+JxvMyPI1mV2n4IFvbyqyT6g2c2f/
OLpubpVvlvbH4CE6Uo6M3wTL69151DZjJUSNWXCLAXkzluki60taITIs6TtHpDKe3ceL3HFeyM1s
g5o+u1IDAhd/Y3KWoc+1lqYv3Cr+BoplzTNOEMv8j3yQtMu1PRpmwHqd+tP3o/1xOKFZ8xgRUldS
o6sHMwXNVxyvYVtGi9M/777bDOX3ob5VJKfMtP2xOxVsd/h3ATpy0LZlRaen6R5fUhtDJSxaG7dA
fOLw/Dnd9tlVB1rIzDmI8mbINVdDm01eTms1v9apTU2RtJhL5M48O797Ho0/lYnVRxfUR5brPtuo
/ZGKmIhjui4vNF5K+RudrGj7cfll+yRq8tkxc3Lm3bcvraua3whyph/48MiPOT685GJ2b1oL2DUG
pSW2Iy+GHDZViEMmlH+J+DeXTDgMx50If2/bvD4EDX9v3pB28WnGTvZM3Yeu8DZoA54a3uqocCej
n3r+3XPfOJlziaVn/6ukzJ6rfW2zsnKQeHETppmXOQS4zxFl0XEJJAzXe1sdonD6LUB4lh6RX2o9
NK8dve8lk2n2oY84pI5nQxtR77CJR3tTZf8w7pu6nGZwnk/ZXIX9Ga+GtC2CVFBQbaXlL7pG707j
GL7l4Rh5DGCJtyxn5U7pb1O19iPU/noTed9eZSRg2k/KNWclXSP+wkxuA1USbWKde0AAn6uN0sct
OaajCOK2+UN/lIW5TZ3hhn2VNQGl2BAagAdM1bUYD3CkZXIPfWkz3QLVuy2vR3zMScZAG8hLy2Ru
rmZMLx0W9SPHO4mlX+5RyFhbNGvaKB6mCQiK5FF++3jyz32++EPPcxZYnd46o3ZfNzFvj2zO0gwd
oRR3NM2Ma1YQ6IEiYtllbncfwK45nIC+EE1hn4sR//uTjPz6h0tSxtXg++pZH8viEN9ApEpeealR
pa5EMuY4JOkB04o0bQohLLdjY50FuGz37SkNRf/n2L3sw3XWuSU/LfPgXqcj2/I9tT7prinYeLFt
Y/AzcHf10a6ZIcFxTrXOhVlG95q5cdN0rHpuClLKXK8QoMt1HqVmfKnDkXkj3ifx4DoZ0zIdnXDO
LEvCcrCbGT23IvaGsveJ+OFYTZh7hl6M/0ybGPUZ9/u65PWeHLz1Wbq8da2pnrUJKgKfIC7+Lfw0
D13ms9iYeH36wzSr4TPK9ntD208+KsRfMu9ahrJ8qUC283DO6t8rtn51IdU08sLUIp1O4+gE//xA
p6LEOFvxrKx7cOTRGLCqqjI/e6gCyZs6AdAsZ8+OaX+zHtP+6PStFCgP1+xpjOeNAu24B8BGMgdr
6YC2DqcjUg6HgZxPL3fl4d+oTcUhH7iK37HWYckGqlH+cEJP3BOIAa+bzkb9Suy2hIUbN+anbv2a
76u28Y0zKye5YTUx9SCUttrgYFwn8Q1Z2OZrxKOL2AWUel9jaIFl6tDFwFlGGYVzXvvtc9jTjvGt
kss9nZndLvJ7yTHPGjCewgyjeZxpYz+GLN6wDYJ3f83IaRMM5Eur8AXc0o9xyPqfO9kGPBUG31sU
lymzWHeo/SmDyRJM2sr3TqE8ZMxiW+K+QAQ68/WAZ9eUZ5UfP/RRFdwkXFw/T/d6+zB1JP/Qwflf
gbQQAoI4VlLhxgCPnrFKIGnW9fDmSzU07i3LrOOMhLtSpkx1Pf5ugs2mUGdZvWAskcXLaT3q+W0H
a/Np3utuPNELAC1CtzVLLqSYvnqXPC2on0r+3eea8tmD2aalTpXDzTuMfFo6T3whzGHG9qdt/3l4
i3m0odD/cT6CZ9aQwz/k1PpdbhZ0qFgkVtOHxMPivq5V7V+Obq9/WzrGtJhbCyaUJQxj+dH56let
9+G/o/Pc933wxpcZ66Z3Ry5zfNEoFR/xMEh+N01djadxsV1bTiBwQ3k48IpI0FyfZMzF/3egN/9v
wZ/ovR+MNAUuRgyudKr+p7Tg/CXuVjFnbuOSbGnQ4TXret3POKxwnO38Ci1JyPvv5hm+21luZZ/N
ReQaYy7ZDMJC26LWNwhr/0ebZOpli4S69aYm6a5W6bqi7PArCQvNY2LyVQQuKSS+dyy51WH9s3Im
W+cm8dtfOhMOZdNoNzgpNUf/BiexwKnwPu9Hs+G8KPpmDIG2O3c8QfzomzHWJkHgkKxvXu2LiaJW
B8llwB88zTmXiKv56bBfsJt7RyGivDWVqmBcR2//QrRIVXGtwNAYhkk5Z76vb5KPY/7TjolhXliZ
cq6D0egIcQH8YT5mnUlzWo/9Y2JJYcgxqkvB4lp62byHFRjyaWxCgkVWKkwukXo3UCYbByuo/f7f
AsAAnu25yD7nJRjOITJCrwjXLWB8FnMLnICArc4np2ckPkacXvJoGPFEZvGC76qv+v5p6yaSf4WW
seLNVVlW1O0032gfyzk+Yru3pSQH+r6fZBYXxBO5b5WZ468F+uJlqHd6jLXjfG74Ec/ghJEKKU+L
k5VBj/zVXzVGqaZJmtd9C/bglSCV8HlCQTYO53SE7P4FV7382ybfocYv6UbC5WXhrYsuOOCP950P
m1oEk5zvvAbtxhU7WLs82V1VHxu145rO0MhzOyZRX/Txqj7DpmqPk6r6dMbHMwZ6JtguY3RW+/Y6
LVqAslKzxWVP1u0+W1eW0gnT3r/EpL8nNgbEH5HtxifbeMmA+8IcaJr/Vt7r0fOfut24zWliE6zJ
U7XYr1bGwa0Sif0ZQa7+kpzSCMfbST9ZE8y/VTvFbwMEOwhaEzNuDkG7vfYIu9VdQm7NzETUa8bK
yad53qXXAgnte8QsQSFtpocRdHX2rnqVBnsHCBPZKADad61aCZRHty5jwIJ5qU+wAkNCl9NaOncX
CXJ3ErNXMXN5QXMzkvbHPx6ICMud1HhuOVNfX1unC55SkFPaDVQ3/7Tr+7+2bnHeZz6Llw9uVll4
ocVjNZRp/TNZA1ZvfUZkmG6l25sVTGssxTJ+44BUmQcMRnvFCpqvp1Nb8XFgNUx8wxLGEJ5dEWTe
Z++xRJmH7byt5zSudjqZjIYSlzAmeooD6rMVe7YqbqqHyISuKXYrs5dBT2a68rFstZdd4vb5DS64
45WvGeJOkS/NfuqDof41OGhigS9mIJ3+0CIuXOw/21JYcay3bly31ckER5KVwxCna94smJSX6tvI
n7ZkHZ7ZDbFtPuNBiOg70XwRXTbrF4AItRRt1rvpp3D7CFYwFbN7s2zeEeUJr6coljGgPVvTqu+4
TLTpF4ih48pfNgaHKR4nWU5SThb8lCWRU+ANLgNgg44DaMki7DjjX268J9YwdhSbvHG/fFulKT46
0bcMeQwD6Z6IETFve7KtGUmFycoeeQyVlZM9o49Hfn2TX6wxjFu57ul4y6Mt3/dZB1dZ209/O14w
cbUv3dCdU21le46nKXuU+yK7kssChND6yfeGVBt32Ul5rKXmzRbRIDYA7OP5+3n0rmvdqOS+ZVD4
W/UhxgDTHvynVmFV2fbeMOQGxxpVZD1bMZgAHt5XNIR0Njlw2BpfvGT01ycbNdvxDuhhlvsDCDw+
hbQxAv2Erv+xwljbiwd1J28lIT+MBJtI5JtiKco/exMuBiWgYDhdB3XY1uc9mYV6CO1YmbzWRzJc
a+D0mUk0JHCZe0ETDBrd2BsZhIv3TtlioslG9h2avNHzFud9wxv8YNy+iZ6cDDOWIHcya9YTW6r9
T7qqKr72gfHrx3jaGey6NLJ+KV11fKoGKPD39r0lelk5aCtX3oW4E43rnQJKXntq6pR+eF9Jnqbq
DtI7I/7YmE05P1CpnsZYrsFCduW/VFV4g0NWvN6iT/bVK0kZqfnb9s62cIMpPnnH+Mj3tTSLeejD
dKO0Kbed8Wztg+A+MSZubph2ZVe4PIx0YloLpO4VL378V8XRmF2A8mVd9OkCPyKiOttPcBPZm7CZ
g+xvOvy/gQ0X89xX8bKdlO66DFZ1WJd7He6sU4ssnNxLL3zfu8eT3fEuTttA6jkzpfdMnZu+TODM
Lvm+FYYVK1zouT88/TnWLThIV1mjaV4y72vnD9/vgOCm7hwAYq6veJ8Nfd6RBWDuRNTuQTGyBkFz
iytRUPBDT/s7lkXbnYdDxfzJQ5LqAqZp8J6cakqDQqRj5jyFNGzjOdiObX/IKp1CSXLf9Q9PbbO+
B5tOwncPJ5LktJglhFlR1tc3rU31es+Z99aCqXLEK3TlApShShM/3/clcv968NpzmTZA8deB7vvx
GhgXTwe09Twaa5T6C3WKx+FqjtZRlFHc6OXib8iGchJrrP+zBw5actlpFzDHBTovJqvMcD8kC7W/
Z25dSj0P6NAN/jky73EA7nOEEe6t6+0tIFMTzLbwxzBbGYUwab3JANo+j9HCKbOcuKwnBtUqONdT
hRshKwR6vxuyiXMDpX2YcqXVUS8tvgA+b1ODNY/ZzOaUijSDjo+5VW12QgMQm6JS6/7hd8ceFizX
hEfOAVvjq7pP2vW8dEfM1JCRM37yh31YizkkmrZcyOCzpwrHEb8UazjZX10qfRdyMtzin9EyeslN
BpfKUIi3YhE4Ax+cpLn1dZ5M5RcjEQmq2L2AD7AQonyUTb/vRNuudl3Nzbefsy3NETbtiX0dnx8r
PtjUEc6s1UOmh+iZP5wHUfHDvS2rXrzyWLcMUxF4/E8mp4Vwe7+2VzOX/S1u8InOibZI3TtXGFef
x0zTSUSa/hKGzqGtE3Etx5u2XnkHO+EccYni44DtRtc82gLYdApuSOkJX0LGWVR27YrJXg442Q2M
CdV2vCEvnWSOdiitoBMG7T+qbKuqs4vkdXyFeFj4xeytrG8BLmD9l2ZdwZThs+JTb4THHe6XBeq6
7r39Ddhd1OfDVBiHYpcWT+WYspx8I6J0NQ/Dljj3EXKK9Br4IB5zZ3Qb7zYC63jlNar2cgVXoL6D
Ib34fAsgcWEXEgGUDFB0brelW1H7y6Rv1qSOZd42jI034xFhSEz8nvcMBMss4duMBZYldli75HfQ
fojQU0ep9NFUhYyPkSjzSYVN2Q4Idf4bpaTFDeCh2jwJILevZtUs7mPWsZZ5lrtM3XuXxC5K9Q42
AHkJIUJ7g/Q/iE4YprZ4ZkJz9afUDCyqbfPCtpBoe9BcDzmv8xBUyMt/RN8GKL+6VQgB67tDy57G
tmLADVFTRy9j3Lh7ue24G3+2a5VOsAIUzJ5GHKAGFNblhOMuVk2XcAabfDh8r21KB2VrcFojna1X
Qx0u2zlDrixettnM9A1IsoazcUjZGPvdqiutl/WnRL54O89tOpd+sx7Qhwg6ykB40XCXBK0ar3nO
ZHUVmwYspFkXGMG5CXZyU4JGvgNsVXHRTGkl8rSKti95rHGD5UC/hddjPeMItbPq8TmO3vKoYbne
8YQx/wdIXBD/dbXBGUzY8a/rxveGF762FUprCZOp9MfWqfLooPc1ODDDbiEjCM7DgNXaT7wzkKEn
xOz9a7fFHDcD1U+fHN2kyD2odRifj/AzmnvmPyO0UMotZAfO/U/1um8vmIF0spghrJPSH5J4P08h
fDybasbZJpUnhDETsO26+z7e184+7Hglg8XcIWpt9nPcqumDM0ovhw2KYbsDR1HyXLyaqPPFP3wY
kP2YfzEwyP1xjjJxx4ryXF/EbPfgrMCBAQL2Dmp2yQ5vQEkzBFU5+l0X5zP27Qh44hncb5lYec0j
VtxkbpxA3zfQ8tml0dSPwltgBYtIGt9e+dPMwLY5S7Odh24aLyt6qroIerYM7nx4MVlWG+vHVym+
XAhs7dDZkj3qbSyUb72jXOtIbQU0Ao8yL3kTQF2H35E3UVLfG+KicB4fdAp4l3XiYUWqiVhIbBE/
WOMdp7jx1uBis2H+rx3m+mFnBRq5S8Pn9rBglueDUelNiCl+sHzuocgqgnyALRv1S5ve/423Qvcc
Rv34UVeeRFyxH+Hx9C2uSe+9YAdXRZ604BYErj0W4E/qyDXGtR9B5yfdee4JA+pdNIWXwzjDP6/h
Lp97U63DmRS9KLpw/9b05Itk7894QCCAWpW148V34s5cYtQCS7E0dRKd2fFZqp/7xiBczmH4XfyH
1f3FH+bNdyvNqPebBNUsuijleH6phD7EeUzjJTvblsCK563am9ewDbmtjZqr/zpSmUAnTBh8QOWg
0WrnTr+sFjDwZGodfcw1SyH5xPAGD0xDwi2nFr0t4GmiqMQ8feEH5cqygfd5AO3rkMzEa/KEy8CM
cCGN9vYMc24syICo3NwNVIOWSG3ugDliHYN6S3d4Fcpkr62Nxy+EwGF/H1q3QZAsWWDwd9XLIlEC
/CxyCT9jB49P9rJGkxJXyLJI6jM7qPTPLfkmJOiitx+xnuwfD52NxFwzZR5NySH6hHxrmzsi/njc
qzhewtvArsvyrtFCJueq85fwMgtKyo0d1NRcukEStTstwY4exteSRdaKoaUFLjLXW5OsL1gBczYd
Jx4/JOtpfzRq6h9OhnN0MdQ41YAIk4181RpMB8o40aN+DephRzsVbI29EpZMp4uzT+Z5Nxq2ByAf
Z5kV9j0r/dTCC9VOz058KprdluPI6IpQQ9vlCpHSpkv+V/cJz3qQMMVKIoamzLLijFJa/lN7aiCe
bALRPCF1mG4P319VERPc9iy39fisqt1M14j6+CJoHMZ8IQpCntPODu2SA41Z+QaLjTpiSbuZS5wq
uOqc9Q6FE/PoL+K0Aa22951qmzehu74rJ8Uy/GlIplS9930g3lkyGNCtzXHWog+Um1fYyquo5VhY
rFeut4Ya8ybp/lkrjT4HrX10oJzS+59ldQ7sGaZmWzGlaMkZSKKIBK1UE75SJn4XPbqJmPVnT6Rq
mG8BLFyh3YWV5H5whCom0JfmLMJvCXeG7QvGgME4vmkfk+3zrGeCaqlLXXDqgt6iKTrcrC+W2ONo
L5NcSeet4nG96wdvixFw+sgEBqNqj9PuE9LqZk584w21MvfUr++2E7dPPDKSCNVHzZ46CGntVsiK
YFGG64E0tKnch7QGHF39WZST58cS36LlO4J2TIH4rMomlMDAQegJcbOO8m1k/wtuHgK3NLuA6EEt
6SJjoAATTlmbwy+PrU/mqwZ6/PexNABgCejvTmdWd3QQjZh+7nuT7ddGGO9fvIi4Os0g2D/aY0Em
xBsormFTk/ibYJTbCfl6zDKIEWEJIxj9nBDExCeWEap/OByirmH93ns6Yl+2l62p4uRakMuJijdY
Ap8XYJyYaaPDRQXERC7ONY1geon4nX65ycTyVt2uSXPpkRr3v5cZ//2cXgJWma2Lwb8C2K9v2KJ3
tuvQj7LuW8lyjEX8P87OpDlOZVvb/+UbXyIgE0iYVhXVqZdlW/aEsOVt+p6k+/X3wZPPLiuk8D2D
PdnnHASVzVrveptiokMXgIjNY+WCh29E6QHTdalnTVecjum4dfzaC7xV6LXpmQlYRwc72uJAqxMj
04uyOD/DPc4maJVOh4hdgZXtWc1ldmNBES3YZ+AUAeL+8Fy2c3sT925Itehq8wPjr+ER8Yb/tYVD
0a6DvLgyQZjN2N5My2j+TFrfyDY9o8l4xyjHkvvMnxhPgKPncLomoGzdJO2jGm1z3JF/MqHF1GXt
bXqobyPU424UAbh5xtjOSgQMcFD25CojyIvd11p9xCgeZOpZlbIyrhNZ62TnNwxyt7aZYfsnYmEs
D7AuwM76JvTd3Zibzk0Oiyt+nCv+4pQk6KLTW3glyU3eT1Z5J5exZUzXzbF/kEaSrNEEnfVoIqDE
9ctIxPTQ+FU0blyz7v+bqj4dryZQ3OqOWmNe/Q+8kEK3NCvzwPCUasN2+0bcgy1VIAEwEgjQElNz
XXVjZm9kiAnu0wKCS52URaC7IYWC8dlqGmO4nomjK2F7+YZzC4CVD3us/h37o1Hli9xBzJoAf91E
emvfMSLBgHYU7zoq1mSTjWlv8Jlq/z6l5QKAZrRpHqEk+18k/O1032ubdeP7+QQZUcr5RQ/+zE2X
NQyPI7gwLKqwj34aiFOGx0gaTNu8MCvkvR17MzxQ4J7xfpF6+AolNmshpcK92zTD4hYHu4fOREq8
b3Q7ucxdt60mNdwvOhUDFWpYfempcyJkJJXxhXBbqsDcEXg5+LIYxicCL/z+xQXWhQxujz36lmqp
pw8Lbl3mfQ/kA+lBaNtujsk4cA1FcNoehJptGyTD8T+XVm5+a/xWfZJw7fXauTVfiihP/Q8iTKF/
I2pJ/evRrKP8flrkijl5idccRCTReoPqwH2rBePahyUBG7pu26bxr61aMSGw+yH74KAPdW+NXov0
QIETikBkjELInPEHA6TKCFt6VTdKpuvUAVEKRu0OLz4X6rDt4rrmFO4qsyS8tKF5Dy2rA73HPe8u
hVVYbNyk1hAoSnrb+xkIqNphC1aGG+qJot/b9ZIPG4itLc6ehIuBvk+r8wEN1UBtUi9k9ba9B/mu
t5ew36p2rgCzKqHlNuK7Y3ilm7GihnC9eoterV0rVBSdu4pwxQ5oHhbkOWQL+ts5AYXcZk3hVVQp
dVNuMXfmL/T82mx/LlMqRbwynPUcoGJyxNYC2P6SZGM+blDQShFoFSv7psO3KdrZHZbUN3hgQIKu
fVF3Tzko67KfST5ZV6MPrIa2Is23i9uV+d6GbDJDpqRtSXH9gNUkAQM4913n2aqBirYUslZxyIyu
bq/GIUuerLYuuu3QpbOx0xM8W2aqEtaxDQJ9txCPYeyJnytkUNZRVJ9Hq0njK9urB+pROcCy5NNQ
ZZbJON+WWBxgDNbk1XToprRK6Sa7sqOy9uczio40f0aqrI5YEerHhmzfFEC+rr+Njsp/Mk30nsi8
AdTWIoRAv4jlBhVidpcjWb4fy4psyolZAxxNPYvHnHKXqTUD60d74BJiKoldEhXQ2PbbMBcQmE3d
Dfux7KR/DdBoqZ324u4ru6GZdgVNPcNtayQroqLW/FJ4w4DcYW4htM2R4/2MJl9EQZp02bSF2tbV
Rz9u5M/CgKAauDm0CDpE0tNw4W3S2mWinE3fNST+z1PHHbFOpd1uby9NZt5ZM+f8lkGEaE8y0eFy
yOxIfoHnhIxBzIX3ZJHW297V0Ox6QChljSAnXljdaW/mkO68Ace7YfKcb3GSpeoAeMG8q4q65CzV
7CNLwMo7P3Kp95BHVWQGylFtEcBKhf7W5a11tdQLM4YU79L4XOCM+VD1XXUMywpKkmhCXmpOxrAP
wsq0z54qOGVlW3VfhsIQ5l7FKec7DTmHLH8kPVCW5G7zzeJC+TjFbtduY6x0ZGA6sfSORUIZH6Bn
smu4JqWDj1QYVQrlSg03LHXH4mXKPf15no1Gnw1ljkSVRoP9WFtOPdubsNDiR6QU8zG7FID5I+Zj
X4ZFgOM1OEIb+4XjC09ckq1Q1WIxtl+0Q5MFBjvFxd4yJitBijDq+9gwyh+4dNDuzqbZfq2SPK32
UK7gHafDAERfkRPuUIuX5meisLr4CT3N+JFuBIHc5M3+bl64PWE/SBOVTMttPFOWfye6bpwQJmqO
M6KdoVmZ0oPGXNBH3qZwJz9iQ8nYzG7i5gUtQdZvvAwDZyUr8p+9UIPVdEuWXIFssIow1Jy6rUc0
1lcir9NPc+IlatMx+Ig37QxdY5MUyTJs7DxO4FOtQ8Brj0ifKbDCDo6F6i0Y3wODyGY7SkMAkHQz
fmE9RhhP9lJEzB/gO7wojVr5pIZxyU+ZubjtXgkI39vQnGRzkBRr4Tqf95PtwEAiaIyYGgx3/uol
YTvG575EfgZIKES+M0bJMauNygaN4oXS66JgNAEjv4EjAjMQInwp9LAEeecZXVD70XSL19Lofl/4
knijUDeaV7WyC9ROqRbDPk58LQN3lHN2zNVkN3wvh5MiX/Ie5c4QT8mOFgZv/s1EOclyMJlpALbX
1VfcuhBv8VPIZMeMcyUO1ab/3axhUG1ggOfJ7WJ2eRMYrgdHi7rEtvm4dskJXTZDqPctopfu6BmA
54xkF9ivbW+x5jo4rN0OvWflw5yZoeomtQTk8iP8awLcwgUUlbi/zejUbpTqu2in4j5S166cre9y
whqVCekw2gdwo2k+dIk/1t+yTnVimwxw3c8r66veWVAo6wMInjfsXCNCrUWB4XnHzhrT9GZprOqF
Rnh+5FTLkgOKmOTG6FxNGucUJc4VZG//CUOr5EWNPcz+jgH1eEOZmsS07biBbwo1cDXDiyqTYIoh
jm6RCyAoYgAbgR5VNIN73NXIsG0SydUMlc5ZDmM69PY90igr2YeiT6/xd136oKPUzW47Oox9qSUe
Xb7RtJyWhNn9JBrITs9QB4dn3w6TWzEw2tt1haNfYPj6X2MFK+Ha0Ok4nIsJhvO3vOiLDu6A17gI
N314yUogAdnREg4+V1Q+qRNBW+V/HHvWx8nCLZhhXRnaW675Jdtw92nMR2mWOlx8rdI+GKO2jR06
g/IRMDr5WRmD8VJDwSs39C9wt9pYF9+MoqQ2xDagWY7Me9wkcOI8o3BKpzggHXMdV3kygVxEHXvd
ghiUu8aEYrvxbJnZQWYpwwGBX9T3cooZvFkDKh/qliZbdlOJQjTIVQIXcMCsTR5dA/bHIdWL+KI0
bKidBak6P5iuCr+7xCs/tjrUqJmZpd2h+IAmpScoLauBDTycvijn/uSAY+8zd54a2AqsnwIxW9l+
jtPBEEcoiPgUttIZp0MDnNlwEBTeN0TA8gFqhPjOeT64Kw8qi/bgh038wYpNXcPL53buH+JsrJjG
wBANg7SY5pGLx0myoyUiQYXtzrSVNPdltTOAup+rJrb1Qc40Wcyjoqq4iQU5Eujywkrfm7FTd7uh
mYfrbMhKuKIQG2maJFO8G0QTlQmlNVkY3BeyJkjZ7hM9HQ0LxHoDaGodRZ27JhytCWUOgosu3eHh
U145adnYd2RoxO3eNVaYpRv85J4/qPwKR5jvs1mYcVGpzVYMTkBabv1BhhMDDHyOeyi6+OKjaBmr
uTunqvKLABs19TVDKwePHv9j78C5Zg5HI4Z8CrHB7zgRwb+fIJfPVM5OI6KbqNVlfzv6y6LBKBSr
EL1pRCPUErx96DTy+EPRhqF65I8qgWSR3YTbMTTlx7BiKLutrYRGV8WxH0KkKzmA/Ri632xqdOMD
o//rUBiO2pcIFq6yjEX/oEyCk4506JDr6a4gwLmNZYTPeTZpgM6yGn86kAiWEw1XOx0MRrTyDNWd
EtMtM7mHpp6zkNIku9GVNcIshd/+ZK8bYruUnEUPlJ3+C3TFDM2vinSzRY4l6FX7Koqf3CaOvsER
UvO+xvXToYcg6w+1la3Evil+NZz46Un2HTD6ixjrdtzAhU1vhgXY8kxyRDFspyLrfk4iBrjOFLAk
Z/rKZzCakl87oWRf9qaj6+VcsZUjUhCS5D6JihR1hWIrf+JGLuHxM9WPbmKYzt4ZUngidzpDSgrR
kRHsLpz75qrIZRpuQei8zw1uOdkB3R81jC5wpjmp1srisyWSatwC2ueIaxgX4bEZgfdtopCZ9bbN
7a7+PFYZu0yIFOtLvEjJUnBKs+8DYGwvv4NkS0aAO80oS2ZRR3ek8FXctEM+BeD6dhgU6Qh2XRvS
+1hGcJN4U+LSb9hk0CPWNu6DGdmWPuaLR7USKo8jwnUQGbkIdb1dZ3Vc976sK/daTwrJgAIA4Ni1
RnUzZu7ynLQOXLcOtN3fFjJkguZnJt2MSIf5vuA5fBVUBgkbuKYHAWEuk63J6N8JJEkeY1BINH1B
admGSWGpK86dFpYUtgrCzg5QaTJvLxKvsA+TweATG62yPZheAjW26WaZHG03TOz9kMRy5X456V3f
j2EFPy1z67ulaJPygf1buafQMsbphAgCODi39V2sUMFuqzoeIHvyEanCcZwSZm3pG4x8Ju/s1215
GxFJH578GacQqCvZQveQzB7MlTD9uaBSbU+MKmmcAKP8xLwvDMerN1ihZTarLV3yXdHHTrVrGYl+
7wrG8IHqjKrdNgr0iLJqiR46OP3Tt6aXpGckVGlZEELscA/1wADrWA+tolrExPKn5HJEn6EIftqZ
rkjLw6DtYbzvrSpzEebl8yc1koTAI9zCQ2wg2yuvmiLzYPZwVjd6iZg74NnAwV5GaA1BoBpuniKD
xrKZMtfiDw1TBhrAcjlUY9Nwf/ixilqGhFOcbL12bqygwPf6NPkcn1uYkpihOlTILffX1HYfuyFa
3M3YkRZVUSjZyKsiPX/sstB7iJjdWJQL0PF3pt2Ty2xBKoKrXMVIlkvsnlFk5E43bpxQNd+YcTCC
90tf0r3aMTRBPk4CWkEtmB0hgltZIKRaAGlcbScMthAEB1jeRGpvtYD7pxkaDHBVCXWUsiszO2BA
qHG7Ro2JsU2zjrstxB/SPk0LZPCjMxXeD2YKCKmMECFAIKdmksFSFfNHdjETQoSU88az5so6yBLH
WswQBvupgTtYXVf+OPfnqHGGT2zwNfFv0FFQ+FX1Q/Zy/gnVNkH91RgzfC6PghloWyCURiy655ot
ksD0q57pNYI4/2BM3dJupygMl6AlXvehYrnfV/CbfjIQ93fw91YdEXBz+7zMw5Lyx7nUvyMtBrKQ
IWrumD41lIQTfJUT1froUYu3rbepwoVTT/rYM2yRzZRVQPSIA3dlbXJ2U4x3/IZCdv48+E7/QTZW
92Uq1HzMsRZKzk2XiytFTPwqQB0RzuSkscDBVeQmgGaF6XUDf+1ZxK1XUk5WVg2FmoObJa+aKcB6
KgTLJLNFHb3R8LLdLGNkPf5oe4fYg7hwqCHpYcdgNB7sAi8q74lfa75gihs/JnNmfLF0yeCmUNwm
11hY5TIAohycLaR171qlEyIQEnxsSEwmIYEyU5AdilCMx3WuycwOwvy4wd9c3nT2VH83CQIeAz3Z
mAhghoDeW3lV5B4mIgF85inQhR772fVp6rh7NjRI/qcOHl2C5iXU7s5HG/rkwEROD+AH0xN1YfPZ
tTNitKRVxd96Tr0pyAtTfW8M2FobCMLRdMC63vzGksBflNbEpBdS43SHOYS9mtwtjk00QZtlQefr
rrsvm76FEC0X68VtuDA3iPBh8lYK9+1dtKj6Q0KOjQyaWkf3CbZPP7jMlbszdI4mnsYUnwRkW/n3
kkncBH28UfQyy2jDkJMZI6t2qKACLXKGhF6jN4XX6mXOUQkasm0MZx7YSODUzKAWb4mtsGLGFPYU
+fhLJFgQ9ZC39CGLqiHkmh/dZxw6R7QpsnDuIhXR/1ipL5+HUAkm+pWaHtIkj/IrFxLKT1cNyXNn
1Ozlgr31Cxxd9A6TukJtsTOKP6mqSodjkyxoLVSk/KPhSzHeou0it2zwJw0XUiRyPnsujFGKxwEc
pMrIRN1k/eR+mceJyf+k/T48ZJquxUJwl+xr8mdMSqNuBYwRM9qHxVjma930oz4J5HP+zs1oVFEL
jr66YgraFWzChr/C0BUQNBrLNGPGiR/EzrH6tL4toxB7Clav+THjtCgP0K3IjjJkNnePmavT+6yb
lxcLpcJpslBEMnXTM1LCoWoikr9nZ0FY5AFV+6Hri61dUwWcSrexTWglBtZwdhJn0cHBV4E5u2NX
0W6yqS8PYPGx9XXqpvGpsgej2yNIdG+WPirag4udw5dE01kArNbFI2TMctyMDh+OZeCXYIyc/zli
D3d5rHLtzBvAgxnmbWt4VCWWCzNFGzMYEx3+HB0j0MlAmFPC8k0Ky6ZwGZofvfBoEnrYAv2mH93J
pttZwodCF9LYS8j/LyZjNvdkj0L+p5faKYBTXPM+XLICunzl6ec1krqD69XWlAp26TvnBZJkEqQ4
ftyV+E3ZiPQjltZqaHLX+NDvg5nI1WWPZryE8IooZuMQWfZtRAcPcu453TffLWLjpMHYPjTIDNIN
yubktocMnO4sWdv3Fng4C26WDATEXCXhDTLCBLlm1vp3nZXn0wF5JdHGYh3LwI9pPhhWDzpllsKP
A6fPG3aS0fb6zh+jKQrmMSelrMMqvjpyUlF8+YVFTDIrMyeYZPKynKWlsARJSpghccSIjEOp9+Sh
FraDHvIXQFSsAk+gDW6s7YxM+8qppoHFV0BOooaKGcdgxaJh+FkMrr5nbezfpdx0mLxwp3x1UWm1
5yQOIxEYkwJ+AI8YZaCwCkl2KGjVowgXC+a6rOOCeItW3fdxw4Hfaeo9o2gQueJsU3OU42zoMxog
m17uliysAdlErfYmwymoS2Usna1mAAMIaZrVI/UaNd1YmRaKtY4T67A4cr7LLY7TzTAzSxudNFmr
6RbQeRncFGCsSuJtMkHn3QwhUS1XsjbzblWVUFV+p71RCmMPR9zxnblWHMckgYxZ8fxg46v1Oaya
Dg+FWEKnXxIOk/1k+n17NmlmHqNRIS+1nTqBAIQuathUKazyG7AHcLCo6uxPoZeF9320hDcm45rw
yq7cRW2xzjDGwPdHq9gss+XOV3VkY3829Wbxk2DF+osR6/DTDAd0Oa3uWj+ZgCQEpJWwHTZevwzY
iDcx0JgV+sV1166qMmkP8XdsiWJ1IDaIHMh5zmeXDhd3g5Oh6uYujBsLGN6lBwuclnkfP0NcIkdy
3FAelQEXHlk9OrKd1zbtesq5YtMjMDrbZQF3lfQ2hyylhKEFNJg03NmL8iCmwVomRCTLdfmIfkHf
z6keHmRRdRzbkNM7mPXx9Lm1134FLchwxlcBZpiXFWq84swLzQ8sSUQR7izLAToa1pxBFHr4NagW
btqGRnW16zf78Sr0JniQjuFgcskYr9i6XmSZ0SYjtOq/hjH6ykdDNbwBvh++aMuDzU3f0j7GfQ39
HmebqwoilBOEM8M4PJgitGWhjJIfUaOtaQf9GxuX1f9CbBYoHuHeAYfpEf9L/7MTivgTBu/Vh2xK
2D2JXfbH2a1Mk4FMbF8htonEJmXlEBhA/ZMGTiZxiJgT0z9Ufiqvmc/2JUHnAN53pc4h3wBZO0+9
7w3dptayZTfA8wmBFyJuUJtysrtdwqTxNxHGU862s8pVkR1R5wRGZKXPbpc2y75h5KLv+VOnx5bL
Cjt/sClQVNeRfbAgHYAryV3m8rkcZp2FvXSfsG9iDpTnXv3S+YNqN1bkelwduUaFAWkDjojd9ka/
idZIhW0qwyI5tOZUMy/QLdEfoEOyuxWLnzwB+rvOLasxx+pTuDoMrMbhjmMMwBA90jCnAS6dJgrM
bMTdhf/p0AQ4GONBkKql5d/6ABxbvi36KeAkwFdsGlS6a4exT/edo/yYhiseboUYzNUQwItvlkUa
3ocotOenYt2RwBUpXW9d+e6T2QJmQpGqs6uo9XKJW47fPQ+MP6dDgV7+tuCCILGpJHw3YgBVcVXo
8WtvpON/uB/Y17ZR2NgUKS/0tpENIfqMKs3EhLmuphNOQ865bYl03CBSifrtQqXFeqXvd75agKKf
LdiXlFFwjAA1oUyqD67IZR0M7eDiWsMFve0QDJ0wlRiaA/8uzjbdODEoyIVbmzuJSggmiq3nr7ka
QbeXIfajnaAjLr4CzHoBct0V4pEwD460e4Y8whnU50EO4EqG1zjsYOX435ijiRxBvRWvlwQGz2gf
8lE+4apmfpg6kb8YrJMvXTFVN7EdzasEJOQYdcK5fEF0b65qYwv4zMeV7r+4MMjLYhLjTpuZS+zK
Z6XPV7ld5PdGlmbOdoHzm24cBengGZeLCOUa0awozXBYBrtf6By5bBg77/qpHh+nNF36x4rBHRoo
v+0/FWCUsD8d23mGazF6B+hisoH1U3JcYlSqnE3T0IgeR7Myuq+MyM1yK8akqa/BOapzRb21HFq4
LyKIzchAngBlC8OdYoofVvfur1YUUo2WCwQS+Ng9ZLfFTJseaxzyIjYNE6YKgFnW6WFZ/Bl1WJlT
TNeu6bPm4tKmbOYAnPazD7Vnq6147u/90s5uEca06fVY506QKbOAZJVFsoQJnNpR4IAq15SUwzoR
bUJlP+BohgzdsRKvPEGWceUWHlb4DTetKL2vtdOmewI0RBm0wh/hXXqiuSXTtmk2VmLyVyOaEeIs
PKjdMLC9/JBbRR6fAUwr6jjijSDBl91sPvdebfygOy/5umOlHma3sGFXzmnrbnCA1MmHJlq6vYym
WQe5mEAAFjF0cFxlWO1h0aX3Fq5F2D5VVb3cJk0jibVFNkN6HwTbqLj9HyiArtEn/XhyvSE+Y7FZ
q5tBJKG/WdQ8Wbv/EaFsbXivxWkJB+K1rKKsS+xz7DIPRsx8pz0Mc7Pi/2qBnlCl9Xys27lUQa65
tmbND4cIIhvfceh8xQzUdRVusFjpCsuWF/7SjEFnhj21PhnDYm4tp5IwRKDoCvrOd3x7rVdcNTH8
wGPdXc1OEer9vz88ndMJM2LUOfqksTzYhRgYBYkrvNsZo5ctiJH6aoQL/YVPMch0G8pzRXWOqC+V
77iGv2b6qCSBBoyGFCENF+7SBksa+MzUp04t/V5jcHmOu2Q4vO2iuf6/XDo+klrJy5K/gnf9hdGq
EQHrzrQlJx22H/gBo88ypnc0pWecwBNoqpoccfXbD339K9vr9SVd0nDti3crkTOOISDkaRwG6x5C
g3fgv21sbZWzxkIDFyKYNkHRucuuHtEc92rxt/VYvRf6+9rSUr/9Iavn528W3jgntap1+chDUeCk
B+HK86zkCunncP32O7/6c0KoIwYbk1RktH8+SbmTmyu71SeXGfJBsvRu3XrxHt9+yqs/J+AyryTJ
U1MXW0X2kQtTatKnGunxicyHKPCY43zG76o8py08Rqqx4f+yUn976IXZ9gA9RludpHcm2BaIzHaO
1dg6wduv9spPhX+5t1pPm8oy5cVTfKpcgEdbnxTehgGz+/5WZ2OIERsSvrcf9cpvhc88GRMuxCVf
2Bd+2hrjJJghqT6RuCfQwjLg3MOYZID+r88RpjQ9F/Nhy7LV5TaIS45z6CysvrSTt9Ui4IMuU/TO
mvjbKJenoFCQ5DuRHyYvfHkxXoQA7rDyQqwT917ViI+hPxnTeUlScQIXDMU70fN/O+WSYmXi27z+
UtA/Lp4oiChReAt1J0oE/Sl2aDOMNM+CqXQjvWlXi/7MrXByC4V4x8T2l1vznwcacxPp8UERnpqs
mD/3GTZAEpFXspz6wXCtUxaWSGQYNfh0wXUpqtOgYCCeWk09dmRK4Da0KZZz1hoZwj4z/YbmKkQf
zJweDxYnV3OxRfUQOscSaSxEggJPTyavnh+dC+Uwia87rN1y5PVFQIhUj4so/iVwBsm2fVLtIut3
js+/lydO1WxvG+4MXv5y/fe/HVqWn1dJkogZTmvmPmH6BJdhic2Htxfn3/ttfQqxGLhi4zJ9eRO2
mZHZzDhmRldYBsTG2G+NIRansV66dy6hV1/IB6r07TVG+TIh0UR2uniR4lFDyJTbBqldSYTv7OrX
XoikWsfnNoVbKS8vHaP129a359PKfdrOnYONwUJTh0bh34MKMdYzLS5u5J8ETV6cVaCbaaHtZjqB
WRhAegXz02qEMEfbf9U0ZrpzZVW/c8O8sus8ywLkskhmdomY/3NZQK0uEUJ60ymiK6s2eTFiMKXH
1RMJB0QRX+PTGn8bfQ3rV+TGHL9zmr3yfT0LMxAykISH/+3F8+uwTlLVt/MpNZL8HLtjHqhWj4HE
wubff0oPb3hOGNsUtrgMjIncFCP4jLWZ2tMzxF2NgIvZL0dg8c6T/r5Q+SX//5MuXcb7xsAORhfz
qacIfYS/5d6WfjUjhRHDqcGxhBmt5+7/eet5bGxBevOaH3EZvg1dTUg3yRm4CbfBpaEwdjGsmT1J
Mv+X92OHc5pAO7Goxf5cNKjr6NU9tCIdvJHvEubFS1HTJ8VJ2j/0vWd9nhn6fv/39/NoA2Hl+ZZQ
v9IRfjvA8JGmRR3r6TTaGHyPdoPYKBn+09Pov3MTvfLzET3iAQ9yiPGfi6qrme2qHCx3PKXd0N/j
CCr3s16qj4x6m2svjCAyJubL22/36jNt4SMuMzGM/xUU9tvbJTOworWOSwcIwgVT4C6/yvGM3yUT
Jkjo/U2sfGZ45fbx7Qf/fdFLa+0WyLGAw0OJ9OdvCR+uzPA4arj0nBhpNMP33B7yH1Whq/8khiPR
O5vj73ObB0rqdw8ZKo5JFydqy8YbY5Sk+NIbHT0jvnBFlnTv/IavPoV0HWEy+VB/Zf5YXYlT49Q3
p6KaoJP4EPgf/NQV77zM38cXL0N17lF6C5dAyj+/ngV0ag9h357aEW8y2DzdcnDBE8ddjBPxz7d/
qlcetiYYUTRzVJL0d1GnM+2aVZPE/QnzHOOqJ7RwH09hcTub9XuZSX9fC9JdM0VdFyYR8bIXnv7+
6DhMFcLu5IKhzdiCmBNe7hgNwp0eGEQO5xJrzntCh3K6XItr/u1XfeXnw8yI3CGsE6mqf/WCv20H
nByXMANOPTlhrK/NXkN9QXL06e2nvPZB2d8c1tyBSG7WvfHbU7xkqQiHqvQpLkS8D5fiG8LcIlA2
nOO3n/TKLmNfc6DwONOxvYvilunCGFuTak9uupgHPXlRCn6NqTPz50EfsE7t/z2umn6QW850TYvf
8TJNqK4IRZBYDpzM1pjuOZ5xB3IX/0qgu92//XbWuhz+rJ8l6L3iOSwX9tzFiYmqL4YTg7mRjc6z
OK95cy3Tc0Q6G7QV9rlz2uo/9K/jN0IFRMAZaD4J7LrfOcte+T1ZMKbDOSYpcS9DWWA2T6IRK4cB
Tu8THrSMLL2kM45zAcn+7Xd+5Rf1uaUlxbTJm9vyz7WjVJG7Okn0KYHpdWWMtfMxbHSBoq8DN8HO
kYiX3b8+0oZGzjqy+afPvvjzkbB2yjJP0u5EVAQODY4bMIftdib25dtyRJD+9uP+3oM8zqWKxx4Z
0pJ1ccsvI8Bk3HvtKbZifcLIAkUn7/rOU/7+zXiKIv0SRQpBsJdPyeEV2+EYtqek95dbbHO8Qx75
kKtXy5a3X+jyUfxSoMgsVChPLuDg+sK/bXejsXHg1wbDdMxVz10lO1irqtpHTvKvUV6/HkW1Ij3w
FP55cVQzfIFR1ubmiUSQ8kjB8ox8cFy1WdE73+/yV7p80sU6tGbpZ1lfETQR1+N+1KG7sw1sOd7+
dOsG/n2Dr0/hzkFwC8DxN7gxpLNlQemzThaVCM6pjvsJ6FWdqNdVgG9CGuDu6N+QfdIFE16F7222
y/uI59OXYwVm8hcI3734ntCaZNKpWBJ0HUXzfqrbRDw4mpCrK4yBMYjBtklfCVOZP0rcDdDGYQMC
IbXLnrC4M598m/tq2xZpAzUSe/wy3kIJVoiK8NpCqN/1VrtLw977BHuReaYVi/LnQr/8Yajp+fYh
9onGFVaQ4Yubg49vDCeOPoI+VsW1B+PW26RaCYtkDHyftt4Qui+5zhx5IE8me1EOQ3w0mIbzH06u
8qXF2O0O303ve492i0SbePXeyAZRY4zXqO4Q+7VWT+CXmKFkUBOGx27K0/IqQ97/sJTOmO3DoV5+
4LDXkp5aIQDfzSNLDZlGI55GJq6sbdyOqy0nRmntpzHDKYRIyVFuIubPL3kWxkNQzWkPG4XU25uM
TAdziyIVtoHhZNOA4LP3v2eIYR7gT7TxPxZov35RWj+WlOv6VGh/bsaMvGyypXDzFHBqzqXh6WOy
6kfeXreXp/T6FIv2nePFYxdeRpDhs+baCZfFqcwcrAUKBMaJuYxE/CT+1iGp5x9Dl9bnITPhRBME
tfm/spJ+O2L0YlDchoZ5Ys5rDlt4/+lz2yqsAt9+r1eOMkLU1+aLBzGkvtj1A2Su2ShdgSxJQ+kP
sbvD/qoHl0c8hS/FO4975ZABIBPWmle7Nl8XJ6dTNcgCkJSAgjioy5o0vSYZT70Dw/2ayVycMhzM
WNazUckmvIwGFr2bgo1AsuQY6PxPSVXG4FV21T01tQHFzyNwLwEii+J9aXczwSSNEFRQCwam0JMH
sTVIQYn3vadVso98sz1yXFndtqXGDYFJY3bu/5J2Hkty48oafiJG0Jsti2XYRmp1t+yG0SONQO/9
05+PWqnYjGLMvbOaGE0IBRBIJDJ/03FToipAe/ZTUeet5KF9ZD7NQLGoxKWSpp/MIYmc72hmT82P
sFR74PUQRVR6nHjQ3I0BajjoOs3EEAyUZKgBAHqnnZRq6wPbnAo2r+xYtrz8+V8baRQqEkEIyvqh
bMf+DJHUjaW0oEzDIb+9lzbOCFVwQzPxs9NlSlDXQ8UxAiRI/c++PIb9VwtzIR+e4eB1elf+O079
f7Tc5oholJbJSlWAfZq+SivseujyWWY4nBORgJpF9hu7T/uzwETkgC6x+hFNFuy/M6xkbk9UWU7F
an+RHZK1UTjnFllHgywVcVNVoOko1Qvjvsz16BvwFue5l2xjcb+1kRsMO/GRPnz1OqDVfwdtw3yt
gkL9OrR99rGnAny8/as2vjTNCcoN1P142a1rz9moKCJK9JlXXWNcMAls7tBrKT4DkIx3FmB7KEIu
aRDHbH2LOvqM/IRk8qVbGTnPogaBZUT5YyEBGvo/zEolQ1YNi5TVXm2qrFerGNdAGXfRCjoa+uWt
l0ph+IyUQPt0eyxtc14UgXkT895BLOZ6B5uCOcmw1P1CGtUSgnikv9UOZgx+a1V2fcY01LJPGOYk
0XGokxCKcgWSHZzUaHwb4D7nHwGQJyoKzxHMhKDQB9srMU7CZg6OcHJqoG7Kl6Lq488ZOkWL2kWw
+HUDI2uAxquoiAOqnT/HqAECMpgMEyAY8BP9RyvgVB4gGbQ/53aeoX7b9Pg94PDV6zTEFkqpdjUC
s+1QpbpHAEPDxOP28qxLSxy4RU+CVNZZTp2yrN5focRB7Q8iQjb6OrzfEK6xrEgAIzOc59DdS5Bs
Duf5IW6m+O32wBuBRVPYaKTBVM65468Hribe9nFjzz4wnDn5IgxL/jyC2XnsUuS1fqrqJO3liRsH
XLF0mQKvhiL8uoQeSlkklCSffWUoLUQtUGEFbIo5Uidod6Riz8N9Y2m5hWlIEzkNSrarjdf0UmlV
STv5SShUb1ShGfclqEVQUBkAbfFTdjTzPz5yl/hJdxH3UZPHBWt7vapOCHw6EwYXY24Vz2CwIFCD
vD8XQxr9P4daXfttAUxEIJPjz+zw6Jjj1/EpS4DguVIqq9POPt14Y/Bk16hC0m60qaZdTwwFgC63
KxZzQt73DljQdNJzumbRbHUHGibZl4W9chFzWX7hsKovt3frVhBRLV66MDuJx+vkY4HClgPFLt+A
9fdhRJ3z3PLMOC91lJ0sceM1o6mwsBRKPIh0yKsrsEW/N5amnKFA5R6qzAL050zo4o65c9FHpfvV
hw1Qmtos8p20e2/oVaUmbmrUHXJnRJxDpSEpiuoCLVmBHp0g5DeQGmNnJ9wc8P3OyH9e8uvbV+PK
59iZxFtnVfitjLIH8ZJMvtPXdUGu1QY9OOIp6j00tmP7EHWBXnlDBkATjW1gey6KdLbiyvBuwoOd
6wJVeOQIWuQfdOOLgQg4huSdATUUcoryGc1FRzx2A8Jax/++N+hPcT2rhDHaHtdbMwuzQJmQEPSr
1E5PgyNZHqodKfm9bO+cgq2gaSzFKzJtFJXWlVe5Rx9dH+bZ7+tqOokibC54TRWeLKb5AWWe6Xx7
alshbGm544jLgNQnV1OjsiUEysl+7wSOetI7rXsETBaIp14rVNvPgkXQRUma9vn2wBs7Uecy0iku
m39OwfXAJR4gYd9Kgw9atPmH4269Qb9LftGohzwfasj7gbNUUCZvwp4y1+3Rl9C12ow6JV8UHtiO
OrbR16OjAKn1AXL+vshwwUDBmdm7sHPDvdt343tSAqLfrhuORiawiqG1oOkw1kxz0q2A1EABLN9y
Ak6GNI4vvezsLOtGGEOYDsEwnW4gcJRVbJmHuDFlg4aqik47/hpmNDlHPI+0/tirhrrTvt2anY62
MjkXgYyofb2MOhpIUwWbza/auUNaqkVZVY8kdfSsdkYuxkQBfucsbu0bQ4aRpPLEpBK6GtIuQtFq
YTUDA0On9LFNFo62GSYmONPsDeXRRyu3tPGQ222wE7e3ZgtMBDMRWzctMvbr2Y5x3phIGIw8gwlP
B7TeU4pCSTj8gH4Qp6em66LqdHujbtyKOq4kmqxY9Mm5m67HROYulxserj4ZaHUh6KTHrAWJWdt6
7GMDrF9MvMa8vI6l2S37qt75wlv7yXRM4AHkcFR8V3PmCGWk7QpzbvNPNv5PPi4V/8xY5+wEoj9Q
g/WR5K3AE5TgR+diFYmSvIJMU1UTRUVIyhAaMeB8hmYi5R7CTLS+EO2yqeLh0ZP/qJoqvwDEs7/I
Wa6BNIXN+g+ZbmXeRWCTWh/2QlDuFCj+FPXXP5FbgFInLVpwNKvcS1IVvBhR3/QVroD0HPRZV94D
ehd3HU5L0Mb7odZgOSnxvYWlKapbIp+/U0kv8HkdE9hF0Bfys2xFUC4sq1Z+NTK4ejSqVQ27mFm1
2gPKblJ+RjcJlg8vQkzTgmyCcRM7Tmz9Y0oNcsGIa8vqPc+5dLrYTYV9NW7vyYBSbGahv1y2U+lF
UVJiZdASPB/6aYr/GSkzftIjIX6rpZm1XjAshrE9Wx1oLPhW+AN9X99pAn9YL5PMKcdraFDvNLnJ
8u+3d/VG+AXaTylJV5fWs7M6xCC6WsvJxtnXQ5jPateigd/A4b89irH8NavvhTIh8Ene+5YFtPz6
8BBB4qBIKY7TFEjqc9vD3kHEpMMGl1KqPCEzaqofZrzzXpw4RBC00O3pKyR3nEyAIQRwL207MI9i
nm0bxnOJBxWqcAPEkKFtQrecqzFyJ2eoFQ+Uc1kfmwGJw0ODM5h5tpNiXNQCZphvQguU35mDuhKE
JTFZWCyW1otS4hbmzmD0PwSdYvxOLEUKT8YIpdbXqNu+FgI3NrfHpYHN3XQvzgCw6uRQsYLe0hoS
zvX1hMhqb2FNApvFTHyENKDaGnTcfBNp0uF3EULc8GlI4TiFspGRezVEquCgoHM9Yt6SQS4+iCo0
jZ1w+Qeeulr+P3A6Ng/rz4G5Xn5UTgta1rbpDwjcSwcIzMYHDeyfftAr1XntIjX+zbsZQ1WlcqbS
XQ4HTmj1kJuQ2igzuoMprPIE0lEqzlhEDArmrCJOTr3dwWdCwKy2PeGYZf00ZK3aecpi2PGUIzki
fZzmmUYEj/CFck5XHU4P/Z/hYM2m7aMVjBlAGSfaT8rrnfrz9s5TNnbeckFYy9t36cOu8uwUxWmk
WYRBVYdp/tR1pxz+7RAV+4qaQ9g8yXqja49VFjrjBUoR8tLdiPpwTq06PFDcnX5b8FAy7/bP2gjm
wDk5ECAVHAB6q/hlK2jmppWi+1oBscYVhvKZypP+hFXpuPOc2rgrGWpBdfEWpz+6OuGyU+dDURpY
8Up0GNGNbCt0u2ILS3LRQlV/ppsZ7hSCNnJZSnv0FAhZZJVr0KqYIzXCKURDgCYzzQvXsROdBhXL
qm/mYJeQsCJMC0kWxPjr9sJujrykBZTJgbGtC+RhMwFnmBXNzzQUJDQ4UufaxDwEz4bsK2SR4ZTJ
5afbY24kQrYC2YD8FZYasez6dNlU+fo2D3UwNBZodwTW1OYw2NnwVHOa0PrvqaKKOblHgEHs0Ss2
ArhtgA0GUs01CFjkenAeaSh+4NQKBh6tf9iVyPbhyLB34fK3rAIIq0mpg9YjfZU1KmqIcF1CtNf0
k84YcLW1Ui8OlXgnTm2cCvCHFCqptIOBX5cP49ZwAp083R8xzvAcNAQxaWylo1aAVbj9zZZjv54Q
HQ5wEjSkyCGWZf2rFmchg4U6dGPy8i8m54QAg9OfJAT5oo9NrTuSSwCzLoqJhCCSABb6ZOgSxsFe
qrVsjfXPcNisLK0DH3vdpoJ7hHoBFvN+3VsobJiZ8aDbbXSMJGO+WJPFxahn7Te96zUvlOzYm7Ve
2/m2GwFiQdlxSrkZFlDf9VKY8K5Q1Ist34Bq+TWNjRaTBiU4FfZgfJ0aHCx2soE/B2I1a/Yr0cgA
pqLRCbge0W5SLgqo8stTLH+VcwOK4JxDU3eM0qOHju/ohL1XMowoTYtowFx2tnYi8OaseXX+CcMy
D+/r35BM8jSGqWwhTOzopwRlggNuX+j0AaXyCs2K96ouGwcVABUYC0qxumav6wmIf6RmHHSWD88z
thFJcpJjhaac19pYM1ml3h1oX0fPgL1o/Npyc3AsmmKTEdduT1/Eo5FunyN0uL7cPgobIZMzx+km
dqG9tKYqGQi3ZZEcmb6cKOLINfnDdlr16zjobz3y43fN0Go7B31rLf4ecvU2VgpcPAZZMghatv5M
HoKFadeLnSXXtr4x72/eSxQ2AOqtblmsNiA52Nz9ZZ11kltaUlefinwssXPC0dxtsaGCm5iS5X3M
m7CBn1kisvaoxl2uPSRy239Hqnq64NIV9N+jVNLxr1FzRMgm1KIQSgKdisAsOgXiUA9D8hyYA25s
idqbBy6MRTFESscvNDolHFyFaAzcRY3G8oKKdNjTcC2HYI0jCW5XdawEHqZKRvBsByMwzEJb6rsC
5pHwmgFpG7cxDX0PtbIRcuk2qnQFNCC9fP/rY+BEnbJ4RJn+TPPrGJsCM8VYxQrQyeSdE7dxTTIU
lS2OPL4n1vK1/gq5iZFAZKTc7PciCn8lsChdG0fNYybq6RFq7XjpUD65I5MzdgLO1nYDrkxuyT3p
ABBdjZxVlRNPs+k3MxKTuaH2B32M9tq3W0sJB4IWsQzMAYDo9ShIvU5JxOz9YR6xVhVKRhyJta+I
Yn++fWK3RnJUHr5UsWizrQv0eO3gKKVl3MYQZN0kiYq3pWj6GLWAtm4PtRUcCFqUxoHvUhBYpRdS
jo5pWbI/stHS7oQhVa9mlqkPERWmB3XEwMEy6518anN6dMnA19EwexcpRTxqSRyxkJYmOusoQYvK
aOv15RFFp/j77QluD6aDHqQUDnZq+fO/dqVeO1WG2ZfhR7m2HMZicURQ4guicvrOAXg/lAJ6i7YG
+QaN7z9Plb+Gmkh6MW0n0DpqOt/zXkQaPzDml3IO94rX73c8QwFL4VAvN6252osozCSEMNXwDeQ8
0F/gSs2QVj3dXrt3TFAwGzTKl6Ytbwv6vqvoEbWyjGdHovnww6LgrVyqkK5chQQrrM8V/bEvtQEY
SBJjlRqaTopKP7Ve5PgRLkXxwy6deuc226heASGWoY8pTH3p5l9/0BHDhqQFW+TXRfzJLJMZGZoY
wTxMqsf60Z6s9qiEqBYR1P+lz+F4oR7GKGJpGr0fKfHUuB1fd9ZpCTDXCQ9Iex0XvCXNI+FZpVhz
VqB3mhaqr6dTlyBlg/X0Q5SjEQNQzRFfeQnrzmXMI112GxT540PmyLN0B1WsTe8y1jU+6VGG/enO
D3t/Q9I0hV2o2DLZMGyV68XCuA/o81SgphYWRY9oXlDGx3QaKudxcuTubZacZHL7JrGLA2qjcnvA
BgwjNVfHou6LmrWjfJGQItM8np5piUpJ274BL5g+lpHS/7r9azc2NU8PUjVA/jAT7dVuM/CNxW23
1mgqZ/JLghnueJg0dEZ3VmX5GquvpVKs4gHL+4CX3Spt6Dt4gXYoa7485M73tBeYhoAr/qiRRSC9
hEFShvb4gD7W2KRocnGZ58pOA/193MWCbbkrl8sEwMBqrhJSBKhYVRxg/uWFX28jYJypSOBgZSBQ
W56cSwpSdydl2lriZTdoPEno/a6jYVQiMta0M9WSuVdxd87iO7hi6s4Z3QiEZBw8vKhF8QgwVsch
SBGWgLek+/RH8KShFuj87JxSfNIB7cd7QWpjKXmzwuWBzwMna81XkpsorgNYPb424P7hcdDN/GVI
yrq7t3NphMI0hk52SMeye+0RNm6QkZMRigdSELXfQzilg9dKSNRd6K2gHyjD36zuq3iwtOMkDYiW
KejL7vWHN74Ev5pkguyVApG6ep+QJ/Zjjsi8X5SZ4U/EuU9zG4udpsLmKHQ1QLJTIoLueH3+q8HO
Y7SoNZ/USdwFPIJd9mL14fbB3foCnCeqzJAgAH6vvnc+t1agDdVA+KP69ylH82hE7UQ1Ew+Ojo6y
bEP0eMxpR++MvBHf6G1avKy5BokYy/z/unLz2Rxtq6hGP5Ss6mzjZogAZx4/qFIu/KnA3PL2TP/k
Q6vYsbw3QHZB4wKqv1rQRsPJPRq13u8T7H8eM7UCo4jXBd0wYGT1E+uD5xvuu+2iyyzoXCOkZxyF
0YTl4roAxW0oQ6x4oiyLFU8gVCo+jkgBfB6iGbhQp6fpo5VWOUYgSVgqr6HgXndHiPDYkCdcFG8a
RkTJ95IixpvUhkpxSQh0zalBLMQ6DWmC/nJGCimeU7vPTDcs9jnOGwccM0ACCHwvSoBralmIXVKp
OXHrI7QKyRI1GVxAxnwS39HRb9SPtxd9Y3vxbiUBsalfYK6xbIK/PrIVgn7Tq7b141ibXgIJDf4I
xHYFOKZVTyPXHs5GSjU83x52a28BZ6YdSH+Xd+QqRId5hQqjDvFEgfn4lArMCwzsSA/w1O1PAAva
nWvp/ftJ4RVL8Z4eJH36dSoOZb8jJ4UBEo2h8WnIleYn6nvhAakT1IPrdv5psq8WaeZ8Z1dvRImF
lA98GwYfrLdVjmyUalMG2Oz4nY51AC2D9mwIYzzfXs8/gXh1dqgvwqdZgpEqrwN1NdvxUJUmxNKo
Q2eoNQK5uZixovpmSf+B41EkM20fW5K8FO2w+d5o2BMvHS7Aidt3WtD+GlPFLE4dDsD1U6DWKtih
Qho+q/jB6zu/d2PbGURnynYo2wCsXK0K7kCYh9cxDVkYLmD6zPJpSlO8M/pWSzo3qoPUL8Y2dbzb
67Q1rg1JnIozrE1KG9fbvYw11J7w6PClwiovaddGn/S6wJS7T5SPJBMNqsp19OX2oBubnQ4KliXE
NjAYxipR7PsRK4SF9KvZc4nMqYwRm93bx7ErvgQYwfm3h9vYccRs+oRkIaD4102LOk9kvcdL1m+a
Dr0eq3dwUdHLdA8UsvWCAQRFF5kbgn/WV9NsVHSRcZX1DRDvszcILXqzKohIyEDoRnsaw1r3FUS4
e0AFSfQiS6Gunnu9Mh6Q9tKnt9vz3vi2Fq8XzFW4rhRseK+/7RjkEqLQcuPzBq3GO1tvKgqCKh3T
Ti3uE7QB1aOShsV/r10sYQxCAQRauuraKtuYk0SOqOxDA+5R8w8CXE3TRDSXnizkeHuKG9n1Qpy1
gAiT2/JQu57i5EwAeaOy8Ys5VA6GMBW3qmXnIMcRy62VwVkJ5PYUcZZOIVaXr7eH37qaNJ20in4g
ZXdttZFHqENopEJzG/Fd90wHWLmrkwXWXtMXtbyzjzdK3cBgQbgvINElB13lA/EMXyJSy9ZHw2cO
PNXqUC3LcTN5KgLO96G0siA6VRZ31FGLUp2iZKyIr3KIWPjO/bFxhMm1AVbCyiTfW+viZFULFr9t
IGUOBai/NuwuPEY718ECy8PnIt8p8r4bD2rfwvih1Ee2z015/aFFGgx86jbwtcTEZbeWEEhvsA9G
7DyNnBeE4azP//HbLiOCkYFAj1gs5IbrERsFg/qiwS+s7ronZH77Y6uh0gc5JLvcHsl5dxlDWyRA
UcXkzCyInOuhjKQKEggayGyNmfJClwRoATLvKJxFKCD+Q0ybFbdRY2gxyHWjQJHESvTPUFlx7kl5
Wb9pgaahjKVVzr+BiXwtm9BUHo1kMJ5yDcyd29D+Ug6zgiAkcn6S3JzqHoekOyA5ApdegJrGv0oj
F9ZBFQP2p3JQCudSGmP93HGBRq46jWgjtolafjaiRpguEK4FvgIcPD/2fdWP7hh07T/m0CMvq46S
/ortpRS5denkT1Is8SpQMgRxzFbSnecFBnafg4QGWAY2snhUQe23n0hoc+xDuzibIfBguIi3XDVz
I8mVBFTUSRy3znLcd6MEOTr+S6WEWD7UVDpELpJziHL3+JwVgYLMcTEBQoEjNOJ0rZVgcJA/ljvg
sGX3sZLbGlmfwrIeKho3nzvgdS9dLJm1K4VS/xilVSncOeMkHuYRi9Uic+wXTQtN4dLTsfATKsMv
NowO5NTn0Qo8hGsq/RTyRm3dAWbPDBttHis3q3t59JykQEW/ZV16dxZTDSoiD0LMQUPSLMZB4tDT
2j7uvA453xTEwOwYbjIWqUA4EFlEzAfL/Ls0xihP6vEQ79zI70OLCWOe65hXOk12+G7XW7CJU6Nt
cdPzq6kdh8OA2slzTKaP9/MgIsnNDIVl6dsuSU+aUlYQl0Y7s48T/nzmzll/d28R3Rb2tY0gHCnJ
uj/c17CSc3j3PnmWOLZYenxLazk5yRna4slooOUY4R50+xC+x3Yso6J/wm1CH/EdkBnxhWQCX0Mf
cRFkcTG11RWv0jFMcWm61zgIaLX4V9gpYu4QZKbkZYDo9dug5vUVsfspvbdjLAV2Psy7G2b1q1Y3
DD+TLSNRvuY5JrwcLusR+XH1OMp2sLMCG8vOW4DOv6LhbkXB6HoLoPLLcR/UJUPBIC6yJ/muM4oQ
O6ZkxumM4/vYaoNxvr3uGxOE1EGWDq/SXCDL16Pir9VGXUYfuieYnwNTrhCXxjSwH8S3/zwSDzuy
Tv5xlvbU9UgRAH2Kob3id6LCA6I14mfcT+X7qjPCnaHe3Vaww5dqMaAcgFDvmg4pxsplrwrHL1Xp
eWZZ75ShecXMx2lwCBJ7V9XWcMhdcE0tDFV7XTnHdaowAcU5fiyAtc3YLx7mAcayEwcaImWzcfiP
K8n0wEtSzQSWA7dt9c2GqqazKM+Or2CO9Dno26B0LZwevpX5LO2R7t+leMtgVC8pt8HK4dV4/dlA
KwgjJSXwjSSKgkuu4hp4SDHfOFaqiTfsPOHM5vaZUwlid5h+bLo536lsbS0wpQeSAPSDgBmsts6s
IgmrRJbl240yPQqQBum5bxS1Oqo40tyXBPbX20v8ntXItA3guUDtaM4hbLWaNndKlhSl4+OEZ2Kg
rTTp7GlaE2AjKYJK8bQurqtDhyOP5k3oJZuHye5RO0cJTnwuo3BocNtqsL7A57Pde+osE756XfPr
TGIEaSj0fWCA179OsmfuQlTU/MoK81cVNZ5/rR716tuL8C42LKOQhakmlS70alaXkqNWWtOpiePX
eTX+KLNFIT3Aft4VQ1h+vj3W1owQSjIhy7Kz32G9Cs0ZghnoPWKBmOuZmNXdR2WkerdH2ZoR55Ng
h74QPPnlV/xVXSLVRNyY+isvxCE5JLTszzhZlW6A6dbOId06N3DXlsc90hhgoK6HwtVttlMeqT4q
5GiuW0avfStJIj51XRZ8Ta0S0HWAtw95dDBqmJnEhb1H/to6N9zhPAVMymbKOlDg/qWnbTzZPqhN
hJTm2KwsNy0bJKdTnHORCcBLbGfeGx+SNxKdc/BlOhFq9VKY8D/nnQAyQEEBz8sRw79ocMv92x/y
z4NjdQJoIKh/2BgI3P05v399Sb1WUNWXBcsLgQIXCVtH3esMAT5+yVqnao/xwgD3lKZqWs/OzbA8
zsqQ1k8QhnGUAj1cVAc08SXjRx02+lMXJKHlgqoRAmH1uZ0+OPlghh8CKyy+tYWBNhTezC1KmY4l
fvW6npHwS/l8EnMIvEk2hHrWA8lSDl2S0xXMG0VLfXRygy9tbsW/7C5JXmRsF20vkI3Jvqh6lxqH
oa76H7I1Nfhv1ZX9hsZdVGBM0VnOzotxY+svgoRQVsmvDG0tDdGNThoFee746R+3EAoPXm/U6V0Z
V3vheok+q2+z5C8UlgjanLNV0pSnU1ibkur4E+k//pKag60ffVlFyuazoWa84lB2Pt7eEe97xWhA
AQDkTUw+s0DRrg9cUeZJiQUMEbsdpBPt0ZwXCuyLl4Lm4F1EQimwLO7nx7GvjI9zk2SPWA9LH1sz
iX0Ta+/ZbbkHfiCrPoeX2z9u41CAuIautFxeIIVX8Zpby8DEow58VTKLnwGAwE+TGPdYLZvrDkRX
NRVacQivXq9ArDVWi/2eQzFRnX1qrQqN3jTU6wcrqBAFjqWm+FnFCf7Vt6e3OTAnnlqMTkKy1vMM
CqCefdwH0N1ax5tHZCEmhCGPQ1zId+2YOkdcJMXX24P+oVivtxkoXeR6/0Au1zWJsnUmO8jTwNex
JyldxCNwnQzb2Gjc3JIbJPcTLOhj9CVY7MT6Xi22EzEALeUsabM2XtrECn8Egc71jGiBeBrHCm3a
279y4xoAdMdH5/BpBrX+628yN2JKRCw5ZL0GWtAtFrsI8GaXtO7Ku3RU0ofayTps0wb1hBS+utN6
3hqeRxx3Hi3wRaLpeniIcXGqVBGpqW3XX3h4ah8NYOpsC0vBPQMLqwq1K5f39nAYUeHfuQy2go4D
SIZmIaUceqCr4evEwnKATDWP6uoH1FLst2xYR1iNamLwbi/1xiGjWrTAZBb6obOuBlpiHPEiJevH
fhLVQKs1fpt483y/PcrGnUoyT0OQV5oDhWuVGOahksqSVNi+SGbz4lAx+oylQXuSA0wUDxjI7rzG
t2ZFlZ5u65KHEr2vlzDRWvhC2Ar5Q5IHZ2gouJli9VXvMcU2PhUGJwrPfSRp7HerF4nIUseisv20
q6fTHFXBJxWHsGMlB/POrtgK1VdjLbv2r8t7VidDQ5nXpgdVyBlUn0w8d2kXYhxdaOJjrnTaD8lu
peLFCab+H2rzWehCtm3f1DTSJZf8A10ZzCxLbFzLaE/f6H01hiC6vDOWDPuP8Pj176u03KqLUrb9
UQ+68xBGEI6KhHZ64ZSXjNO8eItqCATp0aENR2pmXZ4mO9t584Mgo0j+DWaEJtr1j+BenhOpbMjx
qb8/6iZ+w0NdBHeYYu9hv7aGorBLAR/KDFTy5c//+h45tJ/JgDWDZ2Qrfjdt3x2DZmy/IIj0evv0
bOxmG/MINCrIvjFiWv78r5EUg8IecrqkbbT7sLIUxfOMi/1OE3njjHJA+XyQYHiart+ss23kk1GT
92JAMn+RuRMugyOGp4ilFofE6fZkdDfCLHkOQR5RFjQW1vd7G2etJeTc9gvEbUe4OPHwo4H+OX0L
lQxvIb1wwre5TrvnMYU+c+idVNvbtVu/AYFGuhNLexexrNXSxhiLV/lg+UOoLdxZHQtRu9ewdwpI
/7E8d7R8PpR2Xd/ruTbfTfDx9J2TvdxmqyuZW87Rl+9LXWJNhZogiVqYCi8ELeqworM1V0FX7Rhj
++JlZdp+QvNXOiBDX+xcdO+bf9YCyEc7GRjtAn1fxRQL6QBrEJXp21ZpzUd9bPRThdSGjeeWqvUP
BWoGVJflyDkPg5F/DcGxvMaONX/ApjTYO7wbGRGrgPYiPeU/KmnXHyPgeRXSPzZ8NasbNwz4NC7e
TKFnRqZzUsq6xA2innc6jhunC8kU+thk31SR19uQp+AIiRsscdaZP6qZxN5K0v8qLo6OqIMiEE4l
nGCmuNpnPClTOWuYWhvV3V0mjxUatlM3/TPTuq+Ot+PFRmTiLalB0ANruyT4q3WMxQz1c6IWHWeF
nzuNdlfm1ew5zbCn2by1eAsFXgfTRHlyvYFqOcOc1hyB9aPlfzCysj1NspHsnJDNfUqrklSZW4rG
qXY9o1HO8DicYsOf9bFKjracZ2SqWRo/U1WKwWTOSvzQRUWcHOgVhB86LA9NNx8HlDFyORv2Oolb
K0wCTfSiJALadnVuHKtomnRK2KlqEd73FJUKF183kXgyLObOu/09txZ5gTsowCEXUMA6HZZqfZxt
qFoSb3vY20GJX5aenm6PsjknKr+8gpylhrfaNfqo2FjVMwowZ3Q1NWM4JDrCH4qw/rMkF6cBzjUP
T1MHrvTuWU3+YZQoGPi2RmsodTC5duLR8QJRK+7tWW2tHbLwYDTpilLyWB28MKrx4Ebqz5ctKbvr
Ge9YV2O5s3Ybyc+CbMdxhSoZJ26NenMok9hOsbR/osz51Y6THhyCuW0HXMSnCdWSwml+kR2ZR6fI
5oX4WeSJp+kDBa3bE35/jS/Ad0IZurwA8JxlQf5KFhpRApqJFLgDWFw99knSlwRRU/RumVvZgzq1
SIL/9yEJ2AsWHkAD9dXrIc1mwgOS5NBX8Ti+yNiM04GLuhHNmDG7G7Vur5L7fqsqyE4hJACaleR+
zeambt5nGp7GvqR0vRdntThRSzKOea1ZO3PbHIoVg8jrUBR850g0ylo6IDLrp5KZnYpMTu+HQOaW
bGJ559HyPhdhVga4YzrGME3Wr15yLzreKaRAraytoxzgizK1/ZsSjZiKxMCsrRDBhUzHSUueYrXY
OSlbexgtEWo8tLRoaq0NMORYk8JRKyx/RCnbx7ChfpH7SLmX+6A5K5UynGetxioGTxqglloeDh/m
PC9fb2+mzQUnEQIvQR0UrvL1ZurjusTSWFi+jNTdCe2+6aBrU3pR8I7f+bYbT6oFUAiMjDLvsqFW
YXyGhWdFI2VXWNN6e2jAIfxM43DiuWJLrylQirNkZM5LXY9QcmEn4EePzvLDnMrDfW1r1bmL+vjZ
6pLx9+1VoFfEPK+zQnAzCqLXi/cRuOTVocokVZ57CBXg6kLprRxN9MdQ188xs55rLT3UNVJ+hzbv
+/5gZraMjkTTNA9VoMnUxfNhyI6T0NsC13t093z0ruw3tQma2o3JM2NXF3JfebU8AAIKEFhq3ayS
nbdJq+foQN2vMLwUkwdBU1ltv+oC14uvKImryaHUc+NbL+NzcwCPBSCRZoB53+DENOPRrc8wNaRM
Sdy5bsvKrRA3ijwwG5F0TFSsrHHuq4L5voRHmLhRIJA7BsarAHKzMVL7GFDxm56bCqXao9RnpX0e
qzR8qkt50n/UijZqbo1LsXTBuFrBM5Ggi1ti2LaN8NLSkVBQciI1OBetFLaXPMvrO8dBzak+iFxX
0g9xpnTjhUKSmh+yKB9JdSskRg4yrpEdikHIOyMOIEvKmat8xKdbEoZ5wsIZ+9gCVYjuS9xDkrpU
8Gzak1DVuPzQm0pk3gFtqeLPllGWkmsbeBXfq86EISPMVmyhQ4lq+ZEKbGJ+1iNV/jiDxJoPsdlq
3aHs4nlGmSOh12o2VNk4d5P8NGZ2nz7SRTdeZsOJCzzN0ZY84miuZEfFEUXpjWYP14iOl6Ffyr6Y
38ZxVr4EQ1brxzorS/EgKbizurwx8BLXsyLDhj3CxfdMH6V66hzEYdC1AyripvgyLv8jWv1H1ZKm
/mCRcITuFEgYvY2pKKVjCyaxPVh6P0Ru3xlxc8hLp/kkaXZmuSKVyP+ktmINDtjbaK/4zaSdcDPH
HPDWTrq0whU1qurf8VznX004tyBcDH2y7yNoqg9mZoYBZpolkHFqpsEdJsFldHRQ29FOjQxN9SEb
VLRJJ2Q2gUNKSvbFyTHjBtOjGpwDKiRf+6Ez78pyVJ1zMyF/kw74nN+1KTIkLoqIQX8eAJbPHq5o
6bcuGgcIsHOvg/cbE+2lM0rnexeE8cvoVOq94DEoofNjZOlDadOldOsil2CeOEb3mOpTJ3tDMlvx
JZ2dBtfShF7yqU1jFSsResCFpxh5V7ocVXlw2wonxiSMOThpnoeN21QCE3OwqtkHO7fMT7bTa7Vr
1Hoge7rIwoHTM5f6EfaszMtQCBBLKE4p80EFG2V4iVr0z+DW9AQtTVBvSGxPwVc9y2DV0i6JvmFo
ZKUHEw2QV4cE5Xc/V/J8rEQ6viaIxHRnXL/k9hhI2vJ3xmOUnBLsY58FqkqAeGSrhSiaG/mHsk9R
BzcaQ/uV9tUsPU7/4+y8duNGunZ9RQSYwynJbqmVLDnJ9gnhMCaLOVQxXf1+6A8bsKiGGv7PBpgZ
VVexwgpvwIjpw1SrTUWmDjT9UPoCV3utXjzvKvGVKMOhQs8FEr1j/qfBd18APc32FI5WhU60VzrL
e3fBzjbCEtYzQ0usqjoFbd1fiaEKgkhCUmsi9I5TPZohQNa3s6BREE0BhltYJ0twPmugrCbMNCs5
oDGEbpqO8l5xbIfSuhpT9E35tJpzhIKniDONZL5V5qjyiBBwxldatpQVvEZOH3ES8Uk2A3P4mPeN
Z8I6R7cjwqxTnMgBMHOF0tp9SYcU8Csuw3Oc5GNrQ0kCUhbJdNBPRW/NeD6ilaKiYqHKjv1RisaI
MSb5I6R191tlqqy/fvuhOPNMbK6im1Ik0m7EQrvnctw6U1lhnCqvsk+Fliu4OnoB9MdaCBpCrErS
28Ea8jtk4Y1LIuNnHmteapTzNrsnADi75okD3qZMUkYPymA54CUiHp3Ne6518+pCiH1mKBgsqG8A
iN6ER3eBvL9ic4H9q31KEMeEFlIkkZckw/Ui2/rw9ppuIcbu6Q1QFCGStzfR2D0nqLF0xA4nqGf1
YOHjjU7eMeUSeXp7lDOBOkg8tDc3oMhWAnv55RpZKSx2J+dUOSWCabqj2s/zNGYfrGTqj26ipz/f
HvB/wepuYlvITJNrW8lXgnUoWxJOuWjD4BocjN+bgILX0+SUWJdamuV1R3t1JWDzBIDX3UpdE0nz
RVsWdLyQOgMKruBCh2jV68N7FJv83H3isauH9g5er1M8Uj8cxKGr+PMoRc0NbwR6ML+NZvab/xBP
kemxM3BfvpN6nZt3HdJlzkeHxzANlTNP/g33WarhWK8369cMO22cjQdbFHgcBEt+AHKR5t9pbMNH
G61FWVeaZ1XGNTZf0oqCNnHtKOsxnvjtlZlbjaE5C6TQ2Ltpfj+ME3bheTI6c4wpgkOKazfqe+lm
iDjJyQ1knFX2YEQphgoLmn04qMRgiME4DNCXlndZbo4AAbQAds2AUPkNruvTpglb42ku3KTm6Z4t
89EXDYiMfujW/KYoFqOKTBwjqGe1neZfw+4Yf+D5iUCCMDOVxXqn+D97kWSPntl06qYQaI9cA5fR
zcNkrMNyM6TBNHwukNc33dij2e59X9H5SjfpeS85tNaobYdPLGketr6xls9gT/32bkb+rb6dcmdp
jn1JmfHHBHkSkd7Zdseonk27OYhaFTZtdDH1T3rZamVUIlb1re+cGqP1Iik/oOBWaj8Mq2oe0qaw
9Fg1aFZOSAkMRitD5aa6fV8undKjzrbmu7E3SDm7UTo/PGU6yaPhDulwxIu5e3bcboRg3KCEEBoy
M92wagl0cfEg7IjNttbHK/xfgAEhf5J+kiUlM5SL5vmuQqZrunJb9s97p0mq72AmPETDEZ3IwlHP
jC+4cWrDOySQZ8wvjFqiX9HW1oMzIpYfWaud/1KOm7af4YuVyxWt6+kO1+qmesQF3s4OInUAnOdj
sQx0Rd35pqq0MTlOazN+9ighBMSw2vTeALSOOHahfca3ewkie10WEnvhwYhdsuRrQ63YCfU+KcZ4
ksuq5WFg1AATlPCyFeGxsvlegQlLI9turUfse5vx1q10mYabYUYQWpWylqi1uhXpUZKWTx5yad+R
gVdmHFQ5UAgdNLK6LeAjWVg4Cwu7Cih9/0EY5mKsMVH7UQUKGaYicHorRJlsOq7SFd8FaNlvFbpu
DiZapV+w06fgkxgy3QBIUxgqTEc1P2mtRoGJIEwMIVHOWoWqc4VxtGHVBUcNgEccaPSBYixIAG1l
o2dQOBZVfZI5jdvrwqrahB9pi/u8X5JfcvKNLjaMdv6k0sXNYto2/qObaFU9xm4/W97TbKAtF1ki
Uc4RlF5akHS0RNdGqwz92Ro6JAPK0k2b2z6YtAR1HFd6S2yNPKtRmzngyOtWsqd62yMunIYsQLFV
TQ7lJGVZ2nvPbivvluBbfoKxDcPFX4oSEZOBSO/eQHnE/TznS3FNBawiIoUCKwUacPMkb2c0s5J3
nilEf587rddEKazjW8cl/zikiCXft4E+/xjzlZYfMmz5GOVGZz+1WSH1x9UL2oC7ENk+rtLS/mmA
pihgknfBfGP5gz1egWwa7ma6C25Y6jUI7oaEkMxoJOZ7FCCWT6gTw4cMVtPIwsQyRnD1fV4/T6IT
zXGy1ToR7NCKfFQEPg9ag97k9Zi0xXhQNKhSNl21OIfMFs37tkHKLy0XVqxz1u7D0BXN9BlXpaTE
Eqgy3xFX5V5cQU/+5rZ+987ScmmH1jDoxqmbGqlCRZdrCZ2CFzn0pfQevdnmWSaD9tSdgZRD+uRM
i/yy9lC0Iyv1+/veZW/jEEcwZSV94Ue6O3fYjpljt0QIs85uXDscpGdLLwv0wizA+rfNaogJPtIs
mudMG6RxZRt5/yFTOLYf+bZ+8EAFYVGRm7njuxZ98DmC8TBN9+3iAbQfzMqTsSX6tUDqADZ9WIpl
qEK707OSqI849lgWppse25oaHW+cocqDZebVE1UOozk6ldmjpp+OYNvHwnR+KnuWRlgrE3tQANdG
SF+QzbtUAOy9pWzezyBofxiaEv+hqGk9lpVvYDs21fkvMfTTL73w3DxuxxQO4bSIldxBLfYHWvC5
HXNv6yrU2H/PvMhDFW92d1+RAEs+jO483DZzvfwmDkY7gvtLfRop5nNP1LOUoci17nkykWS90Ygl
+iNBYf3Js4b2a5sY4gOd4+zGEEXZHrpJGoJVGf1vTkFfOOTviiKum6r57foADuBAZ2NzMlTdZCgu
Zfq7xteK7lQvk3hYlT+5UdG5aRJKiENoYXtB9qmkQelR6WRXR7nuVe1JQm7JcfmR7nInG9d5zoAW
J2FVK08Ps76df08+AAu3sFUSocUn73uIUja5j6Nf4WfmpHdYBOGAYEmA1c/WInuqFAP3mVPAbA0F
+T6fDPLDUzUPNYApmZJNazgr/FzbZLUPVCpFerSlPXxDa9Non2ew/5+BKU1aqIlmNoljMm5aZIo1
76SWNjv5aYYoUaqs4Ns0Lu1P21E2WTR3h/51GefOOSZ9YvRHKkS6fZBdWz+YXtV/tVa/4pWfTHmv
tN78QpNCQoUFBzqH1riVORqTv3fVNotw426Ygc+Gslxb/8bLV2VFzGzsw6IvheDtCUo71NFbf5rW
dHbopFelihLkWU/Up7wvLhXkIqJvl3yEu56Nkb90Q/9IXcrkfSlF28dFkAdNvGja+rP2RtSEkCZX
adxjaEVB2sOT6WaWCOnHnp9hRj6j0aRfmSDbrgfc/5xYa/IxuytNb33fj01nX4HfZo8Dn54/U3yx
ZKSkiRR+5gcUFaACUcUveohHQJqdIr8iYGgfZuxNlmsH6yjqRGmyfpJpxiwDWEOwXcRkRLY7JXk4
Lxa6vlE/Jqv7q5ZD1z+/Hfeeyxw2mvKGJoKPvpfTH+GGVlMZgNYnWDgYozTvptpbIrMsrAvF9zPZ
2CZmt0lngIVw3C3m/6v4jujuspgCpQW1NEZ3WF3hH5J2SeprCSv7yh2lv4kmoyoa162RXfKqfJ1S
bKRhyplbDZlu2S4dq4qB+mDTwBaQqX30dJHcmiXECzvAeYJy+nIh+XydKCEpQV2BgjVYKRCsL6db
GpOuj0Tlp3ULeugID7E5ppfovme6fwwDrnxjfVPJ2itBGF7NNdLlCHgSBaHE6gzDu6BGK4CS0lT/
RwW1frcMtXNVZJphhIGbt24oamneaIN1SS7p9SeG52OY0OxYYhSYt9321yfGhaXKPaIWvAPq5i5I
eFFwp1Y3hOreE1F5Hq1loELfroqrt/fxua+LeAcrTvYL+2632rLsBtMbBus09PDrZzUb3ApLhVC+
Xz9MRqJdaAicnekGY8eSiYdsL4ViZz5GgW1nnbb8NWwC2cR+Z4ljmTTfEmRNv3CpVaQX/Xh8e6Kv
D+xGAEbNAOg6hd99z0XLR0iScKxObpnitpo7Kp5NjO1Up18yt9qqBi8zYobafMTYxByYvaQAwUiR
505qnUA9rHFZDem9pJL2Lh2MHE1EOp+j67kXbokzxwYYKd0yiGtUTfbHdHSXoVFrrmPK3XUntIh/
OoueXihinNktwEY4lLTnATDvkS3tmKF4rDbfR0Piwu3jpP5jkx6+l8kadIfBF84F6Zwznw25FiTL
YAQAPdgXg4SrBidIrfW0FJTvdCcTN7NTi6PS/OoCcGXb6rvPBpcHsFIA+Ys7fVcMygVCQI2DCaQW
NOth7V3zB/io5Ao2m33To08SgezvD6WleJcHW7vQODqztoD+HM4EvTICPevlHSCyovRKKiynUWTq
0KM7EBZIW9IZWfNITfb/4UCgRwQU9A/JA6jOy/GqgoZYJVH0Gs0exvRaNFf0eMeT44zlBRTYn9++
W9qN1+bR0EWACU2Rl2P1jjvVjnJ17DYaTrauecP3YYS1GhpT1v8MypnZprlVw6bMAy2PqGPNEuZq
bzwo2RWwHT3cHsN+Dup/rpjBKaJfp5OooVmw39J2JwdXUf4/jaVw3iNjtPwwxjkvYhSV7Z+tQahz
4aSeuR5sqPqb6ghNfdhxLxcDFfAlcL0CXgagi9OoD3O8rOio+U6rbpCr9iMFjfbt2+9MH9bcVCao
cYKrgTyxkyKAyYkmGZzAE3G2t8H+e2pIZe+vzzBeQRR0U+/AV+flPbZiXq+lIasqLurBExfukDMn
ekNGeVQSN2PMvYieJsHcGxUuiGJZ8fkk8j6Z+uAcjG64hKA4MxRdZ64PRmKb7y0Xak9KUW15pN21
D4nw5UNhSD2GOH1J+PjM7YuNMDo5bHIipT0C3hjk0AyIQZxMEpgu1hKHxN1pqksCZq+eTyrygPs3
t08kSmAWvNw7+DK0g3J7SdSiCJg1I4gGx2hOKje0ozcv8mamrP/Ulchkvr2DXo8MfIALGBQskq8Q
kl+O7OYL3CbdWE6iKlv7A6DhPPi9UuzIrorChWCeVT1QYGcscHC0ce5oLvyAV8cGSCifctNfBIGt
7x+4Ls0gqdJBPCWpX+kfSQTM7j6lBX8lsMJ7wB9ieLdgC/7l7Xm/upYZEO0Q+FMAcGAO7OYt6G6X
a8EDlE7og+heIWLdnsm1ndI7LhNFlbfHe7VnwdnwvqIXAmCRPbsLyEqYEN22DBiDDvVBcE0fnF7/
DyTwJX7YmQX9e6S9dPJsmrVwWsxjZUMKI+dARX5H/aJuSnE0s6zCqWHprt6e3quDsk1vk+7Y0CAw
J7cf9VekCwfOHpOM6ZkJKKVJWP7NOBf96Z9HYeWgpEBfR7N1L1HcNeO64EjvnWRX59cZsJPbVa8v
QeheX6pIttOlstmXG0XV3n2rjU5GjdFhGHedT3Xei0e19MXXbgyaNrRMaViITJdIHxcDUASz75qr
QarpwmxfQ05AMIITA+Zqo/9HPvpyUX3oViIvhY99tEg7LDky/2hXpv0dqJ37obAX61vrOOV931r9
vRCpfxxS051Cr3eyb+lYz8lhkinxeN3bxve3P8WZ88ObDwUNyguEpD1uVHOF6c+KaghYE+qqjtke
AY/Mt7XeL6CA6kuU7DMbjLgUuC+YWD7MnvXolm3lNtYM1EewwYzBKG6Xykz/FVbFiiMTzH1Io3YD
O79ccYXNnwwSNphWWlguAAFOZnrdk/VQW3bxue+y+tZ22vGunLv0g2ow1n57Wc8c3oBoFS04E2wV
koYvf4BMZa3Llk+eI/Pz1HszlA1pW+V1km3OLTXg5o9Lk6jPbw975nZiWMhzJKsEFPoujACpmJuy
Z9jVdGVMJxMTO0qNH2Ztaq7fHurcxoFug/7FH+kLZ/spf90UOgar+qxMlhgRMMpEXsZTpxmhXg7B
g4Fd3IX35ezU/hjnbvUcSu0vx/PTtkMD1PZO3rjUIJnc7sYf7eZ9E4zu4e2pndujnASPGHDjLe3T
/QbYeGHSZjth+YfFTTkZdJSm5f3bo7zeIpsglEXJCAEGnMR2CUWyuGY3GpT6nUHTodulcDHXzGMV
ZXsNr6qJJpNd+/agr1cRbQDya44fMhY8mi9X0aVqKYoR5TKzyuiyAX0/ENI4FMJH48Iqnh8Kq4HN
RtB+JVAo87ZL9KmH6rGI7Eil3qK35SxXVZ5kx7dn9SdBeZHAbKbO+L+h0LG9XnubMlycB6/vlH8K
+l7e4xPm0ehpq+FpMDV+21Yz0QgMdGl2YSObdjNEKWrrVNSaNeE+qadG2IIv+o6PVauHWCSlVjg0
udHAwhOyConEa4FqZK+XB7/I+5tWorMfkS+J+w4Vyq05ovqv7shlRGM788GooqLU6QeoJsFPmtXd
zUDz0noIqgYVIPr0WhPhON5aB2tFMCic2ym4cAm93sfcBYyy0Yg2Nd3t3/91RO0BdQU35TboMny5
Oix+7iG7dBeyx9cXAaMQ9IIPIMImO345iucN2qJGDmZZOaN+IMNJy9BKHe8W6we/3tAEF8mi5/YW
pACCMDIUiEu7e653s6DxLIREaBPziMOXpInvZQuMGeF0F0Q1tjBht7ko7W68CuSsAaLs7nJt6KYO
n1B4HKtsvnV2kmbXU1fmWHdMqenF82xRmnPnWYVLSiszphcOjPXtLX7mW/7hRW86E5uq6+5blquH
kliLLJ9sjPUgctLDOTXm+O1R0JV+PVmKu/AbtwsClttuZRHtmqRi0fFmyevpszXSs/m2Kvqi3702
z6tb3c7M6argP6KfIfqKjoyT5E3cAwpyDvZgBt0JPcECdW3cAgEnuItcY41HvrhqwME7oWVsGNES
9RcrWlXb5rd5UCIGn7pFS6uxwvo6bnVLdaeB7To+0u9ezQiThvFXayeOe8hEJ03M2pNVCwGywFwA
fN+XR6NM6uKKatQyYmK+WOpRyzzkIfFuzeaPWGBpn1yBHhagxVSltw4VjjoMkin9nZB0e7HdesMa
d0rgaWG7YPXWSUiEW/Ja5FdUwNoHvFJEedjEsdcjDEv3nY0vQBa6lqx/Nqg3Hm0nMZ58PHUfe37w
rTkFCH+lWarzRPZTP8TrCtsl1lSed3d9mjh6GOSV+GxIg+Z8Zib9zJSk+UDLbs2/DCvnF0JnKsuw
SRYgBTSC+vabnyu//yFLuFpbBBtkt05a18vDqmv5Z7kASoi7bpjoZ2Z2cEU7ypI/A2sUH0pVUaN2
3WGern26Z82j3pC//KyRceuZrwYh2MzcTWVBruaHuR/s6TBMKi8P7dyq5jHvErVG+uz44rs5oO5+
M/g9hnYaC2NFRtWbKQiCegyuueYScQLEtoLZm83sxm5a6R/dojeWm7FDDSHC71Rq70o5ulMEpLFA
Z8xLVfLVbXP3RkrTRo8a1if+wKgifNFAGo1h6RrF/JFGGugMH5Nr610icrs94CtMi8xbGuF/nqCv
THdrpyb3s2tpXfM9LQpiE9Pr5bXVm2y/oNO9GYUyMwEtK5N0Cjm/XN0rZij2LXhoO79Oq6ZH6HTA
3D0sJ5xoY5yLXBE669oNRzAneO2Vfh8ssZ47Vvs8DsKbnomCBjOkBWN+Tzsro4srap1tOWR2F80k
w/r10mlqhka+KR8G0mreUZAhZ6VI4ulIszV6c2xcNT7NFZbpMR+i7mOZuQHojNY17PwgwUsD6pZr
eaM3QD+jlcj924gdQY62fo6GMm3Y5amwE7sM/VQPfgRrkVj8ozvf00pcAE+sdQZokSryjyTp3Q7h
tipv0boL5l8BZaXqgPIpnx2p6tm6bTPP0U6exIc4LHORiePqUuw4lJn3R2OP7nWEIaBZRtQNpRFZ
pW8BecLu5tAZ+CxBAR4CPaqIfqs4paIp4nrWRHVtVMqoAF8nTR2KNsg/N3Ojbl3atGaU+En5pDvo
YR18YBjGDQC+cblpAxRTjt7qJScS4mJ6R0QA7mQEQXZVTq7so2qpOVi8BxhpzNlSpXe6ISfrGkLe
9KFMk+yn44MADWF+9ma0Oi6YrGka05agQQNjm7i9ArAxoDNwFejZeo8+R3fLqrHouLUYY9iZaHSE
C6Q047DmQd/F1IJd9XnWZe/9os6n3IM/KBDGJOlJj9inSSFkceoiygeSFpob1A9+1S0w8p+zqY+f
ZyHrR6M0jU8O7tvplchKcZrmoTLipZGdddupru+v+BM0NX0kUQFwOcDARyw8//1FJ/UnbP8fJXPf
4oPDZOozKEnsMWV+dMp1OuqTlUU4Q86HPuuMx7dfnTNvGxWrrcVG8rLJYryMICq9n0d7gpCLjlT1
sAI1iUbl+RdywjPxtoXcrYlhxybRtG9VQCTmGR8DaL9geb42cAeADhvI0KxYhFBZN65Fn4Fie3tu
ZyIVykUUciwaZjyn+7SFWxMFCxss0zzNR9FqKLBvmD0zyPwLAfeZQGzTp8MjZ5sdRdWXy0i/FueG
Wg+wMZiaIJy0ovitWdr8gKOofmqV71zoyJwpsFC7Qdp+EzDyt9LjyxHntGMRrSo58aBifb4W3i+s
M6xnjnzwccYRI64LyRViw2FK3LX7ktPSvVRF/tPL38VnVKsdi3YeMjrIQr78FTnSACntLY2AY3B+
ZmgychpR/jqNRqV7yIohvht6/qD/R2OjeMzxmZUht7Z4p9v5+t00VqDyVVbkCTSbChHg2XTW+aER
ECdCTywQHvCDEykQuFGaoZ5qIOOkNLwkovWrW1Gt0oCLBqAePA3MEu8GqDV+3Cqa5eHgAmHGBmbx
p2gEPVrcjSXvfDguk+5ct2lqfIQEG0zXhpbjHF+mo/V+mIbkuXcb8V72dWnGBSJMw4FQJpNXCz6L
T6tR1FkopwnKjSTXW0PAmPYSTrTjjXAU9vwBaSSUhovWRtVzXpTxLpg11w9tWA3vxzqr3DhRbv1x
VJknIp1mCiK8ieYSfghcKaJ+RhA09DrpDXE1Bm0VSU01bihTI5UkO5qAhGDQFvLbrFdhpuaOWApg
0RNSjKKNjblSdCDrcjYf6xxkC44zFqDXvPCXG1DB3e/KkeZvpGvNUwvePz9Mqaq+FUWLdurMc4JU
FHa1P/CytD72lajAsdbJV9Wn/U+/FOZyk8Of+YSPFxwdn6n2IVJo/h1WjfgH5p5WHsuswNs1QVse
3xtjsyMu4XjZnyrNcy/JbJ25wmgu2ByGzVIJ9b2XexB4rF9qm/hIOozVwQLGdTSa5hJI/cxlwumG
LYigF4jJP4XGvxI6uoFJVQ29B2VCqY/FlBN9mxYCPoSpqAr+883FVbnVQZAa5XreXSeTptygFwGI
eHB6kQQ45sGlwSF37UpzvTDYtj67M0z1HvcrmvJbJ2h3k+RtiqCGjqGnRqwbqWBevozrlsX7+LQ9
IiJmIiGYefqdsJDhvDD4mY+HWxRqFPikkS3vKzGWPsLCciFhdp45xOBV4dgtzqUixblRKKqTxSEz
RMNrt57VWCV0G3P/5KuhPCzFbF3zGl4yNzqzRfhkKH1vKSutmO1X/LVFmkBP3HSmniuyKolmSTNR
Ul94hwDydOFBPTshmiAe5VPmtC9ri9mrG0z7fCAbQ3Yo7HyMEVKfL5iZnJ3QX6PsivhkoXln2wXL
ZooV15wWYsacjB/zrB4vFOrPPKBb/YhyLcYvABp2a7cUmWGtDlJ5i9YX91zTHXG8MYw/gg70Zh3M
Kn77iJ2pLCBOjgAgGGF2/r55he5J0/dek940LiDjuPLy6XbNl3mMawgonzPaJEFEu6DIwM3W0Lm5
7FpxYfefOXooAgFtov+5Qbt2EQpU06zP5kA7+cEqTjOeB48NCNxoFAv61RkmsCQx4OPX1ju+Pf0z
683I24WJHgB0mN2n9bKqqmkFaCdp6OsSBrpWLZhpacvvek04GRmM+QslsT/fcHfRgKNCd8XB+XHr
0r48H7oUm/yXrZ2c1aZegxI9bAanvSqMJQv1YriHiAK41kg/BwMJH2Q4lFnGXIuAgT7B3/6WOAB3
316HM1ucKxaA2R8NI1Q8Xv6mRfmDZSil4YstntUgMuRXnFI/2HYtLoTa54ZijyP2ANQKUtAuVuoa
KIEgQDhNXa+eKNloDx50w5NIvUtgpDPXAx2YjVe+VeutfQukmOm+mX4GlJ1097pQKEUu+XgJfXlu
FAfoEQUr+h0Evru1g36QUyrBUn0xZsQyxvG+NPGXffsLndmpYFA2whYNAUQldjvVbVqg0ZPnn+zR
0L60laXf02kp29AIJpnFc+M344Uhz30pzgYWO3TlePB3X8rPJuToACOdpgHiajFWc2yr6aelT8WF
a+/8SPRUsNVkenvWuYZza13WiHiRkpaIPnUlmKoEwS6sca/fXsezXwt8y/8farfT0eYqXTfja3k5
bpOWJsrYbZN/b2LzwHKIeZeQ6IL89nJPqLrzizGDkDUayjkMFJF/DZqX/3h7LmeWDdcezsqGtqDF
sQv5zGQs2l7yMIE6T2IMpPHnGSDrJlAWoreHOnNFIxILaJFE0vIAn72cUOrW3M/mQomd0q0WIZRL
gS4p/NwKCUrBIdS8ahkgWMd6MGhjPL09/JndT1wUIPVD54unfrcVM8tLKNzSqVomGLTaovkt/kut
jadtu3wcbCu9sE22P7i7pPlwNGkRUCKR3VfcV2S0jZyS8CnDQ1KHJ+jCbE9nWb/TSqxZ0CXWH0DP
J/+H4IkY0KbWT0pKjWAXha6uVgu1FSJw/Vlvtkn7Ryhm5jsKzvYlieUzZ4FqBBwUsDLALfbOwAPn
LFk9pDdUnrqH3goghFfmJbuA17uULvgGZqOaz5fbxzSjpVZEc4fkFFBsvaauOoRqyJp3s5de0oU6
87ZS30AZHxoO+iz+/kRsqElqZFlyqjt6ZjHp+pLFWwcOhsNq+Z8IYfopylLPneJBVsMcNfCg0tBG
XSI1w6lUHQysNqc4qGVd9qw7a3NJ8eT11tp+44YrBw/FLbG7yT1YToXbCe1UTfMCjgZct2JMkFOw
WAYE6c0l7QXFk966hKx7fYoZGhlWAJ20VF8h6+DDNobQjeQkFBytKKNJPkICxSAu1NKhuR0n3Xpu
TKtMYopTF1/KczPf8DDbE0b+se8gmfCblzGnWJNhQxlh0DDGQg52POZgZXFAST/a7XzJ0PFMiYj4
brOBNYC/0OverXffdx2ghCY56RaCGKMtKwwq2PBXUHnrSIH3OzgGli9m60+PORy8o7Kn9v3bF9i5
QwD4F9I8x9tDtezl/clXGYch6LVTNk8WwtQzwEa05g9mDfHl7aFen+otniXHAzqwiRibL4fyigHK
4tRodCZLnf4CsbxnVtbh7VHObSVeAvYxnVfO0X6UVaq2rpEb0K18OepG2V3RgsoPc6FnkUrGMi6L
yYqFN8/h2yOf20WUMcmR0A2iTbhbykwBaIBqlZyQ1YDOjIJSpNBdvUJeYg19XeOKxl70Ui3i3Kri
G8GupSbNHt49gPlCwWrjr58KYKLGocl6z7+uoVEPF16e11BobmNQ5jB6mOHG6nn5/Qp7QB/AQRx7
hfOz1cuqwvy2tmXavXfGFVWAulL1M8hV69Pat30acVAbcVh1gxx4FVV6GrEufbKaob6E3TC2r/ry
WeS3ISS4CUcCKdrbam30y1LvW0BFpVNUx3HalNLd3PRDV1ndZ6vPmgkdDKf+pmtBCoNTpvWTJTyz
h3QI6yzqtNa4JOC4Lcj+R2EoRtZERwBBzd2CDYWnKZJY75QL/f2iqrsGEM8VBiKYNqVGeaiz9pfy
zTVOy6788s+bkaQJCNIGswKwvNsWbm1mlots6Ck13HuFuFqRYV7Ue+VD2WS0+yB8X9gfZ24Sg/wJ
XDj6YLx1u4PXqHzQ0qJDHB57n5iW1kjFN0h/5Mtkn96e3Jk9z1AATZHn2sCDu1hZtYs5tAZDwTM3
0WroVdyZUl64r85OyEUA7H8Pg739+7/qRYWwqB1S+j7Rnkzp9HqFjHSzmR7XySIbeHtK5wZDlY8M
lyKbi+zpy8HSDfSYzGSfqUtuTc+9jr0atr9rJpcytnMPD5Bg4EfbW0uIv9sbdiqEP2gc5K7SVXUl
R35ViIFETg07y2dUZiC4J+wRP0XuQLn/lX2ePi+Byj+9PenX0TM3BoqiVG2Bgep7fiBVXFjTDT9E
97U19oUNecWSXdx4I8IL03TJy+LcvoGGCDxmOxmvqI8Y8ZrGsuWqUHOm+w0ueE1Ecwkpcm5W7kbW
2uS26cHvDsIyarTtyIxOKWwJceOkRvOhEhY3v956CbLI6ApdeHrO7R5kiqndICe+kSRe7p6pkP6A
EEZw8ibrPzgJ/V1brck9vZDykuvsuaEgN/6Rbt1i9N0rt2iVCiZ262lu9ekwmkNx7OkKRXrWp1dv
b48zQwH2Ag29CbSwWbeF/usA6ivgLGuBT4klW8YTMtGopGnhaL/bDOuFw9ujveZVEiywdIBD4TJy
i+0WcRS+D3DNBPrGI29HSZWWX7UxK50beOp982T107qcirRviQyDSR/jotgo8e2Axe6BMkf1z8w4
GJ7MmzIRPwuc9O6eyxMIRFWK+3ppa/3zqqfPMMi092/P+8yhoOiwCS5zp6LevRtEz9BQaJMaUk9r
ppHBk33S4LdcQIq9PhQbjBqpIjA8VL32LJ4BYVplF+Tpym/aJ81VAbQhIdzQQBjmO1ot/ywjrTMg
xkNUq2kVWPtTiNiT58Fa9E6YiyZP0rUrOA/58GyBJl+XbPyyDlWNvZYzXKj9n52pB02AotvWAdjC
xL92LaaT0sr1ETQu+IYrAJ4tTV/LRfamUCAGrEt+9q+/358yOVEPoQbU1O0U/TUe7EIXpCai+0ky
zlfNnBjX/Th5//y6U4SlkgN/hVmxU16OorCvtCzaTqc+pcy+6FZ6V/frDzQrmn9fP+ZCALFteuR3
/ZcjIZuBusQEejqtVvPBVAGIEDlMIUpixnHVARu+vf9fh+1bkRRDJ+oM4Dr03S3Te2OeublFZUM1
CgFC0R/mFvW8UUvmG6ObggO95fz/sJywpcmycQulOLt77gHYBuY6tGAf+sDFeDLtYnAL7UGua/Pp
7fmd2R8eMQWfj7OHxPBuKLCRil7YnFzPrsie0MnoT35rTJek47cN8DLYJdYERQJNeWt57bODxZJu
66INc934ttZGMM+bGFMCGkP/j7Pz6JHb6NbwLyLAHLbsNM0ZjbIsaUNIsj7mnOvX36fmbtQcogl5
ZcEyXE2y6tQJb1D1bK+BvrkY1SRwd8ZRtN9u9wimNCaRsQgfFtXOL91Q0+2zm/Ah1po9VsYLQPrm
wXDUpNVM7AKtTbayen9aaXVuYbdxoCwuWOF46RzkaIdMR5YHmdRfS1FP87GyusZG6CivpHhXX/4o
hYd7TeQgHIVY3tz8U0Kq+z0huumeB4EgAv2NvPoZkwTRawFHG6LxOCBPmIoGbsJsuIrz1oj4ZjpS
hyYYsFykJsRzJRnyQ1VWtv1QoPJYH8WAnsSRIS6CMU3Y/MZlN0VxChzsgAIMo0AC+zL45ejG3cEo
FYW/FOVEa3RghnOop7B5aymC/lohohhUsjCKf/gPXKlZWo7/E2nUPoAPt7RjXHroIrXTkIN1U0X2
ASFuEIB/uWHlC8d/m2MBpPiVfnJDoxVhVS0KAFs6hz4R3sPYxHsj2ldbCOA3J5A+BEWXnLXdbiEY
Tx3WVbNyLWNT+cCtBxaEmuJLxthiJ7d/dQJfloJ9/qKhxxV4u5QbY01vWRMgQakHZ4yt/ihQbD//
7Wvjgai+GNFC7AKceLuKyAe0xyzBqAx1j4u2IDBbAt3deZZX0RJ+/v/nzhgEQNhaZQu18Np0dK3w
ymhOP4VOn4N4VRRElfBH81NXT4/N7Ikv959t42OxEzRaK3R18A1YnUEGWJ0t6iQKxqxC7qpTEdUk
//bjeNytjl7d3zwh7Q2mF4wwyL1W77HSFr2JVYa+ob7ESOkioRfiyRPZ7+eaKHFK8iGfQHaLiaMS
232AAGD0IUUu9INezurH2TJ6hKnYWoNfVXrqnji45U9QP+3eNGfztXBIpFMaXKM1twNJvj5C80+5
TrYyvFeADX2NoUcf2znZM1F4qalvwyC1GuQpDLyZhb3y8NSiTEFZ1gNY6uKMemjjaPK4mA0KjKUF
K/yQjbOLqleYKNFhicJRQbRPsfsHXetdNN48I35vlJEyHhGSs75acQ1iNK46z3jA7K5dfEZ4vXOa
kLWNHsesmLODFVtt/B6Z0sw6cGDs1O8rvbcu5FWYThUinWJfi4T70TOXLj2VGVzFk+UMDeJahoV2
EVMwUG6qLgA76VHWjr/ub8uNg63heGtJ9REYHusYolipZkWNtAJMzZgw2yyBETag6O8vs/WZJSfU
U+VSII9uT/bY6ZiNDGV4bUyl/DWgXvWm1vLZ9O1ktP8alcn2d2CiEBgBbYEgv10MeVZMHScc0XLE
/8BaC9239Lx4Aus6nu4/1+tGhFzLoPiXyC3bWfdxvHkek44CBKkpz/YnGxv6IsulI7UYnzoXgrRS
ZpgJ44twmOzcA0o/7KWbMnSs9zUtCJ6YNjx2uKv0r2wLL7WzmV4S9Vvi10tmPSAIPR8nNW4OihuP
CG3m2mGcbOupG9W9wdrWHqKoJLDRIMSZdrU+OjkYjQ5YNFm4iQdTbIsDrPQ9jsxW2JYiFjQJwIG+
Eq/J4ATErR56VxKC/PPcdOKSW3H+TXJvHxRl+tFOTrdzVWxtW0hPcFnBKNExXgVtBb8ikbpMVaxJ
GJe6NdTLDL4UklhdXu7vpM2lPGbN7Fq5k1YxG91AdSrlpg3dNnsqSSAey2Zwzm097tWVG9+L7QqV
HykIUvd1Or3IJp2BqVngTk33pTEiiXUvxh3xGFnkrHal7lCXAMahH0EZdHsK7SqKl9l0osAY3ex/
kT6iaZg7inM0nM6AioFsLE6jGARdCoSez/ff5tYjgtYks5ZyDa+UlZxMcd2e2VtQI5R2gW5kTCgH
QI483l9n6/yT3uGtQvcBLMda5cKepzDqep6yKrtuPGmN09XoSXbo+TfOBGfFK7TEumiwxrAjWBor
hwtYFh/MrC2LnSC7ce1z48vkBqihRHvdvnGvF1nJGCMKBLTgE+TFB1GMJy/p5wcdWfKdR9/4vsRW
SUaWtDlSw9vVFmNJTD2OkiA26uaU5453rofFRgzNTj8bjd5cdbdov/aw6HaOykYkoNEDd1eOSiSN
93blOas8lyQhCXLk1/xZG61Ln+fZJ6j2xmMu2v/BUwp3mj+ba2LITGFIoc0A6XbNxsONb8rhOdFe
ZmZUCA3hyAIFW1TSiqi2L8g/uslhhhFu7OzljfCO5Tg2PlygjPnXubfolMRLlyLG5G/I+0s+ZhHY
a3TLrQ9V1rVv8CCZfip6Zr0llRwQYZ5DZkI7+1wmxavTLK8XuKbQcPEsWrU0Ii+T/fgiCcymG5Qv
Obr8MRjsoohg0rYTarizg+GBEmrRTy1Src9DX6v9gf3TIQTQOONHyDyl4SeFU13v/7aXZv/6t7EP
mBPRGwDIJb/dH+0jYSQ1741013PbeQkSJDQ0NFcrp/fBG5bto2tYMN+GpLG09xb+EohjZ5xHv7Pk
GFenQiz8DJlQ5bCk2fwxjASq9h3QotmfB7UPBq3DAmpyR7dCFgkh6rM3UCcf0qjMcaGYF/cNslFU
04tdqwKyW5b8ynpzYCMK+2cxCAOF42UCa9hDi/LVLsa9MtPR/kSbUrG6Y4fWfnXSkOXVj9PI4T7D
iZi/VK2Biu44LdFDVVkYLhSJpn7HOjD8jSKv/azZS2H6qMjbn5IpN34yKHHta1+iUPsYllCofOTe
uvC8ZGL81oq4UPwMhdnxmEdKOp2KATmuJyeqo8WvJkARR69avM9z3CvZWZhajO5Xrv6Lu6wz+YrZ
9j+LBoG4Q0UbIYIRATfRZ78m2pvUbOYvGnY33tllhotFY7oYyc4e3DoHpO4OhGc2IAZlt5/ZHICR
0KeIAt1D0FaOYE8pSozPec7QOCxsy/eUsjwm84xeJuPzv8+UGdiRgcgWMHFgFQFw4KwmTGqjoDTb
xneVxXoKSfQ/3d/MG2kAzq2AepglcUWvc6nFpTQFJM8qESUwSDB4qqxynhqxF0a3l3rByrIk0/7b
90nzEq1xL+O6wMXl1A+z+d5ItekIr3Cv9NpeygaiIUF7gIFvl6qjgfwqjaIgLab+mCSqiQ4UAsrD
OOxNrLduZNSZuP/o5FkMwFa3QzvlcVmNvXLNy8x+hAtcnpTQsD4ZyNo/Iz2MfJNaUvIjOnvuZw0p
ASPMv9z/iq+H+Qwh2KQwAujbM6FchcsmHIsEi9yI0LE43xjBJpFfN239Fs+TFHapqJhazplJdd5n
XB9vFm2qxLGKjOlbZWqK5+t2aaQ7J2jrEkMPhu4DwyH5km4/g5oVwiFKRwFRdPwZ1+MMvSmP1M9O
2HeP+UAzd9Knyd7JS150hVYBWppgcWZA14IPXa2rhdqIToaSBEyDmuLYuF7/E5ef4kc1L+q3Uh+a
D+Pi5OUHPR0r2KSNOqg+TI0UznPeKt3B63vnw2y56WexVE3uF45Qfji4c5SHUgzaJ6P2AHgnZdOM
vmpMinmAWawNR9cGFXVMlLo9j5WpI5Dgdb3fEBSRexhS52OaYFsSGA0gbUCPbeoeYhF335mrlPlj
gZD1v9BZRnw+cqc+YazzQl+CenyAlR1DZVowLIT21vyrYFg/HSq4YZCm4KBasKXj1DhlsChgmC1L
9aNztQq3aRyEHN9JjeId/pJK9bVzrQoHMq8zPkZizk5YFojusenm9FfD5O53EsXTv/e358ZxvPke
qyNCvEct3WB3Tlb2Qx8T57S0TnPAdUY8/PVKMllidoUvBs1DmbL+cTUPC8Xc1CdpsJhAAa0xmh7K
aXSOZTJb7+4vJePvapMxsZa9dDm3Ahl8u1TZNa5T4ScSjJVXPfYCdRW7aveE0DZeHS1XRscUhcAP
1qMdB1wwYstzGtCrH/4xwyx5Lr0wOWPPtTdvNDfyeTIT9GMA3pBxrVuGqJDDcHSQAIe9VIcn4BWK
65duFXW+M7nDfGos2nsAxJxRv4QzXJaggEwHYw4/qX/yJk2x1Cx19xckft3yRzMpa1S0XfEh173B
8nNk83rfGKnTfCQ1o4umzDZmXF5ruVTwlvq27pZufATd2YnHLm7D3iepcvVDohb6v26xoImieAmg
qKHV/brykucmRQTOFuH0NYzU6X+4CIaVHzUwBXD08vRfIJ3zb2UB4fJkd4MaP1vW0n1H6d/80E+J
eHYo2CgOhWpLOWfRfLq/SV5PyCUzgmY2OGtArBS/t7sEzoIbN1aUBpPiNT/UzGi+K7EpvlqVI94N
dT+9ndq6+KE1Y1I/JGo8tf44GUN9mqC5fr//YzbCMbkMhngS9cbcWubcfxyO2ILoNzYJ+ArTap/d
Xti+niUuuZ/tnHDd0b96Vm7vHJOtDQyXV0Zi5I6JgreLTrGr92Ui4mDpCz2AitoeuyisA6EJ4/gf
nk8OXJkEkniu83K0JwYR8YBBmiR0FCfEzT9GWGfwxzwJvwHvAFVo0nM0di6crVBArQaEET1eOF+r
gqBXRw01c15sORXit6JNbxjHODv54GswIVvJo+vF9IUeCk94+yaX1ENanQZ7oBuL8dGNHKmPZebV
Q9aHJroedZS/U2DE/2rKcL52Y52jJdK1Xnmaiqk59L2aaudGjM1/+MIS70Xywy5nq9/+rkiHTtIO
MaWqrmXPk+JMlyl0vadMZHsT040XDeiJUMixAQa8Du8Vbh1ujt5aMOte8cNpdeNcpYOyQxLcOCfY
ijMppZkr0YCrMwtivPGEZ0ZBoxOvZkMcEzwGFhUjyTCjRhucaq/W2DglnkSKanR3oZi8JJl/HM1p
ZueAEyUNt/L8aOKIc7G1KfNtlLX+/opE+oPJrEtVgdyy/Cl/LtVQl2XqkAST7dTvRZIqyyHPTa0/
C4Gc1+H+mZSbcnVLgkkAB0Fayh/WIJasL+pCK1KORlNW7xsqmI+d4y6PGLupQUwViw9K5yqHDPOM
PYj81kulXS4pssDFaVPdPmmkVkvvNHYc1GnjnTyXrzalHs2xxf0vG5MlpLIuQ9hXuKslA0E2yrNZ
2Xr61lbdHyqIkh2Yx9bulw1OcNIIExCUb58HU/UJo4gRI44uLR9nxErjU2yYrXq5/8229r9UPqOf
6WGOu5Zt7/TKjNJo4pSVBm57WSwCBQ+bGokAtT54WT8mB5jBzU743vpclC7UC1KAAW3s28ezy9hj
YMBNgTtR+K6tp+LganN6tqul3emuaVuvkiQHPhNjbA7c6iqEDiQdYuo8gBs6h2d96Jr0bc6Ebjk5
M9YHR4NWMu1i2+x+ezrCTwwI4/ZzB/LrlxpFw8cy75EPKkoL9Z/Jq529Gub1D0RvUVp2qyBc6XSt
9q6WJCbK/Ese1CRDuG+E2qlxcVW6/6W3VqFcZMdi7oHr8+pKcb2BGsGJyPimMjmmyIKdliarT/dX
ef1hZbLhMI5D6otm5urD4vxGi6dvUBcSdn5md+eXttVq/A6h7txfauuBoFzDDJEUEZoMt3uoad1U
76YpDWj8W8c67+oT3h17InWvDwgsPG4fF5C4rLZXo4Zi6Yci6tM0UHEgm3y9b0R/KAw7f4NthkEt
Xc9ox49AiPagNRvdBjB6staHPAcEY92cbbu2R0GhTAPNraz8mGSx+Stt7VDzF7hIma96Czqkrgh/
jl1OsxTGmPNLjxpv3Nk6Wx9V0q0RGCezfVVpwRMAVmroSVCXfXrJTVGf9KrODpWTeTtxb+t1S5a1
RD3z0tcdljpc4kkxZswAULryAe7aPxlnAHd2xvYjlCDt4M7oqt/fSa+LIV60Q1uH3QQieS0jNA69
ZjR0LwMd16yHboFvpFYexnCzrhyrat6Lfq8vSskBILsBxUeIX3/YJo0zpQvHJFDrtAwPY7hEn2ju
54/dMhVPdq82V1NvcYulcNsb0G19S14u24pHlgnI7alpgYQt+sTaZZ5L/yVcChGyw0tJ5MrOttk6
oC51AGeH3QF57XapTGlIwgu+JVZAoAbdsn6ovKLfiTgbHw82BQDFF3Y6yhW3q+BOJpJc2FmgK7SP
86K4hAw0fLVBDMreFZV4cRS/TXLILkBFSZSulAxa1Tg2jSGUy5IiAISJ+TN4N909jPrQzsd67jCX
xi3Y9CY/zknCAcJ52SP6f0uNSOEo/pVePD9LNOjw+0sH2OaCshiX2rErfjVFr5m+0kRR48d4bkVP
XpXEEA3g5Pym4J3fWoj02Qf4buZb04uTD41mozDa6F5b+G5VGPNR9FpeHKuec3NCEM+AvxNH+nIB
zFAuB97TXLzD1NjFEXzuzBYZIg0LO7eVYqbYiJnJoapV84swKjSBRs8C3pBWCx0tE0uBR7e0+Nf3
z94Lz379QtnHdL4Zf6mw8W+/X5TmmWJBjwkifdBNqMiaDXW2dN4l5WTmZ7n8fLSiDkK2O9IP89sm
U57GAsBYmyT5oVQGDLYtoyhcfNq85jFVoz0HEX3j1NCbl0m0pKlyD9z+yDniFYOu4FqL0MS6CJBN
gJyMJNGOUY/Q5ZOWG5F6aoZ6eBuFs9kf2D0jhplDnX/SFpH/zrDC1h8xsa6uwL97KdbYmt9dL0md
k50sXnpUgdhDbM3VurrmdBCVwIPogWOX28U1knYim09FaHdZoKTpuAdH2DisxD/sGxzqTYDZq/QA
D7UUBxg+g1Z6+SezMDGXRB1xRyBu606jcw2wEPYys5Z1iwBHRxcns1ZanmKqZsZqcSwwMruCwVWf
vQ7XciXsyzeF0g/HnsHEwcEWdCdivPSi11vO9lDXlg1jCNurog+NdKPIpsW9og5lmCcvGuP62KSY
iT3b+LFirEejNnvEmGZKL0XP7YeUp5IlD106t5bf997kXcBjhcvZMCbENgsHDasM6W7Lt+h3u0/M
Ipbht6rx0Q96YdNLLpjIfVYHq8sfOlfEaGNGLTSeWRlVjBYHd6zPFQZVPwvMYlIMr02teuO6wntj
i8U2j21st+9SS0m/ujWWs36am5n0xZ47fnlfLMtB6ZwpxV3K6L4hS2w5DyI2i+kDfGbmkAuqj2Uw
LuCDpi7B54ZBJvJe+DBrb1VDdK7veFyAOxfAxqlB0Aq0Jc0C3OLWtEMzDB2M4Et5UJf+ySqG/hMD
p+6q22P2cD+MbC4FRZecU5I01lMgRBpp1QyZcq2Zu/62sKFh+JklTPDxnLu/1MaFw5weEL4kZcvJ
w20smJiTmthWIyHcUSgcMAc2j5MGoVPJuuZIMqm8v7/gRmORkCCp/nDxdSmbd7tiWEmMcaugaoCW
g5/aAE6mrKiOST0w5xqq/OAW+Mn3HXFdZY75iKBfezG6Rd/JzjYSF6BgdBSBYoFLW6fc6GIWKUMR
fgh8uOPUZOIZm/b+xAawnvtBndEgLZyzZe21Mzc+LwtTnyIOwCR+LcHo0OrFflqeWNUrz2GXqgfq
fPMsBbguO297cy1P3kRwZZmTrKJDay0OcO4xvOqs+gYlHXxPUhfYuN8ZgumwXWTifZqMCKQ6jcqM
E/LakHwaJkV8Rxw8jrinwmn5bITQs3zuUxsz+3jBhv7+D92I2FxJEKrJIakbbfkcfzR3lhnjkkkq
x7lKm5+ypBCBMU/F9f4qGwm5hPkyQ6MZCXV7dT07hlUUC7kdeN8chd5ZX6r/QappJeBg8IJ5yPBK
TbHv2sseXxK3VZQmpcPQjSRXWsqtzhmNxklDe4AjLYhjoEkZHVspSo3I3Rbmk0Dr9D2uk/WprjT1
cQ4jvfWBh1oH6GDmM90fJGWVUXnrGbNyFu6gfoyWbnoAUqN8NcxuvsS5sqeI84L/XP9oZrMSR0AN
zFD69qOkea6YXhujiWWl44e+KnDNthGRz5jZeRYzE3dyTJgRfY10vjUuP2crmX9zK/QfUBFndlxm
i+b4bWz03snGP7ohtcFU4Bg69fjPAsKPWaWTKud+cfQrl1IcPbj1Eg078XQjyKHQyT1N+k5SsO6n
DZ5wOi8GO010ya+pKOLLVJvF73Ses09JoWgf7m+zjUNHg4WCT7YNQCis3lucNZBjetaDB5b/wr3Z
aA7VOLTvIvoJexSKzcWk7CeTEQQt1ov1WGloeL4r12Ue0iO9F5S2Ez19QM7TOt9/ro1DyjqyY07L
EBGVVXVSoSFaKTXPxeB5PmhCH47VYu1NQza/FmBEtohNZF4rBLqWChgnlhctZriAAUR+MumNXCJg
NMe40vfweVsvkJmh7PEycYfSdLvLFTg1LRLP4XUu7OFogcs5KaNOjdNV+k6U21zqj4t9FX+Q1tbi
OUrZiIjAnJkI9YcQ3vDnKEz+2neCes5DTJJ4CqmdAeztUzmMPSddtcNrigB57A+L0R70JpkfEB8Z
d87XRlilqQSrlH61HKfIx/4jeCttr6egNbxrkQ3RqcMK8DkuRjx2LfG9GeLfZqdNOxfbxpu8WXJ1
r02lsLLZEt5VsxMYYaWtzx8rZI1HMtRubzgv9/UqDkLwBLmNcDJaZOsxWaOR/av41Fxr1y6fFfS4
H7OmMx8LLQVqBkUGwpXyyRmL5Z8ZoaGdPGXrUYE44WQjSw3EP27fLv9S9Li1u1elUrPAjgf6dJXQ
z5E17d3CG0cPh0g+I9LQPOxL9/mPD7kM6AJ2PblZNSr9UaCGe5yMPjzAW0sO1HJ7FjNb64G6c9k8
8Mzd9a0IMTgcxhJxh2wY03PST+LfqbO+mYjeB4k9ejsF28abBCeAGB/qC0Bi19d/oiWlkrcSzhHH
+RPxtDoU6I1fUPTd8wXaXArhrpcrhzJ7fdKrBM5iTT5FvJqejNJanmkL2O8G19jTrtjAUEF65rOh
ByDP+vqxLLxiDWGHhGUyjzMy6VBzkiy7zIzpL4rmLGT0AlIt5LTn1qj7L8WUlQddq5XHKKIHc/+S
2HpyZlcQt0iw6POuntxolgI6gK5cBWLTpwXy2wN8d+UU0ZfcmYZsxB0pPwOilZuCKmYV40aMsydn
hNeHBcTyVHdV9KAlinpuRZSf2s56N2Pn/f3+423cgazpMeAgoyaNXN0Walfk6P4uyjXtyujkLWX2
nhZZu6MpvvkS/1hl9RJrtajs0UULc7TThOpcp3WWelIXLBnBB91/pK0+BoMaesUuEKTXWI8hzIUp
3eGvGrChH+iRpKfGEd7RNLtmOfRenZ8cLRFvtSYznUMiDIBaTfjX5HYgPLK6pi0v4QhrNxujpaJP
DRKZelHzoLedPPAib09sdvPNyuMP3AJNlHXLU1FTJ0qLOgqwBZsDN2+wg7Di/tnziv8w0+F1cggY
txg0qVdp4AReL20aIKruHANw1L3yIR+Lj/c/3uYZIGvh3EupvjUdBv0Br3VDeBUh/oH+4iztybIz
vFVShMdxi+0OQxb/uL/m1jtkkITJMhwmpq3yjPxxTYBV0WYHSfLAXKLuOI165deCt5mFcIX/w1IM
MXRCG0XsGkZWETlzdNIoQaDfHZYlww+2U4triFbc+f5SG/0A9AHpFkr7Xyk3dPtU1EFtpTaUaAip
5pdhwC3AmYbsPCEtcSyGKf1G3WV97qP5P7QrX5BGUgURX+x1xjvN9CiQ5yeAx7V3qRDbOjrJsOyg
Q7YiFwN82eeXoNb1zDSLYm2yXE45sF4UQFpFvWa6voeb2NobBOOXdIlifq2XrusiniGXwrUe1SUQ
bpv/8krdONnOrP2HrU/yAFaaWSD9pFUOqC1qy1w/V65RVbhHiVDxE1sdLnVfjucswx+vqKp0h621
dd4YdgHDllkE98DtLpGquHGrguRRwmlEuVHDPgcN7lNmKe9tdwFWD43oPxwChA9k6UrUAhm8WpNm
RaynsOQdLTI/ZlWbHHARaH8tjvj212eAZhHQIRR3qYbW7aIiFVrdpSCIlBKNIUgQZvtoJJH2DEfO
w5rGioqPdm/W4gK/ctopIzY2KCRzKR0j26yvskEn7ZsJ96gosGZAor7WqoDhEPdXd17n5jr0fxhG
SzTRWgLSrEI7bjoLhnmb1eBErMk5T0se/vz7d0lJCZeXDgDggVW1HBdIMQhzpKWWW03AjBQ5qKVI
fMaUYYBlRn/wInh2SV7vlZlbD8jTccgp/yhXVntUr5XF7sIpvLZDMX6AhtNAi2j3rreXsLQqiyRr
nkMALx2g72oZZ9CY8nmIICqtJSIfGbqG5rxjxtYpHaIklOBb/QNnl/ldK7S5PrbdMraXIheW7PLO
2MwwD+q9I28PWLqulVpytkPCMwSeQt8brm61nolIaHW5OtQKd93xDdHQd5ZGan/GUgG2aLuhO2pK
zCZQ6kXQ+pvK2jkVqVeEPpyPCdH3MJ4YmAhjcA5GWxr1Tgq79anAAxLz8Y2mcpZ//8dVWrlzZKUV
VPvCVJfnTvFmoPbzXk6+VSJwQDVKBIYl1JGrUFn1UZR3ue1d0QKpD42wysOst3XglnN1jGwIFEau
6AAEi+iZefDse/EwXtXea7BoSvfEvjY/BAkYGEXkZ4G8rALaZA3KSKhxr7mCgMmxiMELwPq2kuZY
2otjP6A8NCDfqDb46unUKKcabZb2bDDXd/1Msaf0ev+wblxbMtzxfmDEALBafQdCb9EuVhZesyXJ
zy0j4ycjnbUzDfP+P3xy6QXKIpLjv251F6IKkRRLOJ2OGp+svklPytzs0Xs2SmvyQcIpOROi1eu2
4LyUodE12AHZGTP9uKmjh1HVMrAubXisRfrr798fzW1JJ5IJzLre9aijq7ySXmT2bB7UFjGIuhwx
eBqz/O9vYMxUKd/5Vjo31aofQmuiQZIqUpAuS8JLZ3Sp4pt2Wz+NnbAMMtFYM/zMiveESV4fVcIG
STY1HwgtqqXbo8oBQvfNstNg1FLxwXKa7G0chcXhb18keS6ZNaNMkkH4RberFEloL9FiUDTYCXNV
w/21dHF/9pql3ukryfB8G77psdLPBa4HoBC03u1KUVaNTitNp8MCVy6ymCqdr4Xb5c/qHOJV2sUI
CvkGcjynRUuTPbbu1vJcvgwXiEjIBMsT+UfkQ8uj7vJGIdVQ3MUHew78vemqs8Yc8oHEw760DKdO
elztzTxfn3XaJRo1EyoU4L/X87cBs6llyeEJx2q2nFJHcY84w+LL2fbV6f7XlHti/Y7J6F2G80Ck
YEXePiTmMLmadFMUZKLrA5x3WwbmRXEoumj+xICw9EvAKRcnBiDrMx3bE8t9HQWAg0MlJPJTrlEj
3q7PbHGC+6VGwTJmp6i2xVn0wjxg+5Yc+bI7idXr3FhaXSBjiFgQrHpvtRqUObQMtBbl89Qj3CjW
+OQyZj20arscsznsT/GkRp/uv+KNfSSvEjJxWLsMJ1atEoztMzhaKejbtM2fRSK6S6Q65TlX6vR3
WpcYB4YlipKRtqdMtvG4lDk2cEaVewyo6O3LjUOtactJ8hrquCKjI3XQ53h4j6cdWIgxailVM/Xv
dxRQ45eXDFkMku3tok0OwmHw+jgohqg+eUgh44vWl/80KKafE5HXlzkqx0PnaMVpxETy2/23vXF2
LPptpOdQugC+rD4xaq1pFpPcBUjkqufEKQFZiUhylqa9+LQRbxlrqTRQCE4E+9VSdQFdHM861AvE
iNIa4PvxWOXlvNMU3l5Gao9x9Uubr9sXmnbCne0YDCHSJShNFEtU/Chj2In3X5z8tatIIId0cuYP
duRV3zCazWiBKQHsNPasN7XboA7dGTrGeJ51rCY8fO+vt/lYL9+Jyx+0gfyQf4RXYwLRgw0i0Mhe
qYPU7fOPM469O7fV9io8ktQUpQhfHYEmUuHwS+XbrrMY+ESLakEPJUnYWWdr2xmAnKjhZaGxfhon
TQotxkYnMCYc0vxRw+8exC52AZBYi70xyNZT0cJG4YtxMbfjqscbVxoaB00XB3mJEkBbh1mAOdRe
HrgVuGBeSF4QiZqz9pi2+2GokctAKSIylGfOlHNMk2F+Em7WUX3MzpGwUh40bddwa+tt8sEoTJnW
0XRdnSyBEznYDg8+hmijh6VSpRIhqmKIo3+9vwu3V0Ixi5Saq3bdDWIrGHNboIYBZ2H8Vlllw5Ml
3ae5TtqdDb91wIgWnC1uWnaj/Kh/bPjUGw036WFhADCvjmXrBb2e5we7FF/6uP/n/nNtLvbCWie9
RhNgFTS8KnIVA1Z6MA1R/8azktgvBtU9Iymln2bexfX+ehs7UmYsnoZwKSX9GhecCFPPJ6OKydVw
OsBxYbmKsbWP91fZ+Fq8PKoywhQVw3qOm/Q5biDaHNOrpts/d4z2bTgDT0M3/T1qHJ0WDQlWjBLo
pq3b1rYKEIIZNXbYRe6ZQapmeXq0xdCiKap4FjIbdnpp2aRfvEbYOyF/6zkl0RpQlMShrWWQS6PS
YgfQRDBPeZsdw6nQPobplNZHNdaX8/2XulHsyqpBGu7S1kISY7VXFJyWS7uxyyDn+54wZA+PmTrn
uHP2ynl0kNNLNO+TbCT5ilV6hybHLN0dsp2juLFl+apIwYO6k6yy1c9gFNCE6DkWQa5X0bWs4/4w
R1F4tgoPKfYx3UtU5P9vdeFJLVXGrSo9PUZLt+dRVyvFxLqrDCZjVtuj4ybxV+QjsZZ0tHAhfcE3
vsvi5Ljojv7v/Xe+cVxoLjDApr0He++VCJE7cZmHZhF0hdt3fODQekdS2O8J6G1kgMhwomkHE4mZ
0qtnLARu37XFp8U2m+7RmAXkxs6p7DLUE+gTH7q2Kx7+w8ORDuHMyEVKanT7YqO0ttuk1crADNXu
sTDb4tpOabNTHW49GieTKpvulOyv367Sd5ZZ40FYBmWNnXA3Cv0h1Jzsm1dXRuVjeeWmx2HKusvf
PxwdIXJLhoAsv0oogKjWvRfGZdCV2XDKWgeF8kaf/nq8Siz9/+YTsljGeuASDqWwHSidgWrUFR5i
uOt+a9OuGoESR7sIrY2TgOUOJ49uMBnF2pm56cnQUJguAzcc9ejojEYMtFq1x6+dp8WYPxhiMQ9g
5AdEVpJlrqydl7oR76Timsb1wdyaOvT2W+qwOjJ6gnmgRNaAc7O7nB0jNx8o5PYomFvRjh2DmBzd
IJWGptxXf1zDZqhl7FCXtcQcFkeBEjwGQG3Y/uhiLwUS2Fi1eBgJUbHvpllvH5ped9ODE+Op7CvK
sIR/nxhgFIOhOrhjMKbruZ7SphlM3Sonh2vqI2Za4xNgzwF8l6R+0ZjdCT4vSe8q8kksFLMFnBjB
NqwiLaaVURP3Yx4MXtg/d6ltvSPnb9wzaPiFHCHWofOX5ei5545OnB0Yud1+tOuGkcDUO3p6XbzG
fLT72NtjC2ztBEbSYL3hLPDP1U4osHoq7cqDN1m55SmeFeOZBmJ6yrt5j4y+tZQlPd+BwGCsssb2
KLqbz+QZkgia/M8KTe/JbYfxbOh9/fl+zNhcCc4NxBvJalzHjHlK7TDRrTygEVAdFzVJqKqwBC/0
ZU8SeQMqAUYCkA07m9PE7Xa7vVP0bJc4aYqgz8P0+4Qu/vt+ykWI57iXXbXJMy922xQ2nldF9auG
63ia+qWcdvb060embEDEhbGLnGCtKcepVipeWhlF0BjaZB5KhIqzI8JRkCmMRW/F6W/fMI4UnOaX
Mo8x/OoyqIBnuWpcwE6V4bLKlvzLYts/RBkbf325yZWIVgQrRkvrQm/kN5QhM4FAB9NEkAzFtany
vUnQ68uNVUBMGUxwGQOtu9WMiCZjdJMsWHK7+8w+UR+qeE6/MyAwI+xN7OE0qrT+d77a6xQMeC44
GynNKkHuq5s7465OmxQOYaLazbNwyvTthLTMs72YTXQZjUTTz/c/3OtEiBVtKmd6nTCL1zNIjJUp
zCyTdk0SITb3f5ydV4+cStrHPxESsYBbmo4z4xnncIMcjglFzvDp3x++eOWmW4O8R3tWllbr6qLS
E/5hwI9QKW1t43259zkhF1CPX0rj1JSvD4VRcNk1Q0EVoErDU43B337KOudNDNrtQGm0fY8cXL5R
ErhzFGlVs1H+JHx80tVRxOGnsbSZLDZOct2TAUdvdjs4LLY9va/rJvk95JC1ta5OD4Oiois2NDLf
WNI//r3Xlz3TpoS9+OTwVqwvHyC2yKu4rGkiYzQOZZhVj1U2YEk/G1VT7WwZAlwJ7VLqh4TT8wFo
Vxb+qPEh3HPXN5+Rde6e1bbNar8VVW8cHbsJl6x8kbmZI0TOvDKlku/lIzW2g9O61p5GZtkclU6F
L4B2cnoKI7OgdD7Oag+hIC7sXRGXiemFIAeVjdW+t6e42P9IcVBXFqvvXjrmwDaAqk7JG35q5AYP
xGlbFZ8lPVh/14WVw3vNFyRvut5THWBajSZkcikVZerwVjHdk0Ls8CHUE+Ee9LZX1V2tR+k78P5x
t9PBQb38++FZjHORsMJ74qac7aZ5iPRPlFyyoA/PhoFZ16A28wYs596lAL4Hjdblv0FVrSaKNHDX
LoKpuhPOuykbuxeJLOuZTfAjgeP6P1zl1EeWch0vJtCZ6+HycYLxYaGRoaJucsHfE6lRC4/ZFqrq
xtm4dy0grbOcC95mSjPXQ/WZbnDi7Ogio7T0OzSaHpBqJ9uMbeTmPLVpw9OcT92n15ftTrN7Ua2n
pLZkZUxmFX91k1IOakFtIbSQeN1hF6jvxjFQH0OavL+tDCmCXWtO2tEK5eR6pMVmsK/m2XkG/aXQ
h8lD5+frv+nemVkSmqVyTsKxblJkHS95PaGA0gyx8UOGTv5iQr3e+OB3ogJgSaSh0HUMuk7L//5X
7K3grIb4WBxdHKsNLvZQj0+u3k9PolYj/58npEFMXGDHhNYIc10PlRQDAZ7iIG1QuB+0LhVPqZnU
GznovfmAByUPxEeURsBqA4VGqreyhZjeO33rQx2iAaDP1YOFR+zGQ3nnFKJORZkS6RJoYOvmrh7J
cqoc5M7MQdV8DTTs89Dq0RMqkPr3XB23dHfuj0d2vawU9fnVUvV2riuzzcOspGryEXOsL/lUpqee
UuUzknXOxmN5Z/+B0KJRhREgcIt1wKOUbl9QpEwvdq12p7HSxn2YoP3x+qa4t16g6pfiErVR/r3e
FFU4a02R2vKyyD0+aJ0o/ULRUbnoi3Ijg7/NqRcXBoLERc9/qa5dD4Ve4VCi7JuQ1FnTTwnnf9fx
1p2gtXe7UnGSRxvozgs9wS3Y051J6mgZ4XzJ7QKEeHW7WBOE51I35QUUZW94I4ABCTa7lG/MMHe3
ztmdfbJYJgLqp3BIfLG6rkVtTFE6kkvGKj7N0TgX7a4zx9LLZaPUXp2b+j/DUyC6YI5FlwXBFtgu
119WYv2Vj3GZXeZIKXawvY0jDuBbDnz3viL3B7jo5RvC9LseRUD7zluMYi91Y1LQDiOCYompnqmR
mf/zroQ64xAq4oy1oKSvh7IifMWAfWcXJPXm76BSw2BH/018ieMu//X6WHeePB17FroqJIcU51ax
UU9gZiYW8PVCH9InbRymGnPBRn8fB3qcQzjVinMZFOnxfxmWOB/Aj4b4+bKL/rr4O1bRKicUHWpn
zDtgXGZceoudISm+qVi7GrLiZVIHdwuyeW8ZuVQWwfMF6LhWLpxQ/uv1IU4vw9jhbQZG9UNugEPP
RlV/9/oc7w21QNc4cRDj6Xxfz1GRlj7KzOYxQJnA71Fgk55dmuk+GwyIEa8Pdu96ocTKwwYuj6B+
+TF/fdABrgqqoogEqYMlPjfpqKEdYjT2WaS1BYO0NE5a2dlPSZ6YW+jNexPlCCLUzkclWFgVzk2R
VpPZklFYDsjQosIpVa3i6oCTa7hx1u/dLn8NtW5Bpij1h0g+0SR2suSQJ05zGHg/fqMU73omHvb/
3lmlEgoylTIkWDFqr9ff1VAaRNnzNEbuGc1Tsw8e0ybeSlD42/hrVskD+mOEW9zTy2W9Wr7W6WK6
CiB8gjKyzA8Zqj5z4dlmr7zgOq+rh3SOG9sLAh2fX6kGVrfrO1e7hOj8JZ5l5Hm2s7VOmY6ickSJ
x5Glvm36xvhsw7i2vXYKkxqboWy0cMtIG/GCi2b9W5q9TIC01u6HUFp5fnKFbCRQ6QrsSYPaduMp
A83QVNOg17mZDNRdlI/Db6Eiw+6NhaN+0UTu6j4+suXbvh+Cd7IXc4MQpo4vhdBHrfDcJOwflRGB
5kPlJsYXB6fx3jehXqJMnBpz5qdwkl2/saoeWyq1UhTA6vP8ZtQNhKvLoRPUGZXJzXYYE8qfVkNy
9S6AR8qdEQipHfWybjQKSTNV3B5H9R18f5nu2kCxIX1bOFF5c+XqwFSnDK3whJsH5Z7USUvii2L8
kUWZHfkBhR7QKHk4fhrDUX7klrLn58a1aUN5ddam1i+E9cfJbxst+tokVTycsxLX7Kyfm+Ss6EMT
7olotQQXAtVJ94GaSrFXs9CUXm6GusG9FhvKrjCS+M0MPCD1i2Rq/uP2GMWDno6xvg8VpVYe5ZDk
/cdkItDHYcjM8pe5qJr3yCuKp1BDYsebxTDWL5Moo9JLazF/cSzp/hzEPB3cEQyd18W2RQaqido+
YrmedZ479P2bTua6fBqaoR88ETah45NbDaT2mSVDH1sRtG2wmTPnkwpSMfRClVcPq5HMTn1t6lAt
KgcBzrSkJNWcJIKsmRemZYVISuvGD/k0NB1CANL9QjlwcHbtmFsfK9dqcm8JnJ0nXRmGi1VqQ4pC
LCUgNDPiHJZvVKAulGsOMkiYrzaZ5rUUNnE5Au3c+imYqOqsyUhUu5LHAp3+Pmx/VWaALFyQKqLy
eszrBDyvKVMfyna2PnVKEJ1yy0ryXdrlTb4Xkpa0N6GiGb70JFQgqh1RKZ/ysdbFLiwLcVEwzH1v
JIW0X3KoGrNH1Jb0bErU3s44l9Uf+6mxWs8sW+NzWemzdjDRoyt+AxDWMziKGWozr1/ttxpN1L4F
OgxLWYH4cR066kIRyKkPtJggLQ/+ktc/TLXb/JjN3PlPRCZbSs0cqXs5ldsfSunwoAWFGQcPkwn7
3RdKaLTHrq9ATapBrtLfGAhCX/+ZN6/A8iuB1ZNi6YiqrWtqtdvh7xh12SUHIn3h7tHOSqJqOyOl
k/GPQy1Eca5KfXFCZrxV0DImYzOn6J9cgKMUb8donM6aHgzkWrU8/C9DLd+f9gOJ1irsS/o8D11V
ykswdNi65eHsUf+yDjrOAxt1lTspD58PiDVFenhxa6JOHM1F0zk5HdlqqH51mTL91DoaTf8+ITRi
FzQcAH5SuesHLYx7N0rClJTHQDbcq+cxcRG5SqzvUYvF0L+HJYtLFNE5oDj+tBrNbEtjcnOyHhkO
9aMbG1hF6UKMR5TciDQrNx7PZp9r+0LVxq2Dc7Mj2SakkNSBFg/3G4nKHCPRDFRFcrGa0j1kLfqt
ns6451xp23+2Hl8Go74LkpwioLWW/M5FrLbRTPlP1xIXCxhuFacdj40SbrVS7oTsS61kqRPRoqVB
er2CpRxDadcz0+oy4yXt3eCDW7nOTxRO0vdVo/2qx3JLJ+7mU0IKpXwCnByJJ0qcqxCvkQinVPWc
X2Q7xbvGQtapjJVkPynWj9f3500ZlWuEvQLEhjNOO3cVNRcp8mzT6GSXKEx7XoLRzd5yewkwh27S
fil7CIedbAqe4mn8lKb9tCXncROL8QvAYji0g83FiWq1Z0fUgsw4cvkFQY0LBZJei+3sYPhp6X7v
Q9vYO86Y7oIgHzaIAjfR7XKFIvxPKQLoNF/8emULLY6GsOIKndRg3CtGnu3TsuyPlrTnRz22pq2i
zp+C1FXcuYxIN5+OHK2yGwCVoTsT8FyIy1Kfg97ThzCyIdoMVuibRlvzQAYV1kiELtTp0ypHWnaY
kvqbLpPirVoYzgfdis3Jnye0kk59lw8k+rHVRCfDreyPWdOI4TwOpfwGSiD9muoBmKVp5KHYQ8LV
5v1QGfPPHDtSa1f2AaAGPe611OOhrfVPnKSu9QC8jv3bOqJot7ebwUjpsuVF5hH/COproPO+otqI
ug95gR3v7Bg6FOKhJQ5iYWHUIUYErnxfT4EIPASph8+vb9iba5tPaC/dKo4FpeM1WCJQEdrUioa2
MeCvnUkocnLmYcvg5e4oCxcM1QTSg3WOpdpJP0dqml3UtNW5PWPlqc6qLXn9WzAEk6E1g6kfhTd4
0qsdGCdJKlKwpBcspuJjmgYDigG96o9x0rH+WrCLUt18juI2fih01FKi2jaeB/rW/utf9eaSW34I
RQlCQORSbwBRYgiARhigMmJpTvsg1XhClIbetIrOpnQU9iRX7kZcce/kU6Vb9LhRV+OvX52/SXXn
BQRCMSTM/wutrEfjKXRsj0TTPgRmYX4rsiZ5CubIbjZeyjs37PLFmTR3DpfP8kH+SuDZWiWHrMwv
opuGh1pNe3Bm2HJEvdu/vP5t7w4FoBsLJUbjzboeKlFK8r4FsiRxD6DWiScufLveG+XsbIRPd5aR
gFCFuLoIFVEduB6KdCI0JhXxQwzEiuNkyvJSSlvsNfqNu7KKigfVDvKNQe/MDzQW8khwnhfxtFXM
VhuVIESfs0sgqvYbQqD1Ma67tvNifba3EHW3pFJKUYse4aJmwtu/PjJU0EglejZNTf7o1b2lnUWN
JCxXQrw3Y8jAwPSTfS075/dA38wvY7B2UqjNKZlDGxfZ2TpTDmv3YWXNi0VSsRHy3XlSHaqxVC55
umlOrta7L61IG0eeldiygTJFXSNDVIem5AErleJDbCTNlxkG/mGUkkLtrKTT6fUdd+dhg6SI3Q1n
CibGOjhCTz1GUZnba9Zx7lI76yXNq3HXYeJxmMN4y7b23nALZYG3mzIqr/j1ritFlWP9zgteOpry
0cG7yVesDGO7sk/3sz1t8t1vW/tsAu5MZPoIqdGSWd0cWICg25q1YFUx9HkDjijELbOMamh9Mvk6
ufVwSKu2hJKbu9OHoE36c5/rxc/XP/O9jc8iE/LC1oSku4rS9BGxoMwEZJOJJn7I4Or6eDJVXqtk
WzYadz/xwkij3kjCsgavZ6k6V44cMgRJRIvYceweK8odJ7cMbSyaavvrv0+NIj+ghUX/mU18vaR6
NJbDIDrUd0NcvBjJmne8suZHq+9rc+Muvje5pRaxCB/COlhv164q53BUC7LYOauOUpPzUav0CqEL
S+w6e4z+h8kt8ASwdwv+bM1RSrVc2sFsLfmsExznIH/Xu+O4j5G++vTvn/HvkVafEVQJnuSEQ5eW
jqsPLExSAKMApwViq3J6bzPS4aQTusTS7JLVikGwiVyNRHNqysIroqF4SptWePEYRx//h1kt9qWU
RSnpr0sPE62hXg1BRyVq3l5im8PuF44cqQ3r1EZeH+xOJLZAtRfPc5IwtuP1vCQ1M5VyUXLporDb
DY4xPUSlM2+EIve+nrB0Ph4ULyAdq683NCI2W6CpFyWbjY/JHMn92FrzoZybrdzuFv7J5cW7Rdlm
0XGHgX09owARtTCPQNuabquH+0QPsN6p0sQ89ElNukf3P8s9AMECQdXcrbtjUWQZlGXZBY+mpWWZ
R3u4OxM8/XNNZPlpS+iw3OIUv5aT+ldU1KcuSW5FN7EJU5yzIru6gLLZQtfdifvYpLDcSDfJ3NcU
xVFqSNVXBvriwkpPLS6unulMzdnqBb4vDjXkuOqbI8YeW9fovWVeYP8gCOFPc2lfzy8TKQgoHtxL
XiQxHBJ1OkF0kbsUK+TDv+9bDM/BB8EA4JFafcpGjCJzllUm9Ic/PLWp5/b2FvDy7ktI9rrA/eER
o2B6PSM6zdHY2DWBe+B2+6RJZqq5avQeo4DkQImTdsWEidfekDPlgwE9izqxiw2+zL0FpVlDsEMO
w6qunuO6D3F20OkG5MClHwZR0c0QtvKSxcWPIRjV78gZtN96eg8bL8e9ywHx2SXoWBBYa6NuPXCE
YiA/dhnVXjzZGN99XnjAG8nRvekt7xLPDRUZ6FzX39hNCz2XZQamV9TdhyoMnmf6CF9jnJ48C7u3
I5gaFDFGWR1f30P3tuuC4UXyGKkk/nA9cGt2mnTaJL1YmaU+ZdqUlV7g2q3pgVHSf7w+2LIhV7UJ
oMscSaoQpIJrzQ1Ro9SuZgzGj4FOa8RDeSSrCYiR68g85gFo/I3luzskEjSYzVCvsNdQiahMQy3t
uG5oKpkYPCi/5Ji6vwu3iUh/u37LHenednH/Gm8VsNVRoPfu0gZvUw3L5Vxvpx/urP8PxQMwn1DN
QdKzOdfcNUroMBojAwRIUShPSgVFmVTt34OYRauFEjnJHpWk1VxUW9YcZyK0qsi+GZasT5PTiR2A
x+Lf30YkaSlTsPNB0K9VntXArI2kbaErdFnxqS0cakR5AQcvncT/8A4jDQD+CJN2h6GWFfz7AaKn
bnQpZS8HLYL3pb14sSdl4Ntjb59e3+/3rk7GQmRlqXgsKOjrsTgFKs3fPL30kd73JzMCiOtPSiJ8
EadC8xUhsD+38k7oXlS3NfJWHRheP0uw1dk4CfcqQYgwLPXIpQZKdev6x8yFmSsC7UiK5yYmmfqk
Y3ouy+IHWmLl45howUFLmwryPlKre/Bi/Vk38k7zBhB4G/fdnWsHaVfMZYBq/WkSXv+WqalLR9GI
j3WB/WlXT9oOKdn6kqa4iL2+CFtDrXZxUXWyx5EQ/vQUoBTQdZVvR1X2RjHQGHp9qDu1ESgDGL/R
9AFquaaiN0YbU9EiFo+kBm7JhpowRglmHGMrjxWgtdMUbeEnbi8c0Eugv5fyOj2RdRAw6nHVJnlN
bXsMpsciCK0PpIyquzG12weKYcB1kkJxZngMrxdMmjRcpghIllDa5FebVLg62q1qHZ1gpL4cSnnG
HXb8FDtquAVwv73DGVss7lWkA+BqV2MbUYiKs0sJs++daR+HsfHUDEruB0ouHuOm2dItuDcexQbw
PUAVeTlWKZUuq8LgzaW6EpWa15Ra8KQPkXyjG70APzV2/5x/gELDPmqBsRI7rO/ZXIxu21TQYvGw
st93Ck6grapVG6PcngOwskgOL/3VJcHXr1cwNikhCDQYLgMZB+ZIVXCQuMs9GarcaHrcHYmyNrQO
kh3yj+uRzCCKsknPWS+rVV+wS5IQzqbpIKtoC2dzb/cjoPP/Q60mBWwELrMBhq/AFPjcjKP2GI/l
FnT13oZYnARplaE7Dzj9ekJJR8xLzI8Y7FS2uxyb1sTTFCN8iEXXHBv+P2//9SKh3INtGw1dNEep
/1wPKBpDQ1aY9KXWqtETkQ3EBsmEU9BKHLHsdkE7lI27dX/dwSUw7qIOAoON3uBalnAkc+vIU7LL
kEwtuBCbyMlrtQKbuH6M8g9lJTVuTxUUihF0Fzl2yiOodX3XamX0GSq1+G7oqaxp8mVJhqJS0G/s
rVtkPfxburIkdUSQS/hz/WkcXVoDry3NGXAg71CQQh0VEeYPs8j6xykO5xPwLpxn07zwqsxRvYy3
cBf2jfOEOFi0caj+qB5ch7RwO/Ce4rInErspTFoqSKi47aGYw93PvU5kQb1LpGFeMA52aq+LLNwh
3TDNpoMyFGXhO6PiZl6sGamzA9JkYjUW1MLZQd+eZn9Q4jF4HmYtqneFLsbJs7MZ3FUcORT1x7bW
1Y0pLO/fegZcc4BFxYKKW9eSI/y+i9gV2cWlSrA3qRsdOhSFdnbn1E96gJoPvZrvfYRKCFyueCNE
unO0LOoAtIMWbCyw1evlxCjUnZJIh5jc18rzoPbtQbNS61gXE603xwk2ZvuHtLOarkViTt2cRgI9
hdX+4VwpeRjqgFpQeMP+ppD7IDQfcVzZjxRIjq505ge42dWhm+bhIW8crfTsHprlTq305KUr1fp9
FGCb8PqRv1kGiszgdsEELTyfGw5OkYu0mehonqvU+lLVZvYC9V0srVfrVJd19mzMNZAwdU4XcJZ1
fn30m8iF6gG1r0WMmhsbsPf1MpRFL5DJHcXZVSCFFYDInukf9U98xvGQ6SW93DncYkX/SS6v1oIq
MzUSuAcw4SkrGdejjo47O4mauGfXRIH/kVsetlozSFM+mNbofsKXzbkguNjFnqid6qXn4wsvy7ok
8mVnhs/sK1U5BegWF94cyPB9zm5+o4oxucxmMz/wlOtbcfTNjuVHoyz/h94DhnHNLqdYPY5pgUFB
X0WfEyOojqYdykPDZYVjlFntX1+ZO8NR/gSGSxpBU99dVQbiUG+CCNj0WYCJfxfYTbOjS2x66F4r
P5yq/vD6cLcbAbYUVetFU4xi+br37eAM1ZsjPhrIXhs0tWTQPRq9/kVJA/Mlk1Z9AhbaHl8f9CZg
QJAAQNESbgE61tYyW2NWVj1FdPcMjGk6O2bl7MwJXbxhQJbv9aGWjbzaciRAXDlIG0KhXkv+9V0x
hkEzsuUECnS+g5txeDJBZ/x6fZzbZTOJyIEY84QvinCrGKi3OE3Uq+xzNaSOnwAiONsdwKFgjuND
W1ZbXiu318fCqF844VQFABGt7tFWH5wq0xvnbHVh/daVRXuqAFWcQqssLtro9p5iF8UbtF7b3WRk
WyX0223zR0CW64B+B6nuKkKqzNRV51azz5mhBs9ILaRfaV12jGrl1jck+XilXbsK/de/8u3G+aMM
QncOThtV0OVn/ZXLdxj6gnI2xTmylfkoqx4QNRCTA7lEsrFx7iwodG1KBjiEEeutBbnCLERC3+ix
Q6jUj6C19fMQq/aBICr3+3JMP70+szvDUTLgzIMUpua5DjmLUMtw4dI5EqIeMg/2V/N1cGT8Ziwy
+dIO0z8jlVi2xTkHoBKgT+LO6085YRUJ6IMBnSF33itVqXqJLLQvYNDp8Gj179fnd2fDIMuggkdB
AoJkZDmnf69cGikkrZp7xrs+eBogn76ZZKc9G4qNI6mrdedZNbrD64PeJLHLHLne2CgLY3udSMJJ
AaIy1+65xY4zPIYWMZvnZgv0YwZpJM8FGhTfrDTXvhdZ3W4ZUN/ePQy/lGDQmyKVXgv8oiLaDUJw
lddM+jA5hjwFTHKjlnZvlEW0cAHTgvpZu587iWF0WGa656quzM8V6peXIg63CpB3Tt7SV+IGBSdF
2Ls68E5tmiFVeKTOJrfZV24Jmi8wVI/kfOvBvTOhq6GWo/LXVsnCBrtYBeKqHWN30iiNvu9KuRXJ
3x0FS25O3LI66xJkWLDtzRAtWLudK1/rJv1sdE7gv74D746ycE9gkiKvsy5Hj5grDIqGdCayt/NZ
GyXA+XA2NmLJe4sDYFUFUbpEKOselBbiQlzVCD0aSf5pboP0mNVavKtsMWyMxBPD179+UIncF7l8
CN20hW/1p6pBH2NM1ZvBsZ/togq/9IYinrVZjRKvMyTqQnEem6M3FBkCa2BD9PRT3ltwzIO+E5di
iiIQw+YQnxD1aBvPpDr5HClp8lvqIYQQjjRA4oVWJp9igXKYHyWd+lMtItF58Db0d3aLL+oup74X
AezqzafIydLJy0zqqJ4kpO0R7I7VvQ2eN965bdzrh1RrK/0DF29GhwUdnh5vYdcm0EwzNfGLyk1D
TGpj2qSTXYgXMcscZflSsdO9Mpi8bG6nOb9MR6olVIaQ90bWo/niYCCDdGI4u7MX4bc7vSHItR6s
pkYtsh8d9XsxusnvKDLstzB+w4CML3EjT/Ra+Z9Zp/k7bMSr+Zhz+z+jWRQU/iBsMJhqp0hj12PI
/DlR8uJb03eZuxssC9+JtC+DwZsnO/ogHWg2fgsXb28EztCdgm4UTwLN9f6tmB3jfWm5I5l5Exhf
khZWBnVnYwHvYKG+HzpjDD2BEKNykFpcPWYj7ra7QSryW4xiVXzK0f0aPbvRavfQ1jNOno6rVABJ
Y9JkGDEjemOdblXPeRFplR+MrV6CoMwq8zw3YfYLH+Dkc1GiXH1wibz4IfHcVZ7VtI7whIx6BfMK
x+52ScE/nqNY5bOqm4r0qwACsY/146iyUkKhLtHyCr+ZasBQ/mBPxoOd2WP9pICDat42oaH+lxez
ZuxkhZit11fVXL3oAaZUiSgmKC6AvxQP0Ev9s2Sx+90wyyDZVU0Oi8R0xuLtbI+D7VmYHtUnRder
3/Dz0+hcMyTroUOv8azYSdwXkZS6+tz3gmIN2UnzyIWLsACQuBIMq53a35WRfj+0qT5L3gUwTYt/
ZRrwnBn08BB1ocBHBfr6jgxMzO4iMwRckDqNJ2YteIvZQ/fuH2+vP6MswQ/gce781U3sGvWsCOlw
1jssEBUkpt6ILOl//eMoXFhEIEToC7kaa9zruYgYszuoc/FlasPhQTOaADuhvN7IeO/dkcQdi/Ew
TsY8Y9ejTDxeYy0VpFu6IfbhLs00sHGvrPFU2Qg77g3lIgGIQTakBQRaroeKYPrBuMLzTZmV0utI
pUB+xPJIWtdscNLvDAW4iQYESmNLB2L17VS9KQYrQXI/SFoDS986O5SVCB+Ntne34EDLaq9ufrbB
UiqEegv/dpWZtpYodAec9kWzzG4vJlXurcJKvytZmD4OmjnUGyH4naeGtxkYM0rmdCHWkU0KrVcv
+jzA1g0L+6zJK7/iytiqMN4dBug8SMNFMHZd/m8BQKc4QBBAERr6adW5O7eu652DmIUnBt38aeHa
chJTZviZCIuHvpp+YICQ+uEs8tNQ6t2urYt/drgkswMMRdQKdXLh3lzvokXHzIjQuT43okQTP3Qj
wPeVioKPU3wzJ2EdCTC3ICZ39hPJDoCEP+LmXDDXgwZcrnMKVvrcURX2sQitDv0c0rXvFHvjCrvd
TuykpU1KN4svv4ZA4H1SF5lV6mcNo5DOi8IxiD/hv2Ochjxq4u/FEGwpONzOjjYqnEnq+igQo4h1
Pbswhzc7Nr12jsfB8WskLfeBDiQ9yave/9dLjagSCgjx5YLJWs8ucECvmnJWz6Rf1tc+DNpPxP5b
o9x8QyaCjQFgIN1FZnDNKRBonXb5olaCyDiQ5FBN+r1jUXGIq9z0XN6qjSN58wV5EWhs0/Vcsm+w
nNdfcFCjGec6GG5hArO0VVTjAYmxeRfCtNnIa+7MbamBAUVgh7Bcq6vN7gMF7gf2o1lYZadK5nJf
p217rAq13MHH3axOLvfX1f22zG2pE0MXX0hD+vXcaCpYoo0HeTHbOJ38CkkfxZdo3L/NlGSu/9P1
svrPUcbuwzQlcLutfLRPnV238+H1vXPvI4Nloy7GLwHXt3qq+q6yujJHnsK0ivkxqKZfqY3LVx4b
cv/6SPgN30x6Wc4FLbMsLKTC60mX6IFPTkWXMDF7p9rj1isOuhoGYtdGyIB401jav2XeakSIaZs4
nmpmtnMwiqBMdoL+5UedBm3oU0GOA38cQljKZA0jcVphF5409Kbyo86WcjcUhf4cI9gw+hHBfO6j
L23Kg9IM1otbu7k8ygYNAt+GAPxouVOoH3GrKtyzGo6GfDR4VM0dVjYmwZg76r9EW1vNAfOQ4Ytd
aON0KtFZsvcBpeSvuemEMSz4tJkPrZGmh1kbenq7dWHZ50WDoDxobjI5vuhpHjwoXUOYG9pDbfqW
mcbuTlWGDtmTplWDfVSM4M3xTM++ZVDQCwxCsgqfGRgolh87Sqt7NX6c75sG+jxhqgOuA4VIW9sV
QUd1Ck8BA3U0u6eXp4xtEXiKKybdM9NQal9HfDcLmBRYmHshrhI/rLiOgx0RpPyJp7dhYgjkul/g
BEOEcsM8fWg0N6iPNVFygVe7aKJDh3rDD5lpQXqA3t6+02TZJfh8xMXo5fAlU68wOuNxmOdhfjBK
NwqfXKk4/S4ArPHFGmJBIhTZaJdnrpwfInUaUt9BHqjd9WptYHbTBcWvNpAselmgM+lrcSAVWP9G
+ei4qex3CBZNppeMofHfnGbZN9m2xgO+MsWw11P8Cz3bTsLqlMhGPeXoKLReh4MPYJNc+aUL9DMd
rba+TYOrnGSvpz+6uqm+1DlWXRBo3qHFVHRBbJ7SwHDfd3PZxfth1CZkRHmv4cETl+ZeNCf9fyx6
9ZQY3ay9qOksxN7R+y59O+f07Q49xNzar3Rl+tDHI5S1LO37o5JMsbE3g6xF5aOM3WeEs5QKNYMh
tnetmNt95uhJdM47Iyh2YOvKb2kKxd4z49pqD407q/Jki8D8rxhL/KsoCykgaqPGlH7azdAfR2kF
h0oNS0xwweDFft50IVtAVcZ68gZtbN4FiEL0/mwURvWohmSeXps3lu0PamBIL05iJAzGWWlPok9n
90S3C/XPEfus50qJTE6DGN7h8+Q+NYWpvp8ievGnMmzTGLtokX6kq5tOrKYZ1vuqdZzw2NhG8w1u
FOzAEqZt/z3U50HzM7fSSF3lZFXHKIZdksVNLb25rYpoF2lOOfhO2WenMdbK2idM0N+1WmTNb1xl
bL7WhXB/2JhZKA/j3KvtQxSF5KdKGBcPQyQiB1NeLM/AkBup5sGoaZ9raaTQbBElUI6TgkYZ7NTA
/SgSPPneI0zIp9QTdjjnkzDkuSDIbd9rI7ns21nPm3DXpQiuX1gVHV7G3H4O0H6zjmY+lx/Koq7m
jaf9Fm2NQAulTF4/aEOQYpaX668CVd/bVlGUQUrCYlfjMctj4XpGpbrl3i6DPPAMKor22xpHo/+c
ttSk37rURXZ5HkCoTKUD9baNhO2FmmJtsdCWC/v6FePHkeAu4F3o7mv7gxbpX7RT0cA1FcXaw5mk
UzZU4mhwLx5bingfEbCcd3KIjlq05b1w+2Yv+Q6WvTzXUMacVRfENoYU2y9Qu5ViFR81XVc8rOdb
L8gMKT0k8NV/zX9YCnrGglY2jg9EWtdLYSbD3CBqJ9EzhmnX51QvIHwonh6VW53kex+WOIQ7nY8K
OHoVj7SgIFQ0UwGFFOiZhR0EGRdaFqY/uvO5KIT4yJvdn8s4hKGmKOFWyn8bFdBmYbdR3yMLs9ed
OsRXXKPBZxfvjkS7lLMwj9SElGMx8pi9HhbcFOv5qjTN+Q+cYmTVVkEBSiMTxRKmKoJiPDiZlr4R
+f9xdl5NdiNnmv4rir6HBt5sjHQB4Nii98MbRLGbhPcev36frNHu8KCwB1uKmAhNq0XmSaT7zGuQ
HBtHupBuFFCIKttlryu4NSrblqYLxCehIHu7lvIYyYHUAZ6cDCP4MkSh5GFhELhpN+av+ypZRBxR
7RQ0t77qb4Ou5YhgTVqWnKAmtaAhezIQbn0Ya0Hxq3cla0Vs/Oxk0iGE1kgrUl9LC4Koq3sbytV1
mFQCDDL6t3KQNi8FzovLiXMvigEAedcKmFrUQ2ALmBBVS/VDlVARaAe8F1E30RW3nHLzlETjN0lp
nZ1gcmt+sBOEUB3CzVQIbteviigW4eWWXgvevTcJuuPfrdj4t0ahpcOyoA6traku+ZBKgUVV6jpQ
rYdg1fSEyU52fvkJeFJwp9hIDWdteGDnAFigogPRq2NvCqYM1fZeP2QxTobL0pqHoXwx0ZaFE+04
viDrB5fs9vNZJYgiUIfw8fJxPHYxZlpV20Q+YJrmYi1W7A96Mu9s/601o27Et+TJAGG1qukUVfnk
WoF6wNQGX3o11d9T/N1TFNw6ZAAM6IRxR0LSWT0Lg6LFS4NM8TWb6twDQqV4iPbUH3q9HE73F07c
wutDRkbMHS2UBBnv9iuSbQNoxWcBH/cU8Ymxr7BEa1L4DcgyBW6H7R1I6DI7pngMf7s/9tYF5oCm
4cKkMsUJvx27jOn1tT2A6yZFg6GtOosmvD4dMqsjWZ7iVPII9uXv90fd+LgwHZ7eW6E6s1bXzXPM
rzHz4sBXsf0qk9BbqC0p+Y5S+l7Xf2soslKUYKg4QnFfPYGRZHfkvHzcZdFTb5ix4lC0vPB7PKt2
sv+NjcmOFEQn8dzxtN9+S80OWn3KcMFSC+VtTP3toUGqaaf0tzkfXlT0wE1NVNJvB8GQkT1kqAyS
2r+wUIg+kYW1J6ibxcvvEwqYYAYB3YG6WyOfKsmIw0yV0qsT9M3rSEpbj8I66Wca/ExV3KksyQ4u
L98Y4HoAE6kC+bZerSDFjyaFhnYNOjV5PU+Z8T7IFwyGu3Qa453C0MZ6cX2Jai0tYjre4lP/FhOj
dqA54Yi8s2qmsjdqUXzUlGaP5rexYCotSaJuLhKYI+IE/jbKbKZLSac2uZaZ9D1ti9yfpFy9ILw8
frj/8cQ9sbpHVNoSonNrcjGvgxGwgiU9iTm8tpXZ/wwpnCw8no0CckAFHuyKLlT4ySH0bH104JbJ
JyM099haW1+V6jegEGHNCrPkdr7KoNUwtIvwyt89o9AXhUddKvcojBujYJcksEtsdjq7q7XrlnKi
zEi/IkEI4cEZp8jwrKSy92KtzXGgg4kyk+jErO5mQB9TZ6KlByk7VjCbzcK3GXzVnSdt4wUAU0lR
iz4FweSauaDYqamOuSRd1D4vPNrAjpuPykJVoVbf2FWiehE67u9CwGk7odfG7uRtIR0BWwkZdR16
qUYkDzFyytc4DJDGM6TggEqY7ffhEu3kPRufUgAKuLZYMuROVrXKUBtGleAcP1n0Ed41o6U8GmCT
d0bZeNBAQAFbQO4YHdsnI4LfjtsS13Ev9UF4LW3sKg9KHao/jdR0EBWassY+UiaupksZUmh++c0M
yF+g2ygAczOvrv+sGJrSVoGbdCP1FCdKGz+el8qfCil6+TUJD9PEHhsiGoCg1Z0yKm2cAZVDur2K
sVSlnFsAgwzjI/ZJ6r8xLRYLcXph3QXJ9vY8pzhT21pghagnhj0GLllknmeorjSt42Lc40Ju7Ufy
VeBWiIaIS/N2tLExnEaK2/ia1iRvFjJQ/lgHhm/H0l6zams/khwDCsE5TZgx3Q5lq0pnZ+pCI6II
wtcUoOaTpI2/7t/Jz+l1Qh2Xgjj8OrFQ6wNWOo0xmpRbEE2NqkOipc17hKlyr2hG7TAlXe2TG2By
mkjmIYhHAyXQ+cVYG36D0F9Acot3DnW625lGsdUnckBxfpTz+pJptXLSRvTb67Cdd3bL1kclIRC3
GREDV8XtUFADHDkpEG9Ns6g721Myn6bUjncEeTe/Kmp0AuUIT/cZo4x0hC4urIWrXCmqH5WqdSyX
fHEtGO1eL/eZPyIA6ZVo3bjN3Ofv60B/MVlJfFWNMp2QANeRjb+dajzPQxbKVQxtF1ORmO4TmM5y
dMHV7Hm5b50Koleac2j8A/xavUIRFtFV3za4nU8hDmH9bCE1NjXf53a3Pbc5lMj3aeWK1tJqVrWl
RboBlf0Kfz45qIiv+doUQ7WOtT1k7HO2J/ocPDrCcI3qibYOmAvkHzQnU/IrbmaLX6RT5E65XHi1
Voy+VUwahVNDdi3aEm+CuIcASl/xZC6osNw/peIOW0VOdAYBPnKZcs2tfSdsIwylTkNIJ9LsyG2D
ubyqTSKdeITtj7kRzv798TY+MuNRCgBGQt63rjnKUp+Eqsx4fbXkGLzZavdKo8r6DrxYsHMixYKt
5wbkBjCMQK7TlrzdpoNejZAmBPkSIEDiG4SCPlIIToFCQprzX+hpckJu1/p4f44bMQ2YZ3hHGCmQ
SK9LR7JRahVStvCKqy45REEU+IkmZ2+1Ab2AQklaGhu9/LbI8vHlMY1olnMJYP0N0mj1hkx5LsGP
MNBh6MbJN8Io8jFmzA5TvmtOvHURUYMAqi90G4FirL5ua87IiWX4mtMd1GvXis3pUKnKdEwK00Q+
QFMh6ZildVUlQF9+OdW9+VA7Wv/1/tfeuHcpKGNVTGooisurY1umizZXJoW6KFed12hT6K+7KokP
/8YowmlIBeDCfST29W/BFSaegzXR2rl2U2X6jrJkviXDsr0/ysbpIAj+n1FWEUcRZjXPFV10lQrP
J0Xux6MazkL0ZVesdePgU4UQ8xHMSR6U2wmp2jw0MhXNq57mxQGZLIsqTxR4gpvvxoy8k3JuHIqb
8VbLBLI2qlpRL07HMX+Euxt+VqENnSoCkYueFHHidopR0O4z++Lz/c+6dd3C3IXwQRMD6PVasKis
k3ZuJQSmAICGEb3gMLskXWp/pTWEI+DYI23ltmCLfHkOQn6Jk2mvjLBcXkOMyfdwIFurTEsCdwvK
T2CNV3sp0RdyBez5rrzPCPhbNMdeo0TdVK6ujf2n+3PfWmcgQmSKdAiwYFs9oPQ7Js2hO42OT/W9
oIx2jBKkm2E/xn6mTC+GJKHbgGIJdy7FXia3uoFIsWsAqjOiyrFTXSNdb73E0iU/Ck1jB5K0taMA
7sHNVuh7c65XOziqgzHScNTVGprkIEaD6P0olQipRz2ohdEKgX00sRlMPpCmdGdPbXxXYkoKNdQv
YSytUdy0lefJQFrwKseLCdqi/inPyN4YatW/T6wk2zk+G3sGyVjCWJ6ypzvodrLKqNlzBgL5OjRD
9w6VJv1XHY71f1WD1O8h+TbHoifIhYroFoIbt2PZxpJGWPOgkmIZ06siMI0LcCbj0htISN/fnVtD
6RZbBRIN9fR1Ta8IRGdL4cKLuiF6s0jjcjTDfPiUSLV6uj/UxjtBIMpe4cBR11vL26TFaMplgNJE
NhnJuwls8Jm+/b+xTsSOlsAmIcf0jBCoBNSVa1sWINw6+q+57WqvA3fxeuhbbWdCz50FQRwhWIa4
BCBAztrqaEvIySUB0gvX0V4sCfxyZTUHfNF15ziBlIg9rcmT3oNzBlwGY1fzR1DoiP0mjSZ/7xbM
mckfyhlgqKGkn9p84o9E3WjimCINLZq+Wcj/3xmzAa1zJFi18txODhpPv+PLVptYnhM5UuxjQcSG
D8tc+4mn9ZgcZSNokf/sbAAY91dxo50PJxVGIlJt7EwOxGpzzobWxCO633pZpd9ok2WGO8bLAqAf
ld4D7B6oQ0mTwuPrHGl0Y4LRL0Hblm9qvBJUt2UXqF47ZNFeiLCxlwUUjaT6CZ+1Xg7wQj3gfbgW
qL3WB0hn88FBF/Nt1I7v7n+EjZsPDBI1QCEWQ8V9dclKdhq0DVruaMWoCDCT4Z/syUxPeEqU+Enm
uaf14eTKLbZ190feuPVohnIvKKT0mAOurobe6pogV0u+/pDkh4Tv4dZpOp6SLuzcvJD3pHM3Di1V
JY6rzmMJum5dOYuCGZMpcOC9qYeHsgyWb+D+nY/3Z7W1cuBMeUUw1eFKX80KC8doASEXX4MFCmEy
qOMHaUR2D33gvdxgaygSLdIfeG7061dhkESdkZRLpiDRmKVfx2FzhMaSuSkCAztrtbVLRPahUo/m
Jlpn6ZhijrOsBrjJ6Ik0nsxOA6LV9+3XWpe7Q1rPUGHyKcnfQ4etwp1zujlPdgpIcAJMAOG3x7Qe
FWsJE5vBI/BnCGtO/5UH05s+sOoPL188kNf0TAQGAk3125HoLYAMNgz0D6QwQUwx1D2UUXVvVsq9
E761+3n0n0aj9rHWjO7GJ0TAHCNWNOeeCaf3MQsy2TOccH5l1VRh7k/t6aVdZbDCug6kO7xvgU++
nRsGaCYQQiSLrDEyvmlzoX6tAWe+lwFPfjWqPPo0ZTWOQrHVRAOq8YH6qwT9+hEHukL25N6SZo94
DHNNa6iLy+TQj3HtFpu/EefS7tgn1vA4GK1dAXqqJ+hYk1HnfqOWxoO+FPqLZRR4sagECh4M1SPU
Sm/nA41+0JEkSq5Fbw8gAaT8r0qt4h+llTSDpy+6TRGpUSd/ITr5rI12u+w8mlsXCuaXAAXQKxTd
vdtf0Br2ZDW1hQLBYpRfNZPmdpmG004/VPwt63UDWiGgCE++H6t5wmPqBkNQcaRmLsDDxe1pivPP
jjPVZzCpjec4sXq+v1m2Thx0djiScPUpyq0uscVS9DbQaSAOlvQDVpTyukqT6KxmXb9TV9k6Blxe
KEOInv2zb7iE1DEICKEzLbL03ZZ05VFrszREFW4pX41tsafUtnWT0aRnvdg8MI9WU4scHEtMQ7iL
R031liMxe06MQVYl2borV2P3RWul+ZBl7N37H/X5QgoFDJE8URXkMhMf/be0v9Vg7JQl13XnjNkB
t+gRbK49HWw8Yb2px4azzo3oxbuHQVHwpepJJuWspeBo62GANvC8O7VZo++W6l62hCrOTJnx1pDb
0HfkEMuh+1N9rt1D7IJhJc046EJUJ1dHI6zRySMtJKMxEusLWMkidA1E1QPfUIbip1Rm8oQVRJp8
Wgg0Hi0A7ngX0vWPvU7NifTo8OXZzjvy/Lzyo+ATQAAhseQpu10ApZxKKeuJp+W8787agEiu2cBM
vD/35zuaqgbqpSgVCMHGNZEGn3UAVyVhjRPkxtXQlupb0efhuzHV6MD3upPv2dc839KMCOyLwUjr
oLjczqtX8tjuJW7CNIqlhzyj2OvI2XQgp5RPuazNxz4s9Qcd+Z+dsOD5PSFGFrQwImhO0+pugkAA
B7KnKw8+EHD3AEaqqXktJAVNpvufdWuSKhU3uDXUIlGTuZ1krbVJDqeSuCqM8ksEnD/2isCRdN/O
pAKnuDmwv9RBWz0kCyquO1tna1GpQbCm7Bvh9HQ7epiEZqJXWAnW2tx6cxan763QitylHJOTrqbR
6f5sn1Q8bm99KPdIXfBgW0jmOOIH/XZZgCue47oUHs6DlryO1W4soQRXRQdsvkERHrpE3rC44OS9
pbQrjOToLj5aqdPaB0lp1OyRztz8LZsi58GO6q76umg2XNpojMc3g7Z09tchHqXuUI0U0c5mGgff
QguInYfgH3w38j1DOjdmOgWnbhnjVBT0FcePdDzyjlPttNohH2AFIfEaFK1L6aLX3KUb6tejOSQd
7lSBiTyYqgQPeTqAIC/txfxKC9kOXTmqC8GCKPXXQdVHsgeTaKiQFOjKD5kVo5o5TpJWHpyyzuND
swB7d62soYYW8g7hdqFng8A0awiSDVTHJGYfl3ApwM1h8tXP2uQZszn8MOApqf5oTBZtyWbIOPGx
PVte0S74zapG10CwayUaJQsO4YDtpyE13WoxBtXP2sC0j2ofR4qbVXI+XQfg9tVVSrBNP/YI5ddn
4ibtc15Ucv86B8Vf+fU0yO9k2vKx2wfmEPlLNyrah/u7Y+vYCY8Tmj1E/c/auz2aD7wU9MjnJNR8
yjxYFxKOneqx63Yerc2hSHRhNYKoQDfqdh92tCbq2MzokTtLfhwkrml0WIKHtpQ/3Z/U1hGjhCxs
A+lc0z+6HcmA1L7k8UAzEokJze0bM/lA0G+eusnufhi1vIdpE3/h+ohhSiB8lUXVYx3sd9YyjGVd
wz7OrcJwpSCssX2UOFM7V9fWzHh8oVbi0stRXs1MNnuTtgL224ucNN5ID9XvlbpzkU0dCKbnaeey
2lozUJDiI1L+x3fo9ktOgY6Ot43DjiYv1Qmrpdov06H90NOQPNxftM2h6JSQMyElRvfmdqiQF2eQ
iyi5mnI/PIQozl+VSmsP82zq/r8xlKiDoejCd1zjsooZ0kKWTHzFotAPUpvqbh1GzSHS4T++fChB
rCYtE3HCuvXVmeakRRVKy3M+odcnjVNyRl4sCMh30M6/P9jGwyZ4sKKjQMBEW/r2E8a6AhpRFjZ7
mp162uLYvQuRoXelDrYGZCPN65CZfkNevYdoEH/16gQAWKXjBa1AyNiu3tQqK9EGlQkc8kmPf9BW
qQ+prtS22xgTJtxU+wP6FyboY5h9jvk5lHpnLw9+LtMnNIg4+MgM88I+48xbcsO9zPtyBXhtUScp
aumN5Ixoy1ZRnb1CpMXOP4R8wQbxeRCP3kzJkccDNYu3amekb2vNDtVD2/Xl91zqop3OwMYOB3hI
AE0tDgDb+lqalFwdzLhk29nouOB+huFP1KQHswv22J8brSXEEIhxaPiKgrm8CuScegQBaRFlRGqi
ut3sTOe6X2w3qSLLT406PZtWWR31cAkP6bIklGn7gB+Gn+D9PblxNdILobeFbDMIsHXXWRkMOc5t
kqQky/qzFRjxeyfXg+P9UTbavjxhpiMqLcKDaf1tGxp3LQh+vD/sbjj2EvqZtgPdC0sO46Ed7OKi
jcPgUqBsjmm3fNEpSu8EWlvLS5wlRIdBwhBe3p4+tO7K0kJI4TrNU+gLly+3NtLFw457rwKz8QyA
a2MTPV1iMLRuh5oqXM/Uio+aVjXIRIAL3syKv0mINv4yQ2v4dP/zbo3Hvn1KCogUjNXpzpVy6aQ6
pjwhxWGEgIEFqzcg2/trKOT2Qz7Y1c622VxQEmtDuCBSO1gj6vI2DuIcfP1VD2ptcOWytQ1ojGrz
F5Fi9RbqRPK5jHvjbDXS9HlZQu2Szdae0qj4kKtrjXsb2ARulLy3awG3STWZ61KxpkYrQZqMsuGB
flf/zuzj/kQK3Hwhz5/2HqiNYSn8agbhukAPr/tPYddRE6OGeVGKCbvCcrEjHHRRPD02FCQKD4oy
wkJtZSPseH+lN0YG/0OxmVSB4uw6SKussDWHLnUuutFZR7UqioszWtNJ0uFeJggAYT1TvFhGi2cD
YIgQHwHwg4Hi7XbWkDqxooJBYxwejoBXsoM5UFm4P7WN84mutMBiINzyHKIGS8qmc4jicwLi1Jfq
JPQbXTu2cGN3Nu/GncdNZOEEi52OTi/2dj7hskQgDEs8y0FIuJPWqO+6MFF3RtmYD/Bkrnb2J0UC
Uxza3/I6hF4DK5C78BqQqh1LGOCfx9Qy3Mha9nT+Np4TYJlkB3T1qOLBQbgdi3g6AxwGHtos8CAt
nGCZPd0w1a8m/23u0pWV3iaKU5MDVkvwMdcThE3tyApehT1Z5k6cs3E58HOIM0CU401AH+b259j1
EA09V/4V1nuAx1MZe00DisCl4RYgt9AqxzaqZk+N1dnP40l11UA3f750P/EjuBgobBKOg424/RFz
XRoVPrTSpZerxQ/5Pcg22aZXI6+1s3U3J4zYMj08zI/I5Fc7qipzPRpCQ7qkYDy5CsI60dy41DBr
zQAynCFqq92pjGQpca1gMKIjILnmWjc2mkv3p725F4B4cjHxzKIYtwotGM5JO8MI6RW1ETDnsjI/
JkivvcnDavgzkbT4TJdF/zBnzXzpS6SoD3h26ppbLBGKWfd/zfO4E6Dibz9GvV2ESpF5ARcoFmoh
Fx8inhMYpspsvaqTavSyWbERGYIr7djhuwqVrp0zuLkwpM/AJYWkIZfm7fh1W2n9gBjdNSEF9Knj
pWi9gyT+gbFC3hJzV86beSiDI/J6QnNOcq58C6k43P8Mz28cjB3Bh1L7JnkC3nz7MxKdzRiafXhN
Das754Y5S96SxW2/M87zQIBxwCwJJB9dBFvcSb/dOWVnOZE0KrAv9AlatpWAVDTK/rgYZuQiUSa9
vz8v8ffdvr+MB2yBGi+tA8D1t+NFkLUX3Zm44/JK8tupmk7NMvTunGrODk9hayhan7TPnrD166e+
sIewsEfulMSQYjekf+WH9oJmXoHcwc4FtjkW35EFA6uIkNjttKzEKPKiSMNrl0Sta2RwuoxWnoB5
GXudpc2h6IlT/BOt+XUoUaTkpFNkIkGbydF75Dn0z7k5Dm+wbnO+3V+srU1oCDlUZkQatlbDbAMJ
q3UzCa+1PowHvQqko5Vm+fH+KM8jFBI08RiBZEVmRxMT/n0LJtpI4IPmZuyoDNBPH4smK78D8DK9
hfaWa4zzHO0s2FNVdr0RERQBPwW3yQbicDuqlodGGYxzcHHifoqPVkyz+vUczZgqdIbSf42bNFO8
3Fro7g5V3T3G0GuSE5pNRepFpVMaHq/SHIPhc5JP+Ty1yTEcTBpFdTfLf00Nr7ZbBVPZovHSxClG
MF2mnxriiMUflplKZRuZ4a9YTwDk8QBiSxNp8ZR4ZZNZg9+1EhIJi2XEkYdHif2rQIpI9bm/p3fY
lE2BS9krm97WQckZktHF7LzRUQvVU5LGss6hLde6N0SRWXgJomFHaLV5jYZebzb+0E2Tc6CQkQ6Y
NIAlei2ri/05UdIpf4Wlb4dgNcqYh1lPsFxsMc06Z1aRA8Kwqig5L6mpfTczXALcoOjD4JBOQ76c
rGyU2oPSlSh3VnKV2a8I7OdzGKLZ6QoJjzeaVAJNnkep/9LYWR5cIq1p/pLl3IkOklylr9W6qxHL
GXP0T2Dgd/2hA8qNfA/gdBSBEX0q3ZbO1EfaRlBMozBWG7dVsX1zi0KZ0QBqG4qBsaSXjxT942Tn
ddo4fEgiER2AiEGp3hAFm9/2ahCzH1VkTC6JPmYP7CucfbMQXMVCdXl3j/KXrbYopoCYMRB0CiDM
KkYImqbUwqKhP2eG8YFGwuSiG774+QKuAmkbv8gzRAutaG/gjROpcjJE5QXQIf95O8teLXutsezo
qstp+iXBk+HrqIwJeuyq3V2mPCUA6KrQ3DmTG08/mQq3KNeBIB2uPq6tRUFfpzql66hs3wI+d86o
z78ddbwYEkf/054N6dRMA4X3sq93XosNwBesBKb9BB0grRCX4W9L62Cwp+ddH1/hcBYOMklDdcKo
iWJb30EUbBt9KK/IUKqtC+c4/w6Yp3/Xaw6pI7KtKS71jXaKo348378eN7Yc0Bo2HJWfJ5GI299l
5WG+xI0MNKnEtZL3mmwx6Sd/ohu2s7u31p36mCMSZLQa1rFPjIqWuiRNhNhAbML7XHovc/KfshaW
btI7zgHA217ne2t6NGxF2w7PI1Qrb6cXJXOejTZsQnRx1CMXiHIJ0JZ6lUjKnvD31lDAhZHFFrk4
mentUGkHxouojm2t0Gc16PX4Q6MM2GMX8+n+ookTsjq6UE05u7BPyLrX+UwwOjbgD52XM5kDzS0z
J3w19uXQgRlMulMMf0veOT0bQ4p4imRaSP6xjW9nF2LfgoOcHWI7VkUHvAaMT/SbwqMToW2VGpO0
c2A2NovguogERsCS1wW6DGS2ZU4OGWRc914zqOZbaS5Gb5zazEMKufOmqnqxsaIQTsQAnG8rvLnW
chhLNDZlW0PTmqsxQGCQGie+Y3YU7AkmbX1N4USho2pI+XrdY1XCtjTR+JIuGl7RLg2TyNOS0vaF
MtepjDPpcH/DbIRaEE0FnUaA2cGd3q5ekAZ5YnWTdGnSpvpu2UXv2amxt2YbJ0AU1AFg0E4gzV3t
ESkelsRKbemStYV6Gue+8MqlsL22bIyXnwAxGcBPhHWAS1ZvSAK+16RXSjIdObEbRYZymrWi840o
Uw8go15sD8fO+H281Qecp9npM4ep6WpYvh4leCa55nxLkto+4PP5cslL6MGEjbxTfEYUv27Xq9Oi
draCybnM+jK6yMCUV7RKda8fpG4Hhbu1aMA3YLgKLAXV09uh5gpGhdLozqWdU/HpyuqsVxOz6mFf
39+FT/Si1b1FMYhXnzo0xdp12tk2ZhWmVoSJWqEWZxPh755+fjJepsJKSg9XP+3tmDZOesDBOfmr
0ftmdEdhwuzCmUQIUtdmezl3hYa2dkbybH6UY2fpPlntpHcHHWsX2VPpLNV+Xi6y8Q5TM/VkF6nx
NdG7cvQMMDIPUVaYH61yMb6iLUkYbZpLpr3paskKjry45V9VpuXIFA529zogFwp/2MSAswsFA/et
eAJD5U2qEqEaCZxcdkcpsB230kGruyjvd/YPlN47+QDrM/we4x8yu5kxyvrFbgp59IJYHr6lajL2
J1ipxheqcrwXJAsI12sRUjG6pISpO1jtTNt/tpJf+RioNKXuL4ZY19Va0HojIxL5K4/5KiBZTDMx
4woV50hNzYdsTAN/VtA9R5TcJA8gaZYAafzMoMTunN2NHUffBXYBnXbe5bU9TqsQy8i45GJRYZTH
EWSen0Ut9Z7ZmD7cn+RWvQWSPdRphhO0Zu12d3eV1JlFqUkXCXO980xuC1NMSmdCXXaglM2SS/o3
ek1k6m/1QntExa5+cVECfxX6i1gXgDSkDnb7G3KsA3ujAH2Xd5XjmSBWvaCxlk9aly47r+bzex6U
tHiluRMBZa35fXmuF1Zo0gofEcQ4E2hK5yyt+1/3v+rWKIDZeEooHhG/r+55YwE+UxVE0rggKq/K
edQv6IKqe7irp5j4dosKdVygC0CGBXBRbKTfYuaCDgvwI1L3EL7r40CtLHdL6knpKdD68dFEFbjy
JCAOoes0Q/sRHAU9O2Aj3aNJKtm96kI0ASa9HXRgN2TY/rQ46o8KGA1+vDYsABd1q2U6RqHcUcOR
yjp160FrP2GlF3+1m3yMXI0G4XlWpyTzkzBQRLpbTt8BRdUaqWEDJ6Wip+r4mrkgmd1KCmpTeT4h
vaiERmXAWJG1x46aO4W+rDQad+C2+DWNZWS7HbLpJqXnOak9dZjsgLpjGX+so8XZrYE/DzmEpIwq
docJsHbtVt9NNRKNAMeAINr9e4Wm32M6TIvpISmcDR7Q7Bb3OQttTLL07jPGCctpjmHdxotiPsKN
jf9Mxsb5ITXm8hAvcoGhjmx+vr+zNlryhF0gGFGVEjhVedUUBUGZqXYxRlcUwNtrSeFrxpUiyn8N
kh2eSZeQmFahPL6ai3Agn8+XT/mSjocqkSzfGCz5OFi9+XaIzOVy/6c9v7XoOSHMBu1KtNrWGnBR
v8QTvjco0dvtcMJSsTkbAfY9halk/suHglQOmQzBGhHo3u57W7Jp5mVounRSL/ty1mMnUdTBIdPS
PQmljVlx9TtCiI2YF0rw7VASvaa0jRAiye148NRpKQ4qEOX3k1buYYOe59+CYojYPYGGwuW/Os29
kxla4JCKLUXyXem16LRIRufZudb4qt3K7xyQ/z4O8bIbF90eY198s9Vdgqok6cSTLxKuabcTVcAw
2H1GZbjRUtnPG6fzoejWXug4OO/CgQBSWO9p2WxNGdIKdyT0Ti7k1dcNRytPJRSXr5Oc2IeGBsyl
M1tV8vR+DD4UQTADeAny4BRVJTl+3TeSuvPMP70u64lT4aGLSdYNN2iVlqItM85OoAYICXcp15GT
5Rf6QIHza8auQfnToejTuwOdj0vH/RGfcUHiVVxoYEuHptBV4MOJ/UVdCuOXPpZj7oMaV5FOlnP9
cH/fb1xRBrIx1J2FMI719Jj/dt/nkVZ3SpIQGEjANnxDcqIPU0hJxyvnssFOZy6sL/eH3FohEfmK
ohDh0PqoObUOMs1qgkuOcU3tVTYYOaSGY+LOCrV20+3iWLWgxixTc67MMJI/K3Gr2zurtPGicuCJ
jenJwIxdpzNFLJONpQ0z15zZQ2Ype6cXXfXfjIf/+HP6X+HP8t1/r3r7z//kn/8sq7kBW9Gt/vGf
b6ufxceu+fmze/1Y/af4o//3f3r7B//5Ov6TbLf81a3/Vzd/iL//X+P7j93jzT8cii7u5vf9z2b+
8LPts+5pAH6p+F/+//7Lv/18+ls+zdXPf/zxZ4mzgPjbUG4u/vjXv7r89Y8/DBKk//j9r//Xv3vz
mPPHPDwp8h/x4/pP/Hxsu3/8IZnm32HVczsAj6E6yBX1x9/Gn0//ylb+DslNuE5h4vokEPHH34qy
6aJ//KEYf6f+KrB6HG1ARMLrui178a8k/e/0n6giCGA6si9U/f74Pz/uZpX+Z9X+BhD/Xcm91jKZ
m6uLEyFwHRZJNaeYzv36FiHgqywpKvNjnDlkuccGIZdO7ne24O3hexpFEBS4oSlM8BCsUs7YnjCR
7Nv8CLXiWNjpq3GyUGue3mSD8uG3r/+vCf4+oSdUyP/cSYxFQCwCVdAbQpZtnQfafRJ3edOkR71M
ovrr3A6meuwKSCpf7VTK6zcgdUvjaEhLUP/KK1ihH03gWtUlRSpx+lJliEtbLs2TuX2oQN4N5xJR
csvT504fvuQOJi4HHUpA/6Jc+el3s0MEZIs3E9LQ6hFZQKPWEq7Tx8r5nGVvJaByafpp5+OIEGf1
cdiFhEE0FxHsfaZYV/DUA0uIj7MUo1I/n4tleWMMKbYI07FZ8GSgi98gmi4ve+vybA+QnAixF+Rn
DSSE1tmS0bZFUqoOMoru99qtXmkusore4Jeec1hOSA+eGq/YqQqvCDtPH5XOpqBWINNqcRBvX2a5
QQsqd7LkWB6WY+WPBxAZV9uvHoyr6u9paDwpAa2/LlBXut9YulP2WD3JZpVENCa0+Eiz6s/Jjz+E
58X/kLmjH19Mt/VHfzpE7q/GrdyPO3ngU4TzfGyKixCBqbSsK8SIVRZ21zK2FfqB4bZfrDPdv2v1
pb7kF+N9e5yu0WFvxk+L9v8eFWrd7ffVEwU9rUSNj6NXuoqvnOPapfXnBr71ITzEn2s/rF2n9Ad3
8Sh4HCTf0dzEIx86tmfbs94R6T8k79tzeLR3HvynoPnZb7NgpiH5BzBjXTFE7WvC3XiMj1ilnbWj
40tH+6p649k+pG+kb9K3+KF7G1Qu/6e/C97qR/VBusj++Kr8VL5rrvp5dvfuwWe3LXktMaKM3htK
PGBEbz8Xqza0Y9ZHR3sZ5PIVjYzmQxfGbfdAoqnsRPq3777Y+08+U2i7idcfQtPtYJDCggjx0uQY
l/2U+XOm9qkrtue086WfzwqheMA34I+g9fOU3A40tqRK41gzUKj/aeYw/gbOiNcvi7Vznp/dIYRu
VC7J2KnsUOFebTewkVJhV7N0CGvp5OTmQXWuBQ1qrdh7RtRnkxJDgZpD9p9XEUjb7aSWLlLCrO0Z
6lG/TpfMlw6JXx1bPqEXPsQH9JB96zQfizfVG+Vx+Rwd5ofkVD9Ix/tX9m0pjVW0UMMEsqzzcoIw
WJ8wSavGBXFK6TAdCz8/mW7j4sGx813XW4XsHdUfFOsQ/6C4s76bFRN1iFkclQIHqQbLAUPa2Yz/
m7kza64TWdf0L2IH83ALLC3NgyXZlm8IW7aZIRNIhvz1/eA+p9teriNF9VVHReyL8i7nAjK//IZ3
OP1ye3+AwpZ0x/Z4itN2S6EAjKpi4+JJMBy5b87787ff01+PQEWPmhgj7t1HOjzl7OXgvmWwGfUh
X5sgxr4jit1pEe9s9dNVAn/n9O5y/sR4DClODnDULOM8bX176KoRqxcxLIkMoQf+u2fZV0G3hA9C
fod+4b43f6tVhNTzijN0e1hRhu/TYeREYLMCjP+d7366yfeFMD6l/WUDkKQ4+nOh2ZzszvcGhNn9
jaDdj37aFkgCK9+X/w/PhBo8vNm9IYyW/8lSTTP1g8GbK3DXfKb3IG6bLn9Pq+/v7wM9iPgKiQxA
4F/aeZJ+mhWpqTnoXmafiRfBrRtgBvr29zndzBB/GcTyzsikdkDF/it++z7VCEDb0l518KZGP5nL
MN+IoA0uUAy1D8y+lncULf9+Ktbb0ycGpESD03llAHfYzlq/OgiEXdJuq9yYLNj7l0n6r6fa+0LE
HIDPp/wqVUk03Ry3oroyjUNtGwxrvKk6d43RORej47yzI/7smnjEmh3FCzwgpM6hrXxybWzYqngB
7KC0ncYG7qN7ay5+H/uTqGPbN+66onkP68aznGbAfC+uWRhJzIrA7Z4GogAR/bGJyjrNsry5BaQS
2MWdP9IUCstUtmJo450J0CJ37xJIvDrXY7oiw2DAXKqWJ2jmtU6bFmW4s9ozdQCIphjnBDB8viUi
WPyf0yacux03cOF1zWQeEQOwvjlFHxQHc8vN+8p3RJ8WQY7z7RYW4gyRfz3FFYORPHalDYAICmmf
J5OyUZwsCwcJ/GKbvSd/KCyFOFFonQOtAMYjtUGzKZqUtx58plgt5iJqzLDALU2NnyzhJYXHhmOR
3Zhy/cg3xgkNLkO0PqLsoC3MqKwCY7DKKZwqDmkM0pCgxaz4IfX8MBYGEqq6ktU9it1qPVpAIO+0
KpensN74oQK+TxsXq8tPXOeh+SpVPkAHCBtCY51l4weQoN4NfKxpxDegdYNkFoGFEa5qRuvIyyza
GCZmdqdUWzZAG6wOP2JnttDbMOZNQacX83cnF04A/XsJbn2h5u4wL24FvBinoocZJxUXq2Nttmf4
18yQgfXc33b8KJHsxfcnWBsYPpVF7jAL601ZxuUwieWsXIcW/2DGVUFiTdgMJrhSLF06V0t93SN/
cR/StOmSYpu0jDUQELTmXRu6sdvKTlxujWC1Ree7sg8RzUl84XdW7EeL+AKlukXBAvwvzMvcbIKf
6GmPIgl0ZfaxCtRkJnM19pikRZVektZykSKpq8HIuYaN7L7G+Ho6FDSQyvICXF2UV8dhEfJrZW9t
i0pmO5GGGNEmk83e5d0sva030diHVBoymgjj4QyxQFUQDQ6jW0Vk38O8vhS17gyczcxmSNEnah+D
sOrrOHdUT30i6hApLJPWYiq6ZdqSqsSYOrbbdngGVF3uftbK0dczCLsRP4pMlFiFrVl48JYZX5Gi
YwfGUtbizLN6+7i13RLCMARwwli1UyJZoo6qwJi08ymwuu4j4KXmux3uggm9CR2in1QLO9DrLb4w
F+D54pTWI2daezC3ncpCwiZsv7bgyIbEoG5+VWWEN18+BvNP9hb257rLXAsaO3TzuMVvh+GJDfgu
jlaPCfGEm15zljuO4aXVCk4oVmynLd2C0eJ9LabECQlx/C2ORGS0SRGO4bO0PY6XnLw2T6Soze7c
lqIEuai4YmNEEYFYFPYcXYkmw1Ro9mdTJVsnBn3jzJ24qzx+aWwuE95gOViM4mLNaQjEHQXlKyoA
ZX4wZWM8ms7kITNblKaR2n0AacPXFfLrkS5CJ0HugoHKFMFgO5ZOVYskQ57Mjo1ttspDVYXmC8My
GyWMYA2e7aWcX4RXiTzNDdc8GAac9aTNnebYoRlxGwabSa3Iq7/2Wg8htN6bpmfl2PMHnDFmi/fo
RyqWrbmOR+lW09VoINsac/WaP+xVSTAzwRjcVoKWRopg46iS3JDr+lisysj91Mpyr7iQhR2WCZ50
OKJTrZgAAt0lS9lvpE7SjuYttWarHQ4e+nk2Oqh5ayFLiOpBjOuiWyHmoaRIs7a9xI97ffQ6y3iw
x5l+MR54ho15jeH9yI0OpIEAhTech9HkO3Gej+WUzuSL3aGZ7GZN/Y4Ga5wNrW3GpFnWrT2Wokii
Luqg33cjM7nakV0RF4iYjjHFTuelqhnY6Qzis+Es3/3XDmEv2vy45VZup1PFqDkZ6Wx38QAM0Di4
hajURVBk2XHMRW2lk43/JpypqPwy6BIEQuQaur1Fl6B9RISO+w6n9U3vBr1qSapZTgTTvi2x7J0F
vvdaj2ueVHk/fs2Vcj3Eat3GuVKADe1zV4KpTgpRhD8WcPIctWocVAp6xK+ScBvUnHgOuKOzufT1
p2gUkZUYWyQLZNCEuG4GYVuJasOGlcOmGWLDmrPlZgHVWx/kaoniVuUhDnpuC0IkVaEjMjDvUTny
6Lb7Oe+U7SWocpY/ZWUU/oGTnoU78jCvL9xuDvO0Qklzj5M4R+/wKsbx22yOP8QmVx1LQ/dG7G2r
c48QFv7SdMk5kUCfSz+uKEu+qx3Tl1CCzkNSuIuHy0iRh3ZsryGhtSsVYie123mawxwo4tNmGkXc
j41wE3qosk/GNupf/ABL6bhwrHWOdwnTMjYUWpTx3NjBFQFlZmOIdnL592FtScR6SjzvX3Ll4JBZ
teHGReCB601Fhvz8DjwqP/dTTeDJlrz/nimdd1xrrbAuC/jVOrFRqg3gn/h2ldhL4z70alZPOgLC
HGt6xt8rYG9XUThhJWdU7CjSHsewuQlQPYbG2BaJsBfnuxb1TninsSCTKttwkbewbdrlsFX5JGcT
605jQBsoDZ0RzX1nyd2vrdcFP7YgylaWLtTu3pOvThyBGlRxUKwgweT+rxfl9d+iQIfIQ5h7WgIw
HHVbh8EO0csXG1urHS3r0PQc3fO103zjxPFn42UKLJ3FYrRq56yIRPfF6AOQznbZ2iJhx1WfJ3cg
8pq+JOdw16H6Mq8w9hOM7MmseBLxY/YFDvN6QWL6HIw5c0E5S+0eGPaZP/3ZHlFNXtwBNUIgn3ni
mnp6GVqnValh7Jx1epzq467TvyZt6GjMTitreKy4aK2Dj3nwY7aqyMRC1V0hv2riXEC/9KtbZvvh
CEZo6onRlNv3ylzNnAm7yRyGQXnTiduhZGp+5PbtxzNV2uXXYW0tnTgcqQs1VHhtEli9T03tloBN
p6m4kVO7RUkwRPrDFqBKxuDb8r93U7G8lt5iD4lXT0OXTJWXfeibNWN/Z0vwVPrelkJgDbE5ZpY4
nblj2dnnOmN8hGZjSUf7WkaF+oLhxygfOmUGPzUlSnEYHb9F0WOZWnUc59myYogBznjUxAoHnUvH
vY6kJB+0BxMimCi8Uh9MukHP0RQKfXSM3PtcKyD1MaTWojjrB5/mofKbbcGhW4db7I7Bet+gSdYl
GCPL13wb9S4rtYom9VbH/imLDb3gdeij7uAvGSAEE9uVa2V5FcClbRcLWhqoEIV0oukKf5Twis0+
g/72KwliQYvIOVvyeooOXuNUP7NQDP5Zobrs0JeT2M4al2TInDOSmM3a2o/gY5V1X26VUefn2bYM
8uckS2N7plfvbFVCYmRedmZlvOoWRL8Xa2eCD6VJ+5ejaDd3ZvOV5ezDOynq5QbacChuYVVk9cM8
KX86H4vJXo411BRgGEjofsY2NHIPY2gUmJj2A5hb2GzOlFY1xy6pGmmSJCzVWmN7UQflQ2gMJIxb
0zFvRsN+i+Kqzeo2tZ28eA3yOfyxrprrKF/7wjoasq3dj1PQZQLWhmu+uPzS/KKzOm3eOHLU1iWT
iRKd4C3KGyOBU0hBmNY5E58rvFpFH2Ej3PnXGhdEsvEGSaHoEMxQCfy0srzaGginIEMOtV9u32Z7
jZyDnpT+Mg25+3HXoRfHmupmjq2ylsZNVRFkz6NpQcGLqO1ZOVaXXPFrCoTD9uK6NFR5NKvGmj5N
HiNdyI1uNpYElsH6XIcqRFkBdff8aCNhn9/N8+ws54arCdSk90F7GJTn6zNvLefl0sd/kh+4hf5y
6YKQ7Y6YjubEHTfDkt5XWfQ0hSAkPneomn02duvwY7bA/bzEPMV8jbaKpnNbmctyjn+zmydj44HY
iT3wbt4RkwezvJCQInAVbrXVI6mwbtYDHco5uLW7WkaH2TYIIOY0uEYcwL1CuLxrLPdD1Zqij+cx
a4M2Rilg/GHndQftayDFuewYfGMzbWmLmrzjXr5zQbeATa1H58Hf2QC3gb9V5qdZD6ObRqPh1Ux+
67r2LkKSQ/+lNPk2qV4o/mMs+aLpZjQV0XdSzjh8RTdhsg/0oqI6rv1O+meN3bn5/dBs0Cm4zNVy
aCqzDmPgo2t9MJcObGKlbYNMsq2tPOkMf+TooNDWJOCghpG3ueIzHjaiy5KhwqTiQBwJyxelsgbb
kanf1Id1NfCnXLn/1V3UWgb1TGv0buo7XfDYmYP+MEcqvF/V6PTH1jeHVw+ukbr0ZqduHno4UZ/M
rZn1AfjsFJ1vYztZN8rsZ/MgA2S2Y5AZ+fJiL5ubY2JkY6jctUrmce5mlvVhwjnmS9vbpXW0Q5AE
VqnRWXY1ldHtaPKl0oCvaV4Gtd36Z8sw5NbdHAy1vphbPHZiTvNYB3EZGQ3gmdUMJfmhATKBQmBF
qDzElXNFcbt2vztObchLKbICVp3Si1iuelQFjHQqXUEOaM5csPlGL+7Wd4apiR1j3AccfZHnB2sJ
C++ub0orvxqrQq9xUwI/An5RllYIu6jfkxszs9o5LnWLooVjN6H7ES8ZLsVGZPM3N/NJP0on/JgZ
GDanpfTnZ8cbpHqEzosPTDM7xQ+RUSuf6UiOr7YRwnAuuk1fNpje1EcnV/qxh/krE7cq8h+T6S5D
illz43xvx37OPqI13H7GhwBEqdaluIlKbecJlrpBFdfDQo3i0jj4Hm7TWl3gr1H+tEctjaQrhNd/
tnvTUakX5kF31beD8WKQRUUX4L06EXtatDNVSIlrQafWnANtqfoZcEEU4sdrL8M9jcfiucGJrr+0
6qCpL7p2qgxUIubwk+y0/DSLDI0MilOJl6FnyixFGhNVrtkzdq9d013xwp4XUk7fFzI/3wNUezfN
PrerPYgFntswUz9sq71eNy3RIy4qwEDIAYqIZxvrGQnmrreeC7SligTtgPqxNnNu+aL2xunGtVa/
e1zR3S/vzWjobNizehqvZ4MyZIgdX8J/EJCyvkE3CuijTGL2D21HsZDmrUA/fbID3Z31tl88tFQK
U9wFPZN0t9SVlzCtaKtk9gYAL1IuoaTZM29cK7107Zu6g7V3VeaUqa9kZjWnReJkDSVBzNP1htj/
vWoKbM2BNvvUcNpXbh2rbeheMXzx71EEBOBTISUlSTts6ycdl03GMhyn4eiGFfSqCvC5mWoFrfXg
cMFOxACna/Ysn8qam9jeEmPu5jktnEwa53TfdBE3PplKnG/LXKUhzH7c1Kk57ze7H/Q1Ayxz8OLZ
aP3iJShy8bQVjlGdz7lBWQWqHCjQtqHCeBnkU7bEmyHyJW7szZ8S8nRglKHImxWccyZkiov6QteP
EfyXcQoZRQ8GGUW81sr5uBSVfvHpqn5e5kbmF2FQWfQ+TQBFMVK2xnJe5RDpEgHatbnf1s7lBDij
SmdwpD3tBqB6MRYmeZTw0rcmzQzfhvZGp8K8yKmfnHidZPjaRw7nN5dtfmOXCnfyMYOSd1DSpv+5
zbV3nw1G8CXTRfbBr7Isu3KxPFzTjKnXUYMaZYSoak5e7WCCGFPFjN1xoGq/BLK2TpdjPRX35SwL
GKFzp8HbR1CI4TfygSgvKJQF7xofnWakkbcqPTyVc92TfSE7SCCylxlUW+c+krvoxwwWGz/cWsMx
sSMgz5R8y/xVAK3/5tStN6QF3ck5njE6v7Bk4zYJMEtosEivy2fwHuaLQzuZ9NH2mGeJeZX8nwOD
v6jc5skHBMILug6HZlziVchqiO1ws+6doJPQSCrJpThuUjwusg8fBoQL7xDCXJt4mMz6c7RB8WR/
r5gDQcof0dArsuBeOBVyhqsT5B+gUARVCth2+941Pr3fbsn9m1qZ5PmBhxVnEuCPclvigO0dZ78t
jLMR9ckxHls9eEnkD8P94s1c5as0MaXQq/GzzFuqqLBwcuPQhxsIL7iJTRFbtRnSWoWUUkDOYi51
ANiLrp9V0BogX8npyYzCEmtCBRUtlxwfvfGRLCLL2LlBmdBmcq89NTJXr81GtLE5bAIFQL8M7Hjo
ItRQDImO89EmaSDv8aMCoEmxfLFaxyoS2fX5uashwCXjYLuPfeYHX9SM4lG6Vi4fl7RH/gxyg6CH
OCw0E3r9tBvsacp/VLM7vkaDHMShVUX503d6yAmOtbTPwL3XF1mY7V0km1WcGYs33a12Nxf7/TT+
6GCivcxqkTWW9tXW0Kb2vYceBs+zJ6aOktFqAxUPttIiRgZeER78BY1Nt1mK7crH5ujzRK/VTEur
MS/LOsM4eG4yUjUUw8JXJH6woy0hdV75EhPoOCpFdNk4o2fEkoSgjadOb+6BC5u8Qzsq+kyPjp5t
GI3NF390cTMxhs5ayUyGMErcWtVW0uRD/wpZBPlaUi/rF8VXbnGJeSWGb0ylLL7lhqZisM7dt2bp
owvE2Ocq8UPCdeI0WKwe9NZ1D1tptgOnuydTHqixcRvOF1JoUzmqSBaLuIrx+dw+2gGdC1X5XPjS
LIKnKneXJ6XsdouHvPIOitTSAtztUB/iAhUZtJCb+XtRhBnCLcFC7tfnX4sSGaaYHK96tNrMBk4r
3UtkWPMz/KoKhP5n7OPQ/4+g1OFnvXwKSOYyituqumvDMHqZ6D38FNkynmMy76gDPeVpSpjZGcle
VR7s4iz3YUAnqIAudz212JMu5uaODlt2PXkbUn8SRaAvtku3CK67bC91vgbfkbxqgoNZuk5/5aJD
4dIVrfQT+jPmFZAR68ZYTDElhtHo70YRcohozo6fc72ql14tIW0xo9q+RvUKkd0eAuYgpetV1xTy
DWATestI4DrwIJMq0uNXkNcuhzZw1p87Wpa/DcLnM/KTjhvXTFZVYmoz+uZOMwePczeIZCVE6hQW
cv/FNcpGJ9aSobJEfwKFSlcuwaOjKF+51QRylEaBnaHbkEzE5hz4Dal06A60m3rM69axI5Oeh/Y7
FPLgIzhwqDVoYrRPpTl2z/ZEJyO1INMwu9/WYCP5quwZP+yxLVK0vE0GISiG3k7bMHqxK0qnj2H0
RF+iougwPw4zOhmOtuQHJyjEt5z8ScR0OvYGhVF1P7QzrM/BFg2fvWXtOJlu8YMOJSEuYzIODCZy
h+vK1N1ry8i9i70exffY7SwHIaC5kodIduUzOgwKaXJ86z64eUUFXOps6tl8DqcxN8PGOvMCxHjj
wV+CIEYpwhEHIdFsoRlGjpAo4brft9yedBKIqP2uaXRwVpcAXdFaVDm3eVh0VTIMhcNRyurxFSmF
1eb3zf1N0CBsHds08I1U1zpXsbatsj+TmLBXZwZc1OFQuVFHhlNzlxt+ZXPmfHu+X6RFVlRPlsXp
H9roIeij9lmbQroxhyj7tirG2nFIIqwYaAX4bu40ojvYdd4L5Le99TJaCqhUZS14VoB/HO01hj2w
fuxXzJqTkBpN7tOxIgfRvJ9Zx6WLd7AslenDgu0CDrpqgaHa00HgmbMSFYCGlzgB/FbYjUf1aDux
02azn67+Nm7sF4HRRdmamTqfNCTpJHQpR26I/nDD3p4c/zXJBTSA3C49bni8DMNPBu4KDQKzikRz
MDTeFwHdm/PVLz/+y0UYs4N93BUemU9TH/45njZqf2jU1lrpZmgkrKQsrnBZnP4l4ALwA5gUoKOg
+nYFpBMsDto6C/iZGiN5aYgbXPiyD6gJ/Ds+168hMQBZ8BxwCHcC7QmIqSrtZvcM8dK+L7Pz3mjp
Xk6jlzpm170zjz4FQ4B9YSKNPSwRChmnU8SPMeoNhUzlpYYNUd2VgqFuzlxsnfFP+XdfCHgK8kl8
HHCQYH+DExIG+9bfJmxisfcs6LoUQ+ing7TIj99e5+9H2r1LwWXt/wBWOFmn2Ry8bLPSTWuYcOfI
8UzMORWh1EaR/O2l/p7mO4jAITDG6QXrc0r2EBu+0rCRnJTesvOBYx1weeNqd9ZNuXxwlt5qGfis
71HHTw/UDs/CYA+TH8CsMMZOQARVE1qwG+lOdD4SktTo1oX0RPEO4OOfVvklmcoknpN1+r3KilAT
6NpNi3CYL+uA7KYarP5fwjx+Qc125ApYiJ0K5JycWySkaXhUbrpoHca1EuoM+ab3pCH/4Vlg47At
HMK4S4j4cxVvkfBFvZoPxRDmzOir4Sno1/XH29th/1t+B1/yLKAP2XFgbneRmpPvUk4k6GoSTuoP
eqXznllnZbQbPTi5l7ZmKe/fXu/v7UcMQvbKwTWDEHtKANL9uCtL8FSUDvZd6QXOUXlyfMq6wLjX
NUOGIgxJDt5e9e/zxWtEg47RLWAgQCx/vstI6SjHJskBwmLpOMrpy2UubL9uFtv/Xupf8Sv+R9bE
H0yLN1kY/x/yK/ZA+z/zKw6v6uv3fvidXrH/B/9Frwi8/+xBB7CTC7LWAsT2f+gVkf0fkwSBm5aA
BExr/6P/plf8B8wRBAEuMBf9h10s5L/ZFd5/oCd4hLFdUSzw/g214hek7bczgFZoAKeRa9IB7Ysx
0+k9vEJzr21tHHTdn6mghpQLGbj92XloEsG/77ujar4CgGiC6zDAjhxh+WntL1BJPq6YuxX2cDDX
7eK31/cPBImTk8mv4mDC1NyNHMCpnXKzmx6ohoyM6ABuQSQzCiLJMjJ8GYEZHUqf+ubt9cITBKuF
ATKdsQgNGNREuBv2H/QbWi7TbjVzinzIns1Iceh3XnuLQAViojOCH4zpHXcYMAAwgjHxgZOj3lZ3
xiOC/NoEQTDOXbwiYn6r9FYOMXMaigFTeWNFhjgaD5Yspk8SQf/h0MEmYwBKs5+0nLris1gZhcX5
XOhPRTV5XxBkWvNjFm2bSOcwXKrHjgGKdWhtTw9x1ZcyO9ufhCl2o0B4gprwiqO/mEMTi2gow0tH
7l+zqTr0pzxtTx+yEUIiJLIGgsFqod9f6jA/GnT+vbQxFNr8jV2os6LNTT/uheNfyr7plmMpPenF
q+qqT7nXOg6wmsLy067qKjpU86JepOsbOMaMsjgTWQU2rLfsZkwLEeCLVaL3CgjIWyN6DlHGzR7l
uQQnZqGxBIag75gjFsCoEzfb9GuYybWIo2yU0WWdC08kZUumGlcMB+q0y5ftbmSuJg4+03NKHwdx
5lgbTe/Hcxi00yEfoiWLUdj0ikQZhufHptl4z0rLYUvWPvQ/robs3GRpFms6z01R3VqGPb+nNvwP
mwn58h1vDnQVwtJJxNXO6s4m2cwBQU/zwWfyJuLeADqFzcoqLipdqMvCGOgjL2JGePCdvfznrcZW
5no2HUx9HJNoE5yAWEc7F1RfvnXoh0BuSbOXdpDEpbFdTLXRPU19l/dptgK12/U3o/Hs7fV/XSi/
hRQP4DvWxXyYHZ8JgvH08cfNGJSuzQN2F86TquV4T7W4pJtqh2vQBSjkNnl3lmEtmkDzCa8ReV+o
8NoOCcYiT4t5eg9DfJpPIIpMGOEXwWKz+EX7n/92vAPDF+VmVlZaWFlzQ4HL1Mjzh+e3n/wfV0FK
DJSXvZc1J/lEvuZ2VanSYoS6dldb2TWHJtPO4e1VTiQdAL4C6UUVaBfi/0VaPlkGwMaU9RkPI/o6
vI/m0MNeYHJ/WC64MB26t9EWfSYmu6lw8zGZZF28E573S+GPL3zyC7i1fn+d2Vb1bllSvM2FWi61
8I3LSrpfZAGwMp6EFGcU8Nv3rdt1fVqz395JpE4O2F9v4GSHwY0zNYNsK11W62fgAsbsx2kGBKjj
HuGDZMmzLa7k1r3jy31yLf1aF39qFIRhunAbnKxrdIwictcwUzZ1fpa5bZagvKPuAzSZLoPN8b+9
86n3T3n6oqFK4R2FdlpAjP7zRZfUkpmtfTO1I3TvDeJJOprCfi4aH52XgGmYh0vBwyyM+VZb3vpj
89vgkVHW+p4vw997G00NXC2Qodhd33aK6O+fHOawUB2nPR2WJvjm9sZwV1ggCt5+4NMMma3NCUXX
Gr0yYNe/eJO/ndMl7C2HSaGV0nWunqZo0xddvQZPXgFVYuvZ4YimNu8ZzP/9bC6Z1O7HGzJngsby
57Mp4Kl1s2PgaDpzwRaqPugZNYC3n+00D6fKgMQA6w3+0f6/J72Ivs+9jc9ppm4wFji7rvJIa3e4
bq2qeXl7qb/3KToryN0jn7SLGpwKzaF+TnIF6Dml+7rcdNHSfzTWTsV0y9xDL/L3aP7/9GgBWRqk
SeooRP7+fIHGunodIDoz7cteHr3ZgNtQL1WqMKx/R+DlF/vztyNBWCbo7ZcrCltk1L84Ub9tkSLw
B2HWuX+Y5Mj8Xo7kVLE7e+U3Mib3w+ZKPGx73653PIlkZLigJXkuVmSrEuYRw7d5WZtvzSxhf7WB
QOqR2n+9X5gCqkMtGE7frGWw2XG+GGDE3v4wvxpOf/76AKI9xGju5t0MdY+sv/16SyutunqzD8pX
5pdFr9WOJfTG56FT0ZCMWwdmEN/mBq3DdXXypM5D99IKqmVLYOsx2MAqiaEendnoawsiOjxz64ym
Y7s67tM4NmYX+/1ouynSplkXZzicWO9E/5OvzRcIqF/3nhD2vcicnTyDyic3GPrKPjD8wpMbqhHt
1Go9Mx2c5t5+X/+wFCKZrr/7Nuwc8D1e/Pa66jpamS+XzsHanPDabpzwUtvDdhXMtfrw9lInoWd/
KoIbOT4ULSqv8OR4drIYa5Rd4E3Dqjtqy9UPns5GEsxqQHW1M7MnT1bq4e1VT0LPr1UJc3BmiD5w
LfcX8NsDQoddxsUkubeHfLqJlIhS4CdF+vYq+xc52XW0gWm2QgMi8JzGA6Y2S4ukGQBJLAmv/Vn5
33vUryC/TqiQMmeV0EQWdOqVGz0pudXvOE3+w/rYx9J68F0YmPRI/3xKEEr2iJQNsSfvrofBuRK2
e1kE8lb65Y9WuYr5QPCRK+b17ec+iYP72+WoYUzOzHQXazqJS0JGcz4um3fY0RIXFgXKIRCWTr1W
9eeON3nvPOef2xVSM303Li5KSdjcQXCaHyw9Xn8LBhhIyPbmuZOP/g091vrW7IPm+e1H+3Pj/PdS
e2NgL0uRzfjzlWpLyJ5nZ6kRYoiHVnVsggJ65/z9mWj91yq7BhUmZDsj8uRQ+AaWwq6TBTRMA+Yq
NkC9F2fMuys0AJDmne1I3fl9p6/COXvPWeNXnfDnrg1JtmAW4OlBVb5LXPx+NnoVmrnE5A0gSzl+
qKTMuoT+3PCx1RoIuvKr+mIarBmQeOCuFDertTCHtK0dgQw2HpQ8ozbGJYMVxE6m/cvSrzRwsKEN
D2U+ImU1j1HZXVqL3XhXa44G8xEpKwmcZJrRwK+tKlz+9VGk97yTvXG5gOR1mtGBTvUjdLZsNJ3V
cB31TvPotkV3UYxtjsxxi/5+BKro6EaIsqGajUz82xvntHzgUNBUoUXsUp5xJk4va4g6Loou0js4
W834YHQbORxENMFC6a1gprXjW0sTt5PcGTVBuZWJDznkGS86b3nnPvxzF3v7b6EyQ/iAPcx7OZ2c
MNoDTD447oE/BYcku5+ODt8jDp9sJHYx8nf4XtDiIhkiBp4E2cAzprETQKwxPc10zAzPexVjYa1p
SOvVPWu5lO/LzvKApU44oaDIDSbsuOCu9tMHQ/yC4H7fxIFatYiNlqlZDAdovCqQDhrPHLhHNn0x
hgeJi0/ap7GudXue4xtcxkMVLd1Rj9P2453P+Oer+/VQPu2/kCizZ5Onry7KESbvShfcIIrxY25T
I1T+Eluq9V/1qlcTVMwafqj7gp9rzFIdp75adwIW3PpRCztxy857cEOjfic07a/z/55bfhnyuPv7
pqOO4J9/2kuLDL71Vg8BoKxSooUewkizaYs9hLnlfXz7Nfz1FvBfx1Ab1aC9kclu+TNGGHaeNQXG
dem6YZw576K1ng2G6u1V/nqivQTDbJrWBkjT4H+xdybLcSPZtv2Va3eOMvTNFIiOrUiJpChNYFSH
xh19j69/C1F5K0koxLCs8RtkplValjwAOBzu5+y99trf7sVmO81T524ozxnXYhycLYWwfm850jlz
tF1VT5Yll7EoCLPegemgavH2iqQBWX4uGUtF3j/zq7ZA0HrML5rz3TOoH7oGJbmin7ud2nn6Zcwy
6HuVUH2jS8sdlhDzzKn396vnUMTe6AirpKKz2u/p2AEMrXG4esWcdg0mROqjgw3Nc+rPLE5nhjoa
Y19thxyzVvVcMlQSF/V2olYUOI3ML0ggi84sPW/3e8t9pt6Lt3fpyHCv18ug7qaZF3b0NOdc7e96
BFNPBQqnj/M4ufd9E2kbIXPjzAZhjff796jsxJi0OLr429unS4z4RAx26mymCM2IwACA3c9ML5Cl
6IdIhi7u3KLxjXgqtnbSxNcs5MVdbCfEeGk1svbes/qPs6z0f/6QOSzCLF6q7rRjVz9szvtU5KJ1
NoM7eruyaufNiNFrh8NN3b7/Nq0DcY7bJBgcS40SeQ34iLc3ocGcjDaic4iHN7pLaundLhKV+cHO
SHGVWeztI8ieT9Q35C5zKnnBnj95iZyhqs7Mt7cb0+MkYGNDq4GjDLWHdTaGmkchErXcoVI9yZtm
DsX3xq7G2wzZ4sHI1WnnFHr56Axq91A2XX6mmXpiDi4JWxyZKT6wgC2r26vpLqBIptRk7Y1nKeNV
RmDu02h24S7t2gf+625niS5+/m/uPg566pMmjKV1b1WicemlbJyNVtrDh9nOoi2Lp/4hxlRW2lW6
dbHJBLJyQhk0idHf1MOwk9L+Z4eSv+79q9+x2sHaOZk77pixdBfoqYRH8FLB+fsCk6Dyja/SdDUD
kn8ammncp5k9Prx/H04sNcARSH0Ax0FZeA3GR8gnUm+snE3oatUO22p3R/JCeNPqevfjvxmKkwFP
ejnFrt6tyZwizOjMMpXQwU2LA5G9evGLj/Y/o9z83z39e6TVlnlWIlJyFEbKJRi9kFobYfcJGcq9
eo6VcfL+LVtJqoILwmA1d2EB2SZLhrMx+qnezBZfXn1ojd2oJe7m/ft33Mu82VFwrjLAAIBKo6uh
r7+/alkM5JnM5AlY6CUpQFiQURsDi3JXXU02XlpHOAbdlbm/t5whvFWjUXzJjcK+6cQUn1m/Tl25
AZ2RbcdSC14vX4pd4ZsuWL54gbydrFtrp1ejsdGq0Tq8f+VvD7D/fp7MGvh3pq0xXVcHWE8S3GOP
bKWGnAYjSvH8q6fW3ZXt5fWOYlx+Jp5reWi/3WhOBzjCDApta9ZKNHXsZokg41qguXTIAgN82udA
qKeWPYpfvHsU8TiFrN780Wgcp+6XVdeigi6b2N0Bbsj2WKFU4AIwZanRpPv3b+Wppf71oKtbCdUh
0yuNS5tnrbmshlm5JZ8HJ7FaG0ikRRR4bWLcZKaR3xrDcC7w4OSdRT9J2Y+pTE3/7VIPNUMFdsVy
M+R4xWEMyAsUxOLMRZ6cmljhYMtQQvfWiVIoU7PSdLizqVRduO+jtVfRRjrEyJ75cp68HodOAHXf
pcS8WmnUeMpHGt5k42KrDao2AktMIMCZUU7O/1ejrO5aadZOWzeMgshcxzxWVzcmo9w0qUGQ99B2
F+9PkpMzk+IfqRRoNWD0vn1KPSryAgWaswFPPnecoNxyawx6tZeIMw+tyIabycSQeuYyT91MhGk2
JVVcYRzN3w7b5kO2OMh47ew53ndR4eyacj4X93xulGXyvNpthBlmGkPlw99IJfuo1WA3lCFWz9zC
U+8Zm8glrM2CX2Mtj/TVKA3uQi3HZb1JqCtcYjFOFF8QcfCln2iY+YWRVFQc6SX4DmpCbS/1/lzo
3qnvBb0P6o2wvNDcqasFRkBMsQUnxo3wJKuXUlFuZNqU+7TBmpeHybQd9b7YzSbPtCufK8uZX9B6
qBOFEFs7c9I48VJCWjSpBzKTecLLHXt1R6QH4a/PcnczDlF31QHS3oW4bAKE7eaZ4/CJ+QumCCWR
yYcSpu9qKFvFPjIqQD5od+RfelnjW6ew0jRF+bXmS76TRaju3n9nTkwrxrQ4FVucaNAlvb28ZpzQ
5U+MGSXVvInTVLuENHyue3ZyFHSvKi06Ek/W08rp7XmeauluugZRrasXv4zKkGfew1MnE1qtuDH4
BnoGBPK315KAsGhlEbmbOh/FU0swVBjgVTVzf25sPDdRq2oPBQ7XF6wIRMy12ZwVW3JYIpUTukPN
8f17e/J5vvo9q4ksG6ObbI2pkxiZE/KtcsWWSe98mZ1O/0DPQNwPqWacGfXkvUYPtmg9FynJ6i5w
JDHsuGfUirrCjYJv+krEZ3vbJ0cBZr7UVXTu9WpX3ABE6DJF4yUdRrEngSS5rUKzuXXjbMbM2LYP
6WzMe8xlNYQMd5/nVhRMMaQrgR/wotElFj6lqs6VlE4sYIs+01skwvy6dXZ3nMSOwn4Omv40NFu9
7MOfs1I6RLJ5pKoQJEt0nlF7xLJYU4Cr8RyRftXhPG76FqYyuy92RygAVzuV1m5jYwTNtWE7jYKk
WxwqeisV/L2di+NM0Z7HzmQta2WArYEeqNXhA+rs6WEeTPNnU4dfHEeGgZIm5gXW0HSnJm76IbET
cvywBPVnqhqnniSCPVosLCEe/d+3b81EHqebIbHdIHsBL0XGwoW6mFD++bvAH86mhsezuBPejlLF
eQV5MuXdxHHsl2SzjL7nhMNOM6Jx3xoC3R5g5ag+M+7vyzeqXV4C1P2LcPxY0nm1fOc5kWKOx6HG
1cooIIUo2tbEue9SIvo271/i8mTfbr8ZyqBHxvrGCWPdHR7SUuk8JG8bbPLZXTN0MPFTgFUjuiXX
yLbCUNNrmFxO9hVG3PiXfBfh7WnO9u/PcWFG0sJapGt0k1cbBI/2qp6TbkmcWTJsm8JJP9bUpf5x
pYlRFn0CbXCWqnU1vuysxIo8QU+p7qjA57O3s+b+J0758YxW4NTtJDsKODl9wKWH/HbGuIjtgD0x
EqLN8sJJDf1R7WZjZ5Q1zSsFNNQvfWq3g2IZd+8/yBN1Pi6S3hUmDfr8fPbfDk1Ch5kBq2Jo8M6F
PwBq2rKaJntDnZxnWDzV3rHL0o/guwA9YgGsaUIRGN8CDsPVBzckvLew2t2f+WH6iSnGUVqF0sP2
CInI2x+GLWVAl9ZT9pgay/A5C+mfbPSQDxTtzdvRKqMM/YEmv0+RoYDZbl00hLPLHAxgLkQVVtNu
+sdlMPYNILcp5HPG1dbYTTg39Cg84gKZlcWtTNvQ77p+/qGZBQbUap4ldK/onJLk1HtNCPxRGggV
b601qvV4LHtU8xvAB0MQ6RZmsdr5oY3wEc7c9OWD+ea9tlTEBTZTgb0ZycLLQ3m1hNSh1ngehb5N
hTHu0kWw65c4qj+CyOuuE2JUyZqKB/2rbMHPg8Lr9kXumpRCq/QjWZjldxeT3g80LOqdrcA18CXW
1DNrz28v//IbmRjIgnhXkCOsfuOQg4owc+BZnUTuHHuPRDmeK5389m1dDbKafWEUKTEgCG6EJce7
DuLA97AOw5dG2MAlmzyJ1X1px+Ovjut/nvS52b//KH5bEpYfwLGE7R10eVoab68ybR3oWCyz4L6U
a7y6l0IaeTAqxnVt9VetaX20mvrM5/Hk08coRbWIsgqBa2/HHCo4HfZC7HCxief+EGURyx4xwcpQ
EVUZKc/vX+Oqw8sGYrlIOufL7kUDmLwakNiQxZLrwDdXu3ATwbbcpI2H9x0oa/2LLOHqW154qCJ6
sB9ThZ7Ozs6d3I9FnN/m/KsfsXrUcDisBQKjbBRM4XUgh9S41rwpuktzyrzg7YryCiiT54f2ZFz2
0CsPCtjAA6lUw51FFslmlEn4KbFJA1YaZz54hDd9zGbP4sORhFfkNVt44HtjX5C8sU9TE2w6IWM+
ovhuU88DiAPRgL4oq8f37+/JN4WtwCIqwTu0LsrRBYuQ2vCm5PloXqZO/JG2vTy8P8hvq9PyDF8N
sjrJjbynMRHayiZB7Qp6DxglcBrrtiu78tP7Q52an0vOIn8tGr71Qjg5Zj9GSgrJER9juM3nEmeX
W7nqPswa9fNoJsav90f8/S0ka4Q6B8Fm9D94Id++ESRvV1WRVt6myZX4EAut+aREOIbzOav3cqKN
PZfVgwk44fP7A/++/jAwgoMFUswSsE4SqVG+t42TeZuQksDPweNruEEHBPFgbNUNmMP8Ic4N+Qxw
QNuPhaU/vT/+70+V8dHy0h4HmI7Z+e2FExomXJmm3gbZV/Y541TU4DSGw8ELeFZccXIwvmxksBCk
QZfj7WAibPF9TbWHY9ordqTWzhGu5Ly9UyaIS+9f2G8HVSoAnJj/M9Yyx1594ZRmmtDK8UTJdGqu
NFdONzA35T2BU7i65y6VPFxczu+PSj+cP3e9yrgk5PKqoAulmfN2XOInJ+wOfbSNDZhtEYoHLQBY
Nnfb1ClVNVBUtlCFU1of0kgbG7+2YGYGakJ0G1Nct1N2YArGHtKxbGsP+DUh+sFQ5WeeYPyZ0tJd
EZJB7Ze0Ucxt3MQwZWJh5HngwSlBc1UARdqC3zOf467z4j25YQ79+KKp7+AqARTIFW24BwupfugA
/CZ4zLO6A1On8FqDYpBiUzVub/t0LBAfA5VFhVKSX6D6QIOMH1gXxl85EvprbxYNdDSnTj+PrZUD
laRTSql8nM1PRjkVT/VIpLsfQax8soSj3oS9M+Z+JQGH+pVhLaHb4UxbiBApKYMc9fj3uR312Lfs
Vml93DR2gmmkMMdLR+371m/DGrSiVgzlSEEZc7aXycoCDgzr0o/hbkTXCmoLbQNwo/pGGFAUbexq
Vi9QKHSfRxTH6RZ7JdAou3SL+F4Z8K1nbircBwGhUPTbagCGFFCGcHsIoK5yUKvIo/WedzUyPbhs
taM/ag0JrXDbuL6s2rho6UC6WlkZPiaRQcU+cdXiQYO26Wr7zmllRouNHGM/N2IAomaYDXKrxcIz
ApUUQntj2R2wuUjGFP6VSnVe2jEWX+ueflaQguKUIDpAMeJIcS227jBzICdbI2dnKGqiCTQnGX/2
6NbuS5q6P+NBOK2v2pkqA6mAc9242AHmJ4i10bCDiRaKQ2Ob4GtmguVLfxxprmxKTbGToIZC1/nV
1PSftCan5qDJzqk3ZWNx8tNFBb1FAvWatw5OL1hySgQohs4w0JjyCJDxjjCZJNIQgbQLY2ZaaDPj
ETyD+6O+o0IFjgbYGBHOwxFTkx6RNbkBW9A9gmzkEWoTFxZwnJI2THHk3ZQL+obSOxScaQHiVEc2
jrZgcnqkaw0ElxF6Tngk6ShWJp5JJGSP0de6/MAe1b1vF/wOjX1IPHNVlJTu9Fy7m46sHpAJJIwx
K2H4VAvTfzcc2T4aDXk4yIAehc+Tg//jWaP6RV+gQOqRD2TpVEWCObLrC2LbIQhB9zDrDZus8Ru9
vv7FONKG6Kjh1AMlDIUIR8H8yQoj9RO9TP2rdeQVpUd20dTN9UN+JBpRUYauKmCP2xu9SyCpdOUE
ZoqSQ/KzNcLpEugtcKRGJvFdaC7IJEOD9iuOIKWG76vrF1Y81hv1CFtid5fSoYxQa1cktEbXbmOO
H5WF0TQvtCarcdr4YKcxNkAZChzHoasvCEoATyZB6rDacsf5PnReZDD/FhqUciRDoQaDIOHCWHWD
jJ7gTI03hiTVqQZUqSk3zJ/VkTUFzgXuVASwFurgkUclORgavqOPRXIR1yL/Uull/gU8i/HUHIlW
alVDt3IW0JV7ZF5NR/6Vd2RhZeTwUvNMRN4GlMTgZRWtxcakJsqQ7d3wYI9CPzRWrGCGhFbll/Nl
J2TybZzQEIE5kulzDOtl8gF41yzAllV/y3rYXBGadi1oXbt91lppawcSlCdnWRiAyQDdiR+hodmP
etqJZgczbGw205Bk4xcqT8a46UfTEtspifX7MQn7EeScAmbQSwy1+57UlYRXOyGwhsCYNA4ss0lp
L0ITgw/tW6o7voaLYA68ZkGY6BOBFkGpoN7dTpEUyQ6XE3BCtR3Vy6VoJ32byquy53epX0tTzN1h
Mgto0L1UQPi4GqcYkGa9Om2cxkSMNnZggnw70XEj5NjabdhirQNotomeTAtiMtVlQMxB2Xf4taZR
VahxprZULwqgfxGAXfTGB5E5w95N7XTh1qWiO2jSNp50pe/CfVnYdXbROD1kYRUtsOcjvgn5+xBF
zq5Twyy50u1R2cdxo/7S68WdZ46q6K6llQ2AolK2lUHXQLx+FK3S5HdkiwlxkLZDpTNpTfI2DHTx
ULw6lKIYy2Z78t08Nz4Ls6SJO3CeUg+pJork0cBKmv1oRToMG6LLktzP7Ka80jrQppGd2I9q5c3P
JjsDY8sKas5+YoTJZ+iF+GLTAQ/DrWjxAW3hsOXptxBQYOVrOqZkRAZexy3sJPVOAwiwD3S4g2br
xMpLrzReRjGH+sZGAmIcN7MeJ1+ReY23cwYt/yNTeyDTICo1fmmifK9Ns+sujC4sXlTK7CLArwvw
prXDiLUDLuRsXCad5CNQ5EqrsfB6g7kb0KZYAGo9OvKirluxtSZ7+pxkrfakGCF81CgRrBMK+5AX
N4HMB4Om1v0c6hlgLrM1HyI7VJ6rxlwypo2RnbfS9AbEdCqNwH1qEX82cgc2ZiEAAmUoYPRNVfTa
L6Xq25+DMU9fcB0PvHjgzq8cspTZMuQTMAtvNgEGxYpaXs011dhdDnk92ksnkReW1fDMxjw376jG
yK+6E+u3tZXr42aaiqJ9NOo0uQGIRRypV8zVbcN/Ffq0d0t7q+qx+BbDCouDJM0zKwDLOWPqddP+
pw6HbIb5E9rXaamWX7ui7hR/VDXRbjnXYeOFe2VdtbnXtBewuKp2b5ZCcQNN5jrSkW506sDsYR/w
+2er3uGQMe/NOB8/hTlw8L1TJsBv+9kcoGoP5D6yjes8h24M89pHJV5UfEkH8DlsvvOYGG9LCwOb
ZIYX0eZAII00U5qg577cKHAkPN8pcF5j2JYFpOd0vAx1kiAGI/tp9PEIqq8ylRtpxKnYIKnxrcHG
I5wwhfjaUIjq93FbiCvplpW7U70h/VLwPrZBDzuc9mJddjOsZVN5JlCAl9Bq4+alnqbRCnrKANbW
Vkr3klBuYhVqRcUiqSFBe8kBOauGJGqh5/f6Wabr+7So1eZbNjqRCvxH6klgullI7X/E67Qpbce1
ggx2csLHH9askQ6FCl1VGa5qjt236PpzsVFbx/woQbdRq5yLwLZMrjoTKdtjgjz4lAx6KbHX9QWf
7yKcixbpozIAHSLuvdqCZxmvXKD9QBwVkoC2zhDB52blH8WGI46zrbKiagM7TqofJqkcv1y4VhAm
Izu78RDiW35U9+iu5ZTapG604EGDPvFqI6j1uQ7ZEAHm98OQap+vVVbUBfgeCQ1g58ty5tGxbgGU
Sdvc6AhRQZt6IB63758kfj/TcxSlNLMwGrB5rptRlZhne4yJ3zXTxLkyVUDFGtlaF++PcuLcyy4A
+C+YPoeu13KaeXVKWmCs7qz34UZ6GrkNMXcBgjAqz2SYSVr1JoD9mSCO3S/Ybx/eH/x3ZbHFNb4a
fXVWEsC/RgK4ibn39PS2kW5DzkneVg+20VzrVaaRz12VF1MTO5/KTGY/xMListH/XtaaF19ZTXWu
03jiiGqSCm9xfiMAzl1Xfp3RG2ryOLyNqUtSKtS0+8haxHY9n6oz9/6YD/b2qMixGz8Q+zjM07hp
Vze/BDeVuRHhil3YmUCwK/FTKB1CElpw5m0qdQ+afqfa1xY3at7a7fBJUTMcYI3RcP5ItLr/qvC/
HyQcx0viHojGMes5HZjTVv2sO0NuEGvYptFerXrzJZkpMAfjHIbtjna8futOkUgXS0U9bCMSVz4i
f9LvkSnrL03UK0DlZlkUuyxvatMvsmr8kLeEr/zzqY75ZLFBoA8gIGzVR4MUCW63FR7noBoGoBDV
VgGwcWaUk0+WFjrVHQSP1D7f3m3Ci3DZk03ACzWSDlbQq2Tz+tGbOHq9P69/LwHwXF+NtKqUQfyN
0S1TeuDRjYfYCYuDOy2wPstBQBuVOIViET+8P+jvNbOlgkXvmhoSNk59Ve+wiK+OS9l5m2muYZjp
jtgk6m1cXmshoQfvj3Vq1aAjBwyGttniGXp7K8vESup8oUWkMCJ5NQpxGNG0P4W11oaBqRdEF+U2
OSO5zif5/bFP1JLxfLO9XEyfsOTWamFS3uYhbNVwsxg+9hps3wsTmnhQlqZ1Q+5KGkgtTG85p8dm
MOKfvG06O/6nskRMQlRadcASmrk0rt7egcEOOTvoVNANfXCeKpl1ARGR/b8bk/+fXvS/Du/En+lF
uxcpQPj8+J+LZvlH8xpjtPw//8IYWc6/IBAsJkBaGYhMlp7mXynRtvav5S3gLWSa0qBfJA1/YYwU
S4NWBFETpTC2Fjw6rLv/ARnp/4KWgSGVFimOKlPX/xHL6O1LqVBWRVNKc2c1PWr26AishDyI0fow
xqQawFpOAt4b5MhtbXxVG6E8OoBXnxNRiqBI5mFHBIodTOEIWVpO3h7PTbLtIaE/ibo/p5VeSTr+
/mWrTkyspGrfuCYHKSPOrnRzKnEP1fgTMQfewPUPA7WmEVPxNfC1fpKfWmN+7JVY2+l4H2nYhBaZ
NoQUbADZ6Dti56uNUZBJ5hTuuJVsND6+evJ3//4cvkmmXlb/v7+Sf//S1ddRLXhrW48jXxfS/zTq
rvalAkiYamb8XQVSfWWbRMz0cywIQAtpP+K/L8407Ferzd+jr75JhtuEXk9Bgvqfbu1spxw2ShJZ
W7ey9KCO2+yAgk0SXzGUVM6GHpxveA4O+HaZ/c/Ya9FFkRsJeXG6OMwoPXK/tPvkPuJQfqFYDfEp
g6d+BB9PPEbrOOeEn2+/kn+Pufo69qRJ6ITWpYdSdNluyDochW4ub1Dn/TjzQP90WauvBi5sJVPn
QRx6LYqv5rKKt3zliwegrhDJ5zCGj0rOjRdNKgDWLD9kc9/u3Gi+FXI4GlI2npmT1Saab+Q6mLsi
0buApIXwzEM/YnFOTLm1TxDVYJE39pAedJGOQd4k6RZCcrOT7FsOBr2SywG6yWXkeVngoBF4QD+b
biONMIyiU9GChVFD9pZ09oYY40t10PTbktPklVGV04XagNangtr4GeWn2/fv6p+e2/LvX23gs2ZI
WulaObk3YwZM2KJLOab9nryQM025o1Tz1F1ZTiqvhmCvEkmTc9wBz4bEJG9UZClQGbdkOV7RusVL
WSfFnmJHgXVtqon5AaPcZ3Co1bHT7omxmrZxvcQ+wFdGV9CLz20emYeojLuDk06cU1HoBuGMBgXY
PqG9Y4GVkYjFQGs6bSuIAasob26zMNR3fTvnVxQqqgvspIQLW1xy3WjjlRkBuW1EUW66iM8E0I4b
PepcUnJq4x8phv5+S1brejpZM8kAdnGgb6EGRZlgm7NBoKnl5Ozef6B/WnnWkbxVDTjBm0Zut5M2
OzTL6oY8iyxo8+4WLcxn4mW+QITIN4PhVL6bGdOZB70SK/99dasVt1TCDr+jWRxEYncE6FmpaQcD
G6AnlRLDzwykGRjiVDo2RtpJmEFXat6+8cCV4L8cLfUwt0QHndvwLZ+kU/NutQTTOSuLubC42Vju
r4cZdDb9qSQ7kJLgUAAzL3M3kmgNFwpcRx6KogmBeaMaD72ZncMNrZS4/3dXUD++nf59bvG6q1px
oA+UHHIdMp7AYATlNnysjIH8kTyrtpPaKksenbud2RPvXXfugvcnxOm9BE7mt+Oz6TeVPlXkwR0I
5dBUBV1zIasrElsksmOYGe+Pc3olOeIdX7/m4eTyZgEZOPTpmO0bqL587BGYqlp15qjy9nz0951c
HVFq6Xkz7kZxIG013YSUPoiCAqlYWVp3QTdnSaictM/vX86/Yce/zx8Qp29vXDamXU4/Oz9gcZh+
cJgABkP3aLqk6KR4u8YijMQXjU2qWldLeSWBhKebtiP8zCe2ieO/29oj6U9lbSP4EDe42bk7SYuQ
VPauuBllbQtfSyf1Oz2g8KXKQq2j12KkX8TUdF9itY9Ihm6LnYVklhQ+zoX0Ni0WU38guIqsqzz2
xN4OE+dOdUlHCyDdA4vAxt4TCTLqN03XT7dGSAj9duZwdyGnxmX/kWjKvJVZCA2eBj7NUJst2t7m
uKUhzMY4CCioAg6J8eZDZLnI9wxCQa4SIo80zkQZ2Pu80ZXPk1mLX8TDZ+O2JWcguyZbMPpisa+4
Ij9tdG97L9e2lj2aRpAS4Uk0mVHrnt+lQ2oHHsAUm+jTHFz2WETtXo8L+wHTd5FwZcX8SwmJExvS
BA5/qLjWAf6ZcV+5c4QGxlPM6zq1vYepQcy/1cwwKRl0ytEH9ZlO6mnRAYT3wgFDcszl+UAY53pL
YF1tXU+4rw2l5V/qRXzoDHkpVbiLfj4mC0Ud5FofaHqXvqSqMT4YSSY+iKYvLyqihfdWpNNdbmuL
J49yt3Tpk5Tx5GNiGJJDMzWc63L4ZmBHE8iUs8i1Z5v+s+EPxLwKYhBs8cFGgqtcUktsfha2JX8h
lfWuyOgoAb+TY7Jlk1BsNdfq6fmRm1sRadGGfRBaXSYCrR7dh8ydecqaGOTHPMvzzLfoPZDpkmT2
szInMLQJwBJLT9JDnuQQ9fk8ZAnxB9OcmNqWijWF5FiPlOzgjbHxnE52fzBcUT8Cw0xfNGHb3zP6
diTaRsUELqNV7e+YtWdlx6llJIet18fo3k6MvAq0UilirG4uG06dLNSPqEWzp0gHzQgDURfqQVRd
RUKh1qq72I416yJPe+9CKFged8lQMx9rUT0niBw+NdbkQYtXetxsSZlQXrTdgRszxmp3b7Y5Wwbi
+OiZuwliz84EmrBJWt2EBTHlEgalRaI6ESG+XXvelVUXBHMacwivPqTz7dZw/tyUw5NPHuX8xZus
qgpAX9h5oIdj+6kqgX/5ljkp6Mw7YhoG14z35jh05D2RrnUfaUzroAtd5rpso19WnJetb5I+YAU0
rq1tXYjIAq8xVwfF07Ld2FRl+mFoNftTS0brc60qZbtV7IJpyMyJNmT68bG2VSMl/DkmtrPJbO9b
watGFKOsnU9hV+a/FKOxv7tRr7ULRtr6WU0GLXet6khC6Kuuf0yVRqeHQVvnW9s3bRxYjZH/LCIz
fSRPkZyUSJ1IlkIMQLMAd++k+RUJNy8VnrrbDgrn52nsup0O7vLBrpOS8Bc6qRetW4TlNrSUUAtC
eiwE826jEVmjX3bEeJCoWy5RnRZJMFZ5GclpfGi1jBynMc2qF4fZRBc4Q1Jx0Iss3YkhNuRGFq7x
pW+6Md4iYrocMpXIWgQadE1TrSoPLqXdhQCUjoeWTHA9CDtt/ia8umxJN0uneauTRXQdNjPWRtaE
7GNIJAuLZlt+QTE1ZZdqGao3BAvNF1UXtxBzIBE8mU3Kg++8yb3WgMq2W1FXNGAVeoZdFCa3GqGG
Gx5kdbCqYbT9wSoImvQEhShNkkRFvLRknQAucyCLuc38evS8n1ahJuE2k4P6HepNhRrQTCxyt7yx
+1axY813xGhIzSeEO8oC21TkzeQVLS0EmzgJ4sPLFMumE+/DchFEDEppflG9Nnvp5cBiK0lPWLLw
KnKgbSGYz03fhyFLOEtmkFReTVc/jq1r0Au8hu9/Af/wQT8Shl/t29sJb+lYG8vRINV3FXRgpoDo
cbcg5Xl/iOUIcOIT666OdOXkIRzgaMpZYNR9I2lIQqVTeqbY9oedz9r75IZDPGeOnR+qyqoDCukP
BfEYV42kEzSAqzhzn5aN3KmLWO0T8n5wc3x/+QH5NTmfrTrcyki5QbY0X2cge4OBEnFgd0SB2n14
Ltvi6F06NezqWJXDWyROKS8OEBirJ6ImuCBbSVmuFWnOzwnVTYKY1DRiJzBECcp3GRZIJQT6mYDM
MXHdynoJ4iBx+FfuFgUZeewO/Mbua4U+XS8qpvmyy1AmvpFzLsf+yrCqYj9BX7srs7F/rsmIYPMM
ibDZhI4Zh1CpeP/2qmj4VjlKRaQDIVb1vSbKMvIp1GOFHtumv0/CTjw1joped646/Zy15k9z1ni7
Z6sGo7O6smbP307NzsqN6ILcn8kvZiPc/HdzdjluvHotxi5rMvqDxcEWdHKJajcOEZmOh/f/9CP1
8dRjXR2iyAksvNnR88OYHdtGQt2bXmn6nRVNxDUVzSeC/YbdrKOPoZRDiToEbt3VbLe9Iol3QqMf
5lodkU0mKawxG7edOafJU9k7hJ7qLVEtskkOqUUUIcsOG8NBzJeV6Ta3ap2aZ97sP7x7a7tIDXGy
JhAvZc+mBwgCsn2W8xbESvJjNCbnzCh/eNze6nFHzpzg4CjFIekN8zpqxn5TZ0vfDRbgmbf7j+e3
1fPO89lWpDHKg2HN8a4e6ArIxKAkC73V2Th8eYLRSqe7PPdqvodkYw3unOJS18Of78+JVb/z74PP
ak44eAe9nuLJQSFw6aIMp2lPWEp8hx4hua+IrCJtKa4fia7tOHUb1k1aZdb9XIkqIGpnOpTEjO7f
/y1/OoOtDtV5HSWhNbbioLBhJtJUFUGmWrR3ZaEEWlbAI/Smv/oYf7Rx/eHxuqujM4UaB3gCn4fO
NVjc7MgN0BgoW6MOi4/vX8+fHu+6Tz7iRguTdpaHtBvSa3W2SEdK8VSnutkTATVp24b0eXYyXnNR
cQTdS5ju11rZ69v3f8EfPh9Lf+L1euLEVp0Jt0oOFqm1H8AChDfjUKbPSqXMrNyEZiEKjXj0ebzE
6k6794c95iGcWGjWKMnJIS027szkEBJa/wOxG9SPBBGuFjtDed0ZmY0bIerCyu+rbHhsLbN5aSlV
0IvoyDDZ26UgL2z2Gnj2zjxmW2CFSULou41FITbUgS+gAvB+RlPla7bVY1FvZPSgyCwifIfNz41p
DNrPmPZfHigtXxc5IGOhVGeEbNOIrDyzSvzpDq92GblZpgVbWHT53ahztIyXcnEp2203Dg1hABUz
GgUcIGxibMP8R9ykxTkj5B+m8Jo/MtfI021jjg5ebmdf7GictsDkUR+XaXnGlfOHip+xNh90ec4+
p2IMChLGbhK2uCepTaFETn1UaHaz0V0jvlDM8lfXoSy1xzT/dGYWnS7KQ3dbzV5ncqepapV9ksT5
ZVMqBkJDKW449UyPIxqbw/z/2DuT3rixNGv/l15/THAegEYvyJg1hCbLsjYXsmyT93Keh1//PeGu
ynYFHBa61r1IoDLLVigYjMt3OOc5rtdv2UFYIhSVGU8MhGAHUEwjkyBKIubMwoNexytrlMFtMQth
rRpn7neEt+cbnOrxzsqlcUqsC6qvBEvmL7ZMqm3Q6wkJembOVqmmJWxW0p4n0gLRUx3rzg26f+/I
884eMgRys9JCf7cThB2GGQK9TdV2y7WF3gRCe6peiACMP6hZL13Ps6cNoEqrKv1K7ogw+W5Z3f0J
7kKPqG4zbTC2rT9mr3aMIP/Pn9+l4+9cQ6K7CvS9z56KqM5rw+/7e73MdV7QJybRlNWmbxOQQEH6
JhZPewkcsHw9X9a7P7/+pa/H2eMkJbygAhmd7mwCQSIFJ2QtWSpuzDyTH2xlLrzEOayiYe/iE1uZ
7NjH9XshTR2kqiyvMjdfPigJLzwU3bMR6+KjhKx6Ld51Vo7TcKzxAdROel01RrWfakSRNVkZ7//W
JXPPT7NTUMoc+PGOBp3QvFF39+QzBdE46d4Hj6QLxZt7+u+/lLiJh1pooc/c5Qz17oylwodekM/b
IcLekhz90d33Uzvzm2fQuXM66Gpn0hpOLkO4xZWqZitq3VKsjNK2N4VmaTc9seKHVu+PBs3Enefm
+dozyuq5L0zjrRxz8igT43tBTRwSN12GBGw+xaMqdkPoaqLaZUndhkmcfl6kdDdLl5FATd52NGqY
7ec+Tjda022TMmfqV+XOeiCLjOHSkB7RXL4rTjfGCBhFFB7E3VAiXNe9pA77klJzcpP8vuDjXYu0
ofBBTnmV9i3Q89aEwuiKV6+T9caj0f/gRrv0dT3nTndZVSJnMCkH/IqZCs5DFSJFdyOXzJgVzhh/
mzSmvmu0UWyGOtO+xG3dR1ae6R80KJfu9bPTsCQZGBWxEe/a3IuR3C7F42LiMDF73UANijkixHAz
fP/zzX5GvP279D3FSf16K3o1iJ9uTuMdHFv9xnMRj1miWHZV2zT7Ea/PtnNbk3qjNYkhGPJQYsOI
chPjg5AuYqKp/BQkWkBdkjbIoRt9Y4+TvW5ze3klA9g/7QnVyjEzc0XfmIcDyuEPvkaXLtVZ2R4M
uKE82cc7b5ratWUWEGyHYka77XzGcyDvSaP8UBN5+qG/+yqdnaTzSYmXn7LazZzm0bbmdqtn3fzV
G+bhShL+cBjcFMJvliSPY5qX0ZKodlVL+dG7PT3xf/MLOGd1rEoDKTW949128B/JjNKiXEKR+fON
cKnIOTca1m0TDGgO411swP86ZaPuymVs1ni3ULZPk3dVaZO5NvNF7RunxgEBseGDCuvCI8Q5O3J1
CMN4vJmK6E6GrqGfihXgZQn5zPyIzXHhyD2nATHZU/Yy4x315tl8sYQ53eiteG99OKYAe+yPhno/
PbC/+5hO7/GXs92fiR9BGpfsUhJzwzqY5ntrXPKrsem6lVkKc+vDXt+MGaY1ImnkfWH2GgllkgmS
WylWRexPwnbS5vUQe9Zhdsxi1XruRxEml671WUFpxbHVzT6P66wp1L0wmbkbi5mxlnKM5z/fS5de
4uwIk7Nf9jhT5K7DQ7f9CSNOsEYf7d7+CCp3oYxzzo6tFjcmikbJS7SqPXijgRhHS4ON6eQBXgFJ
IjCS8zV7ueqDSu7Smzo7bLSciLSKwO0dHx/S9clMD9yybWS7Vf5BJXUWsff3YeycnTHWhP/WzgJa
VU9Lnphz59shaMy7rCFQeo41azXj6njkdes9m/ZkZ05JHTmxv2war+hXk23gLfEmO1ow76/swu0j
xjXdqmmmj6axF75I52znPqhxIktNMo3FnBKMThrNyps3pcsmzcOrsf3zTXTpdc5qPuHWmunFnN+N
MTts1HPormVgbBL66ijJ/5fE7r+v+XksQoB2uqxqRzJu7Jc9TRMB7iLQ1qQWfZRVdOHktk9v8Zcj
oWTjSpAmCoUB3Ph66QL7pquLef3nC3Xhxjxn8GBxnIgeDIpdg1MqBCnhrIXJE8KfWd3/ey9xdmak
ddlZuJqKnSpiFnd4WG+hDR4B140fVD2X3sTZkREHsNKbOeNNJIF/rFL8JkHZLHfDkH/0KVy6oc6O
DC0hAAdUOZz9WnTPQuiki5MItnf1tgrRg3b7P1+sC1XJeXYvv3oz9amldogtH7Gx3caqdUMDludq
qAS2X/sjWsyli3Z2XMDCHpdxpo0gzwyYZkGYmfJqg6VEEnxUFpyuzm8eZ+d8wC42i86vBrVTCjEf
BC1x0CepEcVYkHcwtl1EoL1zbbKtWMvUwJ8EQ/pAXoa3hsr+YV1+4cOzzk4DP3EYCxS00UlZk3o7
Bn6HrdoxjFeBUbjCgqma/WAKrH1Aot7ytjRenb6tSixWtvXezdp4CFIHIm5Kz4E+LqONIF2Afcyf
P/Wfv8nvLtRZDVNq0qG9R7hr9XWY4rZ7nO0efQQxR2aTNmss43aE/vBkkSz9qLXmIGJX32+CuB9D
O3Mcoju9GVobH+MI7pWVuld/7mPD33YOnvshF9MaAeaC7XeM1ypWGHjT5KoZ2+t6yNuwbHEA9wSe
6axkr4c5dj+7iT9s89hKN33cXPEJ1tuh07BYyNi8nfR2ZTQfnREXnsjnCMAMk7ZZGdwoaCzMvTIm
+pRAIb7VG5rFxfyhLRW9e4PB489X/MLdf05iB8etBZOw452DNCIqMyysjjV3G4PQjQ9eAlX57+/+
s4OvR3abWMmS7hr8WSvcbvOminniYS6J4RCx4SnVMqJ4rZd1WYj4C0i9Bq8djnrTXOZDZoosFH4T
b5exQx/ZBuJGgPbe5NmMUjIO7ko7y+7TrnxvnEBu/nxlLn1Zzg5TPwbwsAB/2Am/8u4DF28lmDYZ
mcGCrKvx7A8O7Qsn3TmmKI31nFg109smwXwXYCvZptDTQtxbIuQqbRfSLT/4ehGzd+GjOKu/0OYm
qT8lajcugY7EvS/9K1kTFYnpPeUTn/Q+3jp+5gZRhQH4xpDl0LMPYze8thwpV8wK0HhBQqenkJRV
uHOnivJpVDh4G7CKBIXx2DEdbTM0QBkihW3YisDMjK98XJYXDqUmtl3qt3tT0gSGOfv7b8kg4BIk
lGh3Tq0NR8bD1mNmGcCqAIR8S+oiMYhgHDJyNVvp3owIO2QYdG2fRPDlxDEPNKdcDVowPoAocIdV
XLllv9Hid3QHRYkPXZi3RYdHHNFKymoPvtcBY2KlVsHS1ZhNoRmuvFnHkyBZbk5rmBNxEs6+l+36
ZWJnqXnakq1wUqXeWrRkd5Bh7+ffXaZ2q4mwG4hmILa/NIMu3/zORzqr1U1wstc5WNLxmYk3na/V
c6nnD52bjAdnZvvbGsGxige84MtsxqHdJDjCh5l032hqPfO6BK6kh3jL7SEUOOWrNe9PfuuzzLgW
KhYOKUEY61aozpqNW5fJm+k1LVtXoRBnOrhXk7VV2MaL09XmIYPmuE4Sv623el4wlyL+0lJhOo6N
EfmVqHeWxtuRIzDyyKdOSe7ICbOwKIpeYRy1iul7qVfd8IBWtn5QnhoQn/gBhmVUY8F7LdrMihYn
yIj5ta1yVRiu6E9wlBxDrxU3420XaNm3AhTgSzYzcgg1F0gGcBNbPZPco8twxPP8eZSJ40UTqRiC
cNXR/9SV3aSiYYmrr6qfOReXNMNV28TzsDcmZfWhjj4lQuVTmxs0bz239GICaZjRtWQhN+T4MhtG
GR+kMfifKlPIHxpaQrkt2jxPV17eit3UFQpqR1MgdLFnhE2hPVpkTle+wxHkxl1vb7N0hrhgNQWi
wF7WakP76WB7K3J72qYjaQ6WNVjmmihW246cxJM3I7GBBm35qN+PcbJ4Uel2fijNIPkUA8iTN75R
YIjRq0m39sOy6EaYgkAo1mUeIIesW634CgzAraOp74LX0Qs2wkczEVVTMd/5JFanYZoF3nYAP2Dh
g7fHSLnENGKezNrrEYp2umGEWX+ZBxm/tfoiN9qQqdPIMlGR6bZ6cBjYUpdRTVb5uhqTDK2TNMAJ
k1YV3/cetJ8dtTwLZR+SRrbuG0gNUAls+2tAkMgnTbT5hGNT9w7KNKAWpkWhAy8AjUNSmdO/iL4e
rlgvYTw2/cZREUva4DGWrYb/v2L3xUIzaNQDa4VyWyjNeR9cgri5F7Q87EW+MNhNa/mpL4T3reyd
lApNEeYZTUHbnhL1ihJdfI3KZNMF1RLziBbVTTxOMt1YWtbexw65IpHPkMuJljQgpLHxm561DuaW
OCyTxUGd1I/pk1ZPqCsZ1eWfEMHDDJzSxP8KDoyxQgpQhqgjiC68mGM7x8U/2TbKdHCzlfI6sUV9
2iRrLRDOsqmZHN9m+YR/feIEkWEaLAZHTTVo+IkIPGclns3aera0ylhlFj6Rdbn4hHPronrCJIXA
f9C969QaCZxMgrz7NgykagDE8ZbNLAMdiZAxIqCx7ZYUM9y8fmgq7oagG1iKkCl/M9gtqFx+nh+Z
k4h3jWiVeej7pbLXvHV0uFXSZN+CgFTxVT4aPQj03PmCi1Tn6Eq7mStUD4O/t2wUh2EOIicOuX2H
q2khJDNE7uYcdTKp4jBounGfA1YADhBI555vfY0mNwlqFeXcyTPpO/4YlQuYoW3Myuar4ww3fl4/
E38umxUR28HVZGrx95y/z52APC4EwyyPdu5Z7yKJNZgjqqoIi3VNZx9jqPA2VsI5tSYSDGEDlA/v
vppa4CGlfhpxT5lnh25N9QT7pB/IDQYc8SZaskCxH6uYPWtu4G1nFKe/iBkW6K7LxbGWlnfMrcF4
kiVLfLAdSRnCbHG5FVUWYPlg0idQMxb2dYZSixu9GsXdROq5HdpdZXzxyqAv11i3uW9bUR9bYXYE
nM6fUACfluWBKp60dNEUQuWk/ZZNbjlHLVJJQCh9mr9mZHUTDEc+jkGqnt0cGCfnOJW5ZVdzVWpj
OElfhx3Xpf0DGs/xISFW5ZUgxHbe+p2lmWs3dZqOQBlJhqkaCCYJeaTr6JvKWN8VXAJCjbLi6ySb
4Wkpi/y2goJgI76MiVsrirGWq0kT2oAVfRI70EAzSJ+0HONI96YEWoDspbWtsCC+J3x3v1AYgNvI
2dtWCFdbgYR3iJvltPZkda4HIujYsHtib/cFk12EEv01chEnRBppbVmVaCES0Gs5NBUcG8dsH/5f
MHBjUDX426FQ+WfURPxqYG6qz3+u8c64sX/PLcxT8ffLUEFHJuxqjBi3gzE+xcRVRfOQYLchRT4y
Y31YmSTcrqFLydDkFNmDwNKvxnr015WdFisLpP8m1Ye3P/86F6r/n2qrX36baTGrvBpGd6uPJcdk
PLibZina24BYLrJ4SOgTuiS0iYfqB694ocg1z0pzjvkuJbMXK4em0mcTJ9PKyieekXzB9mzrP0ID
X2gzfi5OfnlnsMzIl8FEvAX6V6yTzMxuqIWGVWXK9P7PF+/SS5y6j19eYskEcKPK87cA6xkNBe4x
m4ggbQig/KCNv/QK58Wzyg1LY7O1dX3tU6cs605lBrm/zvxRmMOlj+NsFlHnRcZCj26MBD9zPfpt
flVOpbHBt1pujd7/33Hu/77tf/pmf7lWgujHtkrgEsVp8kKHvQeWh9o8T77Vspz3qdt5H3jJfk4A
f9PRn6Mm3CZrdFwZyU70eErrMovvvKAZjqzB3JB4WHdnuT365FYVN7jkrKhsYmJ5k2QiDKfRdlTn
tHxjw0NWdun1ICbjWeWjhQ3JGlcmpfzaj9FrEo0+w1zt8jWyeHdtZtK9s4AObiShxaHL1Bw5TeHt
R001UTfb+XoYvGRTG3W9AmWdHWMoc1vLq9IbQfZj1PbzeD1o1bRO0H/uc/LeozGTPAYKe1kXowIL
jllh5fV4iGmdQKEu7fzBnXZpg3rOBq3jTKHvybRt7Rbt3qAwWtM3J6D5+nZlC6JsIPTgBU5T7dDK
Tn9IDIMKwk8+giBcUvOdAwiEyhyel4XYOsIRGBXKIb5lh2kBAcJPs/UMtzZXfgdRBSlU277BCiCz
2Z/Gb6NvzAfsEGre4UAIPthu/Xzh391Ip2/lL/csy6a093L2IZMNlWdEQBjlgKU2/+1VXjrvrrHc
98mvretstp1dIFldmFKH10M5cWcZ8KjQkvHhCzt4zLQl/fLng+dCT30OqreSuAU6NCa7JquNbSG1
6h4ZnLn680+/cCRYZ0dC7g9QE0tTbPVmGq5nxNARRe64MX0dixy+jw+g4JeePeeLUUHDAMkj2KKG
akPCy97tMWuPAWX8Po9hH7U+TRf538EHe5pLp+npF/nl86SLmIrk9IK0ZtV9isnsB/N9d+9l8v3P
l+7SNtY8myaOOowf23GCrTewDSwsS1+VeZJuXGm0XzvXQ8ffDRn3R9vsJJLAFSEk09efL/5/dIv/
MHwegJfxFo99I4u3/PuvWIuff+WfXAvrr8DXSTh1fbjYgBf4Pv2Da+H4f+meQSNjMfcid+KkhvoH
18KFanGCXfh8bgB2YaP8jbUw/iIlgj9/wmFAiCa3+r/+81/Eu+3Zv/8KZKAR5f77n3PGAbkCt8ki
kcogUS8wfypSf7k/Y9NsXAXZCaObNPywMhd4WL4JGiwkldFPNr6RVfS2umC6hEbzc+4W05UTi9HE
n62U2NnKiJ+ZtxXMnGRbLGFqZ6kJdQyvFb6z0/803bpYK6eTGzUkOUL4kYIS6IwhI9CT6lVpC1KV
nHGGtfW9lu227eX6tBKjk1/Nnm++2VOPBNWBYdWH1uIlfZiaDTFQ1N+meereT0sgcrkB4cm+OuIo
0stormgU1qqcGti7J1NRKdtYhcpkFLbiiwEVdtEIxIgyv7G/+sOAj24sF/gYveum1T5uPcahkBaz
Gsd2saT3tDULqIbYmfO177dwzaySDGYoyy4dEHNliJq+nzwX2jguG73p8ikykim4t+NJ/IAHGH8S
zth+aqySt4NwzPrc9HHyYE7mhP2r6/N1b5k5JnpfG+ivU1EcVcG2i2nN0OQoqvIEeQ8YSn9fxd70
xthcfUag5b5KWVR9NKhkciMtcKt6VRqk7a2qgCyqVWotVmSgdr0JltG8oz4RD6M5eZ/LuM9O4qU0
eyK5PMlXeiv7J4YaollZhA3c1kmMesTq/OBFZvpwn3VmDcIvHvJtVekoP4rcjTcx7RCbsdLsD82Q
yTxEE6+B7sVoOK2Z9LhEqzFHXCKJ57SK2iC2gfjZVvPoGy2kY6ahxZtQvgkrTJ00K3EW8wNjTBU/
FLLwZFVPhW8BKrRtH/qyvXSQjbX6BMHEnxUCWrWnzezExb1lwGga+DDzCNsNeEU1jCy6cHR5aeRb
lfwO0k++ZCqO1XaeZV5FixtrXQSfvAto+jOguSIrSjdssZmm0WLZWg34snDFBr5bq8DLG6Dvi1Zv
Yoo7UFBXCb5GH+SfoZK3wug1eYhlOf3IfXvS9pXm4b9TyEfy+zirKobGbhbcz3VDpJMJNm7V21rz
MmUo4g6Gnelq7xJc8NgNfSkohCZ9Mj/5NjO/r3AZXHVFdAFI32oc/M+F7YAo9SR9JjsuCrkd5aR4
xJgad1GvgRsHCpl5ZSizOqseNBcXlsLTVvh1RNe5jDsCruPbQbCqD8lojvFOthnmt8JQlroezXG8
MUrT61ejrsOdbOOOxh6LPuoBuK1LdyfwT7qgG0ysD0pvT6Qx250ARbrwRdNItkoVG2JJ2fYXszL6
wxA7VrnTNcaDYZoX9sT8zgFEivtsuG5LwDBRNTpOHWmoiwqE6maq8xHBSUMQ5gz3qJL7RxXoabI+
ecq6/dhk7VNbTZAEurwLvhUjQcQrFaTaG4699BhIgnBBnvFZcDGV9WYz0H0dK8ydgLHj8daj/2VE
IZLpqVoCmUd6jTeScZK3aGEVq0FbJVOJ8rIy6+oLbNClxkrVul9QITNZrB1nfqPZEy/wb+Pv6EvL
H4w6enKElLPYTB4rMN5lR3tIpYt/JWwDL7mGudE0V74l0m+ObhVcPfZDR7gtjOsm8IbubW0znISO
sAATYizvf3UKtgWRFXv+DNIky9Q+Jlr2vg5cxKCBMlALs7+oC9ReCYbqsmtMP9JYej5VE63jmvzJ
q7Q7ATVpC9LlNH9wnG27yIwxmYy9kyDfa8mLDrJ+zbI0v3XMsmq+oi5htkSgApGvQUyIQpiQ+piv
azv1DmPaNx7j9nLQ1hxukeQIZIm9NM0rzQt/1rebWotmsuPkenbGG8zMuR2qlgHNhJUKa5vP1Cvq
J1G9sjEZYHwWJMwD45iGMKtn+VUMAbELunKCKSxHdKTryc+HPAoK06oInqjneus3DSPBBvL/Z7Mt
y++DWyzfilnTjwiBT2eOalxmc5lpc+dPrabwmEJGxq4j2zYkIAaceUoIUxFmsjV+OKPD1qXPuRNX
go/rHoCi8yozMa9R8B8yr/AjAswY9CYqnzfjPLmgpRH4PdmdnGXYQ+V+NPmBw06fcOkgrC/7r7J3
TazZuRZ8lWPHBEjYiamiQNLOh9jq+W6SmSy0cJa1vwfmaNjhgPz3eeg8B+0obvF4Rfvv3Yg8ibFX
N3n/aGqW6YVC2XG/xa+Rv7iC97fHix9gOZi7ZIvrVTLx10awCZ03KIcR1ZA8aXhHPg8YFWEXF5QB
GETYAt/bqtdDLZ+rh7jAUITT1EiYmA2uwzOuzCsie9gY/iPT4/9KSEpIuoHLJeTdW/MW92/zv5aQ
/JV/lpD2XyYISwQnAMRdl3/+LiFd8y8X6aTrBhRyLmw0xkH/RKMZwV+noFHqSNJ9f/6ff9eQqKH+
cnUXVOWpjCSuAhH4WdX4pyryX3sblyeMbZP1RDgjgZxgtc+aKoov3xzdmPDAOHssQDWELl85Vqux
90F7+PtXIm9LNyyaJuvUnP5SrdpD6hoawdAEFczzbdXrzh0sGZupAbvAXz4DCpw5LotfS+PfvRSB
RaR7cQVps886UmCBfWd2vCk07XcJLk0eR85D3YgPRkb/2vH+98WzLHTidA0uuMezcVsA5akt00Ct
08lsyUSf+HIWZmJcISDE9KWQy//5jZ3awf+p+P/xgiSH0ZKQ/OycGwoGFnYSDi3iv6LJjkHpvwIA
aW5Andsb4na10Ena9qMJj//TXPUvL+vD2eUz86HR++Smnb1Pwl5qLWitZA2DyLvTwNF9L6pZIARC
X2qxrH0cpmq8nU+jLqtrqx3tSHaYcMreCq93Vk4Dp8Cp0vxzYMh2QxLfeBg83b1byGaI7ByQSDL3
zT6gHNkZses9KnaMYWlMhPa0LYGFS86whL0Aw4RqyPyDO5XplwwV6Bq8ZJCB8yrKNmrSqlvpQyPy
cM4m40UALmMjnHpf4PeRIm1pbA/asdWOAP39d6EL+9XmoyNCYmloYpoUY1LXd/M1D8juzSuzb0k6
KGjz3u3QeoBbzAAsNGtkNL1Wp7genseaw2HCxFbpiscYeCDo64AIpPbZsBP/1vHqcW3kENRct6/l
aWU+PReUols5N/KYjj5JDuRr7G028TtHz9/0sjZ3oj6d9/UACF53S+OtQQfzWNG9wHIgD6QP83l+
hwlaUiOOfrZZnLHfajYojTDLoclrbs+2MJBgEKKMsuToKL3uWDRNGXOFQI8EcJbrBIS5YpCopyue
a80L6oX0gSp2fPKSytj7s3JWpkb9RglufoXhiSBM6gV5XCDaV4uQ2jV5sj5IPt0Jm9Hv32N31kKR
CONJs7DyhBAvHBnNXa6u3RJd15BnYt+wGFqbC1410QTtIUG4dFRZE991WS32hgf/KDT4j7s+1zW2
S3mWAYqdnU2KuttFaDOJSBIPfKiAczzOuVO7ULGL0QjbJPcOnXKSLzFNs8G4j953GTIXmX46bfAw
WQfArcWbGbc0AGWnzHce1FRtad72u1Gg/A0TjCBhZjb+zpBSqZBN2rym/zNWNkPGrV7KI2EBC2Ou
pf92gh0e8ilADaa7IxJDy2qMh07vmu+9rrdXSsQu2kMu7uLY1ka2C9EjOuiOISxqKq7KVOxls65+
qd0h3ruDsti700D2gZZ4K4u4O+KH4KgMuVxW1jyMUGYM57kbh/KOfR9iibhII1FW4rPfLYqOXcGt
sXP9wLQ8fXbYIPlhXWevs3YichN5wxzY/94ZBaV9Ib0Xo3SNleN285MM8vihGBz32h3s4JNgADCG
setvKffiQwDs7AaBiz8B2DP0T9aSnKJrKnFrGKSIAhqHy54IR1+xghPfpIyT4+QUKlpmL70KiDK8
B5zYvtDHeR34marO1sDzi/ZdSwhCW5tzkKtdV8x6uSHVntglj1qlI4gsOfmUm7S16i0b1bqGaeJO
+f2gm4rmsieq5VsRZGO2sYZT5kGx1H6xFQ4oh9AKrLK8SeiJd6nVBupTmlqWEcZzpn9rqUy9zUwU
wryOpaGTVu4DnLnhkcL1XqCY+5GYO/t1qTW3W03MV7wNFrW+W2kitceDKyuvRXTh3+mAKD2lGw6p
1TZ9WANqYFyRqaOpXQG3KX9jVdw/yaG005VDBeatHdu0b+CTtTn8czsfD4kzivJQYPv+TOlmD1uG
P9NbPpiOGzLApqmqzXZ673VGLiwjW+t57KluD6mXdD/yqp0fjTlPrCdFvpMT0dprwHBzc0n2jaal
9ir3ckCBiQIdBLPXyh5QP/mhJknLwXe11dkXsoWwtUi03bWDV5NlOOD1piUvru8afFCDiKMm8Cpa
+fEQM2Cq0dxEILnFszVIwotypX7YybxEQ5XAKK0D0JzcThN/sPK90MaDtKWDPDR0DaR3BPqV1ruc
F1yPvTZo34EpDNcg9qu7jpFWpGc9vV3pmDvWyezp5+Ex5fYqOz2CNA8TlNfbGhOFd5cET23fHsE3
7ESR+xWv5esbCPjbKnYPMvaH9dz3BUFHtnHEGfncn64Rmeo8gYCJNleEy125ibbPK+8qm7Lncaxf
nJJczknM705tvFlDHarO3gL7vjbc6pOvJ8MnnkPbenZ3ugsS3m2Y4bLN7sN+BGgjzDEO47jfl0W5
XZghh0RVP6ckx8C0JxCpIlo8k801cRo3PCW3XdD8QM+6LS37aNvVKs+qx7LO7gsrKIDd29vRtbaS
+dlrz9kQ5slpvuAxjkYXE6ZFa98OhfiR2OMTnKujZ3CTBAVJROAKPbNZl0nwuYFHRj7VXGJ2E/km
btt7v+I+Gpadp9eYmuqtmGtGayp5n3QUdsQHx8F34m6wXjrBKlmyZzrSLsycgSOTQM4wBbKE1Rh6
UnHtONMX6Xo7yybQoJ0iq+TcTY11RmqB3XVvzcBvvBjXSTofYZgcmqQ9UVEM6s1q4U/UmxYAuqe8
Y9eOcLh09zYuTZ77Vn/j2L75aHvN2sGbVw/TExlKKZEFTXlT+2LHAIz7yMx3EDs2cwX2ysvmL6CW
KnRG2WEcu7UtfVRWRNpwWGpEAiL6ZGSo2dueUKJVPGmA9hg/RMaItLP0AUZ5DjCyoIlKP9Ogs5tb
gr2SUM3NnZbQqho+OTuVZTfHHnCcNdiYUAQxX9fZ0iehWdvZBnfMwUaFuFJ1Qj4TkzrpUBrqaXHj
Nlq8TbNi0y9yry8+FP3kLSvTb4Wl1w/Eu6xnDxiabZoHxYBoOKlqsQ89Brl/NdexdVRg+/Gt4qfk
BXjzqlh7ggSWxtI3Xqc1G23yP89i/m4TMsOgw+2jvjwJBpOemKR2xIfUGd696anqlilLvsrYLYS6
3txWFdjGKdD6eyA0wT4onRd6bi5ZO18FnhKbUwJNveT6Nq667mFoerEpyxp0siZYh5rjm6lNyU3t
Ld6BJeWdkMVu1kUf2eQ63KSas699rdyRbbBvgI2gTdReLZ71O8SHQ5j7xg19830xwahtcLqHga1A
+ek+Ms/qFgFw+8JaxoqYHWGibs3tLEbQbW266nr5wl693TQTW2N0ffwZFJ6TP923g3wujfGBsd5V
MLZogcwy4eYmImc0zVvD025QrcEvcxmmlV3yOM36rWENeyuv7gNrPvSyvR4AxsFMcwEPBEkxbgmz
ugHNv6x9HUFMHV+5drMrp/FY1oTGzr15bTvMpWbjRyrHnWfVD3UinhnOP1iOdRunzbWXJXdp0A+b
gWQ6Y15OQkrUqHKe3l1dkr+ioQX390HX7NpRbZfavtb4uuL/wIrTpjdlEpOLm6qN78tbkmC+WlNO
cIpEXKYQ8EEsCg3NfzXs+iGejTxiXXFkYLz2fGvDhOPYtFmKWiZfGcmiXbt68dQt+lfkG3pIGPAq
0Sa5OjFJuGXH5NBa6J0a3njsBylgxIlJYQbrIiELLZq5LjyXlmvUadeL+v/sncly5Di2bX+oWMYG
JMgp3emuztVLIWlCC0Uo2HcAG5Bff5dn3WcvM6ss0+qN36QGaWViuDsBHJyz99qsdbyl7IUd7Zqi
8L1HOYxgwWiWh2JyLki9HXdGhbAMewAYYz/JOOrdF0s7ly0au8RWm4wbe14vCddxd5Zyf9ohP2J1
1tVagu58Zf3oa2HD8p+CK8gbJOPl+qXuxFObTxYupRl9NoHZ0An9KCcYSBUPvjrL4xjSxMxPtl3V
oQWbwvnHnHXprp370xQs1hUZ4snG0uZVid503X4Y1e6lLrenzaBgg77ISJ3E2B0Ag+HQLxiWmNN9
88d55U8u72i2Tk3NeQM4n+8WvRqEBe1ciA0012h0+dOd5SfZ7cdVW9er6r6fA20Sg06YbSoRAV9v
ndXjoQ9o1gyBsx3KnF69ClG4Ddn8xACFw6UPLvn8fJSgvS2L/qs2+po4FkwEwVmtOXiwzgFoI9TB
QGCgNp/sMpKx35CIPrq1vk5nDb95pNEN1vLcHXe6luSxqj12W1DaJCr1JTVrhgJhQMDqdetXs009
MTBzzrhyOgMm+xYtwzAcR/QTLe3lso8dbZtXXLnmSmfoJCG2Vs8Q5241vDmkDap52sgzZG5lgc/N
U/emQRrPPWsMplebgCO6bNTHRGwsny1t0GznNrmTNF4XPsEdoALIuPOd1yJvXUb7mR5L9+UAeL+x
CEV4pUsd/ZLof4/j4uFPDxoEXyuE911IIkSUhGdIAhGY+WMeusH3yq7NhRLeCbhVfljssLpFtl98
lRMDtT2pccGHFUTWjk4/FDKHsppAprQilniILglHNvimtb1eFpNDAnNpXBQ+KDx0nDmNe5OnpryC
zEFCz4KSowWSc5+GwXwIFt/cqqobn0bCt+88iGInVUXvMLbaHYoJ8ZXWkBbxX49cb4Is2GUV72gX
jd2NYhc8CrKGYCNUwZNa2zKxYXbdjq1Fo8+tzSEd1LDvGbMgyfLnu7YQwes66w0vdw5VPF17fQpA
2V5rZs0TIw6dPvRR1uwrPEw7crdYTsAQvxVr7l4zEHIeaA6gOiZYsDqhTS+eSbCj/E1tAqd2lZ9W
B95Y+UM4Voe0uAu/Gd7CX1JOKpnLxf0k+K2+sauNODF0s9d5owp6viCfphiBLmkqQ7aQNuyz9q+Q
e2dH5GXyYhDpePLTsU7qwv6ayB08ZBD9kJjk4XNpjHc3RM7wtGyutV/1QnnWOJe5v6XQgcOfs3LS
BImfvNJbxA9tiJXK7b5bGYNu06Pym3NXQ5ZmOCI6Hdo9aa9OcUWn1iIgjbBrqiZ8mTbv7XpjN64n
wl8tMsOwS0Kf1+GeqKx1nU62GApn2Q+MEkuE2iNQ/jFeoW16ybASObarlzQA7VPLGgGtsZyTVrDy
74MqdL6NollF7DPdoGEsuuyxEesNIis2VyK+Lu08m3E+ASI9Mr9jbLT6HpetIiPBcoG3IIMuCfjX
U4jmHrleyj04Tj3c9KGbJ0ERnmMnZzvp1mFKME6siQMg9zjBJTo4UbBczBPJUMR5JMpbAV3l3p5c
z/bAeEfSgikFGFxv3NMnDG88R4SxmNL7YaFachA248iKzLHj4Ac7Urpn1i0/V9XPRIvV5qoSYX/k
yv+0zgaCaraEl+mKfXEeh6Qcl+xUavMuwu0rKDBkrhb4idkbrQTOrHeV9+lxntVlSx0bt3Lhvm/m
ETwbsyaTreO+3hz/YAxq5hmA5hXRDurUj+FynOqtvs5XUSMTZH5orZ73lkZob1jQx4wc3r2wi/ZA
nuWUQNBbMfWI59SlCl59fZiKMuJK4TKF602U7xBNB9ejy9DA9635pBrZH1Jcapdj58PuJKqHw5KI
zVtGwAHaIqIliGeWSNpj398+gUry6jEJJOHUCw6rg0IzXt2p2TV58OALca3IiUtCzFz8ewgWIIWJ
mOqqHOIuIue+D+1LMLTyhrVsODElZpWK2D23ysWd6vtbUwBLywN7PGTCRFdDtJAhRRer/Ka7Blqu
JpDxErTyZ0+c5j6oCaYLQmdOdFh1R7MOIhE6g7hqew2+Cv29WLf2gGYZt1URWoc8zciEJHf7buim
R0avwV6q7HW2UerKdakSNawfZhyIrrdn5lR4Uy5Y8PIiMwEDlyHiuJ7tQ9fQh5hbx3tbm3Y4pGeh
k6FRgDnDu5V+uDKurvWea2Wz544xXfto1nYeAR3UREzpDoTAxB0lx65xeDMzu0qJuSPgTBLpeM1N
7bvtVr8U/JM8ZG/Gi1/flmYNT0WU3mHm5j6h3Pndi6zyMlrzc6LZ7P3CxQiZ6wxvfQERPNE8yx76
0S5uQgsaLxmh0WG20Qai9rDfHXbmy76y1R52rjyxx5c7fwj1BfeYOuEkILUPNw6cvsJNViV9sgb8
szvdMW8b/dVEB+F6QyO8uSvNsnLTKdtPKyWIWNCbR90Q+SXU57ZK+tBJL1M+fMJsdEsGdxQLJF3+
48Sg/8q14dzbClVd1PtlvVuVNeyyxrJfwmHitLS8gFS4dnpqgb9ccxnvk07hMiR0dCGpYRhO5dJG
lxigHWwkW0lnk5xHbkdl1OMlacL0low1B7n38LpO1Xa5ppW3m0Fm7XxP4Xlw3YYBf/3dxb5BDrDF
+4ZIfhPerZP19h0cS5uNKaIsk0NbmjjzUCbuqzWSry4M9T14xuxoImVdeVGALwCYGV0IECNB5WBX
1LhGTL5Py05QLVrWbiFWdb8aL4wdf3vjdSgvtNrO/oASS1KJYTx2Z2pQQlYpb2beFEGlrJ2Phuy4
C2906Dp7KAFYT/eBmUHZhE14mCoa9iUJwLso7IN7OC/NrVDeLfLumuhNvFYkhcIFssiuHGvnxYGT
TO8z5ybf+RSA6+DHaavYJXglQkVWnTdX6C2C1wHEcAwwjRpmO0Bzx6fQXkZMxIXp32UZXpSpd++t
4Qd+2k9qKZ8al7QIZNvjXS7MT9Fv4lAK3SSpkNw7tP7MswU1JfkVgHW55Q32eOmoxb9nzakTmZzj
jeKMv2hKR+97JOkX+ZCZJOgxhWaFtOx7aNLVFeGoJ79Yv3nD+t0qh4kr27I+tZutH8VCh2MYM/iY
tWoQqI7uXT811Jkgm8MY5wX+1WK5ntxpObSkRn9L9Wq++V7PRcoLrRM0iNNUFyKWPTPTLISpDCH5
KZjDVxkF18gO6kONkamufI44lQUwf4f3NliHvZsux34mXhqgBlXDno7uzUpM/MewcpBWub3nQnUx
y+lpUUUymnBPfu9j0Nc9ocvy4Jf0Qgq7O4Hydil+0b375YiBpygeFqX3dMD3oL73nc+7WBJZsbTF
pTT+rSyit0jZ1+Xi73rhYmUsr7JBXIRb82yEHR7QwxAKPl1MHftlVDxoa3qe8/5FtdNOdeEFTdVD
DrRvoh8SNfNVpot9nRNanDpfIxMCDdtyDfR9a23+h+uCZEPGXDucttDJ9+5gJV2mEt2t27dSNhcb
0aF+7sO1X5OeSr2uLWDmrN42uvakc2jSGVr3HOKVMjveDKxV3iHym9ceCFdeqHdwvLg5uBuf7zZb
doU/Dp1WD84UYI+1ju9zg2S/wrEOz6lXLunethtdrVHwkqJB8iOC38TEW7TtcbsCwSOjuYRHK2n9
By7nG5Krs+UtzpqfjdcPt6aJ9MXidntOjSskJ/3b4nlXja+O+bxcipxjvUjNZZZ5+7zDvS5gkdPd
vRm79sjNlHc19W5abDl0DHYmJ4yTf2mVde99qfbEnu44P/ZN298zDn2TFttgmHFoE8bX+O1jq+kg
RTbyFbgYMeb+g+wcxgIOP8a0K2VwY6Q+5sG8o+lx73k93rMy39U5g6MxPFhR1d7wVZ4iP30eR3VV
uT+8xb3RRXHAlnUvFnE9EC2816hUgrS+X0PUNZvhj9B+5rYTuTOW6+wmg00Fpb55wt11qlfaX5zo
3ujut6E5A65s/CqL95DlYFi26AOvIbYXfBIcHjRIrQvjlonnnUMVA3NTKX3SYc9+EZ6sqb8mSmNf
+6xlq7tsU+79E2ssMkz+4n4hjolT/qGvsxtvLj8WPd2vWUsooTteueW2ywnifKSzvlIG1PsuncYk
8IMTAEOMjda5g6kQcXSzefAql742OgEEWuU9B/5DHYwnRU252RUdBJfeGp++mrHO+dF4jav0EZD2
FCs5X/e1xmxIJxZ097EAddcL59o0U7vTC/Bi+k730CtuBAStXZAtj7O/PuV1upelS9oARt/W00sy
eaom7ZLdNLUQWOQgNQ5jYV8UORZNj/eKy20SlOLDC1MiF6rpvRPTqxJsnVaNObgiw1m4q0SCpn7a
y8TpMv0yubkk2PBSdNHetMX7nMsHRkYvrt+GtN6nj9qbr7cqjC4ZRjwLdq2e4SBDTiwa+ec6r1f5
jJ2xDO7XqLzIwpTtkmmPU0T5XqXRQTrqcfHpKrhLBEW+MNeDcC79qjmmkf8SbtaddCmUO2vLkGCJ
p6lo9S7F+CSy+rTMzVcJTtoM7rE31l0U5N8jhFg7Gi8EUXPzO9/lOj76YnV3XE72nl1d+3V+nUbm
sQqGx8lmmpf7+qrt9S3n30dXQDMOnPClznJzbNyR+kkCmmcsuGu29k6q6kZh4Tqm1vaNEXa8NOYa
89sd1tuNi0Vq32ANLp6cjIu4RfzE7bYxllvCLqPSmN3paSua56pczC4nFSKpbCtbcVIp7l0idS5l
hEXfsav1ZnFIYa+j7bZXoN9CzbpgfdSXeh3kMTMixHro9RfjIJ2X9TwYJN+GSt8JxzWW7kjMhkHw
404tHZ9QwW1dKGffLFCLGy9dtF0XtueckEGNu2rU9XDoYMQnjlLnEigMDkySmSIP9TnppM6fGgDs
n5Xnlvf1OtD2qaJ1AHOZ2vupKNzHeS38e0/mWBbXIsrggVf21zxHtGIwn0xsRGlR7rIUbuVg5591
blJ1kRZE4kEHyKZ3Yt3JZxVLt9wTJUC6pInCicOKGAcQ98Un7BHg+02rHgbGhxdd5conr4i2b4Hl
w0Ih1ufWigYHrW7NlTkqsm2vZ2ET2VSbe3qH3ntq5fbHQiv5AiEVciofRxGOajvdlczh6qTIyIlB
VdccUlksjwO/TLJS3iRpr7e943KGtTorvkeDxJ2it2kfmNHsGKt71OMApoNyRCA8Ge/APAHxb5dG
j/iKAfXbmotjTXFBoLDlegeHNgkb+7ycxOxiD179gN+odZfXuk0NAIxZXs3+En7PYR8ekKoZotwn
EYchnqpF1ObFnkbEjGjuMnRj+25FNRWPCweAE9n9hXbb6So8Ay6WQv8s8/xDjv54V9A+SJylGp6n
RthTLDo9A+uvust1m6on5dNZ7ZeCrgyN1T0JnM5Odn67q5il2OgL+SbqjKkkHVRfbp8tw0FM/VG0
XBpL18dej+w/9iYPMhz666FTLQuIrW3I7L3onNuOpvvB0Hd7jOytui5G/4gy4YHZkPeYNxt1MGxj
ndjIevaGFPRkptr+ZrQBOYR5NnH12ELj8Dn//Yzw+aVY52Skh7p3PXpNM0mf9wMK4VPaSesWXjxK
VjmjX4x9gHycoHN9564LM7NWZNdCmYWzY0nPpwmSixif8HRbaM+D0OeU12kuyge7kx+DcocDDSB9
yKqgJkl4i3aW9MnItjsO9gn09a09y67gDdBctiv4pFc4mKOniDxYtHFTp39uTgpYIZtUcxjkMt2F
vd1wXQtw40+bOx3nJdoo+infuONLcdyEViNlAdq9WOUoYGNEyeKUKiOuNI6oK1H1NQ7SYQMsH+R9
NR8aMtMuJiagZ5VymVL7u0o8I+xz+71vvG3HyLBZ6L5t0V3TTPiu+9VaqRjH9dZUGOpXRLBvjnaa
i2ou8n3kL5APxtE/FUzq+JtWcNunWu59AP98p2sDe7vs3PgfW4tkp58cwu8cB2D0qA1ijdJWDodO
ZrspW3fKraKrU+ctAouevxFwi8GcxBeIkTIwGOP/MeYOdi3Gkkk2h5yylQV7hjnZONi3wSD1ePxH
Rb42mWj0LPqSvMw4L3jsbuV1NzvAnflrlpIDc/hNN/T/9Xno89BI/YU+70tNf9Tm8X//X21eEP4T
AwWUVywSwv9X/uj/2jtC558eStAoIgrZ5Qw5+1z/jzbP/ieqPEmYaSQlKrazDv3/ivOc8J/IzWwX
dZ5z1vThW/wvxHlnSdzvdFeMSW3JxN0J0XrZtvxNl/U7yVzup1zYVZklg71xLe/87Rg41d8RAv/o
pwr+9ZSzfQQpm3Dxp/xRmKeYf3UD6SF0LPpHqwyPfVR8z408EYES7Ytqvre87tfvfoX/oND7k5Dt
t2ee49Sx1oSBtMWfFHpt2Lct018SYlIcsDYm7scsnNIbX2/fzTx7J9PiDfnrZ/5JFfjbM0PEHQEm
HMeBv/XHz7mMVbZyXFg0xYtvxJaPV7XOtjjyvfpfy+0PVp3f6w//0zdKKy+whYtyLvyz387p/EJm
4UhD2ujltWtxwXuZXd8uRA4xMEmdC7Du44E+2N/lyP/bZ+R5rmB85QYejqU/05kA/3h+JdyBjns4
MycRo/PUdP5Zk5O6OOL/+hv9t/eTteOj5nR8j+xl3p8/fqO+HpiuOgJ4KKPyXV9odnCHG/z/w1N4
kkTORofpz59pPBP26zJQyVSb9EQYar63crdP/runkDTvSiFZab7Lohbnb/Z3a81re0+LIlVJjQLp
Pppd6+A6JFn99VP+/Pucn4KZzA0DQVlKZf7Hp/SIsXVbZzqZxo2ysXGWp85Lg6t+cNLjXz/qzz8O
j5I8xhG2jzY1cP/kXqw8hAYW1MNk5XJPmivcBsrnv0sM+Q9PCRmeuvzAfugzCfjjB1KrqaeQgKuk
X+h0WBR1RAJtf5eF+B+fEtloqCkRnH/LfsRSSrXcDzpZKOtj3aCRayZmMP/dN8bGwF4v+PNs7GdJ
7x8/y0rOJl6J0iTDwEWvTHvjQOm2BvE328P57/x+Ww8Q8IaEZbucLQJ44p82XH4ENcPXtBNpa5zj
GBouXMuu3jMR0s4OK9He//UH+02g+4cnRrwFtMs4mZjch9GfBLx504HiBsmd4OiBOjRgM50cC5up
a5dXIui/ZwKe6kb5kqxcJcmjBhsv0cX9zSd37N/2hN//U6TPaXo+HXFG8hX8OaZDC7nNcm7mZMlc
AWdIw1GMrXmTdNYBL/fI43q2GtB1pXAPS6Wi5vVctIcPzJezlXv+kn2tNkanK6bORp8Gg1/vDa+L
GKGsMZ29Ahed07byGsX2Pi2LpJBbXPVomTNsGNMkgJCmE5u6qMulv9dE/82HdunVjd2dAXvGy02I
PqSvntF8i+YiD+BcHQvgSuh31yLM93TR3JEJ1hTIvY0ZiRvCXKAK1suy/sR/V24JdJ9NvGXOoHEl
50FTXBPcLSpaBRYyGl1l5noq/SUChD42845G3UKBv/bbeutU9HOta9erxvBGirUCjEq8301XdJia
6uhsANO+3b2Ao4FdX9i6T6LWT6ekRB1+XRL+W+6rrKqe+4jrS0zInz61PndEYhD6iniOsGkkbKTz
wg2qQpY0HFOFU2tyiFmmu6DPjsixcePRBIBavGWS37RUqNJcd1QhkXvGZhrj5HTkCTTx7zGOBt1O
KktcC867EKcn3fW9DU3j0Fkai1CbeW6+b6IBl45XuP4Ua/SAPvwtdzNcjIx8tBuJlUqb81+xKxOq
xOLTQxRUtFpsUTD2mXWqf5TjsGBHbPIpS3zbZB+5o6NHdKXeh5UTtnnOAp0hGomqZrAtFnshSct1
+rgonQUpUN8v7zrrza9NtJzPk8jepkGo74VtA81vioUGaoq7Uu90aoI3AUoSLXYaQY/uhZY35zjE
KqbFYN3ZyCF/VIiz8ouSjPvtMAbwTYkkDuSQuKSIXWXcfbjZyoBXMu14uZGB5frgrR22HsSdXWxl
0r5VQ6BedYub4ejNAckuNK97m1FSCvqlzwOA+S70sz3ZY6kfMwgtqv085s3Rqkr5MWZF/4btJ/i2
eL2pm/twDsqwe4hscv1OU+R005SMxGEdCwb7mIVyN3rkJ3MFnfIFb1dFcbTE5OxFrwBy+yVprN/o
XKDhy+vQQtxyVDJgLlipCvVAMYY41dzKHzCKTprR6JL58k5UKd2QWonCgk6G1fEmy7MSOZciYil9
r8JN3WUZAZD8Nlnwc3Pr/rkfDUp1vY3GjsNoMeer7TB/WMvkW0nbo1BbgS+ejZuSticdh/YpX2jq
xHma9ndd52KW60eHYaSLEho5qpPPz3Iq6UeosIyeKxzL/qXxpuo2V40g+hMn3XCoa6A/J49Iyndr
m4c0dkbj2NeIroG4WSpwvSS1RuKvps1mO8rb3D+5TeN8yaLfQlyfMr1aAtetz/Gr63rwHTUyp4qY
KTOeVYHOTsP5Kkm25jZtsZM6EiRCF6aI5d0iioO2JUd5zC06HjbqqGtZsWsxk0WElkDax5JdWrRV
UEC1jOWn1hp/LcKEiOnZalB7kIc8oxlGMMuMfFivXIJOeSkXUnEQgKjsJ+EWA2B3R9ni5Pd9/tlx
oK1k0aFYiVff+F+TmJtXTzH9ParJFe8r+ZwfKGyL180Zvfd6M/Tp0qzH37BmTQB1KM/ME3QpJkED
Yzxki2fBKjYBKgy76ODB+Wtm+fEqpXivF2/9XCBZP6K6KUsal+k4YAE0ckZYsWELGPSMedGDHfFs
e1EBStDi7g/uC/hZzDds/wAWNQzJlDUsnppVsaCc9eFRB4UOfnFNqxHxKuZ2F6mAohc3fiaHS7Sp
3sVcS4qducmHbzXWjRw1J31OfOWi+1LFRKpPVYcOmuLIefc3ub2d3R/RrqTO6OPKcpHFTVmxMP0Q
K6tRepXILyHkiiPvshS7ORrM981etIO/gqYOzYRp1teTZ6+P5JiEv6J2AGCGX8HDgQGU2CJPt+4/
ffaAn6CMLIhcwgoe3GH0M9K9K++sRmQ4Hc+cRAnWYs2Yo5vz+8hxMXCmBo/KmW5VRvEye/nnNGoL
TVFYMF9PwcSRu11GQDC71KmeUt75DEmoa83HQuHHjievm5rr3hEk8NKxQ27snfm0a15PdZLmavjl
5IU3732RdchHZYGAxsD4ubdl6D94Pv6eurWbH+RL9felpcKKMR+xHvG2KvUdBKSCiziV1vNitvUN
+tYIMhjs/BY3bu/9zJZCrpe1veIeKVMYUnRuGhwdq+iJs0PyyvjGoSOor6psEyqWY17ezyA/UU2U
hNfbhDCR2YkMazh4oTsuZ+Ve/4iHlzmWa+c+0N3W1L+iAdF9XOtOtLs8tNYbPXmzPLhc/R7cca6Y
cTP0zlEsBqt/EYi8/xYWyBBioxzwgIM1Fq9117qMhGXHrCtfvfUXjSzP30/t1Kkb0aL3uLAwgWdx
v/ngYgNln5n+nayGawD+9mNY5yztVQXyykFVTGZwvrZ3zliNsETpcyMnnRCSNWPtBaeh9uRZAW+X
KYmOznzdIO4e+V3y9MFwxI3stZN9UlJiJx2qVL+w51RezPEe3ZZAq2zkm3PwNdjucqwh1X8RkwVo
rl7rcj0iapyeZuQwEnQpmP4TzXnDLAJDRRQjl7I+lGi2t8mWyLLALOnH1CuQnw+m8pONYfoHu0VN
c3XmnGoDBwJaw073sQarfe4eixEKWDqKb4HbuT82SBMXE/PDdtdXrvtK2jHTlE0V1h2Sq0DHsvBy
5MiDvqMMsD8FI6chbvjbDJBdXgeGgcL+dLRw7gmLGb6o8AST5MwfwTcOdQtmkUrGzXoNaDkM020/
EJbexAPKgwdnTK1nq3HQf0XMIW8mJbd6N+G0+dyacBn2k7uwyNCwVpdY5skYN3Kk/KtCgdpnpNNJ
ZUwCeovHBH63m1aPXDPxoQVlL56YLwXkfaZbtyWLsivKp8BaEeJ6zJH2fY+xKY48d1jiYInKS61y
GJkwNUiUDQ1Sp51Mw/C+luxwO6qsoE82EVXPJb1g7Gt4rj4b1znLrlONZ3EZNuusPmHKlatlo29e
lgViVm9t7f22aP0yDk14UoJJxnGwhrRORKNJiJ+21AVp26C2vrCoG3BtByvppILJcQDTQbseZ6hV
55SzfWsSMUd0gcc8zO04q3TR7P0OdWSCD2QCTTYF6EH8FpUxwEYlyKwzVohsN9fmNQNFNbqoK9MB
RWTlVmSQdhFm0hiZjP8+EiF0N24do69wKSnEcPixAPj2rU/b7pELWWZpXmgnR4ApHICWZsAMtLcD
d76XTYZwz6f5NKMZqrqDWsFEgEor6vLQ5ibvDigJCTDxhqq3uHcy34YWPqMAAGDg7r3QUT8GZpfs
Ge7QoNP1CQWJUSUxY7UUEStxSG38c5DzdHarCPGzY+AS7IaBeWncIdzjLA4W7H2BtOYOCQRq6YMY
PcRy66ZHrhcZ7dpDNQzykXpuwlE3tMXLzB1hSLpQe8wbIXkjvTUrMy3Cy38oPasbi65At8fowqTT
B7PwFSymvZs7pd9sT5kXvrXmi7Hq4DJkZtYETiXvPzedq0fE6kTep3lOHVzUbfTB8MLtYr0q0vfa
1YtuuQPBxEQMS09+KUrgqOF6xjm4wkB+SL2R+SGch/Zlntfm2ZZ035ieD/I1Bd330+CfCNBrZ6RO
zBj/48ob/foyQ53GtknabxsX7E0nd1LY/UReyaceQwRpzNaAgtu3ihrBVpG2H44SC7Y1jBU9mn8f
RI126uizttGo7qL6rM/pysm8sL7sijqnNb9yEuD9YxVtgLq8egl3Hnc4ttgKJMlhGMiU9JQ8ezwq
s+JhYAj4vZ+WcEboVU7vOL7Um8xVVcXb5q4/M2OTN563WAlap8Jm5Lnrs1/2i4htHyHM9ThapUza
OQt/htXQXHli2zSnkTt9TP5KVLSbZumNpSuwa6vvPYuoX+5yLJwIgGU53OeMTMadh9KKuprb6EUu
/OYXAwZDzvysgSP6qjPf8i5K8fO1G7oF0MQIxPpZez8m3gRuIwWIrFgSQ/W9yCrrzurq+SdiQcwc
49RS0M4NlrK9zkhCb8aCEX67qOV5bSf5PJfnldmUVv4r5NL6ZJypzq/0mgE+WLJFcHWBnY+BYOwa
lFMOY8e4tdb2oRR2kyL/J4MPFPGyAD5dkA+2Q9p+VuGK0jQMAjSTpd+hX6zsVa2xg4FkxmKUtusu
t2T7w6+wo8LGUCEVUzDazBCnjDrExyn5PZUdpkkmH9GbZxWob/AErCJBayuZ11Qu9Ji06NGcLJIi
oiyK7ToI2xkqcZqGP5aaKVM81I7i1u7U9pXfo3Pb42zp3gjszVfizUKB7wN7igvgLkIxo2asOKTq
wEaO+zB0XvqtDh7KrlxrPodW1b5TnvXey0V/RejYKQa7arrjRIG+x0bd3OWDWt83HTUvEo07CJzG
FL9SNag+IXZj/OGNY/Y1zabSfA1bO+7DzCqA2JJ89WvlK0VxPwfQuvo04MhUrnhaHK41O9V25yQp
z8l3GADnDxlE+bcJqgsR8iqj167bKMfoFo4BsJCQCfMhmLTEGFtG3s3YCnoXAeU2g/h1ADPBaC9a
rsbe6Q1a9kxyPBQ+NUJEKiYm3bETfQLAuFsTRIY5V7EO1RVrd5Jq7+rWyL1a9fxEtxNQzuBYHM+L
YWa194YeG/6cap+FzMuA8ybEYXWQZI1iWoMvqklia+x6h+0KLkhHOMiX5IbzYMvCfFlWX+odIpWl
INnR2TTvfIboxUUAtsVzQbjkbpgDgV5SbSVhDrb8Lko9eLEIJgcJixuWwR5ITYRAh1F4nXRejlF2
4gbDP0uOdbP3yiFb+5si0t4paPr0RZTp0nrPozOkgfsiMwa3+2UC+Y4tYTIh+vBt9Av1QA8CUTM8
W/RYkB2nb3LY7Mu8yjHhWbYaPsEQGActj62zG4giHIhhUw8+HmNkCzZqaCxKOfYCVD0hDU7yzYS5
EiWu7SQIRmuMW+gqrEZpyh8Bft6aAxilJ0iOso1iAj3532g+Q0pwwdonCyn2q2UP5/SAfu1ebbOJ
p1I3ob8bg/NCtU1afIPpTGgD4HsUo6Uyv9zIcn+OZctB5641dyARGo0CSHPVh2NS1tWZ8Y7lpHaQ
Eu5cxH3Rrgmq5X708vvRcgQ1d5MrxA9eUMUZJsL8iNdKvJnJ8mElGEmoH1afpt1lHDdYGdWaw2dY
8Sf9D3tnthy3kmTbf7nvKAMQGF+BHDgkh0xSnF5gpEhinmd8fS/odN0mQTbTVM9tVXbqyFRSEIFA
RLj79rXJ2LRJduqbiVE+KFFryTt7ygDP5mjX2QFralj0qym8KUetwC1Biy/sib1DU+UQ6VmNfLsg
hJMiQUzoWdEujTKPOu8EDMY67WimpFdIt1I4flYbzDLfWu8TlT4FH8l9wqnn5pgWNwSegXXWF71d
3UKsbvPLiCq+tdJp2iS3iRalbs68ydLb2yroB1REgxhobpti8oBOYTdaS2eZPXnnxUDj7K4a064K
6ZfPrPqKtFGNZGUsGxLObj5qIrquGlq99wLgS/8EN8hILv2ibzpv06ueMLdaQDf9SmmZvnXr9RWJ
TT5a2j+HDPi0xHeAa0I1t0lN4R59gSVvFTz47E1rCoXwshkBW0urBoARxyTesnKZ7pRi6gCHIRn2
8EfsKB0T1DRZlXeh6wdI5WnLpUA+0DEliNpeh5Zf0geFWThTJgfgijeWhjcvYbQY5o6fWKpo153m
EESm/+wtUOXqQnS9zrZWwkdbK21Pp06gRtq0Hduci+MAWBpX6l6QndRDzST45ikykjVhGY704HY5
UcIvtsPI9F1p0saGDoW4DTow/GpOM5szpGravll9F5pkP0f0VhQl8vQNOI4lqlU0pIZ5jprbTs5l
tYyYNUyiKSBFNRPxOzRrWkMzuYOkxNoOh3I3WH7Z3+rIbw1AX4CexHWbabJJzkxNdJpjFLgByAbQ
abSx0+N6G95wbtXxXUMXDW5hgTEFGGbpZfQL3ySsLDxRWuV5XOl6eBjQiwNtNwYBHI42B+t8QJhJ
k1vStngy0PZOMWAFbzJXR4dNPjfECvkVjiBOWdJLeYIUQBKnMbUW1dVTcq8PKTCwAzWfHN7+UAs7
Cbe+XkXxcDoq9aBM6wa9hG9t6R1qpA6BGCbVJI9jQU8lSWUCJvTkQq4bGaP03mCzdYaiSKpdb8Ky
4nIsIZWNaV8P2npaG2ZKWfqfmtX/iQf+n6pRmvnfxQO/4Pct2D5//sS/2T4CBiRVNsO00LsjmgTg
89/6AfCQmi0oJiKe5Y/INgWtf+sHBAICi7yADTkSVb/+gQ8pCe1f/BlqQ//+S42/kQ8sio1oGmyN
CgygSHmu/GgLtg+Mtk7TetL3U5rJj3Uyt7ZMfnnLfY3eiw8z801Bf1Hy/mcsBcMMnphLzNIdeJTl
UIRlLNZmZtYUm43wulNNa0ParN22FC9u4ihHX1wF0xHYz6I2+M/IjKlQWEVNIC8qkNYgkNiqoVjH
Pt13uZ7ODQziyCDLCto/owge0AKCY6pLyK3SAZdHFyGI/bvwss0gJ/RlJd0WmhRzrHh1u80HihWk
WZAh6Ul8j+f9Phha/whz6NuX+uEHWZTyUq1tRJzzg4S6dQPxFqJBdxEfc0L6dlJBQ4HG1zQdLcHn
UihbXGhoUiLWXe/naO/1nTQM2pFJ/VOC/lAL/O9J/Z9RFq+u56YSWD2LpneB361qN7+Q3HDLcbNV
+CeJwX5DmOHQPudy5d4jfXfTF4L5M9r7T//OXs0gncynSv3f5v0C7LL4nD8qADRt7HuvzcTaUAt9
QwY4uUTSgFBSDPnfSRqgMiBBoQZKVdbS+dgXtXlN1D66XPb5LFUIYrL8aqQIeGQQMaPKPhaa52FM
k7YAVqwGKMxcFJrlFi8uhG4cJxV1JAf9fzCdqHk71kTvgZdtta4Ngm0RCu1FoF6eHNXwREE1iYo/
+V3Ckg4ok0waQ+97ghwu1V6xhaU0xPu4K0sfQb8sa1d6IsU+fNCCLldqdfBRCYkVHVmbatbnVRLS
8YxMPaEmk+F6tG9FBH6DCpFMF1ZEVtY1pUS1LtKRiTmN4kJ3YzDvl9Ys1bb1HdhXH2l5KZO3wRrZ
JLj1BwVKjNlpK7BD4y+zb4BNUArQrNWgSU1yEs7/3BZxWNsnQTUU0Q3OwQXlgr6EAmWVJXJwROb2
nVe2ngfIhggWYoai080LqhLggxRK0e+U2J1osy+Uxyklw8gHTs5ija0RJnhSWkh3lmIZ+QoqwbCq
/KyOto2mheS0U8uvNxOmLaorpxV6yBK+zRyPksf0PYMsXT9GiQMRQJAvV/qQrFXYnA5pkrYn/iRJ
F6RtuYHRIWy9avlQKFdYbrSlazd+ozpD5wF/ChIlpK2zlaWLkOJ3ue2BMI7r3kisV1uO6JjamvZg
nfvSyPPa5lh7G0lYiA/ioUmeBXqhdl2l3TRusnCADhLTbTAR4kD9pfk0k2YUnHKtVioFAcMYresS
Y45r+qrNPYUQ40XnE8ndBP7pwe4CbiR9YEO4CGNordBzjKlbCWms34OBK82KWxbBRDUAF3YKLehv
Yx1CAp2y/USlKzAtAlqlrBSnK9TkN8cnmade6crHUMua1K0JswB/SFaGkFjWfku0Jl6iXZA8h++V
MmtQBDDICtP3qa01fvKo2VmizJdg3KoQjxTvMfXZC9oGvd8+aeRrRLsTCvhw8CtXNdvuqh+L7B46
ELu4X/j+VSgEiUOTis6+huQ3OSKruwK2gNTd0I1avvZ1ERY0yPUDqbhSqrQ5ygnup3LwolUqo29w
rLAnDawpVXIJ14Y881BazY7CRAgeBxekvdqKhOKOGPtL4YuBsk4XtjeVCkZs5ROW/rKA+5+SjYUj
rCYmKVaIrjqHj4xUNRxTWK1S2Mn7MUhb3EqiqgCQ5WckOqZJgjoas9CvVKnCcrAkBQ3ANaHrQ8Md
hSp8rIhXigudfJ7bKdEp7bhPlGwgxbPMrKu+xNmEyWx6oLRmIj8ZdmbGGBGFZgHftNAOttfxXXpU
1t5pbTaem2lEx2JXeTRDJJToKvOK8RdLCpyaHyiQL6k1D07RjzSbmFIZ0VSqME0R3QOHmj1EoQWF
14DifuSjnuhavfD0VOMibIjmYeyslDbfsdFXISvmkGaQ5uDMVOlbhtUOfoSRiFm3VDNbJkcuOFGy
UjVOtDJKz3UF4YdLyj/RT2KVj5uG86KMUcdnIoW1YdJVOFZ9nbr0udESGcIkC1bKNMatq5KSfBI9
rr2sUr27HpBzDXgaWOWbLEtAxKB1w5waJWXYEYkn+i6MCSWdJEDnvTFDc4o3denb2rrHBVBel4an
I8boEK84kJD1YV9EBa43YZuPZBTTovSwkq5168yri6pyJr2s8FibtRdbbSqraacAqb9Ddt2q7uSH
3U1Qk4vCL0zIgeuFnYAZpQg9WQd5VE0XMw73ekI8pzrKqCTCUbP6CnhGVKx1pTYHWh7oHp8703Ta
LvDDik7kcSx7l7acQZxosMNgIMkNFsS+oRW1O7H3sZpp+LjRTTARqxKpc0/IlsnG1qDphm2wMiRp
VroN3Va1fQpRJNG93qUgB2oaEVDQAIRtY/B7lO4mpzYLmfZo+nhlsqC4zWysmNLtOg7ltqSPw+pv
tRha8FgHSX8wqiKk+8XTVXGOmiDoaW9GdMlBECTWSabRu7oS06BfD2pfwSY2B6GvAzlGRD5l4Wys
kfPDb1I9V6VzpVX1ipxqDnINtyXpIlKq4hf3S19bW0HXXQJ+l4w1BvGJtYaXiBomR0QsIxmcdW/x
3BHkkhfGscqQsafZ6dA1Kcj6ekIHlByIZF3kkdrczk2u/YqDU9zrQzmYJzRYDjaAZ48Jk7KsHDZz
fD64dBp6vcP3pefE/QqlCrRGXndKv4qQ1pBVhOwAPKL6rNhNdMG2SnXYqgrjVBtVOM1Anm8Uswgh
AXaefgMohnJa5akZN1MQ1iu9LWwDjU+g6/wValJFO8vq+veijk2Qe2lE/j7lPCeixuWn2ZohYoGz
BPGshrA/nftbeTYi08xU75H4J1djrBoPTQMecicFUp2zk+EcNgNuxa4UNfgkLTSbeFMBUHv6E4L8
X5xKnEro9r/HqXdv2dvUviXPH5Xuf/7MvyNV+1+WbBjCsAgHic9m9up/R6qm+JfQTE1oiB5nBeeH
SFXR/2WYhK+oITVWM2iL/69zl0HXoi1FAy/zh1AJIRr/C527+CwH13VDJ4Y2VISx3IYR+S4uqlrc
EF+Dv1utNherk4vV/L8bx1mfbjZb13GdtcsvnJPVyerDPH0TtX4Oc76Ou7iHA/QYcFkZvVWe3yny
SxXsf/775z6BDzfwrwMsQnA5S9qUdK+3urtCCOG8PoXOdehc+c5l4Fxev21/nb0/vJ7d/DzqH/X8
/8RVX0a1FtHbxDaup3iQr55K526fO7eo15wHfvHytqNjZf7123b9eP98eX53uXv+9X7z6/x13ztH
fg77s9D168+xiFVV5AGqPv8cufNwt0+d3Hm6e7g7f3mj68d54L9PqTM5ty9Xh9Orp9tT3zk9ONen
h8Pp7vJw2LmX6932cLo9HM7mf1ufna3Pn24ud+7ZzZn7eHPp3tycX+3ds/fzm8uz/er8/P3I27Pn
t/PTPC4iQuSWcVHTIMjP/zJPJT//y8vt27Xv3JJp4Ec/vN2G/Px02/KvcPqdw/bt9o1Huh3mN3zP
//O+cK4fA+f9+fHy/fXxeR84Z897Zvzx+p0Z39+8372/ctXkP3f79zvUEM7Dfrd7fH49f78JnP3r
kWcS85z/9EyLmBtbjSGhIRuZ4583sH99P3+5Shn25fDmO4dLfuTM2T2e3T1fP18eiUjnz+mnsefP
8YPGvuk1ev1G5lMyTkrjPpSf/Pia8sgM/3Jy+e7nz0CfX89Pw80f54fhLIPWN6lluIuni4f92cnF
09XT+cPDdnt7fvHgO+vdYbfenu3Wh8PV4WpzNa+ws/3N/vxmfXl25MnV76adRKFB/4LGBvcnv/Th
ZzEs5HEKliswMPxVa1GbSIHt7+SK+Ax8o08qvzTTdS/ip2l4DiVBbfqgdfealjqddiZNz2P8q6eJ
sr2NTPXy55n6bp3/k4okh0amcLFLTai/AFIF3qqWKT3r93aIa6Z0Oow3FiqnZsy3eXJkHX67M34Y
c5lhwho3Q3/AmGxPL3iWOYfQeXm5ft5dPz9eX77eyM7d67EP+stuTD6EsNBW6OjiWPsCO5fUORNZ
Tqu8pJxpKiGKOivtfark3fT75zlV5k324+oz0cVpgoShqs8OQks4eKGHgKdH1aTuOhibgMzpfT8l
PgUNHelomFYq4ZPXRKsytqAs40H0O8roSzySZFs+858fw1A0DnDyW0L7soeJULbpBlolZTPd6JPf
RO5IZoRazpT++vmZl/v9n7FslRwwtw2Tq+/nD66RLbNE0mKtUJmXf6A1COJH8dxpvXoo2iY88lUt
j+95PF1Weau2xTQvk85mjiRPQxm3goSmX9m17q1pt0iOfB3fzSCJZcWSaVhDUzo/9YdPt6uASZKQ
NXEWH6MVyIrnrJm7u3Gx3f48f989D5R1csyk62xjOX9mG9AgkIMvgPBrkFGCZdIjjHb/chQexFLp
e6SgbZjGMvlY60FlYpZN6aquwi2abJQHGKr87bOQOJZtGp1IS4q5FPJ51nxq0H1gmFTOS1kmKZiR
Vgtsf/Xzs6jLPd5kGIXeaKD1CkZcs0XXx5dj24mdkn8bVrQ8YOQbH1LLRFfcnLStdxqZ9TqR0vvc
omzcma4/FSfUS9ZSaWyUoT1RoJ9BKVvrw/RMS9iKDDGYoG5w6CL8NURHunCW6whEr63aOr3fvF6h
L39UKBUGWCe8UGiehtMzCsqy4AY2SdtH65+n5dhQ8+9/WLKBYvdzT3e7aimHQz3M8wHhD9a9qBm8
uvvL0ZbvYDGaUUOf0yljriCw22dBqdguRQqSJlQl/3Y3m1+3kHE/IGbQqfd8fjBZ8QStPAwlsijf
NJZ4EFZAkT0Cz/nzFH75FueRNNawmOt3WL9+HolEQ5qIHH8mT6Q0cuuajHRPmEe+xS87JqPwFRL2
2LQMsyo+j5J7IOuGkiRSaHUmZJOw3yR9p14aKG6RMsGF+vmpluNRIiOQoytLJtAi1TVfUz4sjC4Q
wB9n6y2/jHAky04qX9uoen+Ww1X8eagvn+ZyrMUMho1EO59SjStlV13rV+1ddlE92K8avDqnua/O
o7vxeroMnqf38No+89bVqj9yPny5dS1/hMVltx/KhH4xfoT8TtzIBxpULvN3Y+ufiX0PfOLaAtj2
S76OwDac1ifiCp3fkcNjuYz46IXA9MSm0Zx2z7lG/HHCpUgv5KZu+pXSIV5UIn24xxmpOnLZ0L4Z
hmZxNjpBNC8ryxucXwhPKcxpXGlBegq6ol+NnfJg0bxDSnzuJUJAFgNU/IXmZDtQ/2jtX2YK7bjw
VKR6k2PCn7bLh6nftHroKMF5UvUnqVavUulCJQmryJASECaK6NkOAKTgTtk/KsrjgBDJK06VcdxO
8qvKrMrSvYlzGQ69axNETBy+5k1B0jjZ6HCnjuwH3zw31W2DJgrKvxwCixecR5qdTB6Pm+aT/TLE
vvaUp8mR/e2bQbg1aoIkoqma/MvndxgpBnYyUDdW2pjKm67q9lA8h7OfP5fvB+FGg1eLweEw//6H
L3MwUPFKWt2v4P8hysWT0UnQqP8Hj8J8zfQCVgtH0edRDLvXPVONegC+tdjRMjpShWutI7vMfLZ/
vPqy6C0Fd0paQ7gMqstgBxCzoQRl16+GOG6dBlbNjU3F72LAMGOb+6Fw43FQj9juzlv/l0GpUzB/
Mt+AvphAz0/zBGR+v+pqKz8zaUopcRij/SCRIEjWJR17CiYgq8Rrlb9fhZZCiZW+1PnSLy/uOrpI
pSyNM2ZVF0DIMfFbodVRj+xm360Q9hIkHTwkMoTFuxPYKctTJXVYtfjmJtKT9kzh5nLEXVdZHhHz
y9PmpB+d6kD1l8kjKaEhN6/TfkX/raB+Qy22HFX/uutH6yz2Rip08ZBuagMDYbK6yrru8/rRHpIT
rcOTniq66URJelv05pqS5BEvXmXeMJev2TAMLv1c+1VFX8yCr7aAXjgtVwpFdHhKTZW9VIZlXiV2
LGiTir2DYXTZyaQImjYzxa/39QCODiV8agJupsr7/POXO0c1n38iUqAm/eI208b5utji9cLyaavq
2lUXWmAoPVoimnDE6saghAUnNtxNQj6BEn2gsjG4Pw8+XxA+Da7IMvEsmV3OGG70i1WPLUdl4QhS
rmwK1b5raslcBje7RN32QVIpR/aPL4uDxafKyF/AnijEXIsIT8bbSCSU1Fb49l0lUvNQCCp5njk+
UTaWj3xWX75oRTEpt6Oe4p/sI4tXLaFEhQ9vxoihzWYtj7B3s3ZqT42m7g41dHd2/T7ZepFvbX6e
1S8b2J+R59sD0yuj0mDWP2zGiWS3XVXb8coYKXKqUrGr2sJ36UF7wtnlJMsz/8h7/PJxMyL3WpOj
e9ZqLA+yUNQDSXYjXsGOQ8VqxpRIErD8Pz/XYrUYc6w8C6WIQCDXiJmd8/G5UmpFaE8n6lbcRMQu
tcKkPuAuKZVXI7YW0pHLz9fhzHkvJs60EbTJ8uK2mek4MlpNhQV9UdS/Q8DDW4p8VNbxphJHvsLF
BPJoMHJIB8x6GkC4y92x45buiRjYftOEyt6LCu82nPCH/XkCvxsFjzOauoC7IKhZTKA3UXUu8CZZ
CWzFtpMSRM+VEMGRo+zLvLESrPkzsxlIZk/5/JoQuvpGPjFvoKHA1Kaizu5B/hbJpq3K+shL+vJI
gmPaRItkapRgqAZ/HqwEWohMCIW0mCLbzRMaNCmBekcOr+VV3KDwZP+hCyns3V9BISOEsKTsGCYk
cWSdmoVGVgwmAMhEq9ITbS+D30MbkpXjZFwVfZU9TgVOyk6pt2O0TpQMwqYaAoh9SqukegE+n0Vv
VoYtMt7NWb8OIOv3tHgFaAlWJf4T3Uk3qTUW9FFs739eBott8J+HmQM2OELcuI3FwjZGu+wwZE7o
GdCVPchHCxjEpEbeGkhF8a4Qdet/dz9kSAW7cXYGm1ZohcDp82tqJItORz1LV6pules+QhAOEi4/
sr4VwV/z4Tz5M4yhkCYEB8VN15r35A87XwzoEMNWXADKAVw3SGv/srciLEK6cjpTequ4KRNa6BCh
+5u6HQLaMOvBUbD12Jpl7Z/Qfavc/zzZXxfofJfkUqyBI+FusjhzUqvRwjSCCm4j8T8JYWZs6D8W
R57821HIfsN/YXXq1jwxHx6choMwTUtGiSo9vLGCILjuI4jRf/8s7B5zsK+Rjl2SoaQarDgN9wmE
ZhV8ZSu1WxDa2X+wVriIqsBe+KRRJ39+ljjIdSkp7IRbaIczzNCrKzQr43/yLDwJiRgG0pZH1oQP
ZMktK1kNnpK85yCt1hiFBPGRYRZn8Z8VicWmxpuxEUsriy2XA7PGJY5haOqW9nTOg9INJ5QbTdBs
yf3Fp2YIYfPn9/R1B1YUzkjCae51cxzzeQansMFnnMNyRZNxu1LiQT7RYjjkSKvS25+H+rrwsCnl
8shFh6ckXfp5qBjpha7a0M5JoxI4KBlGWtGUxMXq53G+PhJrwSCpRZZKI22+2EDwbtIQo5GBzWBA
PhQ9l+TSqetQNda23qji7efhvr42lWIXmAJBsk4gav/8WPTvGTWnNcPloEArdgma/fsRuGSBB9s2
xjjgRObVbv922Pns5EgzCV8MjrTPw0YYoSA3TIBVy9grrg0Fo/mtXs7s3LaCpqGwZ0UrP02rI9nd
RRTAMmWDtliNOAoyuX/Ov4/7R6V0EEwCiZ2y986D3ExPYxOXetpHRuA+tGlLSSxdIseCioNX5ZHn
/vp25+FhVrF5UStaJvbsCHQC6R4YAlU39bsqzEjygIeR8hX2I9YxU9ivByAJFxkSKxBEJPfLIBEp
STXAJvdcE0lu56j2FKQb6CgRzVOpID9bqFanHFnBX78UBgUeZXAQzhHw4iAAaIcPvOF5LtaO0poG
H4SbUTQcGeXLTGosW1A9FC/mfU2Zf//Di/TbQdNbqM0uLczytk2ju4Qq3wmcjvDIzvbleVgnGC+b
JOyoYlEc+zySVLdtVQWehe9REGwsGpfxX4r7I8/z5UOcR0Eoy8Lk5sq1//Movp+XYFWAkHR9mR1U
oE9PJZeJRwVy8YwcoasbgY9x+/N3+GUWGZUTjozcXAfkivR5VBoUbPS+ONjH3pCdZciRnbpT4n0P
nHnz81DzTvLpysLkkUOHaka4RoJusSyMULW1CW2iG6hmdUc0MnR7o02kcHSiWMj+BaEsONomanzs
hUSHTemR+/o3L5JAFa6ZNadev+Qk5Gbkb2073QVeVz/UOEGcw5fIwr+9onAQfRxmsV5i9JxgZCqs
xPysP/SdVqA1Ter0b7eSeRhuQpwT1CW+IP2aqR7yKECfP8AKfRepTrttMNqHQQM79vOr+7KNMBRJ
VUU350uXbH/51jRQYxKdtpiDeT6oo0Q8Nblo9h6gOsORbPaTn0f8Zl3OJwOrk7Uypwk/r8uk1irK
iWCDRM+tSCpEhr0gZOi7vLS055/H+m5ZsJfoSD74D7e9z2ONsNPT3ML6LYja4qyNpfxC1cLkyPf9
3RPZPAtrj0Ic1ePPo9CymqUSYThIOzku15Im2enaJ0Eto/31zWO5zq+vjHWOCzjZTg0PcrE4YEvN
BL2flZqbQORU6qzd9JaPqBcduBhoPv3bKWQ0xlMVanCkPhevC6lyqyKb19x+wgptN9Dynm5DeZCj
Iyvx6y7JQDBMbfZywp9lWlFLQRJNfqG5VK20jd2J8VefFOVBI2FxakyjdC8K2zr8/HRfXx2D6nMm
gYADr63FAknJH3QZqGzuDCLGCCLCldMx1QJ5sT5J0C/+fjgDjvCfF0gktdiTB0gck88dFFq80Z1D
usKGIBuUKzPV0vXPQ31d+oo6dwEq9pwQ5yb9eVEqYQEJrhk1aAFdvynUrKd9ufz7nerzKIul75Pw
DRIMmt0UC+hx1eklDLNSwu6kbFXp5OdH+u5lcbrwLFye2ecXuy93j1Ed1U5zscShJzdqKvPg038A
l8TSmyPz9+1g3HZMwgKozNZiZUwhkDW15ckCaH8brUnktUxD006loebIdv/NBw3BlxIaaEESu3M7
6sf7zuSNeMdFDKWYbb0PJoF8x4pl/E6TEdf1LP3rw5ICPlok7ldoabQlAre1u0qEea1hLtbAMUll
/8Q20/zIrvjNAiQQ4Du2bHR+bPafn6pW7CLvkbu7YajRgBIl6mnaRtH+5zXx7SjUnFC6UJmxl7ec
IWjU3DbZnlIT69y4xqJC6afxyGL4bhTuFQT03HpnePDnZ5Grth6oymouLRd1dz6YFo7BmCdKR8b5
Zg8Ef8tksQUiEfqjaPtw861E7vs4yGtuhpkeVAVlo3eASrJZYVUD7HZSpTzymr5Z5zNxlzv9zB7n
ET8/Gr6PpU4XnOYWmP2upcyjdqRJt2GGMejPr+q7kdhl+YBJQyJIWoxE20Q0hOTgXZ9Om3Qz2ACh
8AvW8J2cait8/Hm0717Zx9EWWy305ynqB024umTlaH3iEA8e2gH/g1Fg2HNLQ7aJkuTz7MmVkdvt
iBOykkTqZqCme56UUX3k2PjmWeb1AFuPRcFNbbmX06qZQO8ULo7aCbyCXjujIKYcOYC/2YYYxWYg
eb4qLbN8QvIhKHSMotjqeKopRbsq8Hm480SuXwR1lx3po/72qQgkaVanOZ5Uwee5y4zYoD1pfipp
xBLZ8gOaeYZjPbjfjUIDPpkrarbcOxejtFBsAlTIrIPBVE87CGsYxlnx6q/XAalasop/sg+auVgH
0RBFI3g34eL8iHWUJKmnlREGR2bsmy+IUczZjoD0M8jvzzMWVJXpIWATLvZl0S9fjqx2W41hEvxK
NJoKj6y679bDx9EWmx776VRDEsbrsvHNV4Q1xbo18BmKyxr9EI1r3ZFJ/BpGso9ztpNhoA2c8P/z
46kgkvAw55MtrFhaRall7LI09eEG9fkaLzQbHEc65N2qivpGXf/8Br/ZeumzV+cWdLZfe7lO4r6W
rDLiac2qN73NpPsBcsY+FzC1aDUEEE7buu1IZmHlRyb6uyVK2pHeNXZFlGiLxUOcHjRRpQp3MiCY
DRD9JqA74V/qW8B9M71UAXV2X1SQ6mIXwbO10ipomogJFFCoGRX82oKN9vM8fvswH0aZf//DEWbR
rBYb4STorc7bMxI53klogcv7eZTvvgTugPRUIelEibFYKnREVxKSD6TcEs3QLhRcU0OpW8pvM9Os
PTLad2sDnS5laAJlwqvFyRVCstWBZs97iLAx6OF10TPa2xd+X2BraNhXXS/7R6qCFJcWAnY48TgI
kG+nB4z6O5vL57lsCEfUKZ4ZgnnZ3BaKV/YnjQibHcpxgXdhocPbyNRaehRZnlzImBWjxxgLC3b0
FJmb2ObmAGmtCQ9+BGcX3jd9sbiMa/j4VLrVu63w05sYqrWAsZnTttkYFWYcJEqbwqWVP7iBRprr
QIOa/NwqaFp2fcx44G0Yhk4VWRrUX2qp148pLAWs13wwnG7b5OrGNycP0T2d+L81/vBFXGhAm2Nh
zvh7XigMIL8ABhu3ZtPhcJuPt9ijKadVMGuJc93Pz2R43m+2ZONGnwqv2calF+2wzvQpYgvP9t2g
1qMrlNQzL6vsk5NK6mN/3ZSy8ZJr1DqdtkWp4DR1nO9o3y3pTg9LydxgDKvSRhtF/mPpyZxzul/z
TLUcifPRkMfkDAyFRaEUYj8tq2OU38dBR3rEiLz2lpJL/NgCl08Ap6I6cnysuQ9tXkQjvSVkMhw8
AEJ4+FZNr7pq5ONGmYb61VekPHL0vo5vbSsR42kGCPq+kqZsb062FjtpKGm3ncghj9VJE563BUA7
NwLWD46PHv+TxJ9irOQVrCZpDoYD7EDxlK6xbInA3JNHdJsgt1q6mnF3ck2kjgASLGVKwCRI/cVU
G2m5NXFOh8mZiH5y+sGHnQKmqj+R1AJstRVool/7RhA+jooRPOLYis10VQ+qfirFFlt+iyb2rUb2
vyP9y6SNdZVfyHo5VPiQT/4Of9smXYvItJ4jKHsqmFwyBm4zk2vcpA5pXG+0pHkxix6OVRrG2j2g
LfjFY61fYB9pPJWoHc3zvCuC3mk7s7yO1bZXndQGw+cAxKgPvoc3uKtqXhm5KlSYYT0ZJl5VtJFP
mH+PXWqtu7oQp3o4BdwxSb+jr5QFiTs/ZjBXxJY4reltfonVIbm2+y5/bYPEvocdEw3uhMrg3C+q
9EkptPoedZX0KywV7TdZP3ikEGityDXI5pZr0+wA2YUaOSYj7LRxDXoXmC2UTTG4WdABYLWn3gCl
JpRbqxk7nY59u7muu7AwXXJXmOThOFdTlAmM5FywgN4DiCHeavClWnaM3sN6zIiFf9MRAd12oz0+
SJbcgoOtW4zbabbuwbppFoDbwCzVtTpGerrRwHBFm5wcEuDpLsCxlxO334yTVG+53kk9PU2xmZGE
a8F09po23aVJV5771GvCtSQK7XU0uzxyTWUw4xPD7sp1JQYAXxXJIo2stTcCnvUrmqYDe2rPZAq2
99RrJ32TdUK6KGGNPEk4DzenRE7ZuQxxEhgm+IB9aFmJtqm9xj+NpxIuOfKwGWkL8iHeSCi+u9Ne
JeLeTPWUXNRmp78lhjUcjDKbDDi8XQWQhimAoZI2lYwhwpTcSqUV3Englq7Uvgad4kOV8xFYp43h
NkloPU3KUF6mEd8jKdvUt9fo2HJ9k0KdPuvEMJhuUUujvQ6FykYlzMGEuWB4NP3DAM+ilUK5jj4X
4nTmTu/0F7JVfQX3bxruOIQMc9vWYwdXXwGmulEkVQfmAsUy2wxWHF2rY2DJwBF1/bZVOswACzEG
OF00VXtZTynk6w5IWewWqulrbgydHBtQPnrF7aHdg5tIS0VeWWVTnZv40b+GDag+B4+95rGt6/p6
EoW/z3GbflIpdb1PRlSya+ANQ41bSZMVCycGMZjAB3VDzcvewpCrllPlUxJclTJdWRhPjuNNlKZo
hJsi8n9j45e+FyytcTVwbepOlHEGywzw9njuprtTmxZ3BR3whxPVQ3SrlbXxTIKrDDeiTftLFKHK
uzek2RVgdOxTrXHMn/uSj9pp41q82PgeDictdR2A732cPAVJ2csInu3ZnJJK0yoUZZ6eNWHY/hae
FsUAv6XhBVH5IG9s5vtCx3naY+pSVq1Bz9PGSAly1t6Ad4Oj+BJUXEuy+3irpmG3DyJP2iMKlJ5H
eeov56rPU597HWcEhNC7DK5Fi44vbBG6gKkTWNAOKBACfUAkA+8BqVuC5/uZyNL2N8mG5rYfWhbb
TE+9kfFL+R0EghMBQ5SKDzRRymff6Ea2xsjjJNGVVOVozvDco4kpyNxOxiXQpUrj3QHEtDP5HCYC
5/C2aeJ0L+TGS6E/1gK89ZAUkRtHdnxdaXXz2onMOx2Gpv4NctcDsp3x4lhvLF7QMRAOONiMFzsA
LsP2rcCK7kT0WCRGUW0EJ1Hmmj6XTWmojCc7iZMOX8ICtIVotYIbr5C6JyUO/4u98+qRXLm29F8R
9DTzQIHeDEYDDG268r5fiOoy9N4mf/18rNa96pM66hq5KxzcRqJsGpqI2LHN2muh9zcLou6xruD4
BpWaHzID/Xk7NibId47V1HJ3IHU1ycll2V0GHUUNT7UAU3YIjhsS7wbLB20HIrHIdRoTZDacqa0t
YRYjczLPDGkLJdoOXtlGg3ezLhf3uLaD+IsewUpuQgcy2ksmcVQrGeXYV/Ua8gjsu3Yfmot23OgQ
f9yg32MhsSrEFTzQtOEttLjCo2yHUxgpkFR34xdId7iK1oyrKmjAonZQI8xWhdFVzYeuC02mQRRb
LXS56DvYKi1aKUKkY4FQLP4IVCqNNdzN2WK8dsASW1eICMa4LZ01OwQp5ks+lfJD08xo4I7H9AvF
2PZCQOLsZZ6q+kWIJThuqPzBZk2vZyjReGqlZ00phIMD70gm2PB9xuehmuACyfIAZUmIiqLly4me
wjqONs9tVsWz6I6tUMOQjA4nPL9qJXwd+lz+WveojLhd1pKBEJvZxOjk6oNIUxsCkn0eHgM9Q9vA
0VBSpM0lz2ZSLyF+pYnIHEueq53GPnmRrUw10DduMsHPxqqqnizyk4nLWgC5mAKwrRHN0anmbbUq
FOTLLMopcyND0qb7IpaO6cqAzQRRj2aI7LhQV/fAVJfMzUgCIbbdw1UOFhww3MEIqyTczOOiD+50
rCrTBr0Dq+cilcpDOmri4AvqUkVuu6DocTmZyqw6NLzlU4PaaWJlwQjOQXXnieYIPDRMqUHdpcu1
HfXzjgvPUzHdD6iuwioL91SKCFuCqDNyNZAqC5469aXxODdFdGtkczs5gBTaLHKrutWjLUgiYbk3
hbbRL3pgesu2Lpsl3xllvkDInAx4GE6C657vBfR3oAQZqj4O5lE8ZlexEqNHniL67UaKKIg7ZDEi
eacVWta/qjGO5mjDHwP5VkFwkEMnUgxHcn89ugETol50hgBFs0JPgME1cuOxHhM0O+ngfopo8Azn
DXCmBrUMVQmP1g5YdtEdWgmtHAeTog43OT7OsJ/H+KjCn8peKdqJnsutx2crqX+sosm6W4qcJoRJ
G01rgz6eQhkJtyd0JpBw6U1VR21xZ05yxqhKhphFD8ZgzlDDGIkpPqYlxGIiawXZeTZQjbCBV2rm
tlObEVlr5BNEwgKQ5HZWFwjFKOylkqPL8H2iWFwUIvkECrd+YrBlBlDRT9mt1DBwh2EpYn0HqU07
BmnVIxJ8bBJjvJMQZ1ouYX3VpXobQSBNo8ZEC29i2FFpxOObGYZoWaRJPZV+owiFSFscMi/3htwl
+QXwXootRhsN2uLqtRaKOxLGiuWPA9LxX/oaiGSBX0TognQtZH+xg6RKe19NEO160QAK9taMFGHA
elABhnAnVOebZLRqtbHnaBSwCFFVPXYDfMV4CrGU+Uq4tHh7urYGZVDXcxvqOeLADF+yresBbmDb
MkJYvyU8jO68FsuR9SPKGprKYwU72L4PybO/k4MgBQifriI/I2DTmmeVXvTjdW3mmhL0bYKi9xx1
zXhP4dBYXYCpyI8PR6kfEXYyjCFsL5CgBhiD0kZawQ6Uxy1hn5VU/auYmRnuWg8alKy9FiO2S0eH
A3VqvoX4dly2cipoMvuW1BVHNxaaMveTGG2Zg9XFCYmvKTXGS0mcqxbfSR2ejJFu2gulBS9iK20r
Dq/08WqlZ2rj+DCnMmbaNCa1cVWzhT47yhfrGiiWVHrKMUHOinSFGnvwNE9lMDSxJEeQFxlEFZaq
taK/zO0M3/EK/0Q2tg2bGreuWUbjHfVeKTyfO/St/PG4KHfQ+CbwIuHZH/2hz5LoGmZcQ3F7tK+E
PdAPunzFQhEL2xLUdKZdJR3l255BLH3YsgpUlsK0RBrDylV9YzTRpEDk0/dGFSzNTHf+sUPxAFWf
ri/OshQduTNCW9wJLZnKeaPPxtCesZWH+cWcwah3y4AU8kMbyWNEnT3MzJdaNOXEt+gSTbbRkK3U
V8qkCH4/tfV7qM3do2QsCxpWQjsYW9RTosIWI1lLN2M0RdeWFXeFHakg5JxGVKYcyrkmq5ykXjW9
B8AXO3CPCuoExUAkRbFJkC5hJD9CLy/PhK01OixYnHIKdXfQcZBWkv/B8vtWqi/yvmLFzik8UY1T
zcfx63zMSusS7rIu/JpgruNdSlRp7mG/MzPIs0lo7JNUPJaHWOlk7XzkjJdzQZWn6ayAU4vI08rb
oUSEL4ZZTI3p4tnU4sy876Za1WGG04y05ZizYuDXLVFxrw2xUH9Z0mZ+S+ZJ08pNGXKca6jHj6FD
p4dUeOiPiDvDbBcMFv6PebwbUAiGJT4SlSzaJL2Fvocu5sU92e7K8OZBDC/VuiROT4Yy9IY6pTuZ
O5W+Rywly4PG3lT8GJIzVHFi5CVcLt3c5+Rf+73VioTuOUDyXUgW2EKzRxsOutZCZNUjy1V6jQbn
mg2qW37vJ6mCfC0c2BE6buSLhvwBQVhnzJepQRMHqyZHBazSMyTGsq6KYp/Po8FDFiLtkfC2WoJl
mPM7ZBrjxStgWCscmBQ7uCW1Xj0c06hSvGqs5C7oaKuVIIxEgi3oBBYN+HJDjr12zIz3pU2DEYaq
Ohj0ejxUwypeXVvx8IVNuZjsRZpgPz6SRRHsOUuzvVEmkHQPbLiTl6AE6UnNKH5VuqSUN1W6ru9W
RO6D8MywEh/839FNwsm4BX5BBoH25PC6j3NydbE2ya2TNsfxRZ8k/XU2ojJHsWFeruu+OJJfE6Xm
zGhR43asRdYe+jYdNEJl+k6auZAWp0e+6xkCQYTymmSczYB4sqzPW0Gs4eVbsQkIL+XJ8dUwOvqf
VkEMHUUxXcuetaXQDrIVIl5nzUhZe5qYjjdkRxrJUyEbu8lNZVHdQl6S2ZkogdzD3gdNWznR7OVO
9G48obgA2bY+qa3sHJOsa2xJqcX3Zi6RWJgl6vnOcRL7ZZMKEiVJoU3rNwYuhzDtKFSjAyNF9MWE
r5OkgNpOCFtZavooJYg0OYbcs2lGVl1+qRBFVPx6FI7o++ij8DSVC1oTcFFmkrTpNVAZ3lGJ8D5S
AsTB6bpSgrRxHiVu8dypVHfLqv5qKGlVuKEQxp41zMVbJycgHMZqeIT5dTAcEE0CJ6wIOOUx4cId
9A1TZptwh6puh8Q5xGWzntyKSRvGdt+Do3Dk4/gelyR30PLKljqw0kh9bRX0EylMFNOFEs6QP+p4
xWQuzR5FEBKRw/6oatKroKXDjE6MMdxKEz0Hc3ZU8CvIvBubfBCtxdGGopZQlpzi0rXgvn0t+8yA
bb1qk8eyJ3+0KrHRwy+k4lKyB6vHyoOnf3wKzUxCRdm28DNU2BAzc6TLNpeN/aK0So2uT5TC86LA
g4f0fNoT/BZW9TTLUgtJWkhR0qHiHhGbKf1IQFoU+uK2k4CVlWZTbKkDRKaMgZ00EpntcWodWtQT
HZGBYwgBfANeagxVq7CzOBUIg4C4X+IE1QhGmiE5fZzCDmGZmSOrVRFBP2OyX0PHBnW82/dSlG0z
2KJNG6nKVPegkEzeBYgFNUczU+1xzpCadMNiQCpPzSCLd4dKIjncNGMbn49jmGReiEmbzhIzh8yy
R1EGka62lvG3sro+4CMi6BDD9i+hq94tD6qCfLBvHNthdBKMHgFmPzRQC9Lkb66ZJeMtglE/dsCV
FvLG0kDz7dUWKS4viaruGRkeNEyMcSWd7dUeSuuyVzp4+ICETDQsI0TmxGRZyMZoan5Ti/mxOBeE
2Mw8ObaSL0zG/OiYbLWSqxMQBSjOpMN2bJB08EyS/CWGA98BmRQpkl2jqosoQOCvXjyESsLWHxAM
JtQRjRJ9zn6uOztVGnT7SKmPmKLSIl0xzG0V47lW0rnVFrJoN1HfqjaEZ/kMd7yklp4AL2fvGlaP
xmOFyly7EcJStbbQ+yHRl/QQeBcxSSrXMqPoeqJAc2MVxY4UVFO7fLwKhUwCQSTiSy1cp+qgHWVX
HKWi9WrZGo+ujG4ZRJKNOoaumS266I3aMXkvxgY1wXlelHibQ7gQ6S5RyjjfwM3XDas05Zoy6hTj
HMAXkYkOnO4NgYacGB83cV+vyrWBstDyglwbHqPbK/J43Q+GcsfyaHunBfx2yNpKgttVyIdz2G/I
YQhFNgL+EESvQpEncmG+ZfmQ8bpLERGTmQum+BTSv554FuIT8IYogP6h/EVYI0ikmXfPabnWVJeU
LLhUGTDItnGCyraZh6R1yZQIN21aJBGbeyW+SGGySiuQlYm3y9Tnc5BQ+TBteSzri7kkA3AGIEoc
iBSGI0xc8mjt0wWeoH0x4Yg7BL5iual7rYicY1lhqyKzM+8QuBDY/uo1Nl3oh+mja4oacXHZEmWc
JzASx64B5/KZhnbNS42UKbKzfbNq1DXLrUYxE3VaqDol8mpJDlXoCLxCmtWV6kmLoTkd4LPJhrbc
IB2mJWxo3GTyScfuYh6GRUFh4ohTBJl7tm9hKUUsxNRxdyk177Ccy2OjwfBgg2oDv4HAzTQGpFOF
TT+vCjjVbLUkrQSYab91n/xNPIwX9Vt507dvb/3Zc/2/17e+VPWxTaK4/z+//LP79nf0VrnP/fMv
/vAwqP3xanhrj9ck9XPe+k2CfX3l/++Tv3v7+JTbY/32x9+/wAjUr58WJVX5PVviinX56wSL/7dA
EvLlufzdzXNRPZ++708ki+jK/0EC5gmaACLDlYr+P0kWaWOF85+qrrr2RBh0CfxZDkDiKYp6ogUy
j76Fj1aTriKu++PvCbv+AHhu7Z8AgA3akkbA/7gFl98Q0Ny9v6pKf1JRhwl87SZUgCdzFPoyTur3
bU/TmqqNxo28oKcRUWGhHHTsvQxdx21I3Lf97h796fi/K4fisqKZoPvj7z8ovL4DZsN2RlcmneTA
bfSV0Oik5Is2ltUUSzXeol6ihNSzyITbrYR8y0L1wDUnVT5o7Jm+SC54U1lqFHQ0+ZauxPTdpeGI
Gt6QaBTC2Uu3SqIc38p6eEInJwImKUnqdase8y/KMeo2MHbnDyGanISnCPhsj+mYPiMAHImOZaXz
rtRKkgCpanaB2CyyV5Ny+dswPx+XS1VYU4n+NJAsJ5AzSQ6LkLR/fxurPWTSwpwE1BWNT2AKJ9Xg
lUJuhfMDOtPoUaCk/suqrNWLeasgE3RbojJzjscgbQ1CUzc0ekoGVDWr/QCr7idIow/s1y/H8qP4
LIMKhz7mL0rewFiqGd294rZtwIXJyWC4eU+yUqWOYGuajMQWwlCO3seH0phfEHucb388nU75ZD6u
XKfLRoRACSJl66QeLSIg06pI8N6yycrnUQN5FX2Xlo2w2HllcMmRQnRQIzzmx+JyJcbdsLUmJp6Y
UXvIOk32+kyYAj1vs6dMJUkg1LIQoAnd7+TxXW3hGj4ubXuG7tHf2E9G08GKzQajrYCfoYPzZG5E
y6AoOY22N6n4oMuRUwk7xJM/mRqnC3w9CGAwDgB/CDRsJ1NjJPEirEJyNzqy0Hry1hd1wKoP5vT+
Yyj+Jgt/lrxAA1G997805x/26M+2/re2D6wct399H3Cql6r73f/Yv73lyJf9z99tu/y5fO2+3xDW
D/i2IVj6H9gGFDo9NXru2RcY82+kuzxDo5alAf1GAUJfqRH/QxyG3YB2Td5j0n5Ityvv+c/NQP4D
PUK8gUoCy3/tPT8x/j/cDFaMyp8XNKbZkGG3YjMAfA625C86HFUUw2Y2nkAfKYgAByc30e5N+aIo
tn3r6oVblDfsDPh6ZL3EzdxvdGWvk3Y+lgqiBTsqJYi6oQowxXSzOuOyESEK12n189XB06HMVp2u
dpvuZkwDRQiEcNNmXmk4WnMo4CWSTDfWfSPdteVWmQ6hvp1ij1KElrs6jZ3zvl62SeWH4yYBnIE4
WHcW74377rZ4nZ+19/m5DAT1/FhcJenTUd0W4SdEKB/g3R/doROUj2xWEVGnKgc0m3Vfjm/GQ/Wl
+SLrjvYgvuHgG1+l2jW+Vl+qL8Mbbv+qPfkVzEN8UzhR6A/Ht2PiVrJt4taTiKs2E4UABOIQ712a
IF3OOsU5rmnwLbwIUrTRhqdceD9mkl3Qxw793HT8xEB8NGf84JL+om0vr0kBRgz6ZDzW7ZWZb0R4
n4S7Wr5Udft8eReuzMfhUNwi+fekeAIAmacene7RKRfbakhRot5p19dTaJMYIOJqUbHmjd8tql9z
HFZL/qPTPLGWxr/nND+bIKcAqd/ABPlgzPzRnT9x2Zb/dlbhl3vsh9mkEcmEawQPn8bKkz3WFPOm
0AtdCRAU0Ny8rlNgWJqrhRrWbDE/gYV+drQVs/o9nPEfO9pHj/LJ6NNiD44YxSfaGU75VNu10ony
iBoMjh5QlPNoFXIRMXEsB2SKg8gGD2Qx3ciP3Mj9zH/51pXxgxMwVkjid9db5CT0wiJG3SKYPPQx
cpvcooo8aE4qzdYej05/QDKIZpXx1nyeX8PGXhGAZFlsviPECdNXtqtvrDXPAt1n0FL4+ZrsitnB
D5T4713xFl31klPoTlQ52Z1wTljQ75M7cbL5je/Z27jJxT/9gcLBbNgKQhUp1TXKGLbhZaQDCcw7
L+3tPnT02+jQv0McIdyhGHGNACpCqsouuoyelmeUQwf6Kc5hJbsGWANU4oAk46G913Onzu2DgTLk
o3TfvY5BdnF8mPaRW1w34OPs5DprKPzbKC3fggSBIryByswBDQnsbIr95SndSrGLNk3yHvPse/1S
vtQvsKBOwHUiSny2fv4qnitsu6N3lDhhR6nvct1JIyfPgkpwWs2dyVFC8/FF3ifAce2ptHHnh5s+
CGsXcZp4j+hT7vzYvH8+zCf2/ecw/xaH+TNrctqV8M+2Jr8MlL9ZauJwfOWV7Rij/Utb0oyzZMYg
UIJajt5A9F0e5wbiUaNbNlaroAKvUDn78cz+7JAnm8M/45AnwoR/ukx9ZcihDX4lrvnlZWaE3o2l
lGpAvcyZ0dC7fVi8+Nz5DIX+6YFO3OG/+0AftG6nmwBNOQQltO+t/GG/vKJErmLAy40ajCFcD4pZ
TXYJbhvEbbqRk3n2O9ALG8PqdAcY2uILC2C7Vs80u22PdM5KQuOCQiy2RxL6u5jeaIeua9TLlhiA
Hlr2Tnve1Gh46SYmOQ2z0g2z21lWc1/MIEb/8Zz4aIv50eWcDFDZ0ZDQAs4LLMUpHFDFcAAuRE1I
cbWcgpOP0IO4eeKymQGpFmzxEQGwublk4whHsC22MZ+VzzlwSxc1uM823V9dpt/f7pNxjYpctNKC
80Msvd4KgOu3ZNVRLEpv2gvzUd+YG/mxJjZACuzreDYH7VnySWfRZ0P+0Yrw3b7/Gx9y7WR/+68e
8nXG/WBGnnb8VDFysIgbqkHz3FDuAAP53A12fFZ+stF/NrW0k2jiXzG1PrtW9ZfG5O++1g/mrtOb
atAVR4Ydykgy7L88UIfgWLpMmRo8PorOxQWyGfbT0x0SNT82Jx+D86PjnJgTABv6SI2c5bqLrvtt
7DS2uAuDaNNvv9bbdgtVgqc7OMhb4N12IASKE9q1jW93qM9L+/l553oCUic6/5TwTGv7QbV1NF/O
AeLb1qdO/Una9tsG9f2NObUv7WwmDUTNQbXY2TX2LwQfeGX58aUUe5nTVI64bRcHtpTyqt41F63o
QGZhgJ29M7Y/vnmfnctHlvs7OxP9C8/lswlzWi74eyfMr+7b393/tfb0fUwFbIBUZMGEGf2eTXDX
fdmyyVSBatl17s3TZ4v+V5I31vfHO1n0U9p0otgy3r07vxSza13kt03iaACAYjdOXPa7WsEPs9MN
7MyWcks9d1ycxgVYsNbEP6Oq+mzFfAzE94P+714xn47YScPfPzpiHzPgByZFOvGUOx1OhoxWqKAs
nCoQCYudcKOqrvSuOND5FYDZ/+FZcmIu/+Wz5NObcGJX/xk34dcSiFRHaYYl508+6VTvBViDtCAf
qwau+wVtsdqfgrMvhd27j37q2m+RZ3du55oXT85V5yn25ubmXHFM++hu9kfnETm8u9Te/NhEUsrD
HvzFbPjzSaknOZh8gNGzWjgpMTBsCnwkgvQrsJd+fKsHw9EeQYLzV7er9qsOd/+on7W+eEWl6IVX
1o6wObL0e1+x7wX/tdkoT5o7ONYmdJDvtBvPvAsJTq5C7+o+d4BCescd+ZLNVnAEx3T1re5mzryh
JyAAMezw5fV2cBnZqT/vY/9tcUZvcTq39t7avQqW6faS1JTg4Tu/VWehq1729pvgBNssMDzw965u
O94TqCA+PnPMV9N9y9ntPKe1d+CZ/PgrW/VXKs9+wqfqthQkzsuldmYXh0vTNTzN21rsUPRncR66
m9te5wON3gKl499oxvC3hWh5eCgfEg6pu9q1cb6my6RA3D6k7/1u8B+ArOy4npfMedHdw9PkPpyb
9gPpLefh8rpwApXDlXa1nVzY2OzggacOHZ0waN6ZNi9XdvmaexP9alvau/ObK9T0aGX0NVv39p23
Ph5BW9n71/kis4EmOa3beb27H5zXexnTX9gDm3vqvALstAve1brlgaYa/3E/2Gf5VmPWsUG4k/N4
tk+3rdt4ZIcu4sO+PKwfVrutH2+n3fgIlLW168qenOMuPaTboeVXKj82nCGO4M+XMunD9HDcKRfr
YdczhLGPr/vMphWGw7+eP2lBeGHaz5v3wb6/F68SF8yzaNvNAT1s7nHtda746D1l294D1uZV26fO
BQHpLrvJN864zYIz2wgGBkhR2JvS2dCs+Ungpqyu4Y8WwokXXw9LrEvr6tRsZIS4Ui7gzN9WAQKO
Z7O7+OVh8txLIwCDtHvqtp604xT9o+857ide32eW4pTp47/EUnx2f042+rZvmn5uP+7POqnCM+Ni
8s4Eu7Mb54vkLq5lF87u+XhwPCVgDZS26EeXh90Oib1/1GiduPk/jdZPo/Xf02id+I7/ykX5mX04
cSv/lfZTXjEVf2HMKWuBpYPhBPjQib8pqH24xBXGat3MWlcM1v2x80Z/9Adv8BZ/4WdxP/uzT+3J
WZ877mg6d2mV4Pe1IrU+d3QWv3out5Iv+cDYXNmRXM2XPUDKXuYlHvqA3rgxruGe38BB7OLQuPQU
uAketXZFxUceoHjxy/vBnR3dPgyuN3rabvSeIZpxTW/dSfUg3U6ecHNkF0XmxJ/4LzLcLnUaYnY8
hhyvBmt6jraTffesOM81/19DfJyG4A1I6mXF7nidBZfXqtvjGI32deUc5MHODtZ586IEi3Ngp0Xn
9fLw8KSTFIjtTY77gMKtZS8fuzbb9Ov+HuCuTT7DsPEAj45mXw3263o/3tcTunln++b5iedXp+L1
9RVevJ2Tepkf+XlQ4LyqNg1Pfu2ttyV2u7vGPfq6X7h1sDoFpgOMLPjxZvCNseZ04/5+rE9c+cSc
4zICFx3UjN7A3RscOoR5tK7CVr6O5H501wrnOozqDtDYttyaQb1FRtBTfLj2PJkkSo0XnnjaJvcj
L/ZT/irJrxde7GYMuOIaPsjuj/81QewLJDNSP/E6J+d5Xu3T/OQtmyLIeHbeZGfEvLXlihcFDbge
7WO4oJnfHGBUAIrW2uqFFLTe5HfbxTu6ePqhJ9vQennwRuBN1/hgXAwPibNKvJDL0Pk6enhvroHH
3XiDU+wbT7nQA8kXSQTl29GvXVqT8MA1pr3JyCCb58ib2nFK8DRevLGbW3G7nCtX1aHZyoc+cGIP
1m6HBLC9cDrSrtwkto177jVB6ReeP2378/5c9Ols3PFJZ1fuYJtOvCt4FzwtTOHV9exd0clxJHEM
neR+5O/cq9yZTxypJvc2Le3M495D2cXfk3fCAZWDyjM9nS/ENl2c9nXxkBjYGAfrkPgbyxlt/fZ4
Mfg2PWpbB7WH4DPdys9NxUnC6qep+M2aCklcTcEPTMVpsBsOqpAlJqZi9DsMRefpAbxU3uyHV/Of
NoaQtSRjI9ZntEe6RLAPkit6R1ZgGIgOpCtO6aZ+EQjOy0jAyqT1toni0IRLODC4NMq5CfPZYBHm
Th7s3PKsP5u2+uPMfFbtkDzssjteADtwWRWRV/oK3jPxBav36FD85yPVC9E+lx/j697Jd9a2D/qA
xecrAeirLa2yW4r6jvmxcrB2n8FQPtgRf3SfTmKhFgHhMp5aNaBt6WNFDw6R/NnkrNvj4Gkviz+6
yACyjWqP+XbBKqlYSMVd7eT6QEHQ1p0hyN2Cuwf3gZe7XZD6Mfct4vcISxl5oUv/MD8jr0KkMfFy
vwuaQPq62t4My1piX1O3CuKb9X0F6JT1tclVwuYLpM5tzngftlf6un6CtEn9hvfHLmPjFQ6649zw
cV8E66u+vZKWKF6BwDU2ev0e7egp3kmbJuAnR0y8xumCgvNOGJfcb5yc7xlnlnmFV/ucE9dYsgsg
zsMZrFY/dGOuowj4OiuC9XrWzEW0S91lA/cDR1p/cp5cScWr1iN/fF2s+8T6Pozt+bgpMLmr2TVw
INBScxLnMtsW+AwHCLTwH3LbutJ23Ta/Tq/Vx2qL+WZv7c+7W2mH9p5vBiRsPpycmch+dWYAKrmS
OwQlowC3rJOxy0HYRG7JdHQvD6oPG125/fniYd2ddXeRGS90XZiPM2MgskpCr3Zo7nFEN7TTa82R
KChkbuwJl4mf+bEXe26Kzn1sC67A9r5uXQ0bQuuH3nGTBxFb2tE/ugXP9T6ZhG8OFuvLX7fqOFjz
FCbzCx1kr7xGP9Q5mH79ruFYhE58huiAi/jNJbXdXeTeVKB+gpwsTxmY12mQuGzzIfta6OCU0Fzs
eC13DtFfh5KMRRaocoQzI9AcK0D089AdjODmrGGrhHnDPpvYQ1HEdFsncx8hQOWi4f3jJtZM+3V9
hV4C+ImmeicCCLXf7K3tZN+vV2hyYzhlTt/dDBvquWy5AwuEs3Vbb3ArUlu1Z1whssSxLc9m6xtt
2yBrsDh3m5B9Hr9sQyp8222VXXeQAvlRfdFfOvf4EjEzOzc7mIdxsyWurpxlDbRt2cH9Kuw9qRz3
bPEf/dETzhhaPM8oUILkUtjNQe457yX24f09d65eKac7N3fnz6l9dzfZr3h9IQPmDJv0Tj9396u3
J9mLfb2mWDr7dj0KQiF2xbEs3EODdM/q691bm9YlDeKu0wxFoo11GTHCJneqwZ8+MrXWIdVck5e3
PvmmYNpU+4qBWW3herfQfGV7LxjNxKUuhNdzAHhFem/ylV282TGSqztecfsnZ51MVMuZQqEDwwe/
p7whx7guHh38tmME1dYIJG6cstMfBVJDZcBlOeeyqzlHbszBiTdres/2rMBTvOIiunivvAwnImTu
lzzAtXEJq6FW+K/FEBqu7sV8jPBJykL7gL/8yKSe1GVU+t3rkVZZ1sDqmTYe/BMfxvSbh7ouCioo
H/HJ/LjGHuuCrs7ZfPxoI3uaT3voreZLLszNBzoYneE82hv83W9FD97IaKM669rVnbPVTdUOtf9V
soc7rJhbXnx4qli11Y7hsfqln+2GoMHe4b1e0bQe0I3sDmddINlYO16HJQykPXwDm9Uyp1jgir1q
tXV4vuQ2sxUlyIMww6od9WK+km/km+QwPEnn2ll2iLY04T9UAU3JvMvy1hQpmdVLi9hgtYWrHZZs
zm21suwMWZCxbnVs4bfPFvgrOqh2S8Sk4sMybTaRb7LI1lFaE4z41nvJm534fvJ5FelcGkud6XJ0
9O28xzIH+U3krefYb0jYuiTueg8PtryL3Bwfm7z0w/TQBoOLnCLvFFnmJp8aemlgYl5SFvGRTXth
Nj23joNb3TI9GSdGMA66rzQ38j/5ijiO9b+GQGkgbcmGMgtJl67eLT9Hfx1p1I5xNwZcjR7fd3U2
yKl/OOwNQJ6WZCzRKRMRnyFILo7kOGHN9MsgZ92YmEceHjRw2KY1rYrt4mbEzGqJ/PiAWy1iYa0A
HWAs5zlYSN84rEla48OM0XJFMpXOULviO+GGv3riyIWzq6yJ1t6D1I5YwSLmUOx1Ca/L1cJgW4Sp
EXck557njnJZPGDmtqFTEM4wVsyEAtO2BrwEniBG1wJGz+ev4c6wFW0HC85yMj62oo87sxH4SONp
2gvbmMX88fDz3RjQgL8tz0XAkuX9uNPOGK416W7Hz8hAcZXhjU5xgKl0Tlvrlq+PqWgCV/22oc52
/ZBxCmsQoZ1DqsbXurlmd+FWuGZj3hd342berxvzOuHWTxAITcIPpwKnxC/dZLMGgzC1OF+JvLtt
R/tDYrMP8VhHI8Voy/5B9g3vZZ3ICU7BFNCJzrlAO0hWn97SizrYJH7pOPnbQKLaZHQHCiEN42e5
CVO5D2LYnWznlXnMDVrvtnodB+usXiPk5mG92+yKBDvM9dt1GxJu19eu/zWdbrP+rm3TQL5ed841
GowDwiiiQV7tMO0+cQg/jbFPCf5/xtg/Y+w/d4ZKn2TjTsWuDd3olxyWFRxmKEYwyB1O3vNqJuWz
z0CZdNh+EuStz38HAPgZvPwMXn4GLz+Dl5/By/y/oGG4/BakfN/Zv2ZAfxS6nFR2JAFefGs130AN
yElvAwOf+JMmwM+OcVKw+buO8XkQdlIq+BmE/QzCfgZh+F0/g7B/fxD2qRd9Uqj6h7zoD02LH9j8
0xYNUWzgjZyplEyO+lH3qLdr4bw8KBdr+mpFjlF/tElWUN1F8pAaYk1sapA3XlzVk6ljaOSaFvIw
a377W9YInJ7pvrytednMeaug9X19WHakt+mX9LRgIm0wkMSZAT1WbgT8bU3IrDmPb3nW/Roff4b7
+vRKT2odv90r/bT8ddoJ8t+0/IUK5K85PLqCSgIi3RCsnMDLpnaU4brr18lPto583Zpzu79/vT86
X0mqVoAf7vlH7ZJN3wMTnPiurKn1Nd9HHmq7uF+vF/ui4aWdQ1L9VrAvgBLsyovyogvMy/5BvlTO
lbP5Sr2tvZqEdgNyxKBc1ZFasi8vL1+g6rMvyWrm9iWpqGW3/D/2vmy7bSTZ9lf6B1ALCSSmx5sA
AZIiJZHU/IIlWRLmecbXn5109TUFqolV69Q5VX1vL7vssmUxp8iIyIgdsdfiCpjU9egUloJQf2Nn
iI76NjGzFXqJIrDOISFoDY5wGMN3o435+jlm2u7z8+CzA9IAmKtgvQfW7hM5ABlriJCqT4DzeOCw
TcG+erhC4HvTMNd8fw9NYD+Qy0f0/6G0HpDaQFxQ4QsGhBOokIb/zr/CV797wF4c9wifXNv4Bf+C
gwp275fBHt9H0U9OZvK2j4PIQNvghgKrzH9cIeVjvnQLcLiwJ43ZdyjEeWyZx/Y9uzvWsjsAL7PF
hgH/sgGC5h41Mgs07LQCpDx42q5FcsVOkbwKFyCM4GsJEXN9eAfUZjju2iewL+Hic5iBmx7ZYM8U
7MlKJk51Lw+C0kvIB6gv+ZP7AZi10621Q/Cq7sSdtOtvq4WWgv7AkgCxVE2wQfXEFMAsstUPKA6k
ElqG8Gqa/i37oSLJB3JbUwhN9Gb1IhOFg9JOXbRovvl8+QRkDvO8NO+Jow4eBLRgdHE3hmsSIE/7
wVOgifmDIGdkoSHqNvDMe5CD2/FCsKJDdPC3aOmHzF2AjBCPaXN88OU5HQvsLs1p4tbXpUflKOe5
FWSoqIlMFFIhsl1vdOC4eD4PgBhWLY9YE7NGGT9ZZEACkcfOXgO7hIopZDaRBayOSRkZMh9iqsDE
IEfUIYUZb5EzgteUOsozSlRnRAG9gGb2dGLZw9QXtUDA/Hm2QMd8eZIWeYMth/wMSNny7ADPD6UA
LoExZ8/hSy0yce4Dcj/Ao9U3HI1W3cf4nae3eZLZRfqZp9M5nImnvznInst7YCbIvjtlvvCoJe+8
O05fjc7i6DuLwPOwDAG/rpDBrKxg0yNK96rejIslh/zoZg5zj8QvTlFH4rRC3q+1j+k0BKH5jONV
f4QlGVYE/Bq94XiFdiGvRbgIKRLFn7nTXb2/u4vPz/vNR+Lsb9OIgWkS9w86KrDwi487ePg0rAoI
NR4d5zFvbvf5rx0i38hbI1HQLPmfeRaIx8qRXkRwvTzmk5Gy/W+KlzQpkWhoGriDDJFHB+wjBgH1
uku+vd29vCwYz54FDI35oUqgeNdraIxDbg4sN+9Fdp9Y9/eHzErs4wqhE3fv7ylq77iOvHwPvvcQ
f+mUY4HmSeRT7FN02G0w0WIf31AVXheQZk7rZBwF5pQ4pHEjPc4MOmctj1V4J6P+x1r+b1nLWXmY
QPb/FHmYU8bSxHn6627LnNo9gohPBPc/avfvpXYnHtLfzKrPOUrHRhEn0vW/4SjNOZ1Taum/i9M5
5/ZLEwfp7+v2azyacOaqaiCWR0cx0CYfq9BOpELJCg9NR+Dq6buXFsidm6xfrm7SQ7UlS4C8rQ8g
KRYx+4i2Hjw5YA+s5h4wejNYw71YJmtgexjAPnje/ehNxamAJUPPKke1x22GSEzIANRrt9ERVwGi
SjhP/r0BzzuITH+XO1nKwl1ZsB1IEDYo1pxxZWeXN3mf/ZstT/02tayLaDYsqijlnbYA1BP0Gq65
gyWCOemuAUSGPmrWE3fNORa2t+CMm+Udnh94gETL6Eo9YkULs9lyHGho8zKRFt1rWD2wRgPQCrg9
XjxghTcAWdnJ1sCTn0OOGmTIOeASUB5Txpl6Zu94qCDICOtURyEgpFtcduRmFzfxFv6tFid/i/w+
ObmJVzKASioFqyD6dWgIdlztHhDXeHjCOxolFSKiII5zSxFxac1jdPLWud3lKJchJt4jM88JbrbO
NMDJTCZXpHDRyShWMJMbe7U+XD7D2WVObOb/4DIVvqOX1jkJFCigllWbEqGaYsGxpNH1iCCNHUB7
vfHgy9vqWmKvzxsH3FDQbqtrhGzQnQZfuXkD2BH/LDMRQ+NhhWHxIjvVitrJrbRRl+qVvkwOXs2y
5eXd4zO6NONJGGF0DQ2c8JgxetvaVwjoXf74I6f9pc+fWLE6ymgmadAepYFmUCwazOjhjReTkQ01
RfyeAoGpLDlCkyPRY4ssbXLFYeP8Be/bvrWvQBb2WaIqHxGLbiOb4JtB9EI24/24AGcIsMxtt3D3
lyc+sy/G9P3bq6Lgj9iXZPeM0rHd3AP7e6vx60oYkxB8XvR+LRcY4KpGFfEIVCi6ZZmgTjURQhXY
HZeMEW/vN8RV7RVzUMkGogOm2G/gOWEf+Plxi1439yV7zuHTlgyzREEbjxD6eIWvS7aHLUSB0wFx
vE+RiYDlfc6crsx34cLpTvuVCyALDUUfi4BWGTD5J4M9FQgA82jxy5b/TWsVHM4KA18vNs/88ASn
ZNblw5q7d9M2/H//e2dwTXLiE/3RezcnvhOF2/zp4jtRuv+e4jtR1/9T4jtjHY2JDv5D1nFOAR8j
WSeC9rdRwN82zNN1JKI0EJej8+NEA6eRQCoFLGDOm4/ypMrJ0LgHwcZH6DrzABflHvrOQi0FT1LN
VC4Qkft954rt1+AT7RyPtZQJIEJ18sQsrsFNjSIQDQUf22Nnrxvwry9TgO05nN9AMVWPZlPAeR4U
FEK9XZUHr2Q6eHtDGHIAr1HTxTU8emrIy9ZynwFJt6+vRaxDsj5DrKJ19CsR6V80WkZVTmbJ5kHE
/w6r3uGlRiEC9oEtLsF6zjxUkSBJwwOt4UJaRnj/JHa4SACxxhdR/SHBgQY3kiVZr9yPLvCFy8oW
fTdnNkf6qrtAEooulC5OxtJQST2gmIZr/KsMpmeAW8n/KEL1b19ATIJqGl5bg2pj/I3Gnv6ZxeJV
2KDgRcqc24iM8dqAFwPfCYpP7PXPShxej8g/7aVg+NrPH/4t/zfoH4xH4R1KwADi5zD/HMkMpAwX
EpKDOq82NHuUd/EsO1pu8T8D7o+KJJSFa6gYaI8FFh2+C7VTKTOcn+h9siYwUD360Vzesn9hn36J
Exe3k0uYeCRpsgjiJOKVVLA3j60Kc3/nwdWDa1ix1LL5X3AZSRbp6uXlcbAeZROd63I4Pa+v7+hg
Axsesvfd5zqA1OemD2FIrLmznRX8iV36/0nwv20bdaqRJka1KN20zROc4tGd55EK/oMfGnffQvtu
dYcaItQSoYD86PQHON+7t7cCjtnu8+EBrQc+PsBsByAIfNkV9/BQT7tZf35+opbwsDQ/BaRj+eGu
QRCP+2weUKIXoEQnRx1e6qDAjedrw/XBXwxsRufNrm5i0f+9VjevtCa2/j9Ka1ZpTdySv0xpzXoK
kzfmn+opfOtoG0QkILQhYAGbbJLrqmBY7GELYaUqXHcPT3hYqwwqYf2q2iKL1zM6+tuWs/rJkJPl
BpJQq6GEIX2NvPeijq4UegkClvqN+ig/bUnrJGBatSIQbNrpiB6plKDVKI2YIdKnrkOj/SJJKxNs
rrdJC1J7vzBb8Ow5ihZVzOhacW7G3zoMv2ZMJ65cEkaR4lZQnOhE0qIOF5Ac38xXMhu2iA/WKOxd
5mgDcv/KQQnra1CiziHejlH+M4fuZAoThy4pNTqoFFPAw5qr6L234IVyvJ1dzHhbGF436AEntIN3
dfiMgYW47ANI3Cu6NIOJ15T0TRX5BWaw5a/j992WN0S8sdHTr+Zdbe7XIdvNDDm371O348/f92Mn
80urnvgTVd7UnSBg1cQu4MkBF1aYiH0h1FEAVlA4I+4Lb4yATj4t66xr1PFx1zBhuxRogsACQGJY
4ki496sg7I8oB0BKnw+Xd+p7XXciHhPT3uutIEgppvkAa/3GPUx4ZXA7EdLgLu2T5bQm+hHl7JY3
WfxB0ViIt210rkv+DuGF3cvlHfcE+NQ7Ho8xUYj+8PB5+Lw801lB5md+6kr+6YI8e6QTS/oXHemc
muSsZacb9derybnbOtHriRfJXZRDBhO2vd0sL8vNzIdPsc1/7MOPRBMXbvkRH3EilOCPV0S3g0nC
balwgQnalKAxiRltw8eabXgVfGDG1xkgVQ1ajqG/Btp95ewazRk44umdZxyeF5dXPHenp8jfv+5O
kxknYtpE/s9wImas0XHzTk7sT7BGs0Iy0bHJGKhaXnIhEU20EvMA5IW3BAtQmbz1LbcJAnvpLbz5
HQUgugEBkMh2r4FFdIBlPKA235zxTGbnNNWmf4c5TfTrn3mZ/hAd5v9pqrp8jQOQBLOm/Hht/pF9
/uNQv9ZBVQc/qilJ5hdG5L8HBTJXAf+a+vI6K2v/o0z/sX0tscjX77gv+Sf85L4kVP1NBOcvKg50
Tlj7iwuZUPob/gqENaDGpJqqQKh+J7+UxN8URdZAn0BAcQmGVxil38kvQYRMiCSBmUzWVFAh6/SP
cF9ONAo+X1UkkOUQAiY3sGBObAkRojTrXaW/jYRStkSBvGhRASaYVNRYkaZgjS+RVjvZrduf6v60
ZJK7cidGAGNqkqoaRJfA0KqSqb7NK11L5ZR0t2PbtHYggj3TL0C1eXmUCU0vqKcJWJ51GBRdJtTA
f1/tOsnDuEsk0t6CZjnd+GGyHP2wt+KRSlYo9C3zK8nbRl206lP9oMa558zM4GxzQQsPhlswlMpE
Bo/c5DmT6W0zjONQ3upZ3S5pHhl2lyuKLRotWltWSrROEhFxWN8D7rhopZUQgVBNzox4GZFSYYpa
DleNL0dbUhPvymtz701WW39mp6auIki6NfA0gyQXhLwKp/L7ulPi6NNQJTS9DeXUt9U0hAudeoLT
pYmyHKWxxWtvrCgICorrQADsXhzzZ+L7oZnQ8b0G0/mPVKrlaxDdF+vEjfut74bGMpa0xq47WXZy
Tw9tXTfyJRWb204duicig2NNV4wBx0BaM6rF9EUN+8PMEUwSj1iaDsZxcIbrqFYBE/nkCNJkEIZW
pvGtYkR0XaSkN7VRCTZi51WmUcai2dCyu6Zu0i38dBDt1ADxwuVJcAfyi7yjySo62lOiShKomvXJ
HcsqtVN0JYxuu7SWruJYeQw9KV3IndrYg3ZjjB4y1Wo5173x/AIougHtAYplHJ6kTRHPtWhUrZom
3m2nDb456uQx9hu0BAoVwXLDylgGtX/QXJCKw+urLKFsBXZ55dO3LAqEDOg+TsgFPWfodHIHU2Jk
aaimxg1IqypH8wRg6YtR23tp0C10V4sdMhyoF95U0oB8BZhVq6B0bdJICO2DKuUqkgvf1tt42EWl
vvSDxJFSAQ3mavJUx5JZoweSNhoz9dZnCkoBoSXSSWCax5kp4sSwRjXNu16QjJsyMLTDoHTtoh4K
d8bvJPxafZELfDpo7rkKV4ioTV0rqc8yL9P08SYIk1XvNYLTEwgpsEasiZTQJnXZv8o5fTsyjI/q
wJJG12aU8fT5I4oqwdC6xs9H5rRpXy+/EJV+2majdJPKrnjtNuhdLsfuU1sbKMVyczBOFnJENhJo
sVQWiu2bohSqbzW5pkNwiih7VpStXxldZpLR7ZqFCCroVamH6N7vt3m/9OuC2xJavoxNKX9clrCp
S8ynr2sUpOJEhyETtYlj5mVUVcrIEG/8RNmU4Px+rmTIVqhRitZRZGgBB2yMcAsqlmyrBVRzWd+3
7kprFVG2qR9JjA4+eVE6tdoChuGiV5M8eNvUFcc5ezB5W2GukqwQDbzxsO2gQOe+9okvLRl9lFRp
W9/IYVLsJUWpna5wNbi1EbEFwUPj2zbVrtIh7++TLK+Ym5AMwY1Wh6otwrYyI5qCZTVPwvpG0OTC
9tPUaH9e2j/kwv2/yWjOCQH/tVtnZln0rSuH7/rpyglE0X6TJQJ2QVVXFKr+8uUE6LjfwDSvgw8X
okXAZf5/nTlBB/u5iEpKGUcuqaLGD/6fVOYS+c1AI27RoFQiMhxE6Y+4c9yU/FIpigbbrSrwNhQZ
t0yHtH2VME3plUYtXXlfCRLil5FXmtTPNKdWmAucJMSbDV3PyDjOGNqvKvM4sKZhe8CYK8PfIRMt
kiBmqlReSfegIcysTPORyNbGOU+Ff8qX5cFThu8L7ncZuX7coq/LU9I2bJKmFnejIG8FrfhwiYDa
IqFfR927R8N0rRFxRk1/vbRY2WTMiQnLqrjM+1AUd5XvssT30FaxStBJTvRu9bycGeyrx/hzMAo+
e1FCaS1Mw2QbMyFxoXgxmJ92omWgmBPEv9FgBahYPSRi59snEn77c+tOXfGJDToOqEB1wgmXKYjv
p05y21Ry6daatCu9aC+5tNqUbrFKo2jlCd1dSQdhFUgIxdCl21wr9ejPeAiTMpzjBDRFIUQDOakB
s8u3/0QnZnI+lEadSTsMJW8aKl0HRpY7hdBpyy5rkNhWK7RGbDPJUv20PkR2KzUIsOZp+BgE6UpY
1VVbby9vy9mZoxM2he+u6CIeRfBhvk7Kg5UkeRxotyNtULZZDQMDLh39PnNtXOp9MSdj57uAARVd
1+Bs6HgWTc+9bNVK1YtRvU0VwzMHPTiURLgiSV7YeTig4WctjXdx2vfMLwRT6dA1sOtA9ZMP+UpK
FTTxT7KD12hz3sGZPsG80DtBNtAuRtPAHvt1I0Spj7rEGLXbTEQJY6yswB3wkoRNASuvE8dXxU1T
juFyiEk5k2f+dk8MqoqqKkMr6tO2emXsaVXTYmzNqzaJFn4a8OTvidfbmG3/qBnNjV+jr+molHRB
ZeqtDGS0Mk3GE6odho3Ru5L1x+XC0AAywjtJM/QjKOJEWAUJ+tUrJBxTXka3om4UZu01H5FAn9NK
l2akcLr5nEBR12Wu6/BEx/Z/3fwucF2K15Oy143m1SikVZkLdisUd30vvfhjfd8HaCWfjrOO6VSZ
GzBvMoEZM/AmBF/w5NS7wM9RxTySPTUOgZaxSPcsmsjMW3voW4raCDTrbWqmoGuxS1kYBJY8V0p9
NBinqv44B4nC2hKYVYje18VnXinTsZPIvkV1LVxS05ffqGQ36rVSmpCFT021+2CpCmCMNfPM9Ffu
yEL6R9XTdBoT9RSXwRB7AqbhfarULn+QZgmm8bI1BW2tpqbbsBBtsF/V0tLIms7lAifeLWSMn8TJ
LkxEoM68xBUHDN+hbx1ZetKyDawxAAnwTScsvXtKmF+a5Xgfoz/nUxrfVigW/rgs9JN35PkkJuLQ
hEmKl51I9o2amErx3EpodKDDV+1/pOIuh4CUBsL5A517mkyt4XH1Mg+P4QWvUm1ieluxDLwhiKU9
BaOIb1KRkwU3nqn2TjvuXQ+dr+UlTAOLum1Y9azsXsbsOqXrobO7+E4DnSsFkk4++I2V5OuArpLI
9NStJC0vb9HRrzqTVtwXGZYbZoxOxUQRmjKLZLKPSrsHeKxlN2pv6b2ZoYEsEoAgewD3RLRID3Di
ix/tZ7VSUrQK7+GXxXaeOkVzXRAmGSxFnwVLtJWHKrMa32w0RolpNEtpnBHtycPv57FSIkLJwFvU
jakzlfu6mwhyK+0jFPJHy+G1lDZey4T0WUNH+sQMPKYtA4rJL4pwgTYKo7cbu/se9CWphRDPjLY7
Jvene3g6n8lp9yTz00xoMB+wvSTm4Jnatd5uPTTKCWxVW/QI/kfbylvJleX3dlLch/KSDGgs0tx4
LwkUUbxLxCtFXIoBE9BgR3wMOlZmC6lYa+C/KylK+Z08cFTED54ifRe7S7Vk4h6kjpfFgV+ISyuZ
6C5DrOtGqLGzwfhSG0tDs2NgCPTXZniQ5dvLY515cAaFglRhJvG+QLRiGmKhgq8YRkrJ3qhBTijb
Cfrpu0tja7xoYJC9PNgkVQaZmQw2WVkH1iDN1yDnDTCRMn6yulwEKpLZ2kLL1krCjHQd+Q6NrtrW
lF1TgP/Uj/sAeBOw4IU3bXONBhNiDvqdAi2OM6bsxM0YgXuVVWgQE7MGIMxDcAARagEUwBO1UdQV
qdvQD0C0JzC5u6vk5dhu/XARUisZNrJn4ZuDH2pm+cJeSteXl3zmhvxcsqHwUBaefFObD2+TCjQd
yH5wDOBVCzNBo/Ef8lOnmpVku4GD+HirWYG/KSKzLGZu6THf+kWW+I7DCOM3WAM4yF/toNDF1Ahz
7LjhOSE6saMT9GhxDayk6NSikcUQXqeKkyHkYffK0o/N/h2Bmk63asLSbNshSODaXRAyKXzgbVBi
5gI9k+zS1qK4a/FmrB70jNGDtEQdpBwtyo8CjbuTJyPbe4JJMtsHKEi/G8mVmKM3mp5Z6SwF6tdQ
2O9yBY8KL2AJxYNHJPGJY1XllaGNHjY5Ru/w0YyA+H0VoT0fVGT/crMh28KzpX6dIh983bSsVpkM
5G5lh6olVg7CgJdPXfsaNz6f0MTwunVLkqrvyV4fzAD5RukhpJsOzA436CPTxtuivmmDm1ZdN+EV
UddIYTQCkw5KyXzUZaksChmF/vSsyrXSFE8Xq8ehpMy70X3Tz8zmrXrQfuTWsPd3yqvqMu0A6XLH
la0CpRyzTGflXrfdJ1Vi8gOJmKcy+gnToiuse0iu4QMYN8ZtiFqgxO5aUxJMGd8lWflaeL+8FxMc
x+97gfgtXmgaEk5nYStRRZZK6MheOBg3yo/w3ZBN5S2Rrmq6EomtCnYDdb0p18pHOTIvZMUN1p68
whE3noBtz14FYiXX9V5e5A/JXbFSPstriJyYsPSp0c0aRudHsE837hUCwMIORBSrbO41MX3SHa+x
IRIJfq1OdXEShJe0OKt7A4vA5pZgPkFpWMmSawF960snVxiJljg27aMGL2uKVwV6kF/exmMd9vQm
80ceRQQDb+6jyJ3IeFcZQqL6vrT331MA/u99dPF3osYy0EOuY4jKxJ0dGzaUphKa4pPE9KvqLt3j
QJtVklspZTHFy2Zb33c+01FmIDiXZzjh/f150Ip6TFfhwYVX1FddYyRamas69ggktsAXx6y/g/1X
doswMKvbGrXS/80BJ8qtjJNGULlkpSWeEkz9SMHsJbIBlAADG7cUreDh1aUzfuXsOieykEapqydc
Ftz78Uctse66+dDvyC58bV+Nh3jGfz57xkF1n+zqNAUlqMnvo3kPLlqJgbX4VXpXfE70HczCF+cG
m6TyvLFW/UrB020AQ26/khvTG26yDJUDAwomsidfSwDzjBn8qQwYdNGmgpnrdgAL7N412jKTbo1x
mbvXouIxpXyg6ZZC3Fq8vJQbtzhk/VxP8m8dmNP9kb5KnR8KQiMHULUFCBl8a7hPs2UGSoiAyYh9
/0B6Kg3nBI/7KWd38Zekq5NAYtrVser5GNPFORA2DAvBsNPqAB9TcBfyvaBZ6T70GJau3Lr53EX7
ztwhriJKyO7j5TRt2SB4XUqbMZH27qf46g1r99kgi/QtvyKUCfVNkMz41scw3tl6fw04zURLXptW
RlZIe9VYSLrVR6Zi2Mlwl2LtSsFaXPcALFrSlQY/KxJVW8pmtpzrjkszmAhmWxoVlTUsub0rwe7c
WD44cAM2RHeXdcqZ783dB6gyUdN5RHOKX/O9susH1xUPXY83Y8niZj0Udpu4LPclFhjPl4c7j1NM
xpuuK2pSrQwwXjQsYn3ZJIu6dWJQO6rmCNK/xKoTSyp2sWZFeDzft7sKebFFEM2c8NyyJ5eoQ4rR
7VpMQydrHQQl4CWq1sR7DlIz0f+4lpksenJ9lDAbddfHaAJy+GiviBaDlQ0qdFFhHpi46KJVb5Kt
DvievvD6lficxkz2tqqMbIQVuQw/PZCyBJaQmaVqFgQhTYTxzVyyLx/PMUj4RewmM6VflYsSua2e
Z5hpDPKY2vTyjQ9SpdYJESm89quVl10B9zGA2GxkcumkuBB9KzFl+FHQa5rDx3YDvIATS84RTCi3
HZhOi+sIlcrgvxEksweRY7xBAThy6E4j+qYCw6WavRCbagHGGrAyCcuMZKaIh2qhHZL2/fIKCd/r
sxWqRKYygtVI+0xCD4rgh00gYYVtevOSG2hJiw5s6qoErYz8LEcrA0/78TbuzVqds6NnTjLf3JOh
p/6CHhiiL2Jony40wwk7bILZoEwdhZi4CujzMVcNf24sJkNOPIYUuIHfzzPeZOJKNPt23Rq2qL5r
gDiIW9lYaNWMulbP1DUGlYDF4jgsRQQw4KsQ+YIYqGI4kAOicHWxoqJTALYiIzhjKz4zgFWN2fAg
QHMalhSsw8jWfIcgEtfZEtpm1LCaqwSESKAUyq0Q7TQF09UWUmjRjin77tnYiiDtoT+El+HZgyx6
+Oja8mOG9zF6Wbb7Eplq8CsmprHVA4YwY0XgsHJHNUB7Tn1j5A2r6aNeOLW31kuzS/CAmLlKR5s4
FTRJVpHfk2SgSaYoodgIG8mrBfEQjAzjlUhbb9pPNHEZbc29MdClIbUgBdRs/bcGcM3AwvUpH/s1
2H0Npt8Je4CbYh0bsIWDR/2FqC/lym70ZfDs3UXbBPeS9coi0K24dXwgnyq715maMw+UUv29ISwa
+tkIa4B25MzsGnsMWaAzyUGoaMRmPvoqwvEfLhpA4o2GqHA448KfOVdHOfi1AxMlWxuVUTUh5L2S
dnWOZ4QTCEt19VokqCQVVpcv9oSmGSZsMtpEyfqCPgipiv1GkGVV/tBw1DoYlQr4jxkqdnNTB6vg
RxyzAkWAqSPBaV7jjYl31Y/yJYwYDI37Fs1FgL7RNohH834USH+gkunrVQDWTQyiMSQHoAXlirWe
iXfJ5YWfOyt84Yqoavh4DDSNuKRFFJOk7MlBQ3kECAhRz5ux+j1+8yQWumbdWSN6/eQs9Zbe4+Wx
J4Cl3zf9ZOyJvZB72fBpgrGDitEH7VH80HMugspj+9gB7xLy5kQanuPPiPZUxPQeXcRUlhH22mPi
DA7pO6N+uhGTaJtniFkX9B051Ik5gudwlyimiPajHqiBLq/7/Ek02fOJFUmNcRCSciSHakiXeoRg
Hm6jJYI/lWw0WHUBDxdbELdDM6NWZkeeGJEoGXwRReKQqMJCgKtAtSuInUEIhxcKsDlgUNSZAubI
2VcgP8ozfXZy1BNTkkQhlYHtIgf1pXkonyFj6uuoM+CWhAfhwxfNorDinsEzmdnr7yz26bFyNXMS
CFCqJNS1CHutyHsZnIWt5RWOeA0HUr4ZXulH0zu5jJMeZ8RpgvP8p3DzdDvQZkjqTnxVI9Zque1E
gnyIGYK7VjaFwS5dRzFqa3hR9ZY1/l2ZPaXayGj4I/AOw/2Yr0v5uSCEJeS2i5CBQS4WqUAXTbIl
U5UGJgelKUsVMiyLyxv1vfj/mu5E1/huTtoaIx9cBAGomcPOVCuXPCD92BRzYd5vbTwPbgEDB6jm
tD6zjgVOwpWTQ1ovChWNxPLeJGhAzaEGGz8XmBvYub+eDX3KXL7PxPBk4Ik0FEKm542SYZVw22MG
G4i0URFZsbTQ0dqasqa1ktYaH5EIiSS7Fky1QcmmhcJMA31/5EUDDuEG4FXLj1ZDfyUhGV47NLRl
daNqu5YePLSibldtt1aa7dg7bjWjsL81i79WMK3a1NOACFVSQKyoWSMyXUI+EA0dwue6B+Ya/k5k
XZaM85AkV1cqMCOoptUkOgVoxGSkWVfDI/O1lTwqrAw3FWnw/kgtGq+kxqpA8ggOT9Es6XKoErvH
G5DIporW26Udpw9Kso3jLYJuEprYBzf9uNUlsxUsWWJlviq6rYZXk5Y9luJzAObPdjHGTzFdlelK
0pcxenZE4yZPYpbHxSINES+XEFMhe9/dBNVhZrFn9wAJABlQFBXhccCIpxDHIVACX+3hCBj5NoNr
R3WwU9YIM+tO8lAaK63ehfkNbmuSXHnJSgvtMUZadqdULFeZG5lpbnaBZXzUBhpkkWHhJ1YkWQ18
NThhcB6uBWFRItCe4t12VTt5jG4g8bDoS7vSVt2ThJ4jML3YkBo9+dLd5eUds7hfLsBkeRMDICjj
ULcVlkfReaPBC9Gs0N/qVTcFkHu3aEGOvijoblLuEEXWJGz8wtOuqIKAlE3Bo6ywHGujpg46Z2mB
titG9xmCtFhaNNgm2clUMyRmJTh5DrDxIknQn5qmh1JkNDa7allrzNBN0beU60QzSWhia0rdUjwz
GW01ek2aRS1tEWKvAquRLGRsy4Q1KEkuWNAzwEfrl75g+Quer6Vkx/nIVNekul0qj7mxubxX564R
3ysUk1BR1BE3mpZOlCQgQNp4cI3oYpBs0Y/YWN+mXs5qQIJQXE7Nqrn1ivXIfe9+rdYzwcwzbTWZ
wMQpLVupq9UC/p8eLvXiPq+vNdXUpKvOnbni5+/ayUhTTyxXZGCi4GyL7qLG03IYnoi6k7RVkbMm
WxvuMiqvtMDKMquaa3ZHzlTaZPCJ5yUmctG7XCYL9KEbTDW2DAhDvxZ5UcSmaleKbyv9wnXXQemQ
8NorHbU0DXASwCzOhc7OARiT2Uycs7GkKXFDnxyS9KrWljqyE82CHrJ34PYKwAeqOZ/szEOZDDi5
kkD00HKUsHwAHNPhvWhXie4xVX4Uk306WEW1a5In7DpcF7evVpeF/PzhA9yHJALYZGgqELNnwK9K
ivt0pNEhUfIWzreeMlonwaI2xmdXy9AADzU8eFw2L15h+FcRf35VitxZlYbXUKooijOU7nVXJqlJ
h+FTlwCiJkT4KGv1BT7f4MjJ8MP37HbstC0s1t1YleWMs3XmXWIRMp7LqPdSUFo17XjHU/WaHJDo
UKYcVKEW/aKH2XIu79V5PATPcaIicgr8BtJzx6+f+JK11stC6Gn+odDV5z5LRtBd1wD4ZjVSTJFL
FoAqbwxoNcDTkDltkFSX27m1nqul4ywAH0X7LdTY6JMASV/qmee5g39Qe6Qyo8qz9EINzbSp1BUt
rUwHbMqgMkpsVDPJloKwqULpoBXkvumCcUZ6+W04sSco/ALIGuU+qDCTJRS/TPz6ou+L2ndd79Bj
EKsI4oPfVxoTa++zK8vZEpfJXeHDKdRAFIwD+wEWnQwX6akijkaGtbfyRpUCYhO59s2ilu7d2GNx
ToNlLcnlIk+T1yLCS0oWM+GqEsenrIUVz1tNYP/F3pc0N44kXf6Vsb6jDEBgC7PpOYAgKYpJUlJK
SpUusFyUQGAPbAHg188LVnclGeQQk93X71BKK0tLOWLz8HB/77nlVHwZZfl3FECjrrPveE/w2hws
smBwLIYNllrs2NlM1KtigOTHyyoEWHIALhFd5WOPYwlKGJAPT+aA0sfEkT6sjcJa0TDdhG22szXX
2BTR0Ppcy+PAi3JtFdWoIVU85b7rlK9jyVOf6ebGrLxoTbytE49akLhowGJ3aM5hk7n1VWRcEAjp
R5iVCVyLjlS/rUTMYgRJxXQj/fPgGPs4133BrSQQHmu2UxI+ayzVHs18ilB1H9y7LK6KZdGY+jrx
xN5OqnY7DEgWAl76aWT5uOmIsahCe8eA6/ZHXY8fQoxz0XUTogDH7vex3gnw3vRkUebJtLh9glVv
h9E4AGBRB5hixwELR/G1rdMllNl687lPKFpvx5j9SGsYgovCXdo1AxAreXMdo1uhIU68CCMAadw8
BQquRMxWF91wr2kC2ShUlou0CfcJQwoumpwV+l0sQGXlj63plgiCRoi/9RXah2l1GIB9ZM68A9Ra
CKDSAIuC8IXzR12JZj5/2OpioD3NK/qUVHW51Zh4MRFq5o67t7GRFqVTNYuMdXf2hFwpGWyxz2MA
WojhpfeZkS47oSX3JEt8PFTLAHCnJDAJrvvjjP8Pv+Uf0u/+v/ktq48fH/XX9uPHkYv90UhW9pHn
U3w07Cs4LkXL2nHz45/H3/Mv8rJD/tCBd0YtDX4d8EYEQuKjaf/5D4O4f1iAB3t4LR8JynhQ/4u8
bOh/gL9ACOD8NvwwGBt/010M/I1k1OnIogPZKoE+/+d/fz/ttQoC+Nn/n7IXzoNRyXWhjmPpCITB
1PPwe8/3GyNJmdOqSHd6wxaG1y6jVEMts/Cz3PQj+nwyWw9/3SCn1s5v9H9ZA9XMMSioZiBnnFub
2GhoY9Knu1Lr7+qOLC19Jry/sACOpmFJwL2De9Q6RqUnl/nQc151RW7twMQzF3EukPBn2VwN5WLW
kFzFfQ3utQE834USVe65Wm97Wbur7Aw4vM4Gx6TOu7XoqnjJpxKJZW5YM+GQEqhg9vBexw/4BWkZ
BYTz2WtZwarSo82ucTvtkxEWPyt3zIK0pB5e1WIMagMIfhtM5GCcwAlBuRZ5kKJ3ZouX58/pf30J
EPUEvFg8olShU2DehUZbUu/agnmrcgLAMCS18aalbnQXijZa0sy0VhYjaGNENehKukW4bPoGkES9
NzbDkKbLMSPp1rVD1++ZSRAk8+ouGvq3srCA2y1FExS889ZGbvdw5Y7Vbx2jDp9CVOtiH5SsFqXh
wXjMEhrObCLl7fLv8QGqiFwBDsYxd3Kyi6ZOoyaIxmAzlm1AwlosbMSiQRm10SoZKgKQ7ACV1C4R
SxubAdwaHh7ChMj3MxuXrjk+h51XvtXcGh/CPG0DRHUIaBCtbDLhOevbx+o8XJOfC84YReSIYB81
BfU2z4tx7HLcKDvQVJ21cFFUG4AIX9REUNx/ZA6HdWnPNUxioMEEbilgnJSNOPHczUEfYzsteedI
OBstW8RWANLl3HV4edDOLSmRodBHdxgcWLLugfqRGubOAkSFlWxj4EHADEi5+r4MqsWP351R18Dr
A/RlMK4p2LHnR63SNScaQHLfsXYFDt4nVkDW3xu3I7i8ty0RePKTWFsuHkwhKSUDbfgsFZ1qtnFa
p6PJdi2asbGn5Jkeik/OPfa88ZZ8QkuwdfFpOJhrd1WtmpfoA7Dkx321LzfmAXUUq1vYPwUkLg8s
uP1h5+/3y+9SQkRIWBSMpxPbEbEdEVlUhbPU6hZAu2mVMNePc2+BOuRtoxfu2wPRH6Ec4PQIpfEU
Op93a9K4GXZs2LW8+Gml49oOyzm+3MXuPdpwCVj9YEAiBDq3YXRNpRcECgtIwiABiLZlYAj01sOQ
ziR6Lh22Ykku/YkbSZI4CZ0alogPLv69fZcE320022gO1UwIfLFYsHRkPDq4zVFZli+sE0vRmOuZ
I1UjEosDMw7uBrIuxvi1n74wZF4zWRVyZ+qYF5fA0SYebnile0BhKaGDlU0k7Itq2NEMXV+QtA5d
b+nGO49+bjLAUfiMV56zpwYPWktob8AeXqZAVpa7fipWkfHTacNNhLyumc4YvLYZZaoQyQGEXPjj
fFJ1s3cH7pTDzhDxsBEQY1m4mTdHIrlYOuhaIOLXAY2Hmg2i/nMrUVZ2mbAbvnd7yFjHDZ7bXkDh
7co4x0M2WnhlvBnAebl90i5m82gW0R/iPmDo1IfGlBXEGhLO9xplj7qWrtqQLSa3WXKzfKcZyrNA
dd42eWWkSLqi5A0iooM3m3IcuKsZVihHCg2RZZmHG5tYq8Z2V5NeL0Izf+zs4r6hm9tWL447dVwX
t7OHuAkHQ2Xi5QzcWFE5455ZYTBa4zKs1y7S2UlVfL9t6bghfqVNPETskONBEgAhKIqDF/eiV2a1
FZOJ7KyddrDuxT69d9Az4zksfANdONbVslhart8BfGHPLKd6Uf5lWhqFUI9NVRGioSSjSZHBQ3UK
7UkRC9oJ9UdAjxuwempYvD3Uq+YQAAC1DsoWPM75poX4DiNDBAZ55KFlpXgAIXediXHLCApsHC+l
v99Y/x+vhuPYTowpQYDD8E5m1dHY1tPejbn+I+o5NzEGC9xQbBOk8iA+cD4Y061awnRH23ERogl5
OUEPbQQs7/YopDs83xyWJYN2/AcJG6Qzz61YBioPZl5G+4LTflXw5r3M0uwuGRlZ3bZ0ZTywgiAc
D0j4FRVrVQIum0/xxPZtk7BdbBVe0Mdkrgavnit4fcekBMU0KFEhAabMWmSME7O1sTjEGnHWWeyR
56mvjG8sBsWC69n77UGp/grm8NSlECjB7jZMNSKz6j6Jp4zWh2SgAYSTDgJsWn00grExP4vKQI13
5jhfGSCeqsflgq4YIrTzBat4PPGE982BkAzgGUNs7GiCEDxKZ7x3n24P72J3YHiIM6XgBJjaVFXQ
bMoSKcKwbg4t3DHSvJAet9z7nNozJI6LvYHL5qikhdDdg5KSHPRJoBCmVZEx0jSHLiu3rNvmOl3f
HsmcBWVfjG2apCj8NAfueoATHrwinXE+V+aKEnlosetQ4FCh31XZu2Yftc3BRfCm6fdms9FYFdwe
hlI8gzOXM/XLior3zo0GjWNSWLFeqoOr+9OXtFxokPF6ZN8BDcs+UK8rk5mhyck5cxKKUSU2dYds
LPMSRlntt6BgGsuQBIBg23P3xZXjhLMLHRUUxPFDvRVBpOGNJ/dbCTylM5QPVqgJoAwgsFvUS62F
irWYw9mq97+cUReYGbhrRB3msQRysvfiyMjChk71AYQwE6nvPUnuGuJXETAzqLnOeMGLR7w05+lQ
DUSNF45D5Vw5Uzim1LZrLKB9Vz1EE9qHkO20RevD9bRON+Se3k/v2g/h+dVH+eX29rl2Ck6NK87D
qnNRTz2M64D4kPIhdeuZDXptBVF08KQXluJ8yq2Yh6Xo+xwWcJ8EMajQaY5+25GNno7WtA/H4r0s
2IwTvnIobOmiIAgHIR6kwJT9iaSeZ/ZEE4fBMCAD2D841ARspAkMlM1R2Eb6EBT/9H3Q06VTUl8I
sLOLmYju8vxD+0lHZgZ6WwB06HLuT/aRVhf9CMLAdDCMYuEiEd8OG5v+uL2A14aKGwfEEg+4HORn
1Wi19gaGqR8PhgmCuU+NhUV887v3NuyFz7/1r/VLMVcJu7xyMLITm8quaYyUF6GIMLICzRiLVZ7n
fl70OP4PM6OTX3/uaGzwRJFckcplFDSP8znkE0NWszKmQw5Hgwox93MvMH+47z3Kv3nQfCIvk7u8
bVT+zls25bqerFsIDaco1cfpEAOypw9fKhAFb1s4vnNvmVCuN2KwPs4sfTqQVbMgW74bfHDt0cJO
32obLWBoBMLWkMljpc829Tr/Ga/ps1cEtz9jbqDKFdg0VYRHwjAdaMzuzeHOdaqZp+kxwL4YqEyR
oNcrIlYVST6ZbtqRoZkO4z1Ihs66fI1/9PUmLn2oSoh19tn7vDeW2qP+Hfoa2qP2mOzr1/SZB3QJ
PNO2mwkrLlIdJrI2qNBbqN9CkIiodYQphCwXt3P9kL4i6wAxxmppgIn+mWi+++fck+7q2Ty1pixz
WuVm6+rS2s/+h002Nl/Txm8A9ZcCB74N5NxdyVbhzENEIbLLmOB8lMrCktizOiJgN//JnuxVvLKC
dOM8uNv4M/sUbyfu61+GmaN66eelTQrxGoS+kkJ/fmr03I3HSINN/aflfkr7u3yTkc+4rGdlEC6D
D7wa4NqxiFKnSO3s13G7xK3ljIfhrV2xr+7z9J1uy6cU8k1b/QWEA9D0a2w2IJrfurvfPzKoCRko
2yANQlT1D1sLKWVjOB4m0/EHbWFOc1HjlXhADu+XCWXxXCurXMAMxoN+b0P4eliNP6tPxSdz3dwX
m2RjrdM7bi3Jvkg2DPiomcjumk84ta5c16OIczOv4+mQTZnmV4O24l02Rye6agRypTJsRdZDZR97
GUS3irqbDpqF4wCoccO/3F6na3cv1Iz+tqAMQ8t7rlUZ/E5Tv04s3Waje8dzfWY3XLkHkSmCeBOi
G2QZLSXMYKyb2lG68Y7u6bjqxJe6WBpz1YUr+93BZsc1CLUwaMUpt+3k8aRMxnDaR5G1H6NVl7wU
cfs4Tp+oZs3cfZexr4yWIC6IeqGUklU8ljeB+5TQwt6bCV0Yffwy0I3OtjQMUaQENrstgqmfSzlc
8ZNSHxWxC1aMoJylrBYf07ZOeAdhnM64q6ZpM0JIJfQ0UIA2o9su89ZZZkWx6utvPTitUADGS6df
3d4yl4uJMppr4xskoAiyX+cOzIlJ5dWpPuxZiAqKObor5P7Rl4Q3z42nzZUtFDIEfDRoNQSFFPyE
iCPyYefmqjhtNDGY0SHEU9QfWmtZatGmzUBpysJ1jHzVGCbvuhlvvOipr7tlRaOZMOTikKCigyZF
UhYcVW7U988/IexB7iwji+4Z93AGrQqVExvqG1YasZmi8FVTFOJD8nLCc1hZYVLwQTAE6/vQnuxl
lgHlqTchKBhlk/7uFsZLGxklFyAt5CdQADwfVTa0OusifTyICaB5VIKG+IMNL5OdfNLzHqAnaMnN
lBguTo00Kd/5WE5ZIVNctsWJWQNMMB4a3vrIDt8N1AiYRR6QQVmMZrsZm2k9iW4mfpOTdhZcyaw/
BIUNmdkCiUxZv5JVbgahi/rQm9xcjFrfb2kWoq0hpCf8JNH3DLCpTe+M5cxRubJ5JTQZCWQcWcs+
KqCehsioePHIy3gDy+m6ZO6dXUDvwMCzPLLjbyjsLKNEX/VRgI237kPP8J3emdm9V0aPOcX1AZk+
vCxV7ljW1MMYu7w+pJOm9wCCWOkSyo3VAjXl5geQWIBMtZXx0ENffeaSVMB08vBCkR8pMAAyIQOL
V+b5HrN7AMXSrKsPta0x8EIdLYMcYQrNFLcsdtC0HrcujaftWI/5ourqxBcQ2QswjnrJq2JYDMn4
RWe2GUz1CG5O2FvARjnTipUJGI51N2zS2hl8t8r5+rabu7h75adLFwexORRU1BdVOBVTXGdhfWCC
dkuRJywYNIfOnAgFyPzXDCFxh2cvigywosyQxatpKCgyRElCESa1RrV07O4tTRNj23vgKFjT9BgV
GRisCfGWiVfz36zRyjWSHF5AYFDFubjKJlaEMST1moPTV91mqrNiNQgvm5nOy6OPhKg8BAAxy0Sl
Ok4K2IIXkubQNI4FnuuUfxVhQRfOOIrPaZZ2Czfu2B10zcW+5Fb2dHs1rx0CnEMI6sPtyKLA+Uas
LcHbLneag0gsSWHiJEjKHjL8KMYZlUhWTg8AnmZp48wRkL9Y8T1w52hmAfUY8KjUPLenhUMcpsLZ
py0qOB36BazNRnRgO4MSjg7g5A5S3d9vD/bCJnio0EwFEx0XpoPzdz7YHFUtI3YjglP3TdN2TIQL
Q9cDI3sVkZjxLhcXlmJLHqOTJMCAhghaV4XmgQKWmXrWFm0RthA7njFzfUiy0oiGw4Q4SrxVThEA
06llHiwbmjgRso3Ar++6L7cn7vpgflmRX3EyGIf2basniJp6PtyVpbtg/X0cTTOP64u9KGnC8IjA
hwAOjxTquRW8jVIoqafmQdQrZ7obyf2Adsbt0igf2mFm+10Ea0ha6ui0gRQfwlTcfue2tHbM9Mwd
MKK33FnY2XJ4jcjm9qxdHG1pA0rJKMgC6wpY5LkNIxW0aTFxh9hC74qwSV9SgLg9YEomq1mERqn7
zWhuijqaudcvr9dzyyq8BMmhzpgo1/E+gqheV7I7xEkLbfpe5+yp1F0IpzWB6WjLdnqnnR6MCZmB
i8v5Ozve8gugZQTEjwH8nBrR4Hb30miojAN1s5WrRcuYfhlFsuzyxzYiM4fgMv6X1qSXBlwQ8b/6
HqwRnEKNhhuHbDAC4TprNHRZNrEZiDZ5tYa3MDPf4vKzLapAaOBBdfVmhKbR7eW+tqUQwEk+ClrV
ANF6vtxFbpRpEpvGAZjloGneSQ45kOaH3mgze/favgJOAxGU7IqDx8q5oSmlXlLXtXEgn5N+1dXv
nG3LH1n4xK0DID6/PyrAZQ28Z3ALSxTu2dFnujE2aWqQQ9F7T+6kb8WQ7to6f6tTd+a8XPEywGj8
MqWcySFhA6ODSVCrMZ8iBzpS7QAAvpg5Hde2pny0AKgs2yKpKTye152VGOhiQRMLGq8JfQv7jvmt
1b2SVNxxB6IVt+fwMiWDtymiPCghONidF5rdVV50LDUgBKiz3HvLRgOdI+p8uidmPC6iPK83cIcf
mZ5CGjO1yqUAaauP+092ZUPpT8dVFbI8mNDmZDdmU7yr0uZ7aWRszeym/zLzsZfLIB9ZkIcBs0vC
H5UVt1NIKYPQ0eKWBCvA8oo/OW2rJfoS2Yuohku2EIpue5Nqfqy3+jJzq345cujaQDoKMrSxALGt
yzW/zOicSM/l2kEUD68zNKsxEDWoAmk1rgcBLi2ipd6DPFWbfEpqIDJ7ewCbydG2XpjMUcsVAjGm
AlVDKbgOxCkAjHgmnZ8AGputYBL4KsLRfY+8Lv4h0jb7PIpOQ7d11ov3ISe0XExTnv9Zdow4oFhq
KdLCqN98HrjH9h50QRu/tFHY90d0PHpJs0R7r7hu5Hj2uMAGayNl72CBTZUvsEkoaPOm+ZjELaQP
9dic7kXS2o9WZWrNoo4ydESiZoZeHzpNw2fPQk8ufxzMqQCC1272hVYhnWkYLP0T2fMxgS635r5b
aPH7mEIHN/XbqhPfxsZBZbfPk/wZEhscwN3M6V8BHsm/CdFB+rDgeXQYBMoZMydCztnp9YCSLAAV
uIDBGJJy9kp0pFdRA+SIww9w3UE0gKAa+SRuF4ZY397N6mZWDcm/P4lchKaLhnAY6jw9aDWgabMD
hUjAbSvyc28NR9kiBfI8ZV/Aiq0DQwu12hKSzLdNqDOGBAFyd7jj0IPHRLispHssTzPawkj6Q5aD
Qxrnm57RxKd1AppciuzabWvqgFBqBdJRtoQCZwrIXWXakgIQtirr+wOLkdkZdbBxGg+Y/9tWLi4y
pFeRYMH7CpxEMAKVaesdZ+gNjQGkEffLupHiga371HKxgjS/P/YTypEeevay9Dd3Bd5ZMAyBXhNI
cqAelYeAJ5yhLXmOxyX0b0uIzLmc+b03Mzw5Sae74mgF1XmkNzCduD7P9x7ecwCxkQJJDq0PzO7g
GQxaNMZv7j3VirpULIS4gVPimZpkxTKn4RfUHsTq9koptE04QTlj8omI8eAJpeaQO3sSeuwleCe2
YZAl7oGXk9+2H6jjLtKpWiaOdQdFMfgu9P2ADr1PyDDgb8Rdpc0dhcttg9gH1WOU3/BdKBedz+uY
Z105WGH8IKXTCurcp2UVTCkgUma7CG1rxdvHxqQzR+Li6gEBBrK26HABRgCU0M1zq9ZIrRGlI/bg
oPBGV2y4t6dFBJ34L7en+vLo4WpD6kGiwmWCV1lPK68bwyw09pAZrbbSJwelcRsyFbetXORX8MLC
88c8cpSOmMPz4URO5rIsMnGTEjr4VmoaQPmIEdIXlq8LF2pp3LOQ3mm+NiNeLKys5oB16kDxBcfC
ByI+XfZfVAZaCMY7iOhBHRnQ60U55gICBXk5E1TOWVF8DLpWAt9c6u1hoNHBzgHwB9NiruZ2zQga
fRznFDnjo1TUyS0ziDzLBuRwDyRycG2melG9aJOhz5xC+a2nDkXOGC5LdBuDpgOaLypb0EXQ45Xs
eAjdYsUFq4M81moQND224g3ny9ub5GJYCLFMIDUAoYajQlXnfI+gn1xiF8Tgh8iBDHL7k9svtw3I
JT4b0NEA0MrYCPDH6klGbO6Uem/zQ+ZGPmWIY1Aiil//OyPKzTnUBXaAASMMijwJ/yKmz9ytZ7zD
9an6NRJlaYrUriNI//GDUb4LwCjZNM74edXrIZKRHXb+nivlzsp57FRDTPih5AtoBEJzDAc1QZXa
D9ulmCtmza2MHO/Jji7DwcsAsuKHnDwbaeWXYosExsykqS5VHZL8iBMjRkXGIpHLX33HeKYNt/zB
xQt9xszc2iguwMvRgQaUJH4Y+29QoPLZ3BNhbrLkOE/GQRjafGiDxQ8ecvla/uDaz4b387/bxcpZ
zDItZ0kGG9EIPLD3leSv0Gj672zILXgyDlY6aMTWY4slYMp3BqBZ2Zdsthw9sxwq4FRMTdJUFCPp
oQdrQbibQ4b09kAuHOX5WVHhe1mDQVTc5AfXSO64K0BLOAizWpLq221DV3cw6AEQHwThA5nE8xnT
2zAG+BHHHk+LpYdajS3e3ZFA4vQptGdKIld32Ykt5bR4LA/dopRPmZpCT/ST0b84EFq4PaA5I8pZ
qaFfmglT+rG+8jO0zPHQ1+E/ef6BG/Br2pQD04qU1s3RihkvKhuSuhrEG3W26Irf39IAUKK8gUQk
iuXHZu0nW9rRTKhJazqcv1MtLGiR4r0MpfgZK1d8M5JJQBPhQXvsyXe+DXjXJGFVN/xAKCrGeFyj
76ZvQhmOoKq68Oaem1cWCeYQkQMTh6TERQmOkxD1eIHtzf+ckLpKCbosuavbO+EiqXp8Op9YUffb
YKP/cAorPF/Kl8u+ekgfE4j9V37T+/z7tIsfZ1V7rw7NBoQC0SkqGiojOW2ZqZlxh/WiWRCG4sOB
pp2VzbVquWrmJP+gXNeuhww5KhEIPJKvA7BembZPux+3J/CKEzrLcSgXtmkZaWtDzeeQoG+Tbj3W
xgua3q8nSMHdNnR9pU5Goxwn0iSibxu4OwFxAxPlPH/yhl0tzLcyiwICfV+n79YoSD/ZbrWAOu99
75J1b0a/73bPRqzcUW6ZIq0qpIdKWmhxmgHUbXygHtZe9ZuSnKgUKRkk5a6CDkhpgKLCDw2EtOug
CP32uXly71JI6SxIHqAOVkIHdRXmM7N95fo6HaSqJ5gaWpYKadhIIPGMVhT9+DiznvIBq4TFZybU
iLVDa0fkLfgBggf0rYN83zdI6KQtOGcBjVa5PTOkmZ2qClBFBloHU0AhDhBaCdJxZ7IU8NICApL/
kef6tVNV6CWzUySbGCwxky8tds/TfmWkr7fnb+ZwU+VSzvMuqpvjChXDnd1tCcTb9WTGPV65+c/W
SPGOodaYVkmwRnou1kZfQ8o9Wpqd8LV0XxvR+vaQrl4wJ/MmV/DkGjOqmmm2nLfeQPQPTfymXFcT
hG+sFxeiBCaYwh2aHd42OrctFLfST/82Chw73MohFi/e8GVqZsgWatn3r5OMmhmI3ZJhrYwNIspF
0bUIz9uiXKW27iMV7TsAObu0WiFPt++mL7cHdt2ii4hNRm3AX57PJpo7JzzPJtyfFUV7++RTVYyL
Ao2ZdNt7SimFItcc2OgCOP7XKH/ZVG6DNmJUODHe0gXaqAjyNkB13yP9YhJsVZYQXjA3Bl2S5p78
NokVGrUWkImQjULlCaklZbhJUpa0Ipq9F67li6bzCSpdoxV4+g89NmYCyIudqhhTxtlHkeEVWeTs
9faba4Z3kE/wAbXykQbcRyEYFxDMdNt6c3tFL9NZiln1zDNLM0gIs91Pb0T3o4XjQY0xEHUwRG/0
I/7d8yjNAa8DxoxhgCKkpCB1zSNiMmEOrdZSAQnsYCx9s0RlOQibhVvMOOirk3piTrkQJtPOkRSE
uawO+meSLGK6Gr6i4VEJGcmPmamUv+zs9pFjk3hagGUQRqpQy5TkxGto7OwHGOt9ij47bVBrS9Yu
0fHeDsyds7xtUjqSWxbl8E+8m56NI0lLWOQjfTSLZ2NiaOHYB3X4OkG29Laxi9vhfHhqCVGnRczj
BnNZg9nl1UtH1g/r4u6/s6KsWKZNRVinGBK6nURJjVsh8kvj+20jF35MGYpysAXQxiR3MBQW52uz
Rau4gt6ReljWOZR4eI3WX/XMI/TiTjiahDATSgAoEqkXOBpP16h1hfY+89DiHK1C7DTQsvt4jrh1
fZV+2VHOM8sys58mz96zCFQmsq/0NXpz3p6+ubHIbzjZdqLMJqMpqb1vy2e0FwsI1BU9kKYKe3Xb
0EX15OiBgb3/96wpV9wU6qRsUANDNxhff6Tf28+F7rNP5ib71n0XbxDE8CAUPBepzs2hcn8Lexj0
GrXtfdFAE1lADlk2/3u5PbY5I3KPnkwi4UaUVDYuF0ujS49BPzz/gJjm8raVy+tT2XeKi9B0QGuo
iX3XQHnaOqA7Jf3q/cBrxvmi6UGHrq9znbdu7w5TV1x82QCVjfDe3vNyTeg2c58bkAjSOWzInBnF
UUxjZcVZhEWyo2oBqcqFGN8K9LSk9cwUXr1D/t6DF/UrHdSqhIxYKGhgo18v/JEke6+hQ6Jrss3k
7QWbG5YSBrS6ppeph9lrre+hY91X/Bte9AuBXiC3DV0ZFmQ+gaC1HVCBLsjWudtromwGOCQ0KugX
+RMU8ZF+/0Ghg//bFSuAoCADZxpgd6BsrZK3rBGg8BqV3j0lyxE6/zpO7e3RXDlNsCCrfrh7IaKo
bHMK5DfRNFjQYx4i/5Y1q7GEzJ6b2nOX7owpNYRBg8neikEZ2udSfpcvExO9GdjP/2o8KmrB8zKd
cSBS9jqCo7SpA6epFugdObO358aiXIRmApQS6TEW10VTK5QRdPa17OfoLpd5luP6gxaCyilQy2py
yqFTXrRct/eQ196Hr3yA7gPe5laATl6g0tXcN1sfwjf/yRz+sqp42HIa9ZIMsFpKoNFza7857ea2
CXmbKgEYtt0vE8q2Qzv1Kq7KCayt/DVnX6u523zm96t4VFG0RV5VI7ZBkgcUCALADWYczvUt8PcQ
VHniiUOk1rQwBMf8M6PPjnOnj2xmJdRhQJ0bqEEATYGDAGbFkd9wctelXA9bFvHuoUmmLACx70Mb
9DlOoNJXCLKGOPoSIwjdNqkTrcJGPID7jKwx+odUK3TZGT7U3j2v7t/Scer+jKFzCgCxY7SQschy
5C5zq2vsRTlE4jWGavdiAvA495kwgAYfM1O8G05lDwugJtBwrwIB9QupGE8WA/LLo59DE6vwc61p
NRDkeTsToqqhvRwMwLnodC8VtiH9cj5ltCNVG1lZ+xCb2fTcF7z3k5rnSD5CV7kw8o1U35xZJjUs
PtqE1gfuAwqZPfXmJlmXl5yS9gEOu/8wRCIWAK0yvxCyG3FFpj9TvX8ZiD1zitQtCLuQMpYClYA0
ACIit8/J9oBJ2+C6Lh5KaqTbOE+ARe5QAoDi2Nz788q0yhnFJoSQIh5qStQwZoA/iskW0J+GSGgc
9h9aRwOL6M8tmXZhl/Uzx0u9z+XYTg0qHjaxoZvLiSseUOqIlyLTnmnuCN8cwZxqmvA3XxmwhkFB
ktQBoBsNiJTowfAqJ4n0QTzQMDbxjq+TJycUr2Xmhj+aup+TGLkyOCBtXICpYQ+AB2WT4vYwnSwq
xIPtQsSHjOioF0GzDfrzaYi+k9xb33a3F9EsGG9AvQFUCgAaKjnqEY9su6nQtI08ZO5PRqInG3Kb
aWXdpTpCslB2DvG2psh3Ca8+Wclc7vzifADwBikFCH4ATgKpZsWN0dqztQSkuAcyJu+D1USbUY/a
Bbz0K/JE3Ie4r+sn1Zxg0gUrAaM+syuX4eR8iNAR2TgQjDoxvgyjtYptshWaCfpo5U9l6zdAztZN
uEmEAcTqQMCbmcukXLhwKXECwjjAY1LuVIW01Jmna2xynQc71b2gJHaBjNj4u/BJW1rBpkF2EV3Q
wYA4H6mB1a0lo+wh00K+LnKSIYID3WJmG104HKAXUaADcRNi6rauEmZcryRd2WnsEdqx3YuZe2hm
KAoX3d7LYUp9HQxZyMgCQ4yG4VnrQbveJtnbFFrjhoKmv03GdhM1ZbqaIh19YBIt+cv7/49++j8k
6eJvbb/ga/v1X5ro+6/5xz//sao/iu/x/3pAjHWpmI5/+ZdiOjKS1h/oMC9FmwB/c49u/C/JdIT4
1h9IFsMtGciIA0GKf/UvzXTN/QOIdMgRgliEJgDIP8I9NmXXxv/8h2a6f0BjE1AtYHcJ/kT2TlFJ
v6WafqTp/AoMJSZXdqyQBGFsZYAqlMCwTQZoHgMWuBOsC1ccocm2FQmgrD1OZlqLftcNrVgaRuv5
kMSa7ruiLJamnmZIvaL1VWJXQ4BXDIRprFhfaY7F/G7K8nvu6GgyHrPumeUOmkAU02s9dC98ZF9F
MnTPYdpZa93GU07TQCo4WQw56VFZnMqzK9liDAsuAFc06I4OZg9X2/n5FDyiZeUCBoAeTN4GOoX6
e4UkDKSstPXxQ3W8I6KGxQ+Ww0Y8Xss5/hk5d0T4BHwB4mqUupH3gTyDcsU5zKEJqQx9N8X96s3j
Y/EAjntS3vWptiy8elgZQ4hWU5FlRm9uq+GR5lWj85a2bdDQsNzrRvks4hHqgKUzojtsW6Ibe54C
9OxDILR460o7+Q5JnfyQkLS7F6RxDb/Q7WQzEAG0RTwlG1AFrE91zUt0Wy1pgwZVXTI0Pm/QWMEw
M2pD8lpLXPjhubSHchkcxw9HDFIctImlWJoSwdQ87kaD18Mutyl5yqKWTz7kBrTOL62G/zRYDIEU
p+lGVEci584OKfneF264Yk0WloGLZEbvz2wLOednux3bAVhYCIsiuwmovfJNiCWjClqi5i60TB6k
cVH8KLIYjYJc9MdZ23y00CVZ2OMyrUl0SKJquM96KMwtLBOVUjxtByjn4c1bznzY5V5x0W0QewRs
QkS16vOpYQ110roRu5ol760sUPXePIb1vOosVwRd38HHPwYnYD7D45xez31oR2Cj82mn49mxqGuB
KMjScHLt+HPK/y9n59XjuBGu6V9EgCzmW4kKHSX1BM/0DTGeQLKYc/j152GfBXZE9TbhBQwH2HBR
Fb/whrK5J56YfmuhUHbhpIIITROl2qdFk35OkzyIcBlpknnNOrmZ8OnsPLTqUEtOdeWgN1NHaJqV
0DxcWz5bKHZ6ujY2CClnziXVEDvDusb9MZo5MhVDOAJtrLXI+GQMTvpqp9VrZHYTNMIIlXm4lKFn
NFnl9Qkt5Q0QeOx7ahvX1Sm2yl9st9jj/U3WIqdFIXeeIy4NLl5oasT5NH6u56iaesF7OmAe3ebN
NxGPBo6jY2ZWfKyubJU8qve+1e2NWhaYnU2t/ckKyxRxDDuNXK//nG31Sia/VjbuvDGvNy7q9OyO
OeaYdQUWtcq6rpu4L9zxKSsQUFb8STzFo5V6vtDbu7RXpy2+L/3dlHf912nKy/0oTfs4JnH6beVL
bo8QlH3TQkAK1DBQqEVsidliILNCUZ+UIS+9xk/MAKa+ziLJ2mg9lxBvL4NcYsKRq+MrRw7b3rxm
AuPBzItdbHGMNu04WN7HX3Yd49M7Y2sT96H6BBgTTPPivm30pAmSxu8udpz9KATT5JhhvFVRRN3G
g1hJBRcKWm/DIas5qxSjlkyQvYh1ldapAgyguksqym+8Aeqhqp5CWaFWnnWxJ0s3woSz/aW2RnHU
1W+l+y8lLNprOoHbUNUuKbmzhs9Z3iOzLg0lUkpXmFAhObJYHGUwBwj/lnqpB738bgxJuE/lauvr
5nWlbkBBFmkI8huC0iU8TVGEGbdloF1GFdnLrk6UXV2myIb5hNxjJ+sNpnmvhe1jPI0a1qtM+2wt
w7oOjef5Z6Fn6TQNTzXCq0VKN7kECXXWjpd2cIeDXWfFvjfUemcLzkZoO8+daz85tSWPNjw7CB2d
j49n/Jzy/93kvgsEQdW7aesb/poc0yL7m7+NzIOyiO2wHIhMLb9N1mYrEj+5uJnWb+MGN9fIGaAN
GHg59WE0VwxsjAjCxnyJNZTREf40H2uiqN3HZ+KdleJL2AvYSfHu8X+5vs6MIBuGVNWTi5ZqycEM
kNiDLqh5jvfcmXQtcdWTD2Zq0ObDZ2ZtjZa31ts8/DX64owYImt1IdXkAn+i2uhFre4GFS+zMs3K
L36JNnCUQZdC0gR5WAU380jP9o50g+PKNNzcDSh9slHRyCJiRgtnMQ1DrBlDNijhxS4q2EuE6l4x
ZM3Rb/X8ksks94IQ8Hum+BlGdd9zs/le0yQcKqv50teTfZaQPp+saZj2fUiLfuXzlg+zmIVI591M
x4F3+W0//ZU3Y9KisyFkdNGDNvQG364uvT4dzcEKHjTZ8/ZUavssZeM+gPMz91pQrCkKzFvy7wdm
/gSIbBRJbFIL0oHrjeJEmQx1HMYvquHTpTfVFyMY8x35vn9XN5q2yVs/fHZKuzh//OPfWxqwK1SD
ZmUtDOauB4bYbwbp5DNwadZ7vWV7hGkcbTHbCfcUbZKVvbCovnI451+K8DZhCGq6wGWuBxwTmTZG
JeXFdJN62/myvystnGODMrXuoqYcN0WNYaxPfHOoJic69CpGfCK19H2RYxtcStnux6rMdmbXYypJ
FdZTZW54feGPr3WYWp45NF+tqtD2gaUHKzpZ784XESyJo6BIfRPERTCIq6iNLqJto50S65MXJfKb
1NBw1VLD2H68PPNs3OwLCz1vimfzE7uYLWdQ/VaZEnkpQ/szBJHuUKROCGst/DeX7mPu6msIwtuX
FfFNlSK5IHNz4cEuUlIzjqYkVFEPl2ZFXcMX39S5ZtRDvQCHjbhDZDdI8+YvyiR4bKUOxV+1oK+3
h4qC405saoW5/3gebqedFJ30ZDZJ5O+WHPEssLtQyblBtHpwtkZufxWiu0wN8KrJz9e8dN4gcdfT
jrgGLQgIpGRORBjXmxT9+bhpxya6ZMpkJtsK8R5EoMxAqDj5TtUvTGDPlKr3mOcReCUChmtEvbHe
qnU4HToMCpuNMI9dMJpfaNImP5hwc03h5+0rFl+JgD1syVl2EIHkRchFNpCWUT9JUOKpfuoGbfrS
dH14F7oJbYqMQjwG1UmeYAFOn5CD7fvprh0wxmTP+umrK9vhUXOT5KdD04VCnYZZUFxbreGJOtOf
MkCDj4GljJcsMcW3j1f0TTZ78fVQBrDSdim10OuZl/yvW9d2/JwEJAsuSTZOG790yl1CD+OYueyr
qNV0j/xCbNM2El4Qxwd/7PWHscZ72PI19zj2Aj/2PD5WJZ7PopWhp2qYfRa0dKzQtjfCift7MT9r
g9Js61qbthG3qTv4vmdUlrvJO9PYkoX/pjKt3JvVi2Nl8SfUhQvPMOLBKxPlU5BlzdNYxbRu46E4
9vjb7svMSrZj4+Kzmcjm4LSkRStzc3PqYR9gLISOEoRg1ZzjzL+mRhljNbCHSTmPRdBy99WFl5lT
tALPeXtUlitAlkULDCY6YfsiHXeDWsu1IQ0utV2OnmEW9p3I8PSNeYm8Cn7SpojLZlcr2vQJwSgd
FdCoPUFU/Rz62fQE5zC/T9wE+LRR/BB2+qWNXdvjlf1sjcN3v0/D3RSkO7Uu+0MpGv/gC+pNRseS
4HJXrjzjN8E3YEFkxOYEEhoxraDrSXPUdqzYUcpZr7EenCqRnN0p/D8V1/+nz+FtSEcGiIaggCZK
foFixfUwvlJQ+FKt9BxFHCy/s4lpg4GUXc9ORt1ARgjtPQpjheek6pNZmenKC6Tdvgl8AT8QhyYA
GQS411+gNsAmh9FMz2Vnf46KA215xR839r8SD/mysXe1HT9o086FbVyNw6Neuod+aJ+K8E8gIpTt
3BV2zq3Z6DwndCFRG5tdY5bJ2FQmvkI7KT1PQaMfdZ9CmDZGYj/J2dc9ztIHaLXq564s00+9WeOZ
3VjTVvW73FOdZtz1fVUjHmEWv6a27c9ZnKu7AtwTkVbs/OdtMr8jpC0wYMAmLy9NAAxGqcVGeu6A
Zu7Gvu63kQts7OMTfJMeMSMCPR+XASgwizne++sEJyrKLaOpp2cn7OpD3PbBNtH02vPH1lkZ6vZp
xDtvjquhLOj87WI7hF1kqXnvyvMUpYEnRqDV4IBpUNtCbmNdXVvsd37a/x2PEvribRSGlFVnRfFZ
Js5d5HQcf715qGP3GBrartDDp8wp7hO92AKB2UQK/snZodfHjdOV98GwEhjMv+76DqOsPz8gFPdx
fFtStoO0aZCZrJJzEfvhpjCpchkyPPR5Fx6FFRMgRk6zIb43t1IZVhO894ang05fc64ekgdfr7NZ
dVlSmoM8R4YxHSy7qj75Y2k/2Xp/H6Kyh7Sf0J96Q2nFxtBa0KMjTruZEjxmXQ3WTYmy8X6MK+0Y
qNQkMh+Vd6UYgye3kdFjo/mfP96Xt3kGIknoSyA+Ap+ODsb19+aF5es6Rb1zPUFzZQXTrdVJ08uQ
cNsGSTbta1s55U6+RkV+596kaEHJZlb4oWrwVq//60TYSdazPxCVoKA47nt00jrHmL50nfilOsH0
T6O5xUavVH2LB7OPU4KZrsTStxuXL5h3ijZHdXRmr3+7KAfoEd0Unt26fsmKSpzhSKIGlGXZyiwv
gExzksNQzDAnkmccxb3roUYp+7Joc4Ya8qO0kXZQnFh/apW8frDT+rlAVeM57FqvQPwRFUMvqADv
0TZ4brEBX/nd76y5hg88Pj1cfGjbLOrOoretqdXH6KxjoQqZPa6fHSs2L8KZvkVVfaysLP2kpolc
4Z3cPsjEL/8LdCe6A/J+PQloHpSlLWp51nzTPCgWXmWu6NyV+/z2+mM157oC9TDwQ2/pzF/7Chip
P8V6Fp5lNXR3rgzwWA3jYjdZxqdaG1f8Et7ZQ9zsBgVH6q+UluZ//9doRmnFPTQaeVZK93OSVfF+
nKinUkHo7z4+qbevPPmxM7e50SxGrn9xUitR9kONitW567VfeQPnWfNF9RVV35/J2Ki/QDit+Wq8
9+MYFElODVki9Dauf1xeRqnoJcoomtSVR0uvvwYI5x4TS/398W97Z82o8NNeRZKC3GXJSArzoZtq
3uZTGYluXySNdbSi4Xcr+uJhBC+1cgDeSZTmYjl7g+hkhicsjqNWJD5FJqGdpjCzn0yhVXsnjKbn
qYbP6ZoRXErZHcPYnh7p1Tn3Jb2rb25beFVU2ndV6ItjFZgTvZXKDn62TTMc2mL4o4dD/AKEpN6m
UxytQHTeWX+uqnmTEUK4rMr1YogQ1VoLBtypqmzDK7pCXpTceGxs4sysUmpvcJGc/Hhd3p0oMA+0
zClWUjhdHNnRj4qsaUtxMuPsAGjlvqk/x+0fXRG/CaiOTYiM8+hvjDTFqthtNjJAgjG/N/xDnaWb
2Oy+OJPicsdYW8PXjrJvV+6U21khYaQcMkOJbHjni1lJfTSUEM8KziJXz23rvtS9qj+Xwnk01Cp9
6bMyXAmvbm+xOUXlOMx5BcXUxd4pihov2dIPzlTQ5CZ3Mwd1dK09fDzztzVrFA7+GmZZccgI9vvc
soOzVe5F1Xixm9x3piu39My+Wcn0bXKaQxooj5Ux/IvFx1r7ZvUDFjNrjlGgR50bnNkde6UHKWRG
rrohH9y3hdh3bvykJO631L/3IWKm7rRmbHF7KRCWsNtReuDuovxyveF7v4yNTs+5fUodnStkI9Ox
/aMFmHin9T8fT/dblfE6bOSNprpDGY9uzU1DL2l0GUVCDc56KV9UjSAsKdAjH7NUwOHQ870xyuoP
SUvwMFehv2tq6Tw0hpUdjZqrOMY4cEOY4z7WY6D+kU1hYXeUACLYFE75u6h9iuvtVH6ltNDXaA8G
B8WOUSE0jCF9UNwwjD0fXUcPZUK5iwKByNyQjE/SgXgmzDF+Fk5S7P0utf7VlTLZNsXof0OHzH90
WKSVq+a9tedEYe9AYxHR8WW44utl68ZFFJ1bcFD3Vjr9BsFW3vtC2eudaO9Nu6PyPkUUtewg39HI
1r4UenH8eFFu4xS6q2TUZNe41GBBer0BGtWg3Ftp4dlkG6I6Hv9xpzI6dFUfP5LllJ7WtL/SpFH/
/OdxCSCAHduzCyVP3/W4Am3LIKu74Bzg7rqRBPqXvMXTwR/FWSWIuxvQ7z5msrFX9JjfKbXSwKPS
SN5GSEFP93rkXAFOXNJMOKuCph1wxj+Nn0ov1UVSbMsAsk+R9P69Wyhf1aFxL6MYxUHjMjrJJgx3
Zh2BCiqMk3Tsy8dz8k4ES0mR+5UqKKq06Eddf1qkoJpMecg9SVf8KCiDbIt/BLAAsPE4QsdD/Mlq
4sfWItvsRXrf2vHvGgXWpzEO1qi979zAc7GFKicmY2DD533zV8yVwzWvLGxo8TKMhx9uPiPv7Cle
2QW3wQ8dQ54Wgh8K39qyCZQnEfVe7KdOad6euiQcHmvpVoe+q6w1mPs7jxh2k2SrVG+56JboW5FN
emSJ3j+lVNp2sdvJfVAG2aa0rc4r9bzbJoVYkzF8p2zEAWf2ZmM4LCGWK5qVIrIqSF4Q6tHz2xiV
YW7rHLG93Ii+AwG2N2lnhYekHbl+ZSZ8r5/8iz454dE1yhJJ08p2t3VTKPfYQOPdVDjqn7o1vq7s
vPmeX1zNAPaozXASsT9RFw/u1CtlN6mpcwp6Kz3morQAKE9y21Si/YcL5Eem6cXj0IzqPV/l3Dkl
rs+yDX+ufMc8zvV3zKYVBp0QYke6APN79de2c2N4Qk3pF+d2yop/LMRa7kggJaFY1XsjnV3PIlk7
Csv/ohhjv+uI471uHLaFMmReWow7MUjzsVdQh22mJNoPBa5q2TgoD0kSrmlwzV9z9bVUH4gWAaoi
u+ygKXr9tZpJwTznMjmr5dBu1aGi6N/IL+40udthcv/zFmY41PC5pwnGCKwXkxOTKvi9rwek0K0E
vDil+0FxSs+psmRvhVnt8egmK/flzUUwDwqemksA8oG9jBAqtrANojM491RitpSlEwxE0nHlGXpr
yi+mcj6Vc6EAqXwsXK6nkrwV0Ty1cE9xLQ+USahoZxskDTZte+dGqAoEupcGh779nXQPuXI3xOqp
676IPJeboXhQhtgLkO8Zov6Ql3JvFl/wf90YUcdfjZWPvQFMEbpwpol6ubwgpizZ1lWGFVmZ5sqp
oWews9MODfFKHuY86DPQufiYRK3ijZX7Yo+1ed+lyCZniU/bSh3UjCq/ah8jkOx3K6fn5o7DSojl
YrXIlxEBX6SvZORxP4xjcG5po++Dyo+OAUnSHeQC5Jat+GgUtIFJGYJnR5XygPFK7xl92B4a8FPB
pnGcFvVdJq0Zo98BrcgLMLDp8PFn3pwa/IdYZyqIdBYp2Mw77q8z7mdBh+CzKl76JnL3Znee0nst
phCVxlrqfTzW7ZNKTkWgwQGl7zWTwa4HM+IpJlokjysUxzpVuXGyowELUNkRNgaFfR9atXiY410j
d+QDYhYqtGX1X72NELGm1bj/+INusz20LnnoBHmxACi77P07U+sSggj33Bq1exjaekKKQA0oUoIa
emlRzniqOvc7nuzi0MOQQoahFIoHt5I1LIf0gFqrjyBsWX92wAL9LEqFajAcrqrc6W3gb0bX+QNW
GTX2j7/8Ztn4cEqItF+I4rWbNNWIsSDTVN84T2G/m4bI3ioiv9Cb47mg9/PfBwOySS2LIGQe8HrZ
AGLBr6pM45zG8fhomVm29TMajQ2mF0d0HMTKeDe3HD+O4ouB5RinlL1yPV6T1fRt+5Yfh4ncphDo
dNmdunbLvTsKuxA/cnYieL3rUdLUKkqnsowzCmjDtitKkDeuXq4UFN6qVFd3KTcAUhc8oyqGiVSW
rocBHS1RVhzsc6qJ7lFVmvZLHge919a9+eLomTprSZFhSHtS4DnF/bYBa2nvegVIzK7VWg2hdsPq
zjnBSbCZwtH/Yzej/c0Za/9T31aoswWZajWbOWDdJiHlG7I4tc823VA5O2HnwbMdp/EX1+8BcVt2
6zxkmSHTDYpy9T7zM7gj6pjHeNe6ZnonsevdBAr/vAXCWfxww+5YqJRxt65fweCdAhEWm9JCVxs6
dCI8GiQ+DyDYyxh7NjvXlGZXxIO2940EyHsRREOw6ewEohPPVrByhm9OAi8VtD+ggKTl+KUuYmOy
lilsC1c9G1EW7WoAwIjj1QZflcSeTqNhZXO+EaSvFhQ4Pa5iM+6SYBlR2esFbVIz7poES1qtU+8d
+7vW6a9N6zxGYQI+udoE8r50XvNwfOmTeKOB7S5lctSHaOO7WwqmO6E3R4EPkWL/rts/ifGbfjBt
YkFLONoUZbJvaChHvuIl4qLTo0CX4KGgkZRRtEuVL043NkjwaxdEGve5lu3URPGafqU1fpMMzL9y
lmYBo07hcEnLaAnee7Uv8I0cOzJ9UdWPQ1AmvyJQ1h/fLu+OBEPifxsjdHWv57MP9LBzQmM6ddLG
cUw1HtjZ2d3UNMnu45Fus01+FAXl2YgKZsQNaQoooOZbbjmdcnN4iWrjZ50kF8cCAZh39THqcn1j
jM2fqMLd0Kw3iUzOPY9yHPZe4VDAV8uVzXQLs5m/iEeROBLtJFKi6x8fCxGpo4qXaVjbzTZuhXGX
iy7c2I3hBxtwcsWuEoN1SBPNeZRdSq/Guq9TU0NITck8W6Na0lmF82zrhfDyPqlWeu03t+Qs/wg9
ktCab+Revv7AXCX5s3NbOymTK+9MpyQCjOvzysLMP/P6TAG/4yCzMvRJIENej9L1biNK1ChPMXnf
XhN9H/N0JuZdTyy6aULf+d7m7lnPXXG0kmjY+pMabHr4KAcrCuGnNkVrP3Wh/6sPZzBUFIUsZazF
m04x0pVt9AY+WXwtnUOITzyJAJGdRRgTS6PQjFBpT7bFK9i5MjrYRmTuU7QJSzKPOrl3TWV8ijDR
2BRGrR7I4NGSzxCe9gO9OifIPR1SvbK4pQDSaUOGVkZV4dyhVe24DQskMyatTbcdDfYN5oXBoWtt
xd7oQcZPyg3KZmqCgK6RpwdXn/ZultY/Y1Fj2gwKxL8rTT/wsmZsDpmbZPRde1hAox3tKSOIO/Z5
vwsbiXLVKKJ7mo+/0zFqD12hN5+isXf2OAZenFFz2YiFFr32g+qemiLP9zT0h53fmc+82o+1Lt1D
q6Cq/vF2eKMxLyYYNgqiDW/JJxHa9XYo4ipSY70ZTlYueN5cswkuARakfeBPIP5L1cNx5GutSf+Z
7rt9igwDO1TVis7VVDonvSDrbFM7OpThUB8mnFMemjaEy1EHw3MBtORh9GP7Ny4kukfBX93gxFsf
XaqvKxv7JoPGS2YO/vkD0A/ljusf0llDbI5h2GN002u7EDsXj+0LrDPT1N/srp9lEyEf2Yxds4+H
SltDKsznZjmRwPHRb8WObhZ0vR4/Lelx1FiKnoSU9ldNqQE824NzP/REpAQg40GTUfmlNYP6tVbI
UloUuWrN7zdB66z5yb611hdfAw8LtBUS4zPidnHZjYEuurZo7BPkPXmnWmXCdp1M+9EaxpfJadWO
r2siL5adTqld1j9SyKc/tTYZX2g41J/1zrc2KcHhk6xU91LGZf4w6pn9rNRpOnugxXsIYenGKdQU
qrol980ku501BGKfuiNuWUUd0lVPjcq8E1FjvY540nzKiqJwV/bwTVgyAzWBnxOdU0u7af3mekDJ
s3Lak46yIopFtTyBuZEHoL/atir7aqUycJsGuwiM81i7gIvB3SztM3qQ9QWuDs5JQzhybxfZ9EoC
ETxFboH7SVypnqy0ds/u7w7GMJUobxvdrza08x8A8KodN6rYCkyWVibi5gGhgIDSG31pcEC3mcrY
6dLIsMA6FUgeQj3MrbtC9GvCKfMzdLW16JrMyTa9YtIUY4lp0kHhqiKa4CWL5qnLhfK1Ef19hhfK
vx/fTe8PRKZIAREkxbKRKtPQTLoQM1Ik37MndCTzre2H9aGohVxJzW+z09mQh+oL3fa3Ivk8tX/l
5li+6KMjEuekdGP6KwNofCEHVb9bFb4yrpzCx2SMvulKUnpDmc8BYup+CtTR3CAjU78qiiIB5RbW
cUzHlKdFkd+sXOmOPUl4t9EpKUIBMt3fH8/QzVv+xgumtS1cNj4X4PVXj23i4O/ZOCcsKtAOVLV6
Y0XYkG2GvusfY2d0nxQzG79MZbzm9nNTcmHoGa/NRqCewVG4HrrLzZBED49bp53kTu1f7MFWvR4d
uaqxwk08+mvVp/d+rM1Rn4s8gPqXV1plBpEex4pz4nTG3tQpltcVWfDMsmKLCC0vfHToLTUbKxzW
Kky3qSU/lxo6xGlQNipfcf1zh0q6YZzXzqmJRu2TmiHApocoS0yVkz/FXavBZPXd/ehUyIUHjjN5
ZqLl20yvA8xlSsKGoOwee7OiVVeO6uskZ35MZE2oukwtqppjGTJ1E1TINm7Ux8nEAsyUYYefKa9W
6I84g5ghulETDM5j04T2Gx0h2LEJGnhGY7Lv6mo8KZhrBhRzsHiSStNhUYQJfZcqxqbA2GDaAJCM
jpUaRffhNBVbc4IsbDj+nZ+VxZ0MuuZJ4kG2zcvegIssIGekzjBurVbVP3+8eW+BnBxt4O7QHPFj
gwqzqArg9aZFSRvjEKjoJl5DHSRGbJyeonTCMMpsRLxtmNoHYvovZZNoW9lYkYf6TXdHrPgpaoTc
hRDwILC24AT8tK+fbN+Idqom1sAKt3cR3wpGAewjhTVtKRaldVar1FFC9wsxnx++k+30CSp3MEUv
H8/K7WNGEwKloNkShpB3KbEzTFEB7qfRT9p0Jlj178feto+NKD6PlrYSMt2+FwwwA0d5MwGrLS9Y
Ox/yUE9M3CD7sHvW6sbcpt2geP/5F/E4s0iU0oHgLIE+1iAMugiKfipHQfzVtZgMpuG/oYEnge2D
PPh4uHd+FDB2Wvtc5SBwlnLApZa2eB3Rp5yUnj6n3fq01Py+XVmnW4ghxCl+F8JheBiCDlnEm2Ne
9a1FfnBSg+DVbEOw86OPsn6tNnKjWsVDNA5yPw1JtZN1alxEGH/6+Je+xRnXLzE9vRkmQgQPrmlp
e4u3/dRr5aSfmimOd3qa9Mcpi5xzY/oX4BTjd6h4PAlmlSdftcIqtxZV+8GF8t3KUX+qRPhPZI79
E+SF9qEc+2GvNKpz0FFj37uFX58DLQ824WR0d37SU7jr6ocxMTZNUEHQrkWxdbr0QcZm/pyA1c53
NjiaTQV12auCKLyXmZavxV7zRbv4zaiw0IfgnSZbXibJVTiWleu2xilKW5TxbXt4THJCLD1OxCmw
nfKfSnHPVKS48egUAGvQ7O77xxN/k2oQDUDcI9QiiYaWuri4zBA9oSrV9ZMDM+muNU2MruFVPuSp
03qIyv1ozCbbg1Y+WeWor4Qq79xEOH3NfTfyeIAri8g+14SMervQT0loPoquEQm6wZhEGxWQ5I9/
5ztHicwbCTIozZDll8VozY7GUZG5c8r7Mfo3cLPXEqv7lV383kFiGYkjZwkjNvF8I/4VeilWoSoK
tgYnfbTg1iS9AsKR129WTqSFVMtHW+lyhKky+2Cm/u8yhrLz8Q+9DS1mhS+oFKhUEWqai9wtloru
tHrqnrACeBTG+CzGNL1YVK23Y5mnj67kSUwxRv142HfmF/7CXO8hnoYNubhCpqaODKqN7imnA7Qv
3EDbBQUupP8fo2B/wV3PZgUjfD2/qZZ2YdX67kmBcXpOIvVR14bk8vEg7+REMMM43zMvf+6XLKbQ
bAO3hu3lnIpEP9MlxK8U7s69HhbFY2EZ5YueG+OTYXdfZTCoFzNMzb1f2/U+MbL+LraD5r41m5UH
7vagCkqqs1UMTmu2vYTrltpIzwhcFqZ046vS1c2DLGEO+m7eya1UG+TBrB5euOQKuld8w1l5i273
Fa+ry/A6vHnmf7G1K0cNtFgjqzCwdbzvsz736gZzSj2+lDUq3FnmUbRcgzbNC3p9RcIRILCa+y2o
IyxfpiSMVGcsNftkT/m3JO6AmyFkkffyhdbtD13pupUr6Ub+BYFHbSbaCn7i3BdYLH7cxVpQV8p0
IjZrD2NlRofCnaIZvlk9aVawt51KezBkhNSL3qc7B7sWrwfHsKVxv+Z7dYs9mYEJROpQVGbZ1WVW
pCpFT4LK9dwWmbnD6Z5arhPJ9DWms/JQZ2OBOYGj/VLdANdewCXjFHvuMAA1gjmufzVUFHWEP6W7
0lDDc6HrlJJ03vX/fDAFLHW+j0CFi2/J7pVRWqmlIKbUjMg6W272lLRtuHIEbuF2qCayxWeit26C
f16sDaDjVmp0y05BnmLBGoZYrMioGfbp2DyEcZp5ZjONu6xVxd7V20/1hK9SYfjun5Ub4p1tyXOJ
2zMbcw4HFxmjr6DEJwpFO/WjFt8FcsrvCsMkAaKEJFGmVwrj1Q/HzrOyNj4ktT2eI728a2EOfq+D
wnlyCxRsyPkq0poRM+O7QKTpvduuZdW3twahBXL5FHaAwt8Kw9LwrRWpWadJKNPvoEYuKe80TGmM
zajbx3CQXxKtnl5zFK9WtsRb8eT67DL2rBeMngcN5yWyRmknXfbuYJ3c2Q/Yth+bUi82sYuQlnI/
TT+r9FfZDT9z6WwAqN1lVnvvUJDYZBNxHnQWPGYG+WQ39aZzHqSFmgCmPbWJoqT73wQyoZ1Ab0Fw
YobQIr1F3eT6XQnDHGxgEBrPoWP8ybqoeE6ToPBcowvvPt46tznRnD1Af5/DHSiX4nokNZC1khY9
uvEaOoMllgb7PrHzXQ3gYjcn7ivhwG3zirEQsgJ7Q5Tpwhy4HtBUGxoiTaI/V73vUOZPjYOSRNB5
o8T6KTLXvLfKLNz0c7xvxg5/8sMdJRHjc2KFCq7i0t5XXRkh12etBQ1vBh/LLUKBnZL9DOJGT/P6
4xRu93zUG+sU+M+AAooKN/cx/Bka35RU8yIEl7rYeuiy7BGH8mGLEM8mFv825nSxgvqhVo6Wg9bR
ZwW+sVIMG1d9rsRT5FysDsRtmJCI617l0htH/mkAhTvUxyY/dIq9ttnfifygXRBF448rCBmWEqsk
91Nm8QcFtvBrWM3mA1OF4Zpsi0vgO7FXI9LxrbW0eosiVXGoC2WFYXN7J5FJ4MNJw+AtV1zsLIS/
hBtIS5ysPtIei0S54P2+a3vjSetK0H5R/+XjrfyWGyxXj10F8BmwH9ICi5Ag0BqrCoeAbNhM7w2z
2nU0KkIz9+K63sXtiwPa31CApKvRfhqzbRsCjbTyu7TMvwaqtS2nl8Eptqp5H/qPueFvpFKcxmHX
xOHWacQx0XEUwno9a14+/vJ3HhLmCt4U14gAK7m0yirV3M7CWBcn0urhOURO9SXoBontTq1tect4
4O0u2JmGoh7q2jB3fgT3v54Aon/8JcY7FzQFHupwHFBy3+WTNogow/ItNU6hmMAdGA8SX8MiFec4
6ndu/KLJS9pKz1HCY4koJocIpMC4U8xyR83o7IZ7ESrnrvg6KPcgJ83qq1QOlWlxZ/6M1GcTFb3i
jIfJZysoj6WbHXtbfI2yO0tV+E+Cky3rXe8/+x2aakhIb4IQIEQT//SFeSjFdIFO/ynJcOwwG/og
/8PZeSzXqbRr+IqoIocprKSIZMlxQtneNjQ5p6s/D/onXuAS5TPYtQcuu1c3Hb7whlmyPuWd87CI
BpC67NH339SBVzuKPPhNzIUKC2Tj6/vARKfEUMpe9mtUmXSJa38OXDP5LI2D1xH6COtpil8p+DU0
G3Gq0AS+U/fR+HvWPo94QYW9TzVtHKJTGUKYh0Rd5PJNZ2vf5gkohJWnz4NI/BkHsfZjgaiQbFze
/6B/SR7QlYAZQYqJ/IVmLUn/HykggjGoydXd7OuRMd9HkoraAdniU1YG2UnManqOm2J46IogPstS
HQBGT7LJhU/dHSRDTu+sPu1uorC398gK2xQNAAORJDct2l/mWld/6BNtKkEE+2MrbmMc/1xhDsZF
sVPbnbEYobibtd8IRKcTQVz/s81ncTLmWHYdp3gtgmz80tfNziXyt4uTpi/cWlAMNC7eDsgf6zWM
aqDHKZQ2YiHlttHVr4S3EUq7hfPcZ5E4myYWP1qtglGj0nxrRdqevOLyyqx2HVxTBIRgIrM05ur1
7yUnNgoNfEeoJRcFhQAwAjC27uYo2gs03nLHzVgU9chp0FjeMEaMwCicvg0mv7Gn/hadrftZr9Jb
A9raQ5igjFcN0GRwho6+hoBpW1BAGRu2j+Y7XuHskMcpr2Kpie7B6VXluyOF1kWtQ/NZnmbrQROB
vPOubNvqlBLY0mCXuOZVRPyud3SnJMKuKmf0Ozm7hVYx+qKl8e1Gsko9UBhuyg3tmqOlPzfyFN3J
gsZ54OBD3/ZJeIswonBVO5oemzobfSWL7cfBsI5dabX3OBFVRzKocxg2GYC0KnnqWulHaKLJsnPV
/i3yQugCtSbwATaAketpZN2si7HptMe4zg6IJAQHYDx+P2ud55T6zmDbs0bURZ5MHwvIk7UObIDu
2ZFRVdrjKHWKV0madaia+tf7d81238L6oV3MnULWw4N2PaMknuISKGrqB3qU+5XdfJiEYzzMSfnP
uf8yEC1S6lo4AMirOh3M96DX1Sb1rVDKL07V/1enzm08CFSdleQ+J/Z36yT7Zw0n4OoGzUDIK0Bl
2X3X8+uLIHFiOSt8YTnhJ202vqpT9KqXCWAWx+4uSVQEp/eXdPvdliHhAWiLbcuGSxfAyrayuS18
KbTNeyus1PvW2ANHbSO1BQFI/kq2AV/UUq/nJQ9anyHwQawD9OMYt5NNzbWIj5aZqe6oqqMrpX2y
c4y3gcaix484DnQ1ksE14NGy8zBAX7z088kYzjzB0oem1LvHOra/O7V+T3tcoQatTfdFQIlj5zxs
uQF8yz+HX37eH9e8sGJpjpOm9Ge5dvvsOUgfJFBZQ4+14IDDlWy8Bll/0YG7F92Pwu4ppiEbVOcv
FZatpfGxInZP2vNc3fe4YVFW/2aX9ZMTCszFlA+RsyfU+LedQL6FjBtNewhUy5//8YMdOc9LexK4
2g8IR7eBox5tp9jzfPvbVqDjQv7DE8jlujpZsgxF2ojkEgWcJLxJRcTiJPmnyc5yd4q7+sma9b04
4C9joloEe5zr3GZyq0+hVpPZzKaR+Ut73wT9qhvNB0PKDkKbjnEVeHVUEm39QFziMS5fMsf+UPSS
x+N9i/T/k65F53zYOxPb2xlcwoI2YmsC5FtXdse5mLoyUXI/LobPrWkVVERk82bWM1Q1qnI3Ld4u
Agg8bmfCIXowXGzXn7dU60ow585Pez3/nKRpeKore/4kJhXIlSrgpqd6PDwmjRrctLrzIedAf8xF
RTRkITBYB2DMXMcMtQ9Zm4ubuLTm75ljRK/vX0h/SVUWAD0XL/ERukmL3Pqf+7AQBkCwukTZnODl
0uBced8Omtl4upl8GZ32KcibU11Q4nMVycw/VjOu5QX5xs4bsP1AJLa8nES0YNKoRV7/jthWwiFt
QC/KNbKkmjRIp65xqnNRGnQLlWJPpG1bb2Y8go7lqqRHvW5MgTis4gJKli96XN7VrCqPRmvHD1mt
n1p7VO6LAV2BTozxYWfFl3jmOkQDg0JDFAze0kHRV2dStWZNsnur8xMhG0eRN+q5nwzpNmhgeGTt
ID1H4QhlqGxRR4PS+1Xwp2AkhOHPQOMPQ+bsyeX8ZbeSHwKEAhTFJli7qiRYJ8oZTRs/a1XzQiQb
3BpGlR/o0hVfAds6xz4dv76/DtsLkLcCTMxSeDZQy1q9vu0UDlUhxp5COCmprSQWBj7Inb0/yjaG
Aan0RhJB55T+4/Lnf1yzcYXjR53WlY9YRgN+MGvOtlLKz3PkiJ1+698mtPCHYOcCEOAbXw9Vtmk1
2XZQ+qMgbgjAtFATquedd/atk3i9fRbqL/AKLlfWba1gBR+UdCaXg8e4oQttTml+QwB1n2eG6al4
1RzLwvghNUn+nIRO+yEf5Zu6qyEdWGTZaZ3A3qCTcJTSrPFMY/4+Eh2dBjUQLjR6DT2BFInq0syO
k9TrP//1a7C3SE0gDYP/pG54vUS12VoTIIrgERd6ajUJ3L3CzJvzUFPCfX+ovyR+BCJLUCnz/bn2
V5+jydDzBRJT+dA9vrdkeh9E3QfHIQkxEhe246bc3hdNlmjg2/Mixdg2O5tvGeLPT6XhlUf4ZVK5
WyyQ1tNtx86qc6NtH6l5SqfBFuFROJP9qbdTcRmSQlx6o2n8PtLuix4vxL0lWB9rDTWn5ZZB4Zjz
pa+RWGISlijtwXrsEHy+G2y1uhFVeBqDRelNjo95zMmONH0mP0++is4MbqQeCmBLzvGhlHociNIq
Ok2R+mUM8uFSCKU7vv+ZNj+RpSH5oyTOVuZhXg7VH+fTCUN4I5Munnqn+i8aBoO6i13fyEZS+FoN
aFYTeffl/TE3PbjFxYxiKnEqQSf/Ww0a5gixwyuPnzJND1+G0IFjZMSoyKS0Pe0R/jV6qtFF0tTW
Gxspv0c/PfMScy4NNzLKvaRg/fS9/Rx8Nv8XoZBxXa9BB5wAWJ4tngbJ+RGr7ZdMM87YzGLcVRX9
zp5c5na1J5e5/zHY6giSNwtK9pZ40jth3wWIcIMWQCz3/SXeTgny4tLOJcAlMN+8rkofqtPYiye1
dbJXOw3IQ/jKXo1hz0Uhq9zZ6utrnlKHAniRUIaThjrP6ppXqemIIGdWQ2j8mA09uTGStvSiSdp7
Kv860tLDIU3l9Vrf8oUukcN1o3jCL8Q23Bz9Ljcde212SSBj7/1lfOs/X38t5kXkC/xveVbk1byG
BDYn1zwMAqX1Si0+afbSwRLICA7jOHtz0H0oE5BHlMRh41hHI5wucjafyix5mOYJjgWF8ZQkhuDG
RVrlFGrhPYoytyJMdgL/dUS1fIOFdK4voDze9NVvRUrPCmLTEU9ROamQQHL7w9yq+bHs0aIoZDEc
iskIjno57uWef/smNLsM5BzJaOkFXh+gPLHrGo878SQyQ3eVLtbu0NEN3FDW838kHi2TpDu8zBM0
Cs/89VDSbE5GLZDiioSVYVk7mp7kDP/mt0oAtoyyKPmzzYgU163NIEqkNu7D+KmE20jDICEUg014
en93/e2Q8jSQorG1EDFZ/vyPu9dE6BCa4iCeAid4TMOg92vqsreVNIyPAi21m//PcAtXF7ULXF1W
DzLgHRxPSs4oVA90SM3fhJnV0ZHsH2qqjsf3B9u+K6wgNXJ6ZfgNEI1dzw21VbWMR5lrbuwNd4yj
X5VcIdfVxcM5zeynWG3+MbYhaEJugYV8qzKDfL0esZ/VMur0gVa4boItTsf6hPxn5/ZaNezcrptq
xzIW5B0KHlywC9T6eqykNyBV5aoBbEM7qU1wGqmEHka7gZI8tLfS0EoHO7J/GMWLGqqXUTyk+lMx
foyyp6YGdqjfKuCY1YiSaDqfhDSqXm3lH7FcCFxlaE92qqEmVez87E2uyc+mxke9cpHqA+SzvE1/
bLihFObokGL6CS45bpxpw8ExCuLXKLYPSWWUn2NUA12zbc1HRe77215B6SW2nHZn528vDH4IzTA8
R1lBItHrH2LUbW3GCdrcrWiVu6U9fxklAa8VAPfOpJc5Xd/g1mIfAFSBy4lUZNVyQsPfqJxMGv08
ClFtQjnwNMp1/vn97b49ytejrCZUhGVp1kE4Ucq0wadrKu4NtnJONBpbQbjnEP7WNVxPanFgg56O
lSDI9Ov1UyTEd+y6mfwwV05SE7yWthp4SQOxMMIV4LYavkpxeN8p93n8ZA63cfVBxJ+m2DeCe3X8
Gdq+ET+pi/3q5HVV75XmE1A5Py2/N8mPpr7Nhv/CNsRkGBGek6r+Z88/5u6+aL9VMV7rtu12wdcB
dfHJuXVsNF1atL+/tOVTON4L58fgaO5g1rCuLzj7eY7yohnP0vwqy0eyW2l4bh00w+KzUf12+ptB
+YRufk9JEucN14p+S45XGJnbxxdz0Rr6kYefBylx8/gnPfUkgsbSfLfErzz/ncGStwOdMON2am4V
9XPpPNodKCj1kCMnLIHhttIbTE/c97/2JrdZ3DMBm6JkTG2eEsJ6/W1DjBG5FAjCjjZl5yifUOE3
frbOGN5VahSiDp8pN1Am9PsCaJ+L9q61Z+eycXLjV5BWLIhBIncEvlcPfpaMNoSuYPDbGhtLId/G
5WUy2u/4R1AsitJfNALTw5waPxX8GWXlezxR7cvdDjBOhYuedtuL+T5tvtjjf7Pyy1EuqQ2nQ3rs
9O8S6IpiLh+S4m5sT3FhfdYL9dnIvlsjHWTUMTxKdzu3wjaAASZMbkrDgyd3Q/c15CiyBjPVfFXA
wdaiV4nqqScg6pz03MjvkOx3NacydobdtHS1t1YdmNDFDw6gwyokV6ocmTNjnPxO5yPFVlOdxxkB
zNQI2rMeg8pDf7hXvggtOLdZnr4knWY8iCItn5Ki1x/args8E3jsPz/YlGZwCkRzFFzzBhxZJIkR
pdjR+g2itAUC1ie9z22MPgq3WsBo72/q7UWJwwt3CaU/zVlQoNd3CpbyIcbVBaMhe3uayi6HBDvu
ASI2DVIWm1eaq3+R0UT0eHV0LCi6qlKqUNsz6SbgRm5vgDNjE/rSZxl7sI9opxleqEihF4cgNGfl
RxzkP82i1Ny8bl7QGz3XSer1I7x7bd61dN9e5Qu7jledugWJ0zobFDF/3E5IHJSlMSDzpUmvhiMJ
L8DN6IU2i/b7/XXfvoX8gyw9cqagkYF2X687zjqVSXlc9lUJdnbrRM2pD4vxqJl7sfNfzhdMfR4q
g2biQnG5HmnO9DmSQqALFpJnh1AAbYT627lBNN+H0ZnCWvBzMLqP789vg3FdvjgxB0giANeAwJYF
/yPq0LICfFGUzv4AQ/xTBlDxjvZXgd6+Mvk5RW0/yqsBxxtyfF2SfhathH6VmEqv1ULgFOR55x5W
6o0JC96V07rHMGpIvr3/M7cBq817yk1ALWTB9q/iBIG5Rzw1JvodWlBA7mqU57xqzMdSn4U3CCM+
an231wH9y7enCAIKGew12cxaXzJHzq0OBoUvQsY8j4pNxRs7COAA/c4u2+AE+QqwzUFBQr8hfVqL
OU7SBFTLdsCtqLF5UHoZj+B6/piWyQzq0mn1X1ODTpdTps90AVwTh8yvpWOMZx1txa/1mLxqYV+f
+lbT/jlCg5tiksvx86hWrGlkKl7yUTOWtU97I0QfyZDcciyznevtb9tw6fa9vS3Ld15tw7QqAc8Y
Ve2LZgZZlEbTnY2In6tAH3xoNUk/xWN1lNVWnAhEzIOwBuTA89pHL0I7AszKT0Unf4V6NnvpYsAy
JeO49yOXp+Y6sEMFi9ydjiErQV3u+qzYbcebb3aF33ZfBKJft2pQ17d6agxf8hzYTB46ECGDybif
8eJ5ajFfOcpZGX3p5OF2yP7ZdlJbZPPAN1BVoItGdn/9e6xWRS7cqEs/gpr2UTeG8nG24y/ZKJwv
UhNbL/0Edl8S9r1UR6lvm5H5XUUzFPfB4XMsavomlZz++1O1iPoAS6RnQn6+fqq6Fu+brqGrmoZR
+SqaIjr1eTIf378Rtg8irRGeXzDpaD+A+byeeweOu62A2vuWnUX33SxQ/jUne2f3L9tu/cUxfwUs
QAUA+ZDVvZOmIB3kqqgg45MPQaisjpVtzAdTigDaj/E/NkmWD8pY1KIJHDXArNeTGgy7nMdSLXys
xdo7uZMJAAdrp5e4vda4Z2j0ErcsTizro6a2ckjmbZYIdYQh5PLmuRiV9KeDCuP7n2gjHcd0KDst
bSye7EX67Ho6qjJHVio5jc9DhpBHpwQX1YrPZtxM5wJdiP/KWr2Itp2+9eMkPKCundepWoJatPYa
W/meRtkGM7v8oKU4tYQ3iEHZq/CmbMFhxJjK+k00XDrdcO24RKoLe+EAQnOWyF6RDdpLxEE+FI58
lNvBOcxy133GdXFhf+pOQcO+GFwnQrvGQYH3nr9ru0nW9sd4QBSXt9Hov9lZ3LnIS06vfevIN00h
ak9O23p2I00AoUsz7cf7i72EB1c7lW4O4QkhG/kGfeLVXVB244zi5yT7cgOERY9mkS/mzbedglZI
ltnipgeR+VoopbgRsjR77w+//da0SJFMo1muL+S3dVHOTqPameNU8dMxS14D27mU8TxeglQ7gbYE
8d43wRnJr295GSeeUfTmwcLSQZ3HFtrMkO80AjebnJ+zsJZotWNHsHGyCRWzpbmUKT4N/PQ2VcPo
foIC+L3Kgr18c3MTLUPRc4R4x/5CAud6lwdd1E6GUyhUF4r5STKsxhtV+uTvL/AmPGQUG49WajKw
JWCTXI8CvSCNkLiX/YUg7KVqm120QhnQHJtGn6NVv1SG0R8rRNd3nr0NT4BGEEVdMtilhsfQqwkC
GK9622kbHztnXOWypPki4RRyGLNBvataZbpYkfE5lwEjxkUIfhKvP3/qIvtlsjCUpaHcYx8SBi8p
guOXssfrt6irb+DWn8jSZRfpyvZ2csbMl6KGd5yyzG89XTgniCSqlxLprJM24sk6lNKpBCVxSHND
+krbRD1NvbNnPLKJNZkuVVgIq/xHs2QViKeFcHocr+k8VjXSqNSvDtaM2Wc8KZgFaE6HtpWVnHc+
73K1X59fRl1aNMAJcQbaWGlas51kvd74TVOfQXZYzSeDCqBU9sCkjx2xdaUnnlqcs/oVbRx3GG5b
CBlS/iWMwYdnz2HTHJZrttR1ap3PwYBohFouGmgXKcbKyvleDuopaeNDWjy2kYQLwgkJ56ij+6Fk
lzLQ8LFEbEe0nq0nx1Bl+SO0Dx/gnYeJ4UltcYj64RRb8Qk23sVKhyNc3AOKeBkQhahG9jOPLqOe
H5s4PSyBYoowYspfC4xjMl5aPQT0CWQFjLF91Iz6lNuYYfP/cJCxgLZPeioOgXQDgvucWoqXhD9k
fs2onztVPTfBdM6okSAiVfdRzMMIPf79j7BNfylw0B+zyCuXuvG6JZ2bjUyvqpb9oJvdUpox38Vj
EP02517SptCfWK3zSCx2UM20hv/SzIhQJtXtZFq/Ja0qblIjtw4BLQoPs+rwKME6ODS1rT2Qvu0J
C290L0CUI/1FqYs9w9W/NttwEjtQpFSlxGS0xSUvRXWPUqtC0XCQ7vQ5VB4jORVuBKxbGWz9KNdt
cGxSTbnD9/orEAc/t2iRL4IylTcn8XAKNCd/0rJ57+Xd3pFgDGjxU+al60Af8vr2Mme91ZoJvFRJ
teAwZWN4mlSren7/+/1tlIW4QLOGwJPW9fUoTikbPeTADrqfjZ1YMWQHU0al7f1R/vLUEc2AWkMe
aSmJrYPCusujQNaa7gkrJOuWTthXFT8Et87UX6MMp0/TM2wf+zN1OS+pG0RsrHjGuTtMxB3rq+zE
qNvGAckpCAFayqRP8LNXUU2R1UYdSkn5VDu55mlFMvh2jnJ3LkLjJKroOwbF/XEA5OflBaGXhPyy
J5L25f112a7+AuN4K3tCEYcIer36hgjHGO+X/Gl2rO+OjjtzGcrFzjO4GUQHDo8DBlJO9Jg3TZLc
aUIMP2LJnxHevIeTSPWvGYud23gTTC2jIG3I5oekRAJwPZVYsE01ZZJ8SS/mY5v25bEzi/7ilOAg
bDuKT50YzBtpsq0zGEFpJ0LfoJgARYJ+5hJaah7wzVcbWVPnXIuNwXg0BoEgO+6srjLiWFMVUXgg
89RhaVEndB1BBd+eUFAT2X+T02uuSNInrUGurFGTyUMU53Pc9wCJQqnHXbG21KfRia2LTdv5Lmn6
wZ2wez++vxE2DyjZH7wuxL3wnVm0gK9XrxizrG1bI/GTrFIOVJ9yOFUxBaOhPdeKuDFFJ++dyc3z
iegMb/WiJ8sn48tdj1nrY80y0uLJcFLyWixNnoYY+RBrLPSfltDEzVhQm1bm2XjAEwOby8Asb5pZ
2OcJiUfv/RXYRJ/UJrmO+TFEhfSPV9UMB539oBRzCd/CxnHFENrnClHh39Ik6Tunf3sgaJxBm4cN
zVuyyVCj0dCDRAKuUEl5crL6Ba6ElOLOKJvok1VjU8JEWb4qbZXr5e3gOEzUCmI/sLr8FEfYoCZI
mJ2QOg8/VdkgPidFEJ1q2l47I29vN0TB8A3FeQuu45JFXg+djEOgd2Zb+t3QGocxkrsHXBhiPAjj
U6GPySmE2+nWaVTcWPgc9Ag2enGu9z/e/6TbK2EROOLBBUBDEX6NFgusQadX02S+YYATQVakPbeG
5SnxNDyX8TQhhU6Dp9AHZJaDRt1Zhe2RIqlCJh8A5ZvQxyomHVScImZ5yHzoNZGbQ5o6653RHziB
H+I+sY+5Eu/5qm1rcoAfuH9smayGGsu6Io0k6ozQl60+8nDpRwLU8kikV2aHNtHDr6EkZ5dIniH5
F8ieupR9IrcYOyTZQzN5yMtE9Yp2Lmk+avI3o+w49EmZaHdaKjv/et4WdjWyGDCsabgCLb/eI/Gc
93Y5jvKjLqkf6ZL3VJx09HuCfuf52XwH8BkkQcBbKNPC615O4x/VcikDL1EWDDRLvpVlXy2sJ/MC
+Ym6Tj4FWbDXS17+vausYBmPzsNSgFoU+Febf671vKbVLz9CP23dyBqFZ4ZpujOrzXW1jIJsNLkO
5Weqr9ezypM0QDBukB8lKUMLG3+4G5Ub26XMPu9UuLbBE2Pp0Fne+GxcJKursRyFkmVzIz9Gpvqi
LcBaDF4STwcR9Uvvxv7cN/JDUKovwmxcFax95SZ16JzDjG5pPtr/vX+s35Sq1yusg3MgpKC5QOh4
PXets2sxOpX8aIfldMjNKDgiBxLfKoXWuakcOOdYjpLLHMjx79LEHdOFlxx9c9RZQ729zZwjplrN
uQ6t1sV5PD8FtCrOpp1WF9Qm/xvNNLoAn5TOcmL8CpKkPFS1OnFNSdqdMSTZo5iL6HtlBtOXGv32
S1qoxl0ndNOv8lbxuM+xYNX76p6HzHlV8m7XYWe5u69XgCYm4BziDVhs2Mdfr4BlFXHcqSUMQ6Uz
D+YAfXzoleckVj2nGIwDY5qHZqjR7tPs0KtqqdoJGLa9csoK+DURdYEMWsqt1z8hMK1YDXP4IGou
3WqGdN9pYXOsamu8y9Dru22i9Psw9/FdLqMjiMlkCfcg1vDbSDJxn6YsqBbOyhl32v632ab6IWjq
ozamUPDjMrzUBDnnmCf7WBH9HAdllO8bOytvK6G1niwhv+/NE6zKedLMhzwQumsXmXSvaEqF52LO
XW+h2yTyp/d331+uWMRBqJMvmj4It6/vk2qUyrirElg2kyaddNToA1NrENsQSsV1KdruPpOc+lAn
8yUd5pe2Sg+phv2t3DfGTRbTgyUIbIMX+p/OgaKG39mDtnO7bi89fiQ8ENIqYgweguuvY4fgqGq7
kcCK69VtM0XIJqawl2IbjIqo49Ftek3eefG2Nx+VWppOlLwcHr61+l6MHVG5cDL8KgznF3TD6gc5
ivdafMvevtr7CwFJA5O5aIIggrZ6V9FwrpgEIgoy+1+d9OFYjENybIe4AlC660Owvf0oKiDSRRhF
fR9IwzLrP94P2+SmNdJJ8eOkROO7bExqIt3YfCkGXTpWQY07gSYep0ZRb2ItMrykQDtelcbmoMbp
+ALsbS+023zd5Sch6EVswcVGQ+X6J+UNOiDWhJoOEnRf+C/z0qzMfmYFMJVQl8XHKdgTY99827ch
QbQj4EOe86ah+8cqYBI9mlMRKP4kjNBrkT49xGMx/GsJGCUkepaL0CtNIori1xOTZaSrExqivl4r
4cmeU/tLh3z7JZMK7eX9c7wJDonMGIZOFAsIW2x1QuJyiJEeRkpPrpPuUSR3nVNjBug4UuohMKTJ
Hi32o4ri+y1E4Z3BtwgZjL7eBCSpBtFuWWMi5gRPM2G2mT8ggXdGfjG4JIZVU5BQFMibWFzJx6GS
X2U7Ko99kyo4FRT9MaMo7paDEXhhaE47V/o2bF9+FLBj1mWhFa5563bSSzzsUeYLTW9uKGrLh6Io
nHMS1oab0DS66WX1Q2SMXiLHKDeJ5BKo6V5ZdYsF42dQHVkkbkgjSCSuN4EGpBKTnyH180p5mGQR
PqC3qR2JsgEyKVVxSOF0HJxOTg5jjsF3muQ7wdX2fBFVkDqQPFBN2FhlZHOY8LT08MQ7/UXXpfCm
jVHOkqKyPaDndUy1au9I/2XW4LQASMPRkTHK0ZeA748DliLZ2TZZkfpTmddIsZbOtzqScKRrE0qX
gy0D76ByEFMxY5M21bEZHYoE7x+K7Sm//hGruCKjRpTUdZf6UiKkU2VK8TEt4vDjP48CwZ8eDw1a
iPhreFjWOoqUZHHkq0MExk5WpMOQQ2J6f5Q3Rur1Q0EZhpYh1G2EAKm5Xq+omGS9aqc88kNnOPCY
Y7X1KdXEAa7SaTS+OOpTbNy22id9yD0r1l1AtK6TdodJwm64e7SCCU1mgVeh7Lbiuzonj1p+a+i/
ulDHNP5FjT4GI84SCdDLbvDsBqhJlV6IzE92PnyECHVvh/2nsv5W4JN2rMsfKB7/+/eCBMgbCLaB
h2DNTIb004WdUEMfX5U7O5NU/CKa3YhnyVjWC2kDIkROcCEJrONtdGZHIpQq8hPE6y+lMVleAEvv
MjnFKZKs8IhNR+0Ndux4Fli6S56qigvuotn5on/ZnQvrC3wz2FmSudXr0CDs4XRojPhDH2s0NzAc
lJcK6fv7Znv44Zaxb5YbAMna9S1Ydk4fCisP/XyuXwd5dl6qxmpfJS4qnFCERYrDBv7wz4MSToNS
Ia4HvLUO6KMGEFVkIy80y016M2MWcQewHA+WYDylidQfiET33E63EyUlZiFJVbHUhuB+fT4afYzo
Crc5yirgAw0zNj7J9twe7HxUDmyj8E5UWXp+f6JvVhzXm4lRAScBNAExh1LF9ahORh+tmurcbx1/
LgJPifA4NFJUxzK3gGEwD6cOnnb+OoLBlYfXVCKb04/BcFMGl5JalZk8tt0N4i2uZT/34pteOZ45
TZdkuigaDjXQv+BmZcVJGyI31l6U7EGLHi2HMnBoNM/mrJwmGcx6k6Lz2LiCZ9UR2Slos3ODXGav
tIcWyUyrSb5nAJ+PUwpm1q4BLEYtjkFDPVzeX5IlU/pzRShJUKHDcdZakDcAJK9XxJo52/Ighg85
j8OlkvFGqzCEvEiFrNGbQ0ehtXrrmHX63hX5FrVdDY3eLWAkgvbF04FSwvXQtpNFM49S+gGxTNVt
EaF96VLjqVbb8AYPF1poIWsd2Flw1GKOt9kN+iVuQZJn5oRkVp+pOPOa4rYANODlSeacKq5MCwPX
lznDemsMPr2/WJt+H/ISZP72Ij3ILtrYPY5jmER6bUrPpN4XhFTK2wK4lF9GaXOUSqO+SF1zSA25
PEgDAcw0yvYx0CXlKbaFcxlbXI47SurmpGI53ivay2T39aEtwuQpU2N1Z7tvUIILYgdSPgYl3KA0
P1aHrAKnV2RdrT1Ps3jJW6yBckmFYgBh8wso829S0KFGhpiBJ6tB8RDOtuFWptN5qBAHpwq7Kg9r
pd5bPGWe31/K9XUKdI/u3pLKLiwOqsXXHz8pZqlwilF9DoowOsam1By6MAp2qkd/HQWaDDZncPHp
1F6PMpZplA/zYqkxifKEDR9Hr6ram525aPwzf+5kCm2Ar4B3a2/Zw/pt6DMlVdpUMp4jSyErs81P
KSYJedRk3mhZ9LRt+TtKAbf0hH52Q3goeozRE6MyPD2Jf5mLgMfUdMe8j8vjNKII7NhtfSyyMbk4
uaPcosTyucbix+2ilygSETrK9sfYkMdDr+XFLQV4k2uD1AjZlcpTQyU65rpV3TtBZlyiqMw9ZZaS
E1VbRpQzC1nPFkk4TKy9vNL1VzsxU36KVR1j2U53nrTNOWd1WBpaDdy6BKhv6cgfwaUoh9lp8RB8
Jgg6GifE4L3J62/Ekfr/3egVD9EB7p9ffmt/iZdg521b9tHq0yywexA9S52S9PF6B6DC3KpR3arP
IEEv0Dv12jqY+lkhj3h/E2xYZG/TBI6BWhUMdSDg1yPhy2hnXAvqc3lvn81z8jieyhvlBAXbDY+K
K58yTzuXn/qj9WycrVv5kJ/DQ+RKp/d/x/phXf8M9fpnjGbXiV6u1GckhF0DnbjU+KaV51o1gZvu
bXz+ravFXXi71hKUEbKgM7Kasq4tZZYIKbZRyY0Hyw4/Nbnj7KTl6zNMpM4ggKqp9/Firw0wiLSq
OkgzUNUCq8VCxOIIvFXsTGV5+a+nAsxvCTHhHOIZYa5uCmOI0Hmdy9w3uxBrZ0jYaEUX4ULZDw4o
aXyjZ5A9VYDpPCmZ9zbPdo4LyPB/ZR7q3WsqH1XjCYIqo1dyYkKrnIol9dpztVyNAgpsgR9gzrv0
3antLdfYHwcxSykJZShS+JR2s86dwf9eUjLtnav9TTPjj7X83zgUxxEIoUjGmb8ex6rRzQD0l6Hc
CDApbe3uPBTls5ob/8mzoSBZaYrJjSaUpCDZBYdpMPsHoxTlEacl84KQYXOolGhw5V4Rx8RuD+gL
gvQctOiky+mZrPCUxeIgY77sOaH1qljJQywnzsGp2tOkUYMvHMnYSXdWkdL/ZkXTiAbXgtpeaytM
UMqDNmdWlfN/3J3ZctzatWV/5cR5hy76puLaEQVkJvs2k5LIFwRJUej7jW5/fQ3wSD5iSmaW7lOV
HWFH0BQTSGA3a68115jRzWySC255VxZdoj6Yn8Q3IyCWtaa6vzehX69rUj5iFSfconb79ml6bjT1
jdcWVxG5vTuvHsvTsC9e7LwI/VGZKKQl/YHJ8IuBglwF+TLZNr7uvpwhM9lMxibJr4RjxsfhLN0g
N+ibel2p/ut5+l/RS3X914jo/vnf/Pxc1TOV3Vjs/fjPq/ql3Ir25UVcPNb/vfzpv/7pP9/+yF9+
++TVo3h888O6pLF0vulf2vn2pcN16PWa3MPyL/9vf/nHy+un7Ob65R9/Pld9KZZPA0hW/vntVydf
/vGnx7rwXz9+/LffXT4W/NlR/1js/+uXx078409K7R+Idlkj+d+lIYD1Z3z5/huOQISUzBVUWX/+
UVatiPkT4wMxprGYmeKSQ52DS3dV/+1X+tJ/g5ALbCEro/7n93t689j/fg1/lH1xXSWl6P7x56tK
7e/5CteOdoelQYGbY3fmk9+OsOhVWjJG5AOtWuzcou+Pw9ZIn7ShbV0/MobyU2I7sXfMXpCfjHJs
MACejGjtpamFBZSY2+MEkvMc0+jUiCy6Lchk3ho0oF2lhad/mmkH3mlWFz6gsTLW2DP4NVWMS61S
52EzRWVgzZl5FylTfyaUQblV9MZYJVM43WmhSKXvToi849ZpnkN12pArFDfJlGWYdrQmpxPdHKo4
GC3pnhYUprAcEJhZJOPYnFs2+rL/wcC9SJ7bqqu+irej9O1o//9ueFO/f298H788tl/+OOnyx/LL
H8t/L55XVfmYf///uh8H/+tn/TX6HeMDid2lbILAkxVlab74a/Q7+gdksxQSSLtSTATn+q/xr1j6
B87oS1KY0zqZgqXS8G0CKJbxAfkrOzXjlQwU0+B3ZsDbzX+R3HDuB7bI2Y5gg2Dm7QSQZie6sKSD
0VBDd1N6Up6yAxx7sWyPSi3ufS3Mks2gtfeVdwgZtz/72B5R/pDrWMpKsGn2fYU8gU6i8sL0dMi6
9rpWOw8kyRhWn1hOise8jJVbRPjVenBCIYDbTfMQ8Dy1LAAutI7LaqDFoNbO0t7mBLDU0s+SuMy1
TZur1Wfgr6gnjIomRN+aQ/c5H/L5NPJseSvTUe6MtNOfh9KL72YZN1+VFAh4Lid8hbQevqCWoZ6R
xfjI6WA3IYvvgkK6CgjiRFc+z0qZ4HObHJVlT/eAbRBVDPqI8sBSG8p8sRKqVw5ooL9yuL+1c/yH
TsBFb/DvNxhU0Uknisfu2yR8M9+WP/2226jWB1RHS8fON0LE9/nGpPxAFRHFGyCUJXQnZP+23yia
+mE5JpEhW9T71NX5vO/zjd8tn0X2A1UJdV06jX5jx9nrq3Hx6mGacX/LVgj15TVx8UMkiptxlJFJ
0Y6bujNOKePgatgohROvaNNdIajHoVSty/mSWlhsIiv4mEeme+b23XBbDMZ4XrAzVb7WqU/Iy+uT
2I6uQdvPQTYiBCEczAKnHOJLgtP5rlHH+XloJi2wag2+UGnO5YkZdhfVMGZ/AW1+a2T+774T7WOe
PJZ/+H378tj/UX39YyseSdyJ5Lnb3zDeBD3/b0Q5r1rcfz8KL5P+5c3IW6S7f408RbO9D9RXllPw
MkzQAHwfeq+/Ys2mLQRPbci8S3btX2PPJTxCi8aRgXooKasf1nrN+0CamHWefBGdDgtc8nfG3nIo
/TvaWdBt3BmbCjlHUo8/keyklTtRjufLHXY9RQZV3SElwEqlrUNsLp90hZofhs00kxX6jGChH+yU
VnVdO0JzKBHAArFsoAjJ6BzQXjT4YFbLWzeVYgyUQlzHKsa/QevW3UXdqfGTlMCjfj9y/g9d/5bu
z38/8j4+lv2j6N8OPv7i27LnqB9I9lFsQ0KLPmvpt/0WZNv2B9ITi9cnuQEo1Qyvfw0944PKmGJJ
9BhmnIr5q+/Lns4H0hnAYZXzF0sVqpLfGHp76WP4tbAmCXRcGvYpPrJ/v40z0lF3srpw2+1gTfYn
WCczdAQVi5c5Lo+Fi4FrjHvUeddl+knS9ulZW2b6o1PYegAFs1orStdcWKkD+970aiRMhrzCkMs5
6lw8ECVD8OmHp/vtqPDj0WAJfP6eK3/dMJVtDq1LhpPw7O0NR1JNaivOum04Y8qeT1JiNlNTmdc7
b6Pl8SGa62t966cLLtpFnKQpC+x3TKed1SO8ULvtgI3kR6orV3YBd20qlHHdTy7oX7M6FWWeHgPd
61dZP06s50MOl9tx6cAZLjJBjJICvg9IWfXnw4gwrAUmGqiz2/kVcq6NOZvOEQIM78SI9fn4/Uf2
Nk2wPDJwgFRDIY5930R/TLJINHFmNhdim1oFUu6iZ8VIoyTwjC6nnONs1bTtIDX02/evuyegeL2w
TnpVJZiklINi6O27UqZ0KGQ5iW0Vzv3pjJriSI/q5KzoRX8KEaD1R0fpT6ooHI/rWVFWBHLdCq/p
Q+LaX90J16eWhEaKrWA/4ZsTZNRh3vRbq7S64zSvjHM3lsN50jcCpI3ZXfduo21Ep7YnjpUCQumy
0DeruA8OPJNfvAyInRxuAbNxkNhPZNTIvTUcquU2m0kgzWE+B97Yj3cNI+gIeOq0a6fO8RPqNAFo
v/qS2ZStiwTuXTg04UmvDu7NmI35J+RC+kXe9cNHV8nzSxXn96MDN/vzZCNPjmqds8jS/LT/Ao3C
0fJcZPrWbcbkwomb+jmuiyiwyqS7iI1RBsbU2kd9OJfbFEDVqT0AEcDFGWqUWmXTxqhsueHXxOM0
p18piaIeeKBEgHvrAWIl5iUrIuolwri9MdZHjQnv09iaSWccpTUydonhHcKQ7FAHmPaLx7HIs1mR
WStRwyz38kOMmGPN5KmTqW8Hkoml76KmlL5dxWOyEkWe6EGK+ng3oKGlIzRS1VvdGidnk/Rzmq+9
um0bH5tnvVuT9einDe4Aln2mJJ72CYac8eX9l7d3gmTWL3dIMRs7XiKLfZ1eZ7WWFDEFPRLVyRFk
XLlZbIaPVDFTUB1S+l5zOZ8kysLXMkPtwHtxfhroizSBssPiG0a6fF8Q2+NP0Of0AmwNbbDu89me
QhxMo07HotVUt4I8qwGZlJyJz7aTTX6Tk8BdAT82Sj9VO+uh8PK5XAna20+0sLZyf6J+Smta7jx7
iNF8UD/WWVZodCvb2UwtOrbdqQxcNXaek9Y2e4pTkRutO6xoL7g8aujZG9PuBLeTsPa9nq5gf5T4
NfqI4ke5Ao4hZdBVZVEEejiZO5i1FhbmkdUI2jP67EtTad4XhzMnFtsz3XCB62bdzrFipgIOKPIl
Q65V+dFo682qNmfs0CJTZOrRzMmW425d58PGE/VSxB6L+igaXLif7kCan4bookgCmRvOtNaGXLb4
oLdJtpp7DWRPhGjmTHVGBRUAqbDcL5ASkWOu0qwNeqczslUSgsdclV29o/E4AbXSR9nK1FqDCj/M
9fBoEChdV3jGpsoJ7KH0ZFRFW20avYiv6q50RTDqo6UGZTfmB1v8lsX+zT4KEn1x/yC8fV1UliD4
h8kTlWY3otJ2tnYxeWtFRqqPazE5jMXrsLL04lpt+c6ysqwtFYP4yxTnv6eVZUPiGLkQ0BfTYLKU
+3NCq6q4iCvhbJWiyY50WU9BqTiGP0RldVw4+iGO40+LE9d7lUWjzl1A9HuLkwM/YKbY524VJRmP
8zjPVlYVORswOYdaOn9amwCaLVxRmnso3HCieft4WWNTxaKsuW2r2PHR3UabTAEMN3U6OGzd+72G
i9dHyTZG4EhcRNi4j+Ao6wmW5OR620yS44FDZzNpsxcK2ocMiX/1zTDLhL9BryTVomWh+WHgNGas
mWGhhtux1qoTdfSiVVQr4fHAhrAa23A6UKHfkx6+fjWKw6hPVAI+pAB7hbeizlQn8Upla+Z6dUwK
zFgPFPq2msssLW12NETtjt9MpVw3eWMeIzysV++v3q/wl73pYgHdY2OjpQNZ7l7sFHra0LWVYm3n
RGHpaxQyJydZ06jtCvdFN1xZU4EqtQ1N3C5DI19MChmEUUBnrHEnhZXgKF/n4UFh5tvD6uvToWbH
TF5iSUSxewPNAKGZYfLhbS144sHkhQiRvPJEa2wwjGXmnFVD4vgejj8rVcGYcqC36HKA27N5/wn9
HJgTz9FShxIMvBNn971xwerX2FXiZrtcFMpzGHXJZ7yxzKsmNsSXnocxr7RZJCoOWPn0qFcsc4Ha
J5G2wkdA0T57nZd9jEWOutGwImzvkgYbNYdj9wXqBvXO0PmCqyR2nDTgqIZ1nzoXPOY6N40oSOp6
Lv33v9LPI50xTtJ54TNxaNxXvfVtLaa668OtEqPcqu0KaL20tU0Xl/1mMtpDc/hX1+O5LT5zULEo
r72dWb2BZ0Ih7XDr6S1dO124SrLsVibFVUuF9MCI/sX7QosCAosjAV3BSBLeXk3Xxk6P0dZtS9fM
t5Uhkis9jCiS0MYalP0cncRNp+Awqrcr9BHjypg4Fxi9/tyxMl9EQon9ZA6Ho1y38mMvtd3Uj70u
C4oQIRvF2849odAr13ndyLPZTprP4LfCA1/jV8+M4bZ0cpImJOR8+y0KQge1JyFDmBfROmKHD0Mq
v3SD/pSb6vr98fDz9sETo2eVmhqpT7Q8b6+VGqXejJ2lbI0xEkFZGA/xWMfwJoz79y/08/mIBRZC
NLxRqiGkKvYm9Uj+sIAAE+2quAHCOlfy0bDmMfJpTx0VjN9p/wrKNOwSDtrDIP1IE/bDqBWe9AtN
EfUBCvcv1mBuiF4dTh+khdmr3351k8axpKjLCBPZ1jl2lGq8FrO0grF10mM17cRawP06p+WuxlYp
xGq9iOrfknksKx2NNUtNhyo3ZdD9lW6M05RSehzvvChHbpk749pK5kMIeJNv8nahR6pK955Olojz
y74iruzAK0CBT3YyQwEVE4Ctkj77HwzbpZLEQW6Rt+k/aczbCkEaFP2d6AB7lkq3tWbjRIDFWVFV
eXl/OO3pq5YntygRCe4Zt0C6reU7/7Blz6WtK25bpzt27FUZqSWJyamniR6VRasdtbGwLnHt0OGM
5GGR3khdR8vfkgu/HklVqmvkWfNdrtfe9eAq1ZNe1uaJHQaN0xwZhd0ZBMslClRLOO3x+/e+zN+3
r4OMxZKOWzhbiwDm7a3bGo3JUhvTXad2p6mNRL1xursqN89UK3/WNVqK3r/gz5N8ueCC4vPoTv9p
G7PSGEBiZ6S70Z0SggolwlqmV9d1OHgH1q5fXWpBPC2n18WHce+1gByKCgM7xt1Yz54fT669GjV6
WWYtrw8c/351KVhaMEBZvmhd2VsmWxiQltWxORP/pivZVNGR3WbKSaxrh9w3X6kc+6+Ma5AR1FiP
UVG/fWVTrKWZYYpql5lNf+Parf4Z3ajzZJeqdt9rs/EFsqZyEfFdTVp1yu4ubhUzo/8hWzyr+0S5
Gyoee5a2ziJojqrnLJOgiiKoQ1NQO2mrr3rgAcSBchTnYZ21csWQNOR67JLuusysymQemWntlyDS
7m2ltp/aNrRnfzSmoQyGVsjoNEWjR9e/qo1XimickzSeixyS8zCdq12ElExG9sjJbm5tgE25pDsU
sP1IfVPqdpB4kz6fqRHSt4DN071px0kF3qOHpdi0UIQlrnZ1c68UZu2g5Y7jB1oCjc7P06rN142j
V4MvpnT8qo2RwbbV9JtUIWPqD5VHp7LS13kUFPNcXbbYc2YrzV46wGQ0DK1f2JnSrJLU686NRijS
n8U0XWZacyeUMKQtxpnnM+BY6gFq6itpY+/l4kitkXtd3JDoonz7cnWDhs1Ma+tdEWHx42uM1REr
8YFa7oQrTkgny+IwG86uPfjt5GZPod3OWGbmbXtTDe3IimE0zidJzC5WaGzUje42aewP4dSdoDQy
TkqIQ1TzBotSdZlcZm1c1YHdG+JyaMY+XwvXGG4SO/Weu3EilasX4zj4k+lkL42lJolfoWNzgzEW
2rSOB3t+KVI9PDSj9jRsr4sqx0meBVWixXdvmXI/LKqp56XCBCy1MzPde7ZKwTbcdn0KinuoYWxV
RRIzhGLUgv6s1rV6ZOMTIHyDJL8XmBotAF5l5Ke117QdI0gxnsbIiWtfcTLDXcEz020/MdR7MSGt
CtzGLC/4XvUQmDWBvJ9K9Lx+pmQkskUeaYZvFlZ5KXgLtNkntn3y/sL480qM1cdCBLIRIqJFWCKx
H74vfeqpE/ZevVMnXdloXhmexhquwopRr2N3ds6crDh0iv552aLIDB8VtSz5Tqoib68JoaoVYP6q
nUbqetXUbbjRC9MBOzXO2/e/3s/7Pke7JZVIedvlensDux00Ffpd2uwiLYvXtoba2lscX96/yhIn
vZ0+XGXJWQKTosT46j/zw0Mki2wJK26a3WRm8apT3au4p/kdL5CU/o35dqlm+9YA5fX96/7i/Epx
ChgcL25Jdu8vyrNm1knhON2uK9rqUXWkeuFUanwxOyZDVdKAUGciX9usgKvMztxLEqbeSwqh/Thp
i/DArv7L22HeUK1dCmo/betiEISQuS12U62BHE6Knd62hR9a/fg01zFjXHXnG7fSyk1LByR89hnG
bJipp3qdHOJk/+LV02OkY7wLsYIkw97ItlOzLc1J7XZjgwVX0YwxwtHBOxBY7EsaiMIQ9tlAdRjI
LomhvcHcRK7Wj8kw4neeahdqNMzPIquInL3cFOu0sucW0H4Ek7gyu1M8qdx5jdFlnASN2kNCydWc
3Qj8WEVSVelb94RGdlH4MT6wz33eYThu2YoxwvNoYnslZ707m1RlLiAT8cNKjwHLHbewvZ5DbDgC
XSiFF8i5TQ8aj+wPczIRDDUe5uKHRpV/76TUa+5gRsk87TzKbEf60LF1Zp3RnDSx3AiSOUel0XXn
vJE7QCvpXQFX8Kii4Q2yXDZviiidyVs01Sk2aMOmijvtdIzCapWN6nTgVLHX60yZg3slm0WfJ7oW
AFl7UZg3a3YiamvaRaozf8ybaQjmvM/zBXzlrdsuVVaZqx5DIs0CjbFyq8hJOemQZJ02TuRd6bEn
7lOr/z3PlL/ua5kbTFkkNyiz36599dDHnWWX867BycSvm2Q46/Uh991+jjfvrw77y+zyCBiPiz3n
azC697oiBShKKfR51yd0q8G8a4LRCIuj3ojbAwvg/i7y16Vo5EbfwRyw9r6VKlQltOjO2i3bYzA4
cbeju9wNorQZLso8cy80m8jm/e+3nyRYLgpbB8oSdQ/P209Zal7TI+IYuGhj5n6kT4bfmpOyHiKS
UmoTH8oz/7S8ccFF28LRHQ0VmpS98zsiqlx0vVB3RefNG4MIZQqsiLacemjNlZ6FzZG6VBQkjb6G
HLS7oa36u9oovAtajdsDQ/wXz5xXS5qf3NIiq9kb4RhZ0XRCLndHzhJNYNJPtxWJB38cC23TtHhB
WdM4H3jmeyjJ1/GLzIIjO6oA/rM/r9zWNDK9duXOChXlTHoWDiRm0qyqKRKUHxtvDeCLI2lb5rRV
Zuquo/62IqFUn8HlulCoeZxZrane9LUiThS1lueE+9WqsQ8K938x/qmOUYpAdIF/5H5QKzOKIRmo
3V2Luf3HtOr1JbryNu3Q1Qem2i9WRqIMAmiDoYGcZG9kVNrEAmzm2s50enmCQmA+yedI31h5a/jR
PKgcNNBITxgFHojflrf8Y+hBtE6dZfH7oNYNXGIvwEFPopKA9uTOHmb1VIAMug5T5fH9mfbz18NL
wSIeJsahVP2aR/ohvgH9V3DOzdUdsK5iNfAjFF+z8D2zyjZGV0+nbVMMl0UE3Pr9K+/10y/jDfg4
B/YlWkQOvI+cmoeoCYvE0He1NOeVcBXztrBCuyQp2eu1X5hJ1q6klOpj2UVEzqLqp3ElEBgjZaXl
bU0hU1WD2h3AIMopru+gJFrHE/X/NqgiySeZqXdpOFWrruBiy6+TbhV4KSmu3LoQCLdjpdxblsyv
3Rb5woZhEGmBiXj5qymt6sxDUCJPReJEE8qG1P08JJN7VNpFmAYGBvKf7DqljBp1lXKZe06l+Aa6
lUMs/deMyZtxgBkL/UNEn/RUE8/vZVTcfFjKcXYG1UxtzrJSV/tValXTuTMnebSOvbzRrxRKF4UP
y7W4KZwyhWIeFrkWGAn+IcEki8ryzcaIFD8USilgSjWPmG/Tw1xMiOmlzBPFn8qyXKXlMHk+Nfmi
OlOEQDsBxDZFOVc0w62k0z3aeLqwgDWHkfA1SxHwyKi1HFNOcYdLs2zS+/cHyk8HNwbnIqc22fXJ
wRGUvd1YK6UY6TEQzZ1jxPFZXRf9sWalVYL9DIYUrEBVBVYBNPYlx5r0GJtsgfaUzsw5MBtFaYDT
mVoctHNsZBjS5MNxNGXeOh8aL/ZB/mvWCueL+cJtXOrNjpdVsCGVMX4yKU6Jtdtm6WaQJFACHDSx
mxg1Eo2FDdB2A+DCPHBiX6b129dNxo86L4IMNj7m/9tvSxGjxqvOre6GoYGLzO5i+Ly5+DRMPPOI
UVKtC1qUjtUoNoWPErE5sO78lMzGoA9mPyS4peUR7tPelm/2Wd/1bjLceVY2HoMDataVI3C9VaEv
ysjqT5Qx644qF+aWmhtVMFZ2SqNsMR+9/+b3WEksEQuI4rVKhQ5j0WC9fRaDOiVGWeLLNxejuHcg
GCObE7GVBVnmpnkQAY8o/Umv9c9SlRyMIicDtIDt4bDJ51zcFMbgBGo253+9pN8SBf+HyjWXdfjf
yzUvX8Y/Hl4el3aRN5LN5a++64Ud+wMIIk6vGtsl8QTj57tm0/pAJoKcEIEWLNaFx/Rds6kjCUYq
zIq9+Hy9dk19l2zSNUKyEyc3MnPAnBB7/pZk823wgI6Z2U6BEDG9q3Gi3Z9gSd5Uwq4Hca+iLpJ4
042JGdTUCbdTk4yJP7R5UfqUb8U9OiWMZsywhqHghHDKfcdp7C92CR0Yvzur/oiPxfSlDCsvOxSO
LYHF3+vAcpuIsajOAobjwSBLeDv24ThBG516857YXM/hBPXeJ13xrDPap6qPKArEIlMosbgxG6u6
18ATXHbAr+8rlmN0C0aaf/3hTV//de030tG3YTmUXu5kUWEsEpClMLF3IB5iPY8Ml1LdzLE33tC9
6Hyd2SUrRPOx222ytpdO0BqTd+2WwH/oFpHRp7LwsqdS8+ozT3h6D0ehxE287TXZ++DfrQnGDTbc
fj9L5yKccgRNQ0wLqC0t6KIUEc9kEUW3bWb0t6LslUfZDOLcox3lXrZZMa2Jk0aI4l5RfSbMKS/Z
h4zLGTlRvSrSUuWTpUr3gZLZbkx3rDZcEd5bV1NYp3ezNseX2sjZXHGUpXQUW9WSO7az63lonee4
tdqTqB/MJ6A8ygtJouaCVHbo+dDgy63W5vLGTdT0WgqtjMiy0fl67tYt5+fInsSnyiT5So61huGI
wWrlnVDGGO7L0cjO9MwRt5B2KvyKOqVR1nLu295PYzvWD0SxP7Wyvx7eqCjxChc7q/3gPtYEslBD
UZ9UUKw3bmaU2LjNs3aN7tTB/rBtBmh+4zCfy8TQrqWVhVYA8o9QUMHMofMjmbaXThq5N/OswN4d
40RZcPJteB3DPXiJdaMiVwqYkARHVDt6UA96e2qMhX7r2L11Oc/DeEIP8NKI8K/15xejcn+ToL0A
rbfBcWCxAKJEt7ddkUcfdL2Xxb0Skyoh5qshgs8coR5oJyTvmpTttB1BZD8vLY92MGaDFqOdKqcH
KzLDGzxwHHKxoEkObV9vpzCrmWt7qIYXV1fKRRSO3k7hXFUIWWWdPUxNUd9Vaa8hKrMT9XM+gMX2
wyh1KiLJqLqR9Ojcqo2iT9QLJnTPjWuidoyA9x80vd8LMLirxZnJpmUHTRXry16AASGZUNVwywfy
edplRZN151tl5X2kNwJ7CwFqGXfq0HIb7JSU5GGgHEJkNVSPQqOpbpVC2P3Iz9yfW4fmR1zKGsvP
ZTc8k8/Or/JEBUmpmrl9CE+1H5kst84xBTkkax7yon2HG6zpOMiDan1wa0V5LK3EAh9nV48dVtDI
IIsmYrWU1lNvUeP0kQYu3WsZsgifWCcz/QMjb++EttwOhW3aCdjPNDjLe+th4nlRUTdm99BIr97W
XoWn6Yz3uONXbiPvNCOro1U45L3lS80ulPUkliHQVvh5woyvKj9zRuu8px6RB4guIIO9f4evm8Tf
m8gyApdDAwVkY9G1Yd3ydgTORkHIPIfjA3rb+iZF8/MJooWabBJ9bAh+9QLTbFVR5KqPB4SXIGTs
U1Yh+yM13vB0tKXzLGWf0JdOI0TpR63TbY0kAjKqe+P9YMxq5GPAEp45PYfHoCUv8tVR1GHaxGOn
3NHnPtynHcSUlQry8Tzq3WGTZIDhI9OOY98eGuVTqAreFvKTlgzPVMdfgSRCGg2H7mNmFPNtOGCy
dGhu/vzuFnYC7aG4uAGJ2Ld4GeElJGqmyodwiij7EImOHz2OVVdVpcdPLrq4XQQq70FHp+f6LlL/
E9xsm8wX0tGWCdOF24ZEIBr86en9t7af4fR0GldZzcjI8saoMy/ryg+HcjTpuluaUfhAlqYFK0XJ
rvMR/bQwqoTK/li5abHL9X66zFOhfPTKckTagWQ4wgrBEleeXsunOu7sF2qqkzwUmryNoBhVYAQW
XCODawGj7LMtIBXXMXCL8jG0u/mkLzqt9x2aoq5rzBFu9U72T6y8FrwmkANXYtSShxB5/adK68bL
zCrni4ULAvsmbdU+MHbvPz54pzyfH0c9+TsWCTJkS7xC+8TevHRGb1I6JzcfpVkqAzbDuhNuHGfS
46AwovazN3chEYQslBatLkXDTYk2Jw+mqe6tEzdNzYX9lKryqA7rwcTp2LSTY5tQoT5L1NHoNmpB
D0KQNDT1wq7rO8nM6cQW13rzBRJnCB+IyOS0Sdv6c1Eg5MjjOglPOcdPz0NmLRGTC/3nRAJ3TjaG
F7neRtSOeKizHobQYFF5XilwYr8gNE9vOadlYqVV9njmlVWWnyf4NJ3WbIud33gqpS9JbV4l6MuM
5CadapWpXHvySZ+N6kTaY/WFpbxyP1NdSMs1gQma7SoT/bNd25kMxiiJ1GNKKqW6Skq3OOuJcFnD
xyJp/ViXtFFLi3yglWRkCyrLDqOgT70WYmYzg0YKQfSRM1AgKZPU7e9se+7wksaY1z1jU2kT38Y3
o7lwnbaZz6DChON5W7BdH+mdPZlXNmFXcWQqmdCDTu/7L1GYezdqUrmFL5vRO46iIldWc+LMUTDC
8oyAWhnzTeoJbSemikJMMzQxJW2wVGHgOkV96zlxezszgcR5bNvVrZqJ9mNDQPqZ8EoWx91oaZda
0UYm0Q4FGF92WmptemI7lfAhb05SWenZKpp04zH1RuAI44hnc1/oTREQd2OaYRl1eaqYIb5WTWYR
8kjL+TxTuChWatzbYiN0XNei2JYfGQmkyRf4onY0qKV7TU6r+Kw5inZvttRP8G9ySqy0w+m57wto
MbKYlIc2arKtGlY2WnwKq6grJAU/P48nzwicOKkcX4kQ4R43RaW5aFojh0cj7P7YcBOBbaaITCxc
IyteZ/FAYXtKmvKGonzxRZ+EnfktEeN8n5YNA6Ie65ElXI0tkr49ax8hb/mJ1NiArF7twy8mEfq5
GXfmuYEbFjiG1B4933UUVkFpeFhlGVjvfHVKZImruigqdl8nMYljGrd8GuHGXbSZg1Sii0IYZAP/
bqu0rnY15F59MaUJlXBXxHEY6KmITzvRe+Gq8Jwsvsf9qsPJzqm6aKObbQ5L04zcT6Il/e4DpXE+
YTip3MRkjwo/0eryWin17tJSB6ltCy2OmMs2s7wgCh/iz6M9zbexEZXXrd5692GuVOdgj1zFR6Iw
D0ixOT+SN4rbCEdrJy6w07OMh9GckWhXCt0WGcrhIhhGtTwGYiGi06ojfXVaOkn8oMumd09STInl
lTVofbJRcQJPiTnN3Nh2Gp6LdTkNZuCMMyPcs6Q2+Zp0FBs6qNKc5XlisrbK/ONYmsYtfJ/5qyhF
XAZexvhIWD0vtcwa0rUXyXmrzNXIm6yS5Gkmu1fjw2A7u3pK21OLgJsmutjuV2aGdYWvz2p372pk
6VUrUh57M8SdbR6HjFx2iBlUChCHR+s4DxDR69vcduDvhVoUX6cJpwqU0nqL2lRrNJ6ty2ueraF9
NLQ0empZ0s8ADveZr5Wlfk43Bh1qZefw4eB03DNnTOXHjDkFl1jQ/8ck0pvjzkzKLzCnoDPUIEPG
QPWwe/NDL9TvG+GqzSquCONXeZ/UV7rgQBjAlYoHkmICXQbDwIS8hvvDNsLd8LppxmmCOWmmwneV
Tm19fTGfm3I7+tz2g575ahpqHZ1VijadE4zLah1WfcVOUDfupYMECKmoHjePhTMkTwVtKs3KCkMM
1aNmBp8Xwztqg87UUm8tNCk+hU0K02hsxwQliQyHm7aUzafSCJXLKEwx34o6khvLsaM7YW2F+eZk
vVi8SnX3k0V666NqN+q528XOJaaIVeGPXZM/plg0NmsJJ9X0NdWJ2GKy2bpIDakNQeuE3ETUufFF
FI3RreC1xoGXSmP2U3z0Qj+b/g9757FcN5Kt61e5ccaNCngzBbAt96YXjSYISqLgbSbs058P6u7b
IlVXvDrjM+qIrmJhA0hkrvWv33h2FsSRnbhBaUr7WnfXnSO1l/QbC0oe1Vi1Xkd9Sj8ZpYY+Zwbc
fHEd4T3EKf+WH/VOec8x6j3H2BE94K1r35JyUmAjTOG7wTA6iggdmlWXgQ8RFbzNcXgqRdoXAXxp
YYV2aU86Ky5FUzZlOQdp1zXObaxl0/OiJt5VywHWBm7tGc/E7WUyTGEYnBKo8GDKCUl2QdobZuZr
tpAPeEARXJWqXfUpnuJxDKdMZ9NyIUd+ZwBv3tedaAhej/X+Hs5cyXE+0lz73axiue2BI24607xt
sUIKkjJOt/rSlUeSCc3Yd9RY/+plKsN5l0EM2avK9H0UzZM1iaOReZPKcZePmxJX1bMnbK6TOkV1
yoEyvmQiKh85aLtpT9OjVhuDQf2LOcTxXT0Nrup7leUctDpJhW/GHcmHDB9MEi9JIvKVVAeszqsF
KFqOnvpqMnoowFO67grjWPoXp5jSfhOPVYOxqNBo0xK9vKvnRVwiFhzsDdPJ8poiwLlNx9y5yni7
WeBI8sg22JPod51RUh12tOO36lDb99x2sYR5WgmK2XqpHqpMW86W15qHfm6JAHGT0kq29NUKo6e0
SkkLHPM07KKWXt9igwtsa91mrCzi2Q20jXu1T9IbmCm9seG79e5ggAJOp1iRHKECTmXQLThcBXwY
1gksVyGNymFPa5XYOc3J6N73lZ0Vvrfk80MEvQJQd+nUe7uy7KdFL5cvyljnxOqkjTv7aWL0aTBo
lRs/On2upjdrp2teT6NMjdbHVlvJQ3YBUqCqppOskcG2ktUQ074vs9owfUJS171MHRdmRErSpjeW
Vhd7OIVeeSpNDBiLucnAM9TJMQ9DbPTSn8ayaTbCwbkl7FQ7Ku/NdDG4taVth8H2J1iH0SMig3o4
QzWEbO+O/AeRIejqECTaIl7cekCh16lGF/llK4lhbUpzML7Lvp2thzzLhRlIp5GPXgJOetH1mE9u
41R46ETTshp8UM0iu8Lttuw4o0C/GU5EmDSPYjC/TotLMW4ZGK8VY6cfe/SF8wa5JHNrs+07c2M3
oOOC7VU/oPbEinYe9IeBbPttnHgOTM1eQ4uUZskqtcs155kdL7d9nRWf7aU+zXUYV4kx7ccyiW+F
m9VEkXoZIrk8c1ooD1OC0c2s1sOdq2RzdKyXmUwUhCG1c4AfYZgbBJddR/3iWafMinmsZK6I6sLL
ZVMc5MAEOgRuUCDqu83ZrAobN0lvTdfJvJ4HoHdZNe2GCjnyzmgasu5ELDt118NbOWQKZMddLiLr
eqk61wtbeLX9vq0FT7pN53i8EKJ2Sj4OAKOgExg8XihWP6thLwflrld1a9mkpZiLPVYmZbztVKee
t3pmaaTLQ75p905GBXJoKXDxEOassVCdG4sIKsYRtq81c/TkxuP8UrjYV5dseJkabypAVeMyydo8
3ckcPuvR6tomvclrLW62kUYrfgHy3F7VMpvBJbUy1Oe4xQAck9nnOU0I5Uz1KL8oK69+cmqpbdim
Zm8zx07TsnOPDPK6CB8C3zGXfg+YrcfUMBE5WKaVu4+O0Ow70BHlKiNEJw0xkmTG6cn8OUqMzPBt
zeyPMjMAPVNMEf3ea9MlkG4hLxgLJ/tamQgxo6fJnV05q/KBDL7xSQjbdA9m0pFManuTZtEw9COR
OTXnC2PWZtqNoI0cr2OEbh4yy6MAM8/9IlJKcksLu3pGBDWRX2WLoTh7WFbrIeun/bokVveFHrNt
trWqLbeRMU/Z5h8iyxmBJ9HwGbhxygNPays8OGsdSf4/8rY2MpWMvs9k8sRHrEC+V4bO8xVKd/2P
psmrpBEWqKCdODcFclaCMMd6It0ZCe8HoKT+FirHdI0JB+ZYgGyrJzbakLctvGcMjdPChfysLrOy
N3ovPWneNO87qZm+3ejKkQmciWfaYm47x1LCQTjNJzPqxF4DStsXRYI4r4106HQN/mhpFG9aA0ap
YBvjFBfiQlcaZ1PF2ryRKKNDVau6rcitaEMqm/uIL8FHZpPvZAnrTWHxQ6wdPpCrKPm9w+/iDWCF
nMAv+O/SQCywiFnyzvIok2VNjYrb/nMt4/ghHkT6UPRd+2QZE/v6iLjoRRsye8/u03+xG2+87iAx
fh2iFRBr9CLj1HH7r51WZdwtDfWn34MCPwQa/8EEfvx2BAkM7xlcIAd03o1TsgEDxDl3qpfW4SJh
2xdDHzSJER1aqKqf+Duo5ZWq6rsFTR4wLEILhOa5V97mQ9m8uDAObpCeTYkftdZwW5fOcpYwbCF4
ZZjh+fnAYHTQx+GxMWVMW9Q1pFrEEXlFsBN0ZZMvZdr6re7NFXlDtX4EWhxVn60ofUAxhRQ+NRpP
opeoGb2muOT70rWXzxACLYqDVrEvkjxtHjp68RaDgy7tA68b62tFb+jsTMcVmLWOogqiYbSGoKxS
BEhO4iXZjT06ox7YQhGxbw12femiBLM37jgUT1T8C/LsrKoZrjIuuZaIJ1/UYU2wrQQTVNKZbf3k
UEDc8ylXtY9Gtf06pqjCrSGxrpZRZyIbLct0zlyzZYSuz/JczEn3LXIK+dR1aXSeetgKQZY7iwgl
ptzFzlnc4VURNk0XEIrdbcfGlRuT/Sdl46usk2OJvse1QZGfkt6yRr9Gp7aHru59TWPcSowmHx7d
Gsq5rc86t9Dq6Uu3GGMWDDkfktNr5VXRj8vEBoeY/4OZyjuYjiWFFG/NxGZCh83bLzCYRFVTyX4o
XzAyaL+VDKafa0Rtd0aP5o5GHLq9JcnBFoVLD9qXjroFVRmu2MqX24IuHYKso53GtDaMDyC6H4TN
n5e7zsABWGtNG8GBDv7w2/2H2lmJ7DwyX1xZxfWm5vY/RTpUru0429qVcERl7yDOzs8NvgE3QBb6
flEHyrxas/r9KKP+opljsWZWmDoHL9r0nUIs+VXbMzJA19aIA3iA/TwRGESaPaJREMl2uFe8xNtZ
rc3cLasLyjV2NqUOUgaFGhsBHFEIZPP1CkftQNdxahraVLg+ndL0XBboy/0cOuwlFHxo9kk8ZGEn
YmrVRE5L5kta4DaYB6vSfHcxhkv4tvoDdpGS1eUM3b1DPGQRLgYCFWg94tJw2/aqS+KiDDuXitqf
c+oMPxrT/HKm7JkDyc0cFtUkYYn+QxqB2TE7BEWw5E1Df5bTjLJ17Efm3Q/1mPYfLKQfuqE3L+sH
9ZAprwNjHqLZu4mMYbVqI71I+6aqtfolV0dt1+j1uNGcvjkUsWj3bpQUlyaJUUFSm8pDi9v3brbL
7qglub7LBqdKfDbNgm3LVMJE9ON2kfO0URHgnBa1szdZUyKHzVyt3o5DRcnGXkZbhL6Mjw/qPMk7
GxtC01mKhFz3PqWoapj2WKKVR3YF4m+TwQzHxtL3v9+afzkrodVxUv6QRNuQXt6HxS7OIquyNaIv
eYYHyybq4/haCOYF26xuptcmH7snBS3AkwH5ffQplypyADFov6UDUZAkeeZwjko66zByp0zdQjtX
20DOWnujtk6OwEQRzVVkuslNxvI9KVWZf1cKRfsiC1VeY8aiHtezQWyBuj6y7Ld+pKa8eb0orBm4
/bC9ZCDznk8jdFJGMnPqX0zcMz4D0ydHzlkkUBZ44ePYzu7loEEhCDK9zy1i0EVqbKhMipM2SFhs
sTbZ93jMDMN+wWejRaaTT9dlprnPePrO95q0IjKQLeqxbTX35qc+9fJPNgy+Yw+ORl1vmv2n2gAq
8Z0Z0YIV1/3eQtfyKpR+3qZu02+bPtYD5sdJvIff3suNahfqV0mhN4VWrLXGPQhH2YJSN+M1Rayb
bbKu9+6hUkza2YVj3UEX9dTya89tvppTaXxXxiG2g6G3VsN8Zxr3Omj2hGnPLBoM6/VhDKiqbZjj
WnptidQqNos+JddN4hjnViTaU++V8iKRorptWm++tMCKgJywcnitM1BK1Y5zNrCJk0ilbjynaq1c
d3NjXuQOZEC/xHv8cRxzg7YE7OGUVkZFvezEzStWtMM3AKTquZ8NzfYVwYTLJwCQMn6g874Y8aR+
NZbOxYDHqCdtsyRO0wT4bKrdtqv02dlVc0nJbUytO9/THYyouqamWx07Cys6WbnVXw15NMLfsibj
fikjC1DESaW+hsurw40kL10/sYfDodnGNAACd3IhnWrXZ0yMYx+9Eb1IhKP3q15246qAq/mWU1Oo
T6PIdKQnjl2cCttTdiD29siYfqrszWy35ZW2zKgwnbKfg0nk3Y2jDfmnNJmy68aZVM2vbR5HuEzk
HGyxKLVEYBJNVwfuRNZsQPer5SjSouFygYO+9gwDjSL7y9TioFq7xY6dSHN3PXwD0+eJuc+jZ5HA
EkFoyMJJcWvVr4k+K0KmVQPxetK+cBRw46OeVpV5TOpKLx5L02sLX+uTotw2maacUQxjeOOnbYud
QDVl4govjqbw8zrtAZi9Ov0idBdUMh37GcFFMSaXwDveV90ek9MkbGe/GCI2tnA83HPjxbLd5ZmZ
5LigIjXfFrHn7HsZR9e2OwBQDqaMamQMrYgO+Mt4KsHtiSKC1o2yYTNLu5g3U91BkujJ9x0DM3Jw
iRjIo0r9kZbwC8BUfq8uw+pr0QGS5XIGnsA/3Ky3OjDLJ5bWMu2zPIY/1BhxcSGHGX55QjoX6AN0
0u0oxqbzWf8MNrolx5FCclafOiw384tmpIW0paPfMelAVmIoE9NV0WIdUjX15ULCDJmdRuzeu2gh
QLC0WL+1c5gyvhTpADqQy5t4ars7V0ucoybWTq2vmzbzU2kjQBeuhddyPHVdAuDhJpcqXSFYFYY6
5yhPDIpjzTiq6ujI7cAWEfI7+2Msl7GC8UrgBzvYqtFMzeFJzxOopq7k10wFQ5v1i1pOSRM3E8BM
XpTMqOrycmGSFO8ieyhVsK6xuCyGxSEIQ+I5nU25ceeUdXMBEraom2QGwgNvn9IxHAgmfPSmZcSl
gDrgooWnixMRTr/fUrUfxk1hD+4USL3NpS+LZbzSppQJCrylYwFbIQ2culCJjcAa4SWuRucy06W9
yRsGxKHU+4Yt1qzTEYHXkpd+HmPOznZQyFfoJ/LQZR7sL6OtX5KpKR8iTXLuDokQLugSgslQn8hL
9pnXZPexgvlRQGWDClBOydd+skuMsfORqDsIqud+TfENCq9i/pdk0064pfJqU1alm5JMbaxBNDf7
rJZD+eDUJjZKolJi2uOmy6sbPPzaiHFcVN4MWtE/YUMkN0lhxLdz2sOV7mwZP8zLVJ+rFjwmnLoo
Gn23BSDbqLmCW6rWO+2rw6rqw8Rk8hVUVqJ5j+zpqXE5tlmp7kqEsXT9TPfLa1PpJsApyeh0G7lW
H5/7IbGVoEC9yuaZ6zr5Boo3l1viWUYdvFdpir0B58fiuLWRLEBuqu+GvJn051FLJslYrPWIVKrS
2cmgmovoUsmrwvRjz+pvSVrLKwo6Od6IknR2Py+EcafCZxi3mBu1+FxoWjEcjZ69v40j54VhQnqq
BSiun0YUGRsGoAb2Ypa0y6BNFK09AVOJY6fRtPiNJjOQGtNLrlF0N+WN7rRR9ArnDvxAsA/2WxJ2
nOrA6bGkXxj5wx2G/pZ9sozSzNncq2Hct3E+6WGej+bnvieZ+Qr+aXHf6GpRh2VLIHmoLCL7bmfC
9C67UTEdv9eYXm1p5KA0jD3+dIgHdfOpyfL8oYWzmG1tmVmEQ/UtUbCyrHF8E41iQyKLlnhfyJWd
Tzk22p9AHlrMHKbImc842mn6Zel0Sn6IKajxbuG7SQF4Sx5p5IpoDFNcjXZja7ifVFVMFB69vTX4
KEA1M2uIfRVbDnxSXCKEGBl0FjMps26Iakz76l5xjfZOS+flVqhzD1QbO622AQCL8iOe0BAjSnci
GrkgPHVFElNl8ks5Fl8dh4hVXzSzfu3lqfVsVB6SSXy71OZinHXmOzWAzuw7Q1Tilqla3i00X4Zj
rliaO6xr6luDPZo2oULuZY9zeZeSpdcFhIpj2tWQdIO+VKT5kVeknmq1UK2Lch4ZVMf6UBnbfi2Z
A1dPFvsRx+0YtKKmicUTu9gncpTHJsX6ejNYxPA8NhEepLuh5oD22cyb5rGhc/6UrdS9wGn5mjdR
tox5CJu8uQZB7r7lFi2UP+YW4zsmq8lTP7jpJzY/m2BrLcm0s9boydEg0fXGImAvYns0ze8kqksU
17lSHDOlTL+qZEy3/krN4hVQ6PpqxVAccg2UDx+BDfuGYTQLyHTKwZo3EmmQirfb1ktxOfGbyclm
JpZx+9lGpA58n5ZgxMpACJpAs6f7WILDhWfrjj85/ZQ9N2qhfWqLwX6Q+KTIC5TJ9tlQlKjYWaMy
o3t3GjvdWExpZGB6eYvWYtDlJSp1rPxj2SyXHqP4h8JqGfMgu5OhynJoNkaiJdY2BT9SthQawzFZ
sO3zLT2fCMiuFiRdGERknzx47LuUSY2y8dwJNM5L4pMBUPPA2mCyzausz40yzzmsuZJAscEoknu3
Hvu7WE3mszU5qeqPjpJNm1l05s1SjfPDNFePWcx8yHNnjSOwckfTN9S+ccJx9MZbZRqt2w7/rZEh
Hv2Yn3VDfZalzCo/MjseM7MA/m8mzinS6TjZpcKG3ls30fwqrLK0t+VYmO5dRqBfuinifAhRZOaX
VdEbF4OaJ8tGR/zOuwbR2i5GE3+rjJna7Efb9L8U9P+CtPNTB7kmfryJ5LhO5deXtKv+ZZgu3vLQ
+dN/89B1E99q3cAaBHEc5zMY7D956AomUX9hD4yihHQf0/5hK/x/iejGX0h+bXxrYK9jCLe6Bv2b
ia5bGAvTXQD8rN462Pz8gXcwv+wnlhKu65oDrR3jYAp8NMbWO0TS9mTLTKRaLq2pVojjg2/TxRC4
KFjCWMHP5aeH9Hc82ZU19p82dL0eaPTqegwqTXDae1FlZ5ZTqnmJfqlk9ewrSvJdt7qzVwCAj/pn
VSvqbQ23fKdE12X5hK4Zknarf6TpeKeq5mdAbYORCG0MAM2B3vYWmaqX0pajqOvLhmOgXXQmzRW4
qFZOyUUrXjjto52REhVUm2jZu876HovxrkIvGtJDW5eVI276GkUypcA9fJAUK2FTu9XNaC8zlVEW
epWw7YxuM0jVCGU8pIflWbebhVJjrD8wuzN+GNu/eazA/NiOr6a4Kzn1PQmUQoxx6dTq55IaOgn6
DiK7b3wl/9In9tFc53B7szianMvYjMh9IW5SCrRrrzlkTHfNvaUE9mt9xLi863aieREuXfCGkocB
B/fbwvfD2P4816csJQo2wHANm6/KwRkztDbxwW5Dwwli1HOeD12Fst6utvo3K8drYmvDa7pkT2uq
ffKofcYtl741FUdtPpt6MLaHmnjqK696sJXSN+qvlXa07X3vHDDRtKow2mOy6zQBgZreENIbaYiM
3Z3Rbcsk7PtgcUKonZO1pWvGh780g8QLGDA1t/11FxO65Rc3zSfn2Xhmvj0DP1x7ZEAJ1MPbUjzm
ru9lYY0HCa4up2Fr776QQBNjqOFrj/WN8ui5PlEXqr2dCNRU2OS/TnIz6FQM58UIJC6lfhsFwFLl
RRNGn1t1b3lUiv5M0VLuYIVZmq+fs7NzsELnrnUDLEyjV4GBJODg5NcX8RfemnUnuKtsTw5tCznj
nnnYLtqZu2SXYTh7Th8XWLzzfoERVvve1fiwjc7eqb+ILmfHt+7rC7ktTtOTp/nmuaoCGYcDFotf
MJZ3g/nYba1DdEsRNmV+ngRTcwaDn6adcT0onIO+B0/Cz6+852KnnJbn8kt1dq1d2ZCHHmBlFOi7
8XuGXepNcSIa6+Qdko0aCqROQfN5Prjb6QHPwgBv7A33eMj5pqjZN0Q5Q1oiyb35nn33Jj/7XsEM
UQ+DG1hHRjXb+oLhAB/fcp2dzTrkgT5XO/qVQyvDJgv6rRbk3/JD/TRnO+/WPS077zxsxoP3OlwW
l94NIL0yB8Xl8sJn221iQA7m0zSx19qmuqlusP/x+nAyUeUHhCGvLgfUD9Y/N7X/PQT/i/Pnp/39
10Pwpelf/s+qxtr1afX68uYQXP/0X/75lvcX5mvg6DDUcXv8T3YDFK+/MNKmfsb1ifSq9Z/8+wjk
n5CIDDEaBSJ/RRHE2fXvM1DT/rLZ6dBhMfFAK+9pf3II8st+OpRWPZcDekQMBP9BrBPeO2Tj7qQq
E+4nJ4EUHnQfW53vFajYBxjzO83DehkLuReEaooB9M7vDp0yWmqlEI17UuAZfDLwegrNTmLUBL7/
GCua+Ui+lH4wtFJ9ZPhgH396N39z9v56l96ahov9EsIFYH5Kip8J3eSidgLn9PhcqYvcablbhuU0
3v75RWxeC++MUYLx3hAnUR1ZUP8nZ6DyKFDmtsPlrfuojFgH1/857n4I8NYMkDU1l5kXQUvvbmWZ
Y6YhaXJWJ4z6laoqN4u7lKECsy388xuCb7d6kq3iP/UdjRsmNMsaEsw5m7P+q1e7Crzr1br5zy9D
IC4a49Vv2/vhu/kT214mrjV7PXcEeAaIMgJJFVYuP/B0eK9dYQkimGNguL6dlRbwjhGQovNStAEH
n9irOQOMevFrg+DoOtJfRzGRWM0odMPs0GVEl9Ro8WEmdqXt/flaBK5Df0nEN07OP3zHf7rdgfI2
UkaIg4lw+mPiYnmNau9fAtk3QYBvtIK/LhP0nQjN8NpCkvXefIoZdxlNhp6c21z9NjoQez27ubHg
xvuzTsz9H79CrIBYJ2xVVGjOu5XS88y71LM5q3uz5ygHvSwFOPXvr/I3S5+oGWJvcYNy+JLfiWmi
Lh1sYPjsbCxTtJugiIdtOb+O8Gw+qNV/2S9WbQVUZXidcC241NuPrMw7rWAWV55llUeABCyePfTH
j1Li33YgfMuolphNoTVdnVZQhb29TCTdMnedhh0DakJox2X+zY4b6dt96d4A4g9/+pq4Hn4d6wvS
WHvvrzdrhhg7kaTnaKHHSVaCHUK0cvP71/Trw8OkE1solI4Oz3E9u37ebFsm/q2bmeUZuwftAFVl
COomNz64yq/f8+oFynqjn+GQRJ7+9jLYrIPkOVF5bmzoiqCjapjp7fQtRUq3TWSsX83LcMP0WXzH
RKa+igCjgnqBT/ant2tZ6KZ1OLVYHuvvp6cMDWZ46lVyNhNz3iS98i1S0umP3xw3SMuo6YjwueF3
K6UQet23KR+YF8l+E1VdGs4Ojccf38qbq7xb9jDrIlEYc3KWeu4FiW5OJAG43QdX+XXVYxjHx0Xd
QeuG88jbFzcTz+MMSV2e0d61ewWZ2dbGX/7g1coc5vBd/hnt9P/cCn/ZNjjCOF74vn60iD+kuT9t
uGrtji6AUnmeS1h4hpEMkQ9iJx8ALmGh/ukj5ChjG0T6BISBjcTbm1Nw1kTW1NRnWyTThZQRpLyh
KK7+B1chh4APed053kMXRj5Pg4yZLjBrwvWkRB8o5vwjCfyvD457Wa3vKF75nt8XbW5SZY2iWfUZ
moLbBIOu9CUTH4H4aJYy/Sj6et2+31Q2cA80EBksVhCPYUnz9tE5MOvFsOTNmTAIzYXdif6iQDkR
bUt3cS9j+ErfZqW3z1OjQOX+/RP9dVFSgFBnq9DqMBJ+f3F0lWZtTE57rvFcqcJ8ItLML6oue04Y
63xOCjX7KGHkl8dLtYOAkC2MFCwu++6b1uFlizYuxTmeLMBeZmTXC/GvgRVp1gfr5e8uhdSY+her
Zpti7u2jNZw4taq+ltQ+2viK94l6bidj3E2D8q8gtf//rw2bb8wawfUMPgNCM99eapyxEdCqYjgv
K3XbFM64K3souzGDqqc/fGdUHKtBF+0TfEIYgm8vhedDZypW1587t4Q6xIs6jlOrBIuryL2J4v6D
yu1vnuLqvIiskQLEBtJ8e724xvUOw/b+rOjckIArGFZdNQIpTM7+97f2y7ew3tpquUNRQHP4XuHJ
8usmNe/7M1WQ9jLCOg+UeChPE1SOS3BvDHdqD+2BU8bWB9vlehdvPsP10hSEZLcBiv6Is/z5+Maq
N4fwofWMtCp126Jf/1wZyfKBQfoKrv7uKu/end2mbdzjRnE2SvUZF/Rpo5upty+VOrrPyBoLligb
/7R+/HFn1NcooyxW57uDx6gY3+gR1xzd3AnNVHnCR7fbKNEcf1AT/O1KcfG0o7X3KE7esf9sHdNh
Qzr92WvKJaiNlKQgqzSCHLHf/+RS7NGA6KDlsJ3fLsoKntKAd3B/XsahRuWiqk9qpC7HVJgf2X6+
d+lbbdBQHBNE5uErzJfw7gMQuk32W6oP0I1a4tkb280uF8XOj4jz47PaT3q1nxrHgoybehHs6rjU
X6FhV1cEu2s3XWJ9GK7yN6vV5fs3ML4iqI2j4+3tN+rUqhyGw3kekZAt0WgezSGNDr//HP/uKnji
rLxlPHB+eZ9LuihykVxlGYrIV1rCr3LKz83vr/LLGbSuy3UYAazDYeS+q2ihBsl+1q3xrCO+CFKO
wZ3aZe2BELP2qRci++P9jAEABFVSokGR6EPePrtx9hKhSHU5jxnaWRQkXeDggxIsmt6Ef3prLBqC
CGgK6An4n7eXQrdX1QsBE+dM7di2SiF0DS4OOEaotKODXjubyjz4/UV/3URNZi0UE/gMYUyiv1sb
sVNGLRI172z2E/ZiGXHp6U4h6rA7QKlax+6DrAbSlo28PhcALs4HP+DXTW5lHq6oE3UNSUrrC/+p
8uwTpuuoT5Wz7XbucXQa7WouFbFDsL+6vQhlMkPUa4jRfn/jvy5XSilaV/I92Mcde/1dP12XzNUI
lKqOzgurbFPBxUadGiUfnFG/XmU9HUAySOAEW3u/G6CDmCe7diM4SnLZzqaebBxG4x+sHGBCfu2b
o4KIUXysVG39KDxo1e/uplFMEms8/aodeGA3kzNhfCPc0XJvYg9vme0KksJ4aRH0nWKv081j2VU1
Q/qs8RhcZG2D62CplWLcLNGi2hIZUwE7juCVps8uRW8AiBjmqCoHCprOCK0ugwWNVcGUhVY/RA+K
XSnANDNOjfscwoYedoNS8yK1uGNq3TatCHumexO03tElmdKDHvm5y5ZyDpqoXB6LSk/z6xy72C7Q
00bYFxVZJCgzcMJrangdvYcwtsFpcNsN+AK+pPkwyq0xMFa7TnqJWDPPLPHdEh35A1gOKsmpql1S
JfTK6+VNX8RNG6KjLyVaM5ije0OWao5XTC+e4nJxnLBE+h6fXBdlP+MP/BN9PFqYUSQFPLxTSoTC
SVWn4kGSSWFsMhCq9N6erZQzhar5ZYIJqV8mOVquq0QUE8q2anE/C2ClR0UHwNotHgEgW4HZQbxb
MFnvH4u8zZXTlE2Zc4DWEis1krco0m6yEeoM0xF8n68Wc1DGrcpW9WKYMyL6pKxcBh+VqNswmggv
3bdOA7ezLdI6xsKf2I3V8d+Uh8HM0PxWcAbcbaQr050yTFoRNlhTPXWybBA9IaKtN8LkqGL2ZJhl
GHtR+tLAUV+V6BYuTBIk96DIOM9CDdaz8JupRB9Z5pH4Eo26fSvHCWCQcnJIT6okU3PTNCZjGFm4
S0C0Kur8VNI17KIEsXK4EJ5gnpVqsMZtvjhwrXwPpVu1SQAqnKvSUGxJRm3RO184D1HXKrnTx2hf
4HG4G9Q8RhrUild/sRdXfLG7utEDReZFvzXFGOc3eZfqE2z8UtU/T8BxySuukKO+VyB81LsiUgux
mYaECIUkthMIEDinW1tCQQv1EOkg11uBraAWuF7uoGsBrMuXDZmD7XRkaizsQy4NSzF8q3B7pkfe
QJJRJVtDDckBVIpQLHCeA5HLXF7YhYNgZoB513/GzKoVW28cDdxtcgNqBr5MzXgUsF6E8GfDmqoL
1xqZtrWKxXLPBlGmF6gAi/yMO4bUvo0RTJlmk7lZ0pz7qbBIShBoBjgvUGIdJC6t6Q7OeaO8wFys
K79xvGIg0Uetix2SJw/7i7iwb5giJG4SpAC+qm9HbWwdbAbv8dYpmrrbLX0km0Oa88cEyboprOdO
9szz5JioR05KEz4nRqJMTLHqiTZjjyjHhq1o+87IcONKdJ3MfXtyq+ZzNrUJkB1jh656QBpuR98W
aInx00yXNHY+LMypCRE2YZB5aJbcNkDt3ckQL03RWvI252ufT+RtqNYud0pwb9kY4AbYkGGQ1oVI
dsW3Xp8Ey6LKapU9a6tWlbCT42IZ897Ix+9xpHyZEnC2XCuk/t+knVeT3DYTrn8Rq5jD7cTd1Q5X
0lrJNyzbkpjBHH/9eaCv6hwNhzWs1fGNyxEDEGg0ut+wa7sSjoeu/Yg061tbOy+hF2UHu7Regb2y
3wJIpk1tqUcIPvnPphvFCQRSd/Cow+8E2m25AqsNNlTdnZu28Wdd/yIak60U47pbJvpLi/YYrdc5
RcCNFGUXU1N/6rrynEMbh8tAlVlFEWxnBGHpB5U2nLzZNHcJxkxwCjC21LUJsv4YVR9gENDwnGc6
1RAw4xJ2eAek6MHtCuEHMeU6ZbJ+jmE9ALe0L0kddnvEsZSPeVWYj5nuvRgiEMceZ4uHWTP+naJ+
OKSO8mxYbXN0hShPFpWsM8pP4cGQ3iCTMYoduMn+q220D46blCcXXOZf3VA8eyCUj+OET208J8kD
CW2P2IL+fjYxZu5aoZ2nPsVJJ3Dk3xaoK8z12W2m5iUTsM1KO4yOpi2gzmr530ZuaXTapw8V/Pa9
0lvNaYwBzVLoCL/CGU0PYpy+NppOmU1XB3xfVf3JjjJxrqvkNLs5cFQ6+0MQPCAgACoaqfFqhBVX
54BMHrTOAOBa24iVgDM02qF4LduwUg6QDrri/ZAn3vzQZqmZfUCFxfL2ShVryhNx0uuebPxC4oc6
RDV/byMeiO4SNFYBiVnM43sYzo6F/Z1UytonaiyGH4CAi/5nGk96/xGF1rD1kemZqb5TKTHOZa1E
+o9cV/MJ0nZpzfNfk0CLYQbUGDb9U6Wpbv0fQs1q/V4tYMahIh7oybEpu8x7yieE03cesM2PCvvc
OWfDbExnLeny/EFLNJ5sPWUjCxXgLCx+5lUObXEfcdcm7iGfPMuDZzuMxnMQOuZ/CHnE3j8BQRrY
dqNW3dEWSQhlSrjA3kD8xa3xkACSodrIibJKaIiWjlxB4EAjRyHI/tpnSjc8c3s5gAUjHI4Oih6m
ftGMXn2kUOXi89r03mckdFwuXKUpvnsIfOkgCyFivPPyZoaQXtg5KJpxcK0jZYncfABY76m71ppL
b+9FucNn09WI1xKSzz9FG6AvNeQWynQdGWl2HLIk/ltaHtWQd61KQOntoqcIUjT4w8oA5qFPLrD9
asjU92PXGh6mJx28K+Q0FPMvEyWX/6oc/OweFRYjfq5QEOMadLmoD3DjOxXvEwEG2hVoERxYF5K3
yR3NkmdAWH4HJRRohyLv5nI3hhN9MUj1pv1ejPlcP3jxFGtiPyogvTF8irzpXAeoKDzXY6QCbShq
zRif8RAPKYpD+rYPuV5ryqM74hG0V2vDgLTd46m0m9sqa81dno1ec6AApoXjrqsSLjBAh9aHqh6T
cB9qHRwUj5IPNzOCsi9RTtp2KCqrMT92KBHU7+sqSxCsjtErPCTGAByGsN4UvleCwEcfavB49EOM
qx5ibdCC8+AUg/7k1FGvoFNbjhgXVWoJiMWy30dYCwMF04fGg+cPG+uYkeT/TZYvxSw4kjzodSPB
pzFSwTWPYQ//Po4yfT5zWVjJvu3StB93BtjdFmpmYIkzGKXW3hd9FECSR5sx2/c9svK4N6bgebmZ
kXQwxoY8XXGTOjqhT4b4aeb0GSD3Brqi+o7W2DDtPIVK36kmcv1EQCCJUcyqY9RXEOlo6nJEmqAf
ZS4R1WOJw2+ZKsHeHAuJlI4tdo2F4JHyURgVkvLYHnEvAODuETpstIYwwdVSYoQhsvK7JRPNxx7k
L5bGcZRIXQhUD4aDzjEdzlWhGdNFA6RZnMpZGPM5oHvbnfW8R/3FFEmb7/MkR9i8HtA+ePSwQPwc
O+i5A3UqnFcxqzFSi0VVFWe3C7zvcazpya6pdWRg5xZX0F1dzuE/lE0q8TCR04tTlqR6szPCNql3
919NN681Cm5wNT2CKpJvlL6u3xnU62NXi/vIF5Ed+lDfwJBPmnjhIguOud6iomJ2kInuj3pTKvo1
Kqg8kj+ajsvWKUl9WhdTF/moNonHGmfyYxKPzqEqlK0J3tQX5FAgKikwUFmkrng9QQromla2c+TD
NUILRlHTy+SaVGvyOdD3tV7EG+C8mxciA1I0MTDkgOALuuR6QCfUqMUh5+dDRnO+hoAavsEVLDbK
Jquj0Km1QZmizu4uXrtqNXblaDjIyM561TwoVmkHL96Ews1GqW1tIFn+VSEd03q8UcO2zb4G9x37
lYUzi55h1WlMSX1++4bgWQ0fkzolyoiLRSvhfyIo1cQ+mJXwwQOGQKaZiIvUxN2oE6xtCLYDtsuy
DU0f4vr7ZPVEsj4MMVJS9cc28wgTQqIdze4b7d2vfzAv9h08TM4W9dfrwRJsnWuQHrEvmsx8UcMB
lYlmrPfGpG8V6lc/FPUsdJLl51pCPUQmMuxZ0TQgIQy5ZDGPbz4ryIj1f92f0+pAFF/pdBA2KNVf
zykzYyh8rRn7AVQdnhqKY3821MFr/2CLS6wACCbKybiELMbhVkBJMUn8vEi7Lw5e9O2hmMtMvLWk
g64EfTCPY8SfgKBdjzNXItBnPJd8J7K6Qxhp+mly3Oj1ratGY9VBwxq5HPmVFqM0bTRxm1ap79bj
+JxVvfqMPV+2Afi5DayId1MtQgcdwUx7aduQoWQ6ql7vXDoYZ/sAoMyeJKiCkJDpb/4810MtKlRq
k/VuOU0OHe1Ou1SoC77QnNpyV17ZbLJ9B5iQUipl28UBQqgnx9Ju8C5lojiPVQdjCEuCLdeT22UD
XkAPlD3AbsMH6HoLwLUzTS2rQ7/scW6cihzt8wYbh3GXVV7y+a07wTAsLj4PTIoUcVjsBKd39LTL
vdBXslCtXwQYwfxCi9c83R9n5Wq/Gmcxqdmecy9S8shv9d6FiKMcteYHnoDgvwNrPjXupvb02jIC
C6FzjpWsDA7XywjTxo1lAu67k5l1ez0d8icDhEf8MFhT9N/96a3sDKS3EYZBVNoA3i9/zG/13kkf
EiWFkuMjfaz5jtamDlnyWP68P8ztnCgXAylDaRlVSugT18NImxo0Jo3Ux+sT7fe4x7KlK3jrZ8rc
7///xpJF4d+mlLiZqyC+kvoIAswfwJSah6JR4Zdm8FbvD3W7erKsDFEbYX0QIksf9o5qXxCOY+y3
uRF8pjCgneivOm9ttqAxIbt0tKn4TjfNiNwuDbOO88RH46NxjhrKnd1HrI2SHlHJ2TXe2rGSw/Gp
gPZaQFGWwUINtNCxOoMsYhioCIxjs2+1zt5IXmUuclWax46AurzJzSQRX0szcV3W+62OizbAmofH
IDCSiqBk9Q+16hbPnTskz+hFKb5pFiPVDy13g42fsLIpXRYVKKwhW9beYqNYTUIdaKoS32komfNk
myEZY71ZfMGQ0XQP9/eK/L/dTBgzCNn1IEFTF5EerctyiJQ68c0OFWJeQTQ5pWClCbX1yU669l0o
Gv2h9uj43h95ZZcily1bOmS48o/rAxH3cewhzpL4SEBCBqmQvOwGfdrYpWuj4NsJlg34EqY/i0hi
uWOqooyX+DGYxy+2mkT5gb8ZhxvHWwb25ToiDG3LZaTludw4AaWOwBpZR+wX51e7NcvXxAkhUQS8
ukrqv97GgGvbhASKs4dfAdDHxU2TO9Mwh4MS+2UD4HZyFQxqGsV7aqGbvd7/UvJL3MyNIGzLWxTW
1yKBh2CZVIkZYMQbNtB5TTcEO3qBuql+xhG2PySITv/J7OQHI6uyJZr0enMMVOMxkIoTyMyaeYLB
JZ4cZVR2teE0G9Fy7QTQzSSBt4m6MMmuh6rjFtzGSBzr4jZ7taMqe4efcv40tGhX9/hCWVIJz3vC
H27LsWz1G8IjkBOlHOIsmsgjZXHT8oLEHzW7+dvw2gTGQDO3Jc0FiHMbR2F1i2IDqFpsTzSmFoEl
inJkFRjDdztX22NBUx6iOU2PAuHLd7Y6m9/+YNv8Nt5i2+RlTWGLupefD5NJNz77EXYKrO4xSZ5o
XOXPGuoNGyictRWFawmSEPkonpqLFTVEFg2eIiubQTC9C5LIRW0h6oSUJVT1jdj5i4m3PBi/j7bY
OpSd6G4hp+5rdVOah1FU3Y7mX/A+6dBfEImI6ClSCJ5at3N2jWOIL9BGtjKLpV+JvBZd2snkSViD
WNBQr3ewF0SzN8QON/EwUPEUmSO+V2lEPal1kGqltxj22V4gBWHTwiqGD7WlB+9RPw4f8tJIHsda
nY8R0qjlRohfCxw6ViVcY9JJxVvEKNdtBjvAB92fkGPB7DEZmpPAXBkB6AplIsQcnX+57MuNKs3q
JjDJoPhvJQJlsfGAJgRB19EI7yx6PYUwPs9JoB6rzFY2Ysfa7cJ7jCxLwutBCF6vPPLedeC2xA5j
pDnUByI52Dg4nu4fpLUIRXGLtu2v1GSJF2iLJhVNNyV+AXDGVyO7ec2iHvNcc8hx0Gu9d0Zgtg9a
FYRvhVnKnWWBSUSHjZLXUvTNrFMVMVUt8VMvtRALnjGq1nvjCczJliuh/CjLswSgBKNbS1KObkDU
+BnHpOGpj+7Tj9xjq7ZNNf9oKkP/Ru1vOkd48X0r3CL/Qc+z2cAIrp4hg/QH6hhAbusXyfi39DxT
w4p/EqR+zZvgrCh5C5UFYcBor6PA9JqWcfvFyZGP2VWD9n3MrW+T6M1T6XbGa60qdH8ja5g3Iuja
h4eFYoERAadlL/GZ6TTVlI5JkdTCoHhaa9p8Csq5/Ucfpp5SXSb+pqvQfFQ03d5YkNWhpXkA5wi0
yjI7w02q9woVOJxTBAMa5QlOTbsioU92qHMVdyzFsGj8aiquqYcs97xu42itxQ5UTrEshWoH+nxx
iBUjiHgMNImvz6n2UgGt+AS/KLlooxIeGiwFzl7UG9NG3rF2R4Lhh7tCCVGe6esD7VXJSPWtTPxM
mMhlWYVZyOZVpLz0VMofDaEpG4d7LVghDEC9jdUm+1jcyuEUjSkdrcSvDa3CiyKHin7IRsUKdk6c
ZVvZztqymjolUhoDIMmWaOZ+DtTczTyurKh2GWeo/m3SUCplI1ZyGhC0+Bnx0vp8P4KtLitsSSlZ
Z+BCt7ihYMt0dgxJ0u/6kX7qjHYiLXN6rmdJkOxOKOY0n+4PubauErYtq8CkrMt1HfG0mxIYoH43
GuLFicJxOiCl1sPODsz0wx8MZsFMky0PupWLbROHLuKIouVxb9XZZ6sDHXgqxjj7t8Y+MjreH+wW
tUpUZjDVppzlgcdbrOboCbS6XFazKXjHKOjI04sfwiMd2Xlva2iJZab2IVYbcXCQdDtgskH7J0Rp
fKeM0VYTRs5tGbgB5XFDgJqi2LBMuSiHdU6cp/ReO+Sf87b10yKiOEm+4/pGOlYvXZei6WTQd322
XJoAG2nGLXNKLoh0X5JlCD714gxV0IcqS+En1FLw3NMaPOLn3poOCarTL6WLb8Z+jlAZ1FrzWYkd
badGWgcxYRi23oFrcROENH0gnmQUauVJ+O0ewTYswlu1Tn0E4twThSuE0Mw5rN51CM2fOtTN/0PJ
MLuURWFv7Qv53ZdfQrKCwUrg1nOTBzZ1N4WZkma+wPmlwMtRMb+2btJ9VVorqfdY6DRnA1N57HmH
si33mahGC/AvTOqNoLYWZXhNUcWADcJGXeyJZMgxXZy71Ne6CXhfXNNf2qMQTwt6nqj4n9o0DH4q
SqbOG7nf2sgODTrUQHDYumkstMwLVbMEGQH+FRQtSqFGx05pzY9ZBzQBCaahQASjnbZK5mvxBkax
bHmiA+OaMlX87cObo1dMJj4EfmYV6GyOFcJ+qqg+9nrsbLw71uYIh5MtRmLGVBfPDsWeoxgoB+0G
wO2nYGzFnqKW/QjuV3nX5NHnRPTqxrquT+//jbnIdBsL1+i4FClSfn2MzFb4ESyBeBcUZf54P7yt
3RVULelZIzYMJl/+kt8WsgDiV6mgDfwAl5ZxN+jpNJ8r0XXIZekCI8ChU+qNbGd1TMiIHgUcAN3L
AIK6GxSlqUz9QdCO35ntjNYhJxz2VGp4x6J3tq79tThBQimTK1xorWWNFn3vrkoNPfXHGNwaQmUm
Co8iqB50PbXfDXhiIMrCLXlQvHqr+ba6f8ioKKvIbNuQ//y3FY560Fv41qS+EtZPhRr4NpZueyyh
Pihx0BymfKvOsfpQRi/i/464CNC4KWUaQrpIWungZ01Sr0NTVgEKwDh6Ok3bH2ZHfMv10TvrbT+f
46jbMixde6qhDUQLEGoFgMfF+aRmCxi2ZFvpubDOsYeaNM5e/UaNZfWzSmLaL1QCVcfrpc3myJir
vEn9SDjpyaK2v2twiUV+qY+eEYGLTn07uSVKJ2Bv75+b1RP629CLr4otDw+oQKOZQXdY2Xl2Fn2q
XDCPO9WRIOL7o60up1QdkIcGAMHii+Ih0tdmk2X+pMyBs3P7nsyqrIZxq7qxNi2AchIpD0oB79jr
FdVbCvJaLB9mbqkVu8S2xhbwr5ZTUKhRt97IJVaHIxunJ2TaFKcX0afE5zDGk5adatNxwOo1q74A
gm1+KnbQZRvX5Noi8raTrWnZqTEWaWM2JpEiZoVQ12XloQGvv5+LMdrYk6tTwsZdwnxpnyxJ8jAD
miL04sxv6WmoezMCG3vGrrd9HRok/v/gBUUqCBMeDhPCHovkVGnokntdnfldYaSvrdlO32rDi74i
y2K6+4YSwh9UmXiwoQ2hQfzhrbpINgKhCZQt5sy3HMUhx8/Lc++1YBEzoOn7IprM91XQTA/3D8DK
qnrwXHnMUIDHTntx0lHIzlxDkGyZsyGVUB0jo3kIPk2ahOkb74u1DNcDWiAf4y6X/i9F8N9CNhE7
sGtsOylPCHgbvd08xWaWPVaTmM52WOsYAwb5cwLyDBulGg1MBabq10xrxMZuWrkqPdo27CRUpHXe
Idfn0W4CBTdzK/OT3hzLx64OQBQGuQpWtMa+6K9W1M3f95d65b5Cb0iW52F1sa0WZ7IWEBb6GU1f
PCmbf7UihLNSx+oxV3vjBcpXcAIA7/QbkWDlcFK2lHxVzqYKge16ok0k7XdHlQ8scFw54CfXgpFE
BTQ93p/eWu2JCKcT20hYqfItcitIiPgZiDr3x3oy06NWezTgbL3IPs1twXMZSH/ykPTVPumt5Eja
kB+iKoRhjerKJchQ87fFqLy//6vWvrPsmlmcYnLMJeVqrr2g4gWd+4CftGNb9XG2U7SiOkOkUR8h
o5bf7g+4liQggyiLfyYP6Rsyph4MbZ/PxCkyoGCPPaG3n0t9gumgDpJVoe7RP0dvzetAxeJ3Iv5S
lVRsTHttrxEqST3px3AJLO41+kvAgzyONWXV+a+4mv9xlWx6UMzeeS3B66OTDQ/0/szlTlq82xDN
kt16vIOh0C+uuDHNTJziu8x3c2P62IWqPb/DD7eu9x41hQMCRV9SWlITSJ8uxPkOx4P58/2fsPa1
SQcpZcMrpKm/iKHlALHEGjnV6ZSEzsEehYW1Fs/DH04t+vadN3dWsXFTrORKfGlqX7AoebYvNazq
2ojs1LQzv1Gy/pOeYAobZIb7iO3kszP15QEvBeUhghJ4uj/ZtW9MTQiuH0UUhHcW76dxtCYDF7fc
d/S+OELiUs4qGriPWqZW0E+U5Jt08tvYWAtzF+p7LjA0Hmv02i3u/CW7UEH5PmsVK/eNJC6+UPCN
AY07w+d6LoazaoT4FsbTEfg+Hn5mEB5sVJ32tHXKRzwhI3zZCvOMe0WykcitRh9Mzinuk3ZTxllE
n6BQYuK2mvvChUaAN453AJo3xHsXXMBe0eB+BQZMoR6/s4OpNzRCUf6DBRrsiwpFRE2Nko27dW03
8jThNU0agRjN4idNyVQOGGbmPq1mZ9hhbKrZrE4niYixWnPT9JPQNhZi7RTK1oN8UfPnZc1Ca1GN
tj0995Wp1E4WSqWPHrCZR2j81Wm0wA14roL5RD4GyE6Ww7S1Qda2pcWVSoOelOLmWZbFQyQEnWff
NhGcOAwdvbpdbxhQCcC0I5c4RdaFzbWvYHmiY0Px24aAuSOw1HtkuqunpKmnn9EIcGo31m7xPWjD
EuKSPmTf75+g27uRUydfObLjqNN0vL4bEQeqTbwaY78rcWjbw5jQPhlZbc4bJ/U2yYLtK3uaREcK
ncsuRJqM6KrI/lpbUbmb+EuLi7Dsiictc6AsvnlWsAUBCsptx2CLbVfNnQdlwQbQm5l2eKiwiZ3P
Zhgjhv32gTzEpBCslQnkEruBxzOWkDGdcTcFv2kEBfZ81MQ3RrmNr9woqPOyo6Gd0p28/kiKbjTM
lhIDTfAiBgLmlu4BKEncoVtrRJ9zXGtg0TUAVnaV6qX9P/dneXugGN+mgiMBuDqiBtfjoxlsAQ/D
FAm0FTKtsJfmo9B7Fa9ipS6pR0I//q9RsC9557Vt0xwHpUAx9f6PuD1U8lr9hTHVJAxY/sjfEucq
oisRK0PqO/GUYfGAVDCN+LhIOTHaBOqpwodwrDL92/1xb0MYlxoABAmk5ows0yf0acKCdIWnXT3q
AYq30RweRywZprOVM/wB76Py7ahQBgXtavLu4rMv0Q8CSchSH/niNVr03ykJznunt3p8Sozqmcd5
/LXyem/jM6/MFAA8TTqaLVKYapE6KEpol11H4RNvb6yI48E1gn2aCaiXxujF0KEy1d34qitxQeak
ZItIaoMTXWwtBCPnuYBq5UNZHRHQFzxyz57H2w9rOX3YeH+szZDGhkRUEvBMQ13sISoCReDmPDDt
wYAuLOA4ze6ofHKbdvCpuLdbxogr86MLic6haRFeAXhdj1gAp7BLL8h8TW9V+3Fu1Wo4trRgys9o
PtRvvm7xA7LAiyPWQcl12eWfzaSzJt0QvpHNxUFFZ8HvsbHfh5Szziadik9vPhsU5lXeFMDlqFEv
8t1pdFPhuhls2MTOHubWMHa5p08/BCaUWK3AZ90KhStRAOwE0HyJ8NLJsa/XU8EBKInnTviQK3Tl
UI7BS4B4xy63cUOy+s5752WIi2/s0pVbkhIBAZiqBOnfEpdDvSICQDsLnwCkf1Igzf1bVdH0eH81
V0dBeQsRUND0N8pKWh2amDupwi/Gojjis9PvXWXYShNXzgBrB32H9ZOQvMWORLlVVGY14g408iY+
mTGYo90QW4l+mnU30k+NPmnpxg12OygYWFiByPTwOIGPcv3ZjCjEkrLxhI9frfXRiWbz1UB44Mcc
BdZrVnS2dXjrWsJS4tUHUFRC3ZdUpURILVrVKPzOtpVjV0IRD/pW2eilrE0L6VYq73Tq0A1c7EYR
mmYS2S6j5A7sRD2DCZ4jWu40qK03s26c/mBWEsoBDEQmHItvh2+y07ooBfi2MhiXqIWQaRTTxjVw
e8T4/5vy9uFdBfx8ESRbRaHTVqeVP2QieRLBnB2DsO+5Z3MdyG0Tj1+D0A20jS1yGynlsJRPEMOF
HbPst5YBeM3R8EofEZX+xQoT7Yn2OKIANhYbytu3B1AjtKIMEDGAQxYLiRF9G+i4DPm13f/XlXl3
nsK3a92gIsnOkycN+cCb3VFBD5+8fqj9pMOQBs8Sq/o6NVT/jvd3xcouJLX2kBsFe3qryDYFwgwz
ilq+rkMpw104fNJc/aeelcIflXIL7n07HBGYOr4O1BZA2TKATIWJ8EY6D35UhN8wuHP2itp8sC30
49ts2iIC3ua+v+L9rxyM2rCxSErythIq+hajrxWKDWYtUMt9oCZteuT69p5Fn0ceal5VXh0H4Q1b
rfjbw0CwhEJFf4+LlarOdeByBfB+kVYTJxzxZ+HWX1pt/oyxi7evrOFFlGp1euPX5FID7iixLhQY
eJhdj9hZBpSLylMuUe1AfR/No6IjbREJl/tt1t6aMfwazeHYgXRgfRcRTFMbeGilplziTFcfeKC1
0NDidn7gwrfLXUB82Bjx5pxTdCbh+/UQ1Gk4LVY0Hju1yCpenMi5zfYBgxOlxQtZd77XajRaG2fj
5k5lNO5t+WhicuTS16tJIxZXPUUyaPoJY6exUz6Y3bQFOlybk9TJR/icA2Euu87jUIcGUSD2B/zn
DinuQgc3d5UnJRPDW5MEJiTpb5x3KYq/vHKyyEoEOsmJXxVj+QSaJztO2qBvtNHlR7gqZDIKUpvy
PUfic0NTJdoHvYUek99RXvmrADSKlmuc1PYO//RA/DuIOFUzzEZCLXzXGcFY7Jy01r0tdbu1hSWP
peHF8iHVJ6PDb4++SFEDfNTA1VN2DIpjp1dFc0Dqweov+O11f7BZgGiSzxJHKSvKX/PbaF7TW51j
9bzmBWBrHcvd+NAWom03bp+1WXEjSBAdmRhtietxhnrKJ7A2gGoyJ5l3tHvd77Grz3stQL3mjwYD
P0IBjqfdEkMdtIEGq4PBAIL2VA28JDyiGFB/nPMcJ6+3Bq9fjC7MJ5H/JVovcocBtZ3WHhQ6lHnl
wbey6jZGIMJI/oM4Hr/odp68+TwwIhcRXSxqE9oyJcpLBE2oXOU+vQTJ0hkcoZzwxkOh6+1Tow2K
8jrXORz7RSTpExFEVk1Vsc7avkJJRssxacEwfTo4fRnjrlPJCsT9QW+uH3YJux8AK09IprnY//bM
+zGu8tAPMarzY1VRTwoKWOiy1PnDXDbfsLI1NvK/m/udFh2PcRlgqCHfNLESGhgJtscRptJjfGzr
0vxWeNXwkZieHJQAXcaNSd4eB9y2pNMH7VDwyUtDgNItvHEcaB+kI1WJg1c4zX+KGk5/1cqEdsv9
Fb2dHZ0K+iPwLMg2ec1dn72qUM3IBtXm56OC97iu12p5GMoJ/zu3dSIEo6y82nLGuP2MiAuAV5Eg
bF5AS3mLxDMz285bzHFmK3hCXRkBr2wy24/Ysxu7NhlDpMq6WNuI4itzBUkJfpC0iW7XUlXWFsDY
ZofOX+rMP1ojin9mQnSfXVNUgDhpPb/eX9vFh6S3yjMINUSJnoWpvTyLMyjCRsGd9kIcCvaa7Hu5
KBIdotbZUqiWp+23C0oOxV7RafkAF3Vgplx/RhXQkVq69nQReAm+1nFhU4Wc441cZW0Umhd4z/CL
KVEtjl87o68kMEu/qGZDjYGYfUxMI9vYkqaMiovJyKNGZRVMByTKxb1jBcNYF5GF7xaJYbo3tKTS
j8KrkUCMK3bxwesbZ9w7lTP9DFu9LHZAROznkAcVhqzoGX7TwsL5WKhtNR4bkRs6CmlZgJRS3GQs
PyJOCpZgiITsmhwY6eOgIs31ZBYYM16anr27LzDwzk50bc3hrE9GEZ3ULMjtl64eqv6gm5H3YxC8
SGkeiQhVsMl0wvA5sZ0muqSl24ijV071sA/VWmWlTB48DypwlelReFX+KU0jBze3ujTGt6XLciNI
CDyZMlUhxO0Xn2jWtRJxI1e9VJ1oaDuW3lHLMzTKvKRCjazS30akkeNRaAYWQxuD9/GykqHlqWIq
+aBdjKEy95pRWkcJCtx1s5Fs7YvbbYGrAikCj1TpOLjY41Tze3sKZu2ipm2LxTRogbkJt+41uUCL
zecCtqZDxxZElHWxgKaDqltaj8YFyw8FZcJ6xHTaabRjqKXKXp+6n22i2cVp6qGe3Y8XK8eLhZRJ
iQPo56ZdbihDn8djNl4qS+QHoYjwA17JzsYOWQRfvhilQLBKFLtoIFC+uw4VHATVxqtTu6BQ9Zcd
Iz41uuquEtGPEDmW3RRsvQZup2XqnDzaahJ4QNvzekBFdINdC0W7JMjtPTSJ+DSZ5RaVbHWQX0IY
FBbYIItZeUXTtYmNt2DYAn3vQi06ES/mw/0vdBvRqSfrVD2pynh0nxb5XJuVraHQb74AHgiKU1/O
jbUDlExNGRXXTRbeyqei8ASZHNVeAK3LSTlOWwVT0JuXMfK0bx2Kf48GdPInuvzhpYLSfhqBNWzc
kitzBEfKsFA+ACctZa4US2smBO7MCw9J5bvp1sGneYghRuE3Ur0Nc8VeBAzNaTOlyw3dnUU1wxom
La4T17wgroUmuGKlB7OMYGUhnXcIaGRtnLBFBvC/8WTTSmoQUEuQu+i3F02a20MYUMS4JEGKGWNg
5XtnbNBeLPpuhyTj+OH+frn9gDJX/eWVgekBzbrr8eIihnCHxsSFLNXp98FklO2jo7iiftS8xqne
NfBbALlneWptZJG3ccwy8PWBC2CCqKeYcT10q5J8DbNmXWKkPPfBqAb/AiAGZAS+6DzW4fTRhAW4
H7V+S3xrZZElGhNIK69m2JXG9cgJXeBwwpcZMe9qwCExaBFinIIdKE0XU+PRfvNHpdJApLYo3svb
YbGJ0Luu8ECmZhM5ocDTMk/PGJFHeyPO0h6vxan/ef+r3sYaxkMrnMcjwFOS9OsJTt4cmVncKhdW
39y1LU6Wo1ttleyX0Eg2K8NAPZITo1dwo+8zzmbqpLZysRS8XM10PjR9+c9gqT+t1gh3bty+xpHb
HBx1ehk068FNxnFjEy3qHv/7CVA+OKTMlrh3PVPw1gAlyWz8zrS7CPRUYA+vaUGajuSi57boqMLH
xxLUS6PgR6dpqC06KiKEG3H39hzx7qJ5wWuIByed5+vfMZt6hQ98GvpeFXi7qe5Kjd42DrB2CXG1
TGD8mdGIH+f9D307fekQyLOI6h7PlaUsfe94I83FPPYLe7IfANU309Es81LdNZFuT6hCqvY/hj5Z
1q6cjfaT0Crzx/2fcLvXKP9TjDRk84bLenGMHadWnXgA0hUhznRpUi3BbLYaNnb07ZGl/iLL5VgU
seGWuKRkdII0A2frC0XHJzwZnui3YDnbK0/03rde8StzIiRSfSQfMHlLLA4swaqtkrDNfSxoxLfU
EObR9ZLh4f7K/XqNXGdy0qWIxUNcDq73slYdocFtzrpS+HHizra+q1g96RxMMfHcdVr8oxCmOh9w
Zi+R7VQQEx+eQpQkhoMrUHm0S7V39naO29AruthKtLOmgXKw5oHb3ScNPveHSfNC45GQ4yQbpIe1
NaJEy/VLrV3W2693fJ50TiE6L/cTrbP3dMyVvVMgjXt/jW7velBB0noQpg5A3ZsK34i1y+QFwncU
3cQI07UPQ5DZ+xL88On+UDcTopwO5An8Kzknb7tFgtYFs10KJyj8VvPi/dBHyt5FYXWjA3kTKBiF
w8Km4hFE02wRsIog6YSWDSUnNo9PeFuTS9STreyCAJeaHSjy/tTZerSx11YmJ4UgSJjgOTPNxY42
jCGzkQCp/NZu532jdNBVTW08vnkJeWDxIMaNkILispqY4UqeTrgH+EOg9fu2aUPenWV8uD/KzZ5A
3U2GWdpnXKgYjlzvPGTRrbiKB+aCdu7DPNnJJSO3OVCU2erU3Q6FstCvZBOCK3yxxbKNMx4qvTeX
/jw09rnpTAc/aBu+nxK9+QYhA4KzAa+BwpqEjV3PilJMilV6UvmdNupf+DYp8iF49R1ROh/jXTV0
AXoxs/7WBFcOi/EVBoi/4HeLGaptIvSorCs/0Q2YaO2UoH8ezN+CNMpPXp4pb6T5QIdkQDr95NI8
tsggrucZt5UsRYjKV92sfHCBN5+jNG2PXeq8sVf2aygWUwImabNS0LsearS0zsxqjaFirXxQEzQu
m9jsjinFoXcJGqgf7m/M20OGGAnZEKU7nnj4plyPZzpl4imBUflgeu1jkVvilGvKG5GZ/5sVJUKO
AFh5aijXo1jIcsdZ71U+2p3qIXS1fJcN9nyy9KncSFxXJ0Qdkt4Svq+wwK6HcrTUHtrZrfzZ0oJ/
gCcN75t2mjdi/G1IZNl+G2XxmegTYTqAZpEPvwLXcttpx72R6DWGEoBBvyvW8F9n98mnP/hYyLnL
WMUnW77sKkdYGozo2p9DN3wapFS5gRPE21eQ7U6djYck4gRL32PLbAMlqu3a79DE5Sgn+JBE8fTm
iEhKIvHAUrMLvt7iLg5Qsa9ql43eBEm6N9Fd9d0qHJ8cdP3f31+2lYiI9TZdJ0nY5Yr4P5ydWY/U
yBatf5Elz8Orc6oqIF3QDXTzYjU07Xl2ePr19wuudC9pp9Kqo344SOgQGeEY9l577bVWe3xAVYGO
r6W5RoMX/ZG3i/o8a/G7aE6GnSfr7kiACnBIJWF1jeUm4HZW2TsNspeqOLod4pBanLqHOQH6fzyp
O/tcmklx70IxkZzn231OGNMbQ5G2136KlENR6+VZj4xP/8MgQJESTqBkuQ5hC9UWGHmW7VWTqX1f
LKPfz9reYdoEyr92ArGvbLEAhVzd5+2AQH0tBjYcJ/W5qRHIb2a8PwjWmueoKPfsmu99JV2yS2QY
K/0gb5fOSYC1PDEzqyScUuLAWSjnUkn6QAxWJXb2xL0PBd0OCpdU3wCxux3NoEczLOalpW/aqC9J
pOLWa2Ga8/hL3Z/T/xtlTagKPXq6ECdtr12StEdw/vLQpJi6VHH08/FI9+ZDCYEghsDMoHB+Ox+a
9/oFZLK9tkoyPKfjYh6ibgpP/8MopIh8JLbfhicc6WWFgp/XXms04Y6tNv/QCuwY/odBpMoM5RAi
9nWknrTNqERj1l1DPTaP0diPl3i23h6kEzzz8vFxoNVtCLNI9rmecKvuCsvA/aYZg+U9mzhc6pf/
YTZ0jsrmMN7ydVaLh1NvL2HRIbGKC6/vZZNq+21ZNnuao3d3AFzUX81YVEPkXvwN8Os9q6cLKmHZ
ink+kho4Ps5eb05oubPpo5TtqzSy8ubdjpILa0oGE002TKKMU1h3uC458BfevGjkaHRbSQ0nyP/6
apQBQrHV2ii/5YN2SNNEORq1ePsNRzACCUPa0sn/XY0SDamN96YF1R4Ph1c9SdQftI8ZH6Olz54n
LqF/Hs9KxlM3WTq4EvOh0AfeBay+elzdcqicyYXBvDi1Kp6SQozZpwKrpSIIx7lqPpRTGNrnxMHe
+okacR+9OUQHOgQKNoiRpMb5asJjwZJP5lBfs7YDo42jSPtZ59gxHmipUv5CmUfs3YDbV4SshxGl
8i97Zh1QmF6KydRscsyIYMShLBWzOEMxWC6GhYuI7+hFsYcHb8eUglGS6Qx0Q6S0OgmqoMMyhVt2
jWZ1jI+emjf213wxhuizYraK8U+dpdEOiCH/zdtvezum/E2/nb6oG4cJ0Le/9kLV32t42R8tAMVv
c0YM+ngbbQ+6vE646im5a6jdrb6i6y6dqSCOeKXNSTlOLdTjvInqnQfy3iKyVRFBByxDE381oWTQ
+kHtGnGdjexLYXbCx3vqvVj0Z5FWe8HtvdWTNrEUuenbRQfzdvWqSlsyMF1xxaGte0GJ6zt04Pni
Lrh6P168zUjy9mJHQ9ynrsUTczuSYgD91f3UX92qVo4pMpt08RidnyxzuzPU5jtxb/EiQzE2CWc2
DQvF3FSJjUHyNSyRy8pSTxzTvt47YHcmRBQIaxoGlKQcry7krpkGLcERDMmQpNH9qE/+nbKwwC3c
wrv7zYsHPG7DWOAsU+lc7QkTq+lmdPUBfpBd0d5d0+CJd5Cn1YcGy8e9qW3uy180dJ17SubBYMO3
34q4yWq7whyvujvyDAj4eeUBmwm7fcLGy6JuPHcYUFGrG740pHxiJxDZLi2BqJSx5B0C7NoQLmds
L/jE6tXO8+Q0ALUcOi0Ul3Gx9oQKNpkrEDEbk+42zjaF11WwDe9oiZuxMKDG4s6JiVtFduKmZzyN
zauet8733AiTt5Y/qZhxN/MmSc1kUufb9XWjqaGU2zpX4dJQcKEEFFkXxMw1/G8HZd6TLNqeB1BX
dIvZO5TLKILeDjeNYsiivnLpCB7UQx9rtq/qu7fj9qNJtxCq8DSWcfbWaYtiIAzmGelyzWP6sY+t
27M7nb5zSywTUdzaOeTyeN3c+yiqUriiGgcPX3a43k6q1lLpbDAbVzy8zWNcwXmyZ7c969akYsfc
6IdOJBSUAYGfukbfews2+wa1vl/C01QDuWXWujB2DImjEM5yRR2tjc7u2DJEZ3R9/o46V2vhyEl8
cVxijFrOjy+DzelkaFgjkFPAnkmjjNuZm1qMMWVYach7u3V9Tgcj1s5eHcf6iZM6TEeeXcs9WPGU
L6da6cw3qtRIypRJTyyACF8a9YFVwtjYRFGVNpjXdMG2zco891WLxfIhHjvtD0xM96osm08N7wxS
DrkC/1EKXd20vSi8ZFlsi8YipX3SlTCzn63KyqlT8kaesjLB8W5sHLgRZq9jGWaSKRunx6u+OUTy
R0g3btni5BAa3666Ak2imPPMAmBAsYYrKX9ZSkvfqS1sDhG8eXSXyVfAWHUYk7ejFF29uIOLqtgY
a9XLODvZsQb3Pwpr17/97lCy3grfnEvWWx0gKiUkLZobXi2vN+dzj/lKcYjw7FsOpkBI1X/r+qHF
C0rNf4TBQMi3M3OMximmoXeuk1dHvh2hUdwkSb2T9G2CJ6kKR7IH6RMUZaMpXesexabMda4DOF3g
uK3+w4HJ8lyPmHp7RanudLduF5FNQbYM8ZKF5MPdziofFGPphetd49nN6N1AQ+BARTf/aKNX9tYb
j9cJ0F2W6yEok9fejtXqVo4/ZhdeaUAvkSdX5vao1G19UjvTwmcTb1y4kopb6CdNie0c1Xhz2Vnf
O/Ol+ETJU+qly+LN7W9Ia8ulnsKmqRBLf6o0IY5JUbmnwRHzx8cb5lfD9c0NjxcEYDwED3BKqvKr
sWwjly0KYxa0odb0fkyBtL6kfHgjyNRGtCc74cI94kOI2UhLpNCf1bZtzUs9zLPyxI2Ym0fbijra
F0ZprJkacTp/RhilbM9Kmoyhr5e9nb1rF6MdIG561n9t11iVX2GcMOPAmhfD4NtNjXpznHmG+NLO
ickoKIm3x1Tkoj/OeVqhbDRzmkw/i1p6EWmNKsM/M9MMxyc1q9zIb7lQFH/U7O4yA1CHB/R4TOOS
mf0UaAXs/Y+hZ4fhcyrgy73XRqVpP2hR07bHzqsRoZjKxDSeS92qUuw5zb6AQZebxVeawubl3Jpt
OB3mdJmKP4VDR+uljdQoOqV63y1H1SIv8t3cnv5BFKVMD6rBgTglRYGyXp3S7Xpyi2hy/dFdjOZj
1ukD/sitbSlPyPGGw4FzNkZn1lU1T0uGzs1HUVK663xtnkfvrCZO136NRYbetZ+TjRnobjRNbwat
MjZ/C77X8DkdWrf4NulCFK9K0oIDR3WUhX9ODdZiuLGHUxy+uEZSitdw0tX5k2dU3QwpJdGi52Vs
tdqv0XWqLzCcLOJfIk/7I8xZt3p6vOm29wfYLlgexG0Kk8Qyt/sb8mmHxV6RBYSbxrexaZYvsYE7
gVG7xVlR63InEty+5WSvFLgwK6Q2g3jm7XjlpC0oGA11UI259U7jxR6OIbrgXwGf45eRSu0HuFfD
z27Spp3E+d7QElHkqZIc1HVCluVRgTmo2QQlHWnDU13mCEvSlL9g3DEbTnWZadzvX0ZtWrzLAvC9
w+rdRlAUv0gJ8f3mJ9BxcTv10DC7eVDk+2Pn+hGLourPVkVV91QKBb8csys9C8w7Hf56/Im3VxjQ
PcuNVBZb11g3w6HrkLQYGKWB0qTjdNDwYTroqMJGBxfj5537crufqH6gxYr+PNVEytC3k2yqzFQF
L2swZj0XwVDp+X85nb5fOKGQndpcs+rTm+cHdRSkkGzeRQt29UwYsY49W2NkgZItlX7WMUvPTyW9
vsP7Rc0X9+nxcNu4iFQMvUepciZJxasXMKkAklwV1YMCbepTPszaOSze2sxOyAkXASqPDHv5g7c6
l+U0RgttjOE1M8z+UkPg/FSJZXhSEbQ7ZfA0xJvDFQbkg0kpEFmtkLv3N1hJN1MzxfIlvNIPp1+8
FHMKrJ7e6LAop0WfJEwSXtRfmlq3oxTAZKVtJ2ngcdQDY4ntg6NEzps/kUt5lFebbJOSy9ovcnAS
oqbKqIMYi4hTh6mkX+tRt7PvthsBzQ36dgE42Qvkm6u5WF1R5yIfA9BF8bEuzOGUxvpe6fzOKHIS
gCGQ/iBeyb//7bvkkb4AHdhjYOrl/IJSdOgXoDNvXjHM82TSTHbzi911O0qYgeTbVj4Fv0ieTaEk
P6e6XvaUNeSS3EY4AA+cVeJG9hhi37fDlBDH6AsapiBty3dxqDiHrI9SjGdorXl8StcCahL1pmhA
Wk7+Akd4DenUtjVxLaZz4FkKZNmeZMa9DPq4uK91F7XqicjDal6nzO41f6RLZfwnKhSQs2ZcyshP
LaG4J4zux/fWGCnWvwsWNMXODrqzHLK9iGiPLlt+5OoqUZw80oh35oDQR2KQufo0ab0IXIc45vF6
3NlGCLNzSUoalyxB3K58ZKiDWOh1C+i/cFo/jEynPCn22HbnxwPdmxMhDvkcQjtcyKu0xwizdsys
dAmGTAwvtA4WhxlA8egujrazfHfm5JE2yg52xGigzNzOKWwzJTL7rAjUWdWe+miJD1GWZzsrt322
ebK5r9CIB/ok17odxUlUY1GiqQhEM4gnPTXrL3QvWicFIND30H085kLMO/WTe1ODdC3FxRH12eSq
Ujs9mryeQWva1eukLA46oOjeIbnzsaBeAGEhL8LDuQ4NonYQqZKWZZDU4AcelYsL5KPyMKpG9mrO
S/1N0C5f+LSJjZewHV8m1Ry/mWmUv+Q4Gr6jXN6eogpem20WexoQmzUAnZQyxJIkQvvdLynC324+
RIhnfXaEFgxFCSpguZ2vKo7+/Hi/bkeRmDlcUOg8gJTrg0EZjpayCMvaeIaluySZdnJh2u9s1e11
BEdOxn2yA0lST1e7KCXJrTK9F9dcL2bb90xCwZ8IIYjufbRYjfqhFOSwT9SgZ5rwFsetL7niLu5L
E5WRfghFmvYnPMuXyZ/scQAvWeZiT/5ssx2k9hCBNrsclBG65+1WtzWqgqJtxVVX9AbHewNiHdI3
vqJn+s7W2y67bCwAU4PtDzi8RkegDZBx0VN9pXTSHgYnri5GmnnHt35ceWQZQQ4iJV9uJzQUQ+U6
SzOgmTCXxyIlp0H9WX9r6CS7fSURB2ox+ODaxlc1s06DPa9eF8XWXqohK46qmJWdLbSJrH+NQv8H
wCA+jmvyckMXG8z4llHIGnyRWt+FsTxVDRYtdhjtWZtutwKoFRuBgoSsyq1xOWtMyTZzQwPc9sLE
NzIaQKyuiYC2c+Pr4690dyxZHJcOThiArM5GFXY0bSIKeVXKFB3uNjYPlcK74dkgvI+H2m47piXN
Z9D2gre6Dt5xlssFUgXadewj+6CpUXhMlmavLLx5MvhUkH1pGUang0t89dguWT72+sLi4b5WHUdR
zgAyQvmjN2jWaY2qPmt2stf2dXdqQLWqzLq26eVku3EHVqhdl3nuzkYJCBhnYg+TuzsKkQRdIxCa
eedvT5Qm+qiLK1O7xoZdHERXNu8MEe1ZQNwfBc4MMt6yTWMFgNv9NE8NBE4coHrrEKZp86wo3V5P
1d1R6OzmFqJlYkOnzKwYIcvZZd+1Dkr3Kfdy0yt73I+7m4GOLdnsQnq6Zh8Wc1baA3DEFb+l5aAX
SWCr4Z95ZfyZVvWHoQzfZmpJbMfm+//jrXH7WE0tnGT4QmndfysjTEGEF9VHqxR79O9NmUKORJJF
kRvoaGNi0yEyLMxZ0a7GiG3loLtPSVQ+OTGiHEazfG6W6lsowo84I7xRzeHXHFlNel/JxSljyi/7
W2jQ5a3Vpwn7A23w8KKLYYZU7JVPOaDSW+NZJin5VLBpSCVAvG+Hynq2xbKwSWLh6QcspV2/8gzg
x7Hfy1nu7UcuXJjfPCNEJKt7UAVh7qjP6hhgevj3eYXyYtM3fXl8Bd67bW2wN8l7A+9bc5GSyRTW
3Db6tQ0d94Rhzc8QPsTRjbK9qvraeozPBAUIJJtCLhwSqhS3a0f3RleHolqupZHFqHxOkI3mWj/k
lVNeRowfArHE0wcxaMO51vrwDMBZP5V9NIJ7Ont6Q9vlhRVOHIk0BtKjtGXd/pqiNGbLXMzlOlnR
fChzD0nqpTTeHNiQdEK6kiQdCrZruxyKPW2EGKd+LVnWY9QP36yp2RMk2E6Fa5H9iAAOFYONViQ1
3gzY1pivkVIrZy0acAxze3Nnp2wiDmREIF9Q35Yt5jzOtwsWhrHQYi92rkljv59d68NA86YfI3JF
vXlvs2ymZFFeQbyZnkhIQHAwbgfzJkQ3h7SzrghPmcexMDGIKYw9Ycp7o9BIKTmFlHP4RrejwPQd
Um8arKvVWo1v64N3NjOx1xF9dxQQUDpV4R9A6bgdxXVb2Dc0BlxpbE9oE1YMvOCj8I/HB/nOKFKN
Qj6SCAFQIbsdpYZnYS60hV4jo1qOWKZrp6FXpuPjUTbXBTU4ml8Qs5UE7U0IPc1e301K6qIj1fV/
NDllosTI+h8ooYido3NvKHSWaMnk80hO5u2E3ATZ45Yfci3EUPrVog8Xx6SqmHhp+9ayM7OCwSS9
QomJyH5vhwKDzFF1KigtKll8xKlU+LOKindXLHs8sDufCWsg2QdKQZ1ttxoqqaq+UDqqmJGKNaoI
NfFBc/v5ra++nBDtQgDSJDqUZm8n1MZge4mRMCHP/DvBQPnZEB5CA+70VqRQSjVARcJsjVgTSYPb
gcoe5ZYkKqLAUDRxcmv9R4V0205GRecd/8wNUkgmAOpN7gZ2t225UktiKd0W7nVs27k61robvTY4
uk0HQXHMhNesV07AY9rkx3jOxuhLMleT+9HBTVF/iYDtx695omblaS4bJMhswsf6QFVRv9ZtNoRf
tXGsFz82eiqelaYMlq+ng20815bitj5y+vSm+L3dTVgLo8xbXrAIzbpj4c1z7leuGilHHTeZ6ZDZ
RMTnsM8729f0dDRPlTqNxrnwaGw9e1o3FpcIH8HpRQyu3Vw8JyzOCdJezuxTq5j0T3NRLeNfsNuo
qNrN5L5EWWw2T0iVevHz6GXVfzln8CcBrKGdlzF1o/deGZvJWcqwi96fzEVNjmMNgeXTNBG3fwwz
M44v86i1YDRKMrfv9dG1MAUAgaWwXHbZTJN5lXyrCsGGJ0D1VJr88Unwk6os8LWH8XmYalPP/ApJ
3fI9T/nUnhszXT6peef8nWljXvFr8zo+TotifnNNwIOTO5eL/oc9GFYP69jN9QO9XoruowfRIAHs
hLWtn2woC/W/XSGyj1BDNA3hD0Kvc9lbmMoWLV5TQaqhOfYyt/U4XqYOY6JzltII/hSSHSL5gEjZ
8HFMtOFvZRY95BjeQis/eLESmj+BHyP1YC9TPv+HpZmjH1IMO/pDORV1d8jtNHQ+LYRY3rkZzHo4
lMWwDBdLK630qbediQb8oppH5QNPIg2MZmtGrxVLlHz3nDHMTiqoWXxu3Mz4K7ZK0zjQzZfXJ2/M
Cuejms05/d1DGH+KRsXLD7Xd1QpCS2rTHAcnHVU2hhj04zjFMa6bdGub77JsyLSXYgznhERx9tLX
nrbk+clsy2zx+RgKdffOadxDQUv/fKC6n8b/LXPUuwcvaosfYdSVn+wIfy7fItbqDnU0pp/EbEzq
n/kijA+zOuV4BLPTNA9tMFtND3NpKdUR49Fqee57tegR9/f0+KO1mHl67GNTSQLNzJX0kpJbRhdo
IXZ8WpTK1U9z3AtoGPIzfG1qrdPPAAS6dVDTdKzPU5XW6gVSiNAPWubEjU+F25suVF3T2Y+TfPmG
oJ49SGMMzpNvNqGZHxOUZb4NGr4+xw4SRO3Tpj/pR9doNOtYY55undq+U+2fmtYU6iE2Wj2DkOHp
r42hJvarplZdlfm0YHV/ZZxb7WBbWaRDF8u1/lx1pvrj8cu4vdi5XqCGUculXW6DT4omSgBXNUrn
Y/kJX9T4s4I+5ac3DsIrDoiuATA5lJjWHBgKuiIZsqUMBpXabduhR+7oynh4PMrm5bVBlKR2PL3J
kEPXgIU2quOYK1UbREBY596rkycrUfQvbY/w7eOhNqsmgxWMHmAtESaTP96+H/hzWLHedW1g1b39
FA9jcTAGzTg+HmUTuspRZD2Lxm5ekHXVrOzp/MIqug0a8qAXKOwtLYZkOXDNz8iD//t4tO2cYCmB
YbJyxONEfLdzahQvVPMxFYFXjTMKZHblq5HanN44CsVGiqc0ZpKOSiLo7ShoF4SUOIY+yLzBtY7F
OKrvrMmb3mj6TRsU7dwg72w8uCHAwLfj6J0xzTXNaohQ0o9ZZ/FQ+LAs08/URszTBKXoHNmijHY+
mUwGb1986nVICMF5lCY+65aRPImnsB/JNhpnCJ8d53uqjfiHRR1dvFlJRT/ubV9vBZoRb11XafpB
YYxEFfmidUQTqQg/LbVtX8tamy6mNExDPemPx4NsZ0ekSbL9K+2woDreLmprLEYhdceuhhsqZ1sx
jXcpZcWjVbvmOc/0d3mC/IzXjcab4zViXNJdVC0Jeojdbgc2RMNrafTedWxYvwja2LsOO7SdeHpz
3tB0A1QgC5EGcBufP/Kqphltxbu2Ikw/epmTnjWzVr72MWV3hA6Wz4+Xc1tPkUgn2q+02kq5kzUl
lw5KR0RcW8GsFOXoa0qJzVRTR3SWh6mmCz9zDTc+dVkhin81b5aaqpkSwqHLxqp7X+ZZNZ3zhk7x
D5mTW8LH+zzcq+Jtr1V+JDA6L6PkVq2bMrWafzgOvTHg9lWJWtr0mBIK+7GY9hxW7wxFgkd1ieif
e2hddo0ivm48qSIorHk4okSXfUYn03hXV4rYqU3eHQqEGZoiFUN6+293lBI3szfGpgjaJJqcA5cC
kI4VRYJYUW0b+7zzqeV9c3MxAKLI4py0UyH5MOXv+Q3sm+u8V/XZGYOer0gDmx4rmEgtuYUGpIsB
2qET/N+eS6t1dL8yBrX57Jq420JnrFMHkWwtiZ7wDqdiMmpxsofFbDIVfh4sbe5MtqE0Zr39ee6o
9D1E/CFwFC05GGNK3EoZ7X2ie/QxWw39mJOyV2G48+IASNL2Q485wJouf9RvaxIbyHrMFF4DLlOB
iA5Kqa8ha7Kz9ttPLd81dpTsW9xm5HOO0mZWLFOgC0rCB0OplgDDUi85inkxo52L+M5o/7fNxZH8
4g1cOBfJooGdLQEdkfNTkghYqyH2fjT/fH+8p7bfTLZGArPKbBkZqtVt7FVYwBZzOAW83MpH1Bkj
6xnMXD+WhWsUZ/RfmvmQZ2Mb7wRadwam2A6KzNX1S8H29rvlTgTTBGpqAPxQH4HUFT/WlPEoVK8K
tKbJn0YZzz+e7eZyxgtFBl2A5fKlc+Tf/7ZZnAWB7GqI5qDMZ+9TMizRu1KxPAT6kuF9V2Torj8e
8M6HBJwkQeeKwBF1rZeqmaIjMywZkMX/EDkpIiboc38Ow12+4fYg8LiBU/Ihwfq9dZ3SLkPNWJxi
DjrVjd/paYbuYJHs+QncW0FeTxqE0S/dQm2VaUQa2dkcmGE8f3GspDtGmpVfVJGGR4Fa9Q5V9M6s
pFgkDREUEWFMrb5Y57XYYCalGmTQUP/gXiv8yEmaL48/091RpKSTlDWXzLzbfQFANJfh3KhBLgok
94ykPnu9vifXfmcUSZ4HpaRcyDW5DkCKPI9LdKcDa+zN52z05g/AOHuaDvdG4RIGywM5JBdbrdhY
dh2V6VYLOgeiRJb3E12kU3F8vGK/rMJu3yJmALCL2it3PnXD2yUbnSRSXCdUg4FyoXEMawOOXAXm
gmJgNanflcmFvt7D8P04t3HjnaH5d1EEYFQr3tPcqnp20ENv+jI707z8o49l7pxK1RHWAf/M0Q1a
vVTzg2rDJHzJwrb94YSJ3b9UTTK4n0lDaxUdsYQipWHFcXqe40F5o4c6mRmFC+llDGmO5VyTJnqU
2PKhbLTALBLnSlqDvH5WJ5J8qGlfHy+oXK/VesrGRk6v9KreRKdTW3B/pKoW5JVKj7ZmQT716aMz
XsGI2+7U5qlu78Sq263Cc8ipAgiTJm3rAqnbI1U2TSXGKkqmX3Q3gcK0mN3OVtkE/BLIpmWaZZSt
ufpq22e6NpQZggyBZ1fD99zqhjMb1/hULkBa89TaX03Mr5+1WTV3eO7b25cEDr4oOTaaE7z8t3tU
hAZsoZg9imBG/T5vZ+2LyGC+jDP45ePPd2cpGYoSMPAErU5rAiNvTa90FUOFRj5+MNgqL4kunOfH
o2wfTYIBQAm6R7lA0Py6nZDTI1CNV7oRgPm2x9IarXMxle6HSW+jP7LEzv/1MFg/Px50OzXkt1FQ
g6pKlycM39tBkVXO26rUjYACjHfAPTD54nqx9eZYWpKg+Erov1NBX1uIzXVqzhXeSgGuh8l7rGs5
6u5of7AbZ4/iu90WIC7QTLkkiaf58+2EisnxaoX6Z+Cp8fd28fpnVdTzeYy7vVLenVsS5Tl40ZSm
kCbkwrwdKrYNbK8bwwpggWcKpr8086WnLEXk6VkzMUQ8JuZY02mE65D2YsfL0h0bu6kC1Wvc9qQn
Uz1/TZLJQ5Z0MGVxazLV9ClyhuS1mbNoPs6t0vyLKXKUfHSgiERPOnIaxcku1SSmHcnFEVkTReL5
0FWakFanvJv3ohy5YLd3Fwecnjv04NgD4Ey3s0SMvQxHtzKCtkv+q/rGODimeK5Dmn30pPtnHuLn
OWsx/VJ2otc7W1N27JBrE41ILtjtwHbeLSOAtx4YXmW/X0xF+Se3Wm3nAPyi4K3mR5GdRwD9FcZZ
I3UD6ivt4rZWQPuTewD6t665a4tjlPb9R83pukBFsvcyW6I6TPNYv+IxkBwru98zUtvuXOnry5tO
PEklUpP3w2/xK/mbSJAccAMHjwkfoFI5tFNTAdwv2emtp152+cnDyAMolbVuh+rtKipCymiBqbjJ
ycDJgoIIVZHHo9yZEGxieCsgbJJdIjPe3yY0R2rvxnZhkX7E/WHJS9WvikSl0GR7OwnH9hlyZAGf
mFUCh5tSNEJumSfqzgq0yFGOcyT6z7aWDYeodQE9NDem+2/S5vQ4GXm90+u13aeMDT7Oxc1uBZG9
naZXtIR8SN0GtVKlRzxKo4s7zvPOJ7u7mJgX0GQLGo4w9e0oLs1TWFAMVjDWUPrS3gkDYafNuam8
dOe23p54JuRIDrj0ZYA0djtU0yoTnqOqFcywMdEJ5Y345CVF9zVm2x4zwyj+zdtU/BUCBUZ+FNne
nlrpvclKB1t8Lqk4bN4LMzHjoa4VlhTj7j8mJR4+oKsYfWUz7UF6d84/Ty7CfLBMIGFvjEmq1kSW
ItTtAPGewXlqG5FFfh1iMuNrTpo6h8qLxy9Vl7QFweuUDxfV65Lmg91q7nJs4GKVl8fn5t76EzDz
ipG8E6euNpSZzQ5qn60dmFE3A7Hn/BJ9/rPumpNZ2Zbfhdr3zovOWpW/WdQXmjw9kjBGNBAoSPm3
n37B32SUdjQBobN7GBI1hIwetZek7cXOLO99Y6mxwhvK8tMAcDtUR80EFDV2gqGcdB86kx0ovY0e
SRaanx4v6JahxbQQqWFDEYEA9KzG6kdMy5todNhP/aAcxTKMP9O8QZGxUIrl46h18+w7i8iDecyS
6UhHbZid+6oXn7q0sKeLkenxHkhy595gbxN4ASCAHq4pVEMZ9V1TxW4wqq15rWBxf5ggkv35eO53
RiHHQawR7VPp1LT6onYS1bSPCC9wRjFBNym76ttg2fPb73rZwkC/E1k2H2vFOLKr2BGLUri8KEUG
42ieP42WNp612DZ3ZiQDjtsHG0iJzBRunxTpXoOCTmoujhhUN8jdfvg8WHH4DmYdlVsnV33VDMWX
N68gojUwgekcodBprm7eUqkaHTjLDWwnzP26z+nidfs9x/A7x4HCJ+ddSmryLq8WUAydEXlu5gVZ
UYpT6Apx0CqnQHxXbXdCnjtb4ldjGnwgKSO21lel41LA08q9wM614TiYlJpCvIh2nuR7owAV056I
3CX36uoWi1SlVWh8ZONldnOwksQ7GKop3pzlko9xjAhjeBqJxG9vkUmLS+KPLHpdamFdymoUvmqE
e30td+YCj4pdwH6TLnKr0MxGOxhJDeSf6tHIDyJxsueMG3IHDvvlyXKzszmnvwR9qRgTnK0dRN10
1JwCz9lXs3DFcpy5tJbPWtaVuW9blMefJdWlOZphaf0YCm2xX0erUKdDWull/RHBcn36hKkktAsi
rDY/EJvjTi0VJZTUt7jl/k5U9FX8Bo9X74i1k8efM1EqT3kIVvXBdccKKofqlFRUEssqPrdolrz2
XC0JhrR2r/qeGFHcQkhhzr9XOFq2HyoH9QRfi6L8UykyMf85lujhZ75up6Z5YAZG965uQ9hARqQk
iCngd+n5mW6lP8YM/81PSWr11VOrV7p1MhExGt9NyFc5vqqBEf89tmqyIE+lzfY7xUw0J0i8vGqe
E0wTQhpQRkSkSn32KC0u3TL7OF8Mta+gRpq1xwimoPld6/Hd+fnGS8GBVPwLWufO20ppDUQACIPM
biB4/4+2UUTHvkAx/vEom6tOjkJLD71xMj5ZR2Kdomg6zVBu4FYifbWxJvKLITLf5cY0ncIx7/56
PN5mn0t5fTBXB1yFTp/1Le6ZjVfxt1qQiqQ6NzrqtHFrWm+elew0JMYEdgDUtlenyaJdQ0VjQg/a
yGmPlZPWZ3rRlHdWPSnPlt7s9RZvV5EUUvYww4vWwOBW2U6Rqoqw284I8FoyX/G682I/hqX9JQoN
JfJVgeHx43WUM7g9yMAczAxxAEnBXWNTc+f1dWYMRHBtUThHy6mbnxCcleyiF72lXyJdr8onq6Mw
8vR45F/KfquhaciBywqjmT6jddkSHqH0n/O8oOgmMV/ryct/ZE6Z/dU6YxadnUwX37AWooaXZ1M0
IeboIaQivFD8rPuiU569HJso37BzxTuyJ10YgwZ158+x7Xb6hXyxXY5JQl/tYWymvv7bcIoIzTiR
ztahzlqRnCrAnvYoEqvq//AIpP8L9cH5SlupMfjJjBihr8JB/GfoKNruPG2/nsnV9KErUeuiU0O2
3q/2lqZos7BplQ9Q+6j9hkpbkHqjZfrp7FnfjWH+UrrDcUZC/0dbDd3fZmvXe9f4+uNL/I6QDrgH
ijeB3e2T1MZQudAv8AIlzZLL2LdaS8VYj7LD3GfZDgq6SXypnhjAdlIJHnxmzY4OR4PUs+28wIsg
MY7kTD59q9/siVJHqTSXstQ/Ri6PwONttrkoSAxpsIbBAseDFjB55H5L7QejpQUFdCrQ2dDnviMl
LSLaRd46CmgIzAfgUHJ7e7OSrVOoVpakr2NSib9Gpcp9hIv1L49H2UReLqPQLaFBtGAma3TXahYs
vLIyfe0GDqhTaOp7uiezMwjXXnq1uYnI2xkIpADEADRtfRN5Y1egqAbuknsYR/wfyr5suXElWfJX
rvU7erAvY7f7IbFyFUhqf4FJJQlAYsnEvnz9ODQ9M0WyTJxqO9Z16mgBAWRGRnh4uOvjy5jFhh1h
Br/t+uRGFLq+Mcy3LtgWzikZ0goXV4uTcmQx53FYDz23e1xyy3Ou7KWi+2v7QaAfYGYDH8dNAVSS
z9dDMY4QxINdRUhHhh5PVRdenw/qX6863AX0EoFNAIxE0Xh+FQFYHTKdCidhHeU28o5kxWhs+X+7
HtDNQBtvITqgvate4I5VYjAjG5IMjy1TYoczi7+aMwZ5CW3KRHR+vtrVUYGeCU5a3JEBOWA0NM7v
SYvSQS8GnO6iFs9EKyCiZlXCr5r3G4H2zAeX9JbE4h/WBU5C8M2h7rKcwBeX7BCR9DlrsxAEd76K
tBadr6kVcuyuNupffr6/60gBOUM0T3DcLzOI3wz43yJFYoyxKsYc+lCsiXcWdKjvqVow9++vgt6r
jFN+UXi6fIq9PAGRys0ihCosVLSa1nJ7a7r1rv50L0v3FRKV2FaApM/fVRJTqYRkQRHKnRl5mEzR
32KYyL/+7b1AN0oFQWrRHAcSfHEVvYH/hTJERahHYwbvEPilZS20KH++yvXBgatoeCkYE4Ny5eWO
nQ1xlllTliHLldkvMM/lWlM2exBvaleqAF/aClLhm7Yq9FsEmOslj0Lv2zwCFckyynH+GKNB4mBO
J0XIJKMfjnJd6HSPqRh5DGvYcZX3k8y7d51HGv1rTfdv8wVopkC0EOjW5WpseN5IdGhYmCf6YNqM
WzCdg6Hu328xNM/RE0JqhDcIkZbzW8zTKTJmM2Zh1M8l1AVgFqkV0Dmzct3466C4iC3g/MLJBYnW
y1xToQUD97xlYcnnzgM4ooeMtuwGJnwNky6aDhiOgqANshcwbM7vKG2o0glCzsKeZkOgZ2rmJYYQ
+ajFUlceuO4UBXizgMdNe4THlNubg7ovEfNuhOfrMxTz+tjqaGsvDYzL1YO9nQOmNFjI4arjD1Wp
k2JISlcR6siRMrTRft4o15se18O0PlBDIO9XOAarJq3SYsrDiKUUQ1rVBP/g8lbi+qe7QlGLA3sR
A7nqw5ZyriJ8dTzEXE9sz4pF7dKKME0qR9wtZrEJfr6rP+xBDAiC+IwyBfTGy5oIpctcT7XBQ2wV
xcbxpLgputuelYPfaM4iFBCqNn77+aJ/eJTIDxbIc5l4Aoh3voYQtyMIKi5yRJFs2RGELzVbRgZr
3nhlf3iYQLaAYGN+C25Ml2RgCbzmUZvEKmRtKX6lesmORaaXjw3c/FyZp3/NSsWQGAa1cJbCAREi
dBd5iSnXAyK2yUOwc5X1Ip/tyaOKLo2iPv/8BK9aA7gS4grgSIQvZKwXWGRdV6B8xrgzwDCK28R5
1duodjBjVckZJEzSvBAf9Akz21aftKuacnbjE/xh4QBMxqgaWGiIoNby9d/O86aTq36eaRMixjHF
RbyuZVeRhq5YW0zi1QqqBsKxZKLGblQD35PLZ7XdQp1BgxSHx5ICXqqlJ0lKwQnqtDCv4Jlh4IDS
OARToXvA4zW0Pqt0ZXEQo7YJxMzrL26Ms+GLQ0GbU2nMGJ4jGdNn/UvSG1ZthFGxJr8d5apZJpPE
cvXzq7pchJhdwFLAO1r4FUuJdv6gugFM636W8rA3ysbp52wdC1FYqvETesd/WyktFwMBB1jRUg1e
aarKEuskY6ZlmLBGgr1r3sNwVfzb8gVXgUwzgtRCZUKtdHFLTc7ltijbOoRToW5rmmD5WGoPmsWZ
DaZEe+PMuVzsy+XA2EMdj8oCPbrlCf+21LgK0qZpTk2YcsHwWxVnTG71kou5sN4ezDH3m2kw3brW
Y1uequRGFLmMVrg8pvKQJCE9wjl+qXeTt7xpkXi1oSLAZ0bJpdgTdAzY/bxMrq+Cffwt8oCoiJB8
ETv0BlK/yhx3IQRqzF2FkbciGItquJUhf7dFft89MqbcJSAikEMAXq5f5gl6kwul1XVDCHgIjjmy
QkfTb6xZXENbdi693Jzpi6oJlXRIamhNzA4mlyAVC2ZAC5kkU+yaCgiGjOnenMfpPe0VcfYxnUdH
2+wHqMtMPYRmMChqUUq6TDdnP44K/T0zxOI+jYBNkKJOKGyVzdh6nqD7iqkGUXhQ9Eanf5kU4WYB
G6DuXeSKFpDifOkoGQYWx6ocQ2YJr3KvJn7CqH5jh19NZyxXMREFoR6AS2GbX1ylimWzSPkEZLaX
JLcetVYlFUhvkzMLJQSfrHEEKiaMrQVl3niMyzBXsPt9qsVm48HUmkKLpQa1joyQtREcNJqU4S9L
o8VnASsZ2xaNXaAoF9Uer8wBoN/Mw94ykWwXkrEXig6N++91/D9+jf8z/mSoAsCzL5t//zf+/ovx
CUMPSXvx13/f8c/y1Nafn+3ujf/38qP/91vPf/DfuxTwWsO+2svvOvsh/P7/XN95a9/O/uKWbdpO
h+6zno6fTZe33xfAJ12+8//3i//1+f1b7if++a9//GIdQhd+W4zZ33/850urj3/9A5yS37b08vv/
88X9W4Gf273VTfKW5/+1avK38qO5+tHPt6bFbzGkf4JfB0oD9t5izo3gOXx+f0UX/7mwVhDAMViH
TBOHeskwc4gfUv8J52r0VREDEQq/ZwUa1i1fUv+5vFGkcJDswykMGuY//s8jOHtZ/+/l/VcJFWaW
lm3zr39cHFYoNzG4D6gD2SCuhbB3vpIHqciLQUyLYz2KtS1VEplF89QPukLgjW3eSOGXmPZbKPq+
GuCvRXFfW6jzF/tGp/Ew5gIvjvCoy7ziIM/x3aBQTLW0O6YkKUEqnga/vZT/3PHvd/iHa6JnDG4Q
HjEwpEtvjoJGidwVY3bsJ+NuTC0WjO3o8yZ1xZ4Zfipnm9S6pZDxh8f6DYkBSkJWePVYe723Oibl
+VGetTnoW3PVjtZTK5iYg9Nv6UTCcPvyuUK+B6k1cuzluWJe5vwtgoFVmjQX9aN1p/UehieV1DGz
D3Ek0hiThn6kYI+U5XMXnySKHs/ebO8U9CHgbB3ZYuzIYGlJb9ZMFrp/8mHGHyZ7GCuogIdiv2r7
L0VdmdSFPHqbeDm9V5s7PdnkYM1pbtrbRmLXhW82LzPchcuYk7G25fuuXjWJo27pgSXupHxM7F7t
T0kJybW72XiBucPMfdP0I+2oGFBAOIjq0dQoaaQYSa0MTPvQioIP/YrOCFJ/lAMhhp8K2n7K0YxW
im+sFYBmSUGglGA9zm964hRaa4/5On1Rn7J3mduZEM7ar1wodqnObVDXKxYOIISqxacpvkzmSTPf
KoANU98RdFLl6h3cEKdh8KiXP/voFbxbeNaTuPMaZdWzEqKBOcSfnqP5EJUOdBHEAQ3WrscdI9xP
zwbNiaQ8CemmHte6PpN85sSSNiLHoClpwhLS1BF4oTaLYzu2PKwFaFfV2UaNHGN46QRbV31IL6Rs
hT7LzxvhskUCqAckR+hOQAvzu714cTbCPr2Oi8HSj0NaVLauRypEuafIAUU7wUKIVM9sUmVbDhVg
QaG6Z616i3t/tS+WshNhAM10NGmukp7JaNEJmXT12Jpv7dQmdjs0sL3mg0VkpII3Erk/XQ0w56KP
i5YFavjzbaEJEKRkwG+PeWc9RAlPiKF33C57uh3rpL1xtatAA0D3WxAPwCqmfC+tI6LB6IVOGfP7
EULeBFmIo7bGg8GjVTsUG91KH6a6vJXvfDMQzkIqrgpAErURUnT0oy9O+SmKYT2QGdl9PWkvrREk
BQYprDYSSWpmlSvRZiZ1oo8YFR0CtNexlnlynxb9QR9KkzSdqayKNmMuKiuUDvT486L7RmXOPh96
A3DVgmQ6DkJYQC1P7bdcPpU18ILk2DqVfGd0Pt62oditGWiyYyk2Go6qGExZIHnjShxcHkFEgiTc
FT4zLEILPVrSo7N1agMq2NQrdvVGWlcrbW0gAyUd2tSVbe30Dvdo4xvrmuDnpMGpMGxhY05dyQlU
xjyRUCRoIhE+hG2zZoHGib5v3uNTspY39Wu+jr3Ej9zKlUEqEIhsEIk60VF7+flpfAfi66eBRjo6
hSDhXB6AMUd5PVWZdTIfhslWfsWVTTHUiS1QE8hCRl/Ghj3kLZHDfIMHMWLaV3Q4hEksAgOX+hHq
2EJlVye+Gzb0k73jPgxO+lur6ls9+qfPeVHsw29iGOY+sU50xbfqRACZJqvaYxsWCEGJMPol4dk+
Z/vZiw79s3RXbqd15xokgqK77AO/inbJygpQFshHZaUsJlxeygKrc1nuCJWTJw6UVeZsS1XbHB/a
xCkVMlRkbInW2DjBepNkbjIQIzA20WoIpcN4BMW9NQgv8I3OqJE0carOz3WizHfquJk1r4l2Fgsn
TNSzl7Y9lpWt1ER9zvcRYZ4awG3kwHfsDkNK7FTvqC94P7/f767r5XND6xdkQ4ycLRTW89Wegcxe
QJjfPKWP4lq6k1bzHd02+2JvES0QntTHhhSHrsJqJVlG4pFoLZkbGzJdAtw5W3t4LUY3L22T2c24
qoewrqGTa5cSpDFs/Fxe+53pGqk3a35SwQXAMQc77ZyJ+iaEJDnp4IurulJiN1u60TKnfMW5Ax08
IVlXHJvOy1+rk7DuVuYTfdWfpF2/hw9GiINHgSLuASVdAecQBI9TJxJNPVn9KtEc7IeKBYrqCAxG
K7Btc6zehfS82JIiIfQGr/rbw/z6KSJrAd8P1s+X2uYTRY5T4DQ7Rbtolz52a2WVPEQ2d/Jtldji
6AoglDMvaWzQRtH2KXb6qvPyTblJ/cqxDmw1urKnerAilp+mluS7W7YiKPLwJn//jACi4Y0GXBwd
IQsTthdxl6sMCp5RNR1y008Ln0lrahHYlenYj3EuI/5vMh6RxnKLeBXHa56ucuOg9wdarkRrDbJT
w19U68Fs1w0kBOKdNtmi4kxRQFO7+sVNL+4J0Pz2a7pLIgdTJsqhbEktElki6kdWEesNtLQvWXc7
9hBPz2Z9J40uvq7Udj4RmkDC0TY7VzPsYYAElFczJ5VPM3OaypmGNaN7TJTUuROlfp54mCFvjRK5
TWLDj4xYCkbW1r34gLY4rGj2c7bjlZ/QJcgi+0upQeZy36qp3RmWI5cPugKpYwcbswefxPSq1jdE
lx6h2NO9A5lS9FPWbajssezQC74+vU/IFfUSBC+QUPSSVIbiZhj1xmQoyVXcIj6MygDy1cgEqR0V
RECMhBk9lmiZZGCSYBIWDhyao8MTEu5apDa2xXg0krDvdnAm93rzMTXuMYtJCoqndUtT5jK5AClQ
B+0QWx2db5RQF1s9KuQGwpmJeIR/DwS1RrqK9Elxq0huQH4zbpwcV1f7doeDbgmqQVDCLpMLsaCq
zlLI78Sm+dHUSN2ULKNEhCwPjkv5BrnkEuAAeo5SFeSzZf4H7uiX+jJtKuoNsOD4RPWiIp1UgfpT
lr/QWF7y/DUsmkQ7NVZl3yvbGMpPwFgddY5rmDQZ65opt2R5//CBlrY8ClWkVsu0Nyrz39MIYaBq
KkIA4giDs6d6SDQPiSNJDH0bKx3613HktwoOVaGAOocARUfjoOmsQDUiHowJYzw/B/rLXA8ZHtIa
yLgg60L35sqyTzbHGHon8xGi8b4KpcBEHVrIhUEQbZYEZy5YRJYWzP/GWs6glt9r2SWonAUdbVFE
RPoAFBysmMsO8ZgqrQFGoHjsUt64YtaIdi/FDZTMsPL+9g4XGA1ZCiYC8OCNi+UtxLmaxJBPO7bQ
DCYsctvRgPrWnCSoLF8VhepOJqk3zk8k51d3CLkTNDTRY0DcB251/p7HWuZKzbl8zDJMCtoFXSXq
h5UrdsZgYQ0R46Cz9kb8BlEzovQWoTOCgrg3xZ1mZYSzF626V9tjxB9LMRzHTTmeJv44Ne9Vi1Uy
npJ8O7Tvqb5R2y2y5azcYKLenIKy2k1zAKRSUl3YiqGIg5OtWtjPYPG1RW/TlVEFmcwQ/FDhmXcz
cL05qCkZ+cFIsevDsttpelCIL2KFAK4K+2oO1GmXCV8MNQfcse1GTgnEcQwcveqzHh8762iwx8pA
JRQY+CDmnRB7svIrZ4/a5LJx38TOoAc443rjkIsrS9vUhSOVX5ZBkQ9sQbE2Ddx04QgY1U970sO2
YCKz4FrCk0kf5HkvJ0dU2IbuRLinFE9RWMvqJ5xXtf5NYtCtPaTVfY7yFjPYVPKTgcMrakXxrAQc
tLVjCNu07RxeAG03I0fRdhBH7X4lTIBv2Zsk4Zlqr1A0hUwb4bqfS3bSQFHvUE4odgIYMTFtxdF6
U1eon3Xjvu/uE3xrmul2rZxgeT6aj53lSYorKwEwijRC4bzE6oa7Ct0Mt+ZRr05tpGVL0xwz7kCH
EebOl1eVlkMMSWX1mKRxjoIdGt+cmy0p4aZDJk2o7VTitxr1V9k0MFgIYIOYiUCKy17mCskcLyMY
onKc9Y+yBxg+Q5nXFauYmGyTVV+NsEfLRh1xmMYHpV3HkPQqfSnaqdVjW3gIKM34IphebuyKcQep
n1SGnKF2MFEKaIdJeoW5s6oSDjwBSWO9HnI3BrSjrydw21TqKBRPdlpXzOstB6YlxrYkhfKArG4O
o8jWrYPVd66YkEFxtNjrFU8Gw1qwG3MNAVbCxXUprsfmMy49VXPb3GUfke6LeHbi2jr02W4/K6Qe
7hL6zCaNaHlNqhSzSx2GNw/cYMSoHw1lHfd2Wt/limeMpExvzANgrOcqdIDpBkYfht+hT4zW/fm7
NRvII02lIh9TZQ2tZ2QL/TZfQTfGze3hq4cM5m7uSf2sGpidtaMJA2wgh+qkjw7ivB5ZRSBdqNij
sePJNlffl7/EEOxPi8cILMfeyUsyc0dWIIhgQ11ROE17Nq+psUvK3R0D1pbZYlcia1ZXKs5mZfoc
e2g1KM+diUfA8MeWjatC4h74sFb+aqVvE91ZwHzQE4c9W3pKwKgYA+Gdh1KzwzyjFG/i3in1x2h6
6LveNmNoDU5vsXpQeI9CaQc/SEG/4wpRkAeIUmEXAwJCfTdNb2a3tZiIgukopJiN6La9wyo7ao+i
AMyO2dBNKk0ZXQsn1giaPrXuJwop4vtGY27UvUvp4FAhI1p9DxX55ZFNqAe7LBBxDNQ7GcU1RQ2f
wvrTrrKR6IYzPUrbTt5Vii8PRBf3anqs3wZIiYQDpgvmjpjCLtdVEld3WrSP6OCkEKasPxTEtmQn
d2OQtlC/HLRtWYeN9ijFUZDFKMf5XdW6bxpEtrXunY3aFpoNK4gEEXOsCB8hpeYUxqeoJ6QC+beZ
E4zI+WUNiaTKM9pf4DwbRYS47sEGbymFIowtzxDqrBEzs4kI6n3B19G0GuHD0gHX67owViaCHhbP
PzTlXibwkxRGX8t80JzrPKCLIDvOAqT5HjPJA16mX74+yu8C9xKwqiJPFB16FB460ZE+YthPo3ip
PPR4LGZbGTpGuyzxcR70h3Y/ziiBPYynoVts09zHXDX1IsNnYoq5WbfK1lPu8IcWxpY2CriczO6I
xhEnSrwSHVA7/QH6VFD8duNml3ZuYnh6YDmNi/iQvGCokb3GG8tj++xNCKuEFBLpj6PbrYagAzp8
1wFL1VcGcJdj8hqXZBSIGFSnlOLTTSrOMjtd8Q19UokY2dOhVh316ZZv4ndT9Ty1gXzPwu9ZKEao
oC9wIoZcvsig33qkNbgafcpFMoLjgAIxITBRhSKTZLlULGVsUOBacd45GFnYQO5UJdDv3ieq9NAI
xrYRsxvd6ItGLeQCMfwO2byFe7Fw+i9STwuc1lSIuvFIk7yzY01mTlb2t4wFrzJK3DoU/zFtBm9U
TNNdnExKm0aVSSfxSCGjRrjWPYqJGMIqEkX+/NaKczhQ60bMxPTwZcwEVgnQcnGpwZNHD+E8ZqLV
L8iUTtKxQLt3tkXDKcQAQFQ6IxJ4VekA/x4VkLuCUt5TwU+wTufHHDEWKDxfmZ9S6rwj/PB2gSw6
eGVLx5hiXl54MarKHvt9qiFmbKbks9PDefiUimej2Yj5e9+F4PMy+lj2X7PpmQpQLFuq4Q1EKoGg
05BRB6oxyDkloPDEqDysAZp45WTDkheDxwyZFF2n9ao0nHFw5M7OUxs7ZsAMw0TQeUjytQlY2dNs
NZA3ADQCJCKHxkUxaQMvdABd+ZI32ZXbe40b781D9Mq+oofsiz8zV3PYBn0UfB+6Rl7l6m7/kj0V
79JLtZFW8ut0EPCnFg7Q7xbRJEcbBTZrDv4p42CWvGw+9kIwlSvF2I7DofRNJeDFe5/9mgooe2zE
3hP6nUjv2mElNCWBchtJedBrJ1ptRfZcOGW1xQafZS+t1lK2sQDixKs8DUrFszJ/HAkObDi5gRKB
/++P4n31AlXZ4mUCzM2g1UDQzBNUhECSj8R4Sd9/LhBQ6F4vHsNcGu0LAnJdjUwtFDLMvJuPieQo
VTDqAaVbVfWk0YssF0kl/ruqO3K6QguOiNzGwlZfLVjJq27P70vjvWN7YPHmvGuRWEMoV/L7lPDE
TWZPg6UsyjcKY1m7OeYvwjMvbLZvbCTXQAgwGHdqI3eQHFq48l10mp5hkJxNHmNEO6jP/aP0lRzL
xwKr4RBveYAPtK52iZfhF1iv+eCMGM7YYpbeM1x8xlX5yN+0x96H9n9JBM3OTgj3X1pNDCw4SHzo
Tio5HScpPmCQ3BlBzon4BoKPEegrDjsL6R7D0x5fJ68ls3OV5G6zar+ABOLglEjzou0yfLSdstNc
yxbcws983Wm8eKsTHCa26IGHmxHhjQKgwYaitoJxXSKeom10Lw7AO4D6iB/yKvYpMB74BlNS7WAp
vleCPtA/GkRrl3nyu/xEN5jL0w5gSKn31UCw42Y0t1w6O1nmDtNaA4YquXMZiOhZ9R/cOEz9alJO
CZ99bdxaiUcbG1/DzN5yKJTEOIov5VO201+6Ac5MJN4VD1VF8I/BXfwD/qUuBDrzIEostaTR7SSz
IWAx4HJDYC0a3Ruz37FBBFr33ExrkHcMxPf3PjB8s7DbGai9OyR+qjj9IWtt6WH40D77ndyii0Fq
/CaTFOhRZvBAxrYJat3OYzuCq0bmN5ovt/ss34mmZ6gOvplldqmS5DPBJAxMEKg9UsecHLHzIm0d
WU5NNxAa1+BrqqwkyTPZOhkOGSDWONC7LzVFPnVS0CLug7TyG3UHiX6luRtQmlC3bR38x84gMDBj
zGkHhDoyY7nAbCN30EQc0LVA+w6dyBu1/zUEAo+RpdMDkqiKFPeSgKdqdQEeZTEfi86AnueAHR6l
Y06yHv0OEGPXbXaU6q0ud2HJXFMrZEfA/2yM0gDiVbIbKO0VIoWPg2MD5gzLoCIaXudHR63UI4Zu
E+koPVulNbmixtFhZWhrjOaNcwqtvqtQA74wMgNrMTUANHCBRoh5pEBCnM/H0SmCat3tx+3wKLvU
s9whxNZIKzJLdpGsu/GeZzaYiRIg4gc5VO8nSswQKDntQ4z9UyDmAuoRVMIe5HOa0pZT30yI+Wt+
mERia28FBJs1ord2bpAcyvym12Bth7LhFu1d3thD7xrFckB11B2ZU6Msg1d7SL+WjX43vXR9oND7
WN1PvQvJWzGcQr6RX+ogXhXb1p3XsZ/61jHzBbfdTKHqZD6w1Sd83x3C+2P5Nmz5XvYGxCVlryqk
onsDSzJyGupqM9SX11Pqt9lubmHuuStUfA5HDUdqA/FVqyUcRgraX65gHCQcOZKtGng39hAKD0ts
3IkhPn78Ci3++EEM0V8Tn5UvATEy3wAnNmISvcyzgz4MCiLEGD1UjrqjO8yWiObNW+S3nkpw3jqy
N3+BJSZaRHgo38Fbhvo8Pm/2MGDfmaT6xINeQk0wr/Xn5Ngwkt6ze5RCwpof8gobtC+XU9P6sMJB
sFUJuu8E/7157xG00ErKUGCQ7ou55a66S58Bm6zNfbe2Av1IP2Ocz8O63ub32q9pLe+ydzD6EXaN
EKAw/hTGNX1QFLSVHbVDCU1aaaMpy1ad9W3eH5poYzb7wXIEL2PrvA+mEfpUh64NU3UXq15ae53u
CIrDJS81EXQQHpxc8K3GtxRH6II59SHnD1IcUAyV2/orAGu9QeB2isbWKFYLyZ6skizMAoHo7tSG
vNvJcjB1njwdZXWXNTb8gRvcd7kVul3eQgcDNDptZ6WPILZGDTFu4Lp/2LPoVICEtIyFgbN8wQAw
O0i9RmM7H2cMSd4J8GffYJx8hArAqLpVq01/HSOgOI25eUy0oFeCzXseIyjTJzoMQnaERrNut6mJ
iFlXayZmH5Mp3PKX+rYaO6shAO4g54CMEuibi3TU+eUsyhVYF5jZkTYRd2Ag+a7JcKBXIFsPAuMv
UULAnFAlJS3DzAsYF8lY2nlZ4kiFOpfdFhh+wWmlW5Pgg6MHhx6raz0rbn79nDpdvgY8eaBBC7ou
LiOr8gXIWY2dSFtapEc+WwytnQ7LVNdbB8WOPQ9yt/r5ct+c/t+fy3I98MfRk1xoEJhBPH8uGbeK
mTd5ejTTedjk1bQdaWR6WZM0mOidf1U6KqqJKqk7mTMaLYlpeICGS5upeb3pa9SMuJ+aCFSNAmgi
dID1uLGFB9CNM+575PLsk2LuDlP14LxhyB61ycWTaQqhwvi+Mp/k1w7Xk0jek/xeuFN97RT55rpw
2QH90uQUr9mn8oRQj6Zo+ppntlAAryV16uk0VJmHKVjANTkIEN2+AOCSekLqZZmDlESLHBnQj5Ti
/D916l7tA+tY0E0sbcrI1mA1hfnh3KY1geS2onkW9HBmVzN7zI6voK/f1UgiPLQ+rQH5tVMVu1IG
eHsQouOAdJ+6aeUCE0AiMm3wr4pA0nfmToeqQJOLQKMAUQJIRq8AIrFTpEvI5XAePbWIfuBYGTam
TRLq1EgCMVg93HjE36SXy0cMnjjaOt/T/upFDMh0yQD8mounmddbMAczRzFGzc4THJRcGGWCXfvW
lzg/eYbsqhDvVCn6orBpWaEpEv68NC8xOx1KwVCLXwx9ML2HOcHzlYlSONGxZcuTDKU8dHHyO1Ud
ej9Kf0HjHFnrw9SzgA7jLdmwSxz4+7qYskNwgro65mTPr1sqMObQm7Q89ZbgtRJIXXykM0l1uI/L
qQwwS79lp3616XGri2oNCiZ0OL65pWcdLFVqG0mpihNltHdrYzMpeoQiD9k8LTLv5+f6h4stGwni
B5AhgK7MReDFfL+Wck3Dc6XVc5qUSLAV85NJ3cOUp7cy08vkDL8eIAKoDUgHl2PlIhNU4E8CcDse
TtGcAXIrG+TaMlo2P9/S92FxvnAxdQ4cHa2hZTTgktpNQexupErvT1DGBJjFZjLeJ5QMOhFnbH8k
fbaJojcNzDzUIGAsutB+00BoLR+6dMXKDU2OgnXHxw3XXBr5zNJsLfdyzZULUN7dbnRg9KzU97xx
cugrNv4oOJYaNJnTpp4WbVoJUv+r0trEqjupbj0HVuRaGlrUjvSFchJda+j+InOE0VZ6X9xLj8YI
qVtXSW2+R+6Fr+ePWU9ERqrElSob8glyb3ct7GCdOd9jqqZNMQOwpwZkK5ciHt5FpmBDaLGG3pvi
xoZPN20RiJGfDX6/K/1bFmWXKBRe5cKXg/YbwoMJpt75vlBFoYB/jdidxGyGP21/hx4fmS15tPu2
fu40doch6VsRaYk45y8WGjvoM2MZLYv1UpC3NBLIBMPE+oQhX4oycHRg/Zy4oLaD29U3qoMZGEBC
/RiUQhu7FeO32svXt73M5CugaGNkQDW+j6XfSGpiPMPBShvLUy6oj3lapHatJpFNq7JyWyrLDmVf
8CfJb9z59S5FCAYfczEhAfn60omk6aCfmfa8Pk1QKVm3pi+Ai6clml1IseD/vH2u2J/AFJEDLD4D
i+o2eGbnr1ZoxS4aaoaLDeapgqE81IUoWgJfyRAyoYR0DsyD7dlCCynn7EYi+Ierg3m6TP2CBYjS
1bwAURnO+6SEUddJKEULPYvZgQzaTum0yoFC1G7aDhWlaALGj+jMPf9869ePGQoZsH+HXgUGIhB6
z+9cVlMe92ZZn5qi2VTN90yLhXjR6WS0mptx6mo142qAxTDovLD6L4FsaxBrUPy05gRqRRsAyBra
1SjMMelk/VFZ1OSg2TShwZyZN5bTFRcUFHDcJV4xgFywUhT5/EYT3I0hcHTACgjGy1n9v9g7j+W4
sXbLvkpFjxtqmAM3bJi09EYkNUHIUPDe49nurF+sFyjV/cWUSmwNbsT9IzqqiqGiyEwkzDHft/fa
8l2EHrrob/tOOhYNmI5BpSU9dabk2EwILgpRyxfx3rBDJJhVJm+6Rd6YozBuW/rsv78MPy3POTzM
ixqzPY19gKsnk31SZRJi3FC+mWuCvcJp/hoNdbsxyqp11JTuPosBE+k6rUw7nRiZOzbRdfTQxSrN
LpGLTWf1pZ8bLPcq7QYXae83OYq3KnnjUH+6Y5Cr4h3Cs8yDyUr95EgHINbGVBjVrV2h315aOiZ2
VSs4V9PPxIO8Fff70wS6arLhnXCDKtikTxN67LZvlSI0y1uo6RqScnQrWdBnbzyD+k/jLA4wJDTU
bWgEoMQ9GdxHnWjuVs3i2xqxWuzktvqkKdNNGy37qI7LM0OgVgvnhSawqKujoXMctpRp51NvXAZy
aF+VgQ0eZUHeM5n6YSBr5qIilvGYgi9zjOVRWDmt3SYxLomqQze09AT6qZ8thLxSFHyyw0jacxhU
SykKq9l0Ydc61W5iFFw43qgNZBYqnZAOUhqUN3ZeeInWcQGWRWwrU26ve6qjQWcN14vpZ3iJb5AV
zFDErsyayMkufmN5+otb1sLxyM2wKqGYnE4U5G1MCkTfZsnt0uWJSwaz5g5yXXpmppSuvFDyS5NB
uHIbdHgKLFS7WpnTdJXtZ7mTzzFx+9okhgdIp+7SUApoVLvZwIATb6yOXlylryZRLu5Kl1mpmmtm
ysmzX6tF2NtWEd/qoxRvtXHQLpWulHxIaCqQD+6oPigRFFTsikpqpxoNRrnh8Y/6WvIqTUk9qR0Q
BMJrW9Il3i9QY3ITJkQq+i186fZMSOGxCxR19/tx4afJl3sRS4C9zr+4A06phFpfNFKkj8Mq7bK3
GnfHGU02J5TRsFv2WDqZRbLZn78nIyXkGgj5qElP1v+jqiPVtYbmRk26z0vWPudR9pAF6T63AmZD
GmCS/FYcu3KKUlgj4UCDcCex2AGJfjo1ANBtVIPohpsi9rTi3BC3pg2keHpfFCRX9U6oPOr5OYak
rj7kBuIdRJqxw1lhsxpC3ar9OIa7i7Fnzl0Zc0ZstZ7Glq2dERgEixMuaDLUT2aHDviTAfyp1I4N
lT9MQOpwOQCKysQuKchJvFGniwGZT5Xugvmqyzxz9ouUTSc7ovdtVrtDdZ8rn8bab+nj9fqeAEs7
+or+N4soERrbgNJ6Lu6Ncmc9FIY3Fo+adhxx3KykOre90i2/n2mJofyhX2r4Ru++2EOnr1J1A2zW
yWuvmPapeS6MS7O5DyjkGQ8iE76VXuKYdJobuNRDualCaNiUZC/mypstR3pi+KXzFev7wNyYq96U
l/LTApcFbTgUkVulemNi/Xk6sNmJ4uQm/UhlsXYycGbyTIylAWOx1TQkFBNVziC+CNHXluOQvnFr
fsPSvX6UeTueBJtpwV7/+Hoaj/U8l+NajDe92IzqdWk4wXLZtlw8GZ5m6+sZFQP90bQ+2tU5wayo
826j7jHqD632pIlnRTxPI7Wu6iqsnjPpPArgofkifVh6qGQ03Y6BTDPmXrHu57kHG/YQDqrb9bYD
tG0T0y+TErcLaG2grhgQj4zpPuhvxui8hGBnPfY2Wqnqi9o28CooZHCF2j52Fcy8XV1xPz/YwWGO
GkfH1jMaOlGcFNgpqUxttx8iyddGaL/uiJJOjD01lJHqHBXmlBTQAZ0ETTW7xNiQQLCcKU7KxMbS
COzz0JG0Z0X/EkuVUyhX9uPErqrBACah6C8oG4SPdZlvBw59prDd8LcqXqYxIE7TeI88xpFjuMot
00pKp3t40j/gIRgpyjdO8n5AtZS5qnXdVDdJ+kXQRU5Vm8LA3ooyxw7v7PA6bp5K40ZGOhMRaOvY
xrG22fLiLELxlic3AQcj7L1dbvvqCR0VeubJyzRkFNyx/ZZAPAuBOiXpem+pzvK+ZPJzg8ixbZeC
Cw21/l79qtxOkUcrXBGovNIzFcuCcE0OOPL76lq6pj04fNKOU+5SqI+3ZeGKxidnkpIUmVUthRtk
bKpXIuljtpS91Po0qu8l2y9Dn6ZQHnkDiUypH2ou3nmj35rJDpa1zSY5OMToGccPdkttcq+a+3re
JM1mXG15c4My5Cx5+fY0X2KQ5wzz/elBjmYac099+TTR0EWOO0ae+X78sgANj/3e2uIypFPbqHd2
egDgVZBg3D2G1p6kVHP4uHBnWrhYLNYda9O6j/yUcYz7hPaovS17X7M8azoijGco5N9iOGuk2xSJ
VLpnczYRJZOhIDjLez+pLgwUI0X7KV0by5OTtvtCuRYcvFR9GZTrIbsNptuErmMLdXQ6Ws3eYGov
0/siOi+CC03ZquE2yg8i3AbJWdofkuxQ9+s+X1t2yCSL5VIpjobiFWKT6zfz+ICjTxvu+2yT7/vy
cra2k9hU8V2T4hG8UfqrHgVA8AAW1VmmvW77tnWGoj3Xd2qxs+mVooc6GHQm33L+v6CcTgYS0grB
UCCHw/l/qogbipIIrG4ebhY6gTEi0yzpHLPo5s2syLdJko37pTbGS9HVwmnzEPydGnsB+JltJFNO
qXuVAnE6rdRWpHN1yjrYHLTONY0cQUMe0Etxenu4s5LirgvWRq5a+pkpI4NYFWEFqq0uj6ZtPYWU
YoZK3gwt01Rmy6mrRw92pylOZeY1sllwJixGjLpz48xA+LmU23RAo/X7ef/nfSgrI6yH64YQyDrg
ltdjq1TpbaJEUnarBvJ4ZUSDV2uFp4pgcJZBYTIecLVY4aepb1tHlsO34OfKug57dU04gNUouJog
1234ukj/odSg97DmF13PbtnFibOQVAlZmzdVJ77GLRrCrut7XD5UiZt5Gl3ykb/gHqf5VHGj//5c
/FQDXY+EhA2VPtAa4H6yth2XLLKzZMhvl0x+CvWFuXtm61Wy5t0a6gVwj7ei4l+WVT99eAOaNlp+
nX3gyU68yDWyPVRBDbQlBtkqi9HtUvOzVtnWVS5CHBS9ujeaIkcY2wZ+IJpLMpLvNCbDQ23NSPuM
/D6EuoODcG5YAhWD2zWpY6vP5sSkhQ16euMsvci7Xh8zdgPSXgh6oIUiny6s4yWI0zmuU/Rw3B+D
UkTbYZJVdwz6wVPGuPOrbFgcNWTfZCDbhUMXXnVoLUL6jn2RDRsR2sp2luV+q/bC0eu2dFOIvpsw
aI2NXpT21jJXM0yeoMpou3bbKpWxm0vkV6BvPs+F2Z7NSr4dZ/UPwXZciJXZyCBBBAJ+jlOwYjtX
U1CKJb1VcVc4o9XezQTR/P4+e6EgnZ7BH9/k5KoHoZ6qahqgqGllOh7E2W1ipakQ1PBFWFj/THKs
DSOjJpsZsW+09mPdXxZTVm0SEwo6YFpXARs8WRiFxgHtF+0nV0bT4C1QElnEMjNMmJhyyFCI+K1d
JUL8CZVkbmyPq6ttfv+RfvEUr1V1lXIWmQnIyE+e4iomK1yPFunG6FA4wWFb/FoeqBJY4biPKjYt
BuuCPjzTp7XOG4YN/lrLQKk1Wm/coKd0pPUa0sIwUE2uvYyfuGidLQICS0vppq+zrd5pw5as1NiX
FrEvdRW3gkoM0oI8T6RQt5RZu7TjjkUChgk/1FmE6Tktl8R8S9H4ywMjGQARIY+7Bq3i9VBXVGOR
ZE0j3dT2vLhdON5oS71nfZB5jG24gIvuaegDbwq4hnkkHWUKCq45I5caSCIhjjO6LfPp8ffX7heD
ENt5Rj2uHth9oO6vD6vpoa/MYRXeZoFVXCzsZw2t3waZNR6XItgbgd14VWqF7iQm2RX8lGu0lXHU
dcVPpONUnmm0S4UMPT1su5y1gvG1sKN5U8+FTFJQ+e1m+yPAyj9iU16hVn6LYflvCFhhJ/zDtfsJ
sHL7EWbJX7vn7Ln4+D//+t/t5+eiBdHyF7CVv+6auO0+Fn99+fiX2xfRxx/hKy8v+w2+Iol3UPVo
grGdQqtE6AHz8Tf6igRjBZIK239qJlD+XsAs3/ErkvnOEFDXgazg9AJ7ZbBO+M5fkYT8jqgGnQ3h
Gp7GXf0H+JWT9QiiJksnc5OyH0uS1ZRyMjYuUz7FeRkdZGLIs01rwovOvAJjabFrCmXI72nxVeWn
MBUTbtJI0hqW/krPMitRzQjB/g8n+OrboPyjwexkYKPtg8GQ54IPjVtlrSa9fjjIBppTy8ZomgFw
RcZT96zdh6TKG801tLmMP0tDa0EBKfV8QLfQLrrd7qZ20aTMi4lwLyR/MhaVPWtjvyVfOSmgGHQu
bLbfRCmu3CUCKk+OLrTzzGYB2jslXRlk81Xe1yz+OzMip4uFroTWBm49NtVgVaQw6OiZVV8lRTbZ
G3ikqyYqDC35DVnNicACncKKOECaRmFbXisE66Lvh0WdSgu0ABF2aAo9K2d/kXsxnUkkU9FFrgn0
ItSgMdSFjWxP1nv9ntFPDPtUsWPTcpUhCQzL1UZpXpBb2kRTIpud2+QuVzLzgRVpNg1e2iQxwuxm
0HtERoEyE6P5cu3/C8aZuzLn31OC06uh6B8HrP+Ow9DK0v9ffz/FPw1Dd2X6nH3sX40w6298H2Fo
aL0Dr8Y6gJxDVaf78q8RxlTfQeLXUTag6X8ZK/4GPEnWO54xjdrjyiCHhLQ++X+PMPY7upEMTGwR
oLvL6HX+Prjvj/A3/tavCU8vNep/Lb+I6KArxBKf9hsRI+gsxMnNiaNhXoxKvlWVa62+LEIv2CTF
9aweS/U4hntNvqnCM5xTToD737iocr9NNstB2E7zYKfughvKPvTFtqwOITd0MDnhVwSuqNzuKA2U
HquzIbkypwucqH3mheIyj9wJhLCxWrHtcRvO/qSd1dDOMAIaC5zChL2Gw9OaBPdR8yTHbl659RZf
VTdYd5JReR0mSiU56MVVHH+QlCejuJxkKNIELV9m6mWBzVBG7W4Z50r6PhTUwKAXzWI3o2MMb9GS
pF592dYHhvA/GyK/n0/mGC44vZqf4jpHWe1KK8rl2zbWH/UhjD1I1+aRmOYP5tTTv7Dpqkqb8QH8
m35uauTVJyOaoh/uwV+N1Otle31Z13Y13UwkU8xdp+TromitSmvFcptG6nulV6wbPZTjIxVfPU4e
CW78aFTinpQYiZpWs1XlNcVey+ZbIo089rr3vz+e11V8zgobSG6uNUV9PR5xsrEuS0sNZ80abxu1
kTd9FdubdhGPnTZv88Q4rFESexR739lX/wWD1r/d4kjnFP7zqPQAeS5uX9ZCm77ri9croPV3/3N8
Mt7RdFC5U074cxJSwHXoWpc66+L878WPor1T1zivF7LBKhWlMvD30MSiaW0urwRhWhksPpQ/GZtO
tggMlgDwV54/wY0QzNi+vB6bwtHs41iRu/ukTyjxNlqeXUxFbMquPk39dm2mO8kUhqm/zOpATQ+b
n6VGzwUD0UcqVt1FNmn5DbPhsm1NrfF/OKW/eMjWm/bHZ4zDY2hm47+m3qEL4ST9OK+PbDjlxjK6
+zpBvYsk7YCEnPC/NK/F/vdvdfo4v7wVS0qWEGsL+LQL1g3myEZ56e5nacZJNTahH8rRWwmP62U9
+UQQ6eDTUs5gLfcTR2Gk3ic11OTeD4j3t4pB4S9HAELcqOzS46vpPvdoDrsuSO+UbLYullo6T5vs
2EQBqnglLPZKny4+5Av9Nrc445Jip14yz+nGDG5Sk8Zxynpxl4SVhiI8CrY0GHV4Mbb8lqLldQFr
vXnYVoKWsriBV/UOE++PV2cOhNbMeRu9N00p+mL2hXY1RojQbdUoNkZc2ZTclcMksPD3AmT4kC1u
OKeyl3c6XWrcLlmbN+gj7nQxJP6QhvG3i/r/R6f/wYDP049ADCAFpBDUm6xf/nm0ui/i7vnLX7fd
x+65/es8Zqj567Lvsjkuwl/xM3/58t8HNFN/h57ZXkOeuYNXnfffCy4qqu9gwyNix5mif6s4fB/U
VGsd0+ipQZ1EaPFqQye/o4ZDPVJe4zjAW7Pt+6NB7fWjjHCERd1K80QJydqKjcbr+1LtGZiG2Aif
6oFu+9BE+o3SJhdVuxylun6u825bp2XkTGHWYZYLPXIx/M6qG4cS4+g3hfblh3P9i2Hs9YPy/YDQ
BoDRRqZJ3tTrAxobJBXzPIRPeVrVGyk0wDusX1JMh56UAoXLe/nh9+95srNdt86rmg7DLBxTCHXr
jPTj09lqakH8XKzdzQYJX0rj5/lI8tYc1U7XRJnf1JNwixq7TV1E7w1sEL8/AO6/H0Y6EvvWHZlJ
ExU94zqCn1yFPCp6Tulk3Sz67NjQMaKaQrsAD2dIe5kRBQaBdkFJdXljJP/5jXVKciuFYMWm8M/r
D960YYRWVtNuVEPCGGmi+CTGCLRSMNza7bhpUVfpSrWrS/H0+4+MseLVh+YW5gKzEFtJ4KBhqby9
fm+0KHoBazm/Tp3UwYvjnJ9/2O9z13TD7eAEZ/qF7esX3c7yjL2xj7F9N0es3xeSD9bFs13bh0bA
99efq3bNrth1zlWz6/ij7at79apzwNzwg58H9/OV4eEhfGqOti88k79OPo1PMxqYZTtBa9PPw33l
KxfLRXhm30/XyAwTZ75S94MjufSh3MEx/cb/fMWLfv7c8cfJ7T3Okxt717rXuxheNwFmXTBWvuZg
wvIbT97K29KXt8Om2eRfkz36TG907Z29071kW+5gQeHDWb7IF8p+vpkup0vpCHzRN8/Uc2knb/Ee
YvjFwMCrKRDt1te3fH0vbTTH3i1X4kLbr6/UO4H7dXcsHRgDrumtP2Z79a4+trvMvc0dOvAuVLIt
hoE95vOtfdfuRuctZOfLIv6HBci364kTgsyetT5vnVzPGP9JUOtSdr3xLu8AGx5rt9yG18OnGElE
50QWujQfrwP0u13oI2D3FQeV8WbZkca25Ud9AIOb5+3FYXboRbu3szPuQo/2u8M3fELrvZmjzjjl
xfrf+ay4o3MdYfVwABoV9zbgekB7juSNO8kLN4W7/u5u9/sbV6xT9cnnhF0LSJt6LIPw6R61EvlI
ApGWX0+ZHSL2GK3DNNQJjfRiO8bYVMo5WYEd1qdO7uqzb1+w+0V9Hu1f/g8i/FMRDu2W6OqOpiJd
47iYB1eZKgiDA1lOrF5qeR8oo9uoU3l4+aIg/4lUGl1mzxOKmtMAI8bQwGMk0HuPl0GRyIeAB++A
Dej7l6I00KQFoen963svP4exx3pjFNNfjyYvTzTlOJs1Cx4e6pfrZPNDaSlYiimZQQJcQ8U6SEI6
E0V0k3TRmZU/S113qwS6h6HjQpOUc1Vf2JRam7XKHtr0kmpXBVAifwkjsK5ivDOT4mNZ2te1GWMp
t4993j307LqDdsyc4lMsxicq2rsS/QEhb3jg+gu7NLax8t5SFstnOXmF7WBbVxNGxCXaGnCGISOc
TV1KAA0WXhH4ZXRJ0CNG2coPEMqXJsYvYyBolMY3UAwhumOix5dahqmozm7IoL8d4dyRr/rWDnnd
PJzcVJbCiSOskPIqzbvXpy5PrN4mpi66llOmmi4xBwcvFnTDr3IHhCDutop+hfJkM4X28IdvziXj
ijEFrjALm9ngZPqZGrPVq04JYDFCHg7qGBkMuldnYtZwxiK4V6brqMj6m0bgMuDg3rhxTu6bdXn2
LbV2xe0ifj65b/SxsdqJNvpl0qrPaW7DFx1qpH0hZvmw1Z2kw+W62CCR7aRVtr9/nn/STdJSIyz3
xftHNYCF4utTX4keLm2vwyRQUhyPIrxJcis9Kj3qFDmQsg20N/CGenleViWRrnF/nurgiZT8GNFR
QhpXfBRiKbywWzI4mdVnkqPau9xs3toRvT5PJLC9HCmVZRgGlJRPI1wKS47LjHXEXa/ET8i6Ed/L
cCNjzTzSjXjqU52OOJ3YbMneqiS9lKv/dYNSvkYFQAqXzei+Rhudbi+VMW8sFUTxdVb0XjaOgV8N
y35DHb2irdRgXwHXL/Z5uoAQjSPgDiaOKG6aY1isuqa6t8/MkpEfmPFxEMqjNRfjdTeqzbZpcJe+
/C8J3bWvC3zZxUyPr5Pn+z5km00I7KVVi+Ta7KrgXnQXSz7OZ0l4sM1ouC2VqHGjCkJpIohTiyY9
cduxGA5LUcgeHp/uxgyDC9kYdI+6z/3L/fNH+6b/hyLzv1tJZ114//MeaftcNmH8qo6z/sK3XY8w
3rGXoIuOhYPiGumEf296aEcRy4X/nm3wSx2Zv/m+6REanSpGInbJKmvgl5v7eyFHKO8gkVGcJp5P
4KQRf7Tl+QbB+detjHJdvES6UfmjdrGmNL5+4PM6eWnMNP5idXW6zeYEwMloVsb7mLTbbhMR/du6
dThoxsYQzXSvDpn1kSOe9oFV4vMeFiMCihv1At4TDaT+IMvQ1I9tqtmPetBj0eu6nHK0Fdspgd9h
OiIwXIbhclLNtmZtoLLZysPW+kBgNS2i1pZnDOt2HZwXlt0iVhu7aEVGllLp5qkJtSaVx+ms6xQt
cCx6am5o0my5HIcg2cWDzLPVdAF8yTGMWBAk9deyKlYmViR/XJYZb38DYvuptIuMLLk5GwFlZJF8
EaOYeurqwby3i3yMt1EQoWQckghSrTGHAESCUZitM2b5wsotzNuP+G+VL1GRK/jWlzh/UDuutSPP
vLcTdEsOk0kZ6sAjKwTeroLk5VGPjOVIorZh7CVVqZmjs0tVNCCf+tFuDmok8nSbt4V00WQ6egS7
TJIvUZJKs8PMMR8ao7IZi4fONMAsz20GlgqEuqurHbAu0UjD4GFobGOnCwoNTLdE6ddPMk1Dl1P0
FRUWXJQM33E44Bvt1Q+iLRSiHIysucYXE67yPTg2SbeAMZRTwfBZq5112aQa/PsstKLFrckqRlUo
QGn6kiSaB63U7U+0u1LEkFoayqjSRuXjICnIIcMIcbaXRmN3GCKqcjvCpEdQKFVCu4H0wA7hVC1q
yzHzfrkyWhJZwXHMY7WzEpG0TmgSDrORxkLdDaArVM+QRyIMSlY291jmiwLwrYpbd+r1jii0TplZ
EJtFLG37yQbGRmazWR/qtkIzm+kyG8m6KGuEiiUGDncI+krddTWUr0nYKLmoNliDH9kRL9bEDVQC
O2nUW2uEyFZMXYQscbFupmBiER+rhTbTX+UeC8N4bsEetcP9lDYL4QpmAtFHsfvcOCxRkfRuIpvi
YxbOtE0CiqvH2uqDxp8Nq8wp9QerosPQzdwnUxTrISoV69xcSiN1xWhaMzS1QEEdnEkGiG2zXZZd
UoORd0Tc6PqutNZUJbpBIByiPIVINwtl+lCQX/FUSSr0cdFZGeenFS1NXnse+HM2zht5buxPzdLx
SnWPljiaq+Z80QoFkIySyLsuHyBGj0nJc6sZ06iino2w+dkSRqB0YvY1+4VZDctBpzlJgotqH0HN
111bZohwFrluviqhhbE0QaGfegoa/tAjGJZPk2lkBLt9HOgPZl4WqauJiTAitDE1J1OI5n1bxNnX
bBilD3nb1bDGmyp47qoKjB1P4HihD+qSeFmFOdLt2xLqMR1XLNup3WRsBmMlerAIWhvdUasNxTWn
SA7drov63k1jJVwA+iW4Rul5JJipFZL0wP4UmFSRT5oQvPWkNQ+ggmvVEV0kIldLB+AtlRh5TnVb
Wq6saR6BG+lRnnuy1WEj4RnFBW9aUoFROGpNeW+01phsO/YD4LAzStabcinVcTNLIUOTkSyGtpvt
FJdAOXeMh1ooGkotS1NgaRAVXbalGqUGRh2r4U1Qs93ayEMqHkudhDnXsqb4vd6PLA2DPoG4r6CA
bI56JhYst33X3dnTbMRA6obU2PVVpxK/OPctKB0pMUfgXEpYMerIWvKZQ5n6fWzk8bSBJiw+TLYA
H8SH7m/I3QwjP6+kYdw1Zb9o2zBblO5GNBF3hyTNunHVKFMBps8OqtIpMMykm3Fs4ZOaeZt9kRKj
dROztjdJbuDercJrO9EmRuC6T4CQlmaegvardgVba0cPWNY1S8w1pTTOtdNtRLdryKih59t4KsXZ
UhbnycjuoM6Dvc51t2BjWOV8RTaPb4fE7MXK6BCgfJGG6Px4hvNquBS1/Lmt4mvCqsHRJsohbfqt
1lNVC4LRiYy82w3p6GkWguGXlXYOFtJGzF+hdY3D6tg2+iOg4S9zW9xOqcYTWrEIVj8q4dXQ1ed5
OsNlm3daG+3bDhY/u7p5yHkWGKwwy0/x7Od19NgMluR1el3vzGa864uAXIUknnaEufduUdwMuRS6
eK2wlVnnRaSpbkZyiwxfz+w/k2QFYXaAXWbzbpkMDaPBnjEG1sHWkgd91qJNl8kDz2TmqdiDJFS/
JCQL8P0ZrKr5EC9VehCtJh1IsrxDq5I7umgJUB7L3Zju1DLnMZ2bfRriCIkKa0cOCbFjw02r9PvB
sA825bDSSqCYTp+WQcazOJrznt9/CJrwoU1E6wSFuM3S+DCY0dFKtbN0mHFSWwsREfK8HeqJcAeZ
l62AY0bZ9FmXksLPh6i13VFXyFLQmxYmMPk0OU9p0/mSUDfRIHg+l2MCyDQrlONIjLybF4iSdXHZ
Ywl2G4YbJBv7VatJu9mqHxuJ3neSPpeGjeYv2/WJupNn633VIpgxFpbNM1ud94g98H5Xl61KTSYG
RLNY+TkDEdSHKY/9aEpKMGdj6kYFPnHyKgHUrMuYrPscl+pNU+cWzvDSdvtFxhiXbeqyvhvU5JGx
1IVyG+2J3b4e1gZZ15UMADHENFEjD9yw8LmtzfJY19lHNYseJhxzpHIpyt1URJteh/WHVMqm8YOg
VbKm83aUey+xI3w+5XQ9oP2mgJKnftnX0PQkSRXHvG8+WwKJbWkOyvmoKLPTTY+iArJhJ8Yzb+cl
VnoRxQ04vm7QbQBYAQu0XDlPQCprUVBvLdYanlpJXxZ8EKgD/SVbgoNaNdVtK0zWJeriDtNq/rsS
CQb4QrtJZDS/md0DwlQNTE7yIJ76ZljOljT00prKYFbTci/ma1WMmzzBN1GogDssrmFSiKu8qNgK
XTThEO7xzl4UC9ZRiXzMrLA58/GnJY7OF1A9S8CcMYUXkqHvu9m4MrsEfj4z7FTJHrrlW1WHPBiN
gI+M0I+ECWYTb+iKzAgdJFPQV+tO9UQZqE6X5ruO+ARVSs/nJiRkEnyUkt8UJnkAJgCSdtiGsn1F
JJurszFPFQXhRJDu7Jqbza7RS3hQbMgu+RCl8M6a9p4VxiOtFMeOPheVdSay63i+kPqG27m87Wft
YARcfqDOrAAlsmoBk0IK1MJlvOrD93SSXVOh2NlAL7G/SGV3NuO0p7YYnGeNfpS7ZCNlVOKtOWDL
+TwqGlgcofh1lMJjiib8PhIDO9ptmBxNv4M57ifFIHvD+lZwND4E5G6IKpSVbUCooYME3AtTw94M
Y0okFRO0bWyyNmBkVpfPaT2DREj1xVNU0Ttzw0pEXrovBYFK5Vihl1gQOY2FwB6RX4x6C8a7Kbw0
Yzhp40dSfxuPj4a9bUzxJuj1R9bVUFzKj5MqVUQbyfPKpaXN+YHNLdTEcJHNLxqAJWUM6ohNQddh
fJRktXWm1pILUgn6ZgYrl6cf8CZAfEmMzEqITAA0iRBRhiZZGiOy86CXNnlKm8Zpqz6GHTO2uTvE
sSDBwMjF50ZP8o+KyIF/YQYkwtcwA6PBi5XnlNnQ/bPOKoq48ZDBKjvdGOAi2ZPBlNihVXREFbTH
yspJV0EBqx3YvvTPnNt02KtGYMaeQZ4iQLvKMq6TMM+/ZmQfweocZLyEkgUtR7Zq8k5jgAsP+D/h
hYdJ0k+Ys0bDujCCuLsySYiN/DYbxG2lhorlEIYtMrb4RG4ARJ6qLzxgGHGnJkPJkWNXyJFgwiog
q5CP51Vmh4dHYYK4Hke1bUH+dfMlsW7AjnOlsXXgYfk0kmMxyRZK3xBEzyiS9TAhDmQHuTIEkyNt
fNaWdqYahzKNpYdxKaUL1iZzfSQhKvXzdja/KB25rU5V9RhYEfgvn/68zvCPSrVXerZ/t1IDmMDf
1Rru/s9/NGk8P78WtfEr36sNq2wWxRpxe/LayVxlBN9Us6r+Djk3bTU4HeBqX7JZ/642qO8U5Oe0
WFGOUo1ei/zfqw2avspwgaCTwPdSvBB/0mB9rcowKaiS5rfCcukX4NI/JRjhmWUupuLpplXyxCx9
NmT2Mcd5yF1HeeU/KzC/6JwSxviqiPztzYAWrJ8HiRPqpteFjbRv1a6odXwmpZQvt3lSKdWBnS49
EabnmoSZalKV80i3k6/rOtva5hHua18hWWsntzlcKgTiGNuoMAS491DU6iyEwqS9UmvdIgCFmNVo
oy9pIe3rNjemo1oHXb0zzNE81+KsLi/TqFPP9DbuwosiSuKZlVoz1cdIn8N6swjmeG/ILWYNtVv0
FtidnEMsTZrFT2uVIipP8vpLujqxRAh0Ld12rOWv4s4wFWjvaaEd+iqvUwZ9+rE7QRkfXjeO4Tns
eaVuIjHNNdg9PNmpZdROmSL3devWrCFuDRGnIulb7SopQ4R9VTrqIJsbastOzQu4o5oN4cYuF1n5
v4Sdx3LkSJZFv8jNoMU2tCAZQU3mBsZkJqEccEgH4F8/J3o1XWNWs6vM7qpQAPy9KzfaAhdaDZGV
iftpnq0jdSdq3HTDRCfdmpmpbPd1oOzqTjc5HMxGjphWaHkIkuHoxDVrT7WMfryamnwEC+rtuNtn
BpcbpV/Cmtd9yo+IDxg4inx0zj6cu6Y+GqW994L8spWnU/E7JSXRtsVjo/1gQzwLQ0Y1LOuyx3Q4
5Ym9cvpbbK4nOEen23+ppO0PkKNc64jKyGnceoJOJmn3xEBmmJWDAca0CZ/SIGs2djK8xZhT+OKC
jLhxB2tu+EIU3lPj5PfewiDpO+UfWpSRLI482o1TYLMzxY4rHsdl5B9jpqdVnhIi2hsIsZKXZqBv
T3lA/uFt8dezs0PVUK5sd9irChhC+OxlobhoHr1aG7LVJ+8g+7oj9XV6nNvibKwq32SF2PUV2Y79
XG/GfE422JAjUszosKlgT63+L1YbYngsvazmpD9UpnLundl/8mr844uTfmW9c1poLGoi2WzKPsBD
Z5Jqb9f9zmv9a6TlppjHZlPY4gFPHd4TvNx2+lCaThyk7ZwMa0ASkT1uhT3TW9GB9xcHF7nTZq6X
fTgtB7PUF9vw6o0K7lSgrz6qL8geUKCue8HD8eyOBDzVy8NyY5KqMXl1B322CKgTXmG2Y4wdvDfJ
0bhFcYwk7iaH49Mgb19Zgbm9J8opBhZuZ1hW9CC/VrF3kSVplmk4R6t6MBhwyShceWVVY7/Dri7r
7N3ryKMX8XjRETKtcBDd6sZqxWCXtYj/2CIGT4hnIjvbYp/5/d9+xoJjJSwg05I9wxNtOknytCF1
scHB2tjVS3ATg/htfJ4cc1eb/KqQUq5cG4bcWA9zwtxXLT6dTKBou6oucAw3ioxll3wOVB9vThOj
vY8GwgtNvyeRGfxn+OCN3gGvwhAP1ncsSpaVTF2Zd38onX4eUZsDKul91wZnGIUPtvXD4JKj6tXi
5q7vf2cdvsNsScYdEQ3eelGJ2Cydey9i5xwufGjTGATDtNxts7Io7oeGliDmyqvbKG8fN83ViN5h
y2j/jFMpVl1BT52mFWUUxOO5WfgXafSuUnRgLGX61NiUo2dzMG3xJxhWGcqfxq4DoKvNnZfSalU5
FOW5bvmjFxddTRv/NuVCMJXgsyb3JY3LxyTWN3jytrc1fxW9rqvUESEpJv7O9+jCmgux0iASqy6K
NzInc7sPnYs2Ln8z5Oc+s5p9LoKdC92yXkLG+qnSO1OYNYrfU7a4LILlmaruGmBo2Fp0R/Qlpj7T
cqs6YfVYJAXpJrk/rbUvB/AG/y2N7JL/Td/KLr2I1BBv2VRz8Jyo8EoORXRNmPy2oDXk2arwxWOE
OmRY1kIxv/XthCY6bQ9F1m2jqT0uhldzu2BZOyXlWyKzzVPJMb0yZP+PrMP7vKQUNZ0rWgGG+meR
9ZsKwj8AoXsy/ajcszKXoJ3RXbtJJjY8Nci/sDfNrQvCi2faMctx2KYt/Wn88c7qW/LTkcfR9SRO
c7TwTrOBoS9tS+sto+zuQBrxLkmbref2FKsWyaMM04eg6r5bnwtdabTZeUboddQy07GlhBF+fGvJ
XyqL5rB+ClcByPy6Y0HnuZs+9GAjy9IRy411eMshUT9w0SsSfafOvp+lwSs/9eJiuRVBASNxFK4s
WnBgcuO1Lncy6E8hqCJRJkgWi1ifVYuFu3H7NZaUH3cqeTTYZcm5mDpym0f2EPG14Mivxaktauvs
R+SR5x4bGeR4dnDq/DGV3SepzPcAgy+DW3FZ0x3cseZMa2PC95rV7W9fVOKhhmVcmUneh1IBtaD7
Vi6hs9JfaFdtf8eUbzqT8v4ulbQ2ftBeqCRdHtmI5H4mpZLD77cJaS9seETHVUsZj7AOiSNnovgJ
Hh9rZnRWwG03qWMdCGuVhMlvhuzD1Po/WvHjOrqJDoWXUfxdFdPZDhqa1fAvcETW1UuKvY38as9D
qi9dvih+pNqaX+uwwHmvwWP7aV7JoHlyQH42Xm7fE3PzU9HTtovHhm7fxX3IS26qygP29nNKFsVt
g85rn2O2Gy9j3KfEt1B2ukmrmnAQBBhN00cPXVEyL8TjGw7zeh2UIZqDzBcgMslCF31zHtO4O1oM
rsSE55TF9ShqUsuCsyk+66Eej43lf0RLE28tZX6lTfUoeE4l+HeBc+OOZhxaRd289O4sl/w6ZwY3
0B7xNhXHi8nKU6TyR19191FYP/tR7m7tBZ8oB+C09TPHezKkwq7cCmsNGyMW7cB8+vNIfo729omS
NA27Vk4NMQWWeLPGR8iA4uw54r7pm3iDWPgz5Y5YoWgeaWe64faIXrbxVIk/6Bu+x5l8BHvOn/wc
UoB1rlrHkbDfMIPs6snP916jqAY2waepCS2FPA53Q0bplF3xs7cC66bbDazhpDODZExbbSXHcnC3
ESoYzxkvpE5+TR7dIjxp7gJNZ02QyN0oUyIy/PhhrBbukwUraDlwSlS3rJY5DAEsUlwb5owkpF6p
Wv9RltzGrk1ZtQ9YH5cQVC6VV/GlGPKXRnsb25L3XUbwdtrI7zJuVyJJ4elVYG1yY5GN7F8Dx32E
utovjvcxQ+InISMGgxyPwQiSZpbW1xDl7PCj/8anVSSEEAg/Oa9WSJ9eHk7nqrNfYi7EyrG6kzcG
9N/ISWxAPfJLVVH0MsedXqu+/WwKMZM2lTgPijczH4vuliDjNYsc91E3N9ljHhUs4FkkiGTUNN/+
zSeH9Igsa4k+AWWtnlLLKWf6lYLJXuelT0pGh0//3OSVFeyFjbFtpQo3DA+3dL36C26mfJ+KUel2
teB312ts3u59P3oWIyFlCgTIQtZt6DGs+4vVueRW/Ptu8t9av9tmQrUu2jBWNLyD/Pm/N5O0dvj6
IBzXqkL1uSo0xSSKi+6u1hmFUEu+UMNd+El/+ffX/YeG/PbCVLMRhnVT/yLxcLEH/G9JUtMNekQp
NRLZrUTOAiQ8xAgF2S9rGYHNrkR7ayijW8l2AFIqfvea4dHie47JK7LC8pkkWb0XraRCNnFI0fbs
2oK3G1IwZeilTbQIRfhJYfxzZnFcV24ZFitxq3daWR26krFTFEOkQs/Xf/90//dbZbO9JaRZsJuk
JP5Dt9OSRhlKHY7roerkW+/H8k2D8orK4RRG0Bp+BG0ZWdt/f9V/OBv/82O6MRYxKHmcBshV//s7
LYUZ3NSiICEotMw3Xt24r25re/2um+cqWXWOJp9X+Tl3ElASW8ZMgjZdW0FI7UXcxuL/ubpue+3/
JvRvVxdutpDtJ/aQ5f3jDaEf87XAyrMeuZrPCE+i81z24r5gAb2KphH3rQoTTWY7UsF//zL+z37/
H9AB9TCOopvH9h+iR+I5EG65VMrIcEp/6zRqeFzUpkMY6GArWHehCf4/Fz2Axn99XBJsfaIwiB8j
pZw4jH+85uQg2AoTL92M0pyq8FAnI72qH//+wXAm/PPy8kEYsANiFQx5AOKz/cfvTOp3EqY0SgxZ
eyZT+SVLmH2akiwJuqkSkn+mjph5/zRn5aWpaM9DPLeuorw/LLIxK2as26FIKUc78IxRYdyf5jD7
CcR4TNKRZMRqKJhelFs+Op0BDye9joGRFMWGrkAEP83eC4j7Au03xE/0bOz+op7RQJ3CPLg2lHIF
dkefh3oYOghtSTgjlpGjal1FuP2wTuoK7F+jq0bVBM3EfHYXBaWzNWK+jcsgzm7y0Vm3aNzqWfXq
27gV9R/kPLBCPMhgeu/8+eRLmDh/0e/JOH069NtZunlPXOdUuPVZ8GjbEJG+DRuWOyIUjjBYlEOL
+CWFuK/SdkM63K7Mg73y5qNlt5dY48Hro+i7cMTODB2dbymQEHkazAAE+NlZ9dB4wW7JJ5xCJImT
KQQLTRiT9QtQ+Dkbgq+8Te6mMj0sk/uU36gXnUNhBP1nRVh47XbvfCsvSpPQ4lA2QpTsHmnmqRL+
B+PRfS/Sh6xaNovD/1mkCE6a8V2jRgYuht1BeZ96Yu9n4rvkcHNsGvK8Rv9VnnrhIQmOPRi0rhPh
4rCV3BqULSevdZS6dI0QUUXbcZmHT5B3H7citGms3kiPP40V5sfAQjDRzD3dklR+NQG+yvKoOmej
m/iznn0AcO7hon1wluJ9SvPbYHoo9bTLE/1VTUjxRlc9ufn0LCFF28rdWr39SwThISISsrT5YTHP
kEEmX7LUPlVeKyF56LkF/+bZHFHGnJqaRaKoP4NczPTmsf8HzEjr0MqemeZep4HaYeCwdi0Jv19j
ybcfR8FuPw2Xwa1f0nGZdm07U7uZdPKbQsZw11n2XVKovXHgTwl3UhYam8q1qk0i8jvPhKc5Jpco
qfiNMdKSwQFiYDJydDu4oroc9o00dwsJlevR7R/F6A4P9SwYOwfKjyN6aVpzEW3PJQ9ntxOZdyqC
5sxueIoN99m4hMWuQTlDLJAJ9yNkIB1MTn5AGLFcStXc6aLcJ8kIRu0Vmly6iSQtne1CLCBklZnl
iJDm1QOaOnrtKB6BSH7gzqG5BvE+yIEWjiFcG4zfa6uqhuPI3bbNVf45xMNLUJGoBN0+w7GGOys0
e54HAypS5a8yHhp1pe5Ejbo2KS98r5taqR7O2Y7XgZmRui4ElLVqDihdZOiyHOpN2qXbejK/D/vk
IJVx3pbZwHMt40vccLwgA4G20+o9ajiJ6DCt77opptmGGW3lN6QEymGiqcsexnM/tz+J45/qkU7C
Wqhs29qGqvHOu4+z+Gnqx3fRT4TGIdwhYXQdJnQWheSfAyz2M5F13ofXWe1JtNnBROQBuuQeO1V8
3xTLFofDC/qZrcSJuEHhKKhrtFZoDS8IDh/8Of3sS6pBkD2h4j7Ylb9vEsZYFLdUWXjvRi0PWL8u
SezvHK6UTuVfqhlOshNbR4xED1N81M67JrIRRZaXccl/w/puM2UdckmZCsH8XWTO/UI1oi3lzorV
vo3sz9F82Zn9PkL8neJi8Lq9V0mRvfedpffDhKgrdJnNiVne9PUotmhdbqU4TsqbowqAquy9XQV/
AzHFZN/F5GFJewmx/eTmmPi12xOT2IivsHYK8hPSiRLLglDqMPefxqmg1jHlS495NiJ2O9tC14/t
kDcPlshnlBJwm21fvhGU23PxL+UbSs5p1fQzjdmOU7xg1GuvILh/BkExvRYJGIa9IS/0R4wBio9I
z7RpuzmNZKZMKNfqhmvYKBIKZtf6mQ0IxSkbSPorEgkKNkfWvSoZ09HFsOL7dHETs7ySc8ntw9oE
yKntJ8uijGNV5SEh7IJ8NmRDaykn51oXtozXDp/yHKEBoTomHG45F+2pKJrlXiRWmK9kSrFSHS4O
dYvDZQLN2LeyJ684P0M/emsKUyiqiYxZm4TdZpmC+1zrdkvmwl00RVe0sN46YTnZ4JahNyJhJUvH
4lSnSO2qUNlgDwyWWdm9Db370c5IclDX0XoZ9s66C1pxcqP2ASX146KHO2+pMa2H4aC+nWX441bD
RE0rciDdCrDYqk3Al+w8GT5ji4rNOayl+C0zYnGJYAWC1IaqK4KdPq2paU71QMr9yncF/05XUpzW
Jj2CrVYP013MytfDW4fxr2TKm6dc5AIZXdpdSsshLG9JYgK7CisY3GOXCKfZAsN3UOocxduE9LMa
9X2JGyIoq3vTNVDlGplTuY7xa8pV77fY+3UBu4h8tHYPUWxcKnem2jwUnTuI9SKGJge1z6djyn5z
6aaupMCiEtQEJq0yRFXpFgdEHRV/ugkfvz158lktU31abC8l/XNEUad8mzy1IpaUn3bRtm288oWw
EOeuL2bwYy6eoGOQ5Fo8xksYUC1kUwwXpdGdw2c7oerSASjrbD9IZCNKERI8sRFRZ1xG56BlJGy6
eeeP4nLz7+4jod40cPIcoeOLDC22jlXn2wJocK1xgEaZKNcqF9N75ndPaOoUlD4PvlxPwWPbVnLd
6zD+EEOGutPNE++nBt58GbrCH7bt4u2nQDxURjGOBPiUM3xI8y3nMrbOHTA0qHyt9sg9xbH3OkDO
MVD9E8LGg2hNdKz9pX4tE/8xcLViS3Pi4W0MSwUOPkT1iju/OzCaAs34XXHVE8/qQN/3nltsHMww
6zKl9C/t+nPvcR2g8G9Q2E4caURALEgGK1qalV26nxOc3sHpfPuS5wvYch26/amZzHT0B0xQaaWv
hCP9HawU1YYvvDtXg1pEAMSUDhQELuMHEcdKZlyYECq7ebHeWtl0HhB+sOwTbSG4s86uP/zylurX
0PoPYzR8d6bZpwwVjl2EG1G7iAoCDw2nRFB+pE7G+6P9rL5LUkOsF4Hzt4w4+opJmNmT7DLeTkxt
vJ2LNPg8Ozw4a0F5qYGCOkPKUBjVJ/xUBUolb0Inj4P9MSmDHsmsDNZt6DdXFS77KMnpn/ZJxDSV
fQg1sZe5bI6QERY0tFTncTL3uk4okbRH7MvtRAVLV35x4leH0Zq2OBSjXa7KryFF2jrE0t+0znTt
qwZVhn3D4sNVOo1/08B/ChzRsyugt62Lu8lBIQDMfCVB5xtBNKmLBeoGwJCN9gl4g/9YIHVs9Ja3
ehewVlFy8Yl0urdqmrSKKT4VAvRWZMN9G0XXtETLYfry4On4VqY5kyyZ6+2cwqHBInAC5tSK1TnZ
/aMxr5GdvLaypEN2RAjQ1dOLJKV36/qKs7ZG3wTgz9xwy7le9T2K3YnBq1zdpkh3KsxBBSmMXIHQ
bdu0nuG7jv38Ok6QnOT7oCptcAmVfnTtqGO7D0fh7YX2rQ/wwYG2KlTDNbVdjRPL7dAys9Ikk7Kz
trgbQODnlm7Pzg+PfAuIhrx2Wfd1eMBjb9aUSFrfXZdlmpj8ePiTF73cC/CBy0BFuZTe/FDWkfts
0SW1aufo2vSy2vmVV/8Kpv5ez7TBL3G2n1xhHiltIITEL1/buHgbfBJf/QTVLHlolzCx8Hvb7UQd
ynJKOwDXdOp+4fDvt5U1IBqZo7C/qHHRP3XZEjis58+i0OGpiCju7i39UZcJC4IpCcdOKQhLrHY5
+Czgu7Zb8Pn0jKlUjOcbdF/0siUq2lUuTTaVTq+3ZzZ9HuGDspT80zfV/EguHm3UVCi6/1nvE3U0
frsv8+qRyRretxp2dSHeTB0+Kt3xdTckoo4UjCw2gGuPTmWyORx6s66p5e4tlBerJMmG/SxGvHI3
22krkpgJ7jaI8CA/ZlIX+cbnoMvXdDGnz65LJOri+dNboAfkUinA93jVgVIE6w21QM0hE9oiGeHH
BXAuIKsd6JpuZhhKzkdnSh7sCTWRJrw76ql7c/NHiMNVpvpLYNrLTG1iSejz6EEOg6PsLeWOuy6E
w+j6+Kcro2ZckQX37k20rE0zjWpVxgN1TgQ5pTmnnGrEmjBp8rEKGpocZPirjGjQJp2qfTqI/IDw
lTzR+kvjs0bV7xBU7GE2UiegnG+4A2/r5TmCy5B06YAjegINXAVhgxN1avEEzN0VP+957LkClC6e
Za3uXHjGKkLwFKMyWnU+XS0NBFaYdg8ovborKu9zHHblkydRXDsUE3dJKI+6na4ySPvVbd1qwf7J
9C3nkYAb6z1fBnPsUvc4a8vJkDTeMnGdr1Y6r75I/CeoboYob5g+Q3txVmHeEQhalym/cvWeVI4P
hzh8Kvq5VjAC3pHurhexxOqRYH2Ge8+NtpOPVHpY6mTH7XP0e+qmcyelAKsABggSzNdWMOPCA4Z6
wAkx0xqYfViKETHWNdyMX9y5S1JtR5+5ehrvF5fHDNckjH6dBGcnuJXDw0LjqHYe0z5+SgRfexv+
dA4itrCIH8MZgVze+ow/akTRKVjL/fohrhdnL6Oh3EqLeOZ6uGYmPvuBqo65NzCC3TICCxRrJ9mg
ai10SvpPzpMi6Ib4r5uLK6r+r9H43dq36y+3J3q5KrprqcADdPg2NMQK1RPTEBzwUaKdsmv4HNtN
I27e7q1dnAYrAxkVXlRcS4ide52isfTSSZG9RT26GP19WhI/P4FbOusxNkjrpw6AOWtOS0AdISES
ZudU6PP7rpaHdHSWQ6LTZ+gEgaob4JsBZJc0wZDurEKQFu0fR6GrD3KZqOgtlGascvm86LnJ03js
G+SVg6Wfh7ZDzJD2D1L20Yv2STqmEIOKQxupKLUciBmRR/EL929zT036GI3BKS4z9qh+ISnO1z5q
xgSlbf4b19z8R02eQkDnx6e5NL+tzkHLqxZKvorPtvWAfsLms3K7q7GaejukOOLDapLbcsJqS0jA
CzKXv+SeZivDM3aL/vHLz0uKNnBFrGdI6T6bwm1UICGYMZmaJj9lPcp2Z06vMq8xR9O4x6wh8PoE
D+Ey6/UNbXA8/UyW/4VvKN/ooDrMejxQtu6sMj84042yrP0E91DL4xik91LoRDFUN/EFZPSXtZhu
ZTxCy0f7B4IP7apSR8vxrpmtqXgu8w8Z+8GenZeG+7FroZ+Cej37TrCfJnld0gKaQ5roEFcZ51QO
8+ha7e+mB6YeBhhqpvuH3vOuQMPtum5KAqQarN7UNax84f/2w4KXCL3saAKamdqmeSo1LSpodOTG
Hq1zXel9KbNxlXVzQamsXf+Rsnb2A/+KDoqP0eHmTKfwTnGr3stmJrsJcLuN2NTHntbP2eOdmHze
ZE7z2rbW6xKH15ROjTlXeCI8Z94kvujWhLu82Jhox4YbWljyEZ75lz8wC8V+cW7cmXR1t0XXMOZn
ex5mRMclTX5t5WQE69gXvyn/pB53Tu4LqmPdhqsH3rpqb2ri3AXV1fF802Wy2UQ+y8BEyQUP5O2C
Tp6/j4eNx98hJ1/uyJB9zVr5bDAXr9tCvPRavisvo10YG4Hl8w+LvM5N/TH58hi3bLWhuEGI3Yz5
HAEF10g8b1p3rNZAZ5AKg9j6bfPMAPwqF6Ad0bePRY7SWDXduWipDbJori90d0gkzqrMGq9JYp/p
hrzH6PVE6Cjpyb3/5iHqWXciq9iTqvfa8kFX5aUw2WvowRc1OdG8ajnOifzyovm1KKx9EKOCyt3q
I+hk8WaRqU3erLXL+GLugOd7YLyKbFdO7VU6FHfzSEWgDbTIL+4VR8v3vtuZ6uYMQa07kF02hryu
/vAZUPuiZL2oCosCB7V22kCtEVaDm4EizT6xwfoSpIgOxh7xCv2EDD1fulOHBScWHYGN2k0y1vwR
QFaR5qab7K3NzF9ubu/sKbqcoH0ot0woQ+hVAioWPZZSIwv1f8c25O6Eu20X6eFgj8UlmJkohd8l
K38Wu1QA4jN/QaCzzO+yLr9CHedsQ8ZlYomui1chqzVS7aAoqTYNyo+4cCZMWlTkTjyCvAVOTw4F
bWcBdQyLiLic6gKbUn+HWk7vK5nvGgcBQlWTDl/P+toG2Cxk7z8AGzxNFBq0MeI56ZWo6NPNUMcb
E2ATmMH0FOnECNTBFQg2YnQO4oOSJcOj13W//Ln7Jsra37NjGZ6KBJ55JgWGka6TOJus9ofTxKN4
47hzyahvXdHXgqQndMOJJLksvrxbLH0Hx3SftkBSbnerGrCIDgn95XWaWcRcORKeYpUQU+7eCpIT
IroCzTIHIbr6Q5HQCG1VUfaQGR2jhgu+otFeODp42Sppkm00To+27yMOD9E9+ZKccwQCpzKe3iyV
vijME6u4re4CC0t9bpUv3uIlXBD1QbIi0/Gb+GvoTqDQ6T612odmih6axD1bioraTOYSFZz+Hnoe
Adkon7Pa2ksP4s3oiIGp1cfJM6e27JmhMkhXnfQUZCqaEIyy3gbvVlWAFZnC3XxYT0sLPE4OqZ7y
cCWikuCHhk0GXR8OFYjVGVDGusV+CsQdyC4eHaPmrYSyubfc+nlpJ5/DMo0Oqc1CQMus4aty/G0S
zW9C1OuinL/i3CDJ6pP5gnCexQzvGqEq1zSmtRs3jPXUY2agKNPJxWmZkz+6Q3LgtKb6PVe2uEfX
jd/Lircous8I4VyQz3p5shMDfh2PZ9XFARIh1awJnY7PmZLuvm5Es566/NIXFrgYauw1H1dsl3B8
6RPBBSNHgXqPxl/R0Zsd2s0l4ZLFGRcEm6UPNXMnPWKbPhPNG/rU/iVIVH9dpJVcJ2GrbdPVpCEk
AcIF2y5H96YunzHeh3N6jgZaB92PGPYOKxU5YjHDfRRiJnLqS1FBFVdWG96JjOOdnXEFL4BUze5s
5JJl3myqymflHoonPwFAbissgEW0HLSJkgPz38b2rI96Tr57oYJj6/uvpkXuiR6qXdmR/FNWKV7A
zpCMGEyfpkR3YbLgWs7Wggp/fEuD0Yb1SRFtjtC5GeaArV8Gn0CV07aN8Zc3PZmLkAnbGgsYZUAJ
xXyLnay8rP6GJqJbu2qeS85HCPaCM96SpyFQ7m7MnB1qoXrTdf2P8SmqCG/vt5PBdQn0lo7d5dzQ
sV0rH5+rAvUrTJofjK+wxNlvKdkFW+6TuwoqfSMSApQQ2zBNdXpnNdVfCJ5PHzXO1jPqbPFdYxlO
j4XbHtEpftukDj10ikqa1gB4VklQrcs5C8A9brI6b/ma3P6pFag/kRR0a60odvIk9A7+Bp8CpAVl
WF+eSLw4j8tw5dZ+NLXKnpzJjfcp4Y78SKGGhBVS/669pNoI27n4WV7c01+IDZTS9oiKiubJU/2f
hY0aBLAkA34zttxx+2JWlVoHASEna3uwnWrv67yqt7woh4DWsmPRdbP8LKwBI1CENDO5YdeZ3bO3
4nBrnQZbC8YyPwnU1rQd2jkJ4zEE7rVt4Kp47Bx1He6ajDEcpMfsAO1a0L+cXni3YRKywVUItieP
h7VwM4qFRsyJH0+/axH8rpoRBjFU7c3p+uq0PddT/CzAzWX6CgpxwZoqHxb0rZtxidsDT/oSiaR3
mBGcIYUSDLOZp8gNMiVgmYOnFUaM2G8jnJUkq2QgwwYb9KdP/RMgeAbNLe9rLOsrmYf+KsSvUxnE
YVRXo7Oe9rgyXjqXbaU0Dtenfoun+l4HrBYByxKwxTIm66X3wwEVUvqeZPpDT4ZlDuBzriJrZ5v4
FUjsGbvXKmzGZQP0Bmwbb+e63g8ZQ2Xa/6oybUFw1d42mbjwBqR7hRct6zZRb2hEtoOuj0uR3I/a
+p5d56mb7bvGTRyAhh5R7TKka+nqhxpZTxyazeS5tLd01GCo8klWPdf0gLiRd/yDYPXBKrJ+LxP9
WOKpWNcBKXWmmmkh9iR3n3tITXROOjRhfsGMVpb6y60MjyNNwtRcH5PW5baiMMJv9NXNflVum+Ht
w0tVx9uIaGbe2TtM80vS/50wzgk2p4zOVK/7TouBsysGQRR5dlCh9zFxeauQEmPrZnVsq3MKfNo7
/Ym18jDO3S/bmK3qzbYx2Oz7Abo1Iny+AD0chvsywLUdZpcZfICr5sjisveb/Fdo+mblIOE4yjk8
DP7NjDkfM5t8C4Ks93EWPpsZuVHvqPOQLPWuBQJnhzSoIfLir0zSn8avfkBSrwnuPKby9zKXZ7tJ
a/xx7ltqSSSdIb1569RjdjcCrUhY2tMdUbuIZ31GPs+ZXotqeWQKG1ZOZu9YOc6ESm+8tsHBFSoV
7AqMMnwx4L7r0jJ46skmsYcFkK3S+rN1AtaCcWxJW22SZy/iZlyVU16usUmfyqaDkx+wwec0DG+8
QlBqjGtmU4twlFsphuCnl076GqdduisN3rXOGW4VjVY1HRNcnTz13K0DTuzkxiBVtVGnQfR2I3KE
yQqbjVsVelOTe7Nxyqze6wB/2m2HzyMKS5Mk/E7SqX1WNTApRTpBsnax/wM72TjWtPG3yPX5uAXh
jAG9f0OnsVH5fogFFFHKvA5TYBmJB2vvetYv4NKOuzE7ULywXEzo8oho8Hgx2X33Mowvkfs/3J3J
cttYm6ZvRVGbqopoujAPEV1/hDlolixLstKZGwYkwQCIkRhIAB0d0Zu+iF736l/0rpa1yzupK6kH
lOgUKFqSzdOVjlRGZloSfXBwxm943/fLPrcaaRyJglilXyRD7tECRBjkKamsKLWuSZeBp+hjtTFO
WwAG4B8mDemeUoPxp3bcv2BuUFrPj9l58IKkEPixCklQocjCODGmpOgL0GE1MujnfiYbGCT2AdDk
A6luFxNTaaFST/W7HJfpfOFp1+bU/zg1MeXy9o5Qpj6R0/lg0mq+yRt7hP86J0g1vfsKKPl4UJje
UeMrH4yZd2M22lFkw0bM9ONlBrFbT7tjUoqdBImBihO6DRSVzKkeARmvwuM4z0hsVM1+XReEAgjM
HqizanA7Q7JhYifKfD+bqzD55vNBAHrNiIsh0GWifVbxUYsaHu+Vycky9A8jaRCOyU6dwjeABQoM
eZACakUZPDz0S0gdKe7gqJpZnweDwafWyD5IjUmFLirzJnFVk3KkzhbsTUoQ6+bE7GioUK5QCl+G
+VhX8DFa+yOmwbgceBWCXuoVUurkhFAW9wbJL15S3FHeB4MtJSFonnbKFMiRzkYy3NdIKy+qtFIm
ZmRCHqDqJmRt0hEG4H1vBrvN0klwYonCo4VYoXqNiQ5BjEyblh+3gyU812RfLqf1BL44hldrt/vF
vDpqLDWGSrk8njXz+VGeEiKfTdGrWMwQulJ/iRF5HRcDW9oPCu+iVavF2aCZ/ZoH5ae0oweXhQUJ
vmMN+xUSf5leXqLwsG9HfoqUqY+YXBKySyRtP89Cc0K5C59EH9zkdgrKoFrMTyS5+gy2m2VGMymS
CKg8WHKUj5ZaDNFxOjNPZuVgP6sSYwhSdHolW2bVUVs+A6GpRljdF7NI3l+GxhQsj1bfS9Xgl6ao
6DFMWkzAyiBRR14Nh8o/YDTyGRTi2edak1yfLNuVRommkZkUHMhUWCIRDyakqbHuUdIYYdyc6DPQ
xGo8sEdN2F4EvqdeKuDvy2FY6Nw0JK1HOXD5ke9TYpMj7tMy90/11oT0XWB5p9YNCqfVMMtxWEM7
JHc+51acE8MYWoumGhPwPIpSXwFfRQ0qiN1HTTCAhSHF1/i9H8OOXB/A0TsoGiBHZqLDjwZRVM1G
OaVtcO8ReM0J/WYUdkHtUOODlUa1Vp938k6Y+9beDzITEPEUwGTyqxxlgNmWc7lpECwyPSKrVN3R
TyK/i3RJVViNVeDlUHHCOFc+KBHM+rPGSHlI0tYYUgOPsofZvJKC61ohODmpQ3gfx2T3bXMi6wnl
o1BuUdkuKjnxEO6RP8YIahxTMZt0UqZyZkxkA49pQslJVEGqxqjImnpp+GERDmJ3UWHRDOYZh/a8
pNHTQDebYmJiLnb0lpCtWNgYF7hQs5lrBPUsuUlq9jdEB7BEY4rJV5UbRwVXvQwC7JBsaJv/khNq
jco0uiEwyrh7Vdn91ytBOSL9ETbEnnWsJbT/B+phHdto1BD3u9cqVSGDM8uQ8ysqqrkt0jg+RTJk
kR+TFOpI415j/+pReKDYr41FS6MAy2/ncjlr7pbKYmHd1YBNbnyK4AUTjT1At9CDPmy9+TK5XCzl
VBsrbRyeqZDkGzTXo/SghtfQnEmVHWljCxR1cmAsPXU+AX4L8QL0FRANCzcpHMk5lBnULBflgTI1
q3x/UfnW7JA7Ewm5rJWW0/0wNxrzAtVw2z4JW8mqfsXWC9JRAZgyHU2juNNDs63l4POsCDJpSPUI
/FY/LA2JQINPAG5QtLgROWzxahwAZ59o4MRCEBrZFJssV1sI0xH4ebKW8rVmTu1gAptCbhH8pWA4
JQyLKjjLDESCj+wKAjFx4iCN74nH+PWBT1wGVNHMqDBsfcSPVSKxYbKYHiOyF0K1jZZzkq2wleKr
YmAYmFTkieuPaRxWzTGZWIrUIjujaMeeNg2UMyRWCpm4CMmOaTYjKBLm6kAaDRoJz6mWl4s7IljJ
EkPLyqQz3BVseUkKZ8SspVCRLmWj0T+XXr5sJuq8AqCgFjO7w/INogTw3Gy5b3lGTjLURzFVyeey
Mq46oOaxVBV+Tuo2aqZ4dFWWolypLRQwKQq+hfJBBj6+uDSi1qCkvRcwM7NFw2asMis1T83IAxMC
9DUfMZQwkQd1hnD9AMSbRX4rmg0+BAkW+2mInjdt5WZzkkpJqxzpAyM1z1uKMseHHOggkW05RdcD
0TKwmtKiILA68FHcGQYpoiIjYIP+lRa2hGCk0Mg+Jbnn66TLojY9m0uZdTIDz3M/aLKKG1P30kOS
CstT4PFnM4XkI3IEA1Ami8Gi/BhnqD+P0pp62qNCb8pP7SDVzmsLgPxkJlkZamde0cJ7SBWqlYIl
yLJ9JJEi0p9duhKxE67CiIjzsPZLcrKWnySYQLo3CxasQzm+BRwi3wYzrpOhulhBL7GmkAJSS127
yfQFxanQ6KcMpxJCd4bVgr8GJp6RuYg5xrrwY/ZFTYo2OUgCi0NyKdXA0mYgZ9UjqzCUXwY6lIFh
0JqQKfxljY/qFVaF8iWIDML+ShyB4puhqHCYWQEUgsoY1Je64V+HQQ0KtlYgci2HynSpACgx4uUX
j+eG5wmREsJsfoSnkmvpYnoU+6SpoEFq1wUhDopSFSGgBiVrBi0shABhCsKX/p1Zzy1jmMwCmxqy
suXEYZRd1Au7uNC1AdEcX5mRjSN2RWyp9ppP5qxmG9tFWCof6hndGZHgio702dLCyZ5p5V2qKIC7
87qKlLMFsL5DDeErndKBhgnlTI/LY4yFkExMIXFwSrUXHld+TiUo1VQBa2EuD9D0lmzyrlqgML6q
VHNsymCoIBSs4OVGAOq9ieXZgVUkU3IeeYceb6bUDSYYNT+HRMzxSErlU1kW0EtUpTAmRToP54dB
IzMtdlaD90uscnCNWBYw4JmqqodTNfZPS4K9F6kE10jDMTBHMuCD+X5pxvK10tjVgs5SrXUsD6Kj
Yrpsrio/lS8aVSFQns2JUo5yKYnHVhRk3lEqq2zLBdE/jeAU4bUDo0o41eYIRn8AhJV+BljL8UEw
iXKvdqthVapS65fjdulxNuI5TTMCFY3qQvNQ/bGaByhbBqGMZsK0Gdhj1QM3XQWk8QjxJPl+Jhnp
aR6gykaN0SY9imVj8dlYWODFZV3mDsprgsppmnLZphbzVKNz8FtupLN4ZFDROsX/0PXlUCvk4sxv
DOkWSBP2fjZIiVdovvcBTA1/TeOEgFZSS9RcTezI9odzYCJfYjDGIzuAwz2aoirBbT8LLI06xcQy
JxwtNSKjCTytYQORcTaMKCZpTDI0t2bHkhUPIEGyG1CFKwZO1M4WvwIbArZrLesLOMWWNca2j25I
FUbNZCkXIDulAdBQ8rseWJXK4PyWpVqbjrMitb5IRVaeL2y4WZi92XlpF1yaqtygvbJEnvLXRVpn
161uVGcB8mW3OQLN3ggqAGspViJoooFXGFdFYgDuBOwHX05rLGfaBtpn0HR8NlGwHi4sPCx/jNp4
SMZlOvAv7TxLASEUZnQ99YtTrYyKcoL3jY1elPU19Tj9z3Yxz8GPmrEGwqSetfJvZqjIH+uBJN3q
6N6cRosqvg0MeY4Ojw4/ekDNdZIobUa8J6oogVCyS/AiMnUMmklKh2FGiaGiyo0vQZZhRDUSFkkZ
L5V9SamjG2CoPoQf3acW+LIFkkMJTkkdL+Vav6qiOfE4jRTLOXEXlCyWGYViJdVfXuLhXpeRrnBY
oVxlD0u9mV03+TRxqwVFdBAKnBjaIqZAwOISY9+7ULiJPlrkC8OTmZkDBK8DG760b0N9zY18NCcj
CrJkOpuo5ty/mPtpdaqiUYvahzmjbFI5QJkyiCqg5b7s3wWePQUvohXppyAKcClbMD2I1hkhlNuF
xZ0it/lH4BHWPa/tfdTUKcCi0ksHp3pWSJ/yygzuUpAmA4J/FEzfX5AOJr1n6qUGqixFscoiXI4l
MAj2fTRMa5CDEkt7FmlcZ4rasWCpVU8YsYCScD7DmUD0EMxzfRAR0GBDrdgJQW3pMLVgnw41OZYv
kDRkXWLpse7lukkMwKCUnVWtiFRDU9iecpzoS0IonlLMPqDtNCOaL8EafviL6KyQtYV6MaeUwaw9
WdiZ/VsVlPKd1EL+GhORyy7NGvG2YRGmAO9I+6K3NJA4NII65oiJEpV1DDLQP1CnKjibwgS9X8zQ
uxqmXM+AjXQ+JnUbSkuCBizAfD49Kiksz+mOvMFQhzT6cTrHh/GmaJpN/MJD5CYgPAAZt4yJG5Ag
UW5R5ivHujzTT6S5wbG70CIbrWliYcfJfADOrQSqdVc3C6r7lpUeJaMYgoCLVzE9S+H6omZcoyaH
Wh+KQvNqhM1ADtBsiTIinhta8F8GNWMpR0UIzjWPmv3YVhbI0ECDTZAfVqPbZYLDPiaXEN2oQMvM
/QZgJTV8A9v4AipZMRBGk42bJTuZs0yO5kvIsaaGOpplKIurEHUkcndqkoMdnctUbF5KC+W+XA1W
WbZ+e0MAJbphB+toTeOHoDpOXXfirVPoT0krV1yeGM9GblH6moK2JX4B8Sz+aE3PAIYPxtLSCkaJ
bdcXuRQ0aNUBgoZyQN9g9odxCoMrnnmJ/cmwPO8AYrd2paRkTOuq1m98g2K5wxiTSxrOcOQ+a4il
QSHULCBLRul/9Iu6PQdapXxctoaHbHqZdPB0eJrBRwNMLFF7XZpriO952Ed54/sfzcqW1WO1jNv9
ak5cIyJZdOPbJhyCIP+Up0CSUZcM7+V2jpYY/N1bgrrGWSunmOuBVFCac9DkCn/bgBQ7h8Ie7SfI
GBAekxYsl6SJ2EDoLPHxNCUVOES6rrqU4yY/BloYnJPevJPR2KhGkodS78RboG9xkyqowUxgaDCh
URxykYR5qWgAJf1BPnm4/pdBBbAa8iN7KwDNPs60pr5oK9/PRtY0Z4UvCK8sTjRPhllu1yhTTcwV
w8zu7pqzpBgU6n7cTIt8CMmfyPKqAYLf7IgUHixYg1la1BfG3MPmUu3ObTMqJMaOl0rKT7S6ZueH
oc26hKouUwYS2d1BOQKQJd2G3VoBUg+ZUJekZh9Nm5lyZlBAITwrG6ue7reypp/oVWkb8GIWDFA4
ndMIBEtuqGXZ1OGhmkdze4JWhw4eo61wi5VyuQgPM7/m8w+ngCcPpsaxBXnfwzsK57Dzcy2EWbk6
weAUmI1OAGoRWKNpuQQqV/nalMhIFCg8DFwsSJg05ZGGqYftkk23UGR0+JMq1aRDwJuA5wEqkCzB
RCGYFh63eogjsQBXR/kY4luNRrkwKmAx7iuLsODwkT7FZRuidVdpanwBMM2munwFFHEEE1UJ9z1k
aBDw940ypyBNB4RcslEP2mnC4dW07IsjaRaFN4M4QMyRcK9BFhdYD6sagKZr51yoJNpkBS2ORWmY
yKZhSQ2b+bSVRgkKWtScNQJmspGQKzvNmlqeHVYRzx7mgzDxx4NBmv/CGjKIZaa17k3qqK4ISE1z
4CeqQQRppGi2d1UW+RRrpiy94yygeMRQNgoJRnMQQt2YKwrqeYVuQddtWwIlB74cwPoegghUyk/6
IgOdi11EpqiaG0CkoPezcpBhjG4e5jAn9l4gkuWF1eEiCVGhn/PpdISzat+RmVyoBwSASAZLalFc
KIEeVZwqVomkgC9JoFeqGhZQRJ0eklcqMkxLCab4RxyGqXlg1IEEE2EZx3eqQVyTM79pkAttG6Ks
+rKUrr0k1+ZXNbCc6TFuPcsPmV5SL6ChwptCtVnyAWGXZByb4fSIy2upfABgMY1wEn20MIgpRsUY
8xrGvF3ViX1Y1LL6G2a+9TmcTycza9DuL2T9qk2ow7NAVnW6tL0bL1DqYZhG54sl1REpbjGcEYMY
2k3sXXozUtdQyqgi7pVflNz+FZIep6Guc1Pvl1L9y4qfJ1p2+m2KUcg5nzukHzfLJHa9uUuzJg88
Ill/W/2aSn5jp3R630ySMiibj5WbN5duUUXly7/9WhKwa+giDZLyOn3WxJs+tK41uL2hPXfVr+sm
c//1H+7SKim7/nkgSZ9qScldwdSvQktfW1q9zUstRA4vXd3TtKK+gz8IJ7OriRGliff484EsUVQR
kanun6fT+/UhW9775VdaDy8T8zgRz8fvpU4/jMjRfdfp3d/aMjWVQo0qqvDdV+/lbemdQhlJCqdT
Lrb7grXLKD8u8J9hBFT40jvNO/P7Dt+aL4mmnk68rr5T8JqQ/TZW/+t+/3O9fCfKvtPLo/JuKBDr
UZzovbvyjjpbCL9bMP0fvn62V1ckVupO7w6n9x1FmyjM3dVofjLxSM51hZQ05O9/trc2d93vLHYF
bj2k8/47q9Y7akNTFZoCsKsvtPR+rrWOwt+OE67anOMUWJR0zvEn8z2wbSoakPZRNe3h5X+6c17u
ClXutNoVavyykymk0J94w+qUEhE3lNWfdOIfd+HGZfkdN7tO6Qlq5IG66CqfdIPQm/7u/KcIJlyH
n3XpU/p319lXqPCs6MiLbL3mTRaHoRqmSUHx1dfPtwE6q2ynDWBTqREKN/okD68o9c08k7uAlUFC
/fHXP93ZL3caLjsNwUB6R0wCDZDHV+R/NPnkJJSptith6urUT1w96ycy9BRp101gaO8My8DWxd5Z
ffXPAdt8Z2qMDXWZHsbnpzP3qOy+4wpQtHeyQlVmYou9ide0d9TrobS39Lj8f77p76qa7rT6Meep
i2bBq3uY/c6XebL2B3h5OqYBhTgft8d3zP8b9slXV3hEOuZ+5SkHbvHE3X71A2un8nkDj87ig0eo
s3d7H+1c54fG/3Cl/9bzpFcO3ZNf/ncu2yff9j77EF948tu1N7jq1uOzHsfjeU97HZt0nj2DsP7h
YeDmTn7nN6tfNI9v1QU1/vUfRk7i3DtPXX4VB+CPbjyLDXxdKy+1epC7bhI5yf26qW4IbQ6aXRs+
c2vSOut2ulZXEYpdm71yiLPsXTBOubsqxX4WzCuXVfz0SUi0rb/dGjV508j0Ciivm1stsM4O3/U9
RjSQO9He+9jNg7vetCqmZLHzvvmE4skx8NLUjpw8uL11nd7QkFrvCpdhTL/S/rYF/DXu8XxZ9yM6
3//7x+6sxhfN77/g/n3/xfOdhNIF/QkRsNXet25+6wSzfsPclN+c4jeuoPd57Cb9+nhYDLu2OnQS
L3Lu3cJft7WadQEDcdYAC3byXrMiOgz1pj+2qoATACoompdP+6oK6OvIiW/T+/6caS/t9jcuhas8
2Dt1krB3UnUWya6rgaMi6TcqYOEeEr3eO+n+c/X+ct3H1R0kCZi5o+Q+TdyiP8gr52TXwaDlzVYF
bItjJ+svX7mrjbtrX08opNMg5rfRtCpgsZ2neekzf7nbWxmkonbv9hVF07a2LWBhnDitAzLq2ZAI
2NenTsq9/zBnq4WsYrzvOoVnzp2TPtsiuoBRPmPvpdHGWtYFDPGZE90HC7c/FoaAI4OGnWZzT3di
orsO8rmbOdG6mdXUmQKm7sLJnTs32jsqOuO9PxyrGrbfzhm+yfq9cMJnpsoqBrvrcFzg/IEDCzhA
nw6K0gVidm37ioJcTsaxsW5qZVjIAlbHte8Em16S0qWMdu3ytTMLno+00hXF3r3pYNk/nBURFgZC
z2FnFm4ec4qIE+lTe+tuGQ5qJe88HDeBWyZOvG5otTREHHUfijJPF3tHZZVX2d6/7MFogThVPe7M
p4+Tu+LP6x/8uGP6+MCTKnEKqvvxyPUfg20PNTVD3f2hV1nulFGz7bxRZcSqd3/CWXB/H7l7E6co
1411cwSE8MXWOUXedKA9jtqVH4QpFzSj9vWPD2fo04eSHTRNEeGV1a3iMEF5EP3H//o/Reg0zt5B
3hDJoQeHzm0aO+tZ652HxAAMVRMQxrgO4jQfnELK752KpMFstQso73rKXLk4BeF6uRf/MkbYtcFf
CvY+Vsm904sA2aYO6UvAQ8dpeJ8ygNdOiBsZxM76PboVg863puuvxsb+xADHKsCzjvmNumjoD0Qo
n/b//1vQcehGQdtbOF3Rg13XDCospbN3uRH3EmEeTqK9KydaOPdpLwrQ4Rt27fRB5ZRujJW4bmq1
1l5dZg9Z25fidDir91Xu9La/LCKCec4A545X9XosvxhbfONhekEsur/pKAS2Hpdv3WxPF+zka+B7
20+f5AR6u2T9t970+8cJ/+MO6TX10244x88Jca/Hsuu9LMBmGDVZXvVW2OsH5Osr9wB/d++qzIOs
198OJrbrbjvK+6brqhzGzo0WueP2fTERg0tf5+s3Xk2YIq+//dZeeH1sj9P8fmMIFAHmAFq7TtAz
sCj5tntvT91bJ+knYWQR9tMHhB7WvVsNrSHg+vkIXrd3PcgdIGbXxXXlVPfB3vvcue2HPVY5650b
B7zcO8YVESG8xxRX1+e9SRxg4W845SIu+18wPfeI+YfrIe7mEQbj+tsf3yK/uvih62ZWrRoCNt55
usei+8dib9Pf10Wcawcpze5dVbf3ONBk/npbUWOtCDAorqvkdpujhlEhy6YtYIze31Z7Z1XRW5GP
rQs4+//H5eRqcnkzGf/PvW7xuDkDtrn+oTVSC0tFF9ZSDKQMKI24XgnfWlDbLI3/mowmZa1M6U0p
TcyihLPiFThCekdW95XP/AyQhfdfNnPb5vOU0eMrv9HyfJ9wdt+VG66DjMO+Of3f2e5G6FfpktAb
d8L3tTihIFrWc51k6PzPNt/3NfqQGdkGGqBw145tv684kZyNoH0HRthxIB4yLlv6rGIiPLM9vm88
PnQ7oX8zGqpFOTfF0nTqlwD3NJ5f7t/3jAvMBS/dfEoXY6D8KP/CEZCBVL9kQmB5vylIxZpxNhai
YSFrqVi2oskrdLraQeC+aU689UFDJ2IPYbtvXvnUqWAzWRBPeT84doAlBTzuzC3SjLBb3J8qDnHd
hp+nG5JMvE2n+IqIhznIiLm365Y6w8BUVbP7BwS0bYJxfTnb8NZB/Aqw2Tt3S9/Nn2ViqGJvA7fT
KHPHClFkOEbrXm25pB4e++fdUts2zq4+888Ho3s8hzApnDjdMGBemJw3buChm8dVH6WnCEiIUwwQ
TdJkm1EnIt8+Su/SYu+fTlyifYn3z9seowlISK0ur86aOwOZRgRp23O66p/fPN3eOAnU1gi3ti3g
HfapDLbu4epkEdGmew/ss3TvH8/jvfTL3orx+gxk8iJu742js5+7yZ2/d0Hp0eftCxj9x/ZXt343
2aSn975abR2GqJ+ttl66X974SoRme3m95zd+9ZQ0+6ar+NB18vvHVfQANL0bpwnog20rC8tuvSi2
HOxvfIuTALwmbNx1S93yWpX63Xk/IHZYlLFTPHa9/wABPT93l3sjJ3KBRfUveG699cN+fFwoHOiu
W1mNifmSlfDGwb5xEuL5Vb9dAbGlc4c0cK9VEXu2G+DfXHIPfZw2lL31o358eC+C8s4J2KhboSTP
7PPv30kXTlY5mEjLvYMK77Z/53bctl3X9wUD0x9zW9+9VS6pwnei7RCb5+7m94/LA5T90I3cxPlv
e++LOzcpIPWvDpvrbscSKCJNjGiq3xsz3IDd3+46Dd2NUVNEmBLXAL/6vRUB2ruuFk7Um2JFRNT6
F6Y3KFYDvo9ESR+Hiley+zA/MzIVEQE+dG6zzM3LrxbhuqPd8ahz6HY8RpQcYDPhpnaVtXfdYj0y
BMZJkuZ7HyoAIdiL2w4OHsqTu3L1lmXZeOLGsyDC5ob58xyfh7jMX9DViUjK9C9kAUv6PejnPO/t
cQE28Cr41O+rLOBqAL/gBVXPOBSRnKPIFwO7OjgO3bx1vXSxgWJXBNxAdN7ZyNo+D0pubqPXM4vD
KvI6B2x9KnSHhiqgu2O3I1/00jwi8jFHOcPQt3sMAQtuUnB89gdBhLE6at07f6NZAWOLJufmIIg4
1vedPHW3nd8vBuLeaGLvk8K/c5+usk6tZdeb6CC4JUi9kcDtxCF2bhjdp6Rwm3VL3bZ4HdTy+nY7
ICTkJP1mRYwDxM3+6HZ03l0HYZSneKC9o0GWBLR7WGEW5r1BkDv9ml37ewQGfuNwkGUBi+GodKJ+
b2UBo3Ds5hsLDD363QfhGEfhzGn6uXBZxA106pSLjdUggkx2GpR+tWmayM9zY9V3R22uonQBc6G/
gDUBY3wacK6XeGilu4HO0gQc76dV7cLbq3JvvRpWgQ4RsPczChszJr12RQRZYfg4G/xuXcAWATBd
9jsrAr3+jfyMbAqwh4lqL53+WSHiaiY+u3mwiUBuXECtq7wNQpIIvv8lSPYNewoVkfWy+/HwVLej
N0nIJOcFNLw6NXNc2XVb3Z5TRHgdV9kGhJP03/ohO4wEMZBbgtLrllbdFZJdWpKA6AOpRDhJV8ug
hJm+uYwVEVfep7BDyfaMSxLk65H58TF+jHOcENa4T/tu43PkyvdfTzcYV3esuxE6o+vOrqbxxcTw
G+1tTmQuKNfL+wtahFdz5eabqEYRQXgizu4q2bUB8tSR6FkPz4/P5QNWBo7rlryEbYiw507SIl30
RpuQGzUpBBi2v//vbt9sc80QKyXujxCprFpAElXt9cf9eaG1Du/1Vwyseai29MwUAR7d+44y3WtU
wDoapmUBC7TXrCyiXe7k/pUhwPgbkjtDAWG99buTUQSpdOQ7vUtTxEVx6WbVbQSEilw92J+9UUd4
f9pxEU7H2I3TO5ABPOb15wlYgYiHuDkVH3rvIWCxjACv5H39Al2AafhVQ2kFM02+jtHT7r8IX3vj
xTpyMnfvxs3ve/bGi4C/N7Y8ngV4ff2UvyHAtp14TVY+HQYRQgaTORnzlHMv2pLIfT2/83qkbEIh
yQ3JDxFWxqSkvnrWP65FkFCv2fYHyO30W7YEWC4H8IJ7m9AS4D4coD7VuwZetxten7ItGX0RTt/o
938r3b37fzxapEFfzYGaIut1/eOW4YmbNL2h2AL2/n7j/jS43bQKkNDevbdwt1NKYK8b6m5FjMz1
tz8+CvR3YxREgPzOoLZ7TgHzdN3Dhw4LmDZinGnZp7Ej3Lx+zI8PREfSX/asDllE7p9mNxoVsIvP
uEjvNuNuQsYWiYIy6HNEZUPALX0GIioAy9I/JmUR19xZ2nbnLwKQ60WwWmsi0oPnASZ+r1URV8aq
1Y2B6HSdd02DPBzDg2FQFJtIKAEHxeXvf68oedO7kVAT373bl3gmm2BpAWbsldvc+W4UbZAZReSx
Hrksz3hNq2IMu84iUhruRmhWEZHMuurUUp29UxfVuvWkdRtF6VTVd+40cd9NzpAsYNFdAaPvrTjo
E7v39jrte2lKVz1l5yH4/f+me9dp/PvfV4iQi/z3/5fcBX3ul6IKGGuIncEGPYj4z+4vcO0k7eYB
jUj07g1/8p5tcBH5Q+IEIXibvX2n6JlFiohcHGrLwYZNrwiRJiEOA7uzZxIoIi7Y3575IIqInNlv
QXzr3C77J4YI+v3DGfp8f4tIxg3Rw7rGmOuJPMAB3H0pv79t+mqtJiJtlAyxNUoEQUMGJvHqhvnz
4rArguxfMBC7lQ2svy6e8yfOxFqAe9fZePoKne+DiPzTH00guXbS8iutnN6z1r9Z//AlbaL3eXXb
95QF7CR6hijR6q4cOvntJl9OxBO8Koj6sXQRKpBdb5GWKtY9XHkbAuzgLpI0dHwklXpNi5D4GDkN
eflteSQR4JLRxuoQ4TaP05hbsi+JL+I+W7e7PU4sQkKWWgqbJRpEQDZgt91T4aDqG5TPmfPVd6Ol
DpEC6tkjsghFwGPW8cb8ySKEZCDkdPbTprcvIpPQpc6LzknqBc1lEcmDC2ClZdqJ3fVNVRFiMg8M
opOgLB9ILOfuIuifICL0Rh+eclrd9QMXiogMOjynJLh37leXwXV6i9DC08NVEQFi7ARrH8ZnxLqE
6LyF6KaIANY/DNRNAOqZGiVd+r7LDD6cCoBV+jMjItZKoeMyKPy9myD3gq2HPCo56/H88fjop6sX
nyDAgx4CJtwI9CsiNBtH6Gkgcb4eglXQQ0Qc78rpW0VKV02KSQfW8+PDjHp1uTdBhAU3seovFhEx
wofViQlT+r//PXLjZt3jblR0MXEmXuDM4Ql9NBlOkoj848MLPNwCe//0wC7456cvocJ8e9XT22Yj
v2A5i6xrs5LSWVvdPyr7Sk7uj4XWL2L1JxWm2qobJAKhCYDrSxqtpRyezrQBQowqRjZlXGXNgur4
eoL0z5v3B5mjv+C85163EvtJZRHc5CGVIzZoByLwgMPcafuBIRHB324f92JkIlKzo07vZSMIKUKr
fnKHL9GXRu7Kxv9xoPxYEblHyQ+yUBsQAxEhvX0nCr+JhXw15PYWCANVo/oxDiG1KMh6IpLcWxqy
CFpdV/mD8Env+pZFqKhcuJvKFQLy1Z/yarOziogdckOurKXwX2/iUNp6bTH/edfANmW1XS+Fp2/z
egzw6acnT8ODAo0cY4su3l/wLbeI8v3XvuXDubYyItdTue7AS/HcAzfFVextGhHVgi6rYjMvKSKS
dP37v5Poa3pnKJKLP/Ee3yJouJ6WHzX4n+7an2OPb1NT/Ou95Tbxxp/sLZ8ujfUp8KQ2wmNG6C5C
yuxv/wkAAP//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9</xdr:col>
      <xdr:colOff>76200</xdr:colOff>
      <xdr:row>11</xdr:row>
      <xdr:rowOff>53340</xdr:rowOff>
    </xdr:from>
    <xdr:to>
      <xdr:col>11</xdr:col>
      <xdr:colOff>629920</xdr:colOff>
      <xdr:row>24</xdr:row>
      <xdr:rowOff>142875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D9357F42-216B-4813-8BDF-F5091D92BFE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802880" y="2065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11</xdr:row>
      <xdr:rowOff>83820</xdr:rowOff>
    </xdr:from>
    <xdr:to>
      <xdr:col>14</xdr:col>
      <xdr:colOff>744220</xdr:colOff>
      <xdr:row>24</xdr:row>
      <xdr:rowOff>173355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88B55DD5-703E-497C-9870-905AC5CBE9F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005060" y="2095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336550</xdr:colOff>
      <xdr:row>10</xdr:row>
      <xdr:rowOff>6350</xdr:rowOff>
    </xdr:from>
    <xdr:to>
      <xdr:col>22</xdr:col>
      <xdr:colOff>336550</xdr:colOff>
      <xdr:row>23</xdr:row>
      <xdr:rowOff>136525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82A20EA2-8386-4489-8048-1BA8BBD808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77850" y="1847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0</xdr:row>
      <xdr:rowOff>160020</xdr:rowOff>
    </xdr:from>
    <xdr:to>
      <xdr:col>22</xdr:col>
      <xdr:colOff>464820</xdr:colOff>
      <xdr:row>5</xdr:row>
      <xdr:rowOff>68580</xdr:rowOff>
    </xdr:to>
    <xdr:sp macro="" textlink="">
      <xdr:nvSpPr>
        <xdr:cNvPr id="2" name="TextBox 1">
          <a:extLst>
            <a:ext uri="{FF2B5EF4-FFF2-40B4-BE49-F238E27FC236}">
              <a16:creationId xmlns:a16="http://schemas.microsoft.com/office/drawing/2014/main" id="{CE5C92A9-7B1F-4F87-9721-85E882DF5B9D}"/>
            </a:ext>
          </a:extLst>
        </xdr:cNvPr>
        <xdr:cNvSpPr txBox="1"/>
      </xdr:nvSpPr>
      <xdr:spPr>
        <a:xfrm>
          <a:off x="121920" y="160020"/>
          <a:ext cx="13754100" cy="822960"/>
        </a:xfrm>
        <a:prstGeom prst="rect">
          <a:avLst/>
        </a:prstGeom>
        <a:solidFill>
          <a:srgbClr val="F3F3F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solidFill>
                <a:srgbClr val="7030A0"/>
              </a:solidFill>
              <a:latin typeface="Bernard MT Condensed" panose="02050806060905020404" pitchFamily="18" charset="0"/>
            </a:rPr>
            <a:t>Product Sales Analysis</a:t>
          </a:r>
        </a:p>
        <a:p>
          <a:endParaRPr lang="en-IN" sz="1100"/>
        </a:p>
      </xdr:txBody>
    </xdr:sp>
    <xdr:clientData/>
  </xdr:twoCellAnchor>
  <xdr:twoCellAnchor>
    <xdr:from>
      <xdr:col>0</xdr:col>
      <xdr:colOff>175260</xdr:colOff>
      <xdr:row>6</xdr:row>
      <xdr:rowOff>53340</xdr:rowOff>
    </xdr:from>
    <xdr:to>
      <xdr:col>2</xdr:col>
      <xdr:colOff>222250</xdr:colOff>
      <xdr:row>13</xdr:row>
      <xdr:rowOff>38100</xdr:rowOff>
    </xdr:to>
    <xdr:sp macro="" textlink="">
      <xdr:nvSpPr>
        <xdr:cNvPr id="3" name="TextBox 2">
          <a:extLst>
            <a:ext uri="{FF2B5EF4-FFF2-40B4-BE49-F238E27FC236}">
              <a16:creationId xmlns:a16="http://schemas.microsoft.com/office/drawing/2014/main" id="{6F987378-4101-440F-AF36-735E0B8C18A5}"/>
            </a:ext>
          </a:extLst>
        </xdr:cNvPr>
        <xdr:cNvSpPr txBox="1"/>
      </xdr:nvSpPr>
      <xdr:spPr>
        <a:xfrm>
          <a:off x="175260" y="1158240"/>
          <a:ext cx="1266190" cy="1273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0070C0"/>
              </a:solidFill>
              <a:latin typeface="Algerian" panose="04020705040A02060702" pitchFamily="82" charset="0"/>
            </a:rPr>
            <a:t>Total</a:t>
          </a:r>
          <a:r>
            <a:rPr lang="en-IN" sz="2000" b="1" baseline="0">
              <a:solidFill>
                <a:srgbClr val="0070C0"/>
              </a:solidFill>
              <a:latin typeface="Algerian" panose="04020705040A02060702" pitchFamily="82" charset="0"/>
            </a:rPr>
            <a:t> sales   </a:t>
          </a:r>
          <a:r>
            <a:rPr lang="en-IN" sz="2000" b="1" i="0" u="none" strike="noStrike">
              <a:solidFill>
                <a:srgbClr val="0070C0"/>
              </a:solidFill>
              <a:effectLst/>
              <a:latin typeface="Algerian" panose="04020705040A02060702" pitchFamily="82" charset="0"/>
              <a:ea typeface="+mn-ea"/>
              <a:cs typeface="+mn-cs"/>
            </a:rPr>
            <a:t>984571</a:t>
          </a:r>
          <a:r>
            <a:rPr lang="en-IN" sz="2000" b="1">
              <a:solidFill>
                <a:srgbClr val="0070C0"/>
              </a:solidFill>
              <a:latin typeface="Algerian" panose="04020705040A02060702" pitchFamily="82" charset="0"/>
            </a:rPr>
            <a:t> </a:t>
          </a:r>
        </a:p>
      </xdr:txBody>
    </xdr:sp>
    <xdr:clientData/>
  </xdr:twoCellAnchor>
  <xdr:twoCellAnchor>
    <xdr:from>
      <xdr:col>2</xdr:col>
      <xdr:colOff>518160</xdr:colOff>
      <xdr:row>6</xdr:row>
      <xdr:rowOff>45720</xdr:rowOff>
    </xdr:from>
    <xdr:to>
      <xdr:col>7</xdr:col>
      <xdr:colOff>487680</xdr:colOff>
      <xdr:row>15</xdr:row>
      <xdr:rowOff>167640</xdr:rowOff>
    </xdr:to>
    <xdr:graphicFrame macro="">
      <xdr:nvGraphicFramePr>
        <xdr:cNvPr id="4" name="Chart 3">
          <a:extLst>
            <a:ext uri="{FF2B5EF4-FFF2-40B4-BE49-F238E27FC236}">
              <a16:creationId xmlns:a16="http://schemas.microsoft.com/office/drawing/2014/main" id="{8ABA2DF5-5DC6-4F61-8B7C-3BAB93463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12700</xdr:colOff>
      <xdr:row>6</xdr:row>
      <xdr:rowOff>69850</xdr:rowOff>
    </xdr:from>
    <xdr:to>
      <xdr:col>13</xdr:col>
      <xdr:colOff>447040</xdr:colOff>
      <xdr:row>16</xdr:row>
      <xdr:rowOff>0</xdr:rowOff>
    </xdr:to>
    <xdr:graphicFrame macro="">
      <xdr:nvGraphicFramePr>
        <xdr:cNvPr id="5" name="Chart 4">
          <a:extLst>
            <a:ext uri="{FF2B5EF4-FFF2-40B4-BE49-F238E27FC236}">
              <a16:creationId xmlns:a16="http://schemas.microsoft.com/office/drawing/2014/main" id="{03149B78-DED0-4B82-96B7-F4A404F6C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12700</xdr:colOff>
      <xdr:row>6</xdr:row>
      <xdr:rowOff>105410</xdr:rowOff>
    </xdr:from>
    <xdr:to>
      <xdr:col>19</xdr:col>
      <xdr:colOff>27940</xdr:colOff>
      <xdr:row>15</xdr:row>
      <xdr:rowOff>151130</xdr:rowOff>
    </xdr:to>
    <xdr:graphicFrame macro="">
      <xdr:nvGraphicFramePr>
        <xdr:cNvPr id="7" name="Chart 6">
          <a:extLst>
            <a:ext uri="{FF2B5EF4-FFF2-40B4-BE49-F238E27FC236}">
              <a16:creationId xmlns:a16="http://schemas.microsoft.com/office/drawing/2014/main" id="{B50D7166-5876-43DD-88A3-9A960E418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105410</xdr:colOff>
      <xdr:row>17</xdr:row>
      <xdr:rowOff>13970</xdr:rowOff>
    </xdr:from>
    <xdr:to>
      <xdr:col>21</xdr:col>
      <xdr:colOff>603250</xdr:colOff>
      <xdr:row>25</xdr:row>
      <xdr:rowOff>63500</xdr:rowOff>
    </xdr:to>
    <xdr:graphicFrame macro="">
      <xdr:nvGraphicFramePr>
        <xdr:cNvPr id="8" name="Chart 7">
          <a:extLst>
            <a:ext uri="{FF2B5EF4-FFF2-40B4-BE49-F238E27FC236}">
              <a16:creationId xmlns:a16="http://schemas.microsoft.com/office/drawing/2014/main" id="{017272F1-1F4C-4162-94B8-72E3DDB5E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533400</xdr:colOff>
      <xdr:row>16</xdr:row>
      <xdr:rowOff>83820</xdr:rowOff>
    </xdr:from>
    <xdr:to>
      <xdr:col>11</xdr:col>
      <xdr:colOff>596900</xdr:colOff>
      <xdr:row>25</xdr:row>
      <xdr:rowOff>165100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5E3A9C9-8288-4F0A-BD96-701B090E0B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91000" y="3030220"/>
              <a:ext cx="3111500" cy="17386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355599</xdr:colOff>
      <xdr:row>16</xdr:row>
      <xdr:rowOff>177801</xdr:rowOff>
    </xdr:from>
    <xdr:to>
      <xdr:col>17</xdr:col>
      <xdr:colOff>12700</xdr:colOff>
      <xdr:row>25</xdr:row>
      <xdr:rowOff>139701</xdr:rowOff>
    </xdr:to>
    <xdr:graphicFrame macro="">
      <xdr:nvGraphicFramePr>
        <xdr:cNvPr id="10" name="Chart 9">
          <a:extLst>
            <a:ext uri="{FF2B5EF4-FFF2-40B4-BE49-F238E27FC236}">
              <a16:creationId xmlns:a16="http://schemas.microsoft.com/office/drawing/2014/main" id="{83326347-2E1A-4D88-8BE7-3B91AB774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330200</xdr:colOff>
      <xdr:row>17</xdr:row>
      <xdr:rowOff>1</xdr:rowOff>
    </xdr:from>
    <xdr:to>
      <xdr:col>6</xdr:col>
      <xdr:colOff>344170</xdr:colOff>
      <xdr:row>27</xdr:row>
      <xdr:rowOff>146051</xdr:rowOff>
    </xdr:to>
    <mc:AlternateContent xmlns:mc="http://schemas.openxmlformats.org/markup-compatibility/2006" xmlns:a14="http://schemas.microsoft.com/office/drawing/2010/main">
      <mc:Choice Requires="a14">
        <xdr:graphicFrame macro="">
          <xdr:nvGraphicFramePr>
            <xdr:cNvPr id="11" name="Month 1">
              <a:extLst>
                <a:ext uri="{FF2B5EF4-FFF2-40B4-BE49-F238E27FC236}">
                  <a16:creationId xmlns:a16="http://schemas.microsoft.com/office/drawing/2014/main" id="{C86CA003-E42A-4C4F-BF29-356B3343145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159000" y="3130551"/>
              <a:ext cx="1842770" cy="1987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69850</xdr:colOff>
      <xdr:row>16</xdr:row>
      <xdr:rowOff>146051</xdr:rowOff>
    </xdr:from>
    <xdr:to>
      <xdr:col>3</xdr:col>
      <xdr:colOff>69850</xdr:colOff>
      <xdr:row>25</xdr:row>
      <xdr:rowOff>6351</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8E97DE27-F22E-4C04-BA6E-76D04FB200D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9850" y="3092451"/>
              <a:ext cx="1828800" cy="1517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460375</xdr:colOff>
      <xdr:row>5</xdr:row>
      <xdr:rowOff>149225</xdr:rowOff>
    </xdr:from>
    <xdr:to>
      <xdr:col>12</xdr:col>
      <xdr:colOff>165100</xdr:colOff>
      <xdr:row>17</xdr:row>
      <xdr:rowOff>82550</xdr:rowOff>
    </xdr:to>
    <xdr:graphicFrame macro="">
      <xdr:nvGraphicFramePr>
        <xdr:cNvPr id="2" name="Chart 1">
          <a:extLst>
            <a:ext uri="{FF2B5EF4-FFF2-40B4-BE49-F238E27FC236}">
              <a16:creationId xmlns:a16="http://schemas.microsoft.com/office/drawing/2014/main" id="{8D68F309-36D4-49C2-BC48-5746B8715F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VEDANT05" refreshedDate="45568.570667129628" createdVersion="7" refreshedVersion="7" minRefreshableVersion="3" recordCount="832" xr:uid="{804E6FBA-E406-45E8-9FE0-98C2AFE7D3DA}">
  <cacheSource type="worksheet">
    <worksheetSource name="InputData"/>
  </cacheSource>
  <cacheFields count="12">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Sales"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Day" numFmtId="0">
      <sharedItems containsSemiMixedTypes="0" containsString="0" containsNumber="1" containsInteger="1" minValue="1" maxValue="31"/>
    </cacheField>
    <cacheField name="Month" numFmtId="0">
      <sharedItems count="12">
        <s v="Jan"/>
        <s v="Feb"/>
        <s v="Mar"/>
        <s v="Apr"/>
        <s v="May"/>
        <s v="Jun"/>
        <s v="Jul"/>
        <s v="Aug"/>
        <s v="Sep"/>
        <s v="Oct"/>
        <s v="Nov"/>
        <s v="Dec"/>
      </sharedItems>
    </cacheField>
    <cacheField name="Year" numFmtId="0">
      <sharedItems count="1">
        <s v="2021"/>
      </sharedItems>
    </cacheField>
    <cacheField name="Week "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136037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n v="1"/>
    <x v="0"/>
    <x v="0"/>
    <x v="0"/>
  </r>
  <r>
    <d v="2021-01-01T00:00:00"/>
    <x v="1"/>
    <x v="1"/>
    <n v="141.57"/>
    <n v="1"/>
    <n v="141.57"/>
    <x v="0"/>
    <x v="1"/>
    <n v="1"/>
    <x v="0"/>
    <x v="0"/>
    <x v="0"/>
  </r>
  <r>
    <d v="2021-01-02T00:00:00"/>
    <x v="2"/>
    <x v="2"/>
    <n v="79.92"/>
    <n v="15"/>
    <n v="1198.8"/>
    <x v="0"/>
    <x v="2"/>
    <n v="2"/>
    <x v="0"/>
    <x v="0"/>
    <x v="0"/>
  </r>
  <r>
    <d v="2021-01-02T00:00:00"/>
    <x v="3"/>
    <x v="3"/>
    <n v="119.7"/>
    <n v="1"/>
    <n v="119.7"/>
    <x v="0"/>
    <x v="3"/>
    <n v="2"/>
    <x v="0"/>
    <x v="0"/>
    <x v="0"/>
  </r>
  <r>
    <d v="2021-01-02T00:00:00"/>
    <x v="4"/>
    <x v="4"/>
    <n v="15.719999999999999"/>
    <n v="2"/>
    <n v="31.439999999999998"/>
    <x v="0"/>
    <x v="3"/>
    <n v="2"/>
    <x v="0"/>
    <x v="0"/>
    <x v="0"/>
  </r>
  <r>
    <d v="2021-01-02T00:00:00"/>
    <x v="5"/>
    <x v="5"/>
    <n v="164.28"/>
    <n v="7"/>
    <n v="1149.96"/>
    <x v="0"/>
    <x v="2"/>
    <n v="2"/>
    <x v="0"/>
    <x v="0"/>
    <x v="0"/>
  </r>
  <r>
    <d v="2021-01-02T00:00:00"/>
    <x v="6"/>
    <x v="6"/>
    <n v="122.08"/>
    <n v="6"/>
    <n v="732.48"/>
    <x v="0"/>
    <x v="3"/>
    <n v="2"/>
    <x v="0"/>
    <x v="0"/>
    <x v="0"/>
  </r>
  <r>
    <d v="2021-01-02T00:00:00"/>
    <x v="7"/>
    <x v="4"/>
    <n v="15.719999999999999"/>
    <n v="25"/>
    <n v="393"/>
    <x v="1"/>
    <x v="4"/>
    <n v="2"/>
    <x v="0"/>
    <x v="0"/>
    <x v="0"/>
  </r>
  <r>
    <d v="2021-01-03T00:00:00"/>
    <x v="8"/>
    <x v="7"/>
    <n v="146.72"/>
    <n v="21"/>
    <n v="3081.12"/>
    <x v="0"/>
    <x v="3"/>
    <n v="3"/>
    <x v="0"/>
    <x v="0"/>
    <x v="1"/>
  </r>
  <r>
    <d v="2021-01-03T00:00:00"/>
    <x v="9"/>
    <x v="8"/>
    <n v="83.08"/>
    <n v="9"/>
    <n v="747.72"/>
    <x v="0"/>
    <x v="0"/>
    <n v="3"/>
    <x v="0"/>
    <x v="0"/>
    <x v="1"/>
  </r>
  <r>
    <d v="2021-01-03T00:00:00"/>
    <x v="10"/>
    <x v="2"/>
    <n v="79.92"/>
    <n v="31"/>
    <n v="2477.52"/>
    <x v="2"/>
    <x v="4"/>
    <n v="3"/>
    <x v="0"/>
    <x v="0"/>
    <x v="1"/>
  </r>
  <r>
    <d v="2021-01-03T00:00:00"/>
    <x v="11"/>
    <x v="9"/>
    <n v="48.84"/>
    <n v="5"/>
    <n v="244.20000000000002"/>
    <x v="3"/>
    <x v="4"/>
    <n v="3"/>
    <x v="0"/>
    <x v="0"/>
    <x v="1"/>
  </r>
  <r>
    <d v="2021-01-04T00:00:00"/>
    <x v="12"/>
    <x v="10"/>
    <n v="53.11"/>
    <n v="1"/>
    <n v="53.11"/>
    <x v="4"/>
    <x v="4"/>
    <n v="4"/>
    <x v="0"/>
    <x v="0"/>
    <x v="1"/>
  </r>
  <r>
    <d v="2021-01-04T00:00:00"/>
    <x v="13"/>
    <x v="11"/>
    <n v="94.17"/>
    <n v="8"/>
    <n v="753.36"/>
    <x v="5"/>
    <x v="4"/>
    <n v="4"/>
    <x v="0"/>
    <x v="0"/>
    <x v="1"/>
  </r>
  <r>
    <d v="2021-01-04T00:00:00"/>
    <x v="14"/>
    <x v="12"/>
    <n v="6.7"/>
    <n v="12"/>
    <n v="80.400000000000006"/>
    <x v="0"/>
    <x v="3"/>
    <n v="4"/>
    <x v="0"/>
    <x v="0"/>
    <x v="1"/>
  </r>
  <r>
    <d v="2021-01-06T00:00:00"/>
    <x v="15"/>
    <x v="13"/>
    <n v="117.48"/>
    <n v="9"/>
    <n v="1057.32"/>
    <x v="4"/>
    <x v="4"/>
    <n v="6"/>
    <x v="0"/>
    <x v="0"/>
    <x v="1"/>
  </r>
  <r>
    <d v="2021-01-08T00:00:00"/>
    <x v="13"/>
    <x v="14"/>
    <n v="210"/>
    <n v="14"/>
    <n v="2940"/>
    <x v="5"/>
    <x v="4"/>
    <n v="8"/>
    <x v="0"/>
    <x v="0"/>
    <x v="1"/>
  </r>
  <r>
    <d v="2021-01-09T00:00:00"/>
    <x v="16"/>
    <x v="15"/>
    <n v="47.730000000000004"/>
    <n v="26"/>
    <n v="1240.98"/>
    <x v="6"/>
    <x v="4"/>
    <n v="9"/>
    <x v="0"/>
    <x v="0"/>
    <x v="1"/>
  </r>
  <r>
    <d v="2021-01-09T00:00:00"/>
    <x v="4"/>
    <x v="16"/>
    <n v="104.16"/>
    <n v="1"/>
    <n v="104.16"/>
    <x v="0"/>
    <x v="3"/>
    <n v="9"/>
    <x v="0"/>
    <x v="0"/>
    <x v="1"/>
  </r>
  <r>
    <d v="2021-01-09T00:00:00"/>
    <x v="8"/>
    <x v="17"/>
    <n v="8.33"/>
    <n v="4"/>
    <n v="33.32"/>
    <x v="0"/>
    <x v="3"/>
    <n v="9"/>
    <x v="0"/>
    <x v="0"/>
    <x v="1"/>
  </r>
  <r>
    <d v="2021-01-09T00:00:00"/>
    <x v="17"/>
    <x v="16"/>
    <n v="104.16"/>
    <n v="29"/>
    <n v="3020.64"/>
    <x v="5"/>
    <x v="4"/>
    <n v="9"/>
    <x v="0"/>
    <x v="0"/>
    <x v="1"/>
  </r>
  <r>
    <d v="2021-01-09T00:00:00"/>
    <x v="18"/>
    <x v="18"/>
    <n v="115.2"/>
    <n v="28"/>
    <n v="3225.6"/>
    <x v="0"/>
    <x v="5"/>
    <n v="9"/>
    <x v="0"/>
    <x v="0"/>
    <x v="1"/>
  </r>
  <r>
    <d v="2021-01-09T00:00:00"/>
    <x v="10"/>
    <x v="19"/>
    <n v="80.94"/>
    <n v="8"/>
    <n v="647.52"/>
    <x v="2"/>
    <x v="4"/>
    <n v="9"/>
    <x v="0"/>
    <x v="0"/>
    <x v="1"/>
  </r>
  <r>
    <d v="2021-01-09T00:00:00"/>
    <x v="19"/>
    <x v="13"/>
    <n v="117.48"/>
    <n v="12"/>
    <n v="1409.76"/>
    <x v="4"/>
    <x v="4"/>
    <n v="9"/>
    <x v="0"/>
    <x v="0"/>
    <x v="1"/>
  </r>
  <r>
    <d v="2021-01-10T00:00:00"/>
    <x v="3"/>
    <x v="20"/>
    <n v="142.80000000000001"/>
    <n v="24"/>
    <n v="3427.2000000000003"/>
    <x v="0"/>
    <x v="3"/>
    <n v="10"/>
    <x v="0"/>
    <x v="0"/>
    <x v="2"/>
  </r>
  <r>
    <d v="2021-01-10T00:00:00"/>
    <x v="20"/>
    <x v="21"/>
    <n v="58.3"/>
    <n v="14"/>
    <n v="816.19999999999993"/>
    <x v="7"/>
    <x v="4"/>
    <n v="10"/>
    <x v="0"/>
    <x v="0"/>
    <x v="2"/>
  </r>
  <r>
    <d v="2021-01-10T00:00:00"/>
    <x v="19"/>
    <x v="12"/>
    <n v="6.7"/>
    <n v="9"/>
    <n v="60.300000000000004"/>
    <x v="4"/>
    <x v="4"/>
    <n v="10"/>
    <x v="0"/>
    <x v="0"/>
    <x v="2"/>
  </r>
  <r>
    <d v="2021-01-11T00:00:00"/>
    <x v="3"/>
    <x v="22"/>
    <n v="85.76"/>
    <n v="3"/>
    <n v="257.28000000000003"/>
    <x v="0"/>
    <x v="3"/>
    <n v="11"/>
    <x v="0"/>
    <x v="0"/>
    <x v="2"/>
  </r>
  <r>
    <d v="2021-01-11T00:00:00"/>
    <x v="21"/>
    <x v="7"/>
    <n v="146.72"/>
    <n v="4"/>
    <n v="586.88"/>
    <x v="8"/>
    <x v="4"/>
    <n v="11"/>
    <x v="0"/>
    <x v="0"/>
    <x v="2"/>
  </r>
  <r>
    <d v="2021-01-11T00:00:00"/>
    <x v="8"/>
    <x v="23"/>
    <n v="48.4"/>
    <n v="14"/>
    <n v="677.6"/>
    <x v="0"/>
    <x v="3"/>
    <n v="11"/>
    <x v="0"/>
    <x v="0"/>
    <x v="2"/>
  </r>
  <r>
    <d v="2021-01-11T00:00:00"/>
    <x v="22"/>
    <x v="24"/>
    <n v="162"/>
    <n v="4"/>
    <n v="648"/>
    <x v="9"/>
    <x v="4"/>
    <n v="11"/>
    <x v="0"/>
    <x v="0"/>
    <x v="2"/>
  </r>
  <r>
    <d v="2021-01-11T00:00:00"/>
    <x v="10"/>
    <x v="13"/>
    <n v="117.48"/>
    <n v="2"/>
    <n v="234.96"/>
    <x v="2"/>
    <x v="4"/>
    <n v="11"/>
    <x v="0"/>
    <x v="0"/>
    <x v="2"/>
  </r>
  <r>
    <d v="2021-01-12T00:00:00"/>
    <x v="4"/>
    <x v="24"/>
    <n v="162"/>
    <n v="10"/>
    <n v="1620"/>
    <x v="0"/>
    <x v="3"/>
    <n v="12"/>
    <x v="0"/>
    <x v="0"/>
    <x v="2"/>
  </r>
  <r>
    <d v="2021-01-13T00:00:00"/>
    <x v="2"/>
    <x v="25"/>
    <n v="16.64"/>
    <n v="15"/>
    <n v="249.60000000000002"/>
    <x v="0"/>
    <x v="2"/>
    <n v="13"/>
    <x v="0"/>
    <x v="0"/>
    <x v="2"/>
  </r>
  <r>
    <d v="2021-01-13T00:00:00"/>
    <x v="15"/>
    <x v="14"/>
    <n v="210"/>
    <n v="6"/>
    <n v="1260"/>
    <x v="4"/>
    <x v="4"/>
    <n v="13"/>
    <x v="0"/>
    <x v="0"/>
    <x v="2"/>
  </r>
  <r>
    <d v="2021-01-14T00:00:00"/>
    <x v="6"/>
    <x v="23"/>
    <n v="48.4"/>
    <n v="14"/>
    <n v="677.6"/>
    <x v="0"/>
    <x v="3"/>
    <n v="14"/>
    <x v="0"/>
    <x v="0"/>
    <x v="2"/>
  </r>
  <r>
    <d v="2021-01-15T00:00:00"/>
    <x v="23"/>
    <x v="15"/>
    <n v="47.730000000000004"/>
    <n v="15"/>
    <n v="715.95"/>
    <x v="0"/>
    <x v="6"/>
    <n v="15"/>
    <x v="0"/>
    <x v="0"/>
    <x v="2"/>
  </r>
  <r>
    <d v="2021-01-15T00:00:00"/>
    <x v="10"/>
    <x v="1"/>
    <n v="141.57"/>
    <n v="10"/>
    <n v="1415.6999999999998"/>
    <x v="2"/>
    <x v="4"/>
    <n v="15"/>
    <x v="0"/>
    <x v="0"/>
    <x v="2"/>
  </r>
  <r>
    <d v="2021-01-16T00:00:00"/>
    <x v="12"/>
    <x v="7"/>
    <n v="146.72"/>
    <n v="11"/>
    <n v="1613.92"/>
    <x v="4"/>
    <x v="4"/>
    <n v="16"/>
    <x v="0"/>
    <x v="0"/>
    <x v="2"/>
  </r>
  <r>
    <d v="2021-01-17T00:00:00"/>
    <x v="24"/>
    <x v="18"/>
    <n v="115.2"/>
    <n v="4"/>
    <n v="460.8"/>
    <x v="2"/>
    <x v="4"/>
    <n v="17"/>
    <x v="0"/>
    <x v="0"/>
    <x v="3"/>
  </r>
  <r>
    <d v="2021-01-18T00:00:00"/>
    <x v="15"/>
    <x v="26"/>
    <n v="94.62"/>
    <n v="9"/>
    <n v="851.58"/>
    <x v="4"/>
    <x v="4"/>
    <n v="18"/>
    <x v="0"/>
    <x v="0"/>
    <x v="3"/>
  </r>
  <r>
    <d v="2021-01-18T00:00:00"/>
    <x v="18"/>
    <x v="27"/>
    <n v="149.46"/>
    <n v="3"/>
    <n v="448.38"/>
    <x v="0"/>
    <x v="5"/>
    <n v="18"/>
    <x v="0"/>
    <x v="0"/>
    <x v="3"/>
  </r>
  <r>
    <d v="2021-01-18T00:00:00"/>
    <x v="25"/>
    <x v="28"/>
    <n v="82.08"/>
    <n v="13"/>
    <n v="1067.04"/>
    <x v="0"/>
    <x v="2"/>
    <n v="18"/>
    <x v="0"/>
    <x v="0"/>
    <x v="3"/>
  </r>
  <r>
    <d v="2021-01-19T00:00:00"/>
    <x v="10"/>
    <x v="12"/>
    <n v="6.7"/>
    <n v="6"/>
    <n v="40.200000000000003"/>
    <x v="2"/>
    <x v="4"/>
    <n v="19"/>
    <x v="0"/>
    <x v="0"/>
    <x v="3"/>
  </r>
  <r>
    <d v="2021-01-20T00:00:00"/>
    <x v="13"/>
    <x v="21"/>
    <n v="58.3"/>
    <n v="4"/>
    <n v="233.2"/>
    <x v="5"/>
    <x v="4"/>
    <n v="20"/>
    <x v="0"/>
    <x v="0"/>
    <x v="3"/>
  </r>
  <r>
    <d v="2021-01-20T00:00:00"/>
    <x v="5"/>
    <x v="29"/>
    <n v="76.25"/>
    <n v="4"/>
    <n v="305"/>
    <x v="0"/>
    <x v="2"/>
    <n v="20"/>
    <x v="0"/>
    <x v="0"/>
    <x v="3"/>
  </r>
  <r>
    <d v="2021-01-20T00:00:00"/>
    <x v="9"/>
    <x v="30"/>
    <n v="162.54"/>
    <n v="2"/>
    <n v="325.08"/>
    <x v="0"/>
    <x v="0"/>
    <n v="20"/>
    <x v="0"/>
    <x v="0"/>
    <x v="3"/>
  </r>
  <r>
    <d v="2021-01-20T00:00:00"/>
    <x v="26"/>
    <x v="7"/>
    <n v="146.72"/>
    <n v="7"/>
    <n v="1027.04"/>
    <x v="10"/>
    <x v="4"/>
    <n v="20"/>
    <x v="0"/>
    <x v="0"/>
    <x v="3"/>
  </r>
  <r>
    <d v="2021-01-21T00:00:00"/>
    <x v="19"/>
    <x v="9"/>
    <n v="48.84"/>
    <n v="15"/>
    <n v="732.6"/>
    <x v="4"/>
    <x v="4"/>
    <n v="21"/>
    <x v="0"/>
    <x v="0"/>
    <x v="3"/>
  </r>
  <r>
    <d v="2021-01-21T00:00:00"/>
    <x v="6"/>
    <x v="24"/>
    <n v="162"/>
    <n v="6"/>
    <n v="972"/>
    <x v="0"/>
    <x v="3"/>
    <n v="21"/>
    <x v="0"/>
    <x v="0"/>
    <x v="3"/>
  </r>
  <r>
    <d v="2021-01-21T00:00:00"/>
    <x v="1"/>
    <x v="19"/>
    <n v="80.94"/>
    <n v="9"/>
    <n v="728.46"/>
    <x v="0"/>
    <x v="1"/>
    <n v="21"/>
    <x v="0"/>
    <x v="0"/>
    <x v="3"/>
  </r>
  <r>
    <d v="2021-01-22T00:00:00"/>
    <x v="27"/>
    <x v="31"/>
    <n v="103.88"/>
    <n v="6"/>
    <n v="623.28"/>
    <x v="0"/>
    <x v="1"/>
    <n v="22"/>
    <x v="0"/>
    <x v="0"/>
    <x v="3"/>
  </r>
  <r>
    <d v="2021-01-23T00:00:00"/>
    <x v="21"/>
    <x v="20"/>
    <n v="142.80000000000001"/>
    <n v="5"/>
    <n v="714"/>
    <x v="8"/>
    <x v="4"/>
    <n v="23"/>
    <x v="0"/>
    <x v="0"/>
    <x v="3"/>
  </r>
  <r>
    <d v="2021-01-23T00:00:00"/>
    <x v="9"/>
    <x v="26"/>
    <n v="94.62"/>
    <n v="17"/>
    <n v="1608.54"/>
    <x v="0"/>
    <x v="0"/>
    <n v="23"/>
    <x v="0"/>
    <x v="0"/>
    <x v="3"/>
  </r>
  <r>
    <d v="2021-01-23T00:00:00"/>
    <x v="18"/>
    <x v="24"/>
    <n v="162"/>
    <n v="8"/>
    <n v="1296"/>
    <x v="0"/>
    <x v="5"/>
    <n v="23"/>
    <x v="0"/>
    <x v="0"/>
    <x v="3"/>
  </r>
  <r>
    <d v="2021-01-24T00:00:00"/>
    <x v="14"/>
    <x v="32"/>
    <n v="201.28"/>
    <n v="15"/>
    <n v="3019.2"/>
    <x v="0"/>
    <x v="3"/>
    <n v="24"/>
    <x v="0"/>
    <x v="0"/>
    <x v="4"/>
  </r>
  <r>
    <d v="2021-01-25T00:00:00"/>
    <x v="16"/>
    <x v="16"/>
    <n v="104.16"/>
    <n v="14"/>
    <n v="1458.24"/>
    <x v="6"/>
    <x v="4"/>
    <n v="25"/>
    <x v="0"/>
    <x v="0"/>
    <x v="4"/>
  </r>
  <r>
    <d v="2021-01-25T00:00:00"/>
    <x v="2"/>
    <x v="12"/>
    <n v="6.7"/>
    <n v="7"/>
    <n v="46.9"/>
    <x v="0"/>
    <x v="2"/>
    <n v="25"/>
    <x v="0"/>
    <x v="0"/>
    <x v="4"/>
  </r>
  <r>
    <d v="2021-01-25T00:00:00"/>
    <x v="24"/>
    <x v="21"/>
    <n v="58.3"/>
    <n v="6"/>
    <n v="349.79999999999995"/>
    <x v="2"/>
    <x v="4"/>
    <n v="25"/>
    <x v="0"/>
    <x v="0"/>
    <x v="4"/>
  </r>
  <r>
    <d v="2021-01-25T00:00:00"/>
    <x v="20"/>
    <x v="33"/>
    <n v="156.78"/>
    <n v="14"/>
    <n v="2194.92"/>
    <x v="7"/>
    <x v="4"/>
    <n v="25"/>
    <x v="0"/>
    <x v="0"/>
    <x v="4"/>
  </r>
  <r>
    <d v="2021-01-26T00:00:00"/>
    <x v="2"/>
    <x v="0"/>
    <n v="156.96"/>
    <n v="29"/>
    <n v="4551.84"/>
    <x v="0"/>
    <x v="2"/>
    <n v="26"/>
    <x v="0"/>
    <x v="0"/>
    <x v="4"/>
  </r>
  <r>
    <d v="2021-01-26T00:00:00"/>
    <x v="15"/>
    <x v="28"/>
    <n v="82.08"/>
    <n v="9"/>
    <n v="738.72"/>
    <x v="4"/>
    <x v="4"/>
    <n v="26"/>
    <x v="0"/>
    <x v="0"/>
    <x v="4"/>
  </r>
  <r>
    <d v="2021-01-26T00:00:00"/>
    <x v="8"/>
    <x v="31"/>
    <n v="103.88"/>
    <n v="7"/>
    <n v="727.16"/>
    <x v="0"/>
    <x v="3"/>
    <n v="26"/>
    <x v="0"/>
    <x v="0"/>
    <x v="4"/>
  </r>
  <r>
    <d v="2021-01-26T00:00:00"/>
    <x v="22"/>
    <x v="34"/>
    <n v="85.5"/>
    <n v="7"/>
    <n v="598.5"/>
    <x v="9"/>
    <x v="4"/>
    <n v="26"/>
    <x v="0"/>
    <x v="0"/>
    <x v="4"/>
  </r>
  <r>
    <d v="2021-01-26T00:00:00"/>
    <x v="9"/>
    <x v="5"/>
    <n v="164.28"/>
    <n v="1"/>
    <n v="164.28"/>
    <x v="0"/>
    <x v="0"/>
    <n v="26"/>
    <x v="0"/>
    <x v="0"/>
    <x v="4"/>
  </r>
  <r>
    <d v="2021-01-27T00:00:00"/>
    <x v="24"/>
    <x v="13"/>
    <n v="117.48"/>
    <n v="3"/>
    <n v="352.44"/>
    <x v="2"/>
    <x v="4"/>
    <n v="27"/>
    <x v="0"/>
    <x v="0"/>
    <x v="4"/>
  </r>
  <r>
    <d v="2021-01-27T00:00:00"/>
    <x v="28"/>
    <x v="18"/>
    <n v="115.2"/>
    <n v="7"/>
    <n v="806.4"/>
    <x v="11"/>
    <x v="4"/>
    <n v="27"/>
    <x v="0"/>
    <x v="0"/>
    <x v="4"/>
  </r>
  <r>
    <d v="2021-01-27T00:00:00"/>
    <x v="17"/>
    <x v="35"/>
    <n v="155.61000000000001"/>
    <n v="37"/>
    <n v="5757.5700000000006"/>
    <x v="5"/>
    <x v="4"/>
    <n v="27"/>
    <x v="0"/>
    <x v="0"/>
    <x v="4"/>
  </r>
  <r>
    <d v="2021-01-27T00:00:00"/>
    <x v="26"/>
    <x v="14"/>
    <n v="210"/>
    <n v="21"/>
    <n v="4410"/>
    <x v="10"/>
    <x v="4"/>
    <n v="27"/>
    <x v="0"/>
    <x v="0"/>
    <x v="4"/>
  </r>
  <r>
    <d v="2021-01-28T00:00:00"/>
    <x v="2"/>
    <x v="25"/>
    <n v="16.64"/>
    <n v="11"/>
    <n v="183.04000000000002"/>
    <x v="0"/>
    <x v="2"/>
    <n v="28"/>
    <x v="0"/>
    <x v="0"/>
    <x v="4"/>
  </r>
  <r>
    <d v="2021-01-28T00:00:00"/>
    <x v="3"/>
    <x v="10"/>
    <n v="53.11"/>
    <n v="2"/>
    <n v="106.22"/>
    <x v="0"/>
    <x v="3"/>
    <n v="28"/>
    <x v="0"/>
    <x v="0"/>
    <x v="4"/>
  </r>
  <r>
    <d v="2021-01-28T00:00:00"/>
    <x v="7"/>
    <x v="9"/>
    <n v="48.84"/>
    <n v="10"/>
    <n v="488.40000000000003"/>
    <x v="1"/>
    <x v="4"/>
    <n v="28"/>
    <x v="0"/>
    <x v="0"/>
    <x v="4"/>
  </r>
  <r>
    <d v="2021-01-29T00:00:00"/>
    <x v="0"/>
    <x v="9"/>
    <n v="48.84"/>
    <n v="10"/>
    <n v="488.40000000000003"/>
    <x v="0"/>
    <x v="0"/>
    <n v="29"/>
    <x v="0"/>
    <x v="0"/>
    <x v="4"/>
  </r>
  <r>
    <d v="2021-01-29T00:00:00"/>
    <x v="18"/>
    <x v="0"/>
    <n v="156.96"/>
    <n v="25"/>
    <n v="3924"/>
    <x v="0"/>
    <x v="5"/>
    <n v="29"/>
    <x v="0"/>
    <x v="0"/>
    <x v="4"/>
  </r>
  <r>
    <d v="2021-01-29T00:00:00"/>
    <x v="19"/>
    <x v="7"/>
    <n v="146.72"/>
    <n v="21"/>
    <n v="3081.12"/>
    <x v="4"/>
    <x v="4"/>
    <n v="29"/>
    <x v="0"/>
    <x v="0"/>
    <x v="4"/>
  </r>
  <r>
    <d v="2021-01-30T00:00:00"/>
    <x v="5"/>
    <x v="8"/>
    <n v="83.08"/>
    <n v="2"/>
    <n v="166.16"/>
    <x v="0"/>
    <x v="2"/>
    <n v="30"/>
    <x v="0"/>
    <x v="0"/>
    <x v="4"/>
  </r>
  <r>
    <d v="2021-01-30T00:00:00"/>
    <x v="20"/>
    <x v="36"/>
    <n v="57.120000000000005"/>
    <n v="2"/>
    <n v="114.24000000000001"/>
    <x v="7"/>
    <x v="4"/>
    <n v="30"/>
    <x v="0"/>
    <x v="0"/>
    <x v="4"/>
  </r>
  <r>
    <d v="2021-01-31T00:00:00"/>
    <x v="0"/>
    <x v="36"/>
    <n v="57.120000000000005"/>
    <n v="20"/>
    <n v="1142.4000000000001"/>
    <x v="0"/>
    <x v="0"/>
    <n v="31"/>
    <x v="0"/>
    <x v="0"/>
    <x v="5"/>
  </r>
  <r>
    <d v="2021-01-31T00:00:00"/>
    <x v="0"/>
    <x v="37"/>
    <n v="41.81"/>
    <n v="3"/>
    <n v="125.43"/>
    <x v="0"/>
    <x v="0"/>
    <n v="31"/>
    <x v="0"/>
    <x v="0"/>
    <x v="5"/>
  </r>
  <r>
    <d v="2021-01-31T00:00:00"/>
    <x v="29"/>
    <x v="38"/>
    <n v="173.88"/>
    <n v="9"/>
    <n v="1564.92"/>
    <x v="0"/>
    <x v="6"/>
    <n v="31"/>
    <x v="0"/>
    <x v="0"/>
    <x v="5"/>
  </r>
  <r>
    <d v="2021-01-31T00:00:00"/>
    <x v="7"/>
    <x v="19"/>
    <n v="80.94"/>
    <n v="33"/>
    <n v="2671.02"/>
    <x v="1"/>
    <x v="4"/>
    <n v="31"/>
    <x v="0"/>
    <x v="0"/>
    <x v="5"/>
  </r>
  <r>
    <d v="2021-01-31T00:00:00"/>
    <x v="30"/>
    <x v="27"/>
    <n v="149.46"/>
    <n v="6"/>
    <n v="896.76"/>
    <x v="8"/>
    <x v="4"/>
    <n v="31"/>
    <x v="0"/>
    <x v="0"/>
    <x v="5"/>
  </r>
  <r>
    <d v="2021-02-01T00:00:00"/>
    <x v="16"/>
    <x v="35"/>
    <n v="155.61000000000001"/>
    <n v="9"/>
    <n v="1400.4900000000002"/>
    <x v="6"/>
    <x v="4"/>
    <n v="1"/>
    <x v="1"/>
    <x v="0"/>
    <x v="5"/>
  </r>
  <r>
    <d v="2021-02-02T00:00:00"/>
    <x v="5"/>
    <x v="5"/>
    <n v="164.28"/>
    <n v="7"/>
    <n v="1149.96"/>
    <x v="0"/>
    <x v="2"/>
    <n v="2"/>
    <x v="1"/>
    <x v="0"/>
    <x v="5"/>
  </r>
  <r>
    <d v="2021-02-03T00:00:00"/>
    <x v="2"/>
    <x v="1"/>
    <n v="141.57"/>
    <n v="2"/>
    <n v="283.14"/>
    <x v="0"/>
    <x v="2"/>
    <n v="3"/>
    <x v="1"/>
    <x v="0"/>
    <x v="5"/>
  </r>
  <r>
    <d v="2021-02-03T00:00:00"/>
    <x v="0"/>
    <x v="14"/>
    <n v="210"/>
    <n v="39"/>
    <n v="8190"/>
    <x v="0"/>
    <x v="0"/>
    <n v="3"/>
    <x v="1"/>
    <x v="0"/>
    <x v="5"/>
  </r>
  <r>
    <d v="2021-02-03T00:00:00"/>
    <x v="26"/>
    <x v="2"/>
    <n v="79.92"/>
    <n v="27"/>
    <n v="2157.84"/>
    <x v="10"/>
    <x v="4"/>
    <n v="3"/>
    <x v="1"/>
    <x v="0"/>
    <x v="5"/>
  </r>
  <r>
    <d v="2021-02-03T00:00:00"/>
    <x v="27"/>
    <x v="7"/>
    <n v="146.72"/>
    <n v="8"/>
    <n v="1173.76"/>
    <x v="0"/>
    <x v="1"/>
    <n v="3"/>
    <x v="1"/>
    <x v="0"/>
    <x v="5"/>
  </r>
  <r>
    <d v="2021-02-03T00:00:00"/>
    <x v="1"/>
    <x v="25"/>
    <n v="16.64"/>
    <n v="13"/>
    <n v="216.32"/>
    <x v="0"/>
    <x v="1"/>
    <n v="3"/>
    <x v="1"/>
    <x v="0"/>
    <x v="5"/>
  </r>
  <r>
    <d v="2021-02-04T00:00:00"/>
    <x v="19"/>
    <x v="28"/>
    <n v="82.08"/>
    <n v="39"/>
    <n v="3201.12"/>
    <x v="4"/>
    <x v="4"/>
    <n v="4"/>
    <x v="1"/>
    <x v="0"/>
    <x v="5"/>
  </r>
  <r>
    <d v="2021-02-04T00:00:00"/>
    <x v="26"/>
    <x v="22"/>
    <n v="85.76"/>
    <n v="4"/>
    <n v="343.04"/>
    <x v="10"/>
    <x v="4"/>
    <n v="4"/>
    <x v="1"/>
    <x v="0"/>
    <x v="5"/>
  </r>
  <r>
    <d v="2021-02-04T00:00:00"/>
    <x v="14"/>
    <x v="7"/>
    <n v="146.72"/>
    <n v="26"/>
    <n v="3814.72"/>
    <x v="0"/>
    <x v="3"/>
    <n v="4"/>
    <x v="1"/>
    <x v="0"/>
    <x v="5"/>
  </r>
  <r>
    <d v="2021-02-04T00:00:00"/>
    <x v="27"/>
    <x v="17"/>
    <n v="8.33"/>
    <n v="3"/>
    <n v="24.990000000000002"/>
    <x v="0"/>
    <x v="1"/>
    <n v="4"/>
    <x v="1"/>
    <x v="0"/>
    <x v="5"/>
  </r>
  <r>
    <d v="2021-02-05T00:00:00"/>
    <x v="16"/>
    <x v="19"/>
    <n v="80.94"/>
    <n v="24"/>
    <n v="1942.56"/>
    <x v="6"/>
    <x v="4"/>
    <n v="5"/>
    <x v="1"/>
    <x v="0"/>
    <x v="5"/>
  </r>
  <r>
    <d v="2021-02-05T00:00:00"/>
    <x v="12"/>
    <x v="39"/>
    <n v="42.55"/>
    <n v="38"/>
    <n v="1616.8999999999999"/>
    <x v="4"/>
    <x v="4"/>
    <n v="5"/>
    <x v="1"/>
    <x v="0"/>
    <x v="5"/>
  </r>
  <r>
    <d v="2021-02-05T00:00:00"/>
    <x v="21"/>
    <x v="35"/>
    <n v="155.61000000000001"/>
    <n v="1"/>
    <n v="155.61000000000001"/>
    <x v="8"/>
    <x v="4"/>
    <n v="5"/>
    <x v="1"/>
    <x v="0"/>
    <x v="5"/>
  </r>
  <r>
    <d v="2021-02-05T00:00:00"/>
    <x v="17"/>
    <x v="8"/>
    <n v="83.08"/>
    <n v="7"/>
    <n v="581.55999999999995"/>
    <x v="5"/>
    <x v="4"/>
    <n v="5"/>
    <x v="1"/>
    <x v="0"/>
    <x v="5"/>
  </r>
  <r>
    <d v="2021-02-05T00:00:00"/>
    <x v="10"/>
    <x v="8"/>
    <n v="83.08"/>
    <n v="9"/>
    <n v="747.72"/>
    <x v="2"/>
    <x v="4"/>
    <n v="5"/>
    <x v="1"/>
    <x v="0"/>
    <x v="5"/>
  </r>
  <r>
    <d v="2021-02-05T00:00:00"/>
    <x v="30"/>
    <x v="40"/>
    <n v="49.21"/>
    <n v="6"/>
    <n v="295.26"/>
    <x v="8"/>
    <x v="4"/>
    <n v="5"/>
    <x v="1"/>
    <x v="0"/>
    <x v="5"/>
  </r>
  <r>
    <d v="2021-02-06T00:00:00"/>
    <x v="2"/>
    <x v="41"/>
    <n v="7.8599999999999994"/>
    <n v="30"/>
    <n v="235.79999999999998"/>
    <x v="0"/>
    <x v="2"/>
    <n v="6"/>
    <x v="1"/>
    <x v="0"/>
    <x v="5"/>
  </r>
  <r>
    <d v="2021-02-06T00:00:00"/>
    <x v="29"/>
    <x v="20"/>
    <n v="142.80000000000001"/>
    <n v="6"/>
    <n v="856.80000000000007"/>
    <x v="0"/>
    <x v="6"/>
    <n v="6"/>
    <x v="1"/>
    <x v="0"/>
    <x v="5"/>
  </r>
  <r>
    <d v="2021-02-06T00:00:00"/>
    <x v="1"/>
    <x v="12"/>
    <n v="6.7"/>
    <n v="1"/>
    <n v="6.7"/>
    <x v="0"/>
    <x v="1"/>
    <n v="6"/>
    <x v="1"/>
    <x v="0"/>
    <x v="5"/>
  </r>
  <r>
    <d v="2021-02-07T00:00:00"/>
    <x v="24"/>
    <x v="12"/>
    <n v="6.7"/>
    <n v="29"/>
    <n v="194.3"/>
    <x v="2"/>
    <x v="4"/>
    <n v="7"/>
    <x v="1"/>
    <x v="0"/>
    <x v="6"/>
  </r>
  <r>
    <d v="2021-02-07T00:00:00"/>
    <x v="26"/>
    <x v="25"/>
    <n v="16.64"/>
    <n v="5"/>
    <n v="83.2"/>
    <x v="10"/>
    <x v="4"/>
    <n v="7"/>
    <x v="1"/>
    <x v="0"/>
    <x v="6"/>
  </r>
  <r>
    <d v="2021-02-08T00:00:00"/>
    <x v="3"/>
    <x v="9"/>
    <n v="48.84"/>
    <n v="3"/>
    <n v="146.52000000000001"/>
    <x v="0"/>
    <x v="3"/>
    <n v="8"/>
    <x v="1"/>
    <x v="0"/>
    <x v="6"/>
  </r>
  <r>
    <d v="2021-02-08T00:00:00"/>
    <x v="12"/>
    <x v="35"/>
    <n v="155.61000000000001"/>
    <n v="11"/>
    <n v="1711.71"/>
    <x v="4"/>
    <x v="4"/>
    <n v="8"/>
    <x v="1"/>
    <x v="0"/>
    <x v="6"/>
  </r>
  <r>
    <d v="2021-02-08T00:00:00"/>
    <x v="15"/>
    <x v="18"/>
    <n v="115.2"/>
    <n v="39"/>
    <n v="4492.8"/>
    <x v="4"/>
    <x v="4"/>
    <n v="8"/>
    <x v="1"/>
    <x v="0"/>
    <x v="6"/>
  </r>
  <r>
    <d v="2021-02-08T00:00:00"/>
    <x v="15"/>
    <x v="32"/>
    <n v="201.28"/>
    <n v="12"/>
    <n v="2415.36"/>
    <x v="4"/>
    <x v="4"/>
    <n v="8"/>
    <x v="1"/>
    <x v="0"/>
    <x v="6"/>
  </r>
  <r>
    <d v="2021-02-09T00:00:00"/>
    <x v="17"/>
    <x v="21"/>
    <n v="58.3"/>
    <n v="14"/>
    <n v="816.19999999999993"/>
    <x v="5"/>
    <x v="4"/>
    <n v="9"/>
    <x v="1"/>
    <x v="0"/>
    <x v="6"/>
  </r>
  <r>
    <d v="2021-02-09T00:00:00"/>
    <x v="17"/>
    <x v="30"/>
    <n v="162.54"/>
    <n v="32"/>
    <n v="5201.28"/>
    <x v="5"/>
    <x v="4"/>
    <n v="9"/>
    <x v="1"/>
    <x v="0"/>
    <x v="6"/>
  </r>
  <r>
    <d v="2021-02-09T00:00:00"/>
    <x v="30"/>
    <x v="13"/>
    <n v="117.48"/>
    <n v="14"/>
    <n v="1644.72"/>
    <x v="8"/>
    <x v="4"/>
    <n v="9"/>
    <x v="1"/>
    <x v="0"/>
    <x v="6"/>
  </r>
  <r>
    <d v="2021-02-10T00:00:00"/>
    <x v="31"/>
    <x v="14"/>
    <n v="210"/>
    <n v="4"/>
    <n v="840"/>
    <x v="9"/>
    <x v="4"/>
    <n v="10"/>
    <x v="1"/>
    <x v="0"/>
    <x v="6"/>
  </r>
  <r>
    <d v="2021-02-10T00:00:00"/>
    <x v="18"/>
    <x v="26"/>
    <n v="94.62"/>
    <n v="38"/>
    <n v="3595.5600000000004"/>
    <x v="0"/>
    <x v="5"/>
    <n v="10"/>
    <x v="1"/>
    <x v="0"/>
    <x v="6"/>
  </r>
  <r>
    <d v="2021-02-12T00:00:00"/>
    <x v="16"/>
    <x v="27"/>
    <n v="149.46"/>
    <n v="9"/>
    <n v="1345.14"/>
    <x v="6"/>
    <x v="4"/>
    <n v="12"/>
    <x v="1"/>
    <x v="0"/>
    <x v="6"/>
  </r>
  <r>
    <d v="2021-02-12T00:00:00"/>
    <x v="0"/>
    <x v="5"/>
    <n v="164.28"/>
    <n v="13"/>
    <n v="2135.64"/>
    <x v="0"/>
    <x v="0"/>
    <n v="12"/>
    <x v="1"/>
    <x v="0"/>
    <x v="6"/>
  </r>
  <r>
    <d v="2021-02-12T00:00:00"/>
    <x v="28"/>
    <x v="26"/>
    <n v="94.62"/>
    <n v="7"/>
    <n v="662.34"/>
    <x v="11"/>
    <x v="4"/>
    <n v="12"/>
    <x v="1"/>
    <x v="0"/>
    <x v="6"/>
  </r>
  <r>
    <d v="2021-02-13T00:00:00"/>
    <x v="0"/>
    <x v="19"/>
    <n v="80.94"/>
    <n v="17"/>
    <n v="1375.98"/>
    <x v="0"/>
    <x v="0"/>
    <n v="13"/>
    <x v="1"/>
    <x v="0"/>
    <x v="6"/>
  </r>
  <r>
    <d v="2021-02-13T00:00:00"/>
    <x v="19"/>
    <x v="35"/>
    <n v="155.61000000000001"/>
    <n v="35"/>
    <n v="5446.35"/>
    <x v="4"/>
    <x v="4"/>
    <n v="13"/>
    <x v="1"/>
    <x v="0"/>
    <x v="6"/>
  </r>
  <r>
    <d v="2021-02-14T00:00:00"/>
    <x v="16"/>
    <x v="37"/>
    <n v="41.81"/>
    <n v="3"/>
    <n v="125.43"/>
    <x v="6"/>
    <x v="4"/>
    <n v="14"/>
    <x v="1"/>
    <x v="0"/>
    <x v="7"/>
  </r>
  <r>
    <d v="2021-02-14T00:00:00"/>
    <x v="20"/>
    <x v="21"/>
    <n v="58.3"/>
    <n v="8"/>
    <n v="466.4"/>
    <x v="7"/>
    <x v="4"/>
    <n v="14"/>
    <x v="1"/>
    <x v="0"/>
    <x v="7"/>
  </r>
  <r>
    <d v="2021-02-14T00:00:00"/>
    <x v="30"/>
    <x v="42"/>
    <n v="24.66"/>
    <n v="8"/>
    <n v="197.28"/>
    <x v="8"/>
    <x v="4"/>
    <n v="14"/>
    <x v="1"/>
    <x v="0"/>
    <x v="7"/>
  </r>
  <r>
    <d v="2021-02-15T00:00:00"/>
    <x v="16"/>
    <x v="10"/>
    <n v="53.11"/>
    <n v="28"/>
    <n v="1487.08"/>
    <x v="6"/>
    <x v="4"/>
    <n v="15"/>
    <x v="1"/>
    <x v="0"/>
    <x v="7"/>
  </r>
  <r>
    <d v="2021-02-15T00:00:00"/>
    <x v="15"/>
    <x v="36"/>
    <n v="57.120000000000005"/>
    <n v="4"/>
    <n v="228.48000000000002"/>
    <x v="4"/>
    <x v="4"/>
    <n v="15"/>
    <x v="1"/>
    <x v="0"/>
    <x v="7"/>
  </r>
  <r>
    <d v="2021-02-16T00:00:00"/>
    <x v="0"/>
    <x v="4"/>
    <n v="15.719999999999999"/>
    <n v="26"/>
    <n v="408.71999999999997"/>
    <x v="0"/>
    <x v="0"/>
    <n v="16"/>
    <x v="1"/>
    <x v="0"/>
    <x v="7"/>
  </r>
  <r>
    <d v="2021-02-16T00:00:00"/>
    <x v="7"/>
    <x v="13"/>
    <n v="117.48"/>
    <n v="1"/>
    <n v="117.48"/>
    <x v="1"/>
    <x v="4"/>
    <n v="16"/>
    <x v="1"/>
    <x v="0"/>
    <x v="7"/>
  </r>
  <r>
    <d v="2021-02-17T00:00:00"/>
    <x v="28"/>
    <x v="8"/>
    <n v="83.08"/>
    <n v="19"/>
    <n v="1578.52"/>
    <x v="11"/>
    <x v="4"/>
    <n v="17"/>
    <x v="1"/>
    <x v="0"/>
    <x v="7"/>
  </r>
  <r>
    <d v="2021-02-17T00:00:00"/>
    <x v="28"/>
    <x v="3"/>
    <n v="119.7"/>
    <n v="19"/>
    <n v="2274.3000000000002"/>
    <x v="11"/>
    <x v="4"/>
    <n v="17"/>
    <x v="1"/>
    <x v="0"/>
    <x v="7"/>
  </r>
  <r>
    <d v="2021-02-17T00:00:00"/>
    <x v="25"/>
    <x v="28"/>
    <n v="82.08"/>
    <n v="2"/>
    <n v="164.16"/>
    <x v="0"/>
    <x v="2"/>
    <n v="17"/>
    <x v="1"/>
    <x v="0"/>
    <x v="7"/>
  </r>
  <r>
    <d v="2021-02-18T00:00:00"/>
    <x v="28"/>
    <x v="4"/>
    <n v="15.719999999999999"/>
    <n v="6"/>
    <n v="94.32"/>
    <x v="11"/>
    <x v="4"/>
    <n v="18"/>
    <x v="1"/>
    <x v="0"/>
    <x v="7"/>
  </r>
  <r>
    <d v="2021-02-19T00:00:00"/>
    <x v="0"/>
    <x v="20"/>
    <n v="142.80000000000001"/>
    <n v="13"/>
    <n v="1856.4"/>
    <x v="0"/>
    <x v="0"/>
    <n v="19"/>
    <x v="1"/>
    <x v="0"/>
    <x v="7"/>
  </r>
  <r>
    <d v="2021-02-20T00:00:00"/>
    <x v="29"/>
    <x v="11"/>
    <n v="94.17"/>
    <n v="6"/>
    <n v="565.02"/>
    <x v="0"/>
    <x v="6"/>
    <n v="20"/>
    <x v="1"/>
    <x v="0"/>
    <x v="7"/>
  </r>
  <r>
    <d v="2021-02-20T00:00:00"/>
    <x v="19"/>
    <x v="32"/>
    <n v="201.28"/>
    <n v="11"/>
    <n v="2214.08"/>
    <x v="4"/>
    <x v="4"/>
    <n v="20"/>
    <x v="1"/>
    <x v="0"/>
    <x v="7"/>
  </r>
  <r>
    <d v="2021-02-21T00:00:00"/>
    <x v="31"/>
    <x v="40"/>
    <n v="49.21"/>
    <n v="30"/>
    <n v="1476.3"/>
    <x v="9"/>
    <x v="4"/>
    <n v="21"/>
    <x v="1"/>
    <x v="0"/>
    <x v="8"/>
  </r>
  <r>
    <d v="2021-02-22T00:00:00"/>
    <x v="10"/>
    <x v="6"/>
    <n v="122.08"/>
    <n v="5"/>
    <n v="610.4"/>
    <x v="2"/>
    <x v="4"/>
    <n v="22"/>
    <x v="1"/>
    <x v="0"/>
    <x v="8"/>
  </r>
  <r>
    <d v="2021-02-23T00:00:00"/>
    <x v="16"/>
    <x v="6"/>
    <n v="122.08"/>
    <n v="6"/>
    <n v="732.48"/>
    <x v="6"/>
    <x v="4"/>
    <n v="23"/>
    <x v="1"/>
    <x v="0"/>
    <x v="8"/>
  </r>
  <r>
    <d v="2021-02-23T00:00:00"/>
    <x v="13"/>
    <x v="17"/>
    <n v="8.33"/>
    <n v="3"/>
    <n v="24.990000000000002"/>
    <x v="5"/>
    <x v="4"/>
    <n v="23"/>
    <x v="1"/>
    <x v="0"/>
    <x v="8"/>
  </r>
  <r>
    <d v="2021-02-23T00:00:00"/>
    <x v="5"/>
    <x v="25"/>
    <n v="16.64"/>
    <n v="15"/>
    <n v="249.60000000000002"/>
    <x v="0"/>
    <x v="2"/>
    <n v="23"/>
    <x v="1"/>
    <x v="0"/>
    <x v="8"/>
  </r>
  <r>
    <d v="2021-02-23T00:00:00"/>
    <x v="23"/>
    <x v="35"/>
    <n v="155.61000000000001"/>
    <n v="2"/>
    <n v="311.22000000000003"/>
    <x v="0"/>
    <x v="6"/>
    <n v="23"/>
    <x v="1"/>
    <x v="0"/>
    <x v="8"/>
  </r>
  <r>
    <d v="2021-02-23T00:00:00"/>
    <x v="19"/>
    <x v="43"/>
    <n v="96.3"/>
    <n v="8"/>
    <n v="770.4"/>
    <x v="4"/>
    <x v="4"/>
    <n v="23"/>
    <x v="1"/>
    <x v="0"/>
    <x v="8"/>
  </r>
  <r>
    <d v="2021-02-25T00:00:00"/>
    <x v="23"/>
    <x v="6"/>
    <n v="122.08"/>
    <n v="10"/>
    <n v="1220.8"/>
    <x v="0"/>
    <x v="6"/>
    <n v="25"/>
    <x v="1"/>
    <x v="0"/>
    <x v="8"/>
  </r>
  <r>
    <d v="2021-02-25T00:00:00"/>
    <x v="29"/>
    <x v="39"/>
    <n v="42.55"/>
    <n v="38"/>
    <n v="1616.8999999999999"/>
    <x v="0"/>
    <x v="6"/>
    <n v="25"/>
    <x v="1"/>
    <x v="0"/>
    <x v="8"/>
  </r>
  <r>
    <d v="2021-02-25T00:00:00"/>
    <x v="26"/>
    <x v="13"/>
    <n v="117.48"/>
    <n v="11"/>
    <n v="1292.28"/>
    <x v="10"/>
    <x v="4"/>
    <n v="25"/>
    <x v="1"/>
    <x v="0"/>
    <x v="8"/>
  </r>
  <r>
    <d v="2021-02-25T00:00:00"/>
    <x v="27"/>
    <x v="32"/>
    <n v="201.28"/>
    <n v="2"/>
    <n v="402.56"/>
    <x v="0"/>
    <x v="1"/>
    <n v="25"/>
    <x v="1"/>
    <x v="0"/>
    <x v="8"/>
  </r>
  <r>
    <d v="2021-02-25T00:00:00"/>
    <x v="1"/>
    <x v="20"/>
    <n v="142.80000000000001"/>
    <n v="4"/>
    <n v="571.20000000000005"/>
    <x v="0"/>
    <x v="1"/>
    <n v="25"/>
    <x v="1"/>
    <x v="0"/>
    <x v="8"/>
  </r>
  <r>
    <d v="2021-02-26T00:00:00"/>
    <x v="28"/>
    <x v="0"/>
    <n v="156.96"/>
    <n v="28"/>
    <n v="4394.88"/>
    <x v="11"/>
    <x v="4"/>
    <n v="26"/>
    <x v="1"/>
    <x v="0"/>
    <x v="8"/>
  </r>
  <r>
    <d v="2021-02-26T00:00:00"/>
    <x v="10"/>
    <x v="41"/>
    <n v="7.8599999999999994"/>
    <n v="2"/>
    <n v="15.719999999999999"/>
    <x v="2"/>
    <x v="4"/>
    <n v="26"/>
    <x v="1"/>
    <x v="0"/>
    <x v="8"/>
  </r>
  <r>
    <d v="2021-02-27T00:00:00"/>
    <x v="32"/>
    <x v="17"/>
    <n v="8.33"/>
    <n v="7"/>
    <n v="58.31"/>
    <x v="0"/>
    <x v="5"/>
    <n v="27"/>
    <x v="1"/>
    <x v="0"/>
    <x v="8"/>
  </r>
  <r>
    <d v="2021-02-27T00:00:00"/>
    <x v="5"/>
    <x v="43"/>
    <n v="96.3"/>
    <n v="3"/>
    <n v="288.89999999999998"/>
    <x v="0"/>
    <x v="2"/>
    <n v="27"/>
    <x v="1"/>
    <x v="0"/>
    <x v="8"/>
  </r>
  <r>
    <d v="2021-02-27T00:00:00"/>
    <x v="29"/>
    <x v="40"/>
    <n v="49.21"/>
    <n v="11"/>
    <n v="541.31000000000006"/>
    <x v="0"/>
    <x v="6"/>
    <n v="27"/>
    <x v="1"/>
    <x v="0"/>
    <x v="8"/>
  </r>
  <r>
    <d v="2021-02-27T00:00:00"/>
    <x v="19"/>
    <x v="35"/>
    <n v="155.61000000000001"/>
    <n v="15"/>
    <n v="2334.15"/>
    <x v="4"/>
    <x v="4"/>
    <n v="27"/>
    <x v="1"/>
    <x v="0"/>
    <x v="8"/>
  </r>
  <r>
    <d v="2021-02-27T00:00:00"/>
    <x v="30"/>
    <x v="11"/>
    <n v="94.17"/>
    <n v="7"/>
    <n v="659.19"/>
    <x v="8"/>
    <x v="4"/>
    <n v="27"/>
    <x v="1"/>
    <x v="0"/>
    <x v="8"/>
  </r>
  <r>
    <d v="2021-02-28T00:00:00"/>
    <x v="7"/>
    <x v="22"/>
    <n v="85.76"/>
    <n v="15"/>
    <n v="1286.4000000000001"/>
    <x v="1"/>
    <x v="4"/>
    <n v="28"/>
    <x v="1"/>
    <x v="0"/>
    <x v="9"/>
  </r>
  <r>
    <d v="2021-03-01T00:00:00"/>
    <x v="25"/>
    <x v="37"/>
    <n v="41.81"/>
    <n v="28"/>
    <n v="1170.68"/>
    <x v="0"/>
    <x v="2"/>
    <n v="1"/>
    <x v="2"/>
    <x v="0"/>
    <x v="9"/>
  </r>
  <r>
    <d v="2021-03-02T00:00:00"/>
    <x v="28"/>
    <x v="0"/>
    <n v="156.96"/>
    <n v="21"/>
    <n v="3296.1600000000003"/>
    <x v="11"/>
    <x v="4"/>
    <n v="2"/>
    <x v="2"/>
    <x v="0"/>
    <x v="9"/>
  </r>
  <r>
    <d v="2021-03-02T00:00:00"/>
    <x v="9"/>
    <x v="20"/>
    <n v="142.80000000000001"/>
    <n v="1"/>
    <n v="142.80000000000001"/>
    <x v="0"/>
    <x v="0"/>
    <n v="2"/>
    <x v="2"/>
    <x v="0"/>
    <x v="9"/>
  </r>
  <r>
    <d v="2021-03-02T00:00:00"/>
    <x v="29"/>
    <x v="31"/>
    <n v="103.88"/>
    <n v="30"/>
    <n v="3116.3999999999996"/>
    <x v="0"/>
    <x v="6"/>
    <n v="2"/>
    <x v="2"/>
    <x v="0"/>
    <x v="9"/>
  </r>
  <r>
    <d v="2021-03-03T00:00:00"/>
    <x v="13"/>
    <x v="23"/>
    <n v="48.4"/>
    <n v="1"/>
    <n v="48.4"/>
    <x v="5"/>
    <x v="4"/>
    <n v="3"/>
    <x v="2"/>
    <x v="0"/>
    <x v="9"/>
  </r>
  <r>
    <d v="2021-03-03T00:00:00"/>
    <x v="32"/>
    <x v="43"/>
    <n v="96.3"/>
    <n v="29"/>
    <n v="2792.7"/>
    <x v="0"/>
    <x v="5"/>
    <n v="3"/>
    <x v="2"/>
    <x v="0"/>
    <x v="9"/>
  </r>
  <r>
    <d v="2021-03-04T00:00:00"/>
    <x v="9"/>
    <x v="42"/>
    <n v="24.66"/>
    <n v="13"/>
    <n v="320.58"/>
    <x v="0"/>
    <x v="0"/>
    <n v="4"/>
    <x v="2"/>
    <x v="0"/>
    <x v="9"/>
  </r>
  <r>
    <d v="2021-03-04T00:00:00"/>
    <x v="25"/>
    <x v="9"/>
    <n v="48.84"/>
    <n v="23"/>
    <n v="1123.3200000000002"/>
    <x v="0"/>
    <x v="2"/>
    <n v="4"/>
    <x v="2"/>
    <x v="0"/>
    <x v="9"/>
  </r>
  <r>
    <d v="2021-03-04T00:00:00"/>
    <x v="26"/>
    <x v="17"/>
    <n v="8.33"/>
    <n v="26"/>
    <n v="216.58"/>
    <x v="10"/>
    <x v="4"/>
    <n v="4"/>
    <x v="2"/>
    <x v="0"/>
    <x v="9"/>
  </r>
  <r>
    <d v="2021-03-05T00:00:00"/>
    <x v="29"/>
    <x v="18"/>
    <n v="115.2"/>
    <n v="33"/>
    <n v="3801.6"/>
    <x v="0"/>
    <x v="6"/>
    <n v="5"/>
    <x v="2"/>
    <x v="0"/>
    <x v="9"/>
  </r>
  <r>
    <d v="2021-03-06T00:00:00"/>
    <x v="9"/>
    <x v="9"/>
    <n v="48.84"/>
    <n v="2"/>
    <n v="97.68"/>
    <x v="0"/>
    <x v="0"/>
    <n v="6"/>
    <x v="2"/>
    <x v="0"/>
    <x v="9"/>
  </r>
  <r>
    <d v="2021-03-07T00:00:00"/>
    <x v="16"/>
    <x v="19"/>
    <n v="80.94"/>
    <n v="1"/>
    <n v="80.94"/>
    <x v="6"/>
    <x v="4"/>
    <n v="7"/>
    <x v="2"/>
    <x v="0"/>
    <x v="10"/>
  </r>
  <r>
    <d v="2021-03-07T00:00:00"/>
    <x v="0"/>
    <x v="30"/>
    <n v="162.54"/>
    <n v="9"/>
    <n v="1462.86"/>
    <x v="0"/>
    <x v="0"/>
    <n v="7"/>
    <x v="2"/>
    <x v="0"/>
    <x v="10"/>
  </r>
  <r>
    <d v="2021-03-07T00:00:00"/>
    <x v="32"/>
    <x v="33"/>
    <n v="156.78"/>
    <n v="25"/>
    <n v="3919.5"/>
    <x v="0"/>
    <x v="5"/>
    <n v="7"/>
    <x v="2"/>
    <x v="0"/>
    <x v="10"/>
  </r>
  <r>
    <d v="2021-03-08T00:00:00"/>
    <x v="2"/>
    <x v="1"/>
    <n v="141.57"/>
    <n v="22"/>
    <n v="3114.54"/>
    <x v="0"/>
    <x v="2"/>
    <n v="8"/>
    <x v="2"/>
    <x v="0"/>
    <x v="10"/>
  </r>
  <r>
    <d v="2021-03-08T00:00:00"/>
    <x v="9"/>
    <x v="28"/>
    <n v="82.08"/>
    <n v="9"/>
    <n v="738.72"/>
    <x v="0"/>
    <x v="0"/>
    <n v="8"/>
    <x v="2"/>
    <x v="0"/>
    <x v="10"/>
  </r>
  <r>
    <d v="2021-03-08T00:00:00"/>
    <x v="26"/>
    <x v="36"/>
    <n v="57.120000000000005"/>
    <n v="6"/>
    <n v="342.72"/>
    <x v="10"/>
    <x v="4"/>
    <n v="8"/>
    <x v="2"/>
    <x v="0"/>
    <x v="10"/>
  </r>
  <r>
    <d v="2021-03-08T00:00:00"/>
    <x v="30"/>
    <x v="28"/>
    <n v="82.08"/>
    <n v="6"/>
    <n v="492.48"/>
    <x v="8"/>
    <x v="4"/>
    <n v="8"/>
    <x v="2"/>
    <x v="0"/>
    <x v="10"/>
  </r>
  <r>
    <d v="2021-03-09T00:00:00"/>
    <x v="31"/>
    <x v="32"/>
    <n v="201.28"/>
    <n v="3"/>
    <n v="603.84"/>
    <x v="9"/>
    <x v="4"/>
    <n v="9"/>
    <x v="2"/>
    <x v="0"/>
    <x v="10"/>
  </r>
  <r>
    <d v="2021-03-09T00:00:00"/>
    <x v="17"/>
    <x v="9"/>
    <n v="48.84"/>
    <n v="11"/>
    <n v="537.24"/>
    <x v="5"/>
    <x v="4"/>
    <n v="9"/>
    <x v="2"/>
    <x v="0"/>
    <x v="10"/>
  </r>
  <r>
    <d v="2021-03-09T00:00:00"/>
    <x v="9"/>
    <x v="10"/>
    <n v="53.11"/>
    <n v="6"/>
    <n v="318.65999999999997"/>
    <x v="0"/>
    <x v="0"/>
    <n v="9"/>
    <x v="2"/>
    <x v="0"/>
    <x v="10"/>
  </r>
  <r>
    <d v="2021-03-10T00:00:00"/>
    <x v="33"/>
    <x v="3"/>
    <n v="119.7"/>
    <n v="12"/>
    <n v="1436.4"/>
    <x v="12"/>
    <x v="4"/>
    <n v="10"/>
    <x v="2"/>
    <x v="0"/>
    <x v="10"/>
  </r>
  <r>
    <d v="2021-03-10T00:00:00"/>
    <x v="17"/>
    <x v="20"/>
    <n v="142.80000000000001"/>
    <n v="6"/>
    <n v="856.80000000000007"/>
    <x v="5"/>
    <x v="4"/>
    <n v="10"/>
    <x v="2"/>
    <x v="0"/>
    <x v="10"/>
  </r>
  <r>
    <d v="2021-03-11T00:00:00"/>
    <x v="22"/>
    <x v="13"/>
    <n v="117.48"/>
    <n v="8"/>
    <n v="939.84"/>
    <x v="9"/>
    <x v="4"/>
    <n v="11"/>
    <x v="2"/>
    <x v="0"/>
    <x v="10"/>
  </r>
  <r>
    <d v="2021-03-11T00:00:00"/>
    <x v="9"/>
    <x v="17"/>
    <n v="8.33"/>
    <n v="11"/>
    <n v="91.63"/>
    <x v="0"/>
    <x v="0"/>
    <n v="11"/>
    <x v="2"/>
    <x v="0"/>
    <x v="10"/>
  </r>
  <r>
    <d v="2021-03-11T00:00:00"/>
    <x v="1"/>
    <x v="11"/>
    <n v="94.17"/>
    <n v="36"/>
    <n v="3390.12"/>
    <x v="0"/>
    <x v="1"/>
    <n v="11"/>
    <x v="2"/>
    <x v="0"/>
    <x v="10"/>
  </r>
  <r>
    <d v="2021-03-13T00:00:00"/>
    <x v="13"/>
    <x v="12"/>
    <n v="6.7"/>
    <n v="10"/>
    <n v="67"/>
    <x v="5"/>
    <x v="4"/>
    <n v="13"/>
    <x v="2"/>
    <x v="0"/>
    <x v="10"/>
  </r>
  <r>
    <d v="2021-03-13T00:00:00"/>
    <x v="23"/>
    <x v="37"/>
    <n v="41.81"/>
    <n v="10"/>
    <n v="418.1"/>
    <x v="0"/>
    <x v="6"/>
    <n v="13"/>
    <x v="2"/>
    <x v="0"/>
    <x v="10"/>
  </r>
  <r>
    <d v="2021-03-14T00:00:00"/>
    <x v="31"/>
    <x v="1"/>
    <n v="141.57"/>
    <n v="15"/>
    <n v="2123.5499999999997"/>
    <x v="9"/>
    <x v="4"/>
    <n v="14"/>
    <x v="2"/>
    <x v="0"/>
    <x v="11"/>
  </r>
  <r>
    <d v="2021-03-14T00:00:00"/>
    <x v="28"/>
    <x v="25"/>
    <n v="16.64"/>
    <n v="2"/>
    <n v="33.28"/>
    <x v="11"/>
    <x v="4"/>
    <n v="14"/>
    <x v="2"/>
    <x v="0"/>
    <x v="11"/>
  </r>
  <r>
    <d v="2021-03-14T00:00:00"/>
    <x v="10"/>
    <x v="24"/>
    <n v="162"/>
    <n v="32"/>
    <n v="5184"/>
    <x v="2"/>
    <x v="4"/>
    <n v="14"/>
    <x v="2"/>
    <x v="0"/>
    <x v="11"/>
  </r>
  <r>
    <d v="2021-03-14T00:00:00"/>
    <x v="7"/>
    <x v="42"/>
    <n v="24.66"/>
    <n v="13"/>
    <n v="320.58"/>
    <x v="1"/>
    <x v="4"/>
    <n v="14"/>
    <x v="2"/>
    <x v="0"/>
    <x v="11"/>
  </r>
  <r>
    <d v="2021-03-15T00:00:00"/>
    <x v="23"/>
    <x v="43"/>
    <n v="96.3"/>
    <n v="9"/>
    <n v="866.69999999999993"/>
    <x v="0"/>
    <x v="6"/>
    <n v="15"/>
    <x v="2"/>
    <x v="0"/>
    <x v="11"/>
  </r>
  <r>
    <d v="2021-03-15T00:00:00"/>
    <x v="29"/>
    <x v="39"/>
    <n v="42.55"/>
    <n v="11"/>
    <n v="468.04999999999995"/>
    <x v="0"/>
    <x v="6"/>
    <n v="15"/>
    <x v="2"/>
    <x v="0"/>
    <x v="11"/>
  </r>
  <r>
    <d v="2021-03-16T00:00:00"/>
    <x v="31"/>
    <x v="11"/>
    <n v="94.17"/>
    <n v="14"/>
    <n v="1318.38"/>
    <x v="9"/>
    <x v="4"/>
    <n v="16"/>
    <x v="2"/>
    <x v="0"/>
    <x v="11"/>
  </r>
  <r>
    <d v="2021-03-16T00:00:00"/>
    <x v="30"/>
    <x v="1"/>
    <n v="141.57"/>
    <n v="29"/>
    <n v="4105.53"/>
    <x v="8"/>
    <x v="4"/>
    <n v="16"/>
    <x v="2"/>
    <x v="0"/>
    <x v="11"/>
  </r>
  <r>
    <d v="2021-03-18T00:00:00"/>
    <x v="31"/>
    <x v="24"/>
    <n v="162"/>
    <n v="8"/>
    <n v="1296"/>
    <x v="9"/>
    <x v="4"/>
    <n v="18"/>
    <x v="2"/>
    <x v="0"/>
    <x v="11"/>
  </r>
  <r>
    <d v="2021-03-18T00:00:00"/>
    <x v="24"/>
    <x v="14"/>
    <n v="210"/>
    <n v="2"/>
    <n v="420"/>
    <x v="2"/>
    <x v="4"/>
    <n v="18"/>
    <x v="2"/>
    <x v="0"/>
    <x v="11"/>
  </r>
  <r>
    <d v="2021-03-18T00:00:00"/>
    <x v="13"/>
    <x v="36"/>
    <n v="57.120000000000005"/>
    <n v="10"/>
    <n v="571.20000000000005"/>
    <x v="5"/>
    <x v="4"/>
    <n v="18"/>
    <x v="2"/>
    <x v="0"/>
    <x v="11"/>
  </r>
  <r>
    <d v="2021-03-19T00:00:00"/>
    <x v="15"/>
    <x v="39"/>
    <n v="42.55"/>
    <n v="18"/>
    <n v="765.9"/>
    <x v="4"/>
    <x v="4"/>
    <n v="19"/>
    <x v="2"/>
    <x v="0"/>
    <x v="11"/>
  </r>
  <r>
    <d v="2021-03-19T00:00:00"/>
    <x v="28"/>
    <x v="34"/>
    <n v="85.5"/>
    <n v="17"/>
    <n v="1453.5"/>
    <x v="11"/>
    <x v="4"/>
    <n v="19"/>
    <x v="2"/>
    <x v="0"/>
    <x v="11"/>
  </r>
  <r>
    <d v="2021-03-19T00:00:00"/>
    <x v="20"/>
    <x v="37"/>
    <n v="41.81"/>
    <n v="9"/>
    <n v="376.29"/>
    <x v="7"/>
    <x v="4"/>
    <n v="19"/>
    <x v="2"/>
    <x v="0"/>
    <x v="11"/>
  </r>
  <r>
    <d v="2021-03-19T00:00:00"/>
    <x v="25"/>
    <x v="34"/>
    <n v="85.5"/>
    <n v="17"/>
    <n v="1453.5"/>
    <x v="0"/>
    <x v="2"/>
    <n v="19"/>
    <x v="2"/>
    <x v="0"/>
    <x v="11"/>
  </r>
  <r>
    <d v="2021-03-19T00:00:00"/>
    <x v="14"/>
    <x v="20"/>
    <n v="142.80000000000001"/>
    <n v="15"/>
    <n v="2142"/>
    <x v="0"/>
    <x v="3"/>
    <n v="19"/>
    <x v="2"/>
    <x v="0"/>
    <x v="11"/>
  </r>
  <r>
    <d v="2021-03-19T00:00:00"/>
    <x v="27"/>
    <x v="38"/>
    <n v="173.88"/>
    <n v="6"/>
    <n v="1043.28"/>
    <x v="0"/>
    <x v="1"/>
    <n v="19"/>
    <x v="2"/>
    <x v="0"/>
    <x v="11"/>
  </r>
  <r>
    <d v="2021-03-20T00:00:00"/>
    <x v="33"/>
    <x v="0"/>
    <n v="156.96"/>
    <n v="23"/>
    <n v="3610.0800000000004"/>
    <x v="12"/>
    <x v="4"/>
    <n v="20"/>
    <x v="2"/>
    <x v="0"/>
    <x v="11"/>
  </r>
  <r>
    <d v="2021-03-20T00:00:00"/>
    <x v="4"/>
    <x v="2"/>
    <n v="79.92"/>
    <n v="21"/>
    <n v="1678.32"/>
    <x v="0"/>
    <x v="3"/>
    <n v="20"/>
    <x v="2"/>
    <x v="0"/>
    <x v="11"/>
  </r>
  <r>
    <d v="2021-03-20T00:00:00"/>
    <x v="5"/>
    <x v="25"/>
    <n v="16.64"/>
    <n v="13"/>
    <n v="216.32"/>
    <x v="0"/>
    <x v="2"/>
    <n v="20"/>
    <x v="2"/>
    <x v="0"/>
    <x v="11"/>
  </r>
  <r>
    <d v="2021-03-21T00:00:00"/>
    <x v="13"/>
    <x v="39"/>
    <n v="42.55"/>
    <n v="7"/>
    <n v="297.84999999999997"/>
    <x v="5"/>
    <x v="4"/>
    <n v="21"/>
    <x v="2"/>
    <x v="0"/>
    <x v="12"/>
  </r>
  <r>
    <d v="2021-03-21T00:00:00"/>
    <x v="32"/>
    <x v="31"/>
    <n v="103.88"/>
    <n v="18"/>
    <n v="1869.84"/>
    <x v="0"/>
    <x v="5"/>
    <n v="21"/>
    <x v="2"/>
    <x v="0"/>
    <x v="12"/>
  </r>
  <r>
    <d v="2021-03-21T00:00:00"/>
    <x v="5"/>
    <x v="29"/>
    <n v="76.25"/>
    <n v="13"/>
    <n v="991.25"/>
    <x v="0"/>
    <x v="2"/>
    <n v="21"/>
    <x v="2"/>
    <x v="0"/>
    <x v="12"/>
  </r>
  <r>
    <d v="2021-03-22T00:00:00"/>
    <x v="32"/>
    <x v="20"/>
    <n v="142.80000000000001"/>
    <n v="8"/>
    <n v="1142.4000000000001"/>
    <x v="0"/>
    <x v="5"/>
    <n v="22"/>
    <x v="2"/>
    <x v="0"/>
    <x v="12"/>
  </r>
  <r>
    <d v="2021-03-22T00:00:00"/>
    <x v="23"/>
    <x v="11"/>
    <n v="94.17"/>
    <n v="4"/>
    <n v="376.68"/>
    <x v="0"/>
    <x v="6"/>
    <n v="22"/>
    <x v="2"/>
    <x v="0"/>
    <x v="12"/>
  </r>
  <r>
    <d v="2021-03-22T00:00:00"/>
    <x v="26"/>
    <x v="36"/>
    <n v="57.120000000000005"/>
    <n v="30"/>
    <n v="1713.6000000000001"/>
    <x v="10"/>
    <x v="4"/>
    <n v="22"/>
    <x v="2"/>
    <x v="0"/>
    <x v="12"/>
  </r>
  <r>
    <d v="2021-03-23T00:00:00"/>
    <x v="27"/>
    <x v="13"/>
    <n v="117.48"/>
    <n v="9"/>
    <n v="1057.32"/>
    <x v="0"/>
    <x v="1"/>
    <n v="23"/>
    <x v="2"/>
    <x v="0"/>
    <x v="12"/>
  </r>
  <r>
    <d v="2021-03-25T00:00:00"/>
    <x v="3"/>
    <x v="10"/>
    <n v="53.11"/>
    <n v="8"/>
    <n v="424.88"/>
    <x v="0"/>
    <x v="3"/>
    <n v="25"/>
    <x v="2"/>
    <x v="0"/>
    <x v="12"/>
  </r>
  <r>
    <d v="2021-03-25T00:00:00"/>
    <x v="31"/>
    <x v="31"/>
    <n v="103.88"/>
    <n v="2"/>
    <n v="207.76"/>
    <x v="9"/>
    <x v="4"/>
    <n v="25"/>
    <x v="2"/>
    <x v="0"/>
    <x v="12"/>
  </r>
  <r>
    <d v="2021-03-25T00:00:00"/>
    <x v="31"/>
    <x v="33"/>
    <n v="156.78"/>
    <n v="26"/>
    <n v="4076.28"/>
    <x v="9"/>
    <x v="4"/>
    <n v="25"/>
    <x v="2"/>
    <x v="0"/>
    <x v="12"/>
  </r>
  <r>
    <d v="2021-03-25T00:00:00"/>
    <x v="13"/>
    <x v="32"/>
    <n v="201.28"/>
    <n v="11"/>
    <n v="2214.08"/>
    <x v="5"/>
    <x v="4"/>
    <n v="25"/>
    <x v="2"/>
    <x v="0"/>
    <x v="12"/>
  </r>
  <r>
    <d v="2021-03-25T00:00:00"/>
    <x v="23"/>
    <x v="0"/>
    <n v="156.96"/>
    <n v="14"/>
    <n v="2197.44"/>
    <x v="0"/>
    <x v="6"/>
    <n v="25"/>
    <x v="2"/>
    <x v="0"/>
    <x v="12"/>
  </r>
  <r>
    <d v="2021-03-25T00:00:00"/>
    <x v="28"/>
    <x v="34"/>
    <n v="85.5"/>
    <n v="4"/>
    <n v="342"/>
    <x v="11"/>
    <x v="4"/>
    <n v="25"/>
    <x v="2"/>
    <x v="0"/>
    <x v="12"/>
  </r>
  <r>
    <d v="2021-03-25T00:00:00"/>
    <x v="29"/>
    <x v="2"/>
    <n v="79.92"/>
    <n v="2"/>
    <n v="159.84"/>
    <x v="0"/>
    <x v="6"/>
    <n v="25"/>
    <x v="2"/>
    <x v="0"/>
    <x v="12"/>
  </r>
  <r>
    <d v="2021-03-26T00:00:00"/>
    <x v="15"/>
    <x v="5"/>
    <n v="164.28"/>
    <n v="9"/>
    <n v="1478.52"/>
    <x v="4"/>
    <x v="4"/>
    <n v="26"/>
    <x v="2"/>
    <x v="0"/>
    <x v="12"/>
  </r>
  <r>
    <d v="2021-03-26T00:00:00"/>
    <x v="0"/>
    <x v="31"/>
    <n v="103.88"/>
    <n v="4"/>
    <n v="415.52"/>
    <x v="0"/>
    <x v="0"/>
    <n v="26"/>
    <x v="2"/>
    <x v="0"/>
    <x v="12"/>
  </r>
  <r>
    <d v="2021-03-26T00:00:00"/>
    <x v="5"/>
    <x v="24"/>
    <n v="162"/>
    <n v="1"/>
    <n v="162"/>
    <x v="0"/>
    <x v="2"/>
    <n v="26"/>
    <x v="2"/>
    <x v="0"/>
    <x v="12"/>
  </r>
  <r>
    <d v="2021-03-26T00:00:00"/>
    <x v="30"/>
    <x v="3"/>
    <n v="119.7"/>
    <n v="25"/>
    <n v="2992.5"/>
    <x v="8"/>
    <x v="4"/>
    <n v="26"/>
    <x v="2"/>
    <x v="0"/>
    <x v="12"/>
  </r>
  <r>
    <d v="2021-03-27T00:00:00"/>
    <x v="19"/>
    <x v="32"/>
    <n v="201.28"/>
    <n v="3"/>
    <n v="603.84"/>
    <x v="4"/>
    <x v="4"/>
    <n v="27"/>
    <x v="2"/>
    <x v="0"/>
    <x v="12"/>
  </r>
  <r>
    <d v="2021-03-28T00:00:00"/>
    <x v="16"/>
    <x v="18"/>
    <n v="115.2"/>
    <n v="13"/>
    <n v="1497.6000000000001"/>
    <x v="6"/>
    <x v="4"/>
    <n v="28"/>
    <x v="2"/>
    <x v="0"/>
    <x v="13"/>
  </r>
  <r>
    <d v="2021-03-28T00:00:00"/>
    <x v="33"/>
    <x v="22"/>
    <n v="85.76"/>
    <n v="3"/>
    <n v="257.28000000000003"/>
    <x v="12"/>
    <x v="4"/>
    <n v="28"/>
    <x v="2"/>
    <x v="0"/>
    <x v="13"/>
  </r>
  <r>
    <d v="2021-03-28T00:00:00"/>
    <x v="14"/>
    <x v="15"/>
    <n v="47.730000000000004"/>
    <n v="8"/>
    <n v="381.84000000000003"/>
    <x v="0"/>
    <x v="3"/>
    <n v="28"/>
    <x v="2"/>
    <x v="0"/>
    <x v="13"/>
  </r>
  <r>
    <d v="2021-03-29T00:00:00"/>
    <x v="33"/>
    <x v="13"/>
    <n v="117.48"/>
    <n v="12"/>
    <n v="1409.76"/>
    <x v="12"/>
    <x v="4"/>
    <n v="29"/>
    <x v="2"/>
    <x v="0"/>
    <x v="13"/>
  </r>
  <r>
    <d v="2021-03-29T00:00:00"/>
    <x v="26"/>
    <x v="12"/>
    <n v="6.7"/>
    <n v="32"/>
    <n v="214.4"/>
    <x v="10"/>
    <x v="4"/>
    <n v="29"/>
    <x v="2"/>
    <x v="0"/>
    <x v="13"/>
  </r>
  <r>
    <d v="2021-03-30T00:00:00"/>
    <x v="31"/>
    <x v="2"/>
    <n v="79.92"/>
    <n v="1"/>
    <n v="79.92"/>
    <x v="9"/>
    <x v="4"/>
    <n v="30"/>
    <x v="2"/>
    <x v="0"/>
    <x v="13"/>
  </r>
  <r>
    <d v="2021-03-30T00:00:00"/>
    <x v="23"/>
    <x v="31"/>
    <n v="103.88"/>
    <n v="13"/>
    <n v="1350.44"/>
    <x v="0"/>
    <x v="6"/>
    <n v="30"/>
    <x v="2"/>
    <x v="0"/>
    <x v="13"/>
  </r>
  <r>
    <d v="2021-03-31T00:00:00"/>
    <x v="9"/>
    <x v="24"/>
    <n v="162"/>
    <n v="3"/>
    <n v="486"/>
    <x v="0"/>
    <x v="0"/>
    <n v="31"/>
    <x v="2"/>
    <x v="0"/>
    <x v="13"/>
  </r>
  <r>
    <d v="2021-03-31T00:00:00"/>
    <x v="30"/>
    <x v="35"/>
    <n v="155.61000000000001"/>
    <n v="33"/>
    <n v="5135.13"/>
    <x v="8"/>
    <x v="4"/>
    <n v="31"/>
    <x v="2"/>
    <x v="0"/>
    <x v="13"/>
  </r>
  <r>
    <d v="2021-04-01T00:00:00"/>
    <x v="24"/>
    <x v="23"/>
    <n v="48.4"/>
    <n v="3"/>
    <n v="145.19999999999999"/>
    <x v="2"/>
    <x v="4"/>
    <n v="1"/>
    <x v="3"/>
    <x v="0"/>
    <x v="13"/>
  </r>
  <r>
    <d v="2021-04-01T00:00:00"/>
    <x v="1"/>
    <x v="20"/>
    <n v="142.80000000000001"/>
    <n v="2"/>
    <n v="285.60000000000002"/>
    <x v="0"/>
    <x v="1"/>
    <n v="1"/>
    <x v="3"/>
    <x v="0"/>
    <x v="13"/>
  </r>
  <r>
    <d v="2021-04-02T00:00:00"/>
    <x v="33"/>
    <x v="22"/>
    <n v="85.76"/>
    <n v="24"/>
    <n v="2058.2400000000002"/>
    <x v="12"/>
    <x v="4"/>
    <n v="2"/>
    <x v="3"/>
    <x v="0"/>
    <x v="13"/>
  </r>
  <r>
    <d v="2021-04-02T00:00:00"/>
    <x v="32"/>
    <x v="20"/>
    <n v="142.80000000000001"/>
    <n v="3"/>
    <n v="428.40000000000003"/>
    <x v="0"/>
    <x v="5"/>
    <n v="2"/>
    <x v="3"/>
    <x v="0"/>
    <x v="13"/>
  </r>
  <r>
    <d v="2021-04-04T00:00:00"/>
    <x v="33"/>
    <x v="41"/>
    <n v="7.8599999999999994"/>
    <n v="9"/>
    <n v="70.739999999999995"/>
    <x v="12"/>
    <x v="4"/>
    <n v="4"/>
    <x v="3"/>
    <x v="0"/>
    <x v="14"/>
  </r>
  <r>
    <d v="2021-04-04T00:00:00"/>
    <x v="31"/>
    <x v="21"/>
    <n v="58.3"/>
    <n v="20"/>
    <n v="1166"/>
    <x v="9"/>
    <x v="4"/>
    <n v="4"/>
    <x v="3"/>
    <x v="0"/>
    <x v="14"/>
  </r>
  <r>
    <d v="2021-04-04T00:00:00"/>
    <x v="19"/>
    <x v="18"/>
    <n v="115.2"/>
    <n v="4"/>
    <n v="460.8"/>
    <x v="4"/>
    <x v="4"/>
    <n v="4"/>
    <x v="3"/>
    <x v="0"/>
    <x v="14"/>
  </r>
  <r>
    <d v="2021-04-05T00:00:00"/>
    <x v="0"/>
    <x v="31"/>
    <n v="103.88"/>
    <n v="34"/>
    <n v="3531.92"/>
    <x v="0"/>
    <x v="0"/>
    <n v="5"/>
    <x v="3"/>
    <x v="0"/>
    <x v="14"/>
  </r>
  <r>
    <d v="2021-04-05T00:00:00"/>
    <x v="20"/>
    <x v="16"/>
    <n v="104.16"/>
    <n v="15"/>
    <n v="1562.3999999999999"/>
    <x v="7"/>
    <x v="4"/>
    <n v="5"/>
    <x v="3"/>
    <x v="0"/>
    <x v="14"/>
  </r>
  <r>
    <d v="2021-04-05T00:00:00"/>
    <x v="19"/>
    <x v="26"/>
    <n v="94.62"/>
    <n v="29"/>
    <n v="2743.98"/>
    <x v="4"/>
    <x v="4"/>
    <n v="5"/>
    <x v="3"/>
    <x v="0"/>
    <x v="14"/>
  </r>
  <r>
    <d v="2021-04-06T00:00:00"/>
    <x v="0"/>
    <x v="30"/>
    <n v="162.54"/>
    <n v="39"/>
    <n v="6339.0599999999995"/>
    <x v="0"/>
    <x v="0"/>
    <n v="6"/>
    <x v="3"/>
    <x v="0"/>
    <x v="14"/>
  </r>
  <r>
    <d v="2021-04-06T00:00:00"/>
    <x v="22"/>
    <x v="18"/>
    <n v="115.2"/>
    <n v="2"/>
    <n v="230.4"/>
    <x v="9"/>
    <x v="4"/>
    <n v="6"/>
    <x v="3"/>
    <x v="0"/>
    <x v="14"/>
  </r>
  <r>
    <d v="2021-04-07T00:00:00"/>
    <x v="23"/>
    <x v="42"/>
    <n v="24.66"/>
    <n v="7"/>
    <n v="172.62"/>
    <x v="0"/>
    <x v="6"/>
    <n v="7"/>
    <x v="3"/>
    <x v="0"/>
    <x v="14"/>
  </r>
  <r>
    <d v="2021-04-09T00:00:00"/>
    <x v="24"/>
    <x v="20"/>
    <n v="142.80000000000001"/>
    <n v="9"/>
    <n v="1285.2"/>
    <x v="2"/>
    <x v="4"/>
    <n v="9"/>
    <x v="3"/>
    <x v="0"/>
    <x v="14"/>
  </r>
  <r>
    <d v="2021-04-09T00:00:00"/>
    <x v="22"/>
    <x v="35"/>
    <n v="155.61000000000001"/>
    <n v="3"/>
    <n v="466.83000000000004"/>
    <x v="9"/>
    <x v="4"/>
    <n v="9"/>
    <x v="3"/>
    <x v="0"/>
    <x v="14"/>
  </r>
  <r>
    <d v="2021-04-09T00:00:00"/>
    <x v="22"/>
    <x v="39"/>
    <n v="42.55"/>
    <n v="12"/>
    <n v="510.59999999999997"/>
    <x v="9"/>
    <x v="4"/>
    <n v="9"/>
    <x v="3"/>
    <x v="0"/>
    <x v="14"/>
  </r>
  <r>
    <d v="2021-04-09T00:00:00"/>
    <x v="34"/>
    <x v="33"/>
    <n v="156.78"/>
    <n v="8"/>
    <n v="1254.24"/>
    <x v="0"/>
    <x v="0"/>
    <n v="9"/>
    <x v="3"/>
    <x v="0"/>
    <x v="14"/>
  </r>
  <r>
    <d v="2021-04-10T00:00:00"/>
    <x v="0"/>
    <x v="1"/>
    <n v="141.57"/>
    <n v="14"/>
    <n v="1981.98"/>
    <x v="0"/>
    <x v="0"/>
    <n v="10"/>
    <x v="3"/>
    <x v="0"/>
    <x v="14"/>
  </r>
  <r>
    <d v="2021-04-10T00:00:00"/>
    <x v="32"/>
    <x v="38"/>
    <n v="173.88"/>
    <n v="17"/>
    <n v="2955.96"/>
    <x v="0"/>
    <x v="5"/>
    <n v="10"/>
    <x v="3"/>
    <x v="0"/>
    <x v="14"/>
  </r>
  <r>
    <d v="2021-04-10T00:00:00"/>
    <x v="10"/>
    <x v="22"/>
    <n v="85.76"/>
    <n v="36"/>
    <n v="3087.36"/>
    <x v="2"/>
    <x v="4"/>
    <n v="10"/>
    <x v="3"/>
    <x v="0"/>
    <x v="14"/>
  </r>
  <r>
    <d v="2021-04-11T00:00:00"/>
    <x v="35"/>
    <x v="41"/>
    <n v="7.8599999999999994"/>
    <n v="8"/>
    <n v="62.879999999999995"/>
    <x v="13"/>
    <x v="4"/>
    <n v="11"/>
    <x v="3"/>
    <x v="0"/>
    <x v="15"/>
  </r>
  <r>
    <d v="2021-04-12T00:00:00"/>
    <x v="31"/>
    <x v="36"/>
    <n v="57.120000000000005"/>
    <n v="9"/>
    <n v="514.08000000000004"/>
    <x v="9"/>
    <x v="4"/>
    <n v="12"/>
    <x v="3"/>
    <x v="0"/>
    <x v="15"/>
  </r>
  <r>
    <d v="2021-04-12T00:00:00"/>
    <x v="4"/>
    <x v="4"/>
    <n v="15.719999999999999"/>
    <n v="14"/>
    <n v="220.07999999999998"/>
    <x v="0"/>
    <x v="3"/>
    <n v="12"/>
    <x v="3"/>
    <x v="0"/>
    <x v="15"/>
  </r>
  <r>
    <d v="2021-04-12T00:00:00"/>
    <x v="24"/>
    <x v="22"/>
    <n v="85.76"/>
    <n v="3"/>
    <n v="257.28000000000003"/>
    <x v="2"/>
    <x v="4"/>
    <n v="12"/>
    <x v="3"/>
    <x v="0"/>
    <x v="15"/>
  </r>
  <r>
    <d v="2021-04-12T00:00:00"/>
    <x v="23"/>
    <x v="3"/>
    <n v="119.7"/>
    <n v="13"/>
    <n v="1556.1000000000001"/>
    <x v="0"/>
    <x v="6"/>
    <n v="12"/>
    <x v="3"/>
    <x v="0"/>
    <x v="15"/>
  </r>
  <r>
    <d v="2021-04-12T00:00:00"/>
    <x v="29"/>
    <x v="10"/>
    <n v="53.11"/>
    <n v="4"/>
    <n v="212.44"/>
    <x v="0"/>
    <x v="6"/>
    <n v="12"/>
    <x v="3"/>
    <x v="0"/>
    <x v="15"/>
  </r>
  <r>
    <d v="2021-04-13T00:00:00"/>
    <x v="3"/>
    <x v="9"/>
    <n v="48.84"/>
    <n v="8"/>
    <n v="390.72"/>
    <x v="0"/>
    <x v="3"/>
    <n v="13"/>
    <x v="3"/>
    <x v="0"/>
    <x v="15"/>
  </r>
  <r>
    <d v="2021-04-13T00:00:00"/>
    <x v="15"/>
    <x v="25"/>
    <n v="16.64"/>
    <n v="14"/>
    <n v="232.96"/>
    <x v="4"/>
    <x v="4"/>
    <n v="13"/>
    <x v="3"/>
    <x v="0"/>
    <x v="15"/>
  </r>
  <r>
    <d v="2021-04-13T00:00:00"/>
    <x v="21"/>
    <x v="43"/>
    <n v="96.3"/>
    <n v="35"/>
    <n v="3370.5"/>
    <x v="8"/>
    <x v="4"/>
    <n v="13"/>
    <x v="3"/>
    <x v="0"/>
    <x v="15"/>
  </r>
  <r>
    <d v="2021-04-14T00:00:00"/>
    <x v="20"/>
    <x v="22"/>
    <n v="85.76"/>
    <n v="7"/>
    <n v="600.32000000000005"/>
    <x v="7"/>
    <x v="4"/>
    <n v="14"/>
    <x v="3"/>
    <x v="0"/>
    <x v="15"/>
  </r>
  <r>
    <d v="2021-04-15T00:00:00"/>
    <x v="27"/>
    <x v="33"/>
    <n v="156.78"/>
    <n v="3"/>
    <n v="470.34000000000003"/>
    <x v="0"/>
    <x v="1"/>
    <n v="15"/>
    <x v="3"/>
    <x v="0"/>
    <x v="15"/>
  </r>
  <r>
    <d v="2021-04-16T00:00:00"/>
    <x v="5"/>
    <x v="25"/>
    <n v="16.64"/>
    <n v="38"/>
    <n v="632.32000000000005"/>
    <x v="0"/>
    <x v="2"/>
    <n v="16"/>
    <x v="3"/>
    <x v="0"/>
    <x v="15"/>
  </r>
  <r>
    <d v="2021-04-16T00:00:00"/>
    <x v="30"/>
    <x v="40"/>
    <n v="49.21"/>
    <n v="15"/>
    <n v="738.15"/>
    <x v="8"/>
    <x v="4"/>
    <n v="16"/>
    <x v="3"/>
    <x v="0"/>
    <x v="15"/>
  </r>
  <r>
    <d v="2021-04-17T00:00:00"/>
    <x v="17"/>
    <x v="41"/>
    <n v="7.8599999999999994"/>
    <n v="19"/>
    <n v="149.33999999999997"/>
    <x v="5"/>
    <x v="4"/>
    <n v="17"/>
    <x v="3"/>
    <x v="0"/>
    <x v="15"/>
  </r>
  <r>
    <d v="2021-04-18T00:00:00"/>
    <x v="0"/>
    <x v="38"/>
    <n v="173.88"/>
    <n v="9"/>
    <n v="1564.92"/>
    <x v="0"/>
    <x v="0"/>
    <n v="18"/>
    <x v="3"/>
    <x v="0"/>
    <x v="16"/>
  </r>
  <r>
    <d v="2021-04-18T00:00:00"/>
    <x v="28"/>
    <x v="14"/>
    <n v="210"/>
    <n v="13"/>
    <n v="2730"/>
    <x v="11"/>
    <x v="4"/>
    <n v="18"/>
    <x v="3"/>
    <x v="0"/>
    <x v="16"/>
  </r>
  <r>
    <d v="2021-04-18T00:00:00"/>
    <x v="35"/>
    <x v="23"/>
    <n v="48.4"/>
    <n v="2"/>
    <n v="96.8"/>
    <x v="13"/>
    <x v="4"/>
    <n v="18"/>
    <x v="3"/>
    <x v="0"/>
    <x v="16"/>
  </r>
  <r>
    <d v="2021-04-18T00:00:00"/>
    <x v="1"/>
    <x v="2"/>
    <n v="79.92"/>
    <n v="9"/>
    <n v="719.28"/>
    <x v="0"/>
    <x v="1"/>
    <n v="18"/>
    <x v="3"/>
    <x v="0"/>
    <x v="16"/>
  </r>
  <r>
    <d v="2021-04-19T00:00:00"/>
    <x v="35"/>
    <x v="23"/>
    <n v="48.4"/>
    <n v="17"/>
    <n v="822.8"/>
    <x v="13"/>
    <x v="4"/>
    <n v="19"/>
    <x v="3"/>
    <x v="0"/>
    <x v="16"/>
  </r>
  <r>
    <d v="2021-04-20T00:00:00"/>
    <x v="0"/>
    <x v="40"/>
    <n v="49.21"/>
    <n v="2"/>
    <n v="98.42"/>
    <x v="0"/>
    <x v="0"/>
    <n v="20"/>
    <x v="3"/>
    <x v="0"/>
    <x v="16"/>
  </r>
  <r>
    <d v="2021-04-20T00:00:00"/>
    <x v="9"/>
    <x v="11"/>
    <n v="94.17"/>
    <n v="4"/>
    <n v="376.68"/>
    <x v="0"/>
    <x v="0"/>
    <n v="20"/>
    <x v="3"/>
    <x v="0"/>
    <x v="16"/>
  </r>
  <r>
    <d v="2021-04-21T00:00:00"/>
    <x v="34"/>
    <x v="32"/>
    <n v="201.28"/>
    <n v="2"/>
    <n v="402.56"/>
    <x v="0"/>
    <x v="0"/>
    <n v="21"/>
    <x v="3"/>
    <x v="0"/>
    <x v="16"/>
  </r>
  <r>
    <d v="2021-04-21T00:00:00"/>
    <x v="25"/>
    <x v="42"/>
    <n v="24.66"/>
    <n v="14"/>
    <n v="345.24"/>
    <x v="0"/>
    <x v="2"/>
    <n v="21"/>
    <x v="3"/>
    <x v="0"/>
    <x v="16"/>
  </r>
  <r>
    <d v="2021-04-22T00:00:00"/>
    <x v="4"/>
    <x v="8"/>
    <n v="83.08"/>
    <n v="22"/>
    <n v="1827.76"/>
    <x v="0"/>
    <x v="3"/>
    <n v="22"/>
    <x v="3"/>
    <x v="0"/>
    <x v="16"/>
  </r>
  <r>
    <d v="2021-04-22T00:00:00"/>
    <x v="20"/>
    <x v="43"/>
    <n v="96.3"/>
    <n v="36"/>
    <n v="3466.7999999999997"/>
    <x v="7"/>
    <x v="4"/>
    <n v="22"/>
    <x v="3"/>
    <x v="0"/>
    <x v="16"/>
  </r>
  <r>
    <d v="2021-04-23T00:00:00"/>
    <x v="3"/>
    <x v="37"/>
    <n v="41.81"/>
    <n v="10"/>
    <n v="418.1"/>
    <x v="0"/>
    <x v="3"/>
    <n v="23"/>
    <x v="3"/>
    <x v="0"/>
    <x v="16"/>
  </r>
  <r>
    <d v="2021-04-23T00:00:00"/>
    <x v="20"/>
    <x v="28"/>
    <n v="82.08"/>
    <n v="15"/>
    <n v="1231.2"/>
    <x v="7"/>
    <x v="4"/>
    <n v="23"/>
    <x v="3"/>
    <x v="0"/>
    <x v="16"/>
  </r>
  <r>
    <d v="2021-04-23T00:00:00"/>
    <x v="1"/>
    <x v="24"/>
    <n v="162"/>
    <n v="6"/>
    <n v="972"/>
    <x v="0"/>
    <x v="1"/>
    <n v="23"/>
    <x v="3"/>
    <x v="0"/>
    <x v="16"/>
  </r>
  <r>
    <d v="2021-04-24T00:00:00"/>
    <x v="3"/>
    <x v="21"/>
    <n v="58.3"/>
    <n v="4"/>
    <n v="233.2"/>
    <x v="0"/>
    <x v="3"/>
    <n v="24"/>
    <x v="3"/>
    <x v="0"/>
    <x v="16"/>
  </r>
  <r>
    <d v="2021-04-24T00:00:00"/>
    <x v="21"/>
    <x v="2"/>
    <n v="79.92"/>
    <n v="1"/>
    <n v="79.92"/>
    <x v="8"/>
    <x v="4"/>
    <n v="24"/>
    <x v="3"/>
    <x v="0"/>
    <x v="16"/>
  </r>
  <r>
    <d v="2021-04-24T00:00:00"/>
    <x v="35"/>
    <x v="32"/>
    <n v="201.28"/>
    <n v="2"/>
    <n v="402.56"/>
    <x v="13"/>
    <x v="4"/>
    <n v="24"/>
    <x v="3"/>
    <x v="0"/>
    <x v="16"/>
  </r>
  <r>
    <d v="2021-04-24T00:00:00"/>
    <x v="1"/>
    <x v="30"/>
    <n v="162.54"/>
    <n v="39"/>
    <n v="6339.0599999999995"/>
    <x v="0"/>
    <x v="1"/>
    <n v="24"/>
    <x v="3"/>
    <x v="0"/>
    <x v="16"/>
  </r>
  <r>
    <d v="2021-04-25T00:00:00"/>
    <x v="3"/>
    <x v="19"/>
    <n v="80.94"/>
    <n v="8"/>
    <n v="647.52"/>
    <x v="0"/>
    <x v="3"/>
    <n v="25"/>
    <x v="3"/>
    <x v="0"/>
    <x v="17"/>
  </r>
  <r>
    <d v="2021-04-25T00:00:00"/>
    <x v="34"/>
    <x v="9"/>
    <n v="48.84"/>
    <n v="9"/>
    <n v="439.56000000000006"/>
    <x v="0"/>
    <x v="0"/>
    <n v="25"/>
    <x v="3"/>
    <x v="0"/>
    <x v="17"/>
  </r>
  <r>
    <d v="2021-04-26T00:00:00"/>
    <x v="23"/>
    <x v="22"/>
    <n v="85.76"/>
    <n v="3"/>
    <n v="257.28000000000003"/>
    <x v="0"/>
    <x v="6"/>
    <n v="26"/>
    <x v="3"/>
    <x v="0"/>
    <x v="17"/>
  </r>
  <r>
    <d v="2021-04-26T00:00:00"/>
    <x v="14"/>
    <x v="36"/>
    <n v="57.120000000000005"/>
    <n v="2"/>
    <n v="114.24000000000001"/>
    <x v="0"/>
    <x v="3"/>
    <n v="26"/>
    <x v="3"/>
    <x v="0"/>
    <x v="17"/>
  </r>
  <r>
    <d v="2021-04-28T00:00:00"/>
    <x v="33"/>
    <x v="7"/>
    <n v="146.72"/>
    <n v="14"/>
    <n v="2054.08"/>
    <x v="12"/>
    <x v="4"/>
    <n v="28"/>
    <x v="3"/>
    <x v="0"/>
    <x v="17"/>
  </r>
  <r>
    <d v="2021-04-28T00:00:00"/>
    <x v="30"/>
    <x v="29"/>
    <n v="76.25"/>
    <n v="30"/>
    <n v="2287.5"/>
    <x v="8"/>
    <x v="4"/>
    <n v="28"/>
    <x v="3"/>
    <x v="0"/>
    <x v="17"/>
  </r>
  <r>
    <d v="2021-04-29T00:00:00"/>
    <x v="32"/>
    <x v="30"/>
    <n v="162.54"/>
    <n v="13"/>
    <n v="2113.02"/>
    <x v="0"/>
    <x v="5"/>
    <n v="29"/>
    <x v="3"/>
    <x v="0"/>
    <x v="17"/>
  </r>
  <r>
    <d v="2021-04-29T00:00:00"/>
    <x v="1"/>
    <x v="32"/>
    <n v="201.28"/>
    <n v="7"/>
    <n v="1408.96"/>
    <x v="0"/>
    <x v="1"/>
    <n v="29"/>
    <x v="3"/>
    <x v="0"/>
    <x v="17"/>
  </r>
  <r>
    <d v="2021-04-30T00:00:00"/>
    <x v="5"/>
    <x v="25"/>
    <n v="16.64"/>
    <n v="13"/>
    <n v="216.32"/>
    <x v="0"/>
    <x v="2"/>
    <n v="30"/>
    <x v="3"/>
    <x v="0"/>
    <x v="17"/>
  </r>
  <r>
    <d v="2021-04-30T00:00:00"/>
    <x v="28"/>
    <x v="10"/>
    <n v="53.11"/>
    <n v="1"/>
    <n v="53.11"/>
    <x v="11"/>
    <x v="4"/>
    <n v="30"/>
    <x v="3"/>
    <x v="0"/>
    <x v="17"/>
  </r>
  <r>
    <d v="2021-04-30T00:00:00"/>
    <x v="20"/>
    <x v="36"/>
    <n v="57.120000000000005"/>
    <n v="8"/>
    <n v="456.96000000000004"/>
    <x v="7"/>
    <x v="4"/>
    <n v="30"/>
    <x v="3"/>
    <x v="0"/>
    <x v="17"/>
  </r>
  <r>
    <d v="2021-05-01T00:00:00"/>
    <x v="13"/>
    <x v="16"/>
    <n v="104.16"/>
    <n v="2"/>
    <n v="208.32"/>
    <x v="5"/>
    <x v="4"/>
    <n v="1"/>
    <x v="4"/>
    <x v="0"/>
    <x v="17"/>
  </r>
  <r>
    <d v="2021-05-01T00:00:00"/>
    <x v="32"/>
    <x v="21"/>
    <n v="58.3"/>
    <n v="9"/>
    <n v="524.69999999999993"/>
    <x v="0"/>
    <x v="5"/>
    <n v="1"/>
    <x v="4"/>
    <x v="0"/>
    <x v="17"/>
  </r>
  <r>
    <d v="2021-05-01T00:00:00"/>
    <x v="5"/>
    <x v="3"/>
    <n v="119.7"/>
    <n v="6"/>
    <n v="718.2"/>
    <x v="0"/>
    <x v="2"/>
    <n v="1"/>
    <x v="4"/>
    <x v="0"/>
    <x v="17"/>
  </r>
  <r>
    <d v="2021-05-01T00:00:00"/>
    <x v="29"/>
    <x v="24"/>
    <n v="162"/>
    <n v="1"/>
    <n v="162"/>
    <x v="0"/>
    <x v="6"/>
    <n v="1"/>
    <x v="4"/>
    <x v="0"/>
    <x v="17"/>
  </r>
  <r>
    <d v="2021-05-01T00:00:00"/>
    <x v="25"/>
    <x v="40"/>
    <n v="49.21"/>
    <n v="3"/>
    <n v="147.63"/>
    <x v="0"/>
    <x v="2"/>
    <n v="1"/>
    <x v="4"/>
    <x v="0"/>
    <x v="17"/>
  </r>
  <r>
    <d v="2021-05-02T00:00:00"/>
    <x v="23"/>
    <x v="6"/>
    <n v="122.08"/>
    <n v="4"/>
    <n v="488.32"/>
    <x v="0"/>
    <x v="6"/>
    <n v="2"/>
    <x v="4"/>
    <x v="0"/>
    <x v="18"/>
  </r>
  <r>
    <d v="2021-05-03T00:00:00"/>
    <x v="16"/>
    <x v="21"/>
    <n v="58.3"/>
    <n v="3"/>
    <n v="174.89999999999998"/>
    <x v="6"/>
    <x v="4"/>
    <n v="3"/>
    <x v="4"/>
    <x v="0"/>
    <x v="18"/>
  </r>
  <r>
    <d v="2021-05-03T00:00:00"/>
    <x v="27"/>
    <x v="6"/>
    <n v="122.08"/>
    <n v="13"/>
    <n v="1587.04"/>
    <x v="0"/>
    <x v="1"/>
    <n v="3"/>
    <x v="4"/>
    <x v="0"/>
    <x v="18"/>
  </r>
  <r>
    <d v="2021-05-04T00:00:00"/>
    <x v="32"/>
    <x v="7"/>
    <n v="146.72"/>
    <n v="4"/>
    <n v="586.88"/>
    <x v="0"/>
    <x v="5"/>
    <n v="4"/>
    <x v="4"/>
    <x v="0"/>
    <x v="18"/>
  </r>
  <r>
    <d v="2021-05-04T00:00:00"/>
    <x v="28"/>
    <x v="4"/>
    <n v="15.719999999999999"/>
    <n v="13"/>
    <n v="204.35999999999999"/>
    <x v="11"/>
    <x v="4"/>
    <n v="4"/>
    <x v="4"/>
    <x v="0"/>
    <x v="18"/>
  </r>
  <r>
    <d v="2021-05-04T00:00:00"/>
    <x v="27"/>
    <x v="29"/>
    <n v="76.25"/>
    <n v="10"/>
    <n v="762.5"/>
    <x v="0"/>
    <x v="1"/>
    <n v="4"/>
    <x v="4"/>
    <x v="0"/>
    <x v="18"/>
  </r>
  <r>
    <d v="2021-05-05T00:00:00"/>
    <x v="31"/>
    <x v="41"/>
    <n v="7.8599999999999994"/>
    <n v="13"/>
    <n v="102.17999999999999"/>
    <x v="9"/>
    <x v="4"/>
    <n v="5"/>
    <x v="4"/>
    <x v="0"/>
    <x v="18"/>
  </r>
  <r>
    <d v="2021-05-05T00:00:00"/>
    <x v="26"/>
    <x v="13"/>
    <n v="117.48"/>
    <n v="22"/>
    <n v="2584.56"/>
    <x v="10"/>
    <x v="4"/>
    <n v="5"/>
    <x v="4"/>
    <x v="0"/>
    <x v="18"/>
  </r>
  <r>
    <d v="2021-05-06T00:00:00"/>
    <x v="0"/>
    <x v="41"/>
    <n v="7.8599999999999994"/>
    <n v="6"/>
    <n v="47.16"/>
    <x v="0"/>
    <x v="0"/>
    <n v="6"/>
    <x v="4"/>
    <x v="0"/>
    <x v="18"/>
  </r>
  <r>
    <d v="2021-05-06T00:00:00"/>
    <x v="0"/>
    <x v="21"/>
    <n v="58.3"/>
    <n v="7"/>
    <n v="408.09999999999997"/>
    <x v="0"/>
    <x v="0"/>
    <n v="6"/>
    <x v="4"/>
    <x v="0"/>
    <x v="18"/>
  </r>
  <r>
    <d v="2021-05-06T00:00:00"/>
    <x v="14"/>
    <x v="26"/>
    <n v="94.62"/>
    <n v="15"/>
    <n v="1419.3000000000002"/>
    <x v="0"/>
    <x v="3"/>
    <n v="6"/>
    <x v="4"/>
    <x v="0"/>
    <x v="18"/>
  </r>
  <r>
    <d v="2021-05-07T00:00:00"/>
    <x v="16"/>
    <x v="4"/>
    <n v="15.719999999999999"/>
    <n v="4"/>
    <n v="62.879999999999995"/>
    <x v="6"/>
    <x v="4"/>
    <n v="7"/>
    <x v="4"/>
    <x v="0"/>
    <x v="18"/>
  </r>
  <r>
    <d v="2021-05-07T00:00:00"/>
    <x v="15"/>
    <x v="40"/>
    <n v="49.21"/>
    <n v="1"/>
    <n v="49.21"/>
    <x v="4"/>
    <x v="4"/>
    <n v="7"/>
    <x v="4"/>
    <x v="0"/>
    <x v="18"/>
  </r>
  <r>
    <d v="2021-05-07T00:00:00"/>
    <x v="32"/>
    <x v="36"/>
    <n v="57.120000000000005"/>
    <n v="1"/>
    <n v="57.120000000000005"/>
    <x v="0"/>
    <x v="5"/>
    <n v="7"/>
    <x v="4"/>
    <x v="0"/>
    <x v="18"/>
  </r>
  <r>
    <d v="2021-05-07T00:00:00"/>
    <x v="20"/>
    <x v="25"/>
    <n v="16.64"/>
    <n v="39"/>
    <n v="648.96"/>
    <x v="7"/>
    <x v="4"/>
    <n v="7"/>
    <x v="4"/>
    <x v="0"/>
    <x v="18"/>
  </r>
  <r>
    <d v="2021-05-07T00:00:00"/>
    <x v="29"/>
    <x v="36"/>
    <n v="57.120000000000005"/>
    <n v="29"/>
    <n v="1656.48"/>
    <x v="0"/>
    <x v="6"/>
    <n v="7"/>
    <x v="4"/>
    <x v="0"/>
    <x v="18"/>
  </r>
  <r>
    <d v="2021-05-08T00:00:00"/>
    <x v="0"/>
    <x v="23"/>
    <n v="48.4"/>
    <n v="19"/>
    <n v="919.6"/>
    <x v="0"/>
    <x v="0"/>
    <n v="8"/>
    <x v="4"/>
    <x v="0"/>
    <x v="18"/>
  </r>
  <r>
    <d v="2021-05-08T00:00:00"/>
    <x v="25"/>
    <x v="1"/>
    <n v="141.57"/>
    <n v="7"/>
    <n v="990.99"/>
    <x v="0"/>
    <x v="2"/>
    <n v="8"/>
    <x v="4"/>
    <x v="0"/>
    <x v="18"/>
  </r>
  <r>
    <d v="2021-05-09T00:00:00"/>
    <x v="16"/>
    <x v="37"/>
    <n v="41.81"/>
    <n v="8"/>
    <n v="334.48"/>
    <x v="6"/>
    <x v="4"/>
    <n v="9"/>
    <x v="4"/>
    <x v="0"/>
    <x v="19"/>
  </r>
  <r>
    <d v="2021-05-09T00:00:00"/>
    <x v="21"/>
    <x v="25"/>
    <n v="16.64"/>
    <n v="6"/>
    <n v="99.84"/>
    <x v="8"/>
    <x v="4"/>
    <n v="9"/>
    <x v="4"/>
    <x v="0"/>
    <x v="19"/>
  </r>
  <r>
    <d v="2021-05-09T00:00:00"/>
    <x v="32"/>
    <x v="33"/>
    <n v="156.78"/>
    <n v="12"/>
    <n v="1881.3600000000001"/>
    <x v="0"/>
    <x v="5"/>
    <n v="9"/>
    <x v="4"/>
    <x v="0"/>
    <x v="19"/>
  </r>
  <r>
    <d v="2021-05-09T00:00:00"/>
    <x v="34"/>
    <x v="0"/>
    <n v="156.96"/>
    <n v="37"/>
    <n v="5807.52"/>
    <x v="0"/>
    <x v="0"/>
    <n v="9"/>
    <x v="4"/>
    <x v="0"/>
    <x v="19"/>
  </r>
  <r>
    <d v="2021-05-09T00:00:00"/>
    <x v="1"/>
    <x v="37"/>
    <n v="41.81"/>
    <n v="4"/>
    <n v="167.24"/>
    <x v="0"/>
    <x v="1"/>
    <n v="9"/>
    <x v="4"/>
    <x v="0"/>
    <x v="19"/>
  </r>
  <r>
    <d v="2021-05-10T00:00:00"/>
    <x v="0"/>
    <x v="41"/>
    <n v="7.8599999999999994"/>
    <n v="6"/>
    <n v="47.16"/>
    <x v="0"/>
    <x v="0"/>
    <n v="10"/>
    <x v="4"/>
    <x v="0"/>
    <x v="19"/>
  </r>
  <r>
    <d v="2021-05-10T00:00:00"/>
    <x v="22"/>
    <x v="42"/>
    <n v="24.66"/>
    <n v="9"/>
    <n v="221.94"/>
    <x v="9"/>
    <x v="4"/>
    <n v="10"/>
    <x v="4"/>
    <x v="0"/>
    <x v="19"/>
  </r>
  <r>
    <d v="2021-05-12T00:00:00"/>
    <x v="33"/>
    <x v="43"/>
    <n v="96.3"/>
    <n v="3"/>
    <n v="288.89999999999998"/>
    <x v="12"/>
    <x v="4"/>
    <n v="12"/>
    <x v="4"/>
    <x v="0"/>
    <x v="19"/>
  </r>
  <r>
    <d v="2021-05-12T00:00:00"/>
    <x v="23"/>
    <x v="23"/>
    <n v="48.4"/>
    <n v="7"/>
    <n v="338.8"/>
    <x v="0"/>
    <x v="6"/>
    <n v="12"/>
    <x v="4"/>
    <x v="0"/>
    <x v="19"/>
  </r>
  <r>
    <d v="2021-05-12T00:00:00"/>
    <x v="26"/>
    <x v="5"/>
    <n v="164.28"/>
    <n v="30"/>
    <n v="4928.3999999999996"/>
    <x v="10"/>
    <x v="4"/>
    <n v="12"/>
    <x v="4"/>
    <x v="0"/>
    <x v="19"/>
  </r>
  <r>
    <d v="2021-05-12T00:00:00"/>
    <x v="14"/>
    <x v="25"/>
    <n v="16.64"/>
    <n v="3"/>
    <n v="49.92"/>
    <x v="0"/>
    <x v="3"/>
    <n v="12"/>
    <x v="4"/>
    <x v="0"/>
    <x v="19"/>
  </r>
  <r>
    <d v="2021-05-12T00:00:00"/>
    <x v="1"/>
    <x v="12"/>
    <n v="6.7"/>
    <n v="15"/>
    <n v="100.5"/>
    <x v="0"/>
    <x v="1"/>
    <n v="12"/>
    <x v="4"/>
    <x v="0"/>
    <x v="19"/>
  </r>
  <r>
    <d v="2021-05-13T00:00:00"/>
    <x v="21"/>
    <x v="10"/>
    <n v="53.11"/>
    <n v="4"/>
    <n v="212.44"/>
    <x v="8"/>
    <x v="4"/>
    <n v="13"/>
    <x v="4"/>
    <x v="0"/>
    <x v="19"/>
  </r>
  <r>
    <d v="2021-05-13T00:00:00"/>
    <x v="27"/>
    <x v="11"/>
    <n v="94.17"/>
    <n v="5"/>
    <n v="470.85"/>
    <x v="0"/>
    <x v="1"/>
    <n v="13"/>
    <x v="4"/>
    <x v="0"/>
    <x v="19"/>
  </r>
  <r>
    <d v="2021-05-14T00:00:00"/>
    <x v="4"/>
    <x v="18"/>
    <n v="115.2"/>
    <n v="20"/>
    <n v="2304"/>
    <x v="0"/>
    <x v="3"/>
    <n v="14"/>
    <x v="4"/>
    <x v="0"/>
    <x v="19"/>
  </r>
  <r>
    <d v="2021-05-14T00:00:00"/>
    <x v="17"/>
    <x v="26"/>
    <n v="94.62"/>
    <n v="14"/>
    <n v="1324.68"/>
    <x v="5"/>
    <x v="4"/>
    <n v="14"/>
    <x v="4"/>
    <x v="0"/>
    <x v="19"/>
  </r>
  <r>
    <d v="2021-05-15T00:00:00"/>
    <x v="15"/>
    <x v="6"/>
    <n v="122.08"/>
    <n v="6"/>
    <n v="732.48"/>
    <x v="4"/>
    <x v="4"/>
    <n v="15"/>
    <x v="4"/>
    <x v="0"/>
    <x v="19"/>
  </r>
  <r>
    <d v="2021-05-15T00:00:00"/>
    <x v="21"/>
    <x v="29"/>
    <n v="76.25"/>
    <n v="5"/>
    <n v="381.25"/>
    <x v="8"/>
    <x v="4"/>
    <n v="15"/>
    <x v="4"/>
    <x v="0"/>
    <x v="19"/>
  </r>
  <r>
    <d v="2021-05-16T00:00:00"/>
    <x v="13"/>
    <x v="5"/>
    <n v="164.28"/>
    <n v="13"/>
    <n v="2135.64"/>
    <x v="5"/>
    <x v="4"/>
    <n v="16"/>
    <x v="4"/>
    <x v="0"/>
    <x v="20"/>
  </r>
  <r>
    <d v="2021-05-16T00:00:00"/>
    <x v="27"/>
    <x v="16"/>
    <n v="104.16"/>
    <n v="13"/>
    <n v="1354.08"/>
    <x v="0"/>
    <x v="1"/>
    <n v="16"/>
    <x v="4"/>
    <x v="0"/>
    <x v="20"/>
  </r>
  <r>
    <d v="2021-05-17T00:00:00"/>
    <x v="29"/>
    <x v="13"/>
    <n v="117.48"/>
    <n v="34"/>
    <n v="3994.32"/>
    <x v="0"/>
    <x v="6"/>
    <n v="17"/>
    <x v="4"/>
    <x v="0"/>
    <x v="20"/>
  </r>
  <r>
    <d v="2021-05-17T00:00:00"/>
    <x v="30"/>
    <x v="36"/>
    <n v="57.120000000000005"/>
    <n v="8"/>
    <n v="456.96000000000004"/>
    <x v="8"/>
    <x v="4"/>
    <n v="17"/>
    <x v="4"/>
    <x v="0"/>
    <x v="20"/>
  </r>
  <r>
    <d v="2021-05-18T00:00:00"/>
    <x v="15"/>
    <x v="36"/>
    <n v="57.120000000000005"/>
    <n v="4"/>
    <n v="228.48000000000002"/>
    <x v="4"/>
    <x v="4"/>
    <n v="18"/>
    <x v="4"/>
    <x v="0"/>
    <x v="20"/>
  </r>
  <r>
    <d v="2021-05-18T00:00:00"/>
    <x v="21"/>
    <x v="2"/>
    <n v="79.92"/>
    <n v="8"/>
    <n v="639.36"/>
    <x v="8"/>
    <x v="4"/>
    <n v="18"/>
    <x v="4"/>
    <x v="0"/>
    <x v="20"/>
  </r>
  <r>
    <d v="2021-05-18T00:00:00"/>
    <x v="10"/>
    <x v="34"/>
    <n v="85.5"/>
    <n v="1"/>
    <n v="85.5"/>
    <x v="2"/>
    <x v="4"/>
    <n v="18"/>
    <x v="4"/>
    <x v="0"/>
    <x v="20"/>
  </r>
  <r>
    <d v="2021-05-19T00:00:00"/>
    <x v="9"/>
    <x v="39"/>
    <n v="42.55"/>
    <n v="9"/>
    <n v="382.95"/>
    <x v="0"/>
    <x v="0"/>
    <n v="19"/>
    <x v="4"/>
    <x v="0"/>
    <x v="20"/>
  </r>
  <r>
    <d v="2021-05-20T00:00:00"/>
    <x v="0"/>
    <x v="6"/>
    <n v="122.08"/>
    <n v="11"/>
    <n v="1342.8799999999999"/>
    <x v="0"/>
    <x v="0"/>
    <n v="20"/>
    <x v="4"/>
    <x v="0"/>
    <x v="20"/>
  </r>
  <r>
    <d v="2021-05-20T00:00:00"/>
    <x v="29"/>
    <x v="28"/>
    <n v="82.08"/>
    <n v="15"/>
    <n v="1231.2"/>
    <x v="0"/>
    <x v="6"/>
    <n v="20"/>
    <x v="4"/>
    <x v="0"/>
    <x v="20"/>
  </r>
  <r>
    <d v="2021-05-20T00:00:00"/>
    <x v="27"/>
    <x v="24"/>
    <n v="162"/>
    <n v="2"/>
    <n v="324"/>
    <x v="0"/>
    <x v="1"/>
    <n v="20"/>
    <x v="4"/>
    <x v="0"/>
    <x v="20"/>
  </r>
  <r>
    <d v="2021-05-21T00:00:00"/>
    <x v="0"/>
    <x v="2"/>
    <n v="79.92"/>
    <n v="21"/>
    <n v="1678.32"/>
    <x v="0"/>
    <x v="0"/>
    <n v="21"/>
    <x v="4"/>
    <x v="0"/>
    <x v="20"/>
  </r>
  <r>
    <d v="2021-05-21T00:00:00"/>
    <x v="18"/>
    <x v="12"/>
    <n v="6.7"/>
    <n v="16"/>
    <n v="107.2"/>
    <x v="0"/>
    <x v="5"/>
    <n v="21"/>
    <x v="4"/>
    <x v="0"/>
    <x v="20"/>
  </r>
  <r>
    <d v="2021-05-22T00:00:00"/>
    <x v="3"/>
    <x v="4"/>
    <n v="15.719999999999999"/>
    <n v="12"/>
    <n v="188.64"/>
    <x v="0"/>
    <x v="3"/>
    <n v="22"/>
    <x v="4"/>
    <x v="0"/>
    <x v="20"/>
  </r>
  <r>
    <d v="2021-05-22T00:00:00"/>
    <x v="13"/>
    <x v="1"/>
    <n v="141.57"/>
    <n v="24"/>
    <n v="3397.68"/>
    <x v="5"/>
    <x v="4"/>
    <n v="22"/>
    <x v="4"/>
    <x v="0"/>
    <x v="20"/>
  </r>
  <r>
    <d v="2021-05-22T00:00:00"/>
    <x v="18"/>
    <x v="34"/>
    <n v="85.5"/>
    <n v="19"/>
    <n v="1624.5"/>
    <x v="0"/>
    <x v="5"/>
    <n v="22"/>
    <x v="4"/>
    <x v="0"/>
    <x v="20"/>
  </r>
  <r>
    <d v="2021-05-23T00:00:00"/>
    <x v="9"/>
    <x v="18"/>
    <n v="115.2"/>
    <n v="11"/>
    <n v="1267.2"/>
    <x v="0"/>
    <x v="0"/>
    <n v="23"/>
    <x v="4"/>
    <x v="0"/>
    <x v="21"/>
  </r>
  <r>
    <d v="2021-05-23T00:00:00"/>
    <x v="35"/>
    <x v="25"/>
    <n v="16.64"/>
    <n v="27"/>
    <n v="449.28000000000003"/>
    <x v="13"/>
    <x v="4"/>
    <n v="23"/>
    <x v="4"/>
    <x v="0"/>
    <x v="21"/>
  </r>
  <r>
    <d v="2021-05-24T00:00:00"/>
    <x v="5"/>
    <x v="42"/>
    <n v="24.66"/>
    <n v="21"/>
    <n v="517.86"/>
    <x v="0"/>
    <x v="2"/>
    <n v="24"/>
    <x v="4"/>
    <x v="0"/>
    <x v="21"/>
  </r>
  <r>
    <d v="2021-05-25T00:00:00"/>
    <x v="10"/>
    <x v="20"/>
    <n v="142.80000000000001"/>
    <n v="7"/>
    <n v="999.60000000000014"/>
    <x v="2"/>
    <x v="4"/>
    <n v="25"/>
    <x v="4"/>
    <x v="0"/>
    <x v="21"/>
  </r>
  <r>
    <d v="2021-05-25T00:00:00"/>
    <x v="30"/>
    <x v="40"/>
    <n v="49.21"/>
    <n v="37"/>
    <n v="1820.77"/>
    <x v="8"/>
    <x v="4"/>
    <n v="25"/>
    <x v="4"/>
    <x v="0"/>
    <x v="21"/>
  </r>
  <r>
    <d v="2021-05-26T00:00:00"/>
    <x v="3"/>
    <x v="36"/>
    <n v="57.120000000000005"/>
    <n v="2"/>
    <n v="114.24000000000001"/>
    <x v="0"/>
    <x v="3"/>
    <n v="26"/>
    <x v="4"/>
    <x v="0"/>
    <x v="21"/>
  </r>
  <r>
    <d v="2021-05-26T00:00:00"/>
    <x v="4"/>
    <x v="37"/>
    <n v="41.81"/>
    <n v="2"/>
    <n v="83.62"/>
    <x v="0"/>
    <x v="3"/>
    <n v="26"/>
    <x v="4"/>
    <x v="0"/>
    <x v="21"/>
  </r>
  <r>
    <d v="2021-05-26T00:00:00"/>
    <x v="23"/>
    <x v="34"/>
    <n v="85.5"/>
    <n v="1"/>
    <n v="85.5"/>
    <x v="0"/>
    <x v="6"/>
    <n v="26"/>
    <x v="4"/>
    <x v="0"/>
    <x v="21"/>
  </r>
  <r>
    <d v="2021-05-28T00:00:00"/>
    <x v="3"/>
    <x v="29"/>
    <n v="76.25"/>
    <n v="14"/>
    <n v="1067.5"/>
    <x v="0"/>
    <x v="3"/>
    <n v="28"/>
    <x v="4"/>
    <x v="0"/>
    <x v="21"/>
  </r>
  <r>
    <d v="2021-05-28T00:00:00"/>
    <x v="24"/>
    <x v="10"/>
    <n v="53.11"/>
    <n v="4"/>
    <n v="212.44"/>
    <x v="2"/>
    <x v="4"/>
    <n v="28"/>
    <x v="4"/>
    <x v="0"/>
    <x v="21"/>
  </r>
  <r>
    <d v="2021-05-28T00:00:00"/>
    <x v="24"/>
    <x v="5"/>
    <n v="164.28"/>
    <n v="9"/>
    <n v="1478.52"/>
    <x v="2"/>
    <x v="4"/>
    <n v="28"/>
    <x v="4"/>
    <x v="0"/>
    <x v="21"/>
  </r>
  <r>
    <d v="2021-05-28T00:00:00"/>
    <x v="13"/>
    <x v="9"/>
    <n v="48.84"/>
    <n v="12"/>
    <n v="586.08000000000004"/>
    <x v="5"/>
    <x v="4"/>
    <n v="28"/>
    <x v="4"/>
    <x v="0"/>
    <x v="21"/>
  </r>
  <r>
    <d v="2021-05-28T00:00:00"/>
    <x v="27"/>
    <x v="26"/>
    <n v="94.62"/>
    <n v="5"/>
    <n v="473.1"/>
    <x v="0"/>
    <x v="1"/>
    <n v="28"/>
    <x v="4"/>
    <x v="0"/>
    <x v="21"/>
  </r>
  <r>
    <d v="2021-05-28T00:00:00"/>
    <x v="30"/>
    <x v="38"/>
    <n v="173.88"/>
    <n v="10"/>
    <n v="1738.8"/>
    <x v="8"/>
    <x v="4"/>
    <n v="28"/>
    <x v="4"/>
    <x v="0"/>
    <x v="21"/>
  </r>
  <r>
    <d v="2021-05-28T00:00:00"/>
    <x v="30"/>
    <x v="39"/>
    <n v="42.55"/>
    <n v="17"/>
    <n v="723.34999999999991"/>
    <x v="8"/>
    <x v="4"/>
    <n v="28"/>
    <x v="4"/>
    <x v="0"/>
    <x v="21"/>
  </r>
  <r>
    <d v="2021-05-30T00:00:00"/>
    <x v="15"/>
    <x v="35"/>
    <n v="155.61000000000001"/>
    <n v="4"/>
    <n v="622.44000000000005"/>
    <x v="4"/>
    <x v="4"/>
    <n v="30"/>
    <x v="4"/>
    <x v="0"/>
    <x v="22"/>
  </r>
  <r>
    <d v="2021-05-30T00:00:00"/>
    <x v="5"/>
    <x v="27"/>
    <n v="149.46"/>
    <n v="13"/>
    <n v="1942.98"/>
    <x v="0"/>
    <x v="2"/>
    <n v="30"/>
    <x v="4"/>
    <x v="0"/>
    <x v="22"/>
  </r>
  <r>
    <d v="2021-05-30T00:00:00"/>
    <x v="10"/>
    <x v="9"/>
    <n v="48.84"/>
    <n v="23"/>
    <n v="1123.3200000000002"/>
    <x v="2"/>
    <x v="4"/>
    <n v="30"/>
    <x v="4"/>
    <x v="0"/>
    <x v="22"/>
  </r>
  <r>
    <d v="2021-05-30T00:00:00"/>
    <x v="29"/>
    <x v="6"/>
    <n v="122.08"/>
    <n v="6"/>
    <n v="732.48"/>
    <x v="0"/>
    <x v="6"/>
    <n v="30"/>
    <x v="4"/>
    <x v="0"/>
    <x v="22"/>
  </r>
  <r>
    <d v="2021-05-30T00:00:00"/>
    <x v="27"/>
    <x v="28"/>
    <n v="82.08"/>
    <n v="9"/>
    <n v="738.72"/>
    <x v="0"/>
    <x v="1"/>
    <n v="30"/>
    <x v="4"/>
    <x v="0"/>
    <x v="22"/>
  </r>
  <r>
    <d v="2021-05-30T00:00:00"/>
    <x v="35"/>
    <x v="3"/>
    <n v="119.7"/>
    <n v="3"/>
    <n v="359.1"/>
    <x v="13"/>
    <x v="4"/>
    <n v="30"/>
    <x v="4"/>
    <x v="0"/>
    <x v="22"/>
  </r>
  <r>
    <d v="2021-06-02T00:00:00"/>
    <x v="4"/>
    <x v="36"/>
    <n v="57.120000000000005"/>
    <n v="15"/>
    <n v="856.80000000000007"/>
    <x v="0"/>
    <x v="3"/>
    <n v="2"/>
    <x v="5"/>
    <x v="0"/>
    <x v="22"/>
  </r>
  <r>
    <d v="2021-06-03T00:00:00"/>
    <x v="24"/>
    <x v="39"/>
    <n v="42.55"/>
    <n v="32"/>
    <n v="1361.6"/>
    <x v="2"/>
    <x v="4"/>
    <n v="3"/>
    <x v="5"/>
    <x v="0"/>
    <x v="22"/>
  </r>
  <r>
    <d v="2021-06-03T00:00:00"/>
    <x v="28"/>
    <x v="26"/>
    <n v="94.62"/>
    <n v="14"/>
    <n v="1324.68"/>
    <x v="11"/>
    <x v="4"/>
    <n v="3"/>
    <x v="5"/>
    <x v="0"/>
    <x v="22"/>
  </r>
  <r>
    <d v="2021-06-03T00:00:00"/>
    <x v="10"/>
    <x v="30"/>
    <n v="162.54"/>
    <n v="10"/>
    <n v="1625.3999999999999"/>
    <x v="2"/>
    <x v="4"/>
    <n v="3"/>
    <x v="5"/>
    <x v="0"/>
    <x v="22"/>
  </r>
  <r>
    <d v="2021-06-04T00:00:00"/>
    <x v="15"/>
    <x v="29"/>
    <n v="76.25"/>
    <n v="8"/>
    <n v="610"/>
    <x v="4"/>
    <x v="4"/>
    <n v="4"/>
    <x v="5"/>
    <x v="0"/>
    <x v="22"/>
  </r>
  <r>
    <d v="2021-06-04T00:00:00"/>
    <x v="21"/>
    <x v="29"/>
    <n v="76.25"/>
    <n v="12"/>
    <n v="915"/>
    <x v="8"/>
    <x v="4"/>
    <n v="4"/>
    <x v="5"/>
    <x v="0"/>
    <x v="22"/>
  </r>
  <r>
    <d v="2021-06-04T00:00:00"/>
    <x v="22"/>
    <x v="25"/>
    <n v="16.64"/>
    <n v="30"/>
    <n v="499.20000000000005"/>
    <x v="9"/>
    <x v="4"/>
    <n v="4"/>
    <x v="5"/>
    <x v="0"/>
    <x v="22"/>
  </r>
  <r>
    <d v="2021-06-05T00:00:00"/>
    <x v="24"/>
    <x v="1"/>
    <n v="141.57"/>
    <n v="15"/>
    <n v="2123.5499999999997"/>
    <x v="2"/>
    <x v="4"/>
    <n v="5"/>
    <x v="5"/>
    <x v="0"/>
    <x v="22"/>
  </r>
  <r>
    <d v="2021-06-05T00:00:00"/>
    <x v="24"/>
    <x v="11"/>
    <n v="94.17"/>
    <n v="5"/>
    <n v="470.85"/>
    <x v="2"/>
    <x v="4"/>
    <n v="5"/>
    <x v="5"/>
    <x v="0"/>
    <x v="22"/>
  </r>
  <r>
    <d v="2021-06-05T00:00:00"/>
    <x v="17"/>
    <x v="19"/>
    <n v="80.94"/>
    <n v="17"/>
    <n v="1375.98"/>
    <x v="5"/>
    <x v="4"/>
    <n v="5"/>
    <x v="5"/>
    <x v="0"/>
    <x v="22"/>
  </r>
  <r>
    <d v="2021-06-05T00:00:00"/>
    <x v="10"/>
    <x v="41"/>
    <n v="7.8599999999999994"/>
    <n v="32"/>
    <n v="251.51999999999998"/>
    <x v="2"/>
    <x v="4"/>
    <n v="5"/>
    <x v="5"/>
    <x v="0"/>
    <x v="22"/>
  </r>
  <r>
    <d v="2021-06-05T00:00:00"/>
    <x v="30"/>
    <x v="12"/>
    <n v="6.7"/>
    <n v="10"/>
    <n v="67"/>
    <x v="8"/>
    <x v="4"/>
    <n v="5"/>
    <x v="5"/>
    <x v="0"/>
    <x v="22"/>
  </r>
  <r>
    <d v="2021-06-06T00:00:00"/>
    <x v="22"/>
    <x v="3"/>
    <n v="119.7"/>
    <n v="6"/>
    <n v="718.2"/>
    <x v="9"/>
    <x v="4"/>
    <n v="6"/>
    <x v="5"/>
    <x v="0"/>
    <x v="23"/>
  </r>
  <r>
    <d v="2021-06-06T00:00:00"/>
    <x v="35"/>
    <x v="31"/>
    <n v="103.88"/>
    <n v="33"/>
    <n v="3428.04"/>
    <x v="13"/>
    <x v="4"/>
    <n v="6"/>
    <x v="5"/>
    <x v="0"/>
    <x v="23"/>
  </r>
  <r>
    <d v="2021-06-08T00:00:00"/>
    <x v="32"/>
    <x v="37"/>
    <n v="41.81"/>
    <n v="11"/>
    <n v="459.91"/>
    <x v="0"/>
    <x v="5"/>
    <n v="8"/>
    <x v="5"/>
    <x v="0"/>
    <x v="23"/>
  </r>
  <r>
    <d v="2021-06-08T00:00:00"/>
    <x v="34"/>
    <x v="9"/>
    <n v="48.84"/>
    <n v="11"/>
    <n v="537.24"/>
    <x v="0"/>
    <x v="0"/>
    <n v="8"/>
    <x v="5"/>
    <x v="0"/>
    <x v="23"/>
  </r>
  <r>
    <d v="2021-06-09T00:00:00"/>
    <x v="20"/>
    <x v="31"/>
    <n v="103.88"/>
    <n v="7"/>
    <n v="727.16"/>
    <x v="7"/>
    <x v="4"/>
    <n v="9"/>
    <x v="5"/>
    <x v="0"/>
    <x v="23"/>
  </r>
  <r>
    <d v="2021-06-09T00:00:00"/>
    <x v="27"/>
    <x v="18"/>
    <n v="115.2"/>
    <n v="32"/>
    <n v="3686.4"/>
    <x v="0"/>
    <x v="1"/>
    <n v="9"/>
    <x v="5"/>
    <x v="0"/>
    <x v="23"/>
  </r>
  <r>
    <d v="2021-06-10T00:00:00"/>
    <x v="33"/>
    <x v="37"/>
    <n v="41.81"/>
    <n v="8"/>
    <n v="334.48"/>
    <x v="12"/>
    <x v="4"/>
    <n v="10"/>
    <x v="5"/>
    <x v="0"/>
    <x v="23"/>
  </r>
  <r>
    <d v="2021-06-11T00:00:00"/>
    <x v="0"/>
    <x v="13"/>
    <n v="117.48"/>
    <n v="12"/>
    <n v="1409.76"/>
    <x v="0"/>
    <x v="0"/>
    <n v="11"/>
    <x v="5"/>
    <x v="0"/>
    <x v="23"/>
  </r>
  <r>
    <d v="2021-06-11T00:00:00"/>
    <x v="0"/>
    <x v="35"/>
    <n v="155.61000000000001"/>
    <n v="9"/>
    <n v="1400.4900000000002"/>
    <x v="0"/>
    <x v="0"/>
    <n v="11"/>
    <x v="5"/>
    <x v="0"/>
    <x v="23"/>
  </r>
  <r>
    <d v="2021-06-11T00:00:00"/>
    <x v="28"/>
    <x v="39"/>
    <n v="42.55"/>
    <n v="13"/>
    <n v="553.15"/>
    <x v="11"/>
    <x v="4"/>
    <n v="11"/>
    <x v="5"/>
    <x v="0"/>
    <x v="23"/>
  </r>
  <r>
    <d v="2021-06-11T00:00:00"/>
    <x v="14"/>
    <x v="30"/>
    <n v="162.54"/>
    <n v="6"/>
    <n v="975.24"/>
    <x v="0"/>
    <x v="3"/>
    <n v="11"/>
    <x v="5"/>
    <x v="0"/>
    <x v="23"/>
  </r>
  <r>
    <d v="2021-06-12T00:00:00"/>
    <x v="22"/>
    <x v="38"/>
    <n v="173.88"/>
    <n v="6"/>
    <n v="1043.28"/>
    <x v="9"/>
    <x v="4"/>
    <n v="12"/>
    <x v="5"/>
    <x v="0"/>
    <x v="23"/>
  </r>
  <r>
    <d v="2021-06-13T00:00:00"/>
    <x v="15"/>
    <x v="42"/>
    <n v="24.66"/>
    <n v="6"/>
    <n v="147.96"/>
    <x v="4"/>
    <x v="4"/>
    <n v="13"/>
    <x v="5"/>
    <x v="0"/>
    <x v="24"/>
  </r>
  <r>
    <d v="2021-06-13T00:00:00"/>
    <x v="36"/>
    <x v="4"/>
    <n v="15.719999999999999"/>
    <n v="3"/>
    <n v="47.16"/>
    <x v="0"/>
    <x v="1"/>
    <n v="13"/>
    <x v="5"/>
    <x v="0"/>
    <x v="24"/>
  </r>
  <r>
    <d v="2021-06-13T00:00:00"/>
    <x v="17"/>
    <x v="1"/>
    <n v="141.57"/>
    <n v="20"/>
    <n v="2831.3999999999996"/>
    <x v="5"/>
    <x v="4"/>
    <n v="13"/>
    <x v="5"/>
    <x v="0"/>
    <x v="24"/>
  </r>
  <r>
    <d v="2021-06-13T00:00:00"/>
    <x v="26"/>
    <x v="12"/>
    <n v="6.7"/>
    <n v="2"/>
    <n v="13.4"/>
    <x v="10"/>
    <x v="4"/>
    <n v="13"/>
    <x v="5"/>
    <x v="0"/>
    <x v="24"/>
  </r>
  <r>
    <d v="2021-06-14T00:00:00"/>
    <x v="15"/>
    <x v="17"/>
    <n v="8.33"/>
    <n v="10"/>
    <n v="83.3"/>
    <x v="4"/>
    <x v="4"/>
    <n v="14"/>
    <x v="5"/>
    <x v="0"/>
    <x v="24"/>
  </r>
  <r>
    <d v="2021-06-15T00:00:00"/>
    <x v="30"/>
    <x v="24"/>
    <n v="162"/>
    <n v="15"/>
    <n v="2430"/>
    <x v="8"/>
    <x v="4"/>
    <n v="15"/>
    <x v="5"/>
    <x v="0"/>
    <x v="24"/>
  </r>
  <r>
    <d v="2021-06-16T00:00:00"/>
    <x v="32"/>
    <x v="14"/>
    <n v="210"/>
    <n v="5"/>
    <n v="1050"/>
    <x v="0"/>
    <x v="5"/>
    <n v="16"/>
    <x v="5"/>
    <x v="0"/>
    <x v="24"/>
  </r>
  <r>
    <d v="2021-06-16T00:00:00"/>
    <x v="20"/>
    <x v="39"/>
    <n v="42.55"/>
    <n v="11"/>
    <n v="468.04999999999995"/>
    <x v="7"/>
    <x v="4"/>
    <n v="16"/>
    <x v="5"/>
    <x v="0"/>
    <x v="24"/>
  </r>
  <r>
    <d v="2021-06-16T00:00:00"/>
    <x v="29"/>
    <x v="4"/>
    <n v="15.719999999999999"/>
    <n v="12"/>
    <n v="188.64"/>
    <x v="0"/>
    <x v="6"/>
    <n v="16"/>
    <x v="5"/>
    <x v="0"/>
    <x v="24"/>
  </r>
  <r>
    <d v="2021-06-16T00:00:00"/>
    <x v="7"/>
    <x v="10"/>
    <n v="53.11"/>
    <n v="15"/>
    <n v="796.65"/>
    <x v="1"/>
    <x v="4"/>
    <n v="16"/>
    <x v="5"/>
    <x v="0"/>
    <x v="24"/>
  </r>
  <r>
    <d v="2021-06-16T00:00:00"/>
    <x v="30"/>
    <x v="31"/>
    <n v="103.88"/>
    <n v="26"/>
    <n v="2700.88"/>
    <x v="8"/>
    <x v="4"/>
    <n v="16"/>
    <x v="5"/>
    <x v="0"/>
    <x v="24"/>
  </r>
  <r>
    <d v="2021-06-17T00:00:00"/>
    <x v="32"/>
    <x v="25"/>
    <n v="16.64"/>
    <n v="38"/>
    <n v="632.32000000000005"/>
    <x v="0"/>
    <x v="5"/>
    <n v="17"/>
    <x v="5"/>
    <x v="0"/>
    <x v="24"/>
  </r>
  <r>
    <d v="2021-06-17T00:00:00"/>
    <x v="7"/>
    <x v="14"/>
    <n v="210"/>
    <n v="24"/>
    <n v="5040"/>
    <x v="1"/>
    <x v="4"/>
    <n v="17"/>
    <x v="5"/>
    <x v="0"/>
    <x v="24"/>
  </r>
  <r>
    <d v="2021-06-18T00:00:00"/>
    <x v="0"/>
    <x v="21"/>
    <n v="58.3"/>
    <n v="35"/>
    <n v="2040.5"/>
    <x v="0"/>
    <x v="0"/>
    <n v="18"/>
    <x v="5"/>
    <x v="0"/>
    <x v="24"/>
  </r>
  <r>
    <d v="2021-06-18T00:00:00"/>
    <x v="21"/>
    <x v="17"/>
    <n v="8.33"/>
    <n v="13"/>
    <n v="108.29"/>
    <x v="8"/>
    <x v="4"/>
    <n v="18"/>
    <x v="5"/>
    <x v="0"/>
    <x v="24"/>
  </r>
  <r>
    <d v="2021-06-18T00:00:00"/>
    <x v="10"/>
    <x v="6"/>
    <n v="122.08"/>
    <n v="5"/>
    <n v="610.4"/>
    <x v="2"/>
    <x v="4"/>
    <n v="18"/>
    <x v="5"/>
    <x v="0"/>
    <x v="24"/>
  </r>
  <r>
    <d v="2021-06-18T00:00:00"/>
    <x v="20"/>
    <x v="13"/>
    <n v="117.48"/>
    <n v="8"/>
    <n v="939.84"/>
    <x v="7"/>
    <x v="4"/>
    <n v="18"/>
    <x v="5"/>
    <x v="0"/>
    <x v="24"/>
  </r>
  <r>
    <d v="2021-06-19T00:00:00"/>
    <x v="13"/>
    <x v="28"/>
    <n v="82.08"/>
    <n v="11"/>
    <n v="902.88"/>
    <x v="5"/>
    <x v="4"/>
    <n v="19"/>
    <x v="5"/>
    <x v="0"/>
    <x v="24"/>
  </r>
  <r>
    <d v="2021-06-19T00:00:00"/>
    <x v="23"/>
    <x v="20"/>
    <n v="142.80000000000001"/>
    <n v="8"/>
    <n v="1142.4000000000001"/>
    <x v="0"/>
    <x v="6"/>
    <n v="19"/>
    <x v="5"/>
    <x v="0"/>
    <x v="24"/>
  </r>
  <r>
    <d v="2021-06-19T00:00:00"/>
    <x v="22"/>
    <x v="38"/>
    <n v="173.88"/>
    <n v="5"/>
    <n v="869.4"/>
    <x v="9"/>
    <x v="4"/>
    <n v="19"/>
    <x v="5"/>
    <x v="0"/>
    <x v="24"/>
  </r>
  <r>
    <d v="2021-06-20T00:00:00"/>
    <x v="15"/>
    <x v="25"/>
    <n v="16.64"/>
    <n v="1"/>
    <n v="16.64"/>
    <x v="4"/>
    <x v="4"/>
    <n v="20"/>
    <x v="5"/>
    <x v="0"/>
    <x v="25"/>
  </r>
  <r>
    <d v="2021-06-20T00:00:00"/>
    <x v="30"/>
    <x v="23"/>
    <n v="48.4"/>
    <n v="30"/>
    <n v="1452"/>
    <x v="8"/>
    <x v="4"/>
    <n v="20"/>
    <x v="5"/>
    <x v="0"/>
    <x v="25"/>
  </r>
  <r>
    <d v="2021-06-21T00:00:00"/>
    <x v="0"/>
    <x v="33"/>
    <n v="156.78"/>
    <n v="14"/>
    <n v="2194.92"/>
    <x v="0"/>
    <x v="0"/>
    <n v="21"/>
    <x v="5"/>
    <x v="0"/>
    <x v="25"/>
  </r>
  <r>
    <d v="2021-06-22T00:00:00"/>
    <x v="16"/>
    <x v="31"/>
    <n v="103.88"/>
    <n v="4"/>
    <n v="415.52"/>
    <x v="6"/>
    <x v="4"/>
    <n v="22"/>
    <x v="5"/>
    <x v="0"/>
    <x v="25"/>
  </r>
  <r>
    <d v="2021-06-22T00:00:00"/>
    <x v="24"/>
    <x v="18"/>
    <n v="115.2"/>
    <n v="10"/>
    <n v="1152"/>
    <x v="2"/>
    <x v="4"/>
    <n v="22"/>
    <x v="5"/>
    <x v="0"/>
    <x v="25"/>
  </r>
  <r>
    <d v="2021-06-23T00:00:00"/>
    <x v="28"/>
    <x v="25"/>
    <n v="16.64"/>
    <n v="4"/>
    <n v="66.56"/>
    <x v="11"/>
    <x v="4"/>
    <n v="23"/>
    <x v="5"/>
    <x v="0"/>
    <x v="25"/>
  </r>
  <r>
    <d v="2021-06-23T00:00:00"/>
    <x v="26"/>
    <x v="26"/>
    <n v="94.62"/>
    <n v="22"/>
    <n v="2081.6400000000003"/>
    <x v="10"/>
    <x v="4"/>
    <n v="23"/>
    <x v="5"/>
    <x v="0"/>
    <x v="25"/>
  </r>
  <r>
    <d v="2021-06-23T00:00:00"/>
    <x v="30"/>
    <x v="9"/>
    <n v="48.84"/>
    <n v="8"/>
    <n v="390.72"/>
    <x v="8"/>
    <x v="4"/>
    <n v="23"/>
    <x v="5"/>
    <x v="0"/>
    <x v="25"/>
  </r>
  <r>
    <d v="2021-06-24T00:00:00"/>
    <x v="21"/>
    <x v="18"/>
    <n v="115.2"/>
    <n v="10"/>
    <n v="1152"/>
    <x v="8"/>
    <x v="4"/>
    <n v="24"/>
    <x v="5"/>
    <x v="0"/>
    <x v="25"/>
  </r>
  <r>
    <d v="2021-06-24T00:00:00"/>
    <x v="32"/>
    <x v="23"/>
    <n v="48.4"/>
    <n v="13"/>
    <n v="629.19999999999993"/>
    <x v="0"/>
    <x v="5"/>
    <n v="24"/>
    <x v="5"/>
    <x v="0"/>
    <x v="25"/>
  </r>
  <r>
    <d v="2021-06-24T00:00:00"/>
    <x v="29"/>
    <x v="29"/>
    <n v="76.25"/>
    <n v="23"/>
    <n v="1753.75"/>
    <x v="0"/>
    <x v="6"/>
    <n v="24"/>
    <x v="5"/>
    <x v="0"/>
    <x v="25"/>
  </r>
  <r>
    <d v="2021-06-24T00:00:00"/>
    <x v="35"/>
    <x v="40"/>
    <n v="49.21"/>
    <n v="7"/>
    <n v="344.47"/>
    <x v="13"/>
    <x v="4"/>
    <n v="24"/>
    <x v="5"/>
    <x v="0"/>
    <x v="25"/>
  </r>
  <r>
    <d v="2021-06-25T00:00:00"/>
    <x v="32"/>
    <x v="11"/>
    <n v="94.17"/>
    <n v="7"/>
    <n v="659.19"/>
    <x v="0"/>
    <x v="5"/>
    <n v="25"/>
    <x v="5"/>
    <x v="0"/>
    <x v="25"/>
  </r>
  <r>
    <d v="2021-06-26T00:00:00"/>
    <x v="15"/>
    <x v="8"/>
    <n v="83.08"/>
    <n v="12"/>
    <n v="996.96"/>
    <x v="4"/>
    <x v="4"/>
    <n v="26"/>
    <x v="5"/>
    <x v="0"/>
    <x v="25"/>
  </r>
  <r>
    <d v="2021-06-26T00:00:00"/>
    <x v="14"/>
    <x v="41"/>
    <n v="7.8599999999999994"/>
    <n v="7"/>
    <n v="55.019999999999996"/>
    <x v="0"/>
    <x v="3"/>
    <n v="26"/>
    <x v="5"/>
    <x v="0"/>
    <x v="25"/>
  </r>
  <r>
    <d v="2021-06-26T00:00:00"/>
    <x v="30"/>
    <x v="21"/>
    <n v="58.3"/>
    <n v="4"/>
    <n v="233.2"/>
    <x v="8"/>
    <x v="4"/>
    <n v="26"/>
    <x v="5"/>
    <x v="0"/>
    <x v="25"/>
  </r>
  <r>
    <d v="2021-06-27T00:00:00"/>
    <x v="35"/>
    <x v="35"/>
    <n v="155.61000000000001"/>
    <n v="11"/>
    <n v="1711.71"/>
    <x v="13"/>
    <x v="4"/>
    <n v="27"/>
    <x v="5"/>
    <x v="0"/>
    <x v="26"/>
  </r>
  <r>
    <d v="2021-06-28T00:00:00"/>
    <x v="15"/>
    <x v="30"/>
    <n v="162.54"/>
    <n v="2"/>
    <n v="325.08"/>
    <x v="4"/>
    <x v="4"/>
    <n v="28"/>
    <x v="5"/>
    <x v="0"/>
    <x v="26"/>
  </r>
  <r>
    <d v="2021-06-28T00:00:00"/>
    <x v="18"/>
    <x v="12"/>
    <n v="6.7"/>
    <n v="7"/>
    <n v="46.9"/>
    <x v="0"/>
    <x v="5"/>
    <n v="28"/>
    <x v="5"/>
    <x v="0"/>
    <x v="26"/>
  </r>
  <r>
    <d v="2021-06-29T00:00:00"/>
    <x v="22"/>
    <x v="7"/>
    <n v="146.72"/>
    <n v="4"/>
    <n v="586.88"/>
    <x v="9"/>
    <x v="4"/>
    <n v="29"/>
    <x v="5"/>
    <x v="0"/>
    <x v="26"/>
  </r>
  <r>
    <d v="2021-06-30T00:00:00"/>
    <x v="23"/>
    <x v="8"/>
    <n v="83.08"/>
    <n v="8"/>
    <n v="664.64"/>
    <x v="0"/>
    <x v="6"/>
    <n v="30"/>
    <x v="5"/>
    <x v="0"/>
    <x v="26"/>
  </r>
  <r>
    <d v="2021-07-01T00:00:00"/>
    <x v="16"/>
    <x v="35"/>
    <n v="155.61000000000001"/>
    <n v="11"/>
    <n v="1711.71"/>
    <x v="6"/>
    <x v="4"/>
    <n v="1"/>
    <x v="6"/>
    <x v="0"/>
    <x v="26"/>
  </r>
  <r>
    <d v="2021-07-01T00:00:00"/>
    <x v="30"/>
    <x v="18"/>
    <n v="115.2"/>
    <n v="22"/>
    <n v="2534.4"/>
    <x v="8"/>
    <x v="4"/>
    <n v="1"/>
    <x v="6"/>
    <x v="0"/>
    <x v="26"/>
  </r>
  <r>
    <d v="2021-07-02T00:00:00"/>
    <x v="13"/>
    <x v="5"/>
    <n v="164.28"/>
    <n v="11"/>
    <n v="1807.08"/>
    <x v="5"/>
    <x v="4"/>
    <n v="2"/>
    <x v="6"/>
    <x v="0"/>
    <x v="26"/>
  </r>
  <r>
    <d v="2021-07-02T00:00:00"/>
    <x v="5"/>
    <x v="17"/>
    <n v="8.33"/>
    <n v="21"/>
    <n v="174.93"/>
    <x v="0"/>
    <x v="2"/>
    <n v="2"/>
    <x v="6"/>
    <x v="0"/>
    <x v="26"/>
  </r>
  <r>
    <d v="2021-07-02T00:00:00"/>
    <x v="29"/>
    <x v="36"/>
    <n v="57.120000000000005"/>
    <n v="2"/>
    <n v="114.24000000000001"/>
    <x v="0"/>
    <x v="6"/>
    <n v="2"/>
    <x v="6"/>
    <x v="0"/>
    <x v="26"/>
  </r>
  <r>
    <d v="2021-07-03T00:00:00"/>
    <x v="33"/>
    <x v="19"/>
    <n v="80.94"/>
    <n v="8"/>
    <n v="647.52"/>
    <x v="12"/>
    <x v="4"/>
    <n v="3"/>
    <x v="6"/>
    <x v="0"/>
    <x v="26"/>
  </r>
  <r>
    <d v="2021-07-03T00:00:00"/>
    <x v="28"/>
    <x v="3"/>
    <n v="119.7"/>
    <n v="15"/>
    <n v="1795.5"/>
    <x v="11"/>
    <x v="4"/>
    <n v="3"/>
    <x v="6"/>
    <x v="0"/>
    <x v="26"/>
  </r>
  <r>
    <d v="2021-07-03T00:00:00"/>
    <x v="20"/>
    <x v="3"/>
    <n v="119.7"/>
    <n v="9"/>
    <n v="1077.3"/>
    <x v="7"/>
    <x v="4"/>
    <n v="3"/>
    <x v="6"/>
    <x v="0"/>
    <x v="26"/>
  </r>
  <r>
    <d v="2021-07-04T00:00:00"/>
    <x v="29"/>
    <x v="15"/>
    <n v="47.730000000000004"/>
    <n v="7"/>
    <n v="334.11"/>
    <x v="0"/>
    <x v="6"/>
    <n v="4"/>
    <x v="6"/>
    <x v="0"/>
    <x v="27"/>
  </r>
  <r>
    <d v="2021-07-04T00:00:00"/>
    <x v="26"/>
    <x v="38"/>
    <n v="173.88"/>
    <n v="7"/>
    <n v="1217.1599999999999"/>
    <x v="10"/>
    <x v="4"/>
    <n v="4"/>
    <x v="6"/>
    <x v="0"/>
    <x v="27"/>
  </r>
  <r>
    <d v="2021-07-05T00:00:00"/>
    <x v="4"/>
    <x v="17"/>
    <n v="8.33"/>
    <n v="7"/>
    <n v="58.31"/>
    <x v="0"/>
    <x v="3"/>
    <n v="5"/>
    <x v="6"/>
    <x v="0"/>
    <x v="27"/>
  </r>
  <r>
    <d v="2021-07-05T00:00:00"/>
    <x v="22"/>
    <x v="4"/>
    <n v="15.719999999999999"/>
    <n v="8"/>
    <n v="125.75999999999999"/>
    <x v="9"/>
    <x v="4"/>
    <n v="5"/>
    <x v="6"/>
    <x v="0"/>
    <x v="27"/>
  </r>
  <r>
    <d v="2021-07-05T00:00:00"/>
    <x v="20"/>
    <x v="20"/>
    <n v="142.80000000000001"/>
    <n v="8"/>
    <n v="1142.4000000000001"/>
    <x v="7"/>
    <x v="4"/>
    <n v="5"/>
    <x v="6"/>
    <x v="0"/>
    <x v="27"/>
  </r>
  <r>
    <d v="2021-07-06T00:00:00"/>
    <x v="4"/>
    <x v="0"/>
    <n v="156.96"/>
    <n v="11"/>
    <n v="1726.5600000000002"/>
    <x v="0"/>
    <x v="3"/>
    <n v="6"/>
    <x v="6"/>
    <x v="0"/>
    <x v="27"/>
  </r>
  <r>
    <d v="2021-07-06T00:00:00"/>
    <x v="17"/>
    <x v="38"/>
    <n v="173.88"/>
    <n v="15"/>
    <n v="2608.1999999999998"/>
    <x v="5"/>
    <x v="4"/>
    <n v="6"/>
    <x v="6"/>
    <x v="0"/>
    <x v="27"/>
  </r>
  <r>
    <d v="2021-07-06T00:00:00"/>
    <x v="22"/>
    <x v="38"/>
    <n v="173.88"/>
    <n v="2"/>
    <n v="347.76"/>
    <x v="9"/>
    <x v="4"/>
    <n v="6"/>
    <x v="6"/>
    <x v="0"/>
    <x v="27"/>
  </r>
  <r>
    <d v="2021-07-08T00:00:00"/>
    <x v="29"/>
    <x v="40"/>
    <n v="49.21"/>
    <n v="2"/>
    <n v="98.42"/>
    <x v="0"/>
    <x v="6"/>
    <n v="8"/>
    <x v="6"/>
    <x v="0"/>
    <x v="27"/>
  </r>
  <r>
    <d v="2021-07-08T00:00:00"/>
    <x v="35"/>
    <x v="9"/>
    <n v="48.84"/>
    <n v="10"/>
    <n v="488.40000000000003"/>
    <x v="13"/>
    <x v="4"/>
    <n v="8"/>
    <x v="6"/>
    <x v="0"/>
    <x v="27"/>
  </r>
  <r>
    <d v="2021-07-09T00:00:00"/>
    <x v="17"/>
    <x v="34"/>
    <n v="85.5"/>
    <n v="11"/>
    <n v="940.5"/>
    <x v="5"/>
    <x v="4"/>
    <n v="9"/>
    <x v="6"/>
    <x v="0"/>
    <x v="27"/>
  </r>
  <r>
    <d v="2021-07-10T00:00:00"/>
    <x v="37"/>
    <x v="5"/>
    <n v="164.28"/>
    <n v="15"/>
    <n v="2464.1999999999998"/>
    <x v="14"/>
    <x v="4"/>
    <n v="10"/>
    <x v="6"/>
    <x v="0"/>
    <x v="27"/>
  </r>
  <r>
    <d v="2021-07-10T00:00:00"/>
    <x v="29"/>
    <x v="13"/>
    <n v="117.48"/>
    <n v="12"/>
    <n v="1409.76"/>
    <x v="0"/>
    <x v="6"/>
    <n v="10"/>
    <x v="6"/>
    <x v="0"/>
    <x v="27"/>
  </r>
  <r>
    <d v="2021-07-10T00:00:00"/>
    <x v="35"/>
    <x v="21"/>
    <n v="58.3"/>
    <n v="6"/>
    <n v="349.79999999999995"/>
    <x v="13"/>
    <x v="4"/>
    <n v="10"/>
    <x v="6"/>
    <x v="0"/>
    <x v="27"/>
  </r>
  <r>
    <d v="2021-07-11T00:00:00"/>
    <x v="30"/>
    <x v="41"/>
    <n v="7.8599999999999994"/>
    <n v="4"/>
    <n v="31.439999999999998"/>
    <x v="8"/>
    <x v="4"/>
    <n v="11"/>
    <x v="6"/>
    <x v="0"/>
    <x v="28"/>
  </r>
  <r>
    <d v="2021-07-12T00:00:00"/>
    <x v="15"/>
    <x v="37"/>
    <n v="41.81"/>
    <n v="12"/>
    <n v="501.72"/>
    <x v="4"/>
    <x v="4"/>
    <n v="12"/>
    <x v="6"/>
    <x v="0"/>
    <x v="28"/>
  </r>
  <r>
    <d v="2021-07-12T00:00:00"/>
    <x v="22"/>
    <x v="39"/>
    <n v="42.55"/>
    <n v="4"/>
    <n v="170.2"/>
    <x v="9"/>
    <x v="4"/>
    <n v="12"/>
    <x v="6"/>
    <x v="0"/>
    <x v="28"/>
  </r>
  <r>
    <d v="2021-07-13T00:00:00"/>
    <x v="16"/>
    <x v="14"/>
    <n v="210"/>
    <n v="1"/>
    <n v="210"/>
    <x v="6"/>
    <x v="4"/>
    <n v="13"/>
    <x v="6"/>
    <x v="0"/>
    <x v="28"/>
  </r>
  <r>
    <d v="2021-07-13T00:00:00"/>
    <x v="20"/>
    <x v="17"/>
    <n v="8.33"/>
    <n v="7"/>
    <n v="58.31"/>
    <x v="7"/>
    <x v="4"/>
    <n v="13"/>
    <x v="6"/>
    <x v="0"/>
    <x v="28"/>
  </r>
  <r>
    <d v="2021-07-13T00:00:00"/>
    <x v="1"/>
    <x v="1"/>
    <n v="141.57"/>
    <n v="5"/>
    <n v="707.84999999999991"/>
    <x v="0"/>
    <x v="1"/>
    <n v="13"/>
    <x v="6"/>
    <x v="0"/>
    <x v="28"/>
  </r>
  <r>
    <d v="2021-07-14T00:00:00"/>
    <x v="33"/>
    <x v="3"/>
    <n v="119.7"/>
    <n v="9"/>
    <n v="1077.3"/>
    <x v="12"/>
    <x v="4"/>
    <n v="14"/>
    <x v="6"/>
    <x v="0"/>
    <x v="28"/>
  </r>
  <r>
    <d v="2021-07-14T00:00:00"/>
    <x v="20"/>
    <x v="11"/>
    <n v="94.17"/>
    <n v="13"/>
    <n v="1224.21"/>
    <x v="7"/>
    <x v="4"/>
    <n v="14"/>
    <x v="6"/>
    <x v="0"/>
    <x v="28"/>
  </r>
  <r>
    <d v="2021-07-15T00:00:00"/>
    <x v="17"/>
    <x v="8"/>
    <n v="83.08"/>
    <n v="18"/>
    <n v="1495.44"/>
    <x v="5"/>
    <x v="4"/>
    <n v="15"/>
    <x v="6"/>
    <x v="0"/>
    <x v="28"/>
  </r>
  <r>
    <d v="2021-07-15T00:00:00"/>
    <x v="30"/>
    <x v="9"/>
    <n v="48.84"/>
    <n v="2"/>
    <n v="97.68"/>
    <x v="8"/>
    <x v="4"/>
    <n v="15"/>
    <x v="6"/>
    <x v="0"/>
    <x v="28"/>
  </r>
  <r>
    <d v="2021-07-16T00:00:00"/>
    <x v="15"/>
    <x v="13"/>
    <n v="117.48"/>
    <n v="33"/>
    <n v="3876.84"/>
    <x v="4"/>
    <x v="4"/>
    <n v="16"/>
    <x v="6"/>
    <x v="0"/>
    <x v="28"/>
  </r>
  <r>
    <d v="2021-07-16T00:00:00"/>
    <x v="36"/>
    <x v="27"/>
    <n v="149.46"/>
    <n v="8"/>
    <n v="1195.68"/>
    <x v="0"/>
    <x v="1"/>
    <n v="16"/>
    <x v="6"/>
    <x v="0"/>
    <x v="28"/>
  </r>
  <r>
    <d v="2021-07-16T00:00:00"/>
    <x v="21"/>
    <x v="16"/>
    <n v="104.16"/>
    <n v="35"/>
    <n v="3645.6"/>
    <x v="8"/>
    <x v="4"/>
    <n v="16"/>
    <x v="6"/>
    <x v="0"/>
    <x v="28"/>
  </r>
  <r>
    <d v="2021-07-17T00:00:00"/>
    <x v="24"/>
    <x v="31"/>
    <n v="103.88"/>
    <n v="38"/>
    <n v="3947.4399999999996"/>
    <x v="2"/>
    <x v="4"/>
    <n v="17"/>
    <x v="6"/>
    <x v="0"/>
    <x v="28"/>
  </r>
  <r>
    <d v="2021-07-17T00:00:00"/>
    <x v="17"/>
    <x v="1"/>
    <n v="141.57"/>
    <n v="18"/>
    <n v="2548.2599999999998"/>
    <x v="5"/>
    <x v="4"/>
    <n v="17"/>
    <x v="6"/>
    <x v="0"/>
    <x v="28"/>
  </r>
  <r>
    <d v="2021-07-17T00:00:00"/>
    <x v="34"/>
    <x v="27"/>
    <n v="149.46"/>
    <n v="30"/>
    <n v="4483.8"/>
    <x v="0"/>
    <x v="0"/>
    <n v="17"/>
    <x v="6"/>
    <x v="0"/>
    <x v="28"/>
  </r>
  <r>
    <d v="2021-07-17T00:00:00"/>
    <x v="25"/>
    <x v="38"/>
    <n v="173.88"/>
    <n v="8"/>
    <n v="1391.04"/>
    <x v="0"/>
    <x v="2"/>
    <n v="17"/>
    <x v="6"/>
    <x v="0"/>
    <x v="28"/>
  </r>
  <r>
    <d v="2021-07-18T00:00:00"/>
    <x v="10"/>
    <x v="36"/>
    <n v="57.120000000000005"/>
    <n v="14"/>
    <n v="799.68000000000006"/>
    <x v="2"/>
    <x v="4"/>
    <n v="18"/>
    <x v="6"/>
    <x v="0"/>
    <x v="29"/>
  </r>
  <r>
    <d v="2021-07-18T00:00:00"/>
    <x v="34"/>
    <x v="5"/>
    <n v="164.28"/>
    <n v="12"/>
    <n v="1971.3600000000001"/>
    <x v="0"/>
    <x v="0"/>
    <n v="18"/>
    <x v="6"/>
    <x v="0"/>
    <x v="29"/>
  </r>
  <r>
    <d v="2021-07-20T00:00:00"/>
    <x v="5"/>
    <x v="2"/>
    <n v="79.92"/>
    <n v="11"/>
    <n v="879.12"/>
    <x v="0"/>
    <x v="2"/>
    <n v="20"/>
    <x v="6"/>
    <x v="0"/>
    <x v="29"/>
  </r>
  <r>
    <d v="2021-07-20T00:00:00"/>
    <x v="18"/>
    <x v="24"/>
    <n v="162"/>
    <n v="8"/>
    <n v="1296"/>
    <x v="0"/>
    <x v="5"/>
    <n v="20"/>
    <x v="6"/>
    <x v="0"/>
    <x v="29"/>
  </r>
  <r>
    <d v="2021-07-20T00:00:00"/>
    <x v="1"/>
    <x v="8"/>
    <n v="83.08"/>
    <n v="5"/>
    <n v="415.4"/>
    <x v="0"/>
    <x v="1"/>
    <n v="20"/>
    <x v="6"/>
    <x v="0"/>
    <x v="29"/>
  </r>
  <r>
    <d v="2021-07-21T00:00:00"/>
    <x v="33"/>
    <x v="10"/>
    <n v="53.11"/>
    <n v="15"/>
    <n v="796.65"/>
    <x v="12"/>
    <x v="4"/>
    <n v="21"/>
    <x v="6"/>
    <x v="0"/>
    <x v="29"/>
  </r>
  <r>
    <d v="2021-07-22T00:00:00"/>
    <x v="12"/>
    <x v="37"/>
    <n v="41.81"/>
    <n v="5"/>
    <n v="209.05"/>
    <x v="4"/>
    <x v="4"/>
    <n v="22"/>
    <x v="6"/>
    <x v="0"/>
    <x v="29"/>
  </r>
  <r>
    <d v="2021-07-22T00:00:00"/>
    <x v="37"/>
    <x v="0"/>
    <n v="156.96"/>
    <n v="14"/>
    <n v="2197.44"/>
    <x v="14"/>
    <x v="4"/>
    <n v="22"/>
    <x v="6"/>
    <x v="0"/>
    <x v="29"/>
  </r>
  <r>
    <d v="2021-07-22T00:00:00"/>
    <x v="36"/>
    <x v="13"/>
    <n v="117.48"/>
    <n v="27"/>
    <n v="3171.96"/>
    <x v="0"/>
    <x v="1"/>
    <n v="22"/>
    <x v="6"/>
    <x v="0"/>
    <x v="29"/>
  </r>
  <r>
    <d v="2021-07-22T00:00:00"/>
    <x v="28"/>
    <x v="42"/>
    <n v="24.66"/>
    <n v="3"/>
    <n v="73.98"/>
    <x v="11"/>
    <x v="4"/>
    <n v="22"/>
    <x v="6"/>
    <x v="0"/>
    <x v="29"/>
  </r>
  <r>
    <d v="2021-07-22T00:00:00"/>
    <x v="9"/>
    <x v="21"/>
    <n v="58.3"/>
    <n v="6"/>
    <n v="349.79999999999995"/>
    <x v="0"/>
    <x v="0"/>
    <n v="22"/>
    <x v="6"/>
    <x v="0"/>
    <x v="29"/>
  </r>
  <r>
    <d v="2021-07-23T00:00:00"/>
    <x v="24"/>
    <x v="40"/>
    <n v="49.21"/>
    <n v="2"/>
    <n v="98.42"/>
    <x v="2"/>
    <x v="4"/>
    <n v="23"/>
    <x v="6"/>
    <x v="0"/>
    <x v="29"/>
  </r>
  <r>
    <d v="2021-07-23T00:00:00"/>
    <x v="32"/>
    <x v="8"/>
    <n v="83.08"/>
    <n v="9"/>
    <n v="747.72"/>
    <x v="0"/>
    <x v="5"/>
    <n v="23"/>
    <x v="6"/>
    <x v="0"/>
    <x v="29"/>
  </r>
  <r>
    <d v="2021-07-23T00:00:00"/>
    <x v="38"/>
    <x v="22"/>
    <n v="85.76"/>
    <n v="8"/>
    <n v="686.08"/>
    <x v="11"/>
    <x v="4"/>
    <n v="23"/>
    <x v="6"/>
    <x v="0"/>
    <x v="29"/>
  </r>
  <r>
    <d v="2021-07-23T00:00:00"/>
    <x v="25"/>
    <x v="43"/>
    <n v="96.3"/>
    <n v="7"/>
    <n v="674.1"/>
    <x v="0"/>
    <x v="2"/>
    <n v="23"/>
    <x v="6"/>
    <x v="0"/>
    <x v="29"/>
  </r>
  <r>
    <d v="2021-07-24T00:00:00"/>
    <x v="13"/>
    <x v="34"/>
    <n v="85.5"/>
    <n v="14"/>
    <n v="1197"/>
    <x v="5"/>
    <x v="4"/>
    <n v="24"/>
    <x v="6"/>
    <x v="0"/>
    <x v="29"/>
  </r>
  <r>
    <d v="2021-07-24T00:00:00"/>
    <x v="23"/>
    <x v="41"/>
    <n v="7.8599999999999994"/>
    <n v="4"/>
    <n v="31.439999999999998"/>
    <x v="0"/>
    <x v="6"/>
    <n v="24"/>
    <x v="6"/>
    <x v="0"/>
    <x v="29"/>
  </r>
  <r>
    <d v="2021-07-24T00:00:00"/>
    <x v="26"/>
    <x v="36"/>
    <n v="57.120000000000005"/>
    <n v="1"/>
    <n v="57.120000000000005"/>
    <x v="10"/>
    <x v="4"/>
    <n v="24"/>
    <x v="6"/>
    <x v="0"/>
    <x v="29"/>
  </r>
  <r>
    <d v="2021-07-25T00:00:00"/>
    <x v="38"/>
    <x v="19"/>
    <n v="80.94"/>
    <n v="13"/>
    <n v="1052.22"/>
    <x v="11"/>
    <x v="4"/>
    <n v="25"/>
    <x v="6"/>
    <x v="0"/>
    <x v="30"/>
  </r>
  <r>
    <d v="2021-07-25T00:00:00"/>
    <x v="34"/>
    <x v="28"/>
    <n v="82.08"/>
    <n v="2"/>
    <n v="164.16"/>
    <x v="0"/>
    <x v="0"/>
    <n v="25"/>
    <x v="6"/>
    <x v="0"/>
    <x v="30"/>
  </r>
  <r>
    <d v="2021-07-25T00:00:00"/>
    <x v="35"/>
    <x v="33"/>
    <n v="156.78"/>
    <n v="12"/>
    <n v="1881.3600000000001"/>
    <x v="13"/>
    <x v="4"/>
    <n v="25"/>
    <x v="6"/>
    <x v="0"/>
    <x v="30"/>
  </r>
  <r>
    <d v="2021-07-26T00:00:00"/>
    <x v="26"/>
    <x v="42"/>
    <n v="24.66"/>
    <n v="1"/>
    <n v="24.66"/>
    <x v="10"/>
    <x v="4"/>
    <n v="26"/>
    <x v="6"/>
    <x v="0"/>
    <x v="30"/>
  </r>
  <r>
    <d v="2021-07-26T00:00:00"/>
    <x v="7"/>
    <x v="19"/>
    <n v="80.94"/>
    <n v="10"/>
    <n v="809.4"/>
    <x v="1"/>
    <x v="4"/>
    <n v="26"/>
    <x v="6"/>
    <x v="0"/>
    <x v="30"/>
  </r>
  <r>
    <d v="2021-07-27T00:00:00"/>
    <x v="21"/>
    <x v="21"/>
    <n v="58.3"/>
    <n v="25"/>
    <n v="1457.5"/>
    <x v="8"/>
    <x v="4"/>
    <n v="27"/>
    <x v="6"/>
    <x v="0"/>
    <x v="30"/>
  </r>
  <r>
    <d v="2021-07-27T00:00:00"/>
    <x v="29"/>
    <x v="43"/>
    <n v="96.3"/>
    <n v="38"/>
    <n v="3659.4"/>
    <x v="0"/>
    <x v="6"/>
    <n v="27"/>
    <x v="6"/>
    <x v="0"/>
    <x v="30"/>
  </r>
  <r>
    <d v="2021-07-29T00:00:00"/>
    <x v="16"/>
    <x v="32"/>
    <n v="201.28"/>
    <n v="37"/>
    <n v="7447.36"/>
    <x v="6"/>
    <x v="4"/>
    <n v="29"/>
    <x v="6"/>
    <x v="0"/>
    <x v="30"/>
  </r>
  <r>
    <d v="2021-07-29T00:00:00"/>
    <x v="23"/>
    <x v="28"/>
    <n v="82.08"/>
    <n v="15"/>
    <n v="1231.2"/>
    <x v="0"/>
    <x v="6"/>
    <n v="29"/>
    <x v="6"/>
    <x v="0"/>
    <x v="30"/>
  </r>
  <r>
    <d v="2021-07-30T00:00:00"/>
    <x v="32"/>
    <x v="34"/>
    <n v="85.5"/>
    <n v="25"/>
    <n v="2137.5"/>
    <x v="0"/>
    <x v="5"/>
    <n v="30"/>
    <x v="6"/>
    <x v="0"/>
    <x v="30"/>
  </r>
  <r>
    <d v="2021-07-30T00:00:00"/>
    <x v="35"/>
    <x v="43"/>
    <n v="96.3"/>
    <n v="12"/>
    <n v="1155.5999999999999"/>
    <x v="13"/>
    <x v="4"/>
    <n v="30"/>
    <x v="6"/>
    <x v="0"/>
    <x v="30"/>
  </r>
  <r>
    <d v="2021-07-31T00:00:00"/>
    <x v="36"/>
    <x v="11"/>
    <n v="94.17"/>
    <n v="12"/>
    <n v="1130.04"/>
    <x v="0"/>
    <x v="1"/>
    <n v="31"/>
    <x v="6"/>
    <x v="0"/>
    <x v="30"/>
  </r>
  <r>
    <d v="2021-07-31T00:00:00"/>
    <x v="25"/>
    <x v="24"/>
    <n v="162"/>
    <n v="31"/>
    <n v="5022"/>
    <x v="0"/>
    <x v="2"/>
    <n v="31"/>
    <x v="6"/>
    <x v="0"/>
    <x v="30"/>
  </r>
  <r>
    <d v="2021-08-01T00:00:00"/>
    <x v="1"/>
    <x v="31"/>
    <n v="103.88"/>
    <n v="11"/>
    <n v="1142.6799999999998"/>
    <x v="0"/>
    <x v="1"/>
    <n v="1"/>
    <x v="7"/>
    <x v="0"/>
    <x v="31"/>
  </r>
  <r>
    <d v="2021-08-02T00:00:00"/>
    <x v="17"/>
    <x v="27"/>
    <n v="149.46"/>
    <n v="3"/>
    <n v="448.38"/>
    <x v="5"/>
    <x v="4"/>
    <n v="2"/>
    <x v="7"/>
    <x v="0"/>
    <x v="31"/>
  </r>
  <r>
    <d v="2021-08-03T00:00:00"/>
    <x v="24"/>
    <x v="21"/>
    <n v="58.3"/>
    <n v="12"/>
    <n v="699.59999999999991"/>
    <x v="2"/>
    <x v="4"/>
    <n v="3"/>
    <x v="7"/>
    <x v="0"/>
    <x v="31"/>
  </r>
  <r>
    <d v="2021-08-03T00:00:00"/>
    <x v="20"/>
    <x v="1"/>
    <n v="141.57"/>
    <n v="13"/>
    <n v="1840.4099999999999"/>
    <x v="7"/>
    <x v="4"/>
    <n v="3"/>
    <x v="7"/>
    <x v="0"/>
    <x v="31"/>
  </r>
  <r>
    <d v="2021-08-03T00:00:00"/>
    <x v="20"/>
    <x v="11"/>
    <n v="94.17"/>
    <n v="5"/>
    <n v="470.85"/>
    <x v="7"/>
    <x v="4"/>
    <n v="3"/>
    <x v="7"/>
    <x v="0"/>
    <x v="31"/>
  </r>
  <r>
    <d v="2021-08-03T00:00:00"/>
    <x v="7"/>
    <x v="7"/>
    <n v="146.72"/>
    <n v="8"/>
    <n v="1173.76"/>
    <x v="1"/>
    <x v="4"/>
    <n v="3"/>
    <x v="7"/>
    <x v="0"/>
    <x v="31"/>
  </r>
  <r>
    <d v="2021-08-04T00:00:00"/>
    <x v="33"/>
    <x v="42"/>
    <n v="24.66"/>
    <n v="16"/>
    <n v="394.56"/>
    <x v="12"/>
    <x v="4"/>
    <n v="4"/>
    <x v="7"/>
    <x v="0"/>
    <x v="31"/>
  </r>
  <r>
    <d v="2021-08-05T00:00:00"/>
    <x v="21"/>
    <x v="37"/>
    <n v="41.81"/>
    <n v="14"/>
    <n v="585.34"/>
    <x v="8"/>
    <x v="4"/>
    <n v="5"/>
    <x v="7"/>
    <x v="0"/>
    <x v="31"/>
  </r>
  <r>
    <d v="2021-08-06T00:00:00"/>
    <x v="4"/>
    <x v="22"/>
    <n v="85.76"/>
    <n v="1"/>
    <n v="85.76"/>
    <x v="0"/>
    <x v="3"/>
    <n v="6"/>
    <x v="7"/>
    <x v="0"/>
    <x v="31"/>
  </r>
  <r>
    <d v="2021-08-06T00:00:00"/>
    <x v="20"/>
    <x v="25"/>
    <n v="16.64"/>
    <n v="9"/>
    <n v="149.76"/>
    <x v="7"/>
    <x v="4"/>
    <n v="6"/>
    <x v="7"/>
    <x v="0"/>
    <x v="31"/>
  </r>
  <r>
    <d v="2021-08-08T00:00:00"/>
    <x v="31"/>
    <x v="30"/>
    <n v="162.54"/>
    <n v="11"/>
    <n v="1787.9399999999998"/>
    <x v="9"/>
    <x v="4"/>
    <n v="8"/>
    <x v="7"/>
    <x v="0"/>
    <x v="32"/>
  </r>
  <r>
    <d v="2021-08-08T00:00:00"/>
    <x v="32"/>
    <x v="13"/>
    <n v="117.48"/>
    <n v="12"/>
    <n v="1409.76"/>
    <x v="0"/>
    <x v="5"/>
    <n v="8"/>
    <x v="7"/>
    <x v="0"/>
    <x v="32"/>
  </r>
  <r>
    <d v="2021-08-08T00:00:00"/>
    <x v="28"/>
    <x v="4"/>
    <n v="15.719999999999999"/>
    <n v="38"/>
    <n v="597.3599999999999"/>
    <x v="11"/>
    <x v="4"/>
    <n v="8"/>
    <x v="7"/>
    <x v="0"/>
    <x v="32"/>
  </r>
  <r>
    <d v="2021-08-08T00:00:00"/>
    <x v="18"/>
    <x v="25"/>
    <n v="16.64"/>
    <n v="2"/>
    <n v="33.28"/>
    <x v="0"/>
    <x v="5"/>
    <n v="8"/>
    <x v="7"/>
    <x v="0"/>
    <x v="32"/>
  </r>
  <r>
    <d v="2021-08-10T00:00:00"/>
    <x v="12"/>
    <x v="2"/>
    <n v="79.92"/>
    <n v="38"/>
    <n v="3036.96"/>
    <x v="4"/>
    <x v="4"/>
    <n v="10"/>
    <x v="7"/>
    <x v="0"/>
    <x v="32"/>
  </r>
  <r>
    <d v="2021-08-10T00:00:00"/>
    <x v="26"/>
    <x v="35"/>
    <n v="155.61000000000001"/>
    <n v="4"/>
    <n v="622.44000000000005"/>
    <x v="10"/>
    <x v="4"/>
    <n v="10"/>
    <x v="7"/>
    <x v="0"/>
    <x v="32"/>
  </r>
  <r>
    <d v="2021-08-10T00:00:00"/>
    <x v="1"/>
    <x v="28"/>
    <n v="82.08"/>
    <n v="10"/>
    <n v="820.8"/>
    <x v="0"/>
    <x v="1"/>
    <n v="10"/>
    <x v="7"/>
    <x v="0"/>
    <x v="32"/>
  </r>
  <r>
    <d v="2021-08-10T00:00:00"/>
    <x v="30"/>
    <x v="34"/>
    <n v="85.5"/>
    <n v="6"/>
    <n v="513"/>
    <x v="8"/>
    <x v="4"/>
    <n v="10"/>
    <x v="7"/>
    <x v="0"/>
    <x v="32"/>
  </r>
  <r>
    <d v="2021-08-11T00:00:00"/>
    <x v="23"/>
    <x v="27"/>
    <n v="149.46"/>
    <n v="4"/>
    <n v="597.84"/>
    <x v="0"/>
    <x v="6"/>
    <n v="11"/>
    <x v="7"/>
    <x v="0"/>
    <x v="32"/>
  </r>
  <r>
    <d v="2021-08-11T00:00:00"/>
    <x v="22"/>
    <x v="32"/>
    <n v="201.28"/>
    <n v="20"/>
    <n v="4025.6"/>
    <x v="9"/>
    <x v="4"/>
    <n v="11"/>
    <x v="7"/>
    <x v="0"/>
    <x v="32"/>
  </r>
  <r>
    <d v="2021-08-13T00:00:00"/>
    <x v="23"/>
    <x v="23"/>
    <n v="48.4"/>
    <n v="13"/>
    <n v="629.19999999999993"/>
    <x v="0"/>
    <x v="6"/>
    <n v="13"/>
    <x v="7"/>
    <x v="0"/>
    <x v="32"/>
  </r>
  <r>
    <d v="2021-08-13T00:00:00"/>
    <x v="14"/>
    <x v="36"/>
    <n v="57.120000000000005"/>
    <n v="9"/>
    <n v="514.08000000000004"/>
    <x v="0"/>
    <x v="3"/>
    <n v="13"/>
    <x v="7"/>
    <x v="0"/>
    <x v="32"/>
  </r>
  <r>
    <d v="2021-08-14T00:00:00"/>
    <x v="33"/>
    <x v="32"/>
    <n v="201.28"/>
    <n v="14"/>
    <n v="2817.92"/>
    <x v="12"/>
    <x v="4"/>
    <n v="14"/>
    <x v="7"/>
    <x v="0"/>
    <x v="32"/>
  </r>
  <r>
    <d v="2021-08-15T00:00:00"/>
    <x v="23"/>
    <x v="4"/>
    <n v="15.719999999999999"/>
    <n v="7"/>
    <n v="110.03999999999999"/>
    <x v="0"/>
    <x v="6"/>
    <n v="15"/>
    <x v="7"/>
    <x v="0"/>
    <x v="33"/>
  </r>
  <r>
    <d v="2021-08-15T00:00:00"/>
    <x v="11"/>
    <x v="23"/>
    <n v="48.4"/>
    <n v="10"/>
    <n v="484"/>
    <x v="3"/>
    <x v="4"/>
    <n v="15"/>
    <x v="7"/>
    <x v="0"/>
    <x v="33"/>
  </r>
  <r>
    <d v="2021-08-16T00:00:00"/>
    <x v="13"/>
    <x v="41"/>
    <n v="7.8599999999999994"/>
    <n v="31"/>
    <n v="243.65999999999997"/>
    <x v="5"/>
    <x v="4"/>
    <n v="16"/>
    <x v="7"/>
    <x v="0"/>
    <x v="33"/>
  </r>
  <r>
    <d v="2021-08-16T00:00:00"/>
    <x v="10"/>
    <x v="19"/>
    <n v="80.94"/>
    <n v="3"/>
    <n v="242.82"/>
    <x v="2"/>
    <x v="4"/>
    <n v="16"/>
    <x v="7"/>
    <x v="0"/>
    <x v="33"/>
  </r>
  <r>
    <d v="2021-08-16T00:00:00"/>
    <x v="14"/>
    <x v="6"/>
    <n v="122.08"/>
    <n v="1"/>
    <n v="122.08"/>
    <x v="0"/>
    <x v="3"/>
    <n v="16"/>
    <x v="7"/>
    <x v="0"/>
    <x v="33"/>
  </r>
  <r>
    <d v="2021-08-18T00:00:00"/>
    <x v="21"/>
    <x v="17"/>
    <n v="8.33"/>
    <n v="6"/>
    <n v="49.980000000000004"/>
    <x v="8"/>
    <x v="4"/>
    <n v="18"/>
    <x v="7"/>
    <x v="0"/>
    <x v="33"/>
  </r>
  <r>
    <d v="2021-08-18T00:00:00"/>
    <x v="10"/>
    <x v="10"/>
    <n v="53.11"/>
    <n v="8"/>
    <n v="424.88"/>
    <x v="2"/>
    <x v="4"/>
    <n v="18"/>
    <x v="7"/>
    <x v="0"/>
    <x v="33"/>
  </r>
  <r>
    <d v="2021-08-18T00:00:00"/>
    <x v="34"/>
    <x v="10"/>
    <n v="53.11"/>
    <n v="19"/>
    <n v="1009.09"/>
    <x v="0"/>
    <x v="0"/>
    <n v="18"/>
    <x v="7"/>
    <x v="0"/>
    <x v="33"/>
  </r>
  <r>
    <d v="2021-08-18T00:00:00"/>
    <x v="11"/>
    <x v="5"/>
    <n v="164.28"/>
    <n v="2"/>
    <n v="328.56"/>
    <x v="3"/>
    <x v="4"/>
    <n v="18"/>
    <x v="7"/>
    <x v="0"/>
    <x v="33"/>
  </r>
  <r>
    <d v="2021-08-19T00:00:00"/>
    <x v="31"/>
    <x v="15"/>
    <n v="47.730000000000004"/>
    <n v="3"/>
    <n v="143.19"/>
    <x v="9"/>
    <x v="4"/>
    <n v="19"/>
    <x v="7"/>
    <x v="0"/>
    <x v="33"/>
  </r>
  <r>
    <d v="2021-08-20T00:00:00"/>
    <x v="33"/>
    <x v="3"/>
    <n v="119.7"/>
    <n v="14"/>
    <n v="1675.8"/>
    <x v="12"/>
    <x v="4"/>
    <n v="20"/>
    <x v="7"/>
    <x v="0"/>
    <x v="33"/>
  </r>
  <r>
    <d v="2021-08-20T00:00:00"/>
    <x v="31"/>
    <x v="29"/>
    <n v="76.25"/>
    <n v="15"/>
    <n v="1143.75"/>
    <x v="9"/>
    <x v="4"/>
    <n v="20"/>
    <x v="7"/>
    <x v="0"/>
    <x v="33"/>
  </r>
  <r>
    <d v="2021-08-20T00:00:00"/>
    <x v="21"/>
    <x v="27"/>
    <n v="149.46"/>
    <n v="13"/>
    <n v="1942.98"/>
    <x v="8"/>
    <x v="4"/>
    <n v="20"/>
    <x v="7"/>
    <x v="0"/>
    <x v="33"/>
  </r>
  <r>
    <d v="2021-08-20T00:00:00"/>
    <x v="28"/>
    <x v="40"/>
    <n v="49.21"/>
    <n v="19"/>
    <n v="934.99"/>
    <x v="11"/>
    <x v="4"/>
    <n v="20"/>
    <x v="7"/>
    <x v="0"/>
    <x v="33"/>
  </r>
  <r>
    <d v="2021-08-20T00:00:00"/>
    <x v="29"/>
    <x v="16"/>
    <n v="104.16"/>
    <n v="9"/>
    <n v="937.43999999999994"/>
    <x v="0"/>
    <x v="6"/>
    <n v="20"/>
    <x v="7"/>
    <x v="0"/>
    <x v="33"/>
  </r>
  <r>
    <d v="2021-08-20T00:00:00"/>
    <x v="34"/>
    <x v="37"/>
    <n v="41.81"/>
    <n v="13"/>
    <n v="543.53"/>
    <x v="0"/>
    <x v="0"/>
    <n v="20"/>
    <x v="7"/>
    <x v="0"/>
    <x v="33"/>
  </r>
  <r>
    <d v="2021-08-21T00:00:00"/>
    <x v="34"/>
    <x v="25"/>
    <n v="16.64"/>
    <n v="4"/>
    <n v="66.56"/>
    <x v="0"/>
    <x v="0"/>
    <n v="21"/>
    <x v="7"/>
    <x v="0"/>
    <x v="33"/>
  </r>
  <r>
    <d v="2021-08-22T00:00:00"/>
    <x v="29"/>
    <x v="35"/>
    <n v="155.61000000000001"/>
    <n v="19"/>
    <n v="2956.59"/>
    <x v="0"/>
    <x v="6"/>
    <n v="22"/>
    <x v="7"/>
    <x v="0"/>
    <x v="34"/>
  </r>
  <r>
    <d v="2021-08-23T00:00:00"/>
    <x v="15"/>
    <x v="28"/>
    <n v="82.08"/>
    <n v="11"/>
    <n v="902.88"/>
    <x v="4"/>
    <x v="4"/>
    <n v="23"/>
    <x v="7"/>
    <x v="0"/>
    <x v="34"/>
  </r>
  <r>
    <d v="2021-08-23T00:00:00"/>
    <x v="18"/>
    <x v="10"/>
    <n v="53.11"/>
    <n v="14"/>
    <n v="743.54"/>
    <x v="0"/>
    <x v="5"/>
    <n v="23"/>
    <x v="7"/>
    <x v="0"/>
    <x v="34"/>
  </r>
  <r>
    <d v="2021-08-24T00:00:00"/>
    <x v="18"/>
    <x v="35"/>
    <n v="155.61000000000001"/>
    <n v="5"/>
    <n v="778.05000000000007"/>
    <x v="0"/>
    <x v="5"/>
    <n v="24"/>
    <x v="7"/>
    <x v="0"/>
    <x v="34"/>
  </r>
  <r>
    <d v="2021-08-25T00:00:00"/>
    <x v="14"/>
    <x v="38"/>
    <n v="173.88"/>
    <n v="38"/>
    <n v="6607.44"/>
    <x v="0"/>
    <x v="3"/>
    <n v="25"/>
    <x v="7"/>
    <x v="0"/>
    <x v="34"/>
  </r>
  <r>
    <d v="2021-08-26T00:00:00"/>
    <x v="12"/>
    <x v="21"/>
    <n v="58.3"/>
    <n v="21"/>
    <n v="1224.3"/>
    <x v="4"/>
    <x v="4"/>
    <n v="26"/>
    <x v="7"/>
    <x v="0"/>
    <x v="34"/>
  </r>
  <r>
    <d v="2021-08-26T00:00:00"/>
    <x v="13"/>
    <x v="39"/>
    <n v="42.55"/>
    <n v="4"/>
    <n v="170.2"/>
    <x v="5"/>
    <x v="4"/>
    <n v="26"/>
    <x v="7"/>
    <x v="0"/>
    <x v="34"/>
  </r>
  <r>
    <d v="2021-08-26T00:00:00"/>
    <x v="32"/>
    <x v="30"/>
    <n v="162.54"/>
    <n v="18"/>
    <n v="2925.72"/>
    <x v="0"/>
    <x v="5"/>
    <n v="26"/>
    <x v="7"/>
    <x v="0"/>
    <x v="34"/>
  </r>
  <r>
    <d v="2021-08-26T00:00:00"/>
    <x v="18"/>
    <x v="22"/>
    <n v="85.76"/>
    <n v="8"/>
    <n v="686.08"/>
    <x v="0"/>
    <x v="5"/>
    <n v="26"/>
    <x v="7"/>
    <x v="0"/>
    <x v="34"/>
  </r>
  <r>
    <d v="2021-08-26T00:00:00"/>
    <x v="11"/>
    <x v="14"/>
    <n v="210"/>
    <n v="13"/>
    <n v="2730"/>
    <x v="3"/>
    <x v="4"/>
    <n v="26"/>
    <x v="7"/>
    <x v="0"/>
    <x v="34"/>
  </r>
  <r>
    <d v="2021-08-26T00:00:00"/>
    <x v="30"/>
    <x v="41"/>
    <n v="7.8599999999999994"/>
    <n v="38"/>
    <n v="298.67999999999995"/>
    <x v="8"/>
    <x v="4"/>
    <n v="26"/>
    <x v="7"/>
    <x v="0"/>
    <x v="34"/>
  </r>
  <r>
    <d v="2021-08-27T00:00:00"/>
    <x v="9"/>
    <x v="39"/>
    <n v="42.55"/>
    <n v="15"/>
    <n v="638.25"/>
    <x v="0"/>
    <x v="0"/>
    <n v="27"/>
    <x v="7"/>
    <x v="0"/>
    <x v="34"/>
  </r>
  <r>
    <d v="2021-08-28T00:00:00"/>
    <x v="33"/>
    <x v="5"/>
    <n v="164.28"/>
    <n v="20"/>
    <n v="3285.6"/>
    <x v="12"/>
    <x v="4"/>
    <n v="28"/>
    <x v="7"/>
    <x v="0"/>
    <x v="34"/>
  </r>
  <r>
    <d v="2021-08-28T00:00:00"/>
    <x v="12"/>
    <x v="35"/>
    <n v="155.61000000000001"/>
    <n v="9"/>
    <n v="1400.4900000000002"/>
    <x v="4"/>
    <x v="4"/>
    <n v="28"/>
    <x v="7"/>
    <x v="0"/>
    <x v="34"/>
  </r>
  <r>
    <d v="2021-08-28T00:00:00"/>
    <x v="13"/>
    <x v="39"/>
    <n v="42.55"/>
    <n v="5"/>
    <n v="212.75"/>
    <x v="5"/>
    <x v="4"/>
    <n v="28"/>
    <x v="7"/>
    <x v="0"/>
    <x v="34"/>
  </r>
  <r>
    <d v="2021-08-28T00:00:00"/>
    <x v="21"/>
    <x v="8"/>
    <n v="83.08"/>
    <n v="25"/>
    <n v="2077"/>
    <x v="8"/>
    <x v="4"/>
    <n v="28"/>
    <x v="7"/>
    <x v="0"/>
    <x v="34"/>
  </r>
  <r>
    <d v="2021-08-28T00:00:00"/>
    <x v="20"/>
    <x v="22"/>
    <n v="85.76"/>
    <n v="22"/>
    <n v="1886.72"/>
    <x v="7"/>
    <x v="4"/>
    <n v="28"/>
    <x v="7"/>
    <x v="0"/>
    <x v="34"/>
  </r>
  <r>
    <d v="2021-08-29T00:00:00"/>
    <x v="37"/>
    <x v="21"/>
    <n v="58.3"/>
    <n v="12"/>
    <n v="699.59999999999991"/>
    <x v="14"/>
    <x v="4"/>
    <n v="29"/>
    <x v="7"/>
    <x v="0"/>
    <x v="35"/>
  </r>
  <r>
    <d v="2021-08-30T00:00:00"/>
    <x v="31"/>
    <x v="34"/>
    <n v="85.5"/>
    <n v="6"/>
    <n v="513"/>
    <x v="9"/>
    <x v="4"/>
    <n v="30"/>
    <x v="7"/>
    <x v="0"/>
    <x v="35"/>
  </r>
  <r>
    <d v="2021-08-30T00:00:00"/>
    <x v="22"/>
    <x v="6"/>
    <n v="122.08"/>
    <n v="13"/>
    <n v="1587.04"/>
    <x v="9"/>
    <x v="4"/>
    <n v="30"/>
    <x v="7"/>
    <x v="0"/>
    <x v="35"/>
  </r>
  <r>
    <d v="2021-08-30T00:00:00"/>
    <x v="7"/>
    <x v="17"/>
    <n v="8.33"/>
    <n v="5"/>
    <n v="41.65"/>
    <x v="1"/>
    <x v="4"/>
    <n v="30"/>
    <x v="7"/>
    <x v="0"/>
    <x v="35"/>
  </r>
  <r>
    <d v="2021-08-30T00:00:00"/>
    <x v="30"/>
    <x v="8"/>
    <n v="83.08"/>
    <n v="6"/>
    <n v="498.48"/>
    <x v="8"/>
    <x v="4"/>
    <n v="30"/>
    <x v="7"/>
    <x v="0"/>
    <x v="35"/>
  </r>
  <r>
    <d v="2021-08-31T00:00:00"/>
    <x v="36"/>
    <x v="31"/>
    <n v="103.88"/>
    <n v="2"/>
    <n v="207.76"/>
    <x v="0"/>
    <x v="1"/>
    <n v="31"/>
    <x v="7"/>
    <x v="0"/>
    <x v="35"/>
  </r>
  <r>
    <d v="2021-08-31T00:00:00"/>
    <x v="36"/>
    <x v="4"/>
    <n v="15.719999999999999"/>
    <n v="13"/>
    <n v="204.35999999999999"/>
    <x v="0"/>
    <x v="1"/>
    <n v="31"/>
    <x v="7"/>
    <x v="0"/>
    <x v="35"/>
  </r>
  <r>
    <d v="2021-08-31T00:00:00"/>
    <x v="17"/>
    <x v="12"/>
    <n v="6.7"/>
    <n v="11"/>
    <n v="73.7"/>
    <x v="5"/>
    <x v="4"/>
    <n v="31"/>
    <x v="7"/>
    <x v="0"/>
    <x v="35"/>
  </r>
  <r>
    <d v="2021-08-31T00:00:00"/>
    <x v="14"/>
    <x v="30"/>
    <n v="162.54"/>
    <n v="6"/>
    <n v="975.24"/>
    <x v="0"/>
    <x v="3"/>
    <n v="31"/>
    <x v="7"/>
    <x v="0"/>
    <x v="35"/>
  </r>
  <r>
    <d v="2021-09-01T00:00:00"/>
    <x v="4"/>
    <x v="19"/>
    <n v="80.94"/>
    <n v="14"/>
    <n v="1133.1599999999999"/>
    <x v="0"/>
    <x v="3"/>
    <n v="1"/>
    <x v="8"/>
    <x v="0"/>
    <x v="35"/>
  </r>
  <r>
    <d v="2021-09-01T00:00:00"/>
    <x v="22"/>
    <x v="0"/>
    <n v="156.96"/>
    <n v="1"/>
    <n v="156.96"/>
    <x v="9"/>
    <x v="4"/>
    <n v="1"/>
    <x v="8"/>
    <x v="0"/>
    <x v="35"/>
  </r>
  <r>
    <d v="2021-09-01T00:00:00"/>
    <x v="11"/>
    <x v="4"/>
    <n v="15.719999999999999"/>
    <n v="11"/>
    <n v="172.92"/>
    <x v="3"/>
    <x v="4"/>
    <n v="1"/>
    <x v="8"/>
    <x v="0"/>
    <x v="35"/>
  </r>
  <r>
    <d v="2021-09-03T00:00:00"/>
    <x v="14"/>
    <x v="38"/>
    <n v="173.88"/>
    <n v="8"/>
    <n v="1391.04"/>
    <x v="0"/>
    <x v="3"/>
    <n v="3"/>
    <x v="8"/>
    <x v="0"/>
    <x v="35"/>
  </r>
  <r>
    <d v="2021-09-03T00:00:00"/>
    <x v="1"/>
    <x v="25"/>
    <n v="16.64"/>
    <n v="28"/>
    <n v="465.92"/>
    <x v="0"/>
    <x v="1"/>
    <n v="3"/>
    <x v="8"/>
    <x v="0"/>
    <x v="35"/>
  </r>
  <r>
    <d v="2021-09-04T00:00:00"/>
    <x v="18"/>
    <x v="12"/>
    <n v="6.7"/>
    <n v="1"/>
    <n v="6.7"/>
    <x v="0"/>
    <x v="5"/>
    <n v="4"/>
    <x v="8"/>
    <x v="0"/>
    <x v="35"/>
  </r>
  <r>
    <d v="2021-09-04T00:00:00"/>
    <x v="29"/>
    <x v="27"/>
    <n v="149.46"/>
    <n v="15"/>
    <n v="2241.9"/>
    <x v="0"/>
    <x v="6"/>
    <n v="4"/>
    <x v="8"/>
    <x v="0"/>
    <x v="35"/>
  </r>
  <r>
    <d v="2021-09-04T00:00:00"/>
    <x v="26"/>
    <x v="37"/>
    <n v="41.81"/>
    <n v="7"/>
    <n v="292.67"/>
    <x v="10"/>
    <x v="4"/>
    <n v="4"/>
    <x v="8"/>
    <x v="0"/>
    <x v="35"/>
  </r>
  <r>
    <d v="2021-09-04T00:00:00"/>
    <x v="26"/>
    <x v="31"/>
    <n v="103.88"/>
    <n v="34"/>
    <n v="3531.92"/>
    <x v="10"/>
    <x v="4"/>
    <n v="4"/>
    <x v="8"/>
    <x v="0"/>
    <x v="35"/>
  </r>
  <r>
    <d v="2021-09-04T00:00:00"/>
    <x v="26"/>
    <x v="20"/>
    <n v="142.80000000000001"/>
    <n v="1"/>
    <n v="142.80000000000001"/>
    <x v="10"/>
    <x v="4"/>
    <n v="4"/>
    <x v="8"/>
    <x v="0"/>
    <x v="35"/>
  </r>
  <r>
    <d v="2021-09-05T00:00:00"/>
    <x v="4"/>
    <x v="13"/>
    <n v="117.48"/>
    <n v="1"/>
    <n v="117.48"/>
    <x v="0"/>
    <x v="3"/>
    <n v="5"/>
    <x v="8"/>
    <x v="0"/>
    <x v="36"/>
  </r>
  <r>
    <d v="2021-09-05T00:00:00"/>
    <x v="39"/>
    <x v="15"/>
    <n v="47.730000000000004"/>
    <n v="35"/>
    <n v="1670.5500000000002"/>
    <x v="3"/>
    <x v="4"/>
    <n v="5"/>
    <x v="8"/>
    <x v="0"/>
    <x v="36"/>
  </r>
  <r>
    <d v="2021-09-06T00:00:00"/>
    <x v="28"/>
    <x v="16"/>
    <n v="104.16"/>
    <n v="20"/>
    <n v="2083.1999999999998"/>
    <x v="11"/>
    <x v="4"/>
    <n v="6"/>
    <x v="8"/>
    <x v="0"/>
    <x v="36"/>
  </r>
  <r>
    <d v="2021-09-06T00:00:00"/>
    <x v="9"/>
    <x v="35"/>
    <n v="155.61000000000001"/>
    <n v="12"/>
    <n v="1867.3200000000002"/>
    <x v="0"/>
    <x v="0"/>
    <n v="6"/>
    <x v="8"/>
    <x v="0"/>
    <x v="36"/>
  </r>
  <r>
    <d v="2021-09-07T00:00:00"/>
    <x v="16"/>
    <x v="14"/>
    <n v="210"/>
    <n v="5"/>
    <n v="1050"/>
    <x v="6"/>
    <x v="4"/>
    <n v="7"/>
    <x v="8"/>
    <x v="0"/>
    <x v="36"/>
  </r>
  <r>
    <d v="2021-09-08T00:00:00"/>
    <x v="29"/>
    <x v="11"/>
    <n v="94.17"/>
    <n v="23"/>
    <n v="2165.91"/>
    <x v="0"/>
    <x v="6"/>
    <n v="8"/>
    <x v="8"/>
    <x v="0"/>
    <x v="36"/>
  </r>
  <r>
    <d v="2021-09-09T00:00:00"/>
    <x v="18"/>
    <x v="19"/>
    <n v="80.94"/>
    <n v="3"/>
    <n v="242.82"/>
    <x v="0"/>
    <x v="5"/>
    <n v="9"/>
    <x v="8"/>
    <x v="0"/>
    <x v="36"/>
  </r>
  <r>
    <d v="2021-09-09T00:00:00"/>
    <x v="10"/>
    <x v="38"/>
    <n v="173.88"/>
    <n v="9"/>
    <n v="1564.92"/>
    <x v="2"/>
    <x v="4"/>
    <n v="9"/>
    <x v="8"/>
    <x v="0"/>
    <x v="36"/>
  </r>
  <r>
    <d v="2021-09-09T00:00:00"/>
    <x v="14"/>
    <x v="28"/>
    <n v="82.08"/>
    <n v="4"/>
    <n v="328.32"/>
    <x v="0"/>
    <x v="3"/>
    <n v="9"/>
    <x v="8"/>
    <x v="0"/>
    <x v="36"/>
  </r>
  <r>
    <d v="2021-09-09T00:00:00"/>
    <x v="1"/>
    <x v="23"/>
    <n v="48.4"/>
    <n v="26"/>
    <n v="1258.3999999999999"/>
    <x v="0"/>
    <x v="1"/>
    <n v="9"/>
    <x v="8"/>
    <x v="0"/>
    <x v="36"/>
  </r>
  <r>
    <d v="2021-09-10T00:00:00"/>
    <x v="15"/>
    <x v="2"/>
    <n v="79.92"/>
    <n v="4"/>
    <n v="319.68"/>
    <x v="4"/>
    <x v="4"/>
    <n v="10"/>
    <x v="8"/>
    <x v="0"/>
    <x v="36"/>
  </r>
  <r>
    <d v="2021-09-10T00:00:00"/>
    <x v="20"/>
    <x v="31"/>
    <n v="103.88"/>
    <n v="9"/>
    <n v="934.92"/>
    <x v="7"/>
    <x v="4"/>
    <n v="10"/>
    <x v="8"/>
    <x v="0"/>
    <x v="36"/>
  </r>
  <r>
    <d v="2021-09-10T00:00:00"/>
    <x v="34"/>
    <x v="32"/>
    <n v="201.28"/>
    <n v="6"/>
    <n v="1207.68"/>
    <x v="0"/>
    <x v="0"/>
    <n v="10"/>
    <x v="8"/>
    <x v="0"/>
    <x v="36"/>
  </r>
  <r>
    <d v="2021-09-10T00:00:00"/>
    <x v="34"/>
    <x v="42"/>
    <n v="24.66"/>
    <n v="2"/>
    <n v="49.32"/>
    <x v="0"/>
    <x v="0"/>
    <n v="10"/>
    <x v="8"/>
    <x v="0"/>
    <x v="36"/>
  </r>
  <r>
    <d v="2021-09-10T00:00:00"/>
    <x v="39"/>
    <x v="12"/>
    <n v="6.7"/>
    <n v="15"/>
    <n v="100.5"/>
    <x v="3"/>
    <x v="4"/>
    <n v="10"/>
    <x v="8"/>
    <x v="0"/>
    <x v="36"/>
  </r>
  <r>
    <d v="2021-09-11T00:00:00"/>
    <x v="36"/>
    <x v="31"/>
    <n v="103.88"/>
    <n v="6"/>
    <n v="623.28"/>
    <x v="0"/>
    <x v="1"/>
    <n v="11"/>
    <x v="8"/>
    <x v="0"/>
    <x v="36"/>
  </r>
  <r>
    <d v="2021-09-13T00:00:00"/>
    <x v="7"/>
    <x v="38"/>
    <n v="173.88"/>
    <n v="7"/>
    <n v="1217.1599999999999"/>
    <x v="1"/>
    <x v="4"/>
    <n v="13"/>
    <x v="8"/>
    <x v="0"/>
    <x v="37"/>
  </r>
  <r>
    <d v="2021-09-14T00:00:00"/>
    <x v="36"/>
    <x v="10"/>
    <n v="53.11"/>
    <n v="3"/>
    <n v="159.32999999999998"/>
    <x v="0"/>
    <x v="1"/>
    <n v="14"/>
    <x v="8"/>
    <x v="0"/>
    <x v="37"/>
  </r>
  <r>
    <d v="2021-09-14T00:00:00"/>
    <x v="29"/>
    <x v="42"/>
    <n v="24.66"/>
    <n v="34"/>
    <n v="838.44"/>
    <x v="0"/>
    <x v="6"/>
    <n v="14"/>
    <x v="8"/>
    <x v="0"/>
    <x v="37"/>
  </r>
  <r>
    <d v="2021-09-14T00:00:00"/>
    <x v="14"/>
    <x v="23"/>
    <n v="48.4"/>
    <n v="27"/>
    <n v="1306.8"/>
    <x v="0"/>
    <x v="3"/>
    <n v="14"/>
    <x v="8"/>
    <x v="0"/>
    <x v="37"/>
  </r>
  <r>
    <d v="2021-09-15T00:00:00"/>
    <x v="31"/>
    <x v="2"/>
    <n v="79.92"/>
    <n v="3"/>
    <n v="239.76"/>
    <x v="9"/>
    <x v="4"/>
    <n v="15"/>
    <x v="8"/>
    <x v="0"/>
    <x v="37"/>
  </r>
  <r>
    <d v="2021-09-15T00:00:00"/>
    <x v="24"/>
    <x v="24"/>
    <n v="162"/>
    <n v="14"/>
    <n v="2268"/>
    <x v="2"/>
    <x v="4"/>
    <n v="15"/>
    <x v="8"/>
    <x v="0"/>
    <x v="37"/>
  </r>
  <r>
    <d v="2021-09-15T00:00:00"/>
    <x v="36"/>
    <x v="24"/>
    <n v="162"/>
    <n v="6"/>
    <n v="972"/>
    <x v="0"/>
    <x v="1"/>
    <n v="15"/>
    <x v="8"/>
    <x v="0"/>
    <x v="37"/>
  </r>
  <r>
    <d v="2021-09-15T00:00:00"/>
    <x v="22"/>
    <x v="22"/>
    <n v="85.76"/>
    <n v="15"/>
    <n v="1286.4000000000001"/>
    <x v="9"/>
    <x v="4"/>
    <n v="15"/>
    <x v="8"/>
    <x v="0"/>
    <x v="37"/>
  </r>
  <r>
    <d v="2021-09-16T00:00:00"/>
    <x v="21"/>
    <x v="40"/>
    <n v="49.21"/>
    <n v="11"/>
    <n v="541.31000000000006"/>
    <x v="8"/>
    <x v="4"/>
    <n v="16"/>
    <x v="8"/>
    <x v="0"/>
    <x v="37"/>
  </r>
  <r>
    <d v="2021-09-17T00:00:00"/>
    <x v="21"/>
    <x v="5"/>
    <n v="164.28"/>
    <n v="12"/>
    <n v="1971.3600000000001"/>
    <x v="8"/>
    <x v="4"/>
    <n v="17"/>
    <x v="8"/>
    <x v="0"/>
    <x v="37"/>
  </r>
  <r>
    <d v="2021-09-18T00:00:00"/>
    <x v="13"/>
    <x v="16"/>
    <n v="104.16"/>
    <n v="22"/>
    <n v="2291.52"/>
    <x v="5"/>
    <x v="4"/>
    <n v="18"/>
    <x v="8"/>
    <x v="0"/>
    <x v="37"/>
  </r>
  <r>
    <d v="2021-09-18T00:00:00"/>
    <x v="29"/>
    <x v="42"/>
    <n v="24.66"/>
    <n v="14"/>
    <n v="345.24"/>
    <x v="0"/>
    <x v="6"/>
    <n v="18"/>
    <x v="8"/>
    <x v="0"/>
    <x v="37"/>
  </r>
  <r>
    <d v="2021-09-19T00:00:00"/>
    <x v="17"/>
    <x v="3"/>
    <n v="119.7"/>
    <n v="8"/>
    <n v="957.6"/>
    <x v="5"/>
    <x v="4"/>
    <n v="19"/>
    <x v="8"/>
    <x v="0"/>
    <x v="38"/>
  </r>
  <r>
    <d v="2021-09-20T00:00:00"/>
    <x v="33"/>
    <x v="3"/>
    <n v="119.7"/>
    <n v="6"/>
    <n v="718.2"/>
    <x v="12"/>
    <x v="4"/>
    <n v="20"/>
    <x v="8"/>
    <x v="0"/>
    <x v="38"/>
  </r>
  <r>
    <d v="2021-09-20T00:00:00"/>
    <x v="32"/>
    <x v="12"/>
    <n v="6.7"/>
    <n v="32"/>
    <n v="214.4"/>
    <x v="0"/>
    <x v="5"/>
    <n v="20"/>
    <x v="8"/>
    <x v="0"/>
    <x v="38"/>
  </r>
  <r>
    <d v="2021-09-20T00:00:00"/>
    <x v="14"/>
    <x v="31"/>
    <n v="103.88"/>
    <n v="10"/>
    <n v="1038.8"/>
    <x v="0"/>
    <x v="3"/>
    <n v="20"/>
    <x v="8"/>
    <x v="0"/>
    <x v="38"/>
  </r>
  <r>
    <d v="2021-09-21T00:00:00"/>
    <x v="13"/>
    <x v="43"/>
    <n v="96.3"/>
    <n v="35"/>
    <n v="3370.5"/>
    <x v="5"/>
    <x v="4"/>
    <n v="21"/>
    <x v="8"/>
    <x v="0"/>
    <x v="38"/>
  </r>
  <r>
    <d v="2021-09-21T00:00:00"/>
    <x v="23"/>
    <x v="20"/>
    <n v="142.80000000000001"/>
    <n v="32"/>
    <n v="4569.6000000000004"/>
    <x v="0"/>
    <x v="6"/>
    <n v="21"/>
    <x v="8"/>
    <x v="0"/>
    <x v="38"/>
  </r>
  <r>
    <d v="2021-09-21T00:00:00"/>
    <x v="18"/>
    <x v="29"/>
    <n v="76.25"/>
    <n v="7"/>
    <n v="533.75"/>
    <x v="0"/>
    <x v="5"/>
    <n v="21"/>
    <x v="8"/>
    <x v="0"/>
    <x v="38"/>
  </r>
  <r>
    <d v="2021-09-21T00:00:00"/>
    <x v="20"/>
    <x v="42"/>
    <n v="24.66"/>
    <n v="5"/>
    <n v="123.3"/>
    <x v="7"/>
    <x v="4"/>
    <n v="21"/>
    <x v="8"/>
    <x v="0"/>
    <x v="38"/>
  </r>
  <r>
    <d v="2021-09-21T00:00:00"/>
    <x v="1"/>
    <x v="40"/>
    <n v="49.21"/>
    <n v="14"/>
    <n v="688.94"/>
    <x v="0"/>
    <x v="1"/>
    <n v="21"/>
    <x v="8"/>
    <x v="0"/>
    <x v="38"/>
  </r>
  <r>
    <d v="2021-09-22T00:00:00"/>
    <x v="4"/>
    <x v="30"/>
    <n v="162.54"/>
    <n v="21"/>
    <n v="3413.3399999999997"/>
    <x v="0"/>
    <x v="3"/>
    <n v="22"/>
    <x v="8"/>
    <x v="0"/>
    <x v="38"/>
  </r>
  <r>
    <d v="2021-09-22T00:00:00"/>
    <x v="10"/>
    <x v="9"/>
    <n v="48.84"/>
    <n v="14"/>
    <n v="683.76"/>
    <x v="2"/>
    <x v="4"/>
    <n v="22"/>
    <x v="8"/>
    <x v="0"/>
    <x v="38"/>
  </r>
  <r>
    <d v="2021-09-22T00:00:00"/>
    <x v="11"/>
    <x v="20"/>
    <n v="142.80000000000001"/>
    <n v="4"/>
    <n v="571.20000000000005"/>
    <x v="3"/>
    <x v="4"/>
    <n v="22"/>
    <x v="8"/>
    <x v="0"/>
    <x v="38"/>
  </r>
  <r>
    <d v="2021-09-22T00:00:00"/>
    <x v="39"/>
    <x v="18"/>
    <n v="115.2"/>
    <n v="2"/>
    <n v="230.4"/>
    <x v="3"/>
    <x v="4"/>
    <n v="22"/>
    <x v="8"/>
    <x v="0"/>
    <x v="38"/>
  </r>
  <r>
    <d v="2021-09-22T00:00:00"/>
    <x v="39"/>
    <x v="8"/>
    <n v="83.08"/>
    <n v="12"/>
    <n v="996.96"/>
    <x v="3"/>
    <x v="4"/>
    <n v="22"/>
    <x v="8"/>
    <x v="0"/>
    <x v="38"/>
  </r>
  <r>
    <d v="2021-09-23T00:00:00"/>
    <x v="32"/>
    <x v="11"/>
    <n v="94.17"/>
    <n v="12"/>
    <n v="1130.04"/>
    <x v="0"/>
    <x v="5"/>
    <n v="23"/>
    <x v="8"/>
    <x v="0"/>
    <x v="38"/>
  </r>
  <r>
    <d v="2021-09-23T00:00:00"/>
    <x v="34"/>
    <x v="30"/>
    <n v="162.54"/>
    <n v="7"/>
    <n v="1137.78"/>
    <x v="0"/>
    <x v="0"/>
    <n v="23"/>
    <x v="8"/>
    <x v="0"/>
    <x v="38"/>
  </r>
  <r>
    <d v="2021-09-23T00:00:00"/>
    <x v="14"/>
    <x v="40"/>
    <n v="49.21"/>
    <n v="12"/>
    <n v="590.52"/>
    <x v="0"/>
    <x v="3"/>
    <n v="23"/>
    <x v="8"/>
    <x v="0"/>
    <x v="38"/>
  </r>
  <r>
    <d v="2021-09-24T00:00:00"/>
    <x v="15"/>
    <x v="13"/>
    <n v="117.48"/>
    <n v="34"/>
    <n v="3994.32"/>
    <x v="4"/>
    <x v="4"/>
    <n v="24"/>
    <x v="8"/>
    <x v="0"/>
    <x v="38"/>
  </r>
  <r>
    <d v="2021-09-24T00:00:00"/>
    <x v="36"/>
    <x v="13"/>
    <n v="117.48"/>
    <n v="8"/>
    <n v="939.84"/>
    <x v="0"/>
    <x v="1"/>
    <n v="24"/>
    <x v="8"/>
    <x v="0"/>
    <x v="38"/>
  </r>
  <r>
    <d v="2021-09-24T00:00:00"/>
    <x v="23"/>
    <x v="13"/>
    <n v="117.48"/>
    <n v="14"/>
    <n v="1644.72"/>
    <x v="0"/>
    <x v="6"/>
    <n v="24"/>
    <x v="8"/>
    <x v="0"/>
    <x v="38"/>
  </r>
  <r>
    <d v="2021-09-25T00:00:00"/>
    <x v="32"/>
    <x v="19"/>
    <n v="80.94"/>
    <n v="31"/>
    <n v="2509.14"/>
    <x v="0"/>
    <x v="5"/>
    <n v="25"/>
    <x v="8"/>
    <x v="0"/>
    <x v="38"/>
  </r>
  <r>
    <d v="2021-09-27T00:00:00"/>
    <x v="31"/>
    <x v="21"/>
    <n v="58.3"/>
    <n v="1"/>
    <n v="58.3"/>
    <x v="9"/>
    <x v="4"/>
    <n v="27"/>
    <x v="8"/>
    <x v="0"/>
    <x v="39"/>
  </r>
  <r>
    <d v="2021-09-27T00:00:00"/>
    <x v="4"/>
    <x v="35"/>
    <n v="155.61000000000001"/>
    <n v="11"/>
    <n v="1711.71"/>
    <x v="0"/>
    <x v="3"/>
    <n v="27"/>
    <x v="8"/>
    <x v="0"/>
    <x v="39"/>
  </r>
  <r>
    <d v="2021-09-27T00:00:00"/>
    <x v="22"/>
    <x v="43"/>
    <n v="96.3"/>
    <n v="4"/>
    <n v="385.2"/>
    <x v="9"/>
    <x v="4"/>
    <n v="27"/>
    <x v="8"/>
    <x v="0"/>
    <x v="39"/>
  </r>
  <r>
    <d v="2021-09-27T00:00:00"/>
    <x v="9"/>
    <x v="2"/>
    <n v="79.92"/>
    <n v="3"/>
    <n v="239.76"/>
    <x v="0"/>
    <x v="0"/>
    <n v="27"/>
    <x v="8"/>
    <x v="0"/>
    <x v="39"/>
  </r>
  <r>
    <d v="2021-09-27T00:00:00"/>
    <x v="34"/>
    <x v="38"/>
    <n v="173.88"/>
    <n v="23"/>
    <n v="3999.24"/>
    <x v="0"/>
    <x v="0"/>
    <n v="27"/>
    <x v="8"/>
    <x v="0"/>
    <x v="39"/>
  </r>
  <r>
    <d v="2021-09-27T00:00:00"/>
    <x v="39"/>
    <x v="28"/>
    <n v="82.08"/>
    <n v="9"/>
    <n v="738.72"/>
    <x v="3"/>
    <x v="4"/>
    <n v="27"/>
    <x v="8"/>
    <x v="0"/>
    <x v="39"/>
  </r>
  <r>
    <d v="2021-09-29T00:00:00"/>
    <x v="26"/>
    <x v="21"/>
    <n v="58.3"/>
    <n v="13"/>
    <n v="757.9"/>
    <x v="10"/>
    <x v="4"/>
    <n v="29"/>
    <x v="8"/>
    <x v="0"/>
    <x v="39"/>
  </r>
  <r>
    <d v="2021-09-30T00:00:00"/>
    <x v="16"/>
    <x v="7"/>
    <n v="146.72"/>
    <n v="9"/>
    <n v="1320.48"/>
    <x v="6"/>
    <x v="4"/>
    <n v="30"/>
    <x v="8"/>
    <x v="0"/>
    <x v="39"/>
  </r>
  <r>
    <d v="2021-09-30T00:00:00"/>
    <x v="11"/>
    <x v="34"/>
    <n v="85.5"/>
    <n v="5"/>
    <n v="427.5"/>
    <x v="3"/>
    <x v="4"/>
    <n v="30"/>
    <x v="8"/>
    <x v="0"/>
    <x v="39"/>
  </r>
  <r>
    <d v="2021-10-01T00:00:00"/>
    <x v="1"/>
    <x v="32"/>
    <n v="201.28"/>
    <n v="14"/>
    <n v="2817.92"/>
    <x v="0"/>
    <x v="1"/>
    <n v="1"/>
    <x v="9"/>
    <x v="0"/>
    <x v="39"/>
  </r>
  <r>
    <d v="2021-10-02T00:00:00"/>
    <x v="24"/>
    <x v="7"/>
    <n v="146.72"/>
    <n v="15"/>
    <n v="2200.8000000000002"/>
    <x v="2"/>
    <x v="4"/>
    <n v="2"/>
    <x v="9"/>
    <x v="0"/>
    <x v="39"/>
  </r>
  <r>
    <d v="2021-10-02T00:00:00"/>
    <x v="21"/>
    <x v="20"/>
    <n v="142.80000000000001"/>
    <n v="22"/>
    <n v="3141.6000000000004"/>
    <x v="8"/>
    <x v="4"/>
    <n v="2"/>
    <x v="9"/>
    <x v="0"/>
    <x v="39"/>
  </r>
  <r>
    <d v="2021-10-03T00:00:00"/>
    <x v="12"/>
    <x v="14"/>
    <n v="210"/>
    <n v="9"/>
    <n v="1890"/>
    <x v="4"/>
    <x v="4"/>
    <n v="3"/>
    <x v="9"/>
    <x v="0"/>
    <x v="40"/>
  </r>
  <r>
    <d v="2021-10-03T00:00:00"/>
    <x v="15"/>
    <x v="38"/>
    <n v="173.88"/>
    <n v="23"/>
    <n v="3999.24"/>
    <x v="4"/>
    <x v="4"/>
    <n v="3"/>
    <x v="9"/>
    <x v="0"/>
    <x v="40"/>
  </r>
  <r>
    <d v="2021-10-03T00:00:00"/>
    <x v="23"/>
    <x v="23"/>
    <n v="48.4"/>
    <n v="5"/>
    <n v="242"/>
    <x v="0"/>
    <x v="6"/>
    <n v="3"/>
    <x v="9"/>
    <x v="0"/>
    <x v="40"/>
  </r>
  <r>
    <d v="2021-10-04T00:00:00"/>
    <x v="29"/>
    <x v="15"/>
    <n v="47.730000000000004"/>
    <n v="15"/>
    <n v="715.95"/>
    <x v="0"/>
    <x v="6"/>
    <n v="4"/>
    <x v="9"/>
    <x v="0"/>
    <x v="40"/>
  </r>
  <r>
    <d v="2021-10-05T00:00:00"/>
    <x v="34"/>
    <x v="0"/>
    <n v="156.96"/>
    <n v="36"/>
    <n v="5650.56"/>
    <x v="0"/>
    <x v="0"/>
    <n v="5"/>
    <x v="9"/>
    <x v="0"/>
    <x v="40"/>
  </r>
  <r>
    <d v="2021-10-05T00:00:00"/>
    <x v="14"/>
    <x v="0"/>
    <n v="156.96"/>
    <n v="23"/>
    <n v="3610.0800000000004"/>
    <x v="0"/>
    <x v="3"/>
    <n v="5"/>
    <x v="9"/>
    <x v="0"/>
    <x v="40"/>
  </r>
  <r>
    <d v="2021-10-06T00:00:00"/>
    <x v="31"/>
    <x v="12"/>
    <n v="6.7"/>
    <n v="1"/>
    <n v="6.7"/>
    <x v="9"/>
    <x v="4"/>
    <n v="6"/>
    <x v="9"/>
    <x v="0"/>
    <x v="40"/>
  </r>
  <r>
    <d v="2021-10-06T00:00:00"/>
    <x v="21"/>
    <x v="26"/>
    <n v="94.62"/>
    <n v="23"/>
    <n v="2176.2600000000002"/>
    <x v="8"/>
    <x v="4"/>
    <n v="6"/>
    <x v="9"/>
    <x v="0"/>
    <x v="40"/>
  </r>
  <r>
    <d v="2021-10-06T00:00:00"/>
    <x v="32"/>
    <x v="8"/>
    <n v="83.08"/>
    <n v="17"/>
    <n v="1412.36"/>
    <x v="0"/>
    <x v="5"/>
    <n v="6"/>
    <x v="9"/>
    <x v="0"/>
    <x v="40"/>
  </r>
  <r>
    <d v="2021-10-06T00:00:00"/>
    <x v="28"/>
    <x v="30"/>
    <n v="162.54"/>
    <n v="10"/>
    <n v="1625.3999999999999"/>
    <x v="11"/>
    <x v="4"/>
    <n v="6"/>
    <x v="9"/>
    <x v="0"/>
    <x v="40"/>
  </r>
  <r>
    <d v="2021-10-06T00:00:00"/>
    <x v="9"/>
    <x v="43"/>
    <n v="96.3"/>
    <n v="12"/>
    <n v="1155.5999999999999"/>
    <x v="0"/>
    <x v="0"/>
    <n v="6"/>
    <x v="9"/>
    <x v="0"/>
    <x v="40"/>
  </r>
  <r>
    <d v="2021-10-06T00:00:00"/>
    <x v="39"/>
    <x v="12"/>
    <n v="6.7"/>
    <n v="1"/>
    <n v="6.7"/>
    <x v="3"/>
    <x v="4"/>
    <n v="6"/>
    <x v="9"/>
    <x v="0"/>
    <x v="40"/>
  </r>
  <r>
    <d v="2021-10-07T00:00:00"/>
    <x v="28"/>
    <x v="42"/>
    <n v="24.66"/>
    <n v="6"/>
    <n v="147.96"/>
    <x v="11"/>
    <x v="4"/>
    <n v="7"/>
    <x v="9"/>
    <x v="0"/>
    <x v="40"/>
  </r>
  <r>
    <d v="2021-10-09T00:00:00"/>
    <x v="16"/>
    <x v="2"/>
    <n v="79.92"/>
    <n v="14"/>
    <n v="1118.8800000000001"/>
    <x v="6"/>
    <x v="4"/>
    <n v="9"/>
    <x v="9"/>
    <x v="0"/>
    <x v="40"/>
  </r>
  <r>
    <d v="2021-10-09T00:00:00"/>
    <x v="33"/>
    <x v="2"/>
    <n v="79.92"/>
    <n v="5"/>
    <n v="399.6"/>
    <x v="12"/>
    <x v="4"/>
    <n v="9"/>
    <x v="9"/>
    <x v="0"/>
    <x v="40"/>
  </r>
  <r>
    <d v="2021-10-09T00:00:00"/>
    <x v="23"/>
    <x v="13"/>
    <n v="117.48"/>
    <n v="11"/>
    <n v="1292.28"/>
    <x v="0"/>
    <x v="6"/>
    <n v="9"/>
    <x v="9"/>
    <x v="0"/>
    <x v="40"/>
  </r>
  <r>
    <d v="2021-10-10T00:00:00"/>
    <x v="31"/>
    <x v="12"/>
    <n v="6.7"/>
    <n v="14"/>
    <n v="93.8"/>
    <x v="9"/>
    <x v="4"/>
    <n v="10"/>
    <x v="9"/>
    <x v="0"/>
    <x v="41"/>
  </r>
  <r>
    <d v="2021-10-10T00:00:00"/>
    <x v="31"/>
    <x v="14"/>
    <n v="210"/>
    <n v="9"/>
    <n v="1890"/>
    <x v="9"/>
    <x v="4"/>
    <n v="10"/>
    <x v="9"/>
    <x v="0"/>
    <x v="41"/>
  </r>
  <r>
    <d v="2021-10-10T00:00:00"/>
    <x v="28"/>
    <x v="28"/>
    <n v="82.08"/>
    <n v="12"/>
    <n v="984.96"/>
    <x v="11"/>
    <x v="4"/>
    <n v="10"/>
    <x v="9"/>
    <x v="0"/>
    <x v="41"/>
  </r>
  <r>
    <d v="2021-10-11T00:00:00"/>
    <x v="34"/>
    <x v="26"/>
    <n v="94.62"/>
    <n v="10"/>
    <n v="946.2"/>
    <x v="0"/>
    <x v="0"/>
    <n v="11"/>
    <x v="9"/>
    <x v="0"/>
    <x v="41"/>
  </r>
  <r>
    <d v="2021-10-11T00:00:00"/>
    <x v="26"/>
    <x v="23"/>
    <n v="48.4"/>
    <n v="15"/>
    <n v="726"/>
    <x v="10"/>
    <x v="4"/>
    <n v="11"/>
    <x v="9"/>
    <x v="0"/>
    <x v="41"/>
  </r>
  <r>
    <d v="2021-10-12T00:00:00"/>
    <x v="17"/>
    <x v="36"/>
    <n v="57.120000000000005"/>
    <n v="8"/>
    <n v="456.96000000000004"/>
    <x v="5"/>
    <x v="4"/>
    <n v="12"/>
    <x v="9"/>
    <x v="0"/>
    <x v="41"/>
  </r>
  <r>
    <d v="2021-10-13T00:00:00"/>
    <x v="33"/>
    <x v="20"/>
    <n v="142.80000000000001"/>
    <n v="15"/>
    <n v="2142"/>
    <x v="12"/>
    <x v="4"/>
    <n v="13"/>
    <x v="9"/>
    <x v="0"/>
    <x v="41"/>
  </r>
  <r>
    <d v="2021-10-13T00:00:00"/>
    <x v="9"/>
    <x v="2"/>
    <n v="79.92"/>
    <n v="18"/>
    <n v="1438.56"/>
    <x v="0"/>
    <x v="0"/>
    <n v="13"/>
    <x v="9"/>
    <x v="0"/>
    <x v="41"/>
  </r>
  <r>
    <d v="2021-10-14T00:00:00"/>
    <x v="37"/>
    <x v="28"/>
    <n v="82.08"/>
    <n v="15"/>
    <n v="1231.2"/>
    <x v="14"/>
    <x v="4"/>
    <n v="14"/>
    <x v="9"/>
    <x v="0"/>
    <x v="41"/>
  </r>
  <r>
    <d v="2021-10-15T00:00:00"/>
    <x v="36"/>
    <x v="4"/>
    <n v="15.719999999999999"/>
    <n v="10"/>
    <n v="157.19999999999999"/>
    <x v="0"/>
    <x v="1"/>
    <n v="15"/>
    <x v="9"/>
    <x v="0"/>
    <x v="41"/>
  </r>
  <r>
    <d v="2021-10-16T00:00:00"/>
    <x v="20"/>
    <x v="43"/>
    <n v="96.3"/>
    <n v="3"/>
    <n v="288.89999999999998"/>
    <x v="7"/>
    <x v="4"/>
    <n v="16"/>
    <x v="9"/>
    <x v="0"/>
    <x v="41"/>
  </r>
  <r>
    <d v="2021-10-16T00:00:00"/>
    <x v="26"/>
    <x v="0"/>
    <n v="156.96"/>
    <n v="18"/>
    <n v="2825.28"/>
    <x v="10"/>
    <x v="4"/>
    <n v="16"/>
    <x v="9"/>
    <x v="0"/>
    <x v="41"/>
  </r>
  <r>
    <d v="2021-10-16T00:00:00"/>
    <x v="14"/>
    <x v="28"/>
    <n v="82.08"/>
    <n v="18"/>
    <n v="1477.44"/>
    <x v="0"/>
    <x v="3"/>
    <n v="16"/>
    <x v="9"/>
    <x v="0"/>
    <x v="41"/>
  </r>
  <r>
    <d v="2021-10-17T00:00:00"/>
    <x v="26"/>
    <x v="31"/>
    <n v="103.88"/>
    <n v="13"/>
    <n v="1350.44"/>
    <x v="10"/>
    <x v="4"/>
    <n v="17"/>
    <x v="9"/>
    <x v="0"/>
    <x v="42"/>
  </r>
  <r>
    <d v="2021-10-18T00:00:00"/>
    <x v="16"/>
    <x v="24"/>
    <n v="162"/>
    <n v="31"/>
    <n v="5022"/>
    <x v="6"/>
    <x v="4"/>
    <n v="18"/>
    <x v="9"/>
    <x v="0"/>
    <x v="42"/>
  </r>
  <r>
    <d v="2021-10-18T00:00:00"/>
    <x v="12"/>
    <x v="26"/>
    <n v="94.62"/>
    <n v="11"/>
    <n v="1040.8200000000002"/>
    <x v="4"/>
    <x v="4"/>
    <n v="18"/>
    <x v="9"/>
    <x v="0"/>
    <x v="42"/>
  </r>
  <r>
    <d v="2021-10-18T00:00:00"/>
    <x v="13"/>
    <x v="19"/>
    <n v="80.94"/>
    <n v="6"/>
    <n v="485.64"/>
    <x v="5"/>
    <x v="4"/>
    <n v="18"/>
    <x v="9"/>
    <x v="0"/>
    <x v="42"/>
  </r>
  <r>
    <d v="2021-10-18T00:00:00"/>
    <x v="0"/>
    <x v="17"/>
    <n v="8.33"/>
    <n v="16"/>
    <n v="133.28"/>
    <x v="0"/>
    <x v="0"/>
    <n v="18"/>
    <x v="9"/>
    <x v="0"/>
    <x v="42"/>
  </r>
  <r>
    <d v="2021-10-18T00:00:00"/>
    <x v="34"/>
    <x v="17"/>
    <n v="8.33"/>
    <n v="6"/>
    <n v="49.980000000000004"/>
    <x v="0"/>
    <x v="0"/>
    <n v="18"/>
    <x v="9"/>
    <x v="0"/>
    <x v="42"/>
  </r>
  <r>
    <d v="2021-10-18T00:00:00"/>
    <x v="34"/>
    <x v="30"/>
    <n v="162.54"/>
    <n v="13"/>
    <n v="2113.02"/>
    <x v="0"/>
    <x v="0"/>
    <n v="18"/>
    <x v="9"/>
    <x v="0"/>
    <x v="42"/>
  </r>
  <r>
    <d v="2021-10-22T00:00:00"/>
    <x v="31"/>
    <x v="23"/>
    <n v="48.4"/>
    <n v="7"/>
    <n v="338.8"/>
    <x v="9"/>
    <x v="4"/>
    <n v="22"/>
    <x v="9"/>
    <x v="0"/>
    <x v="42"/>
  </r>
  <r>
    <d v="2021-10-22T00:00:00"/>
    <x v="15"/>
    <x v="41"/>
    <n v="7.8599999999999994"/>
    <n v="1"/>
    <n v="7.8599999999999994"/>
    <x v="4"/>
    <x v="4"/>
    <n v="22"/>
    <x v="9"/>
    <x v="0"/>
    <x v="42"/>
  </r>
  <r>
    <d v="2021-10-22T00:00:00"/>
    <x v="24"/>
    <x v="0"/>
    <n v="156.96"/>
    <n v="13"/>
    <n v="2040.48"/>
    <x v="2"/>
    <x v="4"/>
    <n v="22"/>
    <x v="9"/>
    <x v="0"/>
    <x v="42"/>
  </r>
  <r>
    <d v="2021-10-22T00:00:00"/>
    <x v="21"/>
    <x v="13"/>
    <n v="117.48"/>
    <n v="34"/>
    <n v="3994.32"/>
    <x v="8"/>
    <x v="4"/>
    <n v="22"/>
    <x v="9"/>
    <x v="0"/>
    <x v="42"/>
  </r>
  <r>
    <d v="2021-10-22T00:00:00"/>
    <x v="22"/>
    <x v="39"/>
    <n v="42.55"/>
    <n v="24"/>
    <n v="1021.1999999999999"/>
    <x v="9"/>
    <x v="4"/>
    <n v="22"/>
    <x v="9"/>
    <x v="0"/>
    <x v="42"/>
  </r>
  <r>
    <d v="2021-10-23T00:00:00"/>
    <x v="29"/>
    <x v="0"/>
    <n v="156.96"/>
    <n v="14"/>
    <n v="2197.44"/>
    <x v="0"/>
    <x v="6"/>
    <n v="23"/>
    <x v="9"/>
    <x v="0"/>
    <x v="42"/>
  </r>
  <r>
    <d v="2021-10-24T00:00:00"/>
    <x v="0"/>
    <x v="43"/>
    <n v="96.3"/>
    <n v="22"/>
    <n v="2118.6"/>
    <x v="0"/>
    <x v="0"/>
    <n v="24"/>
    <x v="9"/>
    <x v="0"/>
    <x v="43"/>
  </r>
  <r>
    <d v="2021-10-24T00:00:00"/>
    <x v="34"/>
    <x v="23"/>
    <n v="48.4"/>
    <n v="3"/>
    <n v="145.19999999999999"/>
    <x v="0"/>
    <x v="0"/>
    <n v="24"/>
    <x v="9"/>
    <x v="0"/>
    <x v="43"/>
  </r>
  <r>
    <d v="2021-10-24T00:00:00"/>
    <x v="34"/>
    <x v="17"/>
    <n v="8.33"/>
    <n v="21"/>
    <n v="174.93"/>
    <x v="0"/>
    <x v="0"/>
    <n v="24"/>
    <x v="9"/>
    <x v="0"/>
    <x v="43"/>
  </r>
  <r>
    <d v="2021-10-24T00:00:00"/>
    <x v="39"/>
    <x v="3"/>
    <n v="119.7"/>
    <n v="4"/>
    <n v="478.8"/>
    <x v="3"/>
    <x v="4"/>
    <n v="24"/>
    <x v="9"/>
    <x v="0"/>
    <x v="43"/>
  </r>
  <r>
    <d v="2021-10-25T00:00:00"/>
    <x v="28"/>
    <x v="28"/>
    <n v="82.08"/>
    <n v="9"/>
    <n v="738.72"/>
    <x v="11"/>
    <x v="4"/>
    <n v="25"/>
    <x v="9"/>
    <x v="0"/>
    <x v="43"/>
  </r>
  <r>
    <d v="2021-10-25T00:00:00"/>
    <x v="29"/>
    <x v="31"/>
    <n v="103.88"/>
    <n v="18"/>
    <n v="1869.84"/>
    <x v="0"/>
    <x v="6"/>
    <n v="25"/>
    <x v="9"/>
    <x v="0"/>
    <x v="43"/>
  </r>
  <r>
    <d v="2021-10-26T00:00:00"/>
    <x v="37"/>
    <x v="9"/>
    <n v="48.84"/>
    <n v="6"/>
    <n v="293.04000000000002"/>
    <x v="14"/>
    <x v="4"/>
    <n v="26"/>
    <x v="9"/>
    <x v="0"/>
    <x v="43"/>
  </r>
  <r>
    <d v="2021-10-28T00:00:00"/>
    <x v="11"/>
    <x v="26"/>
    <n v="94.62"/>
    <n v="1"/>
    <n v="94.62"/>
    <x v="3"/>
    <x v="4"/>
    <n v="28"/>
    <x v="9"/>
    <x v="0"/>
    <x v="43"/>
  </r>
  <r>
    <d v="2021-10-28T00:00:00"/>
    <x v="26"/>
    <x v="12"/>
    <n v="6.7"/>
    <n v="39"/>
    <n v="261.3"/>
    <x v="10"/>
    <x v="4"/>
    <n v="28"/>
    <x v="9"/>
    <x v="0"/>
    <x v="43"/>
  </r>
  <r>
    <d v="2021-10-29T00:00:00"/>
    <x v="36"/>
    <x v="20"/>
    <n v="142.80000000000001"/>
    <n v="23"/>
    <n v="3284.4"/>
    <x v="0"/>
    <x v="1"/>
    <n v="29"/>
    <x v="9"/>
    <x v="0"/>
    <x v="43"/>
  </r>
  <r>
    <d v="2021-10-29T00:00:00"/>
    <x v="23"/>
    <x v="2"/>
    <n v="79.92"/>
    <n v="14"/>
    <n v="1118.8800000000001"/>
    <x v="0"/>
    <x v="6"/>
    <n v="29"/>
    <x v="9"/>
    <x v="0"/>
    <x v="43"/>
  </r>
  <r>
    <d v="2021-10-30T00:00:00"/>
    <x v="16"/>
    <x v="32"/>
    <n v="201.28"/>
    <n v="30"/>
    <n v="6038.4"/>
    <x v="6"/>
    <x v="4"/>
    <n v="30"/>
    <x v="9"/>
    <x v="0"/>
    <x v="43"/>
  </r>
  <r>
    <d v="2021-10-30T00:00:00"/>
    <x v="28"/>
    <x v="17"/>
    <n v="8.33"/>
    <n v="37"/>
    <n v="308.20999999999998"/>
    <x v="11"/>
    <x v="4"/>
    <n v="30"/>
    <x v="9"/>
    <x v="0"/>
    <x v="43"/>
  </r>
  <r>
    <d v="2021-10-30T00:00:00"/>
    <x v="17"/>
    <x v="24"/>
    <n v="162"/>
    <n v="3"/>
    <n v="486"/>
    <x v="5"/>
    <x v="4"/>
    <n v="30"/>
    <x v="9"/>
    <x v="0"/>
    <x v="43"/>
  </r>
  <r>
    <d v="2021-10-30T00:00:00"/>
    <x v="14"/>
    <x v="41"/>
    <n v="7.8599999999999994"/>
    <n v="6"/>
    <n v="47.16"/>
    <x v="0"/>
    <x v="3"/>
    <n v="30"/>
    <x v="9"/>
    <x v="0"/>
    <x v="43"/>
  </r>
  <r>
    <d v="2021-10-31T00:00:00"/>
    <x v="16"/>
    <x v="2"/>
    <n v="79.92"/>
    <n v="8"/>
    <n v="639.36"/>
    <x v="6"/>
    <x v="4"/>
    <n v="31"/>
    <x v="9"/>
    <x v="0"/>
    <x v="44"/>
  </r>
  <r>
    <d v="2021-10-31T00:00:00"/>
    <x v="37"/>
    <x v="30"/>
    <n v="162.54"/>
    <n v="6"/>
    <n v="975.24"/>
    <x v="14"/>
    <x v="4"/>
    <n v="31"/>
    <x v="9"/>
    <x v="0"/>
    <x v="44"/>
  </r>
  <r>
    <d v="2021-11-01T00:00:00"/>
    <x v="4"/>
    <x v="11"/>
    <n v="94.17"/>
    <n v="15"/>
    <n v="1412.55"/>
    <x v="0"/>
    <x v="3"/>
    <n v="1"/>
    <x v="10"/>
    <x v="0"/>
    <x v="44"/>
  </r>
  <r>
    <d v="2021-11-02T00:00:00"/>
    <x v="23"/>
    <x v="4"/>
    <n v="15.719999999999999"/>
    <n v="15"/>
    <n v="235.79999999999998"/>
    <x v="0"/>
    <x v="6"/>
    <n v="2"/>
    <x v="10"/>
    <x v="0"/>
    <x v="44"/>
  </r>
  <r>
    <d v="2021-11-02T00:00:00"/>
    <x v="29"/>
    <x v="12"/>
    <n v="6.7"/>
    <n v="5"/>
    <n v="33.5"/>
    <x v="0"/>
    <x v="6"/>
    <n v="2"/>
    <x v="10"/>
    <x v="0"/>
    <x v="44"/>
  </r>
  <r>
    <d v="2021-11-02T00:00:00"/>
    <x v="34"/>
    <x v="32"/>
    <n v="201.28"/>
    <n v="15"/>
    <n v="3019.2"/>
    <x v="0"/>
    <x v="0"/>
    <n v="2"/>
    <x v="10"/>
    <x v="0"/>
    <x v="44"/>
  </r>
  <r>
    <d v="2021-11-03T00:00:00"/>
    <x v="15"/>
    <x v="29"/>
    <n v="76.25"/>
    <n v="11"/>
    <n v="838.75"/>
    <x v="4"/>
    <x v="4"/>
    <n v="3"/>
    <x v="10"/>
    <x v="0"/>
    <x v="44"/>
  </r>
  <r>
    <d v="2021-11-03T00:00:00"/>
    <x v="10"/>
    <x v="6"/>
    <n v="122.08"/>
    <n v="12"/>
    <n v="1464.96"/>
    <x v="2"/>
    <x v="4"/>
    <n v="3"/>
    <x v="10"/>
    <x v="0"/>
    <x v="44"/>
  </r>
  <r>
    <d v="2021-11-04T00:00:00"/>
    <x v="36"/>
    <x v="26"/>
    <n v="94.62"/>
    <n v="10"/>
    <n v="946.2"/>
    <x v="0"/>
    <x v="1"/>
    <n v="4"/>
    <x v="10"/>
    <x v="0"/>
    <x v="44"/>
  </r>
  <r>
    <d v="2021-11-05T00:00:00"/>
    <x v="23"/>
    <x v="14"/>
    <n v="210"/>
    <n v="15"/>
    <n v="3150"/>
    <x v="0"/>
    <x v="6"/>
    <n v="5"/>
    <x v="10"/>
    <x v="0"/>
    <x v="44"/>
  </r>
  <r>
    <d v="2021-11-06T00:00:00"/>
    <x v="16"/>
    <x v="8"/>
    <n v="83.08"/>
    <n v="13"/>
    <n v="1080.04"/>
    <x v="6"/>
    <x v="4"/>
    <n v="6"/>
    <x v="10"/>
    <x v="0"/>
    <x v="44"/>
  </r>
  <r>
    <d v="2021-11-06T00:00:00"/>
    <x v="4"/>
    <x v="24"/>
    <n v="162"/>
    <n v="13"/>
    <n v="2106"/>
    <x v="0"/>
    <x v="3"/>
    <n v="6"/>
    <x v="10"/>
    <x v="0"/>
    <x v="44"/>
  </r>
  <r>
    <d v="2021-11-06T00:00:00"/>
    <x v="9"/>
    <x v="43"/>
    <n v="96.3"/>
    <n v="10"/>
    <n v="963"/>
    <x v="0"/>
    <x v="0"/>
    <n v="6"/>
    <x v="10"/>
    <x v="0"/>
    <x v="44"/>
  </r>
  <r>
    <d v="2021-11-06T00:00:00"/>
    <x v="20"/>
    <x v="4"/>
    <n v="15.719999999999999"/>
    <n v="13"/>
    <n v="204.35999999999999"/>
    <x v="7"/>
    <x v="4"/>
    <n v="6"/>
    <x v="10"/>
    <x v="0"/>
    <x v="44"/>
  </r>
  <r>
    <d v="2021-11-07T00:00:00"/>
    <x v="23"/>
    <x v="32"/>
    <n v="201.28"/>
    <n v="11"/>
    <n v="2214.08"/>
    <x v="0"/>
    <x v="6"/>
    <n v="7"/>
    <x v="10"/>
    <x v="0"/>
    <x v="45"/>
  </r>
  <r>
    <d v="2021-11-07T00:00:00"/>
    <x v="11"/>
    <x v="35"/>
    <n v="155.61000000000001"/>
    <n v="3"/>
    <n v="466.83000000000004"/>
    <x v="3"/>
    <x v="4"/>
    <n v="7"/>
    <x v="10"/>
    <x v="0"/>
    <x v="45"/>
  </r>
  <r>
    <d v="2021-11-07T00:00:00"/>
    <x v="1"/>
    <x v="18"/>
    <n v="115.2"/>
    <n v="13"/>
    <n v="1497.6000000000001"/>
    <x v="0"/>
    <x v="1"/>
    <n v="7"/>
    <x v="10"/>
    <x v="0"/>
    <x v="45"/>
  </r>
  <r>
    <d v="2021-11-08T00:00:00"/>
    <x v="0"/>
    <x v="15"/>
    <n v="47.730000000000004"/>
    <n v="15"/>
    <n v="715.95"/>
    <x v="0"/>
    <x v="0"/>
    <n v="8"/>
    <x v="10"/>
    <x v="0"/>
    <x v="45"/>
  </r>
  <r>
    <d v="2021-11-08T00:00:00"/>
    <x v="38"/>
    <x v="43"/>
    <n v="96.3"/>
    <n v="11"/>
    <n v="1059.3"/>
    <x v="11"/>
    <x v="4"/>
    <n v="8"/>
    <x v="10"/>
    <x v="0"/>
    <x v="45"/>
  </r>
  <r>
    <d v="2021-11-08T00:00:00"/>
    <x v="10"/>
    <x v="14"/>
    <n v="210"/>
    <n v="10"/>
    <n v="2100"/>
    <x v="2"/>
    <x v="4"/>
    <n v="8"/>
    <x v="10"/>
    <x v="0"/>
    <x v="45"/>
  </r>
  <r>
    <d v="2021-11-08T00:00:00"/>
    <x v="26"/>
    <x v="40"/>
    <n v="49.21"/>
    <n v="26"/>
    <n v="1279.46"/>
    <x v="10"/>
    <x v="4"/>
    <n v="8"/>
    <x v="10"/>
    <x v="0"/>
    <x v="45"/>
  </r>
  <r>
    <d v="2021-11-08T00:00:00"/>
    <x v="14"/>
    <x v="11"/>
    <n v="94.17"/>
    <n v="10"/>
    <n v="941.7"/>
    <x v="0"/>
    <x v="3"/>
    <n v="8"/>
    <x v="10"/>
    <x v="0"/>
    <x v="45"/>
  </r>
  <r>
    <d v="2021-11-09T00:00:00"/>
    <x v="20"/>
    <x v="23"/>
    <n v="48.4"/>
    <n v="6"/>
    <n v="290.39999999999998"/>
    <x v="7"/>
    <x v="4"/>
    <n v="9"/>
    <x v="10"/>
    <x v="0"/>
    <x v="45"/>
  </r>
  <r>
    <d v="2021-11-09T00:00:00"/>
    <x v="20"/>
    <x v="36"/>
    <n v="57.120000000000005"/>
    <n v="8"/>
    <n v="456.96000000000004"/>
    <x v="7"/>
    <x v="4"/>
    <n v="9"/>
    <x v="10"/>
    <x v="0"/>
    <x v="45"/>
  </r>
  <r>
    <d v="2021-11-10T00:00:00"/>
    <x v="31"/>
    <x v="40"/>
    <n v="49.21"/>
    <n v="7"/>
    <n v="344.47"/>
    <x v="9"/>
    <x v="4"/>
    <n v="10"/>
    <x v="10"/>
    <x v="0"/>
    <x v="45"/>
  </r>
  <r>
    <d v="2021-11-10T00:00:00"/>
    <x v="24"/>
    <x v="24"/>
    <n v="162"/>
    <n v="6"/>
    <n v="972"/>
    <x v="2"/>
    <x v="4"/>
    <n v="10"/>
    <x v="10"/>
    <x v="0"/>
    <x v="45"/>
  </r>
  <r>
    <d v="2021-11-11T00:00:00"/>
    <x v="5"/>
    <x v="18"/>
    <n v="115.2"/>
    <n v="12"/>
    <n v="1382.4"/>
    <x v="0"/>
    <x v="2"/>
    <n v="11"/>
    <x v="10"/>
    <x v="0"/>
    <x v="45"/>
  </r>
  <r>
    <d v="2021-11-11T00:00:00"/>
    <x v="26"/>
    <x v="2"/>
    <n v="79.92"/>
    <n v="16"/>
    <n v="1278.72"/>
    <x v="10"/>
    <x v="4"/>
    <n v="11"/>
    <x v="10"/>
    <x v="0"/>
    <x v="45"/>
  </r>
  <r>
    <d v="2021-11-12T00:00:00"/>
    <x v="33"/>
    <x v="12"/>
    <n v="6.7"/>
    <n v="6"/>
    <n v="40.200000000000003"/>
    <x v="12"/>
    <x v="4"/>
    <n v="12"/>
    <x v="10"/>
    <x v="0"/>
    <x v="45"/>
  </r>
  <r>
    <d v="2021-11-12T00:00:00"/>
    <x v="14"/>
    <x v="5"/>
    <n v="164.28"/>
    <n v="3"/>
    <n v="492.84000000000003"/>
    <x v="0"/>
    <x v="3"/>
    <n v="12"/>
    <x v="10"/>
    <x v="0"/>
    <x v="45"/>
  </r>
  <r>
    <d v="2021-11-13T00:00:00"/>
    <x v="38"/>
    <x v="36"/>
    <n v="57.120000000000005"/>
    <n v="10"/>
    <n v="571.20000000000005"/>
    <x v="11"/>
    <x v="4"/>
    <n v="13"/>
    <x v="10"/>
    <x v="0"/>
    <x v="45"/>
  </r>
  <r>
    <d v="2021-11-14T00:00:00"/>
    <x v="36"/>
    <x v="20"/>
    <n v="142.80000000000001"/>
    <n v="1"/>
    <n v="142.80000000000001"/>
    <x v="0"/>
    <x v="1"/>
    <n v="14"/>
    <x v="10"/>
    <x v="0"/>
    <x v="46"/>
  </r>
  <r>
    <d v="2021-11-15T00:00:00"/>
    <x v="16"/>
    <x v="36"/>
    <n v="57.120000000000005"/>
    <n v="36"/>
    <n v="2056.3200000000002"/>
    <x v="6"/>
    <x v="4"/>
    <n v="15"/>
    <x v="10"/>
    <x v="0"/>
    <x v="46"/>
  </r>
  <r>
    <d v="2021-11-15T00:00:00"/>
    <x v="29"/>
    <x v="11"/>
    <n v="94.17"/>
    <n v="14"/>
    <n v="1318.38"/>
    <x v="0"/>
    <x v="6"/>
    <n v="15"/>
    <x v="10"/>
    <x v="0"/>
    <x v="46"/>
  </r>
  <r>
    <d v="2021-11-16T00:00:00"/>
    <x v="29"/>
    <x v="33"/>
    <n v="156.78"/>
    <n v="8"/>
    <n v="1254.24"/>
    <x v="0"/>
    <x v="6"/>
    <n v="16"/>
    <x v="10"/>
    <x v="0"/>
    <x v="46"/>
  </r>
  <r>
    <d v="2021-11-17T00:00:00"/>
    <x v="2"/>
    <x v="2"/>
    <n v="79.92"/>
    <n v="33"/>
    <n v="2637.36"/>
    <x v="0"/>
    <x v="2"/>
    <n v="17"/>
    <x v="10"/>
    <x v="0"/>
    <x v="46"/>
  </r>
  <r>
    <d v="2021-11-18T00:00:00"/>
    <x v="15"/>
    <x v="28"/>
    <n v="82.08"/>
    <n v="18"/>
    <n v="1477.44"/>
    <x v="4"/>
    <x v="4"/>
    <n v="18"/>
    <x v="10"/>
    <x v="0"/>
    <x v="46"/>
  </r>
  <r>
    <d v="2021-11-18T00:00:00"/>
    <x v="20"/>
    <x v="21"/>
    <n v="58.3"/>
    <n v="8"/>
    <n v="466.4"/>
    <x v="7"/>
    <x v="4"/>
    <n v="18"/>
    <x v="10"/>
    <x v="0"/>
    <x v="46"/>
  </r>
  <r>
    <d v="2021-11-18T00:00:00"/>
    <x v="6"/>
    <x v="39"/>
    <n v="42.55"/>
    <n v="4"/>
    <n v="170.2"/>
    <x v="0"/>
    <x v="3"/>
    <n v="18"/>
    <x v="10"/>
    <x v="0"/>
    <x v="46"/>
  </r>
  <r>
    <d v="2021-11-19T00:00:00"/>
    <x v="35"/>
    <x v="40"/>
    <n v="49.21"/>
    <n v="4"/>
    <n v="196.84"/>
    <x v="13"/>
    <x v="4"/>
    <n v="19"/>
    <x v="10"/>
    <x v="0"/>
    <x v="46"/>
  </r>
  <r>
    <d v="2021-11-20T00:00:00"/>
    <x v="36"/>
    <x v="26"/>
    <n v="94.62"/>
    <n v="11"/>
    <n v="1040.8200000000002"/>
    <x v="0"/>
    <x v="1"/>
    <n v="20"/>
    <x v="10"/>
    <x v="0"/>
    <x v="46"/>
  </r>
  <r>
    <d v="2021-11-20T00:00:00"/>
    <x v="19"/>
    <x v="1"/>
    <n v="141.57"/>
    <n v="34"/>
    <n v="4813.38"/>
    <x v="4"/>
    <x v="4"/>
    <n v="20"/>
    <x v="10"/>
    <x v="0"/>
    <x v="46"/>
  </r>
  <r>
    <d v="2021-11-20T00:00:00"/>
    <x v="35"/>
    <x v="21"/>
    <n v="58.3"/>
    <n v="14"/>
    <n v="816.19999999999993"/>
    <x v="13"/>
    <x v="4"/>
    <n v="20"/>
    <x v="10"/>
    <x v="0"/>
    <x v="46"/>
  </r>
  <r>
    <d v="2021-11-21T00:00:00"/>
    <x v="2"/>
    <x v="34"/>
    <n v="85.5"/>
    <n v="1"/>
    <n v="85.5"/>
    <x v="0"/>
    <x v="2"/>
    <n v="21"/>
    <x v="10"/>
    <x v="0"/>
    <x v="47"/>
  </r>
  <r>
    <d v="2021-11-21T00:00:00"/>
    <x v="0"/>
    <x v="38"/>
    <n v="173.88"/>
    <n v="24"/>
    <n v="4173.12"/>
    <x v="0"/>
    <x v="0"/>
    <n v="21"/>
    <x v="10"/>
    <x v="0"/>
    <x v="47"/>
  </r>
  <r>
    <d v="2021-11-21T00:00:00"/>
    <x v="24"/>
    <x v="29"/>
    <n v="76.25"/>
    <n v="6"/>
    <n v="457.5"/>
    <x v="2"/>
    <x v="4"/>
    <n v="21"/>
    <x v="10"/>
    <x v="0"/>
    <x v="47"/>
  </r>
  <r>
    <d v="2021-11-21T00:00:00"/>
    <x v="18"/>
    <x v="24"/>
    <n v="162"/>
    <n v="10"/>
    <n v="1620"/>
    <x v="0"/>
    <x v="5"/>
    <n v="21"/>
    <x v="10"/>
    <x v="0"/>
    <x v="47"/>
  </r>
  <r>
    <d v="2021-11-21T00:00:00"/>
    <x v="7"/>
    <x v="7"/>
    <n v="146.72"/>
    <n v="1"/>
    <n v="146.72"/>
    <x v="1"/>
    <x v="4"/>
    <n v="21"/>
    <x v="10"/>
    <x v="0"/>
    <x v="47"/>
  </r>
  <r>
    <d v="2021-11-22T00:00:00"/>
    <x v="34"/>
    <x v="33"/>
    <n v="156.78"/>
    <n v="35"/>
    <n v="5487.3"/>
    <x v="0"/>
    <x v="0"/>
    <n v="22"/>
    <x v="10"/>
    <x v="0"/>
    <x v="47"/>
  </r>
  <r>
    <d v="2021-11-23T00:00:00"/>
    <x v="17"/>
    <x v="43"/>
    <n v="96.3"/>
    <n v="12"/>
    <n v="1155.5999999999999"/>
    <x v="5"/>
    <x v="4"/>
    <n v="23"/>
    <x v="10"/>
    <x v="0"/>
    <x v="47"/>
  </r>
  <r>
    <d v="2021-11-25T00:00:00"/>
    <x v="38"/>
    <x v="9"/>
    <n v="48.84"/>
    <n v="5"/>
    <n v="244.20000000000002"/>
    <x v="11"/>
    <x v="4"/>
    <n v="25"/>
    <x v="10"/>
    <x v="0"/>
    <x v="47"/>
  </r>
  <r>
    <d v="2021-11-25T00:00:00"/>
    <x v="34"/>
    <x v="19"/>
    <n v="80.94"/>
    <n v="10"/>
    <n v="809.4"/>
    <x v="0"/>
    <x v="0"/>
    <n v="25"/>
    <x v="10"/>
    <x v="0"/>
    <x v="47"/>
  </r>
  <r>
    <d v="2021-11-25T00:00:00"/>
    <x v="34"/>
    <x v="25"/>
    <n v="16.64"/>
    <n v="14"/>
    <n v="232.96"/>
    <x v="0"/>
    <x v="0"/>
    <n v="25"/>
    <x v="10"/>
    <x v="0"/>
    <x v="47"/>
  </r>
  <r>
    <d v="2021-11-26T00:00:00"/>
    <x v="17"/>
    <x v="41"/>
    <n v="7.8599999999999994"/>
    <n v="25"/>
    <n v="196.5"/>
    <x v="5"/>
    <x v="4"/>
    <n v="26"/>
    <x v="10"/>
    <x v="0"/>
    <x v="47"/>
  </r>
  <r>
    <d v="2021-11-26T00:00:00"/>
    <x v="20"/>
    <x v="13"/>
    <n v="117.48"/>
    <n v="5"/>
    <n v="587.4"/>
    <x v="7"/>
    <x v="4"/>
    <n v="26"/>
    <x v="10"/>
    <x v="0"/>
    <x v="47"/>
  </r>
  <r>
    <d v="2021-11-27T00:00:00"/>
    <x v="5"/>
    <x v="11"/>
    <n v="94.17"/>
    <n v="8"/>
    <n v="753.36"/>
    <x v="0"/>
    <x v="2"/>
    <n v="27"/>
    <x v="10"/>
    <x v="0"/>
    <x v="47"/>
  </r>
  <r>
    <d v="2021-11-27T00:00:00"/>
    <x v="5"/>
    <x v="21"/>
    <n v="58.3"/>
    <n v="15"/>
    <n v="874.5"/>
    <x v="0"/>
    <x v="2"/>
    <n v="27"/>
    <x v="10"/>
    <x v="0"/>
    <x v="47"/>
  </r>
  <r>
    <d v="2021-11-27T00:00:00"/>
    <x v="28"/>
    <x v="3"/>
    <n v="119.7"/>
    <n v="28"/>
    <n v="3351.6"/>
    <x v="11"/>
    <x v="4"/>
    <n v="27"/>
    <x v="10"/>
    <x v="0"/>
    <x v="47"/>
  </r>
  <r>
    <d v="2021-11-27T00:00:00"/>
    <x v="17"/>
    <x v="12"/>
    <n v="6.7"/>
    <n v="28"/>
    <n v="187.6"/>
    <x v="5"/>
    <x v="4"/>
    <n v="27"/>
    <x v="10"/>
    <x v="0"/>
    <x v="47"/>
  </r>
  <r>
    <d v="2021-11-27T00:00:00"/>
    <x v="18"/>
    <x v="1"/>
    <n v="141.57"/>
    <n v="37"/>
    <n v="5238.09"/>
    <x v="0"/>
    <x v="5"/>
    <n v="27"/>
    <x v="10"/>
    <x v="0"/>
    <x v="47"/>
  </r>
  <r>
    <d v="2021-11-28T00:00:00"/>
    <x v="4"/>
    <x v="37"/>
    <n v="41.81"/>
    <n v="9"/>
    <n v="376.29"/>
    <x v="0"/>
    <x v="3"/>
    <n v="28"/>
    <x v="10"/>
    <x v="0"/>
    <x v="48"/>
  </r>
  <r>
    <d v="2021-11-28T00:00:00"/>
    <x v="24"/>
    <x v="18"/>
    <n v="115.2"/>
    <n v="2"/>
    <n v="230.4"/>
    <x v="2"/>
    <x v="4"/>
    <n v="28"/>
    <x v="10"/>
    <x v="0"/>
    <x v="48"/>
  </r>
  <r>
    <d v="2021-11-28T00:00:00"/>
    <x v="23"/>
    <x v="16"/>
    <n v="104.16"/>
    <n v="8"/>
    <n v="833.28"/>
    <x v="0"/>
    <x v="6"/>
    <n v="28"/>
    <x v="10"/>
    <x v="0"/>
    <x v="48"/>
  </r>
  <r>
    <d v="2021-11-30T00:00:00"/>
    <x v="33"/>
    <x v="39"/>
    <n v="42.55"/>
    <n v="15"/>
    <n v="638.25"/>
    <x v="12"/>
    <x v="4"/>
    <n v="30"/>
    <x v="10"/>
    <x v="0"/>
    <x v="48"/>
  </r>
  <r>
    <d v="2021-11-30T00:00:00"/>
    <x v="0"/>
    <x v="4"/>
    <n v="15.719999999999999"/>
    <n v="2"/>
    <n v="31.439999999999998"/>
    <x v="0"/>
    <x v="0"/>
    <n v="30"/>
    <x v="10"/>
    <x v="0"/>
    <x v="48"/>
  </r>
  <r>
    <d v="2021-12-02T00:00:00"/>
    <x v="22"/>
    <x v="25"/>
    <n v="16.64"/>
    <n v="10"/>
    <n v="166.4"/>
    <x v="9"/>
    <x v="4"/>
    <n v="2"/>
    <x v="11"/>
    <x v="0"/>
    <x v="48"/>
  </r>
  <r>
    <d v="2021-12-03T00:00:00"/>
    <x v="17"/>
    <x v="14"/>
    <n v="210"/>
    <n v="8"/>
    <n v="1680"/>
    <x v="5"/>
    <x v="4"/>
    <n v="3"/>
    <x v="11"/>
    <x v="0"/>
    <x v="48"/>
  </r>
  <r>
    <d v="2021-12-03T00:00:00"/>
    <x v="19"/>
    <x v="21"/>
    <n v="58.3"/>
    <n v="2"/>
    <n v="116.6"/>
    <x v="4"/>
    <x v="4"/>
    <n v="3"/>
    <x v="11"/>
    <x v="0"/>
    <x v="48"/>
  </r>
  <r>
    <d v="2021-12-03T00:00:00"/>
    <x v="6"/>
    <x v="37"/>
    <n v="41.81"/>
    <n v="5"/>
    <n v="209.05"/>
    <x v="0"/>
    <x v="3"/>
    <n v="3"/>
    <x v="11"/>
    <x v="0"/>
    <x v="48"/>
  </r>
  <r>
    <d v="2021-12-04T00:00:00"/>
    <x v="2"/>
    <x v="9"/>
    <n v="48.84"/>
    <n v="32"/>
    <n v="1562.88"/>
    <x v="0"/>
    <x v="2"/>
    <n v="4"/>
    <x v="11"/>
    <x v="0"/>
    <x v="48"/>
  </r>
  <r>
    <d v="2021-12-04T00:00:00"/>
    <x v="33"/>
    <x v="28"/>
    <n v="82.08"/>
    <n v="15"/>
    <n v="1231.2"/>
    <x v="12"/>
    <x v="4"/>
    <n v="4"/>
    <x v="11"/>
    <x v="0"/>
    <x v="48"/>
  </r>
  <r>
    <d v="2021-12-04T00:00:00"/>
    <x v="21"/>
    <x v="42"/>
    <n v="24.66"/>
    <n v="10"/>
    <n v="246.6"/>
    <x v="8"/>
    <x v="4"/>
    <n v="4"/>
    <x v="11"/>
    <x v="0"/>
    <x v="48"/>
  </r>
  <r>
    <d v="2021-12-05T00:00:00"/>
    <x v="21"/>
    <x v="17"/>
    <n v="8.33"/>
    <n v="12"/>
    <n v="99.960000000000008"/>
    <x v="8"/>
    <x v="4"/>
    <n v="5"/>
    <x v="11"/>
    <x v="0"/>
    <x v="49"/>
  </r>
  <r>
    <d v="2021-12-05T00:00:00"/>
    <x v="9"/>
    <x v="9"/>
    <n v="48.84"/>
    <n v="15"/>
    <n v="732.6"/>
    <x v="0"/>
    <x v="0"/>
    <n v="5"/>
    <x v="11"/>
    <x v="0"/>
    <x v="49"/>
  </r>
  <r>
    <d v="2021-12-05T00:00:00"/>
    <x v="18"/>
    <x v="5"/>
    <n v="164.28"/>
    <n v="1"/>
    <n v="164.28"/>
    <x v="0"/>
    <x v="5"/>
    <n v="5"/>
    <x v="11"/>
    <x v="0"/>
    <x v="49"/>
  </r>
  <r>
    <d v="2021-12-07T00:00:00"/>
    <x v="37"/>
    <x v="2"/>
    <n v="79.92"/>
    <n v="5"/>
    <n v="399.6"/>
    <x v="14"/>
    <x v="4"/>
    <n v="7"/>
    <x v="11"/>
    <x v="0"/>
    <x v="49"/>
  </r>
  <r>
    <d v="2021-12-07T00:00:00"/>
    <x v="23"/>
    <x v="25"/>
    <n v="16.64"/>
    <n v="13"/>
    <n v="216.32"/>
    <x v="0"/>
    <x v="6"/>
    <n v="7"/>
    <x v="11"/>
    <x v="0"/>
    <x v="49"/>
  </r>
  <r>
    <d v="2021-12-07T00:00:00"/>
    <x v="26"/>
    <x v="2"/>
    <n v="79.92"/>
    <n v="12"/>
    <n v="959.04"/>
    <x v="10"/>
    <x v="4"/>
    <n v="7"/>
    <x v="11"/>
    <x v="0"/>
    <x v="49"/>
  </r>
  <r>
    <d v="2021-12-07T00:00:00"/>
    <x v="7"/>
    <x v="34"/>
    <n v="85.5"/>
    <n v="27"/>
    <n v="2308.5"/>
    <x v="1"/>
    <x v="4"/>
    <n v="7"/>
    <x v="11"/>
    <x v="0"/>
    <x v="49"/>
  </r>
  <r>
    <d v="2021-12-07T00:00:00"/>
    <x v="39"/>
    <x v="6"/>
    <n v="122.08"/>
    <n v="8"/>
    <n v="976.64"/>
    <x v="3"/>
    <x v="4"/>
    <n v="7"/>
    <x v="11"/>
    <x v="0"/>
    <x v="49"/>
  </r>
  <r>
    <d v="2021-12-08T00:00:00"/>
    <x v="18"/>
    <x v="38"/>
    <n v="173.88"/>
    <n v="32"/>
    <n v="5564.16"/>
    <x v="0"/>
    <x v="5"/>
    <n v="8"/>
    <x v="11"/>
    <x v="0"/>
    <x v="49"/>
  </r>
  <r>
    <d v="2021-12-08T00:00:00"/>
    <x v="35"/>
    <x v="28"/>
    <n v="82.08"/>
    <n v="14"/>
    <n v="1149.1199999999999"/>
    <x v="13"/>
    <x v="4"/>
    <n v="8"/>
    <x v="11"/>
    <x v="0"/>
    <x v="49"/>
  </r>
  <r>
    <d v="2021-12-09T00:00:00"/>
    <x v="17"/>
    <x v="15"/>
    <n v="47.730000000000004"/>
    <n v="16"/>
    <n v="763.68000000000006"/>
    <x v="5"/>
    <x v="4"/>
    <n v="9"/>
    <x v="11"/>
    <x v="0"/>
    <x v="49"/>
  </r>
  <r>
    <d v="2021-12-10T00:00:00"/>
    <x v="17"/>
    <x v="33"/>
    <n v="156.78"/>
    <n v="6"/>
    <n v="940.68000000000006"/>
    <x v="5"/>
    <x v="4"/>
    <n v="10"/>
    <x v="11"/>
    <x v="0"/>
    <x v="49"/>
  </r>
  <r>
    <d v="2021-12-10T00:00:00"/>
    <x v="39"/>
    <x v="22"/>
    <n v="85.76"/>
    <n v="19"/>
    <n v="1629.44"/>
    <x v="3"/>
    <x v="4"/>
    <n v="10"/>
    <x v="11"/>
    <x v="0"/>
    <x v="49"/>
  </r>
  <r>
    <d v="2021-12-11T00:00:00"/>
    <x v="12"/>
    <x v="7"/>
    <n v="146.72"/>
    <n v="10"/>
    <n v="1467.2"/>
    <x v="4"/>
    <x v="4"/>
    <n v="11"/>
    <x v="11"/>
    <x v="0"/>
    <x v="49"/>
  </r>
  <r>
    <d v="2021-12-11T00:00:00"/>
    <x v="23"/>
    <x v="36"/>
    <n v="57.120000000000005"/>
    <n v="5"/>
    <n v="285.60000000000002"/>
    <x v="0"/>
    <x v="6"/>
    <n v="11"/>
    <x v="11"/>
    <x v="0"/>
    <x v="49"/>
  </r>
  <r>
    <d v="2021-12-11T00:00:00"/>
    <x v="34"/>
    <x v="6"/>
    <n v="122.08"/>
    <n v="9"/>
    <n v="1098.72"/>
    <x v="0"/>
    <x v="0"/>
    <n v="11"/>
    <x v="11"/>
    <x v="0"/>
    <x v="49"/>
  </r>
  <r>
    <d v="2021-12-12T00:00:00"/>
    <x v="9"/>
    <x v="38"/>
    <n v="173.88"/>
    <n v="10"/>
    <n v="1738.8"/>
    <x v="0"/>
    <x v="0"/>
    <n v="12"/>
    <x v="11"/>
    <x v="0"/>
    <x v="50"/>
  </r>
  <r>
    <d v="2021-12-12T00:00:00"/>
    <x v="18"/>
    <x v="32"/>
    <n v="201.28"/>
    <n v="9"/>
    <n v="1811.52"/>
    <x v="0"/>
    <x v="5"/>
    <n v="12"/>
    <x v="11"/>
    <x v="0"/>
    <x v="50"/>
  </r>
  <r>
    <d v="2021-12-14T00:00:00"/>
    <x v="12"/>
    <x v="11"/>
    <n v="94.17"/>
    <n v="6"/>
    <n v="565.02"/>
    <x v="4"/>
    <x v="4"/>
    <n v="14"/>
    <x v="11"/>
    <x v="0"/>
    <x v="50"/>
  </r>
  <r>
    <d v="2021-12-14T00:00:00"/>
    <x v="38"/>
    <x v="24"/>
    <n v="162"/>
    <n v="4"/>
    <n v="648"/>
    <x v="11"/>
    <x v="4"/>
    <n v="14"/>
    <x v="11"/>
    <x v="0"/>
    <x v="50"/>
  </r>
  <r>
    <d v="2021-12-14T00:00:00"/>
    <x v="35"/>
    <x v="35"/>
    <n v="155.61000000000001"/>
    <n v="4"/>
    <n v="622.44000000000005"/>
    <x v="13"/>
    <x v="4"/>
    <n v="14"/>
    <x v="11"/>
    <x v="0"/>
    <x v="50"/>
  </r>
  <r>
    <d v="2021-12-15T00:00:00"/>
    <x v="0"/>
    <x v="32"/>
    <n v="201.28"/>
    <n v="33"/>
    <n v="6642.24"/>
    <x v="0"/>
    <x v="0"/>
    <n v="15"/>
    <x v="11"/>
    <x v="0"/>
    <x v="50"/>
  </r>
  <r>
    <d v="2021-12-15T00:00:00"/>
    <x v="23"/>
    <x v="41"/>
    <n v="7.8599999999999994"/>
    <n v="13"/>
    <n v="102.17999999999999"/>
    <x v="0"/>
    <x v="6"/>
    <n v="15"/>
    <x v="11"/>
    <x v="0"/>
    <x v="50"/>
  </r>
  <r>
    <d v="2021-12-15T00:00:00"/>
    <x v="34"/>
    <x v="25"/>
    <n v="16.64"/>
    <n v="6"/>
    <n v="99.84"/>
    <x v="0"/>
    <x v="0"/>
    <n v="15"/>
    <x v="11"/>
    <x v="0"/>
    <x v="50"/>
  </r>
  <r>
    <d v="2021-12-16T00:00:00"/>
    <x v="18"/>
    <x v="5"/>
    <n v="164.28"/>
    <n v="9"/>
    <n v="1478.52"/>
    <x v="0"/>
    <x v="5"/>
    <n v="16"/>
    <x v="11"/>
    <x v="0"/>
    <x v="50"/>
  </r>
  <r>
    <d v="2021-12-17T00:00:00"/>
    <x v="31"/>
    <x v="42"/>
    <n v="24.66"/>
    <n v="20"/>
    <n v="493.2"/>
    <x v="9"/>
    <x v="4"/>
    <n v="17"/>
    <x v="11"/>
    <x v="0"/>
    <x v="50"/>
  </r>
  <r>
    <d v="2021-12-18T00:00:00"/>
    <x v="24"/>
    <x v="1"/>
    <n v="141.57"/>
    <n v="8"/>
    <n v="1132.56"/>
    <x v="2"/>
    <x v="4"/>
    <n v="18"/>
    <x v="11"/>
    <x v="0"/>
    <x v="50"/>
  </r>
  <r>
    <d v="2021-12-18T00:00:00"/>
    <x v="34"/>
    <x v="19"/>
    <n v="80.94"/>
    <n v="2"/>
    <n v="161.88"/>
    <x v="0"/>
    <x v="0"/>
    <n v="18"/>
    <x v="11"/>
    <x v="0"/>
    <x v="50"/>
  </r>
  <r>
    <d v="2021-12-19T00:00:00"/>
    <x v="37"/>
    <x v="12"/>
    <n v="6.7"/>
    <n v="20"/>
    <n v="134"/>
    <x v="14"/>
    <x v="4"/>
    <n v="19"/>
    <x v="11"/>
    <x v="0"/>
    <x v="51"/>
  </r>
  <r>
    <d v="2021-12-19T00:00:00"/>
    <x v="0"/>
    <x v="28"/>
    <n v="82.08"/>
    <n v="7"/>
    <n v="574.55999999999995"/>
    <x v="0"/>
    <x v="0"/>
    <n v="19"/>
    <x v="11"/>
    <x v="0"/>
    <x v="51"/>
  </r>
  <r>
    <d v="2021-12-19T00:00:00"/>
    <x v="0"/>
    <x v="41"/>
    <n v="7.8599999999999994"/>
    <n v="11"/>
    <n v="86.46"/>
    <x v="0"/>
    <x v="0"/>
    <n v="19"/>
    <x v="11"/>
    <x v="0"/>
    <x v="51"/>
  </r>
  <r>
    <d v="2021-12-19T00:00:00"/>
    <x v="23"/>
    <x v="10"/>
    <n v="53.11"/>
    <n v="3"/>
    <n v="159.32999999999998"/>
    <x v="0"/>
    <x v="6"/>
    <n v="19"/>
    <x v="11"/>
    <x v="0"/>
    <x v="51"/>
  </r>
  <r>
    <d v="2021-12-19T00:00:00"/>
    <x v="28"/>
    <x v="23"/>
    <n v="48.4"/>
    <n v="14"/>
    <n v="677.6"/>
    <x v="11"/>
    <x v="4"/>
    <n v="19"/>
    <x v="11"/>
    <x v="0"/>
    <x v="51"/>
  </r>
  <r>
    <d v="2021-12-19T00:00:00"/>
    <x v="17"/>
    <x v="27"/>
    <n v="149.46"/>
    <n v="12"/>
    <n v="1793.52"/>
    <x v="5"/>
    <x v="4"/>
    <n v="19"/>
    <x v="11"/>
    <x v="0"/>
    <x v="51"/>
  </r>
  <r>
    <d v="2021-12-19T00:00:00"/>
    <x v="18"/>
    <x v="27"/>
    <n v="149.46"/>
    <n v="13"/>
    <n v="1942.98"/>
    <x v="0"/>
    <x v="5"/>
    <n v="19"/>
    <x v="11"/>
    <x v="0"/>
    <x v="51"/>
  </r>
  <r>
    <d v="2021-12-19T00:00:00"/>
    <x v="26"/>
    <x v="23"/>
    <n v="48.4"/>
    <n v="10"/>
    <n v="484"/>
    <x v="10"/>
    <x v="4"/>
    <n v="19"/>
    <x v="11"/>
    <x v="0"/>
    <x v="51"/>
  </r>
  <r>
    <d v="2021-12-20T00:00:00"/>
    <x v="4"/>
    <x v="11"/>
    <n v="94.17"/>
    <n v="14"/>
    <n v="1318.38"/>
    <x v="0"/>
    <x v="3"/>
    <n v="20"/>
    <x v="11"/>
    <x v="0"/>
    <x v="51"/>
  </r>
  <r>
    <d v="2021-12-20T00:00:00"/>
    <x v="9"/>
    <x v="12"/>
    <n v="6.7"/>
    <n v="24"/>
    <n v="160.80000000000001"/>
    <x v="0"/>
    <x v="0"/>
    <n v="20"/>
    <x v="11"/>
    <x v="0"/>
    <x v="51"/>
  </r>
  <r>
    <d v="2021-12-21T00:00:00"/>
    <x v="31"/>
    <x v="34"/>
    <n v="85.5"/>
    <n v="10"/>
    <n v="855"/>
    <x v="9"/>
    <x v="4"/>
    <n v="21"/>
    <x v="11"/>
    <x v="0"/>
    <x v="51"/>
  </r>
  <r>
    <d v="2021-12-21T00:00:00"/>
    <x v="5"/>
    <x v="42"/>
    <n v="24.66"/>
    <n v="10"/>
    <n v="246.6"/>
    <x v="0"/>
    <x v="2"/>
    <n v="21"/>
    <x v="11"/>
    <x v="0"/>
    <x v="51"/>
  </r>
  <r>
    <d v="2021-12-21T00:00:00"/>
    <x v="38"/>
    <x v="29"/>
    <n v="76.25"/>
    <n v="16"/>
    <n v="1220"/>
    <x v="11"/>
    <x v="4"/>
    <n v="21"/>
    <x v="11"/>
    <x v="0"/>
    <x v="51"/>
  </r>
  <r>
    <d v="2021-12-21T00:00:00"/>
    <x v="18"/>
    <x v="1"/>
    <n v="141.57"/>
    <n v="16"/>
    <n v="2265.12"/>
    <x v="0"/>
    <x v="5"/>
    <n v="21"/>
    <x v="11"/>
    <x v="0"/>
    <x v="51"/>
  </r>
  <r>
    <d v="2021-12-22T00:00:00"/>
    <x v="8"/>
    <x v="38"/>
    <n v="173.88"/>
    <n v="35"/>
    <n v="6085.8"/>
    <x v="0"/>
    <x v="3"/>
    <n v="22"/>
    <x v="11"/>
    <x v="0"/>
    <x v="51"/>
  </r>
  <r>
    <d v="2021-12-22T00:00:00"/>
    <x v="5"/>
    <x v="24"/>
    <n v="162"/>
    <n v="5"/>
    <n v="810"/>
    <x v="0"/>
    <x v="2"/>
    <n v="22"/>
    <x v="11"/>
    <x v="0"/>
    <x v="51"/>
  </r>
  <r>
    <d v="2021-12-24T00:00:00"/>
    <x v="38"/>
    <x v="43"/>
    <n v="96.3"/>
    <n v="8"/>
    <n v="770.4"/>
    <x v="11"/>
    <x v="4"/>
    <n v="24"/>
    <x v="11"/>
    <x v="0"/>
    <x v="51"/>
  </r>
  <r>
    <d v="2021-12-24T00:00:00"/>
    <x v="20"/>
    <x v="24"/>
    <n v="162"/>
    <n v="8"/>
    <n v="1296"/>
    <x v="7"/>
    <x v="4"/>
    <n v="24"/>
    <x v="11"/>
    <x v="0"/>
    <x v="51"/>
  </r>
  <r>
    <d v="2021-12-25T00:00:00"/>
    <x v="33"/>
    <x v="23"/>
    <n v="48.4"/>
    <n v="29"/>
    <n v="1403.6"/>
    <x v="12"/>
    <x v="4"/>
    <n v="25"/>
    <x v="11"/>
    <x v="0"/>
    <x v="51"/>
  </r>
  <r>
    <d v="2021-12-25T00:00:00"/>
    <x v="33"/>
    <x v="17"/>
    <n v="8.33"/>
    <n v="39"/>
    <n v="324.87"/>
    <x v="12"/>
    <x v="4"/>
    <n v="25"/>
    <x v="11"/>
    <x v="0"/>
    <x v="51"/>
  </r>
  <r>
    <d v="2021-12-25T00:00:00"/>
    <x v="4"/>
    <x v="18"/>
    <n v="115.2"/>
    <n v="15"/>
    <n v="1728"/>
    <x v="0"/>
    <x v="3"/>
    <n v="25"/>
    <x v="11"/>
    <x v="0"/>
    <x v="51"/>
  </r>
  <r>
    <d v="2021-12-26T00:00:00"/>
    <x v="26"/>
    <x v="38"/>
    <n v="173.88"/>
    <n v="14"/>
    <n v="2434.3199999999997"/>
    <x v="10"/>
    <x v="4"/>
    <n v="26"/>
    <x v="11"/>
    <x v="0"/>
    <x v="52"/>
  </r>
  <r>
    <d v="2021-12-26T00:00:00"/>
    <x v="6"/>
    <x v="22"/>
    <n v="85.76"/>
    <n v="36"/>
    <n v="3087.36"/>
    <x v="0"/>
    <x v="3"/>
    <n v="26"/>
    <x v="11"/>
    <x v="0"/>
    <x v="52"/>
  </r>
  <r>
    <d v="2021-12-27T00:00:00"/>
    <x v="6"/>
    <x v="5"/>
    <n v="164.28"/>
    <n v="26"/>
    <n v="4271.28"/>
    <x v="0"/>
    <x v="3"/>
    <n v="27"/>
    <x v="11"/>
    <x v="0"/>
    <x v="52"/>
  </r>
  <r>
    <d v="2021-12-27T00:00:00"/>
    <x v="39"/>
    <x v="10"/>
    <n v="53.11"/>
    <n v="14"/>
    <n v="743.54"/>
    <x v="3"/>
    <x v="4"/>
    <n v="27"/>
    <x v="11"/>
    <x v="0"/>
    <x v="52"/>
  </r>
  <r>
    <d v="2021-12-28T00:00:00"/>
    <x v="8"/>
    <x v="10"/>
    <n v="53.11"/>
    <n v="6"/>
    <n v="318.65999999999997"/>
    <x v="0"/>
    <x v="3"/>
    <n v="28"/>
    <x v="11"/>
    <x v="0"/>
    <x v="52"/>
  </r>
  <r>
    <d v="2021-12-29T00:00:00"/>
    <x v="2"/>
    <x v="26"/>
    <n v="94.62"/>
    <n v="15"/>
    <n v="1419.3000000000002"/>
    <x v="0"/>
    <x v="2"/>
    <n v="29"/>
    <x v="11"/>
    <x v="0"/>
    <x v="52"/>
  </r>
  <r>
    <d v="2021-12-29T00:00:00"/>
    <x v="33"/>
    <x v="34"/>
    <n v="85.5"/>
    <n v="26"/>
    <n v="2223"/>
    <x v="12"/>
    <x v="4"/>
    <n v="29"/>
    <x v="11"/>
    <x v="0"/>
    <x v="52"/>
  </r>
  <r>
    <d v="2021-12-29T00:00:00"/>
    <x v="19"/>
    <x v="24"/>
    <n v="162"/>
    <n v="1"/>
    <n v="162"/>
    <x v="4"/>
    <x v="4"/>
    <n v="29"/>
    <x v="11"/>
    <x v="0"/>
    <x v="52"/>
  </r>
  <r>
    <d v="2021-12-30T00:00:00"/>
    <x v="2"/>
    <x v="5"/>
    <n v="164.28"/>
    <n v="13"/>
    <n v="2135.64"/>
    <x v="0"/>
    <x v="2"/>
    <n v="30"/>
    <x v="11"/>
    <x v="0"/>
    <x v="52"/>
  </r>
  <r>
    <d v="2021-12-30T00:00:00"/>
    <x v="0"/>
    <x v="38"/>
    <n v="173.88"/>
    <n v="14"/>
    <n v="2434.3199999999997"/>
    <x v="0"/>
    <x v="0"/>
    <n v="30"/>
    <x v="11"/>
    <x v="0"/>
    <x v="52"/>
  </r>
  <r>
    <d v="2021-12-30T00:00:00"/>
    <x v="20"/>
    <x v="32"/>
    <n v="201.28"/>
    <n v="31"/>
    <n v="6239.68"/>
    <x v="7"/>
    <x v="4"/>
    <n v="30"/>
    <x v="11"/>
    <x v="0"/>
    <x v="52"/>
  </r>
  <r>
    <d v="2021-12-31T00:00:00"/>
    <x v="12"/>
    <x v="23"/>
    <n v="48.4"/>
    <n v="6"/>
    <n v="290.39999999999998"/>
    <x v="4"/>
    <x v="4"/>
    <n v="31"/>
    <x v="11"/>
    <x v="0"/>
    <x v="52"/>
  </r>
  <r>
    <d v="2021-12-31T00:00:00"/>
    <x v="9"/>
    <x v="3"/>
    <n v="119.7"/>
    <n v="12"/>
    <n v="1436.4"/>
    <x v="0"/>
    <x v="0"/>
    <n v="31"/>
    <x v="11"/>
    <x v="0"/>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88713D-00A0-44BB-9630-63BDBA7B4BD8}" name="Region"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rowHeaderCaption="Region">
  <location ref="G3:H10"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axis="axisRow"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7"/>
  </rowFields>
  <rowItems count="7">
    <i>
      <x/>
    </i>
    <i>
      <x v="1"/>
    </i>
    <i>
      <x v="2"/>
    </i>
    <i>
      <x v="3"/>
    </i>
    <i>
      <x v="4"/>
    </i>
    <i>
      <x v="5"/>
    </i>
    <i>
      <x v="6"/>
    </i>
  </rowItems>
  <colItems count="1">
    <i/>
  </colItems>
  <dataFields count="1">
    <dataField name="Sum of Sales" fld="5" baseField="0" baseItem="0"/>
  </dataFields>
  <chartFormats count="8">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7" count="1" selected="0">
            <x v="0"/>
          </reference>
        </references>
      </pivotArea>
    </chartFormat>
    <chartFormat chart="8" format="18">
      <pivotArea type="data" outline="0" fieldPosition="0">
        <references count="2">
          <reference field="4294967294" count="1" selected="0">
            <x v="0"/>
          </reference>
          <reference field="7" count="1" selected="0">
            <x v="1"/>
          </reference>
        </references>
      </pivotArea>
    </chartFormat>
    <chartFormat chart="8" format="19">
      <pivotArea type="data" outline="0" fieldPosition="0">
        <references count="2">
          <reference field="4294967294" count="1" selected="0">
            <x v="0"/>
          </reference>
          <reference field="7" count="1" selected="0">
            <x v="2"/>
          </reference>
        </references>
      </pivotArea>
    </chartFormat>
    <chartFormat chart="8" format="20">
      <pivotArea type="data" outline="0" fieldPosition="0">
        <references count="2">
          <reference field="4294967294" count="1" selected="0">
            <x v="0"/>
          </reference>
          <reference field="7" count="1" selected="0">
            <x v="3"/>
          </reference>
        </references>
      </pivotArea>
    </chartFormat>
    <chartFormat chart="8" format="21">
      <pivotArea type="data" outline="0" fieldPosition="0">
        <references count="2">
          <reference field="4294967294" count="1" selected="0">
            <x v="0"/>
          </reference>
          <reference field="7" count="1" selected="0">
            <x v="4"/>
          </reference>
        </references>
      </pivotArea>
    </chartFormat>
    <chartFormat chart="8" format="22">
      <pivotArea type="data" outline="0" fieldPosition="0">
        <references count="2">
          <reference field="4294967294" count="1" selected="0">
            <x v="0"/>
          </reference>
          <reference field="7" count="1" selected="0">
            <x v="5"/>
          </reference>
        </references>
      </pivotArea>
    </chartFormat>
    <chartFormat chart="8" format="23">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B2ABBE-172E-4A13-8D04-EA3152CA6295}" name="Total 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K3:K4" firstHeaderRow="1" firstDataRow="1" firstDataCol="0"/>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Items count="1">
    <i/>
  </rowItems>
  <colItems count="1">
    <i/>
  </colItems>
  <dataFields count="1">
    <dataField name="Total Sales" fld="5" baseField="0" baseItem="0" numFmtId="1"/>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1561B3-5793-43AB-93E5-AD84D41934AA}" name="Year"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
  <location ref="A25:B26"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axis="axisRow" showAll="0">
      <items count="2">
        <item x="0"/>
        <item t="default"/>
      </items>
    </pivotField>
    <pivotField showAll="0"/>
  </pivotFields>
  <rowFields count="1">
    <field x="10"/>
  </rowFields>
  <rowItems count="1">
    <i>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87D0A-B3DD-4F73-B9C5-1BC07FFAD9C0}" name="Customer 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rowHeaderCaption="Cusomer Name">
  <location ref="G16:H21" firstHeaderRow="1" firstDataRow="1" firstDataCol="1"/>
  <pivotFields count="12">
    <pivotField numFmtId="14" showAll="0"/>
    <pivotField axis="axisRow" showAll="0" measureFilter="1">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pivotField>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1"/>
  </rowFields>
  <rowItems count="5">
    <i>
      <x/>
    </i>
    <i>
      <x v="21"/>
    </i>
    <i>
      <x v="22"/>
    </i>
    <i>
      <x v="24"/>
    </i>
    <i>
      <x v="32"/>
    </i>
  </rowItems>
  <colItems count="1">
    <i/>
  </colItems>
  <dataFields count="1">
    <dataField name="Cusomer Sales" fld="5"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2A6855-6047-4325-AA88-983FD6273536}" name="Contry"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location ref="A3:B18" firstHeaderRow="1" firstDataRow="1" firstDataCol="1"/>
  <pivotFields count="12">
    <pivotField numFmtId="14" showAll="0"/>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CD347F-67A9-4E6F-96D2-5116F9EF75ED}" name="Month"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R3:S15"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axis="axisRow" showAll="0">
      <items count="13">
        <item x="0"/>
        <item x="1"/>
        <item x="2"/>
        <item x="3"/>
        <item x="4"/>
        <item x="5"/>
        <item x="6"/>
        <item x="7"/>
        <item x="8"/>
        <item x="9"/>
        <item x="10"/>
        <item x="11"/>
        <item t="default"/>
      </items>
    </pivotField>
    <pivotField showAll="0"/>
    <pivotField showAll="0"/>
  </pivotFields>
  <rowFields count="1">
    <field x="9"/>
  </rowFields>
  <rowItems count="12">
    <i>
      <x/>
    </i>
    <i>
      <x v="1"/>
    </i>
    <i>
      <x v="2"/>
    </i>
    <i>
      <x v="3"/>
    </i>
    <i>
      <x v="4"/>
    </i>
    <i>
      <x v="5"/>
    </i>
    <i>
      <x v="6"/>
    </i>
    <i>
      <x v="7"/>
    </i>
    <i>
      <x v="8"/>
    </i>
    <i>
      <x v="9"/>
    </i>
    <i>
      <x v="10"/>
    </i>
    <i>
      <x v="11"/>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CF0F3B-D26F-4F8A-B12B-9EA601CE96EF}" name="Product"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rowHeaderCaption="Product">
  <location ref="N3:O8" firstHeaderRow="1" firstDataRow="1" firstDataCol="1"/>
  <pivotFields count="12">
    <pivotField numFmtId="14" showAll="0"/>
    <pivotField showAll="0"/>
    <pivotField axis="axisRow" showAll="0" measureFilter="1">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pivotField>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showAll="0"/>
  </pivotFields>
  <rowFields count="1">
    <field x="2"/>
  </rowFields>
  <rowItems count="5">
    <i>
      <x v="18"/>
    </i>
    <i>
      <x v="21"/>
    </i>
    <i>
      <x v="23"/>
    </i>
    <i>
      <x v="29"/>
    </i>
    <i>
      <x v="40"/>
    </i>
  </rowItems>
  <colItems count="1">
    <i/>
  </colItems>
  <dataFields count="1">
    <dataField name="Sum of Sales" fld="5"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A58D1F-F484-4AF0-B927-74B320353A17}" name="Week"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Week">
  <location ref="A30:B83" firstHeaderRow="1" firstDataRow="1" firstDataCol="1"/>
  <pivotFields count="12">
    <pivotField numFmtId="14" showAll="0"/>
    <pivotField showAll="0"/>
    <pivotField showAll="0"/>
    <pivotField numFmtId="4" showAll="0"/>
    <pivotField showAll="0"/>
    <pivotField dataField="1" showAll="0"/>
    <pivotField showAll="0">
      <items count="16">
        <item x="12"/>
        <item x="11"/>
        <item x="10"/>
        <item x="13"/>
        <item x="1"/>
        <item x="0"/>
        <item x="14"/>
        <item x="8"/>
        <item x="6"/>
        <item x="4"/>
        <item x="5"/>
        <item x="9"/>
        <item x="7"/>
        <item x="2"/>
        <item x="3"/>
        <item t="default"/>
      </items>
    </pivotField>
    <pivotField showAll="0">
      <items count="8">
        <item x="5"/>
        <item x="6"/>
        <item x="4"/>
        <item x="2"/>
        <item x="3"/>
        <item x="1"/>
        <item x="0"/>
        <item t="default"/>
      </items>
    </pivotField>
    <pivotField showAll="0"/>
    <pivotField showAll="0">
      <items count="13">
        <item x="0"/>
        <item x="1"/>
        <item x="2"/>
        <item x="3"/>
        <item x="4"/>
        <item x="5"/>
        <item x="6"/>
        <item x="7"/>
        <item x="8"/>
        <item x="9"/>
        <item x="10"/>
        <item x="11"/>
        <item t="default"/>
      </items>
    </pivotField>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1"/>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D207BDA-6953-482B-BC38-C669A10A2A6D}" sourceName="Country">
  <pivotTables>
    <pivotTable tabId="9" name="Customer Sales"/>
    <pivotTable tabId="9" name="Contry"/>
    <pivotTable tabId="9" name="Month"/>
    <pivotTable tabId="9" name="Product"/>
    <pivotTable tabId="9" name="Region"/>
    <pivotTable tabId="9" name="Total sales"/>
    <pivotTable tabId="9" name="Week"/>
    <pivotTable tabId="9" name="Year"/>
  </pivotTables>
  <data>
    <tabular pivotCacheId="136037501">
      <items count="15">
        <i x="12" s="1"/>
        <i x="11" s="1"/>
        <i x="10" s="1"/>
        <i x="13" s="1"/>
        <i x="1" s="1"/>
        <i x="0" s="1"/>
        <i x="14" s="1"/>
        <i x="8" s="1"/>
        <i x="6" s="1"/>
        <i x="4" s="1"/>
        <i x="5" s="1"/>
        <i x="9" s="1"/>
        <i x="7"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EAAC34A-E790-4929-9BAF-DDAFC8743F34}" sourceName="Month">
  <pivotTables>
    <pivotTable tabId="9" name="Customer Sales"/>
    <pivotTable tabId="9" name="Contry"/>
    <pivotTable tabId="9" name="Month"/>
    <pivotTable tabId="9" name="Product"/>
    <pivotTable tabId="9" name="Region"/>
    <pivotTable tabId="9" name="Total sales"/>
    <pivotTable tabId="9" name="Week"/>
    <pivotTable tabId="9" name="Year"/>
  </pivotTables>
  <data>
    <tabular pivotCacheId="136037501">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7A8BB2-B3A5-4A37-9F6A-AFB7ACDF5A60}" sourceName="Region">
  <pivotTables>
    <pivotTable tabId="9" name="Region"/>
    <pivotTable tabId="9" name="Contry"/>
    <pivotTable tabId="9" name="Customer Sales"/>
    <pivotTable tabId="9" name="Month"/>
    <pivotTable tabId="9" name="Product"/>
    <pivotTable tabId="9" name="Total sales"/>
    <pivotTable tabId="9" name="Week"/>
    <pivotTable tabId="9" name="Year"/>
  </pivotTables>
  <data>
    <tabular pivotCacheId="136037501">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B3FF5DD-39FE-4092-8F94-B0BF77E5DD4C}" cache="Slicer_Country" caption="Country" startItem="4" rowHeight="234950"/>
  <slicer name="Month" xr10:uid="{F9BA4797-EDD3-4F2C-84EB-DA08CBB112D7}" cache="Slicer_Month" caption="Month" rowHeight="234950"/>
  <slicer name="Region" xr10:uid="{F8115E32-1641-4F6A-BC0F-4D20D06338EF}"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4CC57BF-CEDE-4EAC-94C0-BDC5FAA83319}" cache="Slicer_Month" caption="Month" columnCount="2" rowHeight="234950"/>
  <slicer name="Region 1" xr10:uid="{A65C9265-0A72-40DA-AFF2-AACAE90DDA36}" cache="Slicer_Region" caption="Reg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L833" totalsRowShown="0" headerRowDxfId="30" dataDxfId="28" headerRowBorderDxfId="29">
  <sortState xmlns:xlrd2="http://schemas.microsoft.com/office/spreadsheetml/2017/richdata2" ref="A2:E833">
    <sortCondition ref="A1:A833"/>
  </sortState>
  <tableColumns count="12">
    <tableColumn id="1" xr3:uid="{00000000-0010-0000-0000-000001000000}" name="DATE" dataDxfId="27" totalsRowDxfId="26"/>
    <tableColumn id="7" xr3:uid="{00000000-0010-0000-0000-000007000000}" name="CUSTOMER NAME" dataDxfId="25" totalsRowDxfId="24"/>
    <tableColumn id="4" xr3:uid="{00000000-0010-0000-0000-000004000000}" name="PRODUCT" dataDxfId="23" totalsRowDxfId="22"/>
    <tableColumn id="6" xr3:uid="{00000000-0010-0000-0000-000006000000}" name="UNIT PRICE ($)" dataDxfId="21" totalsRowDxfId="20" dataCellStyle="Comma"/>
    <tableColumn id="2" xr3:uid="{00000000-0010-0000-0000-000002000000}" name="QUANTITY" dataDxfId="19" totalsRowDxfId="18"/>
    <tableColumn id="3" xr3:uid="{8D98A09A-5850-451B-99D2-A4D2F011595D}" name="Sales" dataDxfId="17">
      <calculatedColumnFormula>InputData[[#This Row],[UNIT PRICE ($)]]*InputData[[#This Row],[QUANTITY]]</calculatedColumnFormula>
    </tableColumn>
    <tableColumn id="5" xr3:uid="{A36347B8-49C0-4C37-890F-4499B54F05AE}" name="Country" dataDxfId="16">
      <calculatedColumnFormula>VLOOKUP(InputData[[#This Row],[CUSTOMER NAME]],Country[],2,FALSE)</calculatedColumnFormula>
    </tableColumn>
    <tableColumn id="8" xr3:uid="{6E1D0AE7-FC77-4CC3-BAC9-D647D36786FF}" name="Region" dataDxfId="15">
      <calculatedColumnFormula>VLOOKUP(InputData[[#This Row],[CUSTOMER NAME]],Country[],3,FALSE)</calculatedColumnFormula>
    </tableColumn>
    <tableColumn id="9" xr3:uid="{2B700BBA-20DD-4F9C-8223-F4143CD743B9}" name="Day" dataDxfId="14">
      <calculatedColumnFormula>DAY(InputData[[#This Row],[DATE]])</calculatedColumnFormula>
    </tableColumn>
    <tableColumn id="10" xr3:uid="{B3190EDB-8140-463F-B076-5C6AC01D8FA5}" name="Month" dataDxfId="13">
      <calculatedColumnFormula>TEXT(InputData[[#This Row],[DATE]],"mmm")</calculatedColumnFormula>
    </tableColumn>
    <tableColumn id="11" xr3:uid="{7DC78DF0-A96D-4FD4-B8C4-A62AC8EC1FDE}" name="Year" dataDxfId="12">
      <calculatedColumnFormula>TEXT(InputData[[#This Row],[DATE]],"yyy")</calculatedColumnFormula>
    </tableColumn>
    <tableColumn id="12" xr3:uid="{7D068CCC-611F-4F8C-8B35-2B42F4DB1338}" name="Week " dataDxfId="1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rgetData" displayName="TargetData" ref="A1:F13" totalsRowShown="0">
  <tableColumns count="6">
    <tableColumn id="3" xr3:uid="{00000000-0010-0000-0100-000003000000}" name="Month" dataDxfId="10"/>
    <tableColumn id="1" xr3:uid="{00000000-0010-0000-0100-000001000000}" name="Month Name" dataDxfId="9"/>
    <tableColumn id="2" xr3:uid="{00000000-0010-0000-0100-000002000000}" name="Target ($)" dataDxfId="8"/>
    <tableColumn id="4" xr3:uid="{323D252D-D917-4CCA-9C6E-D06DF2A8AFED}" name="Actutal ($)" dataDxfId="7">
      <calculatedColumnFormula>VLOOKUP(TargetData[[#This Row],[Month Name]],Table!R4:S15,2,FALSE)</calculatedColumnFormula>
    </tableColumn>
    <tableColumn id="5" xr3:uid="{E26519DE-484B-436F-9667-CC48A90D818B}" name="Below ($)" dataDxfId="6">
      <calculatedColumnFormula>IF(TargetData[[#This Row],[Actutal ($)]]&lt;TargetData[[#This Row],[Target ($)]],TargetData[[#This Row],[Actutal ($)]],NA())</calculatedColumnFormula>
    </tableColumn>
    <tableColumn id="6" xr3:uid="{3B3388DC-6B7D-4EA5-A766-3EBADE3867B0}" name="Above ($)" dataDxfId="5">
      <calculatedColumnFormula>IF(TargetData[[#This Row],[Target ($)]]&lt;TargetData[[#This Row],[Actutal ($)]],TargetData[[#This Row],[Target ($)]],NA())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untry" displayName="Country" ref="A1:C41" totalsRowShown="0" headerRowDxfId="4" headerRowBorderDxfId="3">
  <autoFilter ref="A1:C41" xr:uid="{00000000-0009-0000-0100-000003000000}"/>
  <sortState xmlns:xlrd2="http://schemas.microsoft.com/office/spreadsheetml/2017/richdata2" ref="A2:C41">
    <sortCondition ref="A1:A41"/>
  </sortState>
  <tableColumns count="3">
    <tableColumn id="1" xr3:uid="{00000000-0010-0000-0200-000001000000}" name="Customer Name" dataDxfId="2"/>
    <tableColumn id="2" xr3:uid="{00000000-0010-0000-0200-000002000000}" name="Country" dataDxfId="1"/>
    <tableColumn id="3" xr3:uid="{00000000-0010-0000-0200-000003000000}" name="Reg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44F66-321F-45A3-BA26-E732C2495617}">
  <dimension ref="A3:S83"/>
  <sheetViews>
    <sheetView topLeftCell="F1" workbookViewId="0">
      <selection activeCell="G8" sqref="G4:G10"/>
      <pivotSelection pane="bottomRight" showHeader="1" activeRow="7" activeCol="6" click="1" r:id="rId1">
        <pivotArea dataOnly="0" labelOnly="1" fieldPosition="0">
          <references count="1">
            <reference field="7" count="0"/>
          </references>
        </pivotArea>
      </pivotSelection>
    </sheetView>
  </sheetViews>
  <sheetFormatPr defaultRowHeight="14.5" x14ac:dyDescent="0.35"/>
  <cols>
    <col min="1" max="1" width="6.81640625" bestFit="1" customWidth="1"/>
    <col min="2" max="2" width="11.26953125" bestFit="1" customWidth="1"/>
    <col min="3" max="4" width="11.6328125" customWidth="1"/>
    <col min="7" max="7" width="9.08984375" bestFit="1" customWidth="1"/>
    <col min="8" max="8" width="11.26953125" bestFit="1" customWidth="1"/>
    <col min="11" max="11" width="9.7265625" bestFit="1" customWidth="1"/>
    <col min="12" max="12" width="11.6328125" bestFit="1" customWidth="1"/>
    <col min="14" max="14" width="9.7265625" bestFit="1" customWidth="1"/>
    <col min="15" max="15" width="11.26953125" bestFit="1" customWidth="1"/>
    <col min="18" max="18" width="8.81640625" bestFit="1" customWidth="1"/>
    <col min="19" max="19" width="11.26953125" bestFit="1" customWidth="1"/>
  </cols>
  <sheetData>
    <row r="3" spans="1:19" x14ac:dyDescent="0.35">
      <c r="A3" s="8" t="s">
        <v>105</v>
      </c>
      <c r="B3" t="s">
        <v>136</v>
      </c>
      <c r="D3" t="str" cm="1">
        <f t="array" aca="1" ref="D3" ca="1">OFFSET($A$4,0,0,COUNT($A$4:$A$18,1))</f>
        <v>Bangladesh</v>
      </c>
      <c r="G3" s="8" t="s">
        <v>120</v>
      </c>
      <c r="H3" t="s">
        <v>136</v>
      </c>
      <c r="K3" t="s">
        <v>137</v>
      </c>
      <c r="N3" s="8" t="s">
        <v>138</v>
      </c>
      <c r="O3" t="s">
        <v>136</v>
      </c>
      <c r="R3" s="8" t="s">
        <v>119</v>
      </c>
      <c r="S3" t="s">
        <v>136</v>
      </c>
    </row>
    <row r="4" spans="1:19" x14ac:dyDescent="0.35">
      <c r="A4" s="9" t="s">
        <v>90</v>
      </c>
      <c r="B4" s="10">
        <v>31336.229999999992</v>
      </c>
      <c r="C4" s="10"/>
      <c r="G4" s="9" t="s">
        <v>121</v>
      </c>
      <c r="H4" s="10">
        <v>72920.48000000001</v>
      </c>
      <c r="K4" s="11">
        <v>984571.05999999924</v>
      </c>
      <c r="N4" s="9" t="s">
        <v>19</v>
      </c>
      <c r="O4" s="10">
        <v>41580</v>
      </c>
      <c r="R4" s="9" t="s">
        <v>47</v>
      </c>
      <c r="S4" s="10">
        <v>92118.789999999964</v>
      </c>
    </row>
    <row r="5" spans="1:19" x14ac:dyDescent="0.35">
      <c r="A5" s="9" t="s">
        <v>91</v>
      </c>
      <c r="B5" s="10">
        <v>39438.44000000001</v>
      </c>
      <c r="C5" s="10"/>
      <c r="G5" s="9" t="s">
        <v>122</v>
      </c>
      <c r="H5" s="10">
        <v>75939.73000000001</v>
      </c>
      <c r="N5" s="9" t="s">
        <v>22</v>
      </c>
      <c r="O5" s="10">
        <v>41055.299999999996</v>
      </c>
      <c r="R5" s="9" t="s">
        <v>48</v>
      </c>
      <c r="S5" s="10">
        <v>91137.049999999988</v>
      </c>
    </row>
    <row r="6" spans="1:19" x14ac:dyDescent="0.35">
      <c r="A6" s="9" t="s">
        <v>92</v>
      </c>
      <c r="B6" s="10">
        <v>39653.929999999993</v>
      </c>
      <c r="C6" s="10"/>
      <c r="G6" s="9" t="s">
        <v>127</v>
      </c>
      <c r="H6" s="10">
        <v>531575.61999999988</v>
      </c>
      <c r="N6" s="9" t="s">
        <v>24</v>
      </c>
      <c r="O6" s="10">
        <v>49599.360000000008</v>
      </c>
      <c r="R6" s="9" t="s">
        <v>49</v>
      </c>
      <c r="S6" s="10">
        <v>97920.72</v>
      </c>
    </row>
    <row r="7" spans="1:19" x14ac:dyDescent="0.35">
      <c r="A7" s="9" t="s">
        <v>93</v>
      </c>
      <c r="B7" s="10">
        <v>14337.400000000003</v>
      </c>
      <c r="C7" s="10"/>
      <c r="G7" s="9" t="s">
        <v>123</v>
      </c>
      <c r="H7" s="10">
        <v>45081.780000000006</v>
      </c>
      <c r="N7" s="9" t="s">
        <v>30</v>
      </c>
      <c r="O7" s="10">
        <v>57968.639999999992</v>
      </c>
      <c r="R7" s="9" t="s">
        <v>50</v>
      </c>
      <c r="S7" s="10">
        <v>72320.89</v>
      </c>
    </row>
    <row r="8" spans="1:19" x14ac:dyDescent="0.35">
      <c r="A8" s="9" t="s">
        <v>94</v>
      </c>
      <c r="B8" s="10">
        <v>16810.719999999998</v>
      </c>
      <c r="C8" s="10"/>
      <c r="D8" s="9" t="s">
        <v>90</v>
      </c>
      <c r="E8" s="10">
        <v>31336.229999999992</v>
      </c>
      <c r="G8" s="9" t="s">
        <v>124</v>
      </c>
      <c r="H8" s="10">
        <v>83994.49000000002</v>
      </c>
      <c r="N8" s="9" t="s">
        <v>41</v>
      </c>
      <c r="O8" s="10">
        <v>57554.28</v>
      </c>
      <c r="R8" s="9" t="s">
        <v>51</v>
      </c>
      <c r="S8" s="10">
        <v>70511.75999999998</v>
      </c>
    </row>
    <row r="9" spans="1:19" x14ac:dyDescent="0.35">
      <c r="A9" s="9" t="s">
        <v>95</v>
      </c>
      <c r="B9" s="10">
        <v>452995.44000000024</v>
      </c>
      <c r="C9" s="10"/>
      <c r="D9" s="9" t="s">
        <v>91</v>
      </c>
      <c r="E9" s="10">
        <v>39438.44000000001</v>
      </c>
      <c r="G9" s="9" t="s">
        <v>125</v>
      </c>
      <c r="H9" s="10">
        <v>53277.570000000007</v>
      </c>
      <c r="R9" s="9" t="s">
        <v>52</v>
      </c>
      <c r="S9" s="10">
        <v>66727.399999999994</v>
      </c>
    </row>
    <row r="10" spans="1:19" x14ac:dyDescent="0.35">
      <c r="A10" s="9" t="s">
        <v>96</v>
      </c>
      <c r="B10" s="10">
        <v>8394.32</v>
      </c>
      <c r="C10" s="10"/>
      <c r="D10" s="9" t="s">
        <v>92</v>
      </c>
      <c r="E10" s="10">
        <v>39653.929999999993</v>
      </c>
      <c r="G10" s="9" t="s">
        <v>126</v>
      </c>
      <c r="H10" s="10">
        <v>121781.38999999998</v>
      </c>
      <c r="R10" s="9" t="s">
        <v>53</v>
      </c>
      <c r="S10" s="10">
        <v>92661.550000000017</v>
      </c>
    </row>
    <row r="11" spans="1:19" x14ac:dyDescent="0.35">
      <c r="A11" s="9" t="s">
        <v>97</v>
      </c>
      <c r="B11" s="10">
        <v>65776.760000000009</v>
      </c>
      <c r="C11" s="10"/>
      <c r="D11" s="9" t="s">
        <v>93</v>
      </c>
      <c r="E11" s="10">
        <v>14337.400000000003</v>
      </c>
      <c r="R11" s="9" t="s">
        <v>54</v>
      </c>
      <c r="S11" s="10">
        <v>69125.749999999985</v>
      </c>
    </row>
    <row r="12" spans="1:19" x14ac:dyDescent="0.35">
      <c r="A12" s="9" t="s">
        <v>98</v>
      </c>
      <c r="B12" s="10">
        <v>39993.270000000004</v>
      </c>
      <c r="C12" s="10"/>
      <c r="D12" s="9" t="s">
        <v>94</v>
      </c>
      <c r="E12" s="10">
        <v>16810.719999999998</v>
      </c>
      <c r="R12" s="9" t="s">
        <v>55</v>
      </c>
      <c r="S12" s="10">
        <v>78253.529999999984</v>
      </c>
    </row>
    <row r="13" spans="1:19" x14ac:dyDescent="0.35">
      <c r="A13" s="9" t="s">
        <v>99</v>
      </c>
      <c r="B13" s="10">
        <v>77523.280000000028</v>
      </c>
      <c r="C13" s="10"/>
      <c r="D13" s="9" t="s">
        <v>95</v>
      </c>
      <c r="E13" s="10">
        <v>452995.44000000024</v>
      </c>
      <c r="R13" s="9" t="s">
        <v>56</v>
      </c>
      <c r="S13" s="10">
        <v>87136.37</v>
      </c>
    </row>
    <row r="14" spans="1:19" x14ac:dyDescent="0.35">
      <c r="A14" s="9" t="s">
        <v>100</v>
      </c>
      <c r="B14" s="10">
        <v>63344.339999999989</v>
      </c>
      <c r="C14" s="10"/>
      <c r="D14" s="9" t="s">
        <v>96</v>
      </c>
      <c r="E14" s="10">
        <v>8394.32</v>
      </c>
      <c r="R14" s="9" t="s">
        <v>57</v>
      </c>
      <c r="S14" s="10">
        <v>75659.86</v>
      </c>
    </row>
    <row r="15" spans="1:19" x14ac:dyDescent="0.35">
      <c r="A15" s="9" t="s">
        <v>101</v>
      </c>
      <c r="B15" s="10">
        <v>38317.789999999994</v>
      </c>
      <c r="C15" s="10"/>
      <c r="D15" s="9" t="s">
        <v>97</v>
      </c>
      <c r="E15" s="10">
        <v>65776.760000000009</v>
      </c>
      <c r="R15" s="9" t="s">
        <v>58</v>
      </c>
      <c r="S15" s="10">
        <v>90997.389999999985</v>
      </c>
    </row>
    <row r="16" spans="1:19" x14ac:dyDescent="0.35">
      <c r="A16" s="9" t="s">
        <v>102</v>
      </c>
      <c r="B16" s="10">
        <v>32808.019999999997</v>
      </c>
      <c r="C16" s="10"/>
      <c r="D16" s="9" t="s">
        <v>98</v>
      </c>
      <c r="E16" s="10">
        <v>39993.270000000004</v>
      </c>
      <c r="G16" s="8" t="s">
        <v>141</v>
      </c>
      <c r="H16" t="s">
        <v>142</v>
      </c>
    </row>
    <row r="17" spans="1:8" x14ac:dyDescent="0.35">
      <c r="A17" s="9" t="s">
        <v>103</v>
      </c>
      <c r="B17" s="10">
        <v>50749.039999999994</v>
      </c>
      <c r="C17" s="10"/>
      <c r="D17" s="9" t="s">
        <v>99</v>
      </c>
      <c r="E17" s="10">
        <v>77523.280000000028</v>
      </c>
      <c r="G17" s="9" t="s">
        <v>60</v>
      </c>
      <c r="H17" s="10">
        <v>39993.270000000004</v>
      </c>
    </row>
    <row r="18" spans="1:8" x14ac:dyDescent="0.35">
      <c r="A18" s="9" t="s">
        <v>104</v>
      </c>
      <c r="B18" s="10">
        <v>13092.080000000002</v>
      </c>
      <c r="C18" s="10"/>
      <c r="D18" s="9" t="s">
        <v>100</v>
      </c>
      <c r="E18" s="10">
        <v>63344.339999999989</v>
      </c>
      <c r="G18" s="9" t="s">
        <v>81</v>
      </c>
      <c r="H18" s="10">
        <v>45112.94999999999</v>
      </c>
    </row>
    <row r="19" spans="1:8" x14ac:dyDescent="0.35">
      <c r="D19" s="9" t="s">
        <v>101</v>
      </c>
      <c r="E19" s="10">
        <v>38317.789999999994</v>
      </c>
      <c r="G19" s="9" t="s">
        <v>82</v>
      </c>
      <c r="H19" s="10">
        <v>43062.83</v>
      </c>
    </row>
    <row r="20" spans="1:8" x14ac:dyDescent="0.35">
      <c r="D20" s="9" t="s">
        <v>102</v>
      </c>
      <c r="E20" s="10">
        <v>32808.019999999997</v>
      </c>
      <c r="G20" s="9" t="s">
        <v>84</v>
      </c>
      <c r="H20" s="10">
        <v>39653.929999999993</v>
      </c>
    </row>
    <row r="21" spans="1:8" x14ac:dyDescent="0.35">
      <c r="D21" s="9" t="s">
        <v>103</v>
      </c>
      <c r="E21" s="10">
        <v>50749.039999999994</v>
      </c>
      <c r="G21" s="9" t="s">
        <v>110</v>
      </c>
      <c r="H21" s="10">
        <v>60929.149999999994</v>
      </c>
    </row>
    <row r="22" spans="1:8" x14ac:dyDescent="0.35">
      <c r="D22" s="9" t="s">
        <v>104</v>
      </c>
      <c r="E22" s="10">
        <v>13092.080000000002</v>
      </c>
    </row>
    <row r="25" spans="1:8" x14ac:dyDescent="0.35">
      <c r="A25" s="8" t="s">
        <v>131</v>
      </c>
      <c r="B25" t="s">
        <v>136</v>
      </c>
    </row>
    <row r="26" spans="1:8" x14ac:dyDescent="0.35">
      <c r="A26" s="9" t="s">
        <v>139</v>
      </c>
      <c r="B26" s="10">
        <v>984571.05999999924</v>
      </c>
      <c r="C26" s="10"/>
      <c r="D26" s="10"/>
    </row>
    <row r="30" spans="1:8" x14ac:dyDescent="0.35">
      <c r="A30" s="8" t="s">
        <v>140</v>
      </c>
      <c r="B30" t="s">
        <v>136</v>
      </c>
    </row>
    <row r="31" spans="1:8" x14ac:dyDescent="0.35">
      <c r="A31" s="9">
        <v>1</v>
      </c>
      <c r="B31" s="10">
        <v>5179.59</v>
      </c>
      <c r="C31" s="10"/>
      <c r="D31" s="10"/>
    </row>
    <row r="32" spans="1:8" x14ac:dyDescent="0.35">
      <c r="A32" s="9">
        <v>2</v>
      </c>
      <c r="B32" s="10">
        <v>21116.729999999996</v>
      </c>
      <c r="C32" s="10"/>
      <c r="D32" s="10"/>
    </row>
    <row r="33" spans="1:4" x14ac:dyDescent="0.35">
      <c r="A33" s="9">
        <v>3</v>
      </c>
      <c r="B33" s="10">
        <v>14261.190000000004</v>
      </c>
      <c r="C33" s="10"/>
      <c r="D33" s="10"/>
    </row>
    <row r="34" spans="1:4" x14ac:dyDescent="0.35">
      <c r="A34" s="9">
        <v>4</v>
      </c>
      <c r="B34" s="10">
        <v>11433.2</v>
      </c>
      <c r="C34" s="10"/>
      <c r="D34" s="10"/>
    </row>
    <row r="35" spans="1:4" x14ac:dyDescent="0.35">
      <c r="A35" s="9">
        <v>5</v>
      </c>
      <c r="B35" s="10">
        <v>33727.55000000001</v>
      </c>
      <c r="C35" s="10"/>
      <c r="D35" s="10"/>
    </row>
    <row r="36" spans="1:4" x14ac:dyDescent="0.35">
      <c r="A36" s="9">
        <v>6</v>
      </c>
      <c r="B36" s="10">
        <v>34794.820000000007</v>
      </c>
      <c r="C36" s="10"/>
      <c r="D36" s="10"/>
    </row>
    <row r="37" spans="1:4" x14ac:dyDescent="0.35">
      <c r="A37" s="9">
        <v>7</v>
      </c>
      <c r="B37" s="10">
        <v>32107.100000000006</v>
      </c>
      <c r="C37" s="10"/>
      <c r="D37" s="10"/>
    </row>
    <row r="38" spans="1:4" x14ac:dyDescent="0.35">
      <c r="A38" s="9">
        <v>8</v>
      </c>
      <c r="B38" s="10">
        <v>11777.67</v>
      </c>
      <c r="C38" s="10"/>
      <c r="D38" s="10"/>
    </row>
    <row r="39" spans="1:4" x14ac:dyDescent="0.35">
      <c r="A39" s="9">
        <v>9</v>
      </c>
      <c r="B39" s="10">
        <v>17571.589999999997</v>
      </c>
      <c r="C39" s="10"/>
      <c r="D39" s="10"/>
    </row>
    <row r="40" spans="1:4" x14ac:dyDescent="0.35">
      <c r="A40" s="9">
        <v>10</v>
      </c>
      <c r="B40" s="10">
        <v>17413.299999999996</v>
      </c>
      <c r="C40" s="10"/>
      <c r="D40" s="10"/>
    </row>
    <row r="41" spans="1:4" x14ac:dyDescent="0.35">
      <c r="A41" s="9">
        <v>11</v>
      </c>
      <c r="B41" s="10">
        <v>18811.389999999996</v>
      </c>
      <c r="C41" s="10"/>
      <c r="D41" s="10"/>
    </row>
    <row r="42" spans="1:4" x14ac:dyDescent="0.35">
      <c r="A42" s="9">
        <v>12</v>
      </c>
      <c r="B42" s="10">
        <v>29446.460000000003</v>
      </c>
      <c r="C42" s="10"/>
      <c r="D42" s="10"/>
    </row>
    <row r="43" spans="1:4" x14ac:dyDescent="0.35">
      <c r="A43" s="9">
        <v>13</v>
      </c>
      <c r="B43" s="10">
        <v>22723.600000000002</v>
      </c>
      <c r="C43" s="10"/>
      <c r="D43" s="10"/>
    </row>
    <row r="44" spans="1:4" x14ac:dyDescent="0.35">
      <c r="A44" s="9">
        <v>14</v>
      </c>
      <c r="B44" s="10">
        <v>13729.810000000001</v>
      </c>
      <c r="C44" s="10"/>
      <c r="D44" s="10"/>
    </row>
    <row r="45" spans="1:4" x14ac:dyDescent="0.35">
      <c r="A45" s="9">
        <v>15</v>
      </c>
      <c r="B45" s="10">
        <v>27820.09</v>
      </c>
      <c r="C45" s="10"/>
      <c r="D45" s="10"/>
    </row>
    <row r="46" spans="1:4" x14ac:dyDescent="0.35">
      <c r="A46" s="9">
        <v>16</v>
      </c>
      <c r="B46" s="10">
        <v>9407.51</v>
      </c>
      <c r="C46" s="10"/>
      <c r="D46" s="10"/>
    </row>
    <row r="47" spans="1:4" x14ac:dyDescent="0.35">
      <c r="A47" s="9">
        <v>17</v>
      </c>
      <c r="B47" s="10">
        <v>22127.300000000003</v>
      </c>
      <c r="C47" s="10"/>
      <c r="D47" s="10"/>
    </row>
    <row r="48" spans="1:4" x14ac:dyDescent="0.35">
      <c r="A48" s="9">
        <v>18</v>
      </c>
      <c r="B48" s="10">
        <v>11809.4</v>
      </c>
      <c r="C48" s="10"/>
      <c r="D48" s="10"/>
    </row>
    <row r="49" spans="1:4" x14ac:dyDescent="0.35">
      <c r="A49" s="9">
        <v>19</v>
      </c>
      <c r="B49" s="10">
        <v>12750.539999999997</v>
      </c>
      <c r="C49" s="10"/>
      <c r="D49" s="10"/>
    </row>
    <row r="50" spans="1:4" x14ac:dyDescent="0.35">
      <c r="A50" s="9">
        <v>20</v>
      </c>
      <c r="B50" s="10">
        <v>19691.759999999998</v>
      </c>
      <c r="C50" s="10"/>
      <c r="D50" s="10"/>
    </row>
    <row r="51" spans="1:4" x14ac:dyDescent="0.35">
      <c r="A51" s="9">
        <v>21</v>
      </c>
      <c r="B51" s="10">
        <v>19171.71</v>
      </c>
      <c r="C51" s="10"/>
      <c r="D51" s="10"/>
    </row>
    <row r="52" spans="1:4" x14ac:dyDescent="0.35">
      <c r="A52" s="9">
        <v>22</v>
      </c>
      <c r="B52" s="10">
        <v>11617.86</v>
      </c>
      <c r="C52" s="10"/>
      <c r="D52" s="10"/>
    </row>
    <row r="53" spans="1:4" x14ac:dyDescent="0.35">
      <c r="A53" s="9">
        <v>23</v>
      </c>
      <c r="B53" s="10">
        <v>17000.620000000003</v>
      </c>
      <c r="C53" s="10"/>
      <c r="D53" s="10"/>
    </row>
    <row r="54" spans="1:4" x14ac:dyDescent="0.35">
      <c r="A54" s="9">
        <v>24</v>
      </c>
      <c r="B54" s="10">
        <v>15273.349999999999</v>
      </c>
      <c r="C54" s="10"/>
      <c r="D54" s="10"/>
    </row>
    <row r="55" spans="1:4" x14ac:dyDescent="0.35">
      <c r="A55" s="9">
        <v>25</v>
      </c>
      <c r="B55" s="10">
        <v>23043.470000000005</v>
      </c>
      <c r="C55" s="10"/>
      <c r="D55" s="10"/>
    </row>
    <row r="56" spans="1:4" x14ac:dyDescent="0.35">
      <c r="A56" s="9">
        <v>26</v>
      </c>
      <c r="B56" s="10">
        <v>13593.79</v>
      </c>
      <c r="C56" s="10"/>
      <c r="D56" s="10"/>
    </row>
    <row r="57" spans="1:4" x14ac:dyDescent="0.35">
      <c r="A57" s="9">
        <v>27</v>
      </c>
      <c r="B57" s="10">
        <v>13197.89</v>
      </c>
      <c r="C57" s="10"/>
      <c r="D57" s="10"/>
    </row>
    <row r="58" spans="1:4" x14ac:dyDescent="0.35">
      <c r="A58" s="9">
        <v>28</v>
      </c>
      <c r="B58" s="10">
        <v>13311.339999999998</v>
      </c>
      <c r="C58" s="10"/>
      <c r="D58" s="10"/>
    </row>
    <row r="59" spans="1:4" x14ac:dyDescent="0.35">
      <c r="A59" s="9">
        <v>29</v>
      </c>
      <c r="B59" s="10">
        <v>26662.809999999998</v>
      </c>
      <c r="C59" s="10"/>
      <c r="D59" s="10"/>
    </row>
    <row r="60" spans="1:4" x14ac:dyDescent="0.35">
      <c r="A60" s="9">
        <v>30</v>
      </c>
      <c r="B60" s="10">
        <v>15652.32</v>
      </c>
      <c r="C60" s="10"/>
      <c r="D60" s="10"/>
    </row>
    <row r="61" spans="1:4" x14ac:dyDescent="0.35">
      <c r="A61" s="9">
        <v>31</v>
      </c>
      <c r="B61" s="10">
        <v>27172.400000000001</v>
      </c>
      <c r="C61" s="10"/>
      <c r="D61" s="10"/>
    </row>
    <row r="62" spans="1:4" x14ac:dyDescent="0.35">
      <c r="A62" s="9">
        <v>32</v>
      </c>
      <c r="B62" s="10">
        <v>6991.1000000000013</v>
      </c>
      <c r="C62" s="10"/>
      <c r="D62" s="10"/>
    </row>
    <row r="63" spans="1:4" x14ac:dyDescent="0.35">
      <c r="A63" s="9">
        <v>33</v>
      </c>
      <c r="B63" s="10">
        <v>17406.18</v>
      </c>
      <c r="C63" s="10"/>
      <c r="D63" s="10"/>
    </row>
    <row r="64" spans="1:4" x14ac:dyDescent="0.35">
      <c r="A64" s="9">
        <v>34</v>
      </c>
      <c r="B64" s="10">
        <v>10403.35</v>
      </c>
      <c r="C64" s="10"/>
      <c r="D64" s="10"/>
    </row>
    <row r="65" spans="1:4" x14ac:dyDescent="0.35">
      <c r="A65" s="9">
        <v>35</v>
      </c>
      <c r="B65" s="10">
        <v>29524.29</v>
      </c>
      <c r="C65" s="10"/>
      <c r="D65" s="10"/>
    </row>
    <row r="66" spans="1:4" x14ac:dyDescent="0.35">
      <c r="A66" s="9">
        <v>36</v>
      </c>
      <c r="B66" s="10">
        <v>14336.82</v>
      </c>
      <c r="C66" s="10"/>
      <c r="D66" s="10"/>
    </row>
    <row r="67" spans="1:4" x14ac:dyDescent="0.35">
      <c r="A67" s="9">
        <v>37</v>
      </c>
      <c r="B67" s="10">
        <v>15584.3</v>
      </c>
      <c r="C67" s="10"/>
      <c r="D67" s="10"/>
    </row>
    <row r="68" spans="1:4" x14ac:dyDescent="0.35">
      <c r="A68" s="9">
        <v>38</v>
      </c>
      <c r="B68" s="10">
        <v>13437.32</v>
      </c>
      <c r="C68" s="10"/>
      <c r="D68" s="10"/>
    </row>
    <row r="69" spans="1:4" x14ac:dyDescent="0.35">
      <c r="A69" s="9">
        <v>39</v>
      </c>
      <c r="B69" s="10">
        <v>30057.11</v>
      </c>
      <c r="C69" s="10"/>
      <c r="D69" s="10"/>
    </row>
    <row r="70" spans="1:4" x14ac:dyDescent="0.35">
      <c r="A70" s="9">
        <v>40</v>
      </c>
      <c r="B70" s="10">
        <v>17799.129999999997</v>
      </c>
      <c r="C70" s="10"/>
      <c r="D70" s="10"/>
    </row>
    <row r="71" spans="1:4" x14ac:dyDescent="0.35">
      <c r="A71" s="9">
        <v>41</v>
      </c>
      <c r="B71" s="10">
        <v>25449.57</v>
      </c>
      <c r="C71" s="10"/>
      <c r="D71" s="10"/>
    </row>
    <row r="72" spans="1:4" x14ac:dyDescent="0.35">
      <c r="A72" s="9">
        <v>42</v>
      </c>
      <c r="B72" s="10">
        <v>14658.500000000002</v>
      </c>
      <c r="C72" s="10"/>
      <c r="D72" s="10"/>
    </row>
    <row r="73" spans="1:4" x14ac:dyDescent="0.35">
      <c r="A73" s="9">
        <v>43</v>
      </c>
      <c r="B73" s="10">
        <v>19795.28</v>
      </c>
      <c r="C73" s="10"/>
      <c r="D73" s="10"/>
    </row>
    <row r="74" spans="1:4" x14ac:dyDescent="0.35">
      <c r="A74" s="9">
        <v>44</v>
      </c>
      <c r="B74" s="10">
        <v>17458.100000000002</v>
      </c>
      <c r="C74" s="10"/>
      <c r="D74" s="10"/>
    </row>
    <row r="75" spans="1:4" x14ac:dyDescent="0.35">
      <c r="A75" s="9">
        <v>45</v>
      </c>
      <c r="B75" s="10">
        <v>17068.960000000003</v>
      </c>
      <c r="C75" s="10"/>
      <c r="D75" s="10"/>
    </row>
    <row r="76" spans="1:4" x14ac:dyDescent="0.35">
      <c r="A76" s="9">
        <v>46</v>
      </c>
      <c r="B76" s="10">
        <v>16104.110000000002</v>
      </c>
      <c r="C76" s="10"/>
      <c r="D76" s="10"/>
    </row>
    <row r="77" spans="1:4" x14ac:dyDescent="0.35">
      <c r="A77" s="9">
        <v>47</v>
      </c>
      <c r="B77" s="10">
        <v>16390.38</v>
      </c>
      <c r="C77" s="10"/>
      <c r="D77" s="10"/>
    </row>
    <row r="78" spans="1:4" x14ac:dyDescent="0.35">
      <c r="A78" s="9">
        <v>48</v>
      </c>
      <c r="B78" s="10">
        <v>25601.349999999995</v>
      </c>
      <c r="C78" s="10"/>
      <c r="D78" s="10"/>
    </row>
    <row r="79" spans="1:4" x14ac:dyDescent="0.35">
      <c r="A79" s="9">
        <v>49</v>
      </c>
      <c r="B79" s="10">
        <v>7322.39</v>
      </c>
      <c r="C79" s="10"/>
      <c r="D79" s="10"/>
    </row>
    <row r="80" spans="1:4" x14ac:dyDescent="0.35">
      <c r="A80" s="9">
        <v>50</v>
      </c>
      <c r="B80" s="10">
        <v>18755.54</v>
      </c>
      <c r="C80" s="10"/>
      <c r="D80" s="10"/>
    </row>
    <row r="81" spans="1:4" x14ac:dyDescent="0.35">
      <c r="A81" s="9">
        <v>51</v>
      </c>
      <c r="B81" s="10">
        <v>15496.2</v>
      </c>
      <c r="C81" s="10"/>
      <c r="D81" s="10"/>
    </row>
    <row r="82" spans="1:4" x14ac:dyDescent="0.35">
      <c r="A82" s="9">
        <v>52</v>
      </c>
      <c r="B82" s="10">
        <v>24337.019999999997</v>
      </c>
      <c r="C82" s="10"/>
      <c r="D82" s="10"/>
    </row>
    <row r="83" spans="1:4" x14ac:dyDescent="0.35">
      <c r="A83" s="9">
        <v>53</v>
      </c>
      <c r="B83" s="10">
        <v>27195.9</v>
      </c>
      <c r="C83" s="10"/>
      <c r="D83" s="10"/>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B7E99-F293-483D-BC17-69343DFF9378}">
  <dimension ref="A1"/>
  <sheetViews>
    <sheetView showGridLines="0" tabSelected="1" workbookViewId="0">
      <selection activeCell="B16" sqref="B1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sheetPr>
  <dimension ref="A1:L833"/>
  <sheetViews>
    <sheetView topLeftCell="C38" zoomScaleNormal="100" workbookViewId="0">
      <selection sqref="A1:L833"/>
    </sheetView>
  </sheetViews>
  <sheetFormatPr defaultColWidth="8.90625" defaultRowHeight="14.5" x14ac:dyDescent="0.35"/>
  <cols>
    <col min="1" max="1" width="11.90625" style="1" bestFit="1" customWidth="1"/>
    <col min="2" max="2" width="21" style="6" bestFit="1" customWidth="1"/>
    <col min="3" max="4" width="17.90625" style="1" customWidth="1"/>
    <col min="5" max="5" width="16.36328125" style="1" bestFit="1" customWidth="1"/>
    <col min="6" max="6" width="14.54296875" style="1" customWidth="1"/>
    <col min="7" max="7" width="19.36328125" style="1" customWidth="1"/>
    <col min="8" max="8" width="16.1796875" style="1" customWidth="1"/>
    <col min="9" max="9" width="8.90625" style="1"/>
    <col min="10" max="10" width="13.453125" style="1" customWidth="1"/>
    <col min="11" max="11" width="13.08984375" style="1" customWidth="1"/>
    <col min="12" max="12" width="15.1796875" style="1" customWidth="1"/>
    <col min="13" max="16384" width="8.90625" style="1"/>
  </cols>
  <sheetData>
    <row r="1" spans="1:12" ht="15" thickBot="1" x14ac:dyDescent="0.4">
      <c r="A1" s="2" t="s">
        <v>45</v>
      </c>
      <c r="B1" s="2" t="s">
        <v>128</v>
      </c>
      <c r="C1" s="2" t="s">
        <v>0</v>
      </c>
      <c r="D1" s="2" t="s">
        <v>59</v>
      </c>
      <c r="E1" s="2" t="s">
        <v>46</v>
      </c>
      <c r="F1" s="2" t="s">
        <v>129</v>
      </c>
      <c r="G1" s="2" t="s">
        <v>105</v>
      </c>
      <c r="H1" s="2" t="s">
        <v>120</v>
      </c>
      <c r="I1" s="2" t="s">
        <v>130</v>
      </c>
      <c r="J1" s="2" t="s">
        <v>119</v>
      </c>
      <c r="K1" s="2" t="s">
        <v>131</v>
      </c>
      <c r="L1" s="2" t="s">
        <v>132</v>
      </c>
    </row>
    <row r="2" spans="1:12" x14ac:dyDescent="0.35">
      <c r="A2" s="3">
        <v>44197</v>
      </c>
      <c r="B2" s="6" t="s">
        <v>110</v>
      </c>
      <c r="C2" s="4" t="s">
        <v>24</v>
      </c>
      <c r="D2" s="5">
        <v>156.96</v>
      </c>
      <c r="E2" s="1">
        <v>9</v>
      </c>
      <c r="F2" s="1">
        <f>InputData[[#This Row],[UNIT PRICE ($)]]*InputData[[#This Row],[QUANTITY]]</f>
        <v>1412.64</v>
      </c>
      <c r="G2" s="1" t="str">
        <f>VLOOKUP(InputData[[#This Row],[CUSTOMER NAME]],Country[],2,FALSE)</f>
        <v>India</v>
      </c>
      <c r="H2" s="1" t="str">
        <f>VLOOKUP(InputData[[#This Row],[CUSTOMER NAME]],Country[],3,FALSE)</f>
        <v>Western</v>
      </c>
      <c r="I2" s="1">
        <f>DAY(InputData[[#This Row],[DATE]])</f>
        <v>1</v>
      </c>
      <c r="J2" s="1" t="str">
        <f>TEXT(InputData[[#This Row],[DATE]],"mmm")</f>
        <v>Jan</v>
      </c>
      <c r="K2" s="1" t="str">
        <f>TEXT(InputData[[#This Row],[DATE]],"yyy")</f>
        <v>2021</v>
      </c>
      <c r="L2" s="1">
        <f>WEEKNUM(InputData[[#This Row],[DATE]])</f>
        <v>1</v>
      </c>
    </row>
    <row r="3" spans="1:12" x14ac:dyDescent="0.35">
      <c r="A3" s="3">
        <v>44197</v>
      </c>
      <c r="B3" s="6" t="s">
        <v>88</v>
      </c>
      <c r="C3" s="4" t="s">
        <v>22</v>
      </c>
      <c r="D3" s="5">
        <v>141.57</v>
      </c>
      <c r="E3" s="1">
        <v>1</v>
      </c>
      <c r="F3" s="1">
        <f>InputData[[#This Row],[UNIT PRICE ($)]]*InputData[[#This Row],[QUANTITY]]</f>
        <v>141.57</v>
      </c>
      <c r="G3" s="1" t="str">
        <f>VLOOKUP(InputData[[#This Row],[CUSTOMER NAME]],Country[],2,FALSE)</f>
        <v>India</v>
      </c>
      <c r="H3" s="1" t="str">
        <f>VLOOKUP(InputData[[#This Row],[CUSTOMER NAME]],Country[],3,FALSE)</f>
        <v>South</v>
      </c>
      <c r="I3" s="1">
        <f>DAY(InputData[[#This Row],[DATE]])</f>
        <v>1</v>
      </c>
      <c r="J3" s="1" t="str">
        <f>TEXT(InputData[[#This Row],[DATE]],"mmm")</f>
        <v>Jan</v>
      </c>
      <c r="K3" s="1" t="str">
        <f>TEXT(InputData[[#This Row],[DATE]],"yyy")</f>
        <v>2021</v>
      </c>
      <c r="L3" s="1">
        <f>WEEKNUM(InputData[[#This Row],[DATE]])</f>
        <v>1</v>
      </c>
    </row>
    <row r="4" spans="1:12" x14ac:dyDescent="0.35">
      <c r="A4" s="3">
        <v>44198</v>
      </c>
      <c r="B4" s="6" t="s">
        <v>108</v>
      </c>
      <c r="C4" s="4" t="s">
        <v>38</v>
      </c>
      <c r="D4" s="5">
        <v>79.92</v>
      </c>
      <c r="E4" s="1">
        <v>15</v>
      </c>
      <c r="F4" s="1">
        <f>InputData[[#This Row],[UNIT PRICE ($)]]*InputData[[#This Row],[QUANTITY]]</f>
        <v>1198.8</v>
      </c>
      <c r="G4" s="1" t="str">
        <f>VLOOKUP(InputData[[#This Row],[CUSTOMER NAME]],Country[],2,FALSE)</f>
        <v>India</v>
      </c>
      <c r="H4" s="1" t="str">
        <f>VLOOKUP(InputData[[#This Row],[CUSTOMER NAME]],Country[],3,FALSE)</f>
        <v>North</v>
      </c>
      <c r="I4" s="1">
        <f>DAY(InputData[[#This Row],[DATE]])</f>
        <v>2</v>
      </c>
      <c r="J4" s="1" t="str">
        <f>TEXT(InputData[[#This Row],[DATE]],"mmm")</f>
        <v>Jan</v>
      </c>
      <c r="K4" s="1" t="str">
        <f>TEXT(InputData[[#This Row],[DATE]],"yyy")</f>
        <v>2021</v>
      </c>
      <c r="L4" s="1">
        <f>WEEKNUM(InputData[[#This Row],[DATE]])</f>
        <v>1</v>
      </c>
    </row>
    <row r="5" spans="1:12" x14ac:dyDescent="0.35">
      <c r="A5" s="3">
        <v>44198</v>
      </c>
      <c r="B5" s="6" t="s">
        <v>62</v>
      </c>
      <c r="C5" s="4" t="s">
        <v>33</v>
      </c>
      <c r="D5" s="5">
        <v>119.7</v>
      </c>
      <c r="E5" s="1">
        <v>1</v>
      </c>
      <c r="F5" s="1">
        <f>InputData[[#This Row],[UNIT PRICE ($)]]*InputData[[#This Row],[QUANTITY]]</f>
        <v>119.7</v>
      </c>
      <c r="G5" s="1" t="str">
        <f>VLOOKUP(InputData[[#This Row],[CUSTOMER NAME]],Country[],2,FALSE)</f>
        <v>India</v>
      </c>
      <c r="H5" s="1" t="str">
        <f>VLOOKUP(InputData[[#This Row],[CUSTOMER NAME]],Country[],3,FALSE)</f>
        <v>Northeast</v>
      </c>
      <c r="I5" s="1">
        <f>DAY(InputData[[#This Row],[DATE]])</f>
        <v>2</v>
      </c>
      <c r="J5" s="1" t="str">
        <f>TEXT(InputData[[#This Row],[DATE]],"mmm")</f>
        <v>Jan</v>
      </c>
      <c r="K5" s="1" t="str">
        <f>TEXT(InputData[[#This Row],[DATE]],"yyy")</f>
        <v>2021</v>
      </c>
      <c r="L5" s="1">
        <f>WEEKNUM(InputData[[#This Row],[DATE]])</f>
        <v>1</v>
      </c>
    </row>
    <row r="6" spans="1:12" x14ac:dyDescent="0.35">
      <c r="A6" s="3">
        <v>44198</v>
      </c>
      <c r="B6" s="6" t="s">
        <v>64</v>
      </c>
      <c r="C6" s="4" t="s">
        <v>15</v>
      </c>
      <c r="D6" s="5">
        <v>15.719999999999999</v>
      </c>
      <c r="E6" s="1">
        <v>2</v>
      </c>
      <c r="F6" s="1">
        <f>InputData[[#This Row],[UNIT PRICE ($)]]*InputData[[#This Row],[QUANTITY]]</f>
        <v>31.439999999999998</v>
      </c>
      <c r="G6" s="1" t="str">
        <f>VLOOKUP(InputData[[#This Row],[CUSTOMER NAME]],Country[],2,FALSE)</f>
        <v>India</v>
      </c>
      <c r="H6" s="1" t="str">
        <f>VLOOKUP(InputData[[#This Row],[CUSTOMER NAME]],Country[],3,FALSE)</f>
        <v>Northeast</v>
      </c>
      <c r="I6" s="1">
        <f>DAY(InputData[[#This Row],[DATE]])</f>
        <v>2</v>
      </c>
      <c r="J6" s="1" t="str">
        <f>TEXT(InputData[[#This Row],[DATE]],"mmm")</f>
        <v>Jan</v>
      </c>
      <c r="K6" s="1" t="str">
        <f>TEXT(InputData[[#This Row],[DATE]],"yyy")</f>
        <v>2021</v>
      </c>
      <c r="L6" s="1">
        <f>WEEKNUM(InputData[[#This Row],[DATE]])</f>
        <v>1</v>
      </c>
    </row>
    <row r="7" spans="1:12" x14ac:dyDescent="0.35">
      <c r="A7" s="3">
        <v>44198</v>
      </c>
      <c r="B7" s="6" t="s">
        <v>112</v>
      </c>
      <c r="C7" s="4" t="s">
        <v>10</v>
      </c>
      <c r="D7" s="5">
        <v>164.28</v>
      </c>
      <c r="E7" s="1">
        <v>7</v>
      </c>
      <c r="F7" s="1">
        <f>InputData[[#This Row],[UNIT PRICE ($)]]*InputData[[#This Row],[QUANTITY]]</f>
        <v>1149.96</v>
      </c>
      <c r="G7" s="1" t="str">
        <f>VLOOKUP(InputData[[#This Row],[CUSTOMER NAME]],Country[],2,FALSE)</f>
        <v>India</v>
      </c>
      <c r="H7" s="1" t="str">
        <f>VLOOKUP(InputData[[#This Row],[CUSTOMER NAME]],Country[],3,FALSE)</f>
        <v>North</v>
      </c>
      <c r="I7" s="1">
        <f>DAY(InputData[[#This Row],[DATE]])</f>
        <v>2</v>
      </c>
      <c r="J7" s="1" t="str">
        <f>TEXT(InputData[[#This Row],[DATE]],"mmm")</f>
        <v>Jan</v>
      </c>
      <c r="K7" s="1" t="str">
        <f>TEXT(InputData[[#This Row],[DATE]],"yyy")</f>
        <v>2021</v>
      </c>
      <c r="L7" s="1">
        <f>WEEKNUM(InputData[[#This Row],[DATE]])</f>
        <v>1</v>
      </c>
    </row>
    <row r="8" spans="1:12" x14ac:dyDescent="0.35">
      <c r="A8" s="3">
        <v>44198</v>
      </c>
      <c r="B8" s="6" t="s">
        <v>115</v>
      </c>
      <c r="C8" s="4" t="s">
        <v>13</v>
      </c>
      <c r="D8" s="5">
        <v>122.08</v>
      </c>
      <c r="E8" s="1">
        <v>6</v>
      </c>
      <c r="F8" s="1">
        <f>InputData[[#This Row],[UNIT PRICE ($)]]*InputData[[#This Row],[QUANTITY]]</f>
        <v>732.48</v>
      </c>
      <c r="G8" s="1" t="str">
        <f>VLOOKUP(InputData[[#This Row],[CUSTOMER NAME]],Country[],2,FALSE)</f>
        <v>India</v>
      </c>
      <c r="H8" s="1" t="str">
        <f>VLOOKUP(InputData[[#This Row],[CUSTOMER NAME]],Country[],3,FALSE)</f>
        <v>Northeast</v>
      </c>
      <c r="I8" s="1">
        <f>DAY(InputData[[#This Row],[DATE]])</f>
        <v>2</v>
      </c>
      <c r="J8" s="1" t="str">
        <f>TEXT(InputData[[#This Row],[DATE]],"mmm")</f>
        <v>Jan</v>
      </c>
      <c r="K8" s="1" t="str">
        <f>TEXT(InputData[[#This Row],[DATE]],"yyy")</f>
        <v>2021</v>
      </c>
      <c r="L8" s="1">
        <f>WEEKNUM(InputData[[#This Row],[DATE]])</f>
        <v>1</v>
      </c>
    </row>
    <row r="9" spans="1:12" x14ac:dyDescent="0.35">
      <c r="A9" s="3">
        <v>44198</v>
      </c>
      <c r="B9" s="6" t="s">
        <v>116</v>
      </c>
      <c r="C9" s="4" t="s">
        <v>15</v>
      </c>
      <c r="D9" s="5">
        <v>15.719999999999999</v>
      </c>
      <c r="E9" s="1">
        <v>25</v>
      </c>
      <c r="F9" s="1">
        <f>InputData[[#This Row],[UNIT PRICE ($)]]*InputData[[#This Row],[QUANTITY]]</f>
        <v>393</v>
      </c>
      <c r="G9" s="1" t="str">
        <f>VLOOKUP(InputData[[#This Row],[CUSTOMER NAME]],Country[],2,FALSE)</f>
        <v>Germany</v>
      </c>
      <c r="H9" s="1" t="str">
        <f>VLOOKUP(InputData[[#This Row],[CUSTOMER NAME]],Country[],3,FALSE)</f>
        <v>Export</v>
      </c>
      <c r="I9" s="1">
        <f>DAY(InputData[[#This Row],[DATE]])</f>
        <v>2</v>
      </c>
      <c r="J9" s="1" t="str">
        <f>TEXT(InputData[[#This Row],[DATE]],"mmm")</f>
        <v>Jan</v>
      </c>
      <c r="K9" s="1" t="str">
        <f>TEXT(InputData[[#This Row],[DATE]],"yyy")</f>
        <v>2021</v>
      </c>
      <c r="L9" s="1">
        <f>WEEKNUM(InputData[[#This Row],[DATE]])</f>
        <v>1</v>
      </c>
    </row>
    <row r="10" spans="1:12" x14ac:dyDescent="0.35">
      <c r="A10" s="3">
        <v>44199</v>
      </c>
      <c r="B10" s="6" t="s">
        <v>111</v>
      </c>
      <c r="C10" s="4" t="s">
        <v>14</v>
      </c>
      <c r="D10" s="5">
        <v>146.72</v>
      </c>
      <c r="E10" s="1">
        <v>21</v>
      </c>
      <c r="F10" s="1">
        <f>InputData[[#This Row],[UNIT PRICE ($)]]*InputData[[#This Row],[QUANTITY]]</f>
        <v>3081.12</v>
      </c>
      <c r="G10" s="1" t="str">
        <f>VLOOKUP(InputData[[#This Row],[CUSTOMER NAME]],Country[],2,FALSE)</f>
        <v>India</v>
      </c>
      <c r="H10" s="1" t="str">
        <f>VLOOKUP(InputData[[#This Row],[CUSTOMER NAME]],Country[],3,FALSE)</f>
        <v>Northeast</v>
      </c>
      <c r="I10" s="1">
        <f>DAY(InputData[[#This Row],[DATE]])</f>
        <v>3</v>
      </c>
      <c r="J10" s="1" t="str">
        <f>TEXT(InputData[[#This Row],[DATE]],"mmm")</f>
        <v>Jan</v>
      </c>
      <c r="K10" s="1" t="str">
        <f>TEXT(InputData[[#This Row],[DATE]],"yyy")</f>
        <v>2021</v>
      </c>
      <c r="L10" s="1">
        <f>WEEKNUM(InputData[[#This Row],[DATE]])</f>
        <v>2</v>
      </c>
    </row>
    <row r="11" spans="1:12" x14ac:dyDescent="0.35">
      <c r="A11" s="3">
        <v>44199</v>
      </c>
      <c r="B11" s="6" t="s">
        <v>77</v>
      </c>
      <c r="C11" s="4" t="s">
        <v>43</v>
      </c>
      <c r="D11" s="5">
        <v>83.08</v>
      </c>
      <c r="E11" s="1">
        <v>9</v>
      </c>
      <c r="F11" s="1">
        <f>InputData[[#This Row],[UNIT PRICE ($)]]*InputData[[#This Row],[QUANTITY]]</f>
        <v>747.72</v>
      </c>
      <c r="G11" s="1" t="str">
        <f>VLOOKUP(InputData[[#This Row],[CUSTOMER NAME]],Country[],2,FALSE)</f>
        <v>India</v>
      </c>
      <c r="H11" s="1" t="str">
        <f>VLOOKUP(InputData[[#This Row],[CUSTOMER NAME]],Country[],3,FALSE)</f>
        <v>Western</v>
      </c>
      <c r="I11" s="1">
        <f>DAY(InputData[[#This Row],[DATE]])</f>
        <v>3</v>
      </c>
      <c r="J11" s="1" t="str">
        <f>TEXT(InputData[[#This Row],[DATE]],"mmm")</f>
        <v>Jan</v>
      </c>
      <c r="K11" s="1" t="str">
        <f>TEXT(InputData[[#This Row],[DATE]],"yyy")</f>
        <v>2021</v>
      </c>
      <c r="L11" s="1">
        <f>WEEKNUM(InputData[[#This Row],[DATE]])</f>
        <v>2</v>
      </c>
    </row>
    <row r="12" spans="1:12" x14ac:dyDescent="0.35">
      <c r="A12" s="3">
        <v>44199</v>
      </c>
      <c r="B12" s="6" t="s">
        <v>79</v>
      </c>
      <c r="C12" s="4" t="s">
        <v>38</v>
      </c>
      <c r="D12" s="5">
        <v>79.92</v>
      </c>
      <c r="E12" s="1">
        <v>31</v>
      </c>
      <c r="F12" s="1">
        <f>InputData[[#This Row],[UNIT PRICE ($)]]*InputData[[#This Row],[QUANTITY]]</f>
        <v>2477.52</v>
      </c>
      <c r="G12" s="1" t="str">
        <f>VLOOKUP(InputData[[#This Row],[CUSTOMER NAME]],Country[],2,FALSE)</f>
        <v>United Kingdom</v>
      </c>
      <c r="H12" s="1" t="str">
        <f>VLOOKUP(InputData[[#This Row],[CUSTOMER NAME]],Country[],3,FALSE)</f>
        <v>Export</v>
      </c>
      <c r="I12" s="1">
        <f>DAY(InputData[[#This Row],[DATE]])</f>
        <v>3</v>
      </c>
      <c r="J12" s="1" t="str">
        <f>TEXT(InputData[[#This Row],[DATE]],"mmm")</f>
        <v>Jan</v>
      </c>
      <c r="K12" s="1" t="str">
        <f>TEXT(InputData[[#This Row],[DATE]],"yyy")</f>
        <v>2021</v>
      </c>
      <c r="L12" s="1">
        <f>WEEKNUM(InputData[[#This Row],[DATE]])</f>
        <v>2</v>
      </c>
    </row>
    <row r="13" spans="1:12" x14ac:dyDescent="0.35">
      <c r="A13" s="3">
        <v>44199</v>
      </c>
      <c r="B13" s="6" t="s">
        <v>114</v>
      </c>
      <c r="C13" s="4" t="s">
        <v>4</v>
      </c>
      <c r="D13" s="5">
        <v>48.84</v>
      </c>
      <c r="E13" s="1">
        <v>5</v>
      </c>
      <c r="F13" s="1">
        <f>InputData[[#This Row],[UNIT PRICE ($)]]*InputData[[#This Row],[QUANTITY]]</f>
        <v>244.20000000000002</v>
      </c>
      <c r="G13" s="1" t="str">
        <f>VLOOKUP(InputData[[#This Row],[CUSTOMER NAME]],Country[],2,FALSE)</f>
        <v>United States of America</v>
      </c>
      <c r="H13" s="1" t="str">
        <f>VLOOKUP(InputData[[#This Row],[CUSTOMER NAME]],Country[],3,FALSE)</f>
        <v>Export</v>
      </c>
      <c r="I13" s="1">
        <f>DAY(InputData[[#This Row],[DATE]])</f>
        <v>3</v>
      </c>
      <c r="J13" s="1" t="str">
        <f>TEXT(InputData[[#This Row],[DATE]],"mmm")</f>
        <v>Jan</v>
      </c>
      <c r="K13" s="1" t="str">
        <f>TEXT(InputData[[#This Row],[DATE]],"yyy")</f>
        <v>2021</v>
      </c>
      <c r="L13" s="1">
        <f>WEEKNUM(InputData[[#This Row],[DATE]])</f>
        <v>2</v>
      </c>
    </row>
    <row r="14" spans="1:12" x14ac:dyDescent="0.35">
      <c r="A14" s="3">
        <v>44200</v>
      </c>
      <c r="B14" s="6" t="s">
        <v>109</v>
      </c>
      <c r="C14" s="4" t="s">
        <v>29</v>
      </c>
      <c r="D14" s="5">
        <v>53.11</v>
      </c>
      <c r="E14" s="1">
        <v>1</v>
      </c>
      <c r="F14" s="1">
        <f>InputData[[#This Row],[UNIT PRICE ($)]]*InputData[[#This Row],[QUANTITY]]</f>
        <v>53.11</v>
      </c>
      <c r="G14" s="1" t="str">
        <f>VLOOKUP(InputData[[#This Row],[CUSTOMER NAME]],Country[],2,FALSE)</f>
        <v>Pakistan</v>
      </c>
      <c r="H14" s="1" t="str">
        <f>VLOOKUP(InputData[[#This Row],[CUSTOMER NAME]],Country[],3,FALSE)</f>
        <v>Export</v>
      </c>
      <c r="I14" s="1">
        <f>DAY(InputData[[#This Row],[DATE]])</f>
        <v>4</v>
      </c>
      <c r="J14" s="1" t="str">
        <f>TEXT(InputData[[#This Row],[DATE]],"mmm")</f>
        <v>Jan</v>
      </c>
      <c r="K14" s="1" t="str">
        <f>TEXT(InputData[[#This Row],[DATE]],"yyy")</f>
        <v>2021</v>
      </c>
      <c r="L14" s="1">
        <f>WEEKNUM(InputData[[#This Row],[DATE]])</f>
        <v>2</v>
      </c>
    </row>
    <row r="15" spans="1:12" x14ac:dyDescent="0.35">
      <c r="A15" s="3">
        <v>44200</v>
      </c>
      <c r="B15" s="6" t="s">
        <v>68</v>
      </c>
      <c r="C15" s="4" t="s">
        <v>12</v>
      </c>
      <c r="D15" s="5">
        <v>94.17</v>
      </c>
      <c r="E15" s="1">
        <v>8</v>
      </c>
      <c r="F15" s="1">
        <f>InputData[[#This Row],[UNIT PRICE ($)]]*InputData[[#This Row],[QUANTITY]]</f>
        <v>753.36</v>
      </c>
      <c r="G15" s="1" t="str">
        <f>VLOOKUP(InputData[[#This Row],[CUSTOMER NAME]],Country[],2,FALSE)</f>
        <v>Russia</v>
      </c>
      <c r="H15" s="1" t="str">
        <f>VLOOKUP(InputData[[#This Row],[CUSTOMER NAME]],Country[],3,FALSE)</f>
        <v>Export</v>
      </c>
      <c r="I15" s="1">
        <f>DAY(InputData[[#This Row],[DATE]])</f>
        <v>4</v>
      </c>
      <c r="J15" s="1" t="str">
        <f>TEXT(InputData[[#This Row],[DATE]],"mmm")</f>
        <v>Jan</v>
      </c>
      <c r="K15" s="1" t="str">
        <f>TEXT(InputData[[#This Row],[DATE]],"yyy")</f>
        <v>2021</v>
      </c>
      <c r="L15" s="1">
        <f>WEEKNUM(InputData[[#This Row],[DATE]])</f>
        <v>2</v>
      </c>
    </row>
    <row r="16" spans="1:12" x14ac:dyDescent="0.35">
      <c r="A16" s="3">
        <v>44200</v>
      </c>
      <c r="B16" s="6" t="s">
        <v>85</v>
      </c>
      <c r="C16" s="4" t="s">
        <v>35</v>
      </c>
      <c r="D16" s="5">
        <v>6.7</v>
      </c>
      <c r="E16" s="1">
        <v>12</v>
      </c>
      <c r="F16" s="1">
        <f>InputData[[#This Row],[UNIT PRICE ($)]]*InputData[[#This Row],[QUANTITY]]</f>
        <v>80.400000000000006</v>
      </c>
      <c r="G16" s="1" t="str">
        <f>VLOOKUP(InputData[[#This Row],[CUSTOMER NAME]],Country[],2,FALSE)</f>
        <v>India</v>
      </c>
      <c r="H16" s="1" t="str">
        <f>VLOOKUP(InputData[[#This Row],[CUSTOMER NAME]],Country[],3,FALSE)</f>
        <v>Northeast</v>
      </c>
      <c r="I16" s="1">
        <f>DAY(InputData[[#This Row],[DATE]])</f>
        <v>4</v>
      </c>
      <c r="J16" s="1" t="str">
        <f>TEXT(InputData[[#This Row],[DATE]],"mmm")</f>
        <v>Jan</v>
      </c>
      <c r="K16" s="1" t="str">
        <f>TEXT(InputData[[#This Row],[DATE]],"yyy")</f>
        <v>2021</v>
      </c>
      <c r="L16" s="1">
        <f>WEEKNUM(InputData[[#This Row],[DATE]])</f>
        <v>2</v>
      </c>
    </row>
    <row r="17" spans="1:12" x14ac:dyDescent="0.35">
      <c r="A17" s="3">
        <v>44202</v>
      </c>
      <c r="B17" s="6" t="s">
        <v>65</v>
      </c>
      <c r="C17" s="4" t="s">
        <v>32</v>
      </c>
      <c r="D17" s="5">
        <v>117.48</v>
      </c>
      <c r="E17" s="1">
        <v>9</v>
      </c>
      <c r="F17" s="1">
        <f>InputData[[#This Row],[UNIT PRICE ($)]]*InputData[[#This Row],[QUANTITY]]</f>
        <v>1057.32</v>
      </c>
      <c r="G17" s="1" t="str">
        <f>VLOOKUP(InputData[[#This Row],[CUSTOMER NAME]],Country[],2,FALSE)</f>
        <v>Pakistan</v>
      </c>
      <c r="H17" s="1" t="str">
        <f>VLOOKUP(InputData[[#This Row],[CUSTOMER NAME]],Country[],3,FALSE)</f>
        <v>Export</v>
      </c>
      <c r="I17" s="1">
        <f>DAY(InputData[[#This Row],[DATE]])</f>
        <v>6</v>
      </c>
      <c r="J17" s="1" t="str">
        <f>TEXT(InputData[[#This Row],[DATE]],"mmm")</f>
        <v>Jan</v>
      </c>
      <c r="K17" s="1" t="str">
        <f>TEXT(InputData[[#This Row],[DATE]],"yyy")</f>
        <v>2021</v>
      </c>
      <c r="L17" s="1">
        <f>WEEKNUM(InputData[[#This Row],[DATE]])</f>
        <v>2</v>
      </c>
    </row>
    <row r="18" spans="1:12" x14ac:dyDescent="0.35">
      <c r="A18" s="3">
        <v>44204</v>
      </c>
      <c r="B18" s="6" t="s">
        <v>68</v>
      </c>
      <c r="C18" s="4" t="s">
        <v>19</v>
      </c>
      <c r="D18" s="5">
        <v>210</v>
      </c>
      <c r="E18" s="1">
        <v>14</v>
      </c>
      <c r="F18" s="1">
        <f>InputData[[#This Row],[UNIT PRICE ($)]]*InputData[[#This Row],[QUANTITY]]</f>
        <v>2940</v>
      </c>
      <c r="G18" s="1" t="str">
        <f>VLOOKUP(InputData[[#This Row],[CUSTOMER NAME]],Country[],2,FALSE)</f>
        <v>Russia</v>
      </c>
      <c r="H18" s="1" t="str">
        <f>VLOOKUP(InputData[[#This Row],[CUSTOMER NAME]],Country[],3,FALSE)</f>
        <v>Export</v>
      </c>
      <c r="I18" s="1">
        <f>DAY(InputData[[#This Row],[DATE]])</f>
        <v>8</v>
      </c>
      <c r="J18" s="1" t="str">
        <f>TEXT(InputData[[#This Row],[DATE]],"mmm")</f>
        <v>Jan</v>
      </c>
      <c r="K18" s="1" t="str">
        <f>TEXT(InputData[[#This Row],[DATE]],"yyy")</f>
        <v>2021</v>
      </c>
      <c r="L18" s="1">
        <f>WEEKNUM(InputData[[#This Row],[DATE]])</f>
        <v>2</v>
      </c>
    </row>
    <row r="19" spans="1:12" x14ac:dyDescent="0.35">
      <c r="A19" s="3">
        <v>44205</v>
      </c>
      <c r="B19" s="6" t="s">
        <v>60</v>
      </c>
      <c r="C19" s="4" t="s">
        <v>7</v>
      </c>
      <c r="D19" s="5">
        <v>47.730000000000004</v>
      </c>
      <c r="E19" s="1">
        <v>26</v>
      </c>
      <c r="F19" s="1">
        <f>InputData[[#This Row],[UNIT PRICE ($)]]*InputData[[#This Row],[QUANTITY]]</f>
        <v>1240.98</v>
      </c>
      <c r="G19" s="1" t="str">
        <f>VLOOKUP(InputData[[#This Row],[CUSTOMER NAME]],Country[],2,FALSE)</f>
        <v>Nigeria</v>
      </c>
      <c r="H19" s="1" t="str">
        <f>VLOOKUP(InputData[[#This Row],[CUSTOMER NAME]],Country[],3,FALSE)</f>
        <v>Export</v>
      </c>
      <c r="I19" s="1">
        <f>DAY(InputData[[#This Row],[DATE]])</f>
        <v>9</v>
      </c>
      <c r="J19" s="1" t="str">
        <f>TEXT(InputData[[#This Row],[DATE]],"mmm")</f>
        <v>Jan</v>
      </c>
      <c r="K19" s="1" t="str">
        <f>TEXT(InputData[[#This Row],[DATE]],"yyy")</f>
        <v>2021</v>
      </c>
      <c r="L19" s="1">
        <f>WEEKNUM(InputData[[#This Row],[DATE]])</f>
        <v>2</v>
      </c>
    </row>
    <row r="20" spans="1:12" x14ac:dyDescent="0.35">
      <c r="A20" s="3">
        <v>44205</v>
      </c>
      <c r="B20" s="6" t="s">
        <v>64</v>
      </c>
      <c r="C20" s="4" t="s">
        <v>31</v>
      </c>
      <c r="D20" s="5">
        <v>104.16</v>
      </c>
      <c r="E20" s="1">
        <v>1</v>
      </c>
      <c r="F20" s="1">
        <f>InputData[[#This Row],[UNIT PRICE ($)]]*InputData[[#This Row],[QUANTITY]]</f>
        <v>104.16</v>
      </c>
      <c r="G20" s="1" t="str">
        <f>VLOOKUP(InputData[[#This Row],[CUSTOMER NAME]],Country[],2,FALSE)</f>
        <v>India</v>
      </c>
      <c r="H20" s="1" t="str">
        <f>VLOOKUP(InputData[[#This Row],[CUSTOMER NAME]],Country[],3,FALSE)</f>
        <v>Northeast</v>
      </c>
      <c r="I20" s="1">
        <f>DAY(InputData[[#This Row],[DATE]])</f>
        <v>9</v>
      </c>
      <c r="J20" s="1" t="str">
        <f>TEXT(InputData[[#This Row],[DATE]],"mmm")</f>
        <v>Jan</v>
      </c>
      <c r="K20" s="1" t="str">
        <f>TEXT(InputData[[#This Row],[DATE]],"yyy")</f>
        <v>2021</v>
      </c>
      <c r="L20" s="1">
        <f>WEEKNUM(InputData[[#This Row],[DATE]])</f>
        <v>2</v>
      </c>
    </row>
    <row r="21" spans="1:12" x14ac:dyDescent="0.35">
      <c r="A21" s="3">
        <v>44205</v>
      </c>
      <c r="B21" s="6" t="s">
        <v>111</v>
      </c>
      <c r="C21" s="4" t="s">
        <v>25</v>
      </c>
      <c r="D21" s="5">
        <v>8.33</v>
      </c>
      <c r="E21" s="1">
        <v>4</v>
      </c>
      <c r="F21" s="1">
        <f>InputData[[#This Row],[UNIT PRICE ($)]]*InputData[[#This Row],[QUANTITY]]</f>
        <v>33.32</v>
      </c>
      <c r="G21" s="1" t="str">
        <f>VLOOKUP(InputData[[#This Row],[CUSTOMER NAME]],Country[],2,FALSE)</f>
        <v>India</v>
      </c>
      <c r="H21" s="1" t="str">
        <f>VLOOKUP(InputData[[#This Row],[CUSTOMER NAME]],Country[],3,FALSE)</f>
        <v>Northeast</v>
      </c>
      <c r="I21" s="1">
        <f>DAY(InputData[[#This Row],[DATE]])</f>
        <v>9</v>
      </c>
      <c r="J21" s="1" t="str">
        <f>TEXT(InputData[[#This Row],[DATE]],"mmm")</f>
        <v>Jan</v>
      </c>
      <c r="K21" s="1" t="str">
        <f>TEXT(InputData[[#This Row],[DATE]],"yyy")</f>
        <v>2021</v>
      </c>
      <c r="L21" s="1">
        <f>WEEKNUM(InputData[[#This Row],[DATE]])</f>
        <v>2</v>
      </c>
    </row>
    <row r="22" spans="1:12" x14ac:dyDescent="0.35">
      <c r="A22" s="3">
        <v>44205</v>
      </c>
      <c r="B22" s="6" t="s">
        <v>75</v>
      </c>
      <c r="C22" s="4" t="s">
        <v>31</v>
      </c>
      <c r="D22" s="5">
        <v>104.16</v>
      </c>
      <c r="E22" s="1">
        <v>29</v>
      </c>
      <c r="F22" s="1">
        <f>InputData[[#This Row],[UNIT PRICE ($)]]*InputData[[#This Row],[QUANTITY]]</f>
        <v>3020.64</v>
      </c>
      <c r="G22" s="1" t="str">
        <f>VLOOKUP(InputData[[#This Row],[CUSTOMER NAME]],Country[],2,FALSE)</f>
        <v>Russia</v>
      </c>
      <c r="H22" s="1" t="str">
        <f>VLOOKUP(InputData[[#This Row],[CUSTOMER NAME]],Country[],3,FALSE)</f>
        <v>Export</v>
      </c>
      <c r="I22" s="1">
        <f>DAY(InputData[[#This Row],[DATE]])</f>
        <v>9</v>
      </c>
      <c r="J22" s="1" t="str">
        <f>TEXT(InputData[[#This Row],[DATE]],"mmm")</f>
        <v>Jan</v>
      </c>
      <c r="K22" s="1" t="str">
        <f>TEXT(InputData[[#This Row],[DATE]],"yyy")</f>
        <v>2021</v>
      </c>
      <c r="L22" s="1">
        <f>WEEKNUM(InputData[[#This Row],[DATE]])</f>
        <v>2</v>
      </c>
    </row>
    <row r="23" spans="1:12" x14ac:dyDescent="0.35">
      <c r="A23" s="3">
        <v>44205</v>
      </c>
      <c r="B23" s="6" t="s">
        <v>78</v>
      </c>
      <c r="C23" s="4" t="s">
        <v>40</v>
      </c>
      <c r="D23" s="5">
        <v>115.2</v>
      </c>
      <c r="E23" s="1">
        <v>28</v>
      </c>
      <c r="F23" s="1">
        <f>InputData[[#This Row],[UNIT PRICE ($)]]*InputData[[#This Row],[QUANTITY]]</f>
        <v>3225.6</v>
      </c>
      <c r="G23" s="1" t="str">
        <f>VLOOKUP(InputData[[#This Row],[CUSTOMER NAME]],Country[],2,FALSE)</f>
        <v>India</v>
      </c>
      <c r="H23" s="1" t="str">
        <f>VLOOKUP(InputData[[#This Row],[CUSTOMER NAME]],Country[],3,FALSE)</f>
        <v>Central</v>
      </c>
      <c r="I23" s="1">
        <f>DAY(InputData[[#This Row],[DATE]])</f>
        <v>9</v>
      </c>
      <c r="J23" s="1" t="str">
        <f>TEXT(InputData[[#This Row],[DATE]],"mmm")</f>
        <v>Jan</v>
      </c>
      <c r="K23" s="1" t="str">
        <f>TEXT(InputData[[#This Row],[DATE]],"yyy")</f>
        <v>2021</v>
      </c>
      <c r="L23" s="1">
        <f>WEEKNUM(InputData[[#This Row],[DATE]])</f>
        <v>2</v>
      </c>
    </row>
    <row r="24" spans="1:12" x14ac:dyDescent="0.35">
      <c r="A24" s="3">
        <v>44205</v>
      </c>
      <c r="B24" s="6" t="s">
        <v>79</v>
      </c>
      <c r="C24" s="4" t="s">
        <v>3</v>
      </c>
      <c r="D24" s="5">
        <v>80.94</v>
      </c>
      <c r="E24" s="1">
        <v>8</v>
      </c>
      <c r="F24" s="1">
        <f>InputData[[#This Row],[UNIT PRICE ($)]]*InputData[[#This Row],[QUANTITY]]</f>
        <v>647.52</v>
      </c>
      <c r="G24" s="1" t="str">
        <f>VLOOKUP(InputData[[#This Row],[CUSTOMER NAME]],Country[],2,FALSE)</f>
        <v>United Kingdom</v>
      </c>
      <c r="H24" s="1" t="str">
        <f>VLOOKUP(InputData[[#This Row],[CUSTOMER NAME]],Country[],3,FALSE)</f>
        <v>Export</v>
      </c>
      <c r="I24" s="1">
        <f>DAY(InputData[[#This Row],[DATE]])</f>
        <v>9</v>
      </c>
      <c r="J24" s="1" t="str">
        <f>TEXT(InputData[[#This Row],[DATE]],"mmm")</f>
        <v>Jan</v>
      </c>
      <c r="K24" s="1" t="str">
        <f>TEXT(InputData[[#This Row],[DATE]],"yyy")</f>
        <v>2021</v>
      </c>
      <c r="L24" s="1">
        <f>WEEKNUM(InputData[[#This Row],[DATE]])</f>
        <v>2</v>
      </c>
    </row>
    <row r="25" spans="1:12" x14ac:dyDescent="0.35">
      <c r="A25" s="3">
        <v>44205</v>
      </c>
      <c r="B25" s="6" t="s">
        <v>113</v>
      </c>
      <c r="C25" s="4" t="s">
        <v>32</v>
      </c>
      <c r="D25" s="5">
        <v>117.48</v>
      </c>
      <c r="E25" s="1">
        <v>12</v>
      </c>
      <c r="F25" s="1">
        <f>InputData[[#This Row],[UNIT PRICE ($)]]*InputData[[#This Row],[QUANTITY]]</f>
        <v>1409.76</v>
      </c>
      <c r="G25" s="1" t="str">
        <f>VLOOKUP(InputData[[#This Row],[CUSTOMER NAME]],Country[],2,FALSE)</f>
        <v>Pakistan</v>
      </c>
      <c r="H25" s="1" t="str">
        <f>VLOOKUP(InputData[[#This Row],[CUSTOMER NAME]],Country[],3,FALSE)</f>
        <v>Export</v>
      </c>
      <c r="I25" s="1">
        <f>DAY(InputData[[#This Row],[DATE]])</f>
        <v>9</v>
      </c>
      <c r="J25" s="1" t="str">
        <f>TEXT(InputData[[#This Row],[DATE]],"mmm")</f>
        <v>Jan</v>
      </c>
      <c r="K25" s="1" t="str">
        <f>TEXT(InputData[[#This Row],[DATE]],"yyy")</f>
        <v>2021</v>
      </c>
      <c r="L25" s="1">
        <f>WEEKNUM(InputData[[#This Row],[DATE]])</f>
        <v>2</v>
      </c>
    </row>
    <row r="26" spans="1:12" x14ac:dyDescent="0.35">
      <c r="A26" s="3">
        <v>44206</v>
      </c>
      <c r="B26" s="6" t="s">
        <v>62</v>
      </c>
      <c r="C26" s="4" t="s">
        <v>2</v>
      </c>
      <c r="D26" s="5">
        <v>142.80000000000001</v>
      </c>
      <c r="E26" s="1">
        <v>24</v>
      </c>
      <c r="F26" s="1">
        <f>InputData[[#This Row],[UNIT PRICE ($)]]*InputData[[#This Row],[QUANTITY]]</f>
        <v>3427.2000000000003</v>
      </c>
      <c r="G26" s="1" t="str">
        <f>VLOOKUP(InputData[[#This Row],[CUSTOMER NAME]],Country[],2,FALSE)</f>
        <v>India</v>
      </c>
      <c r="H26" s="1" t="str">
        <f>VLOOKUP(InputData[[#This Row],[CUSTOMER NAME]],Country[],3,FALSE)</f>
        <v>Northeast</v>
      </c>
      <c r="I26" s="1">
        <f>DAY(InputData[[#This Row],[DATE]])</f>
        <v>10</v>
      </c>
      <c r="J26" s="1" t="str">
        <f>TEXT(InputData[[#This Row],[DATE]],"mmm")</f>
        <v>Jan</v>
      </c>
      <c r="K26" s="1" t="str">
        <f>TEXT(InputData[[#This Row],[DATE]],"yyy")</f>
        <v>2021</v>
      </c>
      <c r="L26" s="1">
        <f>WEEKNUM(InputData[[#This Row],[DATE]])</f>
        <v>3</v>
      </c>
    </row>
    <row r="27" spans="1:12" x14ac:dyDescent="0.35">
      <c r="A27" s="3">
        <v>44206</v>
      </c>
      <c r="B27" s="6" t="s">
        <v>80</v>
      </c>
      <c r="C27" s="4" t="s">
        <v>34</v>
      </c>
      <c r="D27" s="5">
        <v>58.3</v>
      </c>
      <c r="E27" s="1">
        <v>14</v>
      </c>
      <c r="F27" s="1">
        <f>InputData[[#This Row],[UNIT PRICE ($)]]*InputData[[#This Row],[QUANTITY]]</f>
        <v>816.19999999999993</v>
      </c>
      <c r="G27" s="1" t="str">
        <f>VLOOKUP(InputData[[#This Row],[CUSTOMER NAME]],Country[],2,FALSE)</f>
        <v>South Africa</v>
      </c>
      <c r="H27" s="1" t="str">
        <f>VLOOKUP(InputData[[#This Row],[CUSTOMER NAME]],Country[],3,FALSE)</f>
        <v>Export</v>
      </c>
      <c r="I27" s="1">
        <f>DAY(InputData[[#This Row],[DATE]])</f>
        <v>10</v>
      </c>
      <c r="J27" s="1" t="str">
        <f>TEXT(InputData[[#This Row],[DATE]],"mmm")</f>
        <v>Jan</v>
      </c>
      <c r="K27" s="1" t="str">
        <f>TEXT(InputData[[#This Row],[DATE]],"yyy")</f>
        <v>2021</v>
      </c>
      <c r="L27" s="1">
        <f>WEEKNUM(InputData[[#This Row],[DATE]])</f>
        <v>3</v>
      </c>
    </row>
    <row r="28" spans="1:12" x14ac:dyDescent="0.35">
      <c r="A28" s="3">
        <v>44206</v>
      </c>
      <c r="B28" s="6" t="s">
        <v>113</v>
      </c>
      <c r="C28" s="4" t="s">
        <v>35</v>
      </c>
      <c r="D28" s="5">
        <v>6.7</v>
      </c>
      <c r="E28" s="1">
        <v>9</v>
      </c>
      <c r="F28" s="1">
        <f>InputData[[#This Row],[UNIT PRICE ($)]]*InputData[[#This Row],[QUANTITY]]</f>
        <v>60.300000000000004</v>
      </c>
      <c r="G28" s="1" t="str">
        <f>VLOOKUP(InputData[[#This Row],[CUSTOMER NAME]],Country[],2,FALSE)</f>
        <v>Pakistan</v>
      </c>
      <c r="H28" s="1" t="str">
        <f>VLOOKUP(InputData[[#This Row],[CUSTOMER NAME]],Country[],3,FALSE)</f>
        <v>Export</v>
      </c>
      <c r="I28" s="1">
        <f>DAY(InputData[[#This Row],[DATE]])</f>
        <v>10</v>
      </c>
      <c r="J28" s="1" t="str">
        <f>TEXT(InputData[[#This Row],[DATE]],"mmm")</f>
        <v>Jan</v>
      </c>
      <c r="K28" s="1" t="str">
        <f>TEXT(InputData[[#This Row],[DATE]],"yyy")</f>
        <v>2021</v>
      </c>
      <c r="L28" s="1">
        <f>WEEKNUM(InputData[[#This Row],[DATE]])</f>
        <v>3</v>
      </c>
    </row>
    <row r="29" spans="1:12" x14ac:dyDescent="0.35">
      <c r="A29" s="3">
        <v>44207</v>
      </c>
      <c r="B29" s="6" t="s">
        <v>62</v>
      </c>
      <c r="C29" s="4" t="s">
        <v>37</v>
      </c>
      <c r="D29" s="5">
        <v>85.76</v>
      </c>
      <c r="E29" s="1">
        <v>3</v>
      </c>
      <c r="F29" s="1">
        <f>InputData[[#This Row],[UNIT PRICE ($)]]*InputData[[#This Row],[QUANTITY]]</f>
        <v>257.28000000000003</v>
      </c>
      <c r="G29" s="1" t="str">
        <f>VLOOKUP(InputData[[#This Row],[CUSTOMER NAME]],Country[],2,FALSE)</f>
        <v>India</v>
      </c>
      <c r="H29" s="1" t="str">
        <f>VLOOKUP(InputData[[#This Row],[CUSTOMER NAME]],Country[],3,FALSE)</f>
        <v>Northeast</v>
      </c>
      <c r="I29" s="1">
        <f>DAY(InputData[[#This Row],[DATE]])</f>
        <v>11</v>
      </c>
      <c r="J29" s="1" t="str">
        <f>TEXT(InputData[[#This Row],[DATE]],"mmm")</f>
        <v>Jan</v>
      </c>
      <c r="K29" s="1" t="str">
        <f>TEXT(InputData[[#This Row],[DATE]],"yyy")</f>
        <v>2021</v>
      </c>
      <c r="L29" s="1">
        <f>WEEKNUM(InputData[[#This Row],[DATE]])</f>
        <v>3</v>
      </c>
    </row>
    <row r="30" spans="1:12" x14ac:dyDescent="0.35">
      <c r="A30" s="3">
        <v>44207</v>
      </c>
      <c r="B30" s="6" t="s">
        <v>70</v>
      </c>
      <c r="C30" s="4" t="s">
        <v>14</v>
      </c>
      <c r="D30" s="5">
        <v>146.72</v>
      </c>
      <c r="E30" s="1">
        <v>4</v>
      </c>
      <c r="F30" s="1">
        <f>InputData[[#This Row],[UNIT PRICE ($)]]*InputData[[#This Row],[QUANTITY]]</f>
        <v>586.88</v>
      </c>
      <c r="G30" s="1" t="str">
        <f>VLOOKUP(InputData[[#This Row],[CUSTOMER NAME]],Country[],2,FALSE)</f>
        <v>Mexico</v>
      </c>
      <c r="H30" s="1" t="str">
        <f>VLOOKUP(InputData[[#This Row],[CUSTOMER NAME]],Country[],3,FALSE)</f>
        <v>Export</v>
      </c>
      <c r="I30" s="1">
        <f>DAY(InputData[[#This Row],[DATE]])</f>
        <v>11</v>
      </c>
      <c r="J30" s="1" t="str">
        <f>TEXT(InputData[[#This Row],[DATE]],"mmm")</f>
        <v>Jan</v>
      </c>
      <c r="K30" s="1" t="str">
        <f>TEXT(InputData[[#This Row],[DATE]],"yyy")</f>
        <v>2021</v>
      </c>
      <c r="L30" s="1">
        <f>WEEKNUM(InputData[[#This Row],[DATE]])</f>
        <v>3</v>
      </c>
    </row>
    <row r="31" spans="1:12" x14ac:dyDescent="0.35">
      <c r="A31" s="3">
        <v>44207</v>
      </c>
      <c r="B31" s="6" t="s">
        <v>111</v>
      </c>
      <c r="C31" s="4" t="s">
        <v>11</v>
      </c>
      <c r="D31" s="5">
        <v>48.4</v>
      </c>
      <c r="E31" s="1">
        <v>14</v>
      </c>
      <c r="F31" s="1">
        <f>InputData[[#This Row],[UNIT PRICE ($)]]*InputData[[#This Row],[QUANTITY]]</f>
        <v>677.6</v>
      </c>
      <c r="G31" s="1" t="str">
        <f>VLOOKUP(InputData[[#This Row],[CUSTOMER NAME]],Country[],2,FALSE)</f>
        <v>India</v>
      </c>
      <c r="H31" s="1" t="str">
        <f>VLOOKUP(InputData[[#This Row],[CUSTOMER NAME]],Country[],3,FALSE)</f>
        <v>Northeast</v>
      </c>
      <c r="I31" s="1">
        <f>DAY(InputData[[#This Row],[DATE]])</f>
        <v>11</v>
      </c>
      <c r="J31" s="1" t="str">
        <f>TEXT(InputData[[#This Row],[DATE]],"mmm")</f>
        <v>Jan</v>
      </c>
      <c r="K31" s="1" t="str">
        <f>TEXT(InputData[[#This Row],[DATE]],"yyy")</f>
        <v>2021</v>
      </c>
      <c r="L31" s="1">
        <f>WEEKNUM(InputData[[#This Row],[DATE]])</f>
        <v>3</v>
      </c>
    </row>
    <row r="32" spans="1:12" x14ac:dyDescent="0.35">
      <c r="A32" s="3">
        <v>44207</v>
      </c>
      <c r="B32" s="6" t="s">
        <v>76</v>
      </c>
      <c r="C32" s="4" t="s">
        <v>42</v>
      </c>
      <c r="D32" s="5">
        <v>162</v>
      </c>
      <c r="E32" s="1">
        <v>4</v>
      </c>
      <c r="F32" s="1">
        <f>InputData[[#This Row],[UNIT PRICE ($)]]*InputData[[#This Row],[QUANTITY]]</f>
        <v>648</v>
      </c>
      <c r="G32" s="1" t="str">
        <f>VLOOKUP(InputData[[#This Row],[CUSTOMER NAME]],Country[],2,FALSE)</f>
        <v>Saudi Arabia</v>
      </c>
      <c r="H32" s="1" t="str">
        <f>VLOOKUP(InputData[[#This Row],[CUSTOMER NAME]],Country[],3,FALSE)</f>
        <v>Export</v>
      </c>
      <c r="I32" s="1">
        <f>DAY(InputData[[#This Row],[DATE]])</f>
        <v>11</v>
      </c>
      <c r="J32" s="1" t="str">
        <f>TEXT(InputData[[#This Row],[DATE]],"mmm")</f>
        <v>Jan</v>
      </c>
      <c r="K32" s="1" t="str">
        <f>TEXT(InputData[[#This Row],[DATE]],"yyy")</f>
        <v>2021</v>
      </c>
      <c r="L32" s="1">
        <f>WEEKNUM(InputData[[#This Row],[DATE]])</f>
        <v>3</v>
      </c>
    </row>
    <row r="33" spans="1:12" x14ac:dyDescent="0.35">
      <c r="A33" s="3">
        <v>44207</v>
      </c>
      <c r="B33" s="6" t="s">
        <v>79</v>
      </c>
      <c r="C33" s="4" t="s">
        <v>32</v>
      </c>
      <c r="D33" s="5">
        <v>117.48</v>
      </c>
      <c r="E33" s="1">
        <v>2</v>
      </c>
      <c r="F33" s="1">
        <f>InputData[[#This Row],[UNIT PRICE ($)]]*InputData[[#This Row],[QUANTITY]]</f>
        <v>234.96</v>
      </c>
      <c r="G33" s="1" t="str">
        <f>VLOOKUP(InputData[[#This Row],[CUSTOMER NAME]],Country[],2,FALSE)</f>
        <v>United Kingdom</v>
      </c>
      <c r="H33" s="1" t="str">
        <f>VLOOKUP(InputData[[#This Row],[CUSTOMER NAME]],Country[],3,FALSE)</f>
        <v>Export</v>
      </c>
      <c r="I33" s="1">
        <f>DAY(InputData[[#This Row],[DATE]])</f>
        <v>11</v>
      </c>
      <c r="J33" s="1" t="str">
        <f>TEXT(InputData[[#This Row],[DATE]],"mmm")</f>
        <v>Jan</v>
      </c>
      <c r="K33" s="1" t="str">
        <f>TEXT(InputData[[#This Row],[DATE]],"yyy")</f>
        <v>2021</v>
      </c>
      <c r="L33" s="1">
        <f>WEEKNUM(InputData[[#This Row],[DATE]])</f>
        <v>3</v>
      </c>
    </row>
    <row r="34" spans="1:12" x14ac:dyDescent="0.35">
      <c r="A34" s="3">
        <v>44208</v>
      </c>
      <c r="B34" s="6" t="s">
        <v>64</v>
      </c>
      <c r="C34" s="4" t="s">
        <v>42</v>
      </c>
      <c r="D34" s="5">
        <v>162</v>
      </c>
      <c r="E34" s="1">
        <v>10</v>
      </c>
      <c r="F34" s="1">
        <f>InputData[[#This Row],[UNIT PRICE ($)]]*InputData[[#This Row],[QUANTITY]]</f>
        <v>1620</v>
      </c>
      <c r="G34" s="1" t="str">
        <f>VLOOKUP(InputData[[#This Row],[CUSTOMER NAME]],Country[],2,FALSE)</f>
        <v>India</v>
      </c>
      <c r="H34" s="1" t="str">
        <f>VLOOKUP(InputData[[#This Row],[CUSTOMER NAME]],Country[],3,FALSE)</f>
        <v>Northeast</v>
      </c>
      <c r="I34" s="1">
        <f>DAY(InputData[[#This Row],[DATE]])</f>
        <v>12</v>
      </c>
      <c r="J34" s="1" t="str">
        <f>TEXT(InputData[[#This Row],[DATE]],"mmm")</f>
        <v>Jan</v>
      </c>
      <c r="K34" s="1" t="str">
        <f>TEXT(InputData[[#This Row],[DATE]],"yyy")</f>
        <v>2021</v>
      </c>
      <c r="L34" s="1">
        <f>WEEKNUM(InputData[[#This Row],[DATE]])</f>
        <v>3</v>
      </c>
    </row>
    <row r="35" spans="1:12" x14ac:dyDescent="0.35">
      <c r="A35" s="3">
        <v>44209</v>
      </c>
      <c r="B35" s="6" t="s">
        <v>108</v>
      </c>
      <c r="C35" s="4" t="s">
        <v>16</v>
      </c>
      <c r="D35" s="5">
        <v>16.64</v>
      </c>
      <c r="E35" s="1">
        <v>15</v>
      </c>
      <c r="F35" s="1">
        <f>InputData[[#This Row],[UNIT PRICE ($)]]*InputData[[#This Row],[QUANTITY]]</f>
        <v>249.60000000000002</v>
      </c>
      <c r="G35" s="1" t="str">
        <f>VLOOKUP(InputData[[#This Row],[CUSTOMER NAME]],Country[],2,FALSE)</f>
        <v>India</v>
      </c>
      <c r="H35" s="1" t="str">
        <f>VLOOKUP(InputData[[#This Row],[CUSTOMER NAME]],Country[],3,FALSE)</f>
        <v>North</v>
      </c>
      <c r="I35" s="1">
        <f>DAY(InputData[[#This Row],[DATE]])</f>
        <v>13</v>
      </c>
      <c r="J35" s="1" t="str">
        <f>TEXT(InputData[[#This Row],[DATE]],"mmm")</f>
        <v>Jan</v>
      </c>
      <c r="K35" s="1" t="str">
        <f>TEXT(InputData[[#This Row],[DATE]],"yyy")</f>
        <v>2021</v>
      </c>
      <c r="L35" s="1">
        <f>WEEKNUM(InputData[[#This Row],[DATE]])</f>
        <v>3</v>
      </c>
    </row>
    <row r="36" spans="1:12" x14ac:dyDescent="0.35">
      <c r="A36" s="3">
        <v>44209</v>
      </c>
      <c r="B36" s="6" t="s">
        <v>65</v>
      </c>
      <c r="C36" s="4" t="s">
        <v>19</v>
      </c>
      <c r="D36" s="5">
        <v>210</v>
      </c>
      <c r="E36" s="1">
        <v>6</v>
      </c>
      <c r="F36" s="1">
        <f>InputData[[#This Row],[UNIT PRICE ($)]]*InputData[[#This Row],[QUANTITY]]</f>
        <v>1260</v>
      </c>
      <c r="G36" s="1" t="str">
        <f>VLOOKUP(InputData[[#This Row],[CUSTOMER NAME]],Country[],2,FALSE)</f>
        <v>Pakistan</v>
      </c>
      <c r="H36" s="1" t="str">
        <f>VLOOKUP(InputData[[#This Row],[CUSTOMER NAME]],Country[],3,FALSE)</f>
        <v>Export</v>
      </c>
      <c r="I36" s="1">
        <f>DAY(InputData[[#This Row],[DATE]])</f>
        <v>13</v>
      </c>
      <c r="J36" s="1" t="str">
        <f>TEXT(InputData[[#This Row],[DATE]],"mmm")</f>
        <v>Jan</v>
      </c>
      <c r="K36" s="1" t="str">
        <f>TEXT(InputData[[#This Row],[DATE]],"yyy")</f>
        <v>2021</v>
      </c>
      <c r="L36" s="1">
        <f>WEEKNUM(InputData[[#This Row],[DATE]])</f>
        <v>3</v>
      </c>
    </row>
    <row r="37" spans="1:12" x14ac:dyDescent="0.35">
      <c r="A37" s="3">
        <v>44210</v>
      </c>
      <c r="B37" s="6" t="s">
        <v>115</v>
      </c>
      <c r="C37" s="4" t="s">
        <v>11</v>
      </c>
      <c r="D37" s="5">
        <v>48.4</v>
      </c>
      <c r="E37" s="1">
        <v>14</v>
      </c>
      <c r="F37" s="1">
        <f>InputData[[#This Row],[UNIT PRICE ($)]]*InputData[[#This Row],[QUANTITY]]</f>
        <v>677.6</v>
      </c>
      <c r="G37" s="1" t="str">
        <f>VLOOKUP(InputData[[#This Row],[CUSTOMER NAME]],Country[],2,FALSE)</f>
        <v>India</v>
      </c>
      <c r="H37" s="1" t="str">
        <f>VLOOKUP(InputData[[#This Row],[CUSTOMER NAME]],Country[],3,FALSE)</f>
        <v>Northeast</v>
      </c>
      <c r="I37" s="1">
        <f>DAY(InputData[[#This Row],[DATE]])</f>
        <v>14</v>
      </c>
      <c r="J37" s="1" t="str">
        <f>TEXT(InputData[[#This Row],[DATE]],"mmm")</f>
        <v>Jan</v>
      </c>
      <c r="K37" s="1" t="str">
        <f>TEXT(InputData[[#This Row],[DATE]],"yyy")</f>
        <v>2021</v>
      </c>
      <c r="L37" s="1">
        <f>WEEKNUM(InputData[[#This Row],[DATE]])</f>
        <v>3</v>
      </c>
    </row>
    <row r="38" spans="1:12" x14ac:dyDescent="0.35">
      <c r="A38" s="3">
        <v>44211</v>
      </c>
      <c r="B38" s="6" t="s">
        <v>73</v>
      </c>
      <c r="C38" s="4" t="s">
        <v>7</v>
      </c>
      <c r="D38" s="5">
        <v>47.730000000000004</v>
      </c>
      <c r="E38" s="1">
        <v>15</v>
      </c>
      <c r="F38" s="1">
        <f>InputData[[#This Row],[UNIT PRICE ($)]]*InputData[[#This Row],[QUANTITY]]</f>
        <v>715.95</v>
      </c>
      <c r="G38" s="1" t="str">
        <f>VLOOKUP(InputData[[#This Row],[CUSTOMER NAME]],Country[],2,FALSE)</f>
        <v>India</v>
      </c>
      <c r="H38" s="1" t="str">
        <f>VLOOKUP(InputData[[#This Row],[CUSTOMER NAME]],Country[],3,FALSE)</f>
        <v>East</v>
      </c>
      <c r="I38" s="1">
        <f>DAY(InputData[[#This Row],[DATE]])</f>
        <v>15</v>
      </c>
      <c r="J38" s="1" t="str">
        <f>TEXT(InputData[[#This Row],[DATE]],"mmm")</f>
        <v>Jan</v>
      </c>
      <c r="K38" s="1" t="str">
        <f>TEXT(InputData[[#This Row],[DATE]],"yyy")</f>
        <v>2021</v>
      </c>
      <c r="L38" s="1">
        <f>WEEKNUM(InputData[[#This Row],[DATE]])</f>
        <v>3</v>
      </c>
    </row>
    <row r="39" spans="1:12" x14ac:dyDescent="0.35">
      <c r="A39" s="3">
        <v>44211</v>
      </c>
      <c r="B39" s="6" t="s">
        <v>79</v>
      </c>
      <c r="C39" s="4" t="s">
        <v>22</v>
      </c>
      <c r="D39" s="5">
        <v>141.57</v>
      </c>
      <c r="E39" s="1">
        <v>10</v>
      </c>
      <c r="F39" s="1">
        <f>InputData[[#This Row],[UNIT PRICE ($)]]*InputData[[#This Row],[QUANTITY]]</f>
        <v>1415.6999999999998</v>
      </c>
      <c r="G39" s="1" t="str">
        <f>VLOOKUP(InputData[[#This Row],[CUSTOMER NAME]],Country[],2,FALSE)</f>
        <v>United Kingdom</v>
      </c>
      <c r="H39" s="1" t="str">
        <f>VLOOKUP(InputData[[#This Row],[CUSTOMER NAME]],Country[],3,FALSE)</f>
        <v>Export</v>
      </c>
      <c r="I39" s="1">
        <f>DAY(InputData[[#This Row],[DATE]])</f>
        <v>15</v>
      </c>
      <c r="J39" s="1" t="str">
        <f>TEXT(InputData[[#This Row],[DATE]],"mmm")</f>
        <v>Jan</v>
      </c>
      <c r="K39" s="1" t="str">
        <f>TEXT(InputData[[#This Row],[DATE]],"yyy")</f>
        <v>2021</v>
      </c>
      <c r="L39" s="1">
        <f>WEEKNUM(InputData[[#This Row],[DATE]])</f>
        <v>3</v>
      </c>
    </row>
    <row r="40" spans="1:12" x14ac:dyDescent="0.35">
      <c r="A40" s="3">
        <v>44212</v>
      </c>
      <c r="B40" s="6" t="s">
        <v>109</v>
      </c>
      <c r="C40" s="4" t="s">
        <v>14</v>
      </c>
      <c r="D40" s="5">
        <v>146.72</v>
      </c>
      <c r="E40" s="1">
        <v>11</v>
      </c>
      <c r="F40" s="1">
        <f>InputData[[#This Row],[UNIT PRICE ($)]]*InputData[[#This Row],[QUANTITY]]</f>
        <v>1613.92</v>
      </c>
      <c r="G40" s="1" t="str">
        <f>VLOOKUP(InputData[[#This Row],[CUSTOMER NAME]],Country[],2,FALSE)</f>
        <v>Pakistan</v>
      </c>
      <c r="H40" s="1" t="str">
        <f>VLOOKUP(InputData[[#This Row],[CUSTOMER NAME]],Country[],3,FALSE)</f>
        <v>Export</v>
      </c>
      <c r="I40" s="1">
        <f>DAY(InputData[[#This Row],[DATE]])</f>
        <v>16</v>
      </c>
      <c r="J40" s="1" t="str">
        <f>TEXT(InputData[[#This Row],[DATE]],"mmm")</f>
        <v>Jan</v>
      </c>
      <c r="K40" s="1" t="str">
        <f>TEXT(InputData[[#This Row],[DATE]],"yyy")</f>
        <v>2021</v>
      </c>
      <c r="L40" s="1">
        <f>WEEKNUM(InputData[[#This Row],[DATE]])</f>
        <v>3</v>
      </c>
    </row>
    <row r="41" spans="1:12" x14ac:dyDescent="0.35">
      <c r="A41" s="3">
        <v>44213</v>
      </c>
      <c r="B41" s="6" t="s">
        <v>67</v>
      </c>
      <c r="C41" s="4" t="s">
        <v>40</v>
      </c>
      <c r="D41" s="5">
        <v>115.2</v>
      </c>
      <c r="E41" s="1">
        <v>4</v>
      </c>
      <c r="F41" s="1">
        <f>InputData[[#This Row],[UNIT PRICE ($)]]*InputData[[#This Row],[QUANTITY]]</f>
        <v>460.8</v>
      </c>
      <c r="G41" s="1" t="str">
        <f>VLOOKUP(InputData[[#This Row],[CUSTOMER NAME]],Country[],2,FALSE)</f>
        <v>United Kingdom</v>
      </c>
      <c r="H41" s="1" t="str">
        <f>VLOOKUP(InputData[[#This Row],[CUSTOMER NAME]],Country[],3,FALSE)</f>
        <v>Export</v>
      </c>
      <c r="I41" s="1">
        <f>DAY(InputData[[#This Row],[DATE]])</f>
        <v>17</v>
      </c>
      <c r="J41" s="1" t="str">
        <f>TEXT(InputData[[#This Row],[DATE]],"mmm")</f>
        <v>Jan</v>
      </c>
      <c r="K41" s="1" t="str">
        <f>TEXT(InputData[[#This Row],[DATE]],"yyy")</f>
        <v>2021</v>
      </c>
      <c r="L41" s="1">
        <f>WEEKNUM(InputData[[#This Row],[DATE]])</f>
        <v>4</v>
      </c>
    </row>
    <row r="42" spans="1:12" x14ac:dyDescent="0.35">
      <c r="A42" s="3">
        <v>44214</v>
      </c>
      <c r="B42" s="6" t="s">
        <v>65</v>
      </c>
      <c r="C42" s="4" t="s">
        <v>8</v>
      </c>
      <c r="D42" s="5">
        <v>94.62</v>
      </c>
      <c r="E42" s="1">
        <v>9</v>
      </c>
      <c r="F42" s="1">
        <f>InputData[[#This Row],[UNIT PRICE ($)]]*InputData[[#This Row],[QUANTITY]]</f>
        <v>851.58</v>
      </c>
      <c r="G42" s="1" t="str">
        <f>VLOOKUP(InputData[[#This Row],[CUSTOMER NAME]],Country[],2,FALSE)</f>
        <v>Pakistan</v>
      </c>
      <c r="H42" s="1" t="str">
        <f>VLOOKUP(InputData[[#This Row],[CUSTOMER NAME]],Country[],3,FALSE)</f>
        <v>Export</v>
      </c>
      <c r="I42" s="1">
        <f>DAY(InputData[[#This Row],[DATE]])</f>
        <v>18</v>
      </c>
      <c r="J42" s="1" t="str">
        <f>TEXT(InputData[[#This Row],[DATE]],"mmm")</f>
        <v>Jan</v>
      </c>
      <c r="K42" s="1" t="str">
        <f>TEXT(InputData[[#This Row],[DATE]],"yyy")</f>
        <v>2021</v>
      </c>
      <c r="L42" s="1">
        <f>WEEKNUM(InputData[[#This Row],[DATE]])</f>
        <v>4</v>
      </c>
    </row>
    <row r="43" spans="1:12" x14ac:dyDescent="0.35">
      <c r="A43" s="3">
        <v>44214</v>
      </c>
      <c r="B43" s="6" t="s">
        <v>78</v>
      </c>
      <c r="C43" s="4" t="s">
        <v>23</v>
      </c>
      <c r="D43" s="5">
        <v>149.46</v>
      </c>
      <c r="E43" s="1">
        <v>3</v>
      </c>
      <c r="F43" s="1">
        <f>InputData[[#This Row],[UNIT PRICE ($)]]*InputData[[#This Row],[QUANTITY]]</f>
        <v>448.38</v>
      </c>
      <c r="G43" s="1" t="str">
        <f>VLOOKUP(InputData[[#This Row],[CUSTOMER NAME]],Country[],2,FALSE)</f>
        <v>India</v>
      </c>
      <c r="H43" s="1" t="str">
        <f>VLOOKUP(InputData[[#This Row],[CUSTOMER NAME]],Country[],3,FALSE)</f>
        <v>Central</v>
      </c>
      <c r="I43" s="1">
        <f>DAY(InputData[[#This Row],[DATE]])</f>
        <v>18</v>
      </c>
      <c r="J43" s="1" t="str">
        <f>TEXT(InputData[[#This Row],[DATE]],"mmm")</f>
        <v>Jan</v>
      </c>
      <c r="K43" s="1" t="str">
        <f>TEXT(InputData[[#This Row],[DATE]],"yyy")</f>
        <v>2021</v>
      </c>
      <c r="L43" s="1">
        <f>WEEKNUM(InputData[[#This Row],[DATE]])</f>
        <v>4</v>
      </c>
    </row>
    <row r="44" spans="1:12" x14ac:dyDescent="0.35">
      <c r="A44" s="3">
        <v>44214</v>
      </c>
      <c r="B44" s="6" t="s">
        <v>83</v>
      </c>
      <c r="C44" s="4" t="s">
        <v>44</v>
      </c>
      <c r="D44" s="5">
        <v>82.08</v>
      </c>
      <c r="E44" s="1">
        <v>13</v>
      </c>
      <c r="F44" s="1">
        <f>InputData[[#This Row],[UNIT PRICE ($)]]*InputData[[#This Row],[QUANTITY]]</f>
        <v>1067.04</v>
      </c>
      <c r="G44" s="1" t="str">
        <f>VLOOKUP(InputData[[#This Row],[CUSTOMER NAME]],Country[],2,FALSE)</f>
        <v>India</v>
      </c>
      <c r="H44" s="1" t="str">
        <f>VLOOKUP(InputData[[#This Row],[CUSTOMER NAME]],Country[],3,FALSE)</f>
        <v>North</v>
      </c>
      <c r="I44" s="1">
        <f>DAY(InputData[[#This Row],[DATE]])</f>
        <v>18</v>
      </c>
      <c r="J44" s="1" t="str">
        <f>TEXT(InputData[[#This Row],[DATE]],"mmm")</f>
        <v>Jan</v>
      </c>
      <c r="K44" s="1" t="str">
        <f>TEXT(InputData[[#This Row],[DATE]],"yyy")</f>
        <v>2021</v>
      </c>
      <c r="L44" s="1">
        <f>WEEKNUM(InputData[[#This Row],[DATE]])</f>
        <v>4</v>
      </c>
    </row>
    <row r="45" spans="1:12" x14ac:dyDescent="0.35">
      <c r="A45" s="3">
        <v>44215</v>
      </c>
      <c r="B45" s="6" t="s">
        <v>79</v>
      </c>
      <c r="C45" s="4" t="s">
        <v>35</v>
      </c>
      <c r="D45" s="5">
        <v>6.7</v>
      </c>
      <c r="E45" s="1">
        <v>6</v>
      </c>
      <c r="F45" s="1">
        <f>InputData[[#This Row],[UNIT PRICE ($)]]*InputData[[#This Row],[QUANTITY]]</f>
        <v>40.200000000000003</v>
      </c>
      <c r="G45" s="1" t="str">
        <f>VLOOKUP(InputData[[#This Row],[CUSTOMER NAME]],Country[],2,FALSE)</f>
        <v>United Kingdom</v>
      </c>
      <c r="H45" s="1" t="str">
        <f>VLOOKUP(InputData[[#This Row],[CUSTOMER NAME]],Country[],3,FALSE)</f>
        <v>Export</v>
      </c>
      <c r="I45" s="1">
        <f>DAY(InputData[[#This Row],[DATE]])</f>
        <v>19</v>
      </c>
      <c r="J45" s="1" t="str">
        <f>TEXT(InputData[[#This Row],[DATE]],"mmm")</f>
        <v>Jan</v>
      </c>
      <c r="K45" s="1" t="str">
        <f>TEXT(InputData[[#This Row],[DATE]],"yyy")</f>
        <v>2021</v>
      </c>
      <c r="L45" s="1">
        <f>WEEKNUM(InputData[[#This Row],[DATE]])</f>
        <v>4</v>
      </c>
    </row>
    <row r="46" spans="1:12" x14ac:dyDescent="0.35">
      <c r="A46" s="3">
        <v>44216</v>
      </c>
      <c r="B46" s="6" t="s">
        <v>68</v>
      </c>
      <c r="C46" s="4" t="s">
        <v>34</v>
      </c>
      <c r="D46" s="5">
        <v>58.3</v>
      </c>
      <c r="E46" s="1">
        <v>4</v>
      </c>
      <c r="F46" s="1">
        <f>InputData[[#This Row],[UNIT PRICE ($)]]*InputData[[#This Row],[QUANTITY]]</f>
        <v>233.2</v>
      </c>
      <c r="G46" s="1" t="str">
        <f>VLOOKUP(InputData[[#This Row],[CUSTOMER NAME]],Country[],2,FALSE)</f>
        <v>Russia</v>
      </c>
      <c r="H46" s="1" t="str">
        <f>VLOOKUP(InputData[[#This Row],[CUSTOMER NAME]],Country[],3,FALSE)</f>
        <v>Export</v>
      </c>
      <c r="I46" s="1">
        <f>DAY(InputData[[#This Row],[DATE]])</f>
        <v>20</v>
      </c>
      <c r="J46" s="1" t="str">
        <f>TEXT(InputData[[#This Row],[DATE]],"mmm")</f>
        <v>Jan</v>
      </c>
      <c r="K46" s="1" t="str">
        <f>TEXT(InputData[[#This Row],[DATE]],"yyy")</f>
        <v>2021</v>
      </c>
      <c r="L46" s="1">
        <f>WEEKNUM(InputData[[#This Row],[DATE]])</f>
        <v>4</v>
      </c>
    </row>
    <row r="47" spans="1:12" x14ac:dyDescent="0.35">
      <c r="A47" s="3">
        <v>44216</v>
      </c>
      <c r="B47" s="6" t="s">
        <v>112</v>
      </c>
      <c r="C47" s="4" t="s">
        <v>20</v>
      </c>
      <c r="D47" s="5">
        <v>76.25</v>
      </c>
      <c r="E47" s="1">
        <v>4</v>
      </c>
      <c r="F47" s="1">
        <f>InputData[[#This Row],[UNIT PRICE ($)]]*InputData[[#This Row],[QUANTITY]]</f>
        <v>305</v>
      </c>
      <c r="G47" s="1" t="str">
        <f>VLOOKUP(InputData[[#This Row],[CUSTOMER NAME]],Country[],2,FALSE)</f>
        <v>India</v>
      </c>
      <c r="H47" s="1" t="str">
        <f>VLOOKUP(InputData[[#This Row],[CUSTOMER NAME]],Country[],3,FALSE)</f>
        <v>North</v>
      </c>
      <c r="I47" s="1">
        <f>DAY(InputData[[#This Row],[DATE]])</f>
        <v>20</v>
      </c>
      <c r="J47" s="1" t="str">
        <f>TEXT(InputData[[#This Row],[DATE]],"mmm")</f>
        <v>Jan</v>
      </c>
      <c r="K47" s="1" t="str">
        <f>TEXT(InputData[[#This Row],[DATE]],"yyy")</f>
        <v>2021</v>
      </c>
      <c r="L47" s="1">
        <f>WEEKNUM(InputData[[#This Row],[DATE]])</f>
        <v>4</v>
      </c>
    </row>
    <row r="48" spans="1:12" x14ac:dyDescent="0.35">
      <c r="A48" s="3">
        <v>44216</v>
      </c>
      <c r="B48" s="6" t="s">
        <v>77</v>
      </c>
      <c r="C48" s="4" t="s">
        <v>21</v>
      </c>
      <c r="D48" s="5">
        <v>162.54</v>
      </c>
      <c r="E48" s="1">
        <v>2</v>
      </c>
      <c r="F48" s="1">
        <f>InputData[[#This Row],[UNIT PRICE ($)]]*InputData[[#This Row],[QUANTITY]]</f>
        <v>325.08</v>
      </c>
      <c r="G48" s="1" t="str">
        <f>VLOOKUP(InputData[[#This Row],[CUSTOMER NAME]],Country[],2,FALSE)</f>
        <v>India</v>
      </c>
      <c r="H48" s="1" t="str">
        <f>VLOOKUP(InputData[[#This Row],[CUSTOMER NAME]],Country[],3,FALSE)</f>
        <v>Western</v>
      </c>
      <c r="I48" s="1">
        <f>DAY(InputData[[#This Row],[DATE]])</f>
        <v>20</v>
      </c>
      <c r="J48" s="1" t="str">
        <f>TEXT(InputData[[#This Row],[DATE]],"mmm")</f>
        <v>Jan</v>
      </c>
      <c r="K48" s="1" t="str">
        <f>TEXT(InputData[[#This Row],[DATE]],"yyy")</f>
        <v>2021</v>
      </c>
      <c r="L48" s="1">
        <f>WEEKNUM(InputData[[#This Row],[DATE]])</f>
        <v>4</v>
      </c>
    </row>
    <row r="49" spans="1:12" x14ac:dyDescent="0.35">
      <c r="A49" s="3">
        <v>44216</v>
      </c>
      <c r="B49" s="6" t="s">
        <v>84</v>
      </c>
      <c r="C49" s="4" t="s">
        <v>14</v>
      </c>
      <c r="D49" s="5">
        <v>146.72</v>
      </c>
      <c r="E49" s="1">
        <v>7</v>
      </c>
      <c r="F49" s="1">
        <f>InputData[[#This Row],[UNIT PRICE ($)]]*InputData[[#This Row],[QUANTITY]]</f>
        <v>1027.04</v>
      </c>
      <c r="G49" s="1" t="str">
        <f>VLOOKUP(InputData[[#This Row],[CUSTOMER NAME]],Country[],2,FALSE)</f>
        <v>Ethiopia</v>
      </c>
      <c r="H49" s="1" t="str">
        <f>VLOOKUP(InputData[[#This Row],[CUSTOMER NAME]],Country[],3,FALSE)</f>
        <v>Export</v>
      </c>
      <c r="I49" s="1">
        <f>DAY(InputData[[#This Row],[DATE]])</f>
        <v>20</v>
      </c>
      <c r="J49" s="1" t="str">
        <f>TEXT(InputData[[#This Row],[DATE]],"mmm")</f>
        <v>Jan</v>
      </c>
      <c r="K49" s="1" t="str">
        <f>TEXT(InputData[[#This Row],[DATE]],"yyy")</f>
        <v>2021</v>
      </c>
      <c r="L49" s="1">
        <f>WEEKNUM(InputData[[#This Row],[DATE]])</f>
        <v>4</v>
      </c>
    </row>
    <row r="50" spans="1:12" x14ac:dyDescent="0.35">
      <c r="A50" s="3">
        <v>44217</v>
      </c>
      <c r="B50" s="6" t="s">
        <v>113</v>
      </c>
      <c r="C50" s="4" t="s">
        <v>4</v>
      </c>
      <c r="D50" s="5">
        <v>48.84</v>
      </c>
      <c r="E50" s="1">
        <v>15</v>
      </c>
      <c r="F50" s="1">
        <f>InputData[[#This Row],[UNIT PRICE ($)]]*InputData[[#This Row],[QUANTITY]]</f>
        <v>732.6</v>
      </c>
      <c r="G50" s="1" t="str">
        <f>VLOOKUP(InputData[[#This Row],[CUSTOMER NAME]],Country[],2,FALSE)</f>
        <v>Pakistan</v>
      </c>
      <c r="H50" s="1" t="str">
        <f>VLOOKUP(InputData[[#This Row],[CUSTOMER NAME]],Country[],3,FALSE)</f>
        <v>Export</v>
      </c>
      <c r="I50" s="1">
        <f>DAY(InputData[[#This Row],[DATE]])</f>
        <v>21</v>
      </c>
      <c r="J50" s="1" t="str">
        <f>TEXT(InputData[[#This Row],[DATE]],"mmm")</f>
        <v>Jan</v>
      </c>
      <c r="K50" s="1" t="str">
        <f>TEXT(InputData[[#This Row],[DATE]],"yyy")</f>
        <v>2021</v>
      </c>
      <c r="L50" s="1">
        <f>WEEKNUM(InputData[[#This Row],[DATE]])</f>
        <v>4</v>
      </c>
    </row>
    <row r="51" spans="1:12" x14ac:dyDescent="0.35">
      <c r="A51" s="3">
        <v>44217</v>
      </c>
      <c r="B51" s="6" t="s">
        <v>115</v>
      </c>
      <c r="C51" s="4" t="s">
        <v>42</v>
      </c>
      <c r="D51" s="5">
        <v>162</v>
      </c>
      <c r="E51" s="1">
        <v>6</v>
      </c>
      <c r="F51" s="1">
        <f>InputData[[#This Row],[UNIT PRICE ($)]]*InputData[[#This Row],[QUANTITY]]</f>
        <v>972</v>
      </c>
      <c r="G51" s="1" t="str">
        <f>VLOOKUP(InputData[[#This Row],[CUSTOMER NAME]],Country[],2,FALSE)</f>
        <v>India</v>
      </c>
      <c r="H51" s="1" t="str">
        <f>VLOOKUP(InputData[[#This Row],[CUSTOMER NAME]],Country[],3,FALSE)</f>
        <v>Northeast</v>
      </c>
      <c r="I51" s="1">
        <f>DAY(InputData[[#This Row],[DATE]])</f>
        <v>21</v>
      </c>
      <c r="J51" s="1" t="str">
        <f>TEXT(InputData[[#This Row],[DATE]],"mmm")</f>
        <v>Jan</v>
      </c>
      <c r="K51" s="1" t="str">
        <f>TEXT(InputData[[#This Row],[DATE]],"yyy")</f>
        <v>2021</v>
      </c>
      <c r="L51" s="1">
        <f>WEEKNUM(InputData[[#This Row],[DATE]])</f>
        <v>4</v>
      </c>
    </row>
    <row r="52" spans="1:12" x14ac:dyDescent="0.35">
      <c r="A52" s="3">
        <v>44217</v>
      </c>
      <c r="B52" s="6" t="s">
        <v>88</v>
      </c>
      <c r="C52" s="4" t="s">
        <v>3</v>
      </c>
      <c r="D52" s="5">
        <v>80.94</v>
      </c>
      <c r="E52" s="1">
        <v>9</v>
      </c>
      <c r="F52" s="1">
        <f>InputData[[#This Row],[UNIT PRICE ($)]]*InputData[[#This Row],[QUANTITY]]</f>
        <v>728.46</v>
      </c>
      <c r="G52" s="1" t="str">
        <f>VLOOKUP(InputData[[#This Row],[CUSTOMER NAME]],Country[],2,FALSE)</f>
        <v>India</v>
      </c>
      <c r="H52" s="1" t="str">
        <f>VLOOKUP(InputData[[#This Row],[CUSTOMER NAME]],Country[],3,FALSE)</f>
        <v>South</v>
      </c>
      <c r="I52" s="1">
        <f>DAY(InputData[[#This Row],[DATE]])</f>
        <v>21</v>
      </c>
      <c r="J52" s="1" t="str">
        <f>TEXT(InputData[[#This Row],[DATE]],"mmm")</f>
        <v>Jan</v>
      </c>
      <c r="K52" s="1" t="str">
        <f>TEXT(InputData[[#This Row],[DATE]],"yyy")</f>
        <v>2021</v>
      </c>
      <c r="L52" s="1">
        <f>WEEKNUM(InputData[[#This Row],[DATE]])</f>
        <v>4</v>
      </c>
    </row>
    <row r="53" spans="1:12" x14ac:dyDescent="0.35">
      <c r="A53" s="3">
        <v>44218</v>
      </c>
      <c r="B53" s="6" t="s">
        <v>86</v>
      </c>
      <c r="C53" s="4" t="s">
        <v>1</v>
      </c>
      <c r="D53" s="5">
        <v>103.88</v>
      </c>
      <c r="E53" s="1">
        <v>6</v>
      </c>
      <c r="F53" s="1">
        <f>InputData[[#This Row],[UNIT PRICE ($)]]*InputData[[#This Row],[QUANTITY]]</f>
        <v>623.28</v>
      </c>
      <c r="G53" s="1" t="str">
        <f>VLOOKUP(InputData[[#This Row],[CUSTOMER NAME]],Country[],2,FALSE)</f>
        <v>India</v>
      </c>
      <c r="H53" s="1" t="str">
        <f>VLOOKUP(InputData[[#This Row],[CUSTOMER NAME]],Country[],3,FALSE)</f>
        <v>South</v>
      </c>
      <c r="I53" s="1">
        <f>DAY(InputData[[#This Row],[DATE]])</f>
        <v>22</v>
      </c>
      <c r="J53" s="1" t="str">
        <f>TEXT(InputData[[#This Row],[DATE]],"mmm")</f>
        <v>Jan</v>
      </c>
      <c r="K53" s="1" t="str">
        <f>TEXT(InputData[[#This Row],[DATE]],"yyy")</f>
        <v>2021</v>
      </c>
      <c r="L53" s="1">
        <f>WEEKNUM(InputData[[#This Row],[DATE]])</f>
        <v>4</v>
      </c>
    </row>
    <row r="54" spans="1:12" x14ac:dyDescent="0.35">
      <c r="A54" s="3">
        <v>44219</v>
      </c>
      <c r="B54" s="6" t="s">
        <v>70</v>
      </c>
      <c r="C54" s="4" t="s">
        <v>2</v>
      </c>
      <c r="D54" s="5">
        <v>142.80000000000001</v>
      </c>
      <c r="E54" s="1">
        <v>5</v>
      </c>
      <c r="F54" s="1">
        <f>InputData[[#This Row],[UNIT PRICE ($)]]*InputData[[#This Row],[QUANTITY]]</f>
        <v>714</v>
      </c>
      <c r="G54" s="1" t="str">
        <f>VLOOKUP(InputData[[#This Row],[CUSTOMER NAME]],Country[],2,FALSE)</f>
        <v>Mexico</v>
      </c>
      <c r="H54" s="1" t="str">
        <f>VLOOKUP(InputData[[#This Row],[CUSTOMER NAME]],Country[],3,FALSE)</f>
        <v>Export</v>
      </c>
      <c r="I54" s="1">
        <f>DAY(InputData[[#This Row],[DATE]])</f>
        <v>23</v>
      </c>
      <c r="J54" s="1" t="str">
        <f>TEXT(InputData[[#This Row],[DATE]],"mmm")</f>
        <v>Jan</v>
      </c>
      <c r="K54" s="1" t="str">
        <f>TEXT(InputData[[#This Row],[DATE]],"yyy")</f>
        <v>2021</v>
      </c>
      <c r="L54" s="1">
        <f>WEEKNUM(InputData[[#This Row],[DATE]])</f>
        <v>4</v>
      </c>
    </row>
    <row r="55" spans="1:12" x14ac:dyDescent="0.35">
      <c r="A55" s="3">
        <v>44219</v>
      </c>
      <c r="B55" s="6" t="s">
        <v>77</v>
      </c>
      <c r="C55" s="4" t="s">
        <v>8</v>
      </c>
      <c r="D55" s="5">
        <v>94.62</v>
      </c>
      <c r="E55" s="1">
        <v>17</v>
      </c>
      <c r="F55" s="1">
        <f>InputData[[#This Row],[UNIT PRICE ($)]]*InputData[[#This Row],[QUANTITY]]</f>
        <v>1608.54</v>
      </c>
      <c r="G55" s="1" t="str">
        <f>VLOOKUP(InputData[[#This Row],[CUSTOMER NAME]],Country[],2,FALSE)</f>
        <v>India</v>
      </c>
      <c r="H55" s="1" t="str">
        <f>VLOOKUP(InputData[[#This Row],[CUSTOMER NAME]],Country[],3,FALSE)</f>
        <v>Western</v>
      </c>
      <c r="I55" s="1">
        <f>DAY(InputData[[#This Row],[DATE]])</f>
        <v>23</v>
      </c>
      <c r="J55" s="1" t="str">
        <f>TEXT(InputData[[#This Row],[DATE]],"mmm")</f>
        <v>Jan</v>
      </c>
      <c r="K55" s="1" t="str">
        <f>TEXT(InputData[[#This Row],[DATE]],"yyy")</f>
        <v>2021</v>
      </c>
      <c r="L55" s="1">
        <f>WEEKNUM(InputData[[#This Row],[DATE]])</f>
        <v>4</v>
      </c>
    </row>
    <row r="56" spans="1:12" x14ac:dyDescent="0.35">
      <c r="A56" s="3">
        <v>44219</v>
      </c>
      <c r="B56" s="6" t="s">
        <v>78</v>
      </c>
      <c r="C56" s="4" t="s">
        <v>42</v>
      </c>
      <c r="D56" s="5">
        <v>162</v>
      </c>
      <c r="E56" s="1">
        <v>8</v>
      </c>
      <c r="F56" s="1">
        <f>InputData[[#This Row],[UNIT PRICE ($)]]*InputData[[#This Row],[QUANTITY]]</f>
        <v>1296</v>
      </c>
      <c r="G56" s="1" t="str">
        <f>VLOOKUP(InputData[[#This Row],[CUSTOMER NAME]],Country[],2,FALSE)</f>
        <v>India</v>
      </c>
      <c r="H56" s="1" t="str">
        <f>VLOOKUP(InputData[[#This Row],[CUSTOMER NAME]],Country[],3,FALSE)</f>
        <v>Central</v>
      </c>
      <c r="I56" s="1">
        <f>DAY(InputData[[#This Row],[DATE]])</f>
        <v>23</v>
      </c>
      <c r="J56" s="1" t="str">
        <f>TEXT(InputData[[#This Row],[DATE]],"mmm")</f>
        <v>Jan</v>
      </c>
      <c r="K56" s="1" t="str">
        <f>TEXT(InputData[[#This Row],[DATE]],"yyy")</f>
        <v>2021</v>
      </c>
      <c r="L56" s="1">
        <f>WEEKNUM(InputData[[#This Row],[DATE]])</f>
        <v>4</v>
      </c>
    </row>
    <row r="57" spans="1:12" x14ac:dyDescent="0.35">
      <c r="A57" s="3">
        <v>44220</v>
      </c>
      <c r="B57" s="6" t="s">
        <v>85</v>
      </c>
      <c r="C57" s="4" t="s">
        <v>30</v>
      </c>
      <c r="D57" s="5">
        <v>201.28</v>
      </c>
      <c r="E57" s="1">
        <v>15</v>
      </c>
      <c r="F57" s="1">
        <f>InputData[[#This Row],[UNIT PRICE ($)]]*InputData[[#This Row],[QUANTITY]]</f>
        <v>3019.2</v>
      </c>
      <c r="G57" s="1" t="str">
        <f>VLOOKUP(InputData[[#This Row],[CUSTOMER NAME]],Country[],2,FALSE)</f>
        <v>India</v>
      </c>
      <c r="H57" s="1" t="str">
        <f>VLOOKUP(InputData[[#This Row],[CUSTOMER NAME]],Country[],3,FALSE)</f>
        <v>Northeast</v>
      </c>
      <c r="I57" s="1">
        <f>DAY(InputData[[#This Row],[DATE]])</f>
        <v>24</v>
      </c>
      <c r="J57" s="1" t="str">
        <f>TEXT(InputData[[#This Row],[DATE]],"mmm")</f>
        <v>Jan</v>
      </c>
      <c r="K57" s="1" t="str">
        <f>TEXT(InputData[[#This Row],[DATE]],"yyy")</f>
        <v>2021</v>
      </c>
      <c r="L57" s="1">
        <f>WEEKNUM(InputData[[#This Row],[DATE]])</f>
        <v>5</v>
      </c>
    </row>
    <row r="58" spans="1:12" x14ac:dyDescent="0.35">
      <c r="A58" s="3">
        <v>44221</v>
      </c>
      <c r="B58" s="6" t="s">
        <v>60</v>
      </c>
      <c r="C58" s="4" t="s">
        <v>31</v>
      </c>
      <c r="D58" s="5">
        <v>104.16</v>
      </c>
      <c r="E58" s="1">
        <v>14</v>
      </c>
      <c r="F58" s="1">
        <f>InputData[[#This Row],[UNIT PRICE ($)]]*InputData[[#This Row],[QUANTITY]]</f>
        <v>1458.24</v>
      </c>
      <c r="G58" s="1" t="str">
        <f>VLOOKUP(InputData[[#This Row],[CUSTOMER NAME]],Country[],2,FALSE)</f>
        <v>Nigeria</v>
      </c>
      <c r="H58" s="1" t="str">
        <f>VLOOKUP(InputData[[#This Row],[CUSTOMER NAME]],Country[],3,FALSE)</f>
        <v>Export</v>
      </c>
      <c r="I58" s="1">
        <f>DAY(InputData[[#This Row],[DATE]])</f>
        <v>25</v>
      </c>
      <c r="J58" s="1" t="str">
        <f>TEXT(InputData[[#This Row],[DATE]],"mmm")</f>
        <v>Jan</v>
      </c>
      <c r="K58" s="1" t="str">
        <f>TEXT(InputData[[#This Row],[DATE]],"yyy")</f>
        <v>2021</v>
      </c>
      <c r="L58" s="1">
        <f>WEEKNUM(InputData[[#This Row],[DATE]])</f>
        <v>5</v>
      </c>
    </row>
    <row r="59" spans="1:12" x14ac:dyDescent="0.35">
      <c r="A59" s="3">
        <v>44221</v>
      </c>
      <c r="B59" s="6" t="s">
        <v>108</v>
      </c>
      <c r="C59" s="4" t="s">
        <v>35</v>
      </c>
      <c r="D59" s="5">
        <v>6.7</v>
      </c>
      <c r="E59" s="1">
        <v>7</v>
      </c>
      <c r="F59" s="1">
        <f>InputData[[#This Row],[UNIT PRICE ($)]]*InputData[[#This Row],[QUANTITY]]</f>
        <v>46.9</v>
      </c>
      <c r="G59" s="1" t="str">
        <f>VLOOKUP(InputData[[#This Row],[CUSTOMER NAME]],Country[],2,FALSE)</f>
        <v>India</v>
      </c>
      <c r="H59" s="1" t="str">
        <f>VLOOKUP(InputData[[#This Row],[CUSTOMER NAME]],Country[],3,FALSE)</f>
        <v>North</v>
      </c>
      <c r="I59" s="1">
        <f>DAY(InputData[[#This Row],[DATE]])</f>
        <v>25</v>
      </c>
      <c r="J59" s="1" t="str">
        <f>TEXT(InputData[[#This Row],[DATE]],"mmm")</f>
        <v>Jan</v>
      </c>
      <c r="K59" s="1" t="str">
        <f>TEXT(InputData[[#This Row],[DATE]],"yyy")</f>
        <v>2021</v>
      </c>
      <c r="L59" s="1">
        <f>WEEKNUM(InputData[[#This Row],[DATE]])</f>
        <v>5</v>
      </c>
    </row>
    <row r="60" spans="1:12" x14ac:dyDescent="0.35">
      <c r="A60" s="3">
        <v>44221</v>
      </c>
      <c r="B60" s="6" t="s">
        <v>67</v>
      </c>
      <c r="C60" s="4" t="s">
        <v>34</v>
      </c>
      <c r="D60" s="5">
        <v>58.3</v>
      </c>
      <c r="E60" s="1">
        <v>6</v>
      </c>
      <c r="F60" s="1">
        <f>InputData[[#This Row],[UNIT PRICE ($)]]*InputData[[#This Row],[QUANTITY]]</f>
        <v>349.79999999999995</v>
      </c>
      <c r="G60" s="1" t="str">
        <f>VLOOKUP(InputData[[#This Row],[CUSTOMER NAME]],Country[],2,FALSE)</f>
        <v>United Kingdom</v>
      </c>
      <c r="H60" s="1" t="str">
        <f>VLOOKUP(InputData[[#This Row],[CUSTOMER NAME]],Country[],3,FALSE)</f>
        <v>Export</v>
      </c>
      <c r="I60" s="1">
        <f>DAY(InputData[[#This Row],[DATE]])</f>
        <v>25</v>
      </c>
      <c r="J60" s="1" t="str">
        <f>TEXT(InputData[[#This Row],[DATE]],"mmm")</f>
        <v>Jan</v>
      </c>
      <c r="K60" s="1" t="str">
        <f>TEXT(InputData[[#This Row],[DATE]],"yyy")</f>
        <v>2021</v>
      </c>
      <c r="L60" s="1">
        <f>WEEKNUM(InputData[[#This Row],[DATE]])</f>
        <v>5</v>
      </c>
    </row>
    <row r="61" spans="1:12" x14ac:dyDescent="0.35">
      <c r="A61" s="3">
        <v>44221</v>
      </c>
      <c r="B61" s="6" t="s">
        <v>80</v>
      </c>
      <c r="C61" s="4" t="s">
        <v>17</v>
      </c>
      <c r="D61" s="5">
        <v>156.78</v>
      </c>
      <c r="E61" s="1">
        <v>14</v>
      </c>
      <c r="F61" s="1">
        <f>InputData[[#This Row],[UNIT PRICE ($)]]*InputData[[#This Row],[QUANTITY]]</f>
        <v>2194.92</v>
      </c>
      <c r="G61" s="1" t="str">
        <f>VLOOKUP(InputData[[#This Row],[CUSTOMER NAME]],Country[],2,FALSE)</f>
        <v>South Africa</v>
      </c>
      <c r="H61" s="1" t="str">
        <f>VLOOKUP(InputData[[#This Row],[CUSTOMER NAME]],Country[],3,FALSE)</f>
        <v>Export</v>
      </c>
      <c r="I61" s="1">
        <f>DAY(InputData[[#This Row],[DATE]])</f>
        <v>25</v>
      </c>
      <c r="J61" s="1" t="str">
        <f>TEXT(InputData[[#This Row],[DATE]],"mmm")</f>
        <v>Jan</v>
      </c>
      <c r="K61" s="1" t="str">
        <f>TEXT(InputData[[#This Row],[DATE]],"yyy")</f>
        <v>2021</v>
      </c>
      <c r="L61" s="1">
        <f>WEEKNUM(InputData[[#This Row],[DATE]])</f>
        <v>5</v>
      </c>
    </row>
    <row r="62" spans="1:12" x14ac:dyDescent="0.35">
      <c r="A62" s="3">
        <v>44222</v>
      </c>
      <c r="B62" s="6" t="s">
        <v>108</v>
      </c>
      <c r="C62" s="4" t="s">
        <v>24</v>
      </c>
      <c r="D62" s="5">
        <v>156.96</v>
      </c>
      <c r="E62" s="1">
        <v>29</v>
      </c>
      <c r="F62" s="1">
        <f>InputData[[#This Row],[UNIT PRICE ($)]]*InputData[[#This Row],[QUANTITY]]</f>
        <v>4551.84</v>
      </c>
      <c r="G62" s="1" t="str">
        <f>VLOOKUP(InputData[[#This Row],[CUSTOMER NAME]],Country[],2,FALSE)</f>
        <v>India</v>
      </c>
      <c r="H62" s="1" t="str">
        <f>VLOOKUP(InputData[[#This Row],[CUSTOMER NAME]],Country[],3,FALSE)</f>
        <v>North</v>
      </c>
      <c r="I62" s="1">
        <f>DAY(InputData[[#This Row],[DATE]])</f>
        <v>26</v>
      </c>
      <c r="J62" s="1" t="str">
        <f>TEXT(InputData[[#This Row],[DATE]],"mmm")</f>
        <v>Jan</v>
      </c>
      <c r="K62" s="1" t="str">
        <f>TEXT(InputData[[#This Row],[DATE]],"yyy")</f>
        <v>2021</v>
      </c>
      <c r="L62" s="1">
        <f>WEEKNUM(InputData[[#This Row],[DATE]])</f>
        <v>5</v>
      </c>
    </row>
    <row r="63" spans="1:12" x14ac:dyDescent="0.35">
      <c r="A63" s="3">
        <v>44222</v>
      </c>
      <c r="B63" s="6" t="s">
        <v>65</v>
      </c>
      <c r="C63" s="4" t="s">
        <v>44</v>
      </c>
      <c r="D63" s="5">
        <v>82.08</v>
      </c>
      <c r="E63" s="1">
        <v>9</v>
      </c>
      <c r="F63" s="1">
        <f>InputData[[#This Row],[UNIT PRICE ($)]]*InputData[[#This Row],[QUANTITY]]</f>
        <v>738.72</v>
      </c>
      <c r="G63" s="1" t="str">
        <f>VLOOKUP(InputData[[#This Row],[CUSTOMER NAME]],Country[],2,FALSE)</f>
        <v>Pakistan</v>
      </c>
      <c r="H63" s="1" t="str">
        <f>VLOOKUP(InputData[[#This Row],[CUSTOMER NAME]],Country[],3,FALSE)</f>
        <v>Export</v>
      </c>
      <c r="I63" s="1">
        <f>DAY(InputData[[#This Row],[DATE]])</f>
        <v>26</v>
      </c>
      <c r="J63" s="1" t="str">
        <f>TEXT(InputData[[#This Row],[DATE]],"mmm")</f>
        <v>Jan</v>
      </c>
      <c r="K63" s="1" t="str">
        <f>TEXT(InputData[[#This Row],[DATE]],"yyy")</f>
        <v>2021</v>
      </c>
      <c r="L63" s="1">
        <f>WEEKNUM(InputData[[#This Row],[DATE]])</f>
        <v>5</v>
      </c>
    </row>
    <row r="64" spans="1:12" x14ac:dyDescent="0.35">
      <c r="A64" s="3">
        <v>44222</v>
      </c>
      <c r="B64" s="6" t="s">
        <v>111</v>
      </c>
      <c r="C64" s="4" t="s">
        <v>1</v>
      </c>
      <c r="D64" s="5">
        <v>103.88</v>
      </c>
      <c r="E64" s="1">
        <v>7</v>
      </c>
      <c r="F64" s="1">
        <f>InputData[[#This Row],[UNIT PRICE ($)]]*InputData[[#This Row],[QUANTITY]]</f>
        <v>727.16</v>
      </c>
      <c r="G64" s="1" t="str">
        <f>VLOOKUP(InputData[[#This Row],[CUSTOMER NAME]],Country[],2,FALSE)</f>
        <v>India</v>
      </c>
      <c r="H64" s="1" t="str">
        <f>VLOOKUP(InputData[[#This Row],[CUSTOMER NAME]],Country[],3,FALSE)</f>
        <v>Northeast</v>
      </c>
      <c r="I64" s="1">
        <f>DAY(InputData[[#This Row],[DATE]])</f>
        <v>26</v>
      </c>
      <c r="J64" s="1" t="str">
        <f>TEXT(InputData[[#This Row],[DATE]],"mmm")</f>
        <v>Jan</v>
      </c>
      <c r="K64" s="1" t="str">
        <f>TEXT(InputData[[#This Row],[DATE]],"yyy")</f>
        <v>2021</v>
      </c>
      <c r="L64" s="1">
        <f>WEEKNUM(InputData[[#This Row],[DATE]])</f>
        <v>5</v>
      </c>
    </row>
    <row r="65" spans="1:12" x14ac:dyDescent="0.35">
      <c r="A65" s="3">
        <v>44222</v>
      </c>
      <c r="B65" s="6" t="s">
        <v>76</v>
      </c>
      <c r="C65" s="4" t="s">
        <v>6</v>
      </c>
      <c r="D65" s="5">
        <v>85.5</v>
      </c>
      <c r="E65" s="1">
        <v>7</v>
      </c>
      <c r="F65" s="1">
        <f>InputData[[#This Row],[UNIT PRICE ($)]]*InputData[[#This Row],[QUANTITY]]</f>
        <v>598.5</v>
      </c>
      <c r="G65" s="1" t="str">
        <f>VLOOKUP(InputData[[#This Row],[CUSTOMER NAME]],Country[],2,FALSE)</f>
        <v>Saudi Arabia</v>
      </c>
      <c r="H65" s="1" t="str">
        <f>VLOOKUP(InputData[[#This Row],[CUSTOMER NAME]],Country[],3,FALSE)</f>
        <v>Export</v>
      </c>
      <c r="I65" s="1">
        <f>DAY(InputData[[#This Row],[DATE]])</f>
        <v>26</v>
      </c>
      <c r="J65" s="1" t="str">
        <f>TEXT(InputData[[#This Row],[DATE]],"mmm")</f>
        <v>Jan</v>
      </c>
      <c r="K65" s="1" t="str">
        <f>TEXT(InputData[[#This Row],[DATE]],"yyy")</f>
        <v>2021</v>
      </c>
      <c r="L65" s="1">
        <f>WEEKNUM(InputData[[#This Row],[DATE]])</f>
        <v>5</v>
      </c>
    </row>
    <row r="66" spans="1:12" x14ac:dyDescent="0.35">
      <c r="A66" s="3">
        <v>44222</v>
      </c>
      <c r="B66" s="6" t="s">
        <v>77</v>
      </c>
      <c r="C66" s="4" t="s">
        <v>10</v>
      </c>
      <c r="D66" s="5">
        <v>164.28</v>
      </c>
      <c r="E66" s="1">
        <v>1</v>
      </c>
      <c r="F66" s="1">
        <f>InputData[[#This Row],[UNIT PRICE ($)]]*InputData[[#This Row],[QUANTITY]]</f>
        <v>164.28</v>
      </c>
      <c r="G66" s="1" t="str">
        <f>VLOOKUP(InputData[[#This Row],[CUSTOMER NAME]],Country[],2,FALSE)</f>
        <v>India</v>
      </c>
      <c r="H66" s="1" t="str">
        <f>VLOOKUP(InputData[[#This Row],[CUSTOMER NAME]],Country[],3,FALSE)</f>
        <v>Western</v>
      </c>
      <c r="I66" s="1">
        <f>DAY(InputData[[#This Row],[DATE]])</f>
        <v>26</v>
      </c>
      <c r="J66" s="1" t="str">
        <f>TEXT(InputData[[#This Row],[DATE]],"mmm")</f>
        <v>Jan</v>
      </c>
      <c r="K66" s="1" t="str">
        <f>TEXT(InputData[[#This Row],[DATE]],"yyy")</f>
        <v>2021</v>
      </c>
      <c r="L66" s="1">
        <f>WEEKNUM(InputData[[#This Row],[DATE]])</f>
        <v>5</v>
      </c>
    </row>
    <row r="67" spans="1:12" x14ac:dyDescent="0.35">
      <c r="A67" s="3">
        <v>44223</v>
      </c>
      <c r="B67" s="6" t="s">
        <v>67</v>
      </c>
      <c r="C67" s="4" t="s">
        <v>32</v>
      </c>
      <c r="D67" s="5">
        <v>117.48</v>
      </c>
      <c r="E67" s="1">
        <v>3</v>
      </c>
      <c r="F67" s="1">
        <f>InputData[[#This Row],[UNIT PRICE ($)]]*InputData[[#This Row],[QUANTITY]]</f>
        <v>352.44</v>
      </c>
      <c r="G67" s="1" t="str">
        <f>VLOOKUP(InputData[[#This Row],[CUSTOMER NAME]],Country[],2,FALSE)</f>
        <v>United Kingdom</v>
      </c>
      <c r="H67" s="1" t="str">
        <f>VLOOKUP(InputData[[#This Row],[CUSTOMER NAME]],Country[],3,FALSE)</f>
        <v>Export</v>
      </c>
      <c r="I67" s="1">
        <f>DAY(InputData[[#This Row],[DATE]])</f>
        <v>27</v>
      </c>
      <c r="J67" s="1" t="str">
        <f>TEXT(InputData[[#This Row],[DATE]],"mmm")</f>
        <v>Jan</v>
      </c>
      <c r="K67" s="1" t="str">
        <f>TEXT(InputData[[#This Row],[DATE]],"yyy")</f>
        <v>2021</v>
      </c>
      <c r="L67" s="1">
        <f>WEEKNUM(InputData[[#This Row],[DATE]])</f>
        <v>5</v>
      </c>
    </row>
    <row r="68" spans="1:12" x14ac:dyDescent="0.35">
      <c r="A68" s="3">
        <v>44223</v>
      </c>
      <c r="B68" s="6" t="s">
        <v>74</v>
      </c>
      <c r="C68" s="4" t="s">
        <v>40</v>
      </c>
      <c r="D68" s="5">
        <v>115.2</v>
      </c>
      <c r="E68" s="1">
        <v>7</v>
      </c>
      <c r="F68" s="1">
        <f>InputData[[#This Row],[UNIT PRICE ($)]]*InputData[[#This Row],[QUANTITY]]</f>
        <v>806.4</v>
      </c>
      <c r="G68" s="1" t="str">
        <f>VLOOKUP(InputData[[#This Row],[CUSTOMER NAME]],Country[],2,FALSE)</f>
        <v>Brazil</v>
      </c>
      <c r="H68" s="1" t="str">
        <f>VLOOKUP(InputData[[#This Row],[CUSTOMER NAME]],Country[],3,FALSE)</f>
        <v>Export</v>
      </c>
      <c r="I68" s="1">
        <f>DAY(InputData[[#This Row],[DATE]])</f>
        <v>27</v>
      </c>
      <c r="J68" s="1" t="str">
        <f>TEXT(InputData[[#This Row],[DATE]],"mmm")</f>
        <v>Jan</v>
      </c>
      <c r="K68" s="1" t="str">
        <f>TEXT(InputData[[#This Row],[DATE]],"yyy")</f>
        <v>2021</v>
      </c>
      <c r="L68" s="1">
        <f>WEEKNUM(InputData[[#This Row],[DATE]])</f>
        <v>5</v>
      </c>
    </row>
    <row r="69" spans="1:12" x14ac:dyDescent="0.35">
      <c r="A69" s="3">
        <v>44223</v>
      </c>
      <c r="B69" s="6" t="s">
        <v>75</v>
      </c>
      <c r="C69" s="4" t="s">
        <v>5</v>
      </c>
      <c r="D69" s="5">
        <v>155.61000000000001</v>
      </c>
      <c r="E69" s="1">
        <v>37</v>
      </c>
      <c r="F69" s="1">
        <f>InputData[[#This Row],[UNIT PRICE ($)]]*InputData[[#This Row],[QUANTITY]]</f>
        <v>5757.5700000000006</v>
      </c>
      <c r="G69" s="1" t="str">
        <f>VLOOKUP(InputData[[#This Row],[CUSTOMER NAME]],Country[],2,FALSE)</f>
        <v>Russia</v>
      </c>
      <c r="H69" s="1" t="str">
        <f>VLOOKUP(InputData[[#This Row],[CUSTOMER NAME]],Country[],3,FALSE)</f>
        <v>Export</v>
      </c>
      <c r="I69" s="1">
        <f>DAY(InputData[[#This Row],[DATE]])</f>
        <v>27</v>
      </c>
      <c r="J69" s="1" t="str">
        <f>TEXT(InputData[[#This Row],[DATE]],"mmm")</f>
        <v>Jan</v>
      </c>
      <c r="K69" s="1" t="str">
        <f>TEXT(InputData[[#This Row],[DATE]],"yyy")</f>
        <v>2021</v>
      </c>
      <c r="L69" s="1">
        <f>WEEKNUM(InputData[[#This Row],[DATE]])</f>
        <v>5</v>
      </c>
    </row>
    <row r="70" spans="1:12" x14ac:dyDescent="0.35">
      <c r="A70" s="3">
        <v>44223</v>
      </c>
      <c r="B70" s="6" t="s">
        <v>84</v>
      </c>
      <c r="C70" s="4" t="s">
        <v>19</v>
      </c>
      <c r="D70" s="5">
        <v>210</v>
      </c>
      <c r="E70" s="1">
        <v>21</v>
      </c>
      <c r="F70" s="1">
        <f>InputData[[#This Row],[UNIT PRICE ($)]]*InputData[[#This Row],[QUANTITY]]</f>
        <v>4410</v>
      </c>
      <c r="G70" s="1" t="str">
        <f>VLOOKUP(InputData[[#This Row],[CUSTOMER NAME]],Country[],2,FALSE)</f>
        <v>Ethiopia</v>
      </c>
      <c r="H70" s="1" t="str">
        <f>VLOOKUP(InputData[[#This Row],[CUSTOMER NAME]],Country[],3,FALSE)</f>
        <v>Export</v>
      </c>
      <c r="I70" s="1">
        <f>DAY(InputData[[#This Row],[DATE]])</f>
        <v>27</v>
      </c>
      <c r="J70" s="1" t="str">
        <f>TEXT(InputData[[#This Row],[DATE]],"mmm")</f>
        <v>Jan</v>
      </c>
      <c r="K70" s="1" t="str">
        <f>TEXT(InputData[[#This Row],[DATE]],"yyy")</f>
        <v>2021</v>
      </c>
      <c r="L70" s="1">
        <f>WEEKNUM(InputData[[#This Row],[DATE]])</f>
        <v>5</v>
      </c>
    </row>
    <row r="71" spans="1:12" x14ac:dyDescent="0.35">
      <c r="A71" s="3">
        <v>44224</v>
      </c>
      <c r="B71" s="6" t="s">
        <v>108</v>
      </c>
      <c r="C71" s="4" t="s">
        <v>16</v>
      </c>
      <c r="D71" s="5">
        <v>16.64</v>
      </c>
      <c r="E71" s="1">
        <v>11</v>
      </c>
      <c r="F71" s="1">
        <f>InputData[[#This Row],[UNIT PRICE ($)]]*InputData[[#This Row],[QUANTITY]]</f>
        <v>183.04000000000002</v>
      </c>
      <c r="G71" s="1" t="str">
        <f>VLOOKUP(InputData[[#This Row],[CUSTOMER NAME]],Country[],2,FALSE)</f>
        <v>India</v>
      </c>
      <c r="H71" s="1" t="str">
        <f>VLOOKUP(InputData[[#This Row],[CUSTOMER NAME]],Country[],3,FALSE)</f>
        <v>North</v>
      </c>
      <c r="I71" s="1">
        <f>DAY(InputData[[#This Row],[DATE]])</f>
        <v>28</v>
      </c>
      <c r="J71" s="1" t="str">
        <f>TEXT(InputData[[#This Row],[DATE]],"mmm")</f>
        <v>Jan</v>
      </c>
      <c r="K71" s="1" t="str">
        <f>TEXT(InputData[[#This Row],[DATE]],"yyy")</f>
        <v>2021</v>
      </c>
      <c r="L71" s="1">
        <f>WEEKNUM(InputData[[#This Row],[DATE]])</f>
        <v>5</v>
      </c>
    </row>
    <row r="72" spans="1:12" x14ac:dyDescent="0.35">
      <c r="A72" s="3">
        <v>44224</v>
      </c>
      <c r="B72" s="6" t="s">
        <v>62</v>
      </c>
      <c r="C72" s="4" t="s">
        <v>29</v>
      </c>
      <c r="D72" s="5">
        <v>53.11</v>
      </c>
      <c r="E72" s="1">
        <v>2</v>
      </c>
      <c r="F72" s="1">
        <f>InputData[[#This Row],[UNIT PRICE ($)]]*InputData[[#This Row],[QUANTITY]]</f>
        <v>106.22</v>
      </c>
      <c r="G72" s="1" t="str">
        <f>VLOOKUP(InputData[[#This Row],[CUSTOMER NAME]],Country[],2,FALSE)</f>
        <v>India</v>
      </c>
      <c r="H72" s="1" t="str">
        <f>VLOOKUP(InputData[[#This Row],[CUSTOMER NAME]],Country[],3,FALSE)</f>
        <v>Northeast</v>
      </c>
      <c r="I72" s="1">
        <f>DAY(InputData[[#This Row],[DATE]])</f>
        <v>28</v>
      </c>
      <c r="J72" s="1" t="str">
        <f>TEXT(InputData[[#This Row],[DATE]],"mmm")</f>
        <v>Jan</v>
      </c>
      <c r="K72" s="1" t="str">
        <f>TEXT(InputData[[#This Row],[DATE]],"yyy")</f>
        <v>2021</v>
      </c>
      <c r="L72" s="1">
        <f>WEEKNUM(InputData[[#This Row],[DATE]])</f>
        <v>5</v>
      </c>
    </row>
    <row r="73" spans="1:12" x14ac:dyDescent="0.35">
      <c r="A73" s="3">
        <v>44224</v>
      </c>
      <c r="B73" s="6" t="s">
        <v>116</v>
      </c>
      <c r="C73" s="4" t="s">
        <v>4</v>
      </c>
      <c r="D73" s="5">
        <v>48.84</v>
      </c>
      <c r="E73" s="1">
        <v>10</v>
      </c>
      <c r="F73" s="1">
        <f>InputData[[#This Row],[UNIT PRICE ($)]]*InputData[[#This Row],[QUANTITY]]</f>
        <v>488.40000000000003</v>
      </c>
      <c r="G73" s="1" t="str">
        <f>VLOOKUP(InputData[[#This Row],[CUSTOMER NAME]],Country[],2,FALSE)</f>
        <v>Germany</v>
      </c>
      <c r="H73" s="1" t="str">
        <f>VLOOKUP(InputData[[#This Row],[CUSTOMER NAME]],Country[],3,FALSE)</f>
        <v>Export</v>
      </c>
      <c r="I73" s="1">
        <f>DAY(InputData[[#This Row],[DATE]])</f>
        <v>28</v>
      </c>
      <c r="J73" s="1" t="str">
        <f>TEXT(InputData[[#This Row],[DATE]],"mmm")</f>
        <v>Jan</v>
      </c>
      <c r="K73" s="1" t="str">
        <f>TEXT(InputData[[#This Row],[DATE]],"yyy")</f>
        <v>2021</v>
      </c>
      <c r="L73" s="1">
        <f>WEEKNUM(InputData[[#This Row],[DATE]])</f>
        <v>5</v>
      </c>
    </row>
    <row r="74" spans="1:12" x14ac:dyDescent="0.35">
      <c r="A74" s="3">
        <v>44225</v>
      </c>
      <c r="B74" s="6" t="s">
        <v>110</v>
      </c>
      <c r="C74" s="4" t="s">
        <v>4</v>
      </c>
      <c r="D74" s="5">
        <v>48.84</v>
      </c>
      <c r="E74" s="1">
        <v>10</v>
      </c>
      <c r="F74" s="1">
        <f>InputData[[#This Row],[UNIT PRICE ($)]]*InputData[[#This Row],[QUANTITY]]</f>
        <v>488.40000000000003</v>
      </c>
      <c r="G74" s="1" t="str">
        <f>VLOOKUP(InputData[[#This Row],[CUSTOMER NAME]],Country[],2,FALSE)</f>
        <v>India</v>
      </c>
      <c r="H74" s="1" t="str">
        <f>VLOOKUP(InputData[[#This Row],[CUSTOMER NAME]],Country[],3,FALSE)</f>
        <v>Western</v>
      </c>
      <c r="I74" s="1">
        <f>DAY(InputData[[#This Row],[DATE]])</f>
        <v>29</v>
      </c>
      <c r="J74" s="1" t="str">
        <f>TEXT(InputData[[#This Row],[DATE]],"mmm")</f>
        <v>Jan</v>
      </c>
      <c r="K74" s="1" t="str">
        <f>TEXT(InputData[[#This Row],[DATE]],"yyy")</f>
        <v>2021</v>
      </c>
      <c r="L74" s="1">
        <f>WEEKNUM(InputData[[#This Row],[DATE]])</f>
        <v>5</v>
      </c>
    </row>
    <row r="75" spans="1:12" x14ac:dyDescent="0.35">
      <c r="A75" s="3">
        <v>44225</v>
      </c>
      <c r="B75" s="6" t="s">
        <v>78</v>
      </c>
      <c r="C75" s="4" t="s">
        <v>24</v>
      </c>
      <c r="D75" s="5">
        <v>156.96</v>
      </c>
      <c r="E75" s="1">
        <v>25</v>
      </c>
      <c r="F75" s="1">
        <f>InputData[[#This Row],[UNIT PRICE ($)]]*InputData[[#This Row],[QUANTITY]]</f>
        <v>3924</v>
      </c>
      <c r="G75" s="1" t="str">
        <f>VLOOKUP(InputData[[#This Row],[CUSTOMER NAME]],Country[],2,FALSE)</f>
        <v>India</v>
      </c>
      <c r="H75" s="1" t="str">
        <f>VLOOKUP(InputData[[#This Row],[CUSTOMER NAME]],Country[],3,FALSE)</f>
        <v>Central</v>
      </c>
      <c r="I75" s="1">
        <f>DAY(InputData[[#This Row],[DATE]])</f>
        <v>29</v>
      </c>
      <c r="J75" s="1" t="str">
        <f>TEXT(InputData[[#This Row],[DATE]],"mmm")</f>
        <v>Jan</v>
      </c>
      <c r="K75" s="1" t="str">
        <f>TEXT(InputData[[#This Row],[DATE]],"yyy")</f>
        <v>2021</v>
      </c>
      <c r="L75" s="1">
        <f>WEEKNUM(InputData[[#This Row],[DATE]])</f>
        <v>5</v>
      </c>
    </row>
    <row r="76" spans="1:12" x14ac:dyDescent="0.35">
      <c r="A76" s="3">
        <v>44225</v>
      </c>
      <c r="B76" s="6" t="s">
        <v>113</v>
      </c>
      <c r="C76" s="4" t="s">
        <v>14</v>
      </c>
      <c r="D76" s="5">
        <v>146.72</v>
      </c>
      <c r="E76" s="1">
        <v>21</v>
      </c>
      <c r="F76" s="1">
        <f>InputData[[#This Row],[UNIT PRICE ($)]]*InputData[[#This Row],[QUANTITY]]</f>
        <v>3081.12</v>
      </c>
      <c r="G76" s="1" t="str">
        <f>VLOOKUP(InputData[[#This Row],[CUSTOMER NAME]],Country[],2,FALSE)</f>
        <v>Pakistan</v>
      </c>
      <c r="H76" s="1" t="str">
        <f>VLOOKUP(InputData[[#This Row],[CUSTOMER NAME]],Country[],3,FALSE)</f>
        <v>Export</v>
      </c>
      <c r="I76" s="1">
        <f>DAY(InputData[[#This Row],[DATE]])</f>
        <v>29</v>
      </c>
      <c r="J76" s="1" t="str">
        <f>TEXT(InputData[[#This Row],[DATE]],"mmm")</f>
        <v>Jan</v>
      </c>
      <c r="K76" s="1" t="str">
        <f>TEXT(InputData[[#This Row],[DATE]],"yyy")</f>
        <v>2021</v>
      </c>
      <c r="L76" s="1">
        <f>WEEKNUM(InputData[[#This Row],[DATE]])</f>
        <v>5</v>
      </c>
    </row>
    <row r="77" spans="1:12" x14ac:dyDescent="0.35">
      <c r="A77" s="3">
        <v>44226</v>
      </c>
      <c r="B77" s="6" t="s">
        <v>112</v>
      </c>
      <c r="C77" s="4" t="s">
        <v>43</v>
      </c>
      <c r="D77" s="5">
        <v>83.08</v>
      </c>
      <c r="E77" s="1">
        <v>2</v>
      </c>
      <c r="F77" s="1">
        <f>InputData[[#This Row],[UNIT PRICE ($)]]*InputData[[#This Row],[QUANTITY]]</f>
        <v>166.16</v>
      </c>
      <c r="G77" s="1" t="str">
        <f>VLOOKUP(InputData[[#This Row],[CUSTOMER NAME]],Country[],2,FALSE)</f>
        <v>India</v>
      </c>
      <c r="H77" s="1" t="str">
        <f>VLOOKUP(InputData[[#This Row],[CUSTOMER NAME]],Country[],3,FALSE)</f>
        <v>North</v>
      </c>
      <c r="I77" s="1">
        <f>DAY(InputData[[#This Row],[DATE]])</f>
        <v>30</v>
      </c>
      <c r="J77" s="1" t="str">
        <f>TEXT(InputData[[#This Row],[DATE]],"mmm")</f>
        <v>Jan</v>
      </c>
      <c r="K77" s="1" t="str">
        <f>TEXT(InputData[[#This Row],[DATE]],"yyy")</f>
        <v>2021</v>
      </c>
      <c r="L77" s="1">
        <f>WEEKNUM(InputData[[#This Row],[DATE]])</f>
        <v>5</v>
      </c>
    </row>
    <row r="78" spans="1:12" x14ac:dyDescent="0.35">
      <c r="A78" s="3">
        <v>44226</v>
      </c>
      <c r="B78" s="6" t="s">
        <v>80</v>
      </c>
      <c r="C78" s="4" t="s">
        <v>27</v>
      </c>
      <c r="D78" s="5">
        <v>57.120000000000005</v>
      </c>
      <c r="E78" s="1">
        <v>2</v>
      </c>
      <c r="F78" s="1">
        <f>InputData[[#This Row],[UNIT PRICE ($)]]*InputData[[#This Row],[QUANTITY]]</f>
        <v>114.24000000000001</v>
      </c>
      <c r="G78" s="1" t="str">
        <f>VLOOKUP(InputData[[#This Row],[CUSTOMER NAME]],Country[],2,FALSE)</f>
        <v>South Africa</v>
      </c>
      <c r="H78" s="1" t="str">
        <f>VLOOKUP(InputData[[#This Row],[CUSTOMER NAME]],Country[],3,FALSE)</f>
        <v>Export</v>
      </c>
      <c r="I78" s="1">
        <f>DAY(InputData[[#This Row],[DATE]])</f>
        <v>30</v>
      </c>
      <c r="J78" s="1" t="str">
        <f>TEXT(InputData[[#This Row],[DATE]],"mmm")</f>
        <v>Jan</v>
      </c>
      <c r="K78" s="1" t="str">
        <f>TEXT(InputData[[#This Row],[DATE]],"yyy")</f>
        <v>2021</v>
      </c>
      <c r="L78" s="1">
        <f>WEEKNUM(InputData[[#This Row],[DATE]])</f>
        <v>5</v>
      </c>
    </row>
    <row r="79" spans="1:12" x14ac:dyDescent="0.35">
      <c r="A79" s="3">
        <v>44227</v>
      </c>
      <c r="B79" s="6" t="s">
        <v>110</v>
      </c>
      <c r="C79" s="4" t="s">
        <v>27</v>
      </c>
      <c r="D79" s="5">
        <v>57.120000000000005</v>
      </c>
      <c r="E79" s="1">
        <v>20</v>
      </c>
      <c r="F79" s="1">
        <f>InputData[[#This Row],[UNIT PRICE ($)]]*InputData[[#This Row],[QUANTITY]]</f>
        <v>1142.4000000000001</v>
      </c>
      <c r="G79" s="1" t="str">
        <f>VLOOKUP(InputData[[#This Row],[CUSTOMER NAME]],Country[],2,FALSE)</f>
        <v>India</v>
      </c>
      <c r="H79" s="1" t="str">
        <f>VLOOKUP(InputData[[#This Row],[CUSTOMER NAME]],Country[],3,FALSE)</f>
        <v>Western</v>
      </c>
      <c r="I79" s="1">
        <f>DAY(InputData[[#This Row],[DATE]])</f>
        <v>31</v>
      </c>
      <c r="J79" s="1" t="str">
        <f>TEXT(InputData[[#This Row],[DATE]],"mmm")</f>
        <v>Jan</v>
      </c>
      <c r="K79" s="1" t="str">
        <f>TEXT(InputData[[#This Row],[DATE]],"yyy")</f>
        <v>2021</v>
      </c>
      <c r="L79" s="1">
        <f>WEEKNUM(InputData[[#This Row],[DATE]])</f>
        <v>6</v>
      </c>
    </row>
    <row r="80" spans="1:12" x14ac:dyDescent="0.35">
      <c r="A80" s="3">
        <v>44227</v>
      </c>
      <c r="B80" s="6" t="s">
        <v>110</v>
      </c>
      <c r="C80" s="4" t="s">
        <v>28</v>
      </c>
      <c r="D80" s="5">
        <v>41.81</v>
      </c>
      <c r="E80" s="1">
        <v>3</v>
      </c>
      <c r="F80" s="1">
        <f>InputData[[#This Row],[UNIT PRICE ($)]]*InputData[[#This Row],[QUANTITY]]</f>
        <v>125.43</v>
      </c>
      <c r="G80" s="1" t="str">
        <f>VLOOKUP(InputData[[#This Row],[CUSTOMER NAME]],Country[],2,FALSE)</f>
        <v>India</v>
      </c>
      <c r="H80" s="1" t="str">
        <f>VLOOKUP(InputData[[#This Row],[CUSTOMER NAME]],Country[],3,FALSE)</f>
        <v>Western</v>
      </c>
      <c r="I80" s="1">
        <f>DAY(InputData[[#This Row],[DATE]])</f>
        <v>31</v>
      </c>
      <c r="J80" s="1" t="str">
        <f>TEXT(InputData[[#This Row],[DATE]],"mmm")</f>
        <v>Jan</v>
      </c>
      <c r="K80" s="1" t="str">
        <f>TEXT(InputData[[#This Row],[DATE]],"yyy")</f>
        <v>2021</v>
      </c>
      <c r="L80" s="1">
        <f>WEEKNUM(InputData[[#This Row],[DATE]])</f>
        <v>6</v>
      </c>
    </row>
    <row r="81" spans="1:12" x14ac:dyDescent="0.35">
      <c r="A81" s="3">
        <v>44227</v>
      </c>
      <c r="B81" s="6" t="s">
        <v>81</v>
      </c>
      <c r="C81" s="4" t="s">
        <v>41</v>
      </c>
      <c r="D81" s="5">
        <v>173.88</v>
      </c>
      <c r="E81" s="1">
        <v>9</v>
      </c>
      <c r="F81" s="1">
        <f>InputData[[#This Row],[UNIT PRICE ($)]]*InputData[[#This Row],[QUANTITY]]</f>
        <v>1564.92</v>
      </c>
      <c r="G81" s="1" t="str">
        <f>VLOOKUP(InputData[[#This Row],[CUSTOMER NAME]],Country[],2,FALSE)</f>
        <v>India</v>
      </c>
      <c r="H81" s="1" t="str">
        <f>VLOOKUP(InputData[[#This Row],[CUSTOMER NAME]],Country[],3,FALSE)</f>
        <v>East</v>
      </c>
      <c r="I81" s="1">
        <f>DAY(InputData[[#This Row],[DATE]])</f>
        <v>31</v>
      </c>
      <c r="J81" s="1" t="str">
        <f>TEXT(InputData[[#This Row],[DATE]],"mmm")</f>
        <v>Jan</v>
      </c>
      <c r="K81" s="1" t="str">
        <f>TEXT(InputData[[#This Row],[DATE]],"yyy")</f>
        <v>2021</v>
      </c>
      <c r="L81" s="1">
        <f>WEEKNUM(InputData[[#This Row],[DATE]])</f>
        <v>6</v>
      </c>
    </row>
    <row r="82" spans="1:12" x14ac:dyDescent="0.35">
      <c r="A82" s="3">
        <v>44227</v>
      </c>
      <c r="B82" s="6" t="s">
        <v>116</v>
      </c>
      <c r="C82" s="4" t="s">
        <v>3</v>
      </c>
      <c r="D82" s="5">
        <v>80.94</v>
      </c>
      <c r="E82" s="1">
        <v>33</v>
      </c>
      <c r="F82" s="1">
        <f>InputData[[#This Row],[UNIT PRICE ($)]]*InputData[[#This Row],[QUANTITY]]</f>
        <v>2671.02</v>
      </c>
      <c r="G82" s="1" t="str">
        <f>VLOOKUP(InputData[[#This Row],[CUSTOMER NAME]],Country[],2,FALSE)</f>
        <v>Germany</v>
      </c>
      <c r="H82" s="1" t="str">
        <f>VLOOKUP(InputData[[#This Row],[CUSTOMER NAME]],Country[],3,FALSE)</f>
        <v>Export</v>
      </c>
      <c r="I82" s="1">
        <f>DAY(InputData[[#This Row],[DATE]])</f>
        <v>31</v>
      </c>
      <c r="J82" s="1" t="str">
        <f>TEXT(InputData[[#This Row],[DATE]],"mmm")</f>
        <v>Jan</v>
      </c>
      <c r="K82" s="1" t="str">
        <f>TEXT(InputData[[#This Row],[DATE]],"yyy")</f>
        <v>2021</v>
      </c>
      <c r="L82" s="1">
        <f>WEEKNUM(InputData[[#This Row],[DATE]])</f>
        <v>6</v>
      </c>
    </row>
    <row r="83" spans="1:12" x14ac:dyDescent="0.35">
      <c r="A83" s="3">
        <v>44227</v>
      </c>
      <c r="B83" s="6" t="s">
        <v>89</v>
      </c>
      <c r="C83" s="4" t="s">
        <v>23</v>
      </c>
      <c r="D83" s="5">
        <v>149.46</v>
      </c>
      <c r="E83" s="1">
        <v>6</v>
      </c>
      <c r="F83" s="1">
        <f>InputData[[#This Row],[UNIT PRICE ($)]]*InputData[[#This Row],[QUANTITY]]</f>
        <v>896.76</v>
      </c>
      <c r="G83" s="1" t="str">
        <f>VLOOKUP(InputData[[#This Row],[CUSTOMER NAME]],Country[],2,FALSE)</f>
        <v>Mexico</v>
      </c>
      <c r="H83" s="1" t="str">
        <f>VLOOKUP(InputData[[#This Row],[CUSTOMER NAME]],Country[],3,FALSE)</f>
        <v>Export</v>
      </c>
      <c r="I83" s="1">
        <f>DAY(InputData[[#This Row],[DATE]])</f>
        <v>31</v>
      </c>
      <c r="J83" s="1" t="str">
        <f>TEXT(InputData[[#This Row],[DATE]],"mmm")</f>
        <v>Jan</v>
      </c>
      <c r="K83" s="1" t="str">
        <f>TEXT(InputData[[#This Row],[DATE]],"yyy")</f>
        <v>2021</v>
      </c>
      <c r="L83" s="1">
        <f>WEEKNUM(InputData[[#This Row],[DATE]])</f>
        <v>6</v>
      </c>
    </row>
    <row r="84" spans="1:12" x14ac:dyDescent="0.35">
      <c r="A84" s="3">
        <v>44228</v>
      </c>
      <c r="B84" s="6" t="s">
        <v>60</v>
      </c>
      <c r="C84" s="4" t="s">
        <v>5</v>
      </c>
      <c r="D84" s="5">
        <v>155.61000000000001</v>
      </c>
      <c r="E84" s="1">
        <v>9</v>
      </c>
      <c r="F84" s="1">
        <f>InputData[[#This Row],[UNIT PRICE ($)]]*InputData[[#This Row],[QUANTITY]]</f>
        <v>1400.4900000000002</v>
      </c>
      <c r="G84" s="1" t="str">
        <f>VLOOKUP(InputData[[#This Row],[CUSTOMER NAME]],Country[],2,FALSE)</f>
        <v>Nigeria</v>
      </c>
      <c r="H84" s="1" t="str">
        <f>VLOOKUP(InputData[[#This Row],[CUSTOMER NAME]],Country[],3,FALSE)</f>
        <v>Export</v>
      </c>
      <c r="I84" s="1">
        <f>DAY(InputData[[#This Row],[DATE]])</f>
        <v>1</v>
      </c>
      <c r="J84" s="1" t="str">
        <f>TEXT(InputData[[#This Row],[DATE]],"mmm")</f>
        <v>Feb</v>
      </c>
      <c r="K84" s="1" t="str">
        <f>TEXT(InputData[[#This Row],[DATE]],"yyy")</f>
        <v>2021</v>
      </c>
      <c r="L84" s="1">
        <f>WEEKNUM(InputData[[#This Row],[DATE]])</f>
        <v>6</v>
      </c>
    </row>
    <row r="85" spans="1:12" x14ac:dyDescent="0.35">
      <c r="A85" s="3">
        <v>44229</v>
      </c>
      <c r="B85" s="6" t="s">
        <v>112</v>
      </c>
      <c r="C85" s="4" t="s">
        <v>10</v>
      </c>
      <c r="D85" s="5">
        <v>164.28</v>
      </c>
      <c r="E85" s="1">
        <v>7</v>
      </c>
      <c r="F85" s="1">
        <f>InputData[[#This Row],[UNIT PRICE ($)]]*InputData[[#This Row],[QUANTITY]]</f>
        <v>1149.96</v>
      </c>
      <c r="G85" s="1" t="str">
        <f>VLOOKUP(InputData[[#This Row],[CUSTOMER NAME]],Country[],2,FALSE)</f>
        <v>India</v>
      </c>
      <c r="H85" s="1" t="str">
        <f>VLOOKUP(InputData[[#This Row],[CUSTOMER NAME]],Country[],3,FALSE)</f>
        <v>North</v>
      </c>
      <c r="I85" s="1">
        <f>DAY(InputData[[#This Row],[DATE]])</f>
        <v>2</v>
      </c>
      <c r="J85" s="1" t="str">
        <f>TEXT(InputData[[#This Row],[DATE]],"mmm")</f>
        <v>Feb</v>
      </c>
      <c r="K85" s="1" t="str">
        <f>TEXT(InputData[[#This Row],[DATE]],"yyy")</f>
        <v>2021</v>
      </c>
      <c r="L85" s="1">
        <f>WEEKNUM(InputData[[#This Row],[DATE]])</f>
        <v>6</v>
      </c>
    </row>
    <row r="86" spans="1:12" x14ac:dyDescent="0.35">
      <c r="A86" s="3">
        <v>44230</v>
      </c>
      <c r="B86" s="6" t="s">
        <v>108</v>
      </c>
      <c r="C86" s="4" t="s">
        <v>22</v>
      </c>
      <c r="D86" s="5">
        <v>141.57</v>
      </c>
      <c r="E86" s="1">
        <v>2</v>
      </c>
      <c r="F86" s="1">
        <f>InputData[[#This Row],[UNIT PRICE ($)]]*InputData[[#This Row],[QUANTITY]]</f>
        <v>283.14</v>
      </c>
      <c r="G86" s="1" t="str">
        <f>VLOOKUP(InputData[[#This Row],[CUSTOMER NAME]],Country[],2,FALSE)</f>
        <v>India</v>
      </c>
      <c r="H86" s="1" t="str">
        <f>VLOOKUP(InputData[[#This Row],[CUSTOMER NAME]],Country[],3,FALSE)</f>
        <v>North</v>
      </c>
      <c r="I86" s="1">
        <f>DAY(InputData[[#This Row],[DATE]])</f>
        <v>3</v>
      </c>
      <c r="J86" s="1" t="str">
        <f>TEXT(InputData[[#This Row],[DATE]],"mmm")</f>
        <v>Feb</v>
      </c>
      <c r="K86" s="1" t="str">
        <f>TEXT(InputData[[#This Row],[DATE]],"yyy")</f>
        <v>2021</v>
      </c>
      <c r="L86" s="1">
        <f>WEEKNUM(InputData[[#This Row],[DATE]])</f>
        <v>6</v>
      </c>
    </row>
    <row r="87" spans="1:12" x14ac:dyDescent="0.35">
      <c r="A87" s="3">
        <v>44230</v>
      </c>
      <c r="B87" s="6" t="s">
        <v>110</v>
      </c>
      <c r="C87" s="4" t="s">
        <v>19</v>
      </c>
      <c r="D87" s="5">
        <v>210</v>
      </c>
      <c r="E87" s="1">
        <v>39</v>
      </c>
      <c r="F87" s="1">
        <f>InputData[[#This Row],[UNIT PRICE ($)]]*InputData[[#This Row],[QUANTITY]]</f>
        <v>8190</v>
      </c>
      <c r="G87" s="1" t="str">
        <f>VLOOKUP(InputData[[#This Row],[CUSTOMER NAME]],Country[],2,FALSE)</f>
        <v>India</v>
      </c>
      <c r="H87" s="1" t="str">
        <f>VLOOKUP(InputData[[#This Row],[CUSTOMER NAME]],Country[],3,FALSE)</f>
        <v>Western</v>
      </c>
      <c r="I87" s="1">
        <f>DAY(InputData[[#This Row],[DATE]])</f>
        <v>3</v>
      </c>
      <c r="J87" s="1" t="str">
        <f>TEXT(InputData[[#This Row],[DATE]],"mmm")</f>
        <v>Feb</v>
      </c>
      <c r="K87" s="1" t="str">
        <f>TEXT(InputData[[#This Row],[DATE]],"yyy")</f>
        <v>2021</v>
      </c>
      <c r="L87" s="1">
        <f>WEEKNUM(InputData[[#This Row],[DATE]])</f>
        <v>6</v>
      </c>
    </row>
    <row r="88" spans="1:12" x14ac:dyDescent="0.35">
      <c r="A88" s="3">
        <v>44230</v>
      </c>
      <c r="B88" s="6" t="s">
        <v>84</v>
      </c>
      <c r="C88" s="4" t="s">
        <v>38</v>
      </c>
      <c r="D88" s="5">
        <v>79.92</v>
      </c>
      <c r="E88" s="1">
        <v>27</v>
      </c>
      <c r="F88" s="1">
        <f>InputData[[#This Row],[UNIT PRICE ($)]]*InputData[[#This Row],[QUANTITY]]</f>
        <v>2157.84</v>
      </c>
      <c r="G88" s="1" t="str">
        <f>VLOOKUP(InputData[[#This Row],[CUSTOMER NAME]],Country[],2,FALSE)</f>
        <v>Ethiopia</v>
      </c>
      <c r="H88" s="1" t="str">
        <f>VLOOKUP(InputData[[#This Row],[CUSTOMER NAME]],Country[],3,FALSE)</f>
        <v>Export</v>
      </c>
      <c r="I88" s="1">
        <f>DAY(InputData[[#This Row],[DATE]])</f>
        <v>3</v>
      </c>
      <c r="J88" s="1" t="str">
        <f>TEXT(InputData[[#This Row],[DATE]],"mmm")</f>
        <v>Feb</v>
      </c>
      <c r="K88" s="1" t="str">
        <f>TEXT(InputData[[#This Row],[DATE]],"yyy")</f>
        <v>2021</v>
      </c>
      <c r="L88" s="1">
        <f>WEEKNUM(InputData[[#This Row],[DATE]])</f>
        <v>6</v>
      </c>
    </row>
    <row r="89" spans="1:12" x14ac:dyDescent="0.35">
      <c r="A89" s="3">
        <v>44230</v>
      </c>
      <c r="B89" s="6" t="s">
        <v>86</v>
      </c>
      <c r="C89" s="4" t="s">
        <v>14</v>
      </c>
      <c r="D89" s="5">
        <v>146.72</v>
      </c>
      <c r="E89" s="1">
        <v>8</v>
      </c>
      <c r="F89" s="1">
        <f>InputData[[#This Row],[UNIT PRICE ($)]]*InputData[[#This Row],[QUANTITY]]</f>
        <v>1173.76</v>
      </c>
      <c r="G89" s="1" t="str">
        <f>VLOOKUP(InputData[[#This Row],[CUSTOMER NAME]],Country[],2,FALSE)</f>
        <v>India</v>
      </c>
      <c r="H89" s="1" t="str">
        <f>VLOOKUP(InputData[[#This Row],[CUSTOMER NAME]],Country[],3,FALSE)</f>
        <v>South</v>
      </c>
      <c r="I89" s="1">
        <f>DAY(InputData[[#This Row],[DATE]])</f>
        <v>3</v>
      </c>
      <c r="J89" s="1" t="str">
        <f>TEXT(InputData[[#This Row],[DATE]],"mmm")</f>
        <v>Feb</v>
      </c>
      <c r="K89" s="1" t="str">
        <f>TEXT(InputData[[#This Row],[DATE]],"yyy")</f>
        <v>2021</v>
      </c>
      <c r="L89" s="1">
        <f>WEEKNUM(InputData[[#This Row],[DATE]])</f>
        <v>6</v>
      </c>
    </row>
    <row r="90" spans="1:12" x14ac:dyDescent="0.35">
      <c r="A90" s="3">
        <v>44230</v>
      </c>
      <c r="B90" s="6" t="s">
        <v>88</v>
      </c>
      <c r="C90" s="4" t="s">
        <v>16</v>
      </c>
      <c r="D90" s="5">
        <v>16.64</v>
      </c>
      <c r="E90" s="1">
        <v>13</v>
      </c>
      <c r="F90" s="1">
        <f>InputData[[#This Row],[UNIT PRICE ($)]]*InputData[[#This Row],[QUANTITY]]</f>
        <v>216.32</v>
      </c>
      <c r="G90" s="1" t="str">
        <f>VLOOKUP(InputData[[#This Row],[CUSTOMER NAME]],Country[],2,FALSE)</f>
        <v>India</v>
      </c>
      <c r="H90" s="1" t="str">
        <f>VLOOKUP(InputData[[#This Row],[CUSTOMER NAME]],Country[],3,FALSE)</f>
        <v>South</v>
      </c>
      <c r="I90" s="1">
        <f>DAY(InputData[[#This Row],[DATE]])</f>
        <v>3</v>
      </c>
      <c r="J90" s="1" t="str">
        <f>TEXT(InputData[[#This Row],[DATE]],"mmm")</f>
        <v>Feb</v>
      </c>
      <c r="K90" s="1" t="str">
        <f>TEXT(InputData[[#This Row],[DATE]],"yyy")</f>
        <v>2021</v>
      </c>
      <c r="L90" s="1">
        <f>WEEKNUM(InputData[[#This Row],[DATE]])</f>
        <v>6</v>
      </c>
    </row>
    <row r="91" spans="1:12" x14ac:dyDescent="0.35">
      <c r="A91" s="3">
        <v>44231</v>
      </c>
      <c r="B91" s="6" t="s">
        <v>113</v>
      </c>
      <c r="C91" s="4" t="s">
        <v>44</v>
      </c>
      <c r="D91" s="5">
        <v>82.08</v>
      </c>
      <c r="E91" s="1">
        <v>39</v>
      </c>
      <c r="F91" s="1">
        <f>InputData[[#This Row],[UNIT PRICE ($)]]*InputData[[#This Row],[QUANTITY]]</f>
        <v>3201.12</v>
      </c>
      <c r="G91" s="1" t="str">
        <f>VLOOKUP(InputData[[#This Row],[CUSTOMER NAME]],Country[],2,FALSE)</f>
        <v>Pakistan</v>
      </c>
      <c r="H91" s="1" t="str">
        <f>VLOOKUP(InputData[[#This Row],[CUSTOMER NAME]],Country[],3,FALSE)</f>
        <v>Export</v>
      </c>
      <c r="I91" s="1">
        <f>DAY(InputData[[#This Row],[DATE]])</f>
        <v>4</v>
      </c>
      <c r="J91" s="1" t="str">
        <f>TEXT(InputData[[#This Row],[DATE]],"mmm")</f>
        <v>Feb</v>
      </c>
      <c r="K91" s="1" t="str">
        <f>TEXT(InputData[[#This Row],[DATE]],"yyy")</f>
        <v>2021</v>
      </c>
      <c r="L91" s="1">
        <f>WEEKNUM(InputData[[#This Row],[DATE]])</f>
        <v>6</v>
      </c>
    </row>
    <row r="92" spans="1:12" x14ac:dyDescent="0.35">
      <c r="A92" s="3">
        <v>44231</v>
      </c>
      <c r="B92" s="6" t="s">
        <v>84</v>
      </c>
      <c r="C92" s="4" t="s">
        <v>37</v>
      </c>
      <c r="D92" s="5">
        <v>85.76</v>
      </c>
      <c r="E92" s="1">
        <v>4</v>
      </c>
      <c r="F92" s="1">
        <f>InputData[[#This Row],[UNIT PRICE ($)]]*InputData[[#This Row],[QUANTITY]]</f>
        <v>343.04</v>
      </c>
      <c r="G92" s="1" t="str">
        <f>VLOOKUP(InputData[[#This Row],[CUSTOMER NAME]],Country[],2,FALSE)</f>
        <v>Ethiopia</v>
      </c>
      <c r="H92" s="1" t="str">
        <f>VLOOKUP(InputData[[#This Row],[CUSTOMER NAME]],Country[],3,FALSE)</f>
        <v>Export</v>
      </c>
      <c r="I92" s="1">
        <f>DAY(InputData[[#This Row],[DATE]])</f>
        <v>4</v>
      </c>
      <c r="J92" s="1" t="str">
        <f>TEXT(InputData[[#This Row],[DATE]],"mmm")</f>
        <v>Feb</v>
      </c>
      <c r="K92" s="1" t="str">
        <f>TEXT(InputData[[#This Row],[DATE]],"yyy")</f>
        <v>2021</v>
      </c>
      <c r="L92" s="1">
        <f>WEEKNUM(InputData[[#This Row],[DATE]])</f>
        <v>6</v>
      </c>
    </row>
    <row r="93" spans="1:12" x14ac:dyDescent="0.35">
      <c r="A93" s="3">
        <v>44231</v>
      </c>
      <c r="B93" s="6" t="s">
        <v>85</v>
      </c>
      <c r="C93" s="4" t="s">
        <v>14</v>
      </c>
      <c r="D93" s="5">
        <v>146.72</v>
      </c>
      <c r="E93" s="1">
        <v>26</v>
      </c>
      <c r="F93" s="1">
        <f>InputData[[#This Row],[UNIT PRICE ($)]]*InputData[[#This Row],[QUANTITY]]</f>
        <v>3814.72</v>
      </c>
      <c r="G93" s="1" t="str">
        <f>VLOOKUP(InputData[[#This Row],[CUSTOMER NAME]],Country[],2,FALSE)</f>
        <v>India</v>
      </c>
      <c r="H93" s="1" t="str">
        <f>VLOOKUP(InputData[[#This Row],[CUSTOMER NAME]],Country[],3,FALSE)</f>
        <v>Northeast</v>
      </c>
      <c r="I93" s="1">
        <f>DAY(InputData[[#This Row],[DATE]])</f>
        <v>4</v>
      </c>
      <c r="J93" s="1" t="str">
        <f>TEXT(InputData[[#This Row],[DATE]],"mmm")</f>
        <v>Feb</v>
      </c>
      <c r="K93" s="1" t="str">
        <f>TEXT(InputData[[#This Row],[DATE]],"yyy")</f>
        <v>2021</v>
      </c>
      <c r="L93" s="1">
        <f>WEEKNUM(InputData[[#This Row],[DATE]])</f>
        <v>6</v>
      </c>
    </row>
    <row r="94" spans="1:12" x14ac:dyDescent="0.35">
      <c r="A94" s="3">
        <v>44231</v>
      </c>
      <c r="B94" s="6" t="s">
        <v>86</v>
      </c>
      <c r="C94" s="4" t="s">
        <v>25</v>
      </c>
      <c r="D94" s="5">
        <v>8.33</v>
      </c>
      <c r="E94" s="1">
        <v>3</v>
      </c>
      <c r="F94" s="1">
        <f>InputData[[#This Row],[UNIT PRICE ($)]]*InputData[[#This Row],[QUANTITY]]</f>
        <v>24.990000000000002</v>
      </c>
      <c r="G94" s="1" t="str">
        <f>VLOOKUP(InputData[[#This Row],[CUSTOMER NAME]],Country[],2,FALSE)</f>
        <v>India</v>
      </c>
      <c r="H94" s="1" t="str">
        <f>VLOOKUP(InputData[[#This Row],[CUSTOMER NAME]],Country[],3,FALSE)</f>
        <v>South</v>
      </c>
      <c r="I94" s="1">
        <f>DAY(InputData[[#This Row],[DATE]])</f>
        <v>4</v>
      </c>
      <c r="J94" s="1" t="str">
        <f>TEXT(InputData[[#This Row],[DATE]],"mmm")</f>
        <v>Feb</v>
      </c>
      <c r="K94" s="1" t="str">
        <f>TEXT(InputData[[#This Row],[DATE]],"yyy")</f>
        <v>2021</v>
      </c>
      <c r="L94" s="1">
        <f>WEEKNUM(InputData[[#This Row],[DATE]])</f>
        <v>6</v>
      </c>
    </row>
    <row r="95" spans="1:12" x14ac:dyDescent="0.35">
      <c r="A95" s="3">
        <v>44232</v>
      </c>
      <c r="B95" s="6" t="s">
        <v>60</v>
      </c>
      <c r="C95" s="4" t="s">
        <v>3</v>
      </c>
      <c r="D95" s="5">
        <v>80.94</v>
      </c>
      <c r="E95" s="1">
        <v>24</v>
      </c>
      <c r="F95" s="1">
        <f>InputData[[#This Row],[UNIT PRICE ($)]]*InputData[[#This Row],[QUANTITY]]</f>
        <v>1942.56</v>
      </c>
      <c r="G95" s="1" t="str">
        <f>VLOOKUP(InputData[[#This Row],[CUSTOMER NAME]],Country[],2,FALSE)</f>
        <v>Nigeria</v>
      </c>
      <c r="H95" s="1" t="str">
        <f>VLOOKUP(InputData[[#This Row],[CUSTOMER NAME]],Country[],3,FALSE)</f>
        <v>Export</v>
      </c>
      <c r="I95" s="1">
        <f>DAY(InputData[[#This Row],[DATE]])</f>
        <v>5</v>
      </c>
      <c r="J95" s="1" t="str">
        <f>TEXT(InputData[[#This Row],[DATE]],"mmm")</f>
        <v>Feb</v>
      </c>
      <c r="K95" s="1" t="str">
        <f>TEXT(InputData[[#This Row],[DATE]],"yyy")</f>
        <v>2021</v>
      </c>
      <c r="L95" s="1">
        <f>WEEKNUM(InputData[[#This Row],[DATE]])</f>
        <v>6</v>
      </c>
    </row>
    <row r="96" spans="1:12" x14ac:dyDescent="0.35">
      <c r="A96" s="3">
        <v>44232</v>
      </c>
      <c r="B96" s="6" t="s">
        <v>109</v>
      </c>
      <c r="C96" s="4" t="s">
        <v>39</v>
      </c>
      <c r="D96" s="5">
        <v>42.55</v>
      </c>
      <c r="E96" s="1">
        <v>38</v>
      </c>
      <c r="F96" s="1">
        <f>InputData[[#This Row],[UNIT PRICE ($)]]*InputData[[#This Row],[QUANTITY]]</f>
        <v>1616.8999999999999</v>
      </c>
      <c r="G96" s="1" t="str">
        <f>VLOOKUP(InputData[[#This Row],[CUSTOMER NAME]],Country[],2,FALSE)</f>
        <v>Pakistan</v>
      </c>
      <c r="H96" s="1" t="str">
        <f>VLOOKUP(InputData[[#This Row],[CUSTOMER NAME]],Country[],3,FALSE)</f>
        <v>Export</v>
      </c>
      <c r="I96" s="1">
        <f>DAY(InputData[[#This Row],[DATE]])</f>
        <v>5</v>
      </c>
      <c r="J96" s="1" t="str">
        <f>TEXT(InputData[[#This Row],[DATE]],"mmm")</f>
        <v>Feb</v>
      </c>
      <c r="K96" s="1" t="str">
        <f>TEXT(InputData[[#This Row],[DATE]],"yyy")</f>
        <v>2021</v>
      </c>
      <c r="L96" s="1">
        <f>WEEKNUM(InputData[[#This Row],[DATE]])</f>
        <v>6</v>
      </c>
    </row>
    <row r="97" spans="1:12" x14ac:dyDescent="0.35">
      <c r="A97" s="3">
        <v>44232</v>
      </c>
      <c r="B97" s="6" t="s">
        <v>70</v>
      </c>
      <c r="C97" s="4" t="s">
        <v>5</v>
      </c>
      <c r="D97" s="5">
        <v>155.61000000000001</v>
      </c>
      <c r="E97" s="1">
        <v>1</v>
      </c>
      <c r="F97" s="1">
        <f>InputData[[#This Row],[UNIT PRICE ($)]]*InputData[[#This Row],[QUANTITY]]</f>
        <v>155.61000000000001</v>
      </c>
      <c r="G97" s="1" t="str">
        <f>VLOOKUP(InputData[[#This Row],[CUSTOMER NAME]],Country[],2,FALSE)</f>
        <v>Mexico</v>
      </c>
      <c r="H97" s="1" t="str">
        <f>VLOOKUP(InputData[[#This Row],[CUSTOMER NAME]],Country[],3,FALSE)</f>
        <v>Export</v>
      </c>
      <c r="I97" s="1">
        <f>DAY(InputData[[#This Row],[DATE]])</f>
        <v>5</v>
      </c>
      <c r="J97" s="1" t="str">
        <f>TEXT(InputData[[#This Row],[DATE]],"mmm")</f>
        <v>Feb</v>
      </c>
      <c r="K97" s="1" t="str">
        <f>TEXT(InputData[[#This Row],[DATE]],"yyy")</f>
        <v>2021</v>
      </c>
      <c r="L97" s="1">
        <f>WEEKNUM(InputData[[#This Row],[DATE]])</f>
        <v>6</v>
      </c>
    </row>
    <row r="98" spans="1:12" x14ac:dyDescent="0.35">
      <c r="A98" s="3">
        <v>44232</v>
      </c>
      <c r="B98" s="6" t="s">
        <v>75</v>
      </c>
      <c r="C98" s="4" t="s">
        <v>43</v>
      </c>
      <c r="D98" s="5">
        <v>83.08</v>
      </c>
      <c r="E98" s="1">
        <v>7</v>
      </c>
      <c r="F98" s="1">
        <f>InputData[[#This Row],[UNIT PRICE ($)]]*InputData[[#This Row],[QUANTITY]]</f>
        <v>581.55999999999995</v>
      </c>
      <c r="G98" s="1" t="str">
        <f>VLOOKUP(InputData[[#This Row],[CUSTOMER NAME]],Country[],2,FALSE)</f>
        <v>Russia</v>
      </c>
      <c r="H98" s="1" t="str">
        <f>VLOOKUP(InputData[[#This Row],[CUSTOMER NAME]],Country[],3,FALSE)</f>
        <v>Export</v>
      </c>
      <c r="I98" s="1">
        <f>DAY(InputData[[#This Row],[DATE]])</f>
        <v>5</v>
      </c>
      <c r="J98" s="1" t="str">
        <f>TEXT(InputData[[#This Row],[DATE]],"mmm")</f>
        <v>Feb</v>
      </c>
      <c r="K98" s="1" t="str">
        <f>TEXT(InputData[[#This Row],[DATE]],"yyy")</f>
        <v>2021</v>
      </c>
      <c r="L98" s="1">
        <f>WEEKNUM(InputData[[#This Row],[DATE]])</f>
        <v>6</v>
      </c>
    </row>
    <row r="99" spans="1:12" x14ac:dyDescent="0.35">
      <c r="A99" s="3">
        <v>44232</v>
      </c>
      <c r="B99" s="6" t="s">
        <v>79</v>
      </c>
      <c r="C99" s="4" t="s">
        <v>43</v>
      </c>
      <c r="D99" s="5">
        <v>83.08</v>
      </c>
      <c r="E99" s="1">
        <v>9</v>
      </c>
      <c r="F99" s="1">
        <f>InputData[[#This Row],[UNIT PRICE ($)]]*InputData[[#This Row],[QUANTITY]]</f>
        <v>747.72</v>
      </c>
      <c r="G99" s="1" t="str">
        <f>VLOOKUP(InputData[[#This Row],[CUSTOMER NAME]],Country[],2,FALSE)</f>
        <v>United Kingdom</v>
      </c>
      <c r="H99" s="1" t="str">
        <f>VLOOKUP(InputData[[#This Row],[CUSTOMER NAME]],Country[],3,FALSE)</f>
        <v>Export</v>
      </c>
      <c r="I99" s="1">
        <f>DAY(InputData[[#This Row],[DATE]])</f>
        <v>5</v>
      </c>
      <c r="J99" s="1" t="str">
        <f>TEXT(InputData[[#This Row],[DATE]],"mmm")</f>
        <v>Feb</v>
      </c>
      <c r="K99" s="1" t="str">
        <f>TEXT(InputData[[#This Row],[DATE]],"yyy")</f>
        <v>2021</v>
      </c>
      <c r="L99" s="1">
        <f>WEEKNUM(InputData[[#This Row],[DATE]])</f>
        <v>6</v>
      </c>
    </row>
    <row r="100" spans="1:12" x14ac:dyDescent="0.35">
      <c r="A100" s="3">
        <v>44232</v>
      </c>
      <c r="B100" s="6" t="s">
        <v>89</v>
      </c>
      <c r="C100" s="4" t="s">
        <v>18</v>
      </c>
      <c r="D100" s="5">
        <v>49.21</v>
      </c>
      <c r="E100" s="1">
        <v>6</v>
      </c>
      <c r="F100" s="1">
        <f>InputData[[#This Row],[UNIT PRICE ($)]]*InputData[[#This Row],[QUANTITY]]</f>
        <v>295.26</v>
      </c>
      <c r="G100" s="1" t="str">
        <f>VLOOKUP(InputData[[#This Row],[CUSTOMER NAME]],Country[],2,FALSE)</f>
        <v>Mexico</v>
      </c>
      <c r="H100" s="1" t="str">
        <f>VLOOKUP(InputData[[#This Row],[CUSTOMER NAME]],Country[],3,FALSE)</f>
        <v>Export</v>
      </c>
      <c r="I100" s="1">
        <f>DAY(InputData[[#This Row],[DATE]])</f>
        <v>5</v>
      </c>
      <c r="J100" s="1" t="str">
        <f>TEXT(InputData[[#This Row],[DATE]],"mmm")</f>
        <v>Feb</v>
      </c>
      <c r="K100" s="1" t="str">
        <f>TEXT(InputData[[#This Row],[DATE]],"yyy")</f>
        <v>2021</v>
      </c>
      <c r="L100" s="1">
        <f>WEEKNUM(InputData[[#This Row],[DATE]])</f>
        <v>6</v>
      </c>
    </row>
    <row r="101" spans="1:12" x14ac:dyDescent="0.35">
      <c r="A101" s="3">
        <v>44233</v>
      </c>
      <c r="B101" s="6" t="s">
        <v>108</v>
      </c>
      <c r="C101" s="4" t="s">
        <v>9</v>
      </c>
      <c r="D101" s="5">
        <v>7.8599999999999994</v>
      </c>
      <c r="E101" s="1">
        <v>30</v>
      </c>
      <c r="F101" s="1">
        <f>InputData[[#This Row],[UNIT PRICE ($)]]*InputData[[#This Row],[QUANTITY]]</f>
        <v>235.79999999999998</v>
      </c>
      <c r="G101" s="1" t="str">
        <f>VLOOKUP(InputData[[#This Row],[CUSTOMER NAME]],Country[],2,FALSE)</f>
        <v>India</v>
      </c>
      <c r="H101" s="1" t="str">
        <f>VLOOKUP(InputData[[#This Row],[CUSTOMER NAME]],Country[],3,FALSE)</f>
        <v>North</v>
      </c>
      <c r="I101" s="1">
        <f>DAY(InputData[[#This Row],[DATE]])</f>
        <v>6</v>
      </c>
      <c r="J101" s="1" t="str">
        <f>TEXT(InputData[[#This Row],[DATE]],"mmm")</f>
        <v>Feb</v>
      </c>
      <c r="K101" s="1" t="str">
        <f>TEXT(InputData[[#This Row],[DATE]],"yyy")</f>
        <v>2021</v>
      </c>
      <c r="L101" s="1">
        <f>WEEKNUM(InputData[[#This Row],[DATE]])</f>
        <v>6</v>
      </c>
    </row>
    <row r="102" spans="1:12" x14ac:dyDescent="0.35">
      <c r="A102" s="3">
        <v>44233</v>
      </c>
      <c r="B102" s="6" t="s">
        <v>81</v>
      </c>
      <c r="C102" s="4" t="s">
        <v>2</v>
      </c>
      <c r="D102" s="5">
        <v>142.80000000000001</v>
      </c>
      <c r="E102" s="1">
        <v>6</v>
      </c>
      <c r="F102" s="1">
        <f>InputData[[#This Row],[UNIT PRICE ($)]]*InputData[[#This Row],[QUANTITY]]</f>
        <v>856.80000000000007</v>
      </c>
      <c r="G102" s="1" t="str">
        <f>VLOOKUP(InputData[[#This Row],[CUSTOMER NAME]],Country[],2,FALSE)</f>
        <v>India</v>
      </c>
      <c r="H102" s="1" t="str">
        <f>VLOOKUP(InputData[[#This Row],[CUSTOMER NAME]],Country[],3,FALSE)</f>
        <v>East</v>
      </c>
      <c r="I102" s="1">
        <f>DAY(InputData[[#This Row],[DATE]])</f>
        <v>6</v>
      </c>
      <c r="J102" s="1" t="str">
        <f>TEXT(InputData[[#This Row],[DATE]],"mmm")</f>
        <v>Feb</v>
      </c>
      <c r="K102" s="1" t="str">
        <f>TEXT(InputData[[#This Row],[DATE]],"yyy")</f>
        <v>2021</v>
      </c>
      <c r="L102" s="1">
        <f>WEEKNUM(InputData[[#This Row],[DATE]])</f>
        <v>6</v>
      </c>
    </row>
    <row r="103" spans="1:12" x14ac:dyDescent="0.35">
      <c r="A103" s="3">
        <v>44233</v>
      </c>
      <c r="B103" s="6" t="s">
        <v>88</v>
      </c>
      <c r="C103" s="4" t="s">
        <v>35</v>
      </c>
      <c r="D103" s="5">
        <v>6.7</v>
      </c>
      <c r="E103" s="1">
        <v>1</v>
      </c>
      <c r="F103" s="1">
        <f>InputData[[#This Row],[UNIT PRICE ($)]]*InputData[[#This Row],[QUANTITY]]</f>
        <v>6.7</v>
      </c>
      <c r="G103" s="1" t="str">
        <f>VLOOKUP(InputData[[#This Row],[CUSTOMER NAME]],Country[],2,FALSE)</f>
        <v>India</v>
      </c>
      <c r="H103" s="1" t="str">
        <f>VLOOKUP(InputData[[#This Row],[CUSTOMER NAME]],Country[],3,FALSE)</f>
        <v>South</v>
      </c>
      <c r="I103" s="1">
        <f>DAY(InputData[[#This Row],[DATE]])</f>
        <v>6</v>
      </c>
      <c r="J103" s="1" t="str">
        <f>TEXT(InputData[[#This Row],[DATE]],"mmm")</f>
        <v>Feb</v>
      </c>
      <c r="K103" s="1" t="str">
        <f>TEXT(InputData[[#This Row],[DATE]],"yyy")</f>
        <v>2021</v>
      </c>
      <c r="L103" s="1">
        <f>WEEKNUM(InputData[[#This Row],[DATE]])</f>
        <v>6</v>
      </c>
    </row>
    <row r="104" spans="1:12" x14ac:dyDescent="0.35">
      <c r="A104" s="3">
        <v>44234</v>
      </c>
      <c r="B104" s="6" t="s">
        <v>67</v>
      </c>
      <c r="C104" s="4" t="s">
        <v>35</v>
      </c>
      <c r="D104" s="5">
        <v>6.7</v>
      </c>
      <c r="E104" s="1">
        <v>29</v>
      </c>
      <c r="F104" s="1">
        <f>InputData[[#This Row],[UNIT PRICE ($)]]*InputData[[#This Row],[QUANTITY]]</f>
        <v>194.3</v>
      </c>
      <c r="G104" s="1" t="str">
        <f>VLOOKUP(InputData[[#This Row],[CUSTOMER NAME]],Country[],2,FALSE)</f>
        <v>United Kingdom</v>
      </c>
      <c r="H104" s="1" t="str">
        <f>VLOOKUP(InputData[[#This Row],[CUSTOMER NAME]],Country[],3,FALSE)</f>
        <v>Export</v>
      </c>
      <c r="I104" s="1">
        <f>DAY(InputData[[#This Row],[DATE]])</f>
        <v>7</v>
      </c>
      <c r="J104" s="1" t="str">
        <f>TEXT(InputData[[#This Row],[DATE]],"mmm")</f>
        <v>Feb</v>
      </c>
      <c r="K104" s="1" t="str">
        <f>TEXT(InputData[[#This Row],[DATE]],"yyy")</f>
        <v>2021</v>
      </c>
      <c r="L104" s="1">
        <f>WEEKNUM(InputData[[#This Row],[DATE]])</f>
        <v>7</v>
      </c>
    </row>
    <row r="105" spans="1:12" x14ac:dyDescent="0.35">
      <c r="A105" s="3">
        <v>44234</v>
      </c>
      <c r="B105" s="6" t="s">
        <v>84</v>
      </c>
      <c r="C105" s="4" t="s">
        <v>16</v>
      </c>
      <c r="D105" s="5">
        <v>16.64</v>
      </c>
      <c r="E105" s="1">
        <v>5</v>
      </c>
      <c r="F105" s="1">
        <f>InputData[[#This Row],[UNIT PRICE ($)]]*InputData[[#This Row],[QUANTITY]]</f>
        <v>83.2</v>
      </c>
      <c r="G105" s="1" t="str">
        <f>VLOOKUP(InputData[[#This Row],[CUSTOMER NAME]],Country[],2,FALSE)</f>
        <v>Ethiopia</v>
      </c>
      <c r="H105" s="1" t="str">
        <f>VLOOKUP(InputData[[#This Row],[CUSTOMER NAME]],Country[],3,FALSE)</f>
        <v>Export</v>
      </c>
      <c r="I105" s="1">
        <f>DAY(InputData[[#This Row],[DATE]])</f>
        <v>7</v>
      </c>
      <c r="J105" s="1" t="str">
        <f>TEXT(InputData[[#This Row],[DATE]],"mmm")</f>
        <v>Feb</v>
      </c>
      <c r="K105" s="1" t="str">
        <f>TEXT(InputData[[#This Row],[DATE]],"yyy")</f>
        <v>2021</v>
      </c>
      <c r="L105" s="1">
        <f>WEEKNUM(InputData[[#This Row],[DATE]])</f>
        <v>7</v>
      </c>
    </row>
    <row r="106" spans="1:12" x14ac:dyDescent="0.35">
      <c r="A106" s="3">
        <v>44235</v>
      </c>
      <c r="B106" s="6" t="s">
        <v>62</v>
      </c>
      <c r="C106" s="4" t="s">
        <v>4</v>
      </c>
      <c r="D106" s="5">
        <v>48.84</v>
      </c>
      <c r="E106" s="1">
        <v>3</v>
      </c>
      <c r="F106" s="1">
        <f>InputData[[#This Row],[UNIT PRICE ($)]]*InputData[[#This Row],[QUANTITY]]</f>
        <v>146.52000000000001</v>
      </c>
      <c r="G106" s="1" t="str">
        <f>VLOOKUP(InputData[[#This Row],[CUSTOMER NAME]],Country[],2,FALSE)</f>
        <v>India</v>
      </c>
      <c r="H106" s="1" t="str">
        <f>VLOOKUP(InputData[[#This Row],[CUSTOMER NAME]],Country[],3,FALSE)</f>
        <v>Northeast</v>
      </c>
      <c r="I106" s="1">
        <f>DAY(InputData[[#This Row],[DATE]])</f>
        <v>8</v>
      </c>
      <c r="J106" s="1" t="str">
        <f>TEXT(InputData[[#This Row],[DATE]],"mmm")</f>
        <v>Feb</v>
      </c>
      <c r="K106" s="1" t="str">
        <f>TEXT(InputData[[#This Row],[DATE]],"yyy")</f>
        <v>2021</v>
      </c>
      <c r="L106" s="1">
        <f>WEEKNUM(InputData[[#This Row],[DATE]])</f>
        <v>7</v>
      </c>
    </row>
    <row r="107" spans="1:12" x14ac:dyDescent="0.35">
      <c r="A107" s="3">
        <v>44235</v>
      </c>
      <c r="B107" s="6" t="s">
        <v>109</v>
      </c>
      <c r="C107" s="4" t="s">
        <v>5</v>
      </c>
      <c r="D107" s="5">
        <v>155.61000000000001</v>
      </c>
      <c r="E107" s="1">
        <v>11</v>
      </c>
      <c r="F107" s="1">
        <f>InputData[[#This Row],[UNIT PRICE ($)]]*InputData[[#This Row],[QUANTITY]]</f>
        <v>1711.71</v>
      </c>
      <c r="G107" s="1" t="str">
        <f>VLOOKUP(InputData[[#This Row],[CUSTOMER NAME]],Country[],2,FALSE)</f>
        <v>Pakistan</v>
      </c>
      <c r="H107" s="1" t="str">
        <f>VLOOKUP(InputData[[#This Row],[CUSTOMER NAME]],Country[],3,FALSE)</f>
        <v>Export</v>
      </c>
      <c r="I107" s="1">
        <f>DAY(InputData[[#This Row],[DATE]])</f>
        <v>8</v>
      </c>
      <c r="J107" s="1" t="str">
        <f>TEXT(InputData[[#This Row],[DATE]],"mmm")</f>
        <v>Feb</v>
      </c>
      <c r="K107" s="1" t="str">
        <f>TEXT(InputData[[#This Row],[DATE]],"yyy")</f>
        <v>2021</v>
      </c>
      <c r="L107" s="1">
        <f>WEEKNUM(InputData[[#This Row],[DATE]])</f>
        <v>7</v>
      </c>
    </row>
    <row r="108" spans="1:12" x14ac:dyDescent="0.35">
      <c r="A108" s="3">
        <v>44235</v>
      </c>
      <c r="B108" s="6" t="s">
        <v>65</v>
      </c>
      <c r="C108" s="4" t="s">
        <v>40</v>
      </c>
      <c r="D108" s="5">
        <v>115.2</v>
      </c>
      <c r="E108" s="1">
        <v>39</v>
      </c>
      <c r="F108" s="1">
        <f>InputData[[#This Row],[UNIT PRICE ($)]]*InputData[[#This Row],[QUANTITY]]</f>
        <v>4492.8</v>
      </c>
      <c r="G108" s="1" t="str">
        <f>VLOOKUP(InputData[[#This Row],[CUSTOMER NAME]],Country[],2,FALSE)</f>
        <v>Pakistan</v>
      </c>
      <c r="H108" s="1" t="str">
        <f>VLOOKUP(InputData[[#This Row],[CUSTOMER NAME]],Country[],3,FALSE)</f>
        <v>Export</v>
      </c>
      <c r="I108" s="1">
        <f>DAY(InputData[[#This Row],[DATE]])</f>
        <v>8</v>
      </c>
      <c r="J108" s="1" t="str">
        <f>TEXT(InputData[[#This Row],[DATE]],"mmm")</f>
        <v>Feb</v>
      </c>
      <c r="K108" s="1" t="str">
        <f>TEXT(InputData[[#This Row],[DATE]],"yyy")</f>
        <v>2021</v>
      </c>
      <c r="L108" s="1">
        <f>WEEKNUM(InputData[[#This Row],[DATE]])</f>
        <v>7</v>
      </c>
    </row>
    <row r="109" spans="1:12" x14ac:dyDescent="0.35">
      <c r="A109" s="3">
        <v>44235</v>
      </c>
      <c r="B109" s="6" t="s">
        <v>65</v>
      </c>
      <c r="C109" s="4" t="s">
        <v>30</v>
      </c>
      <c r="D109" s="5">
        <v>201.28</v>
      </c>
      <c r="E109" s="1">
        <v>12</v>
      </c>
      <c r="F109" s="1">
        <f>InputData[[#This Row],[UNIT PRICE ($)]]*InputData[[#This Row],[QUANTITY]]</f>
        <v>2415.36</v>
      </c>
      <c r="G109" s="1" t="str">
        <f>VLOOKUP(InputData[[#This Row],[CUSTOMER NAME]],Country[],2,FALSE)</f>
        <v>Pakistan</v>
      </c>
      <c r="H109" s="1" t="str">
        <f>VLOOKUP(InputData[[#This Row],[CUSTOMER NAME]],Country[],3,FALSE)</f>
        <v>Export</v>
      </c>
      <c r="I109" s="1">
        <f>DAY(InputData[[#This Row],[DATE]])</f>
        <v>8</v>
      </c>
      <c r="J109" s="1" t="str">
        <f>TEXT(InputData[[#This Row],[DATE]],"mmm")</f>
        <v>Feb</v>
      </c>
      <c r="K109" s="1" t="str">
        <f>TEXT(InputData[[#This Row],[DATE]],"yyy")</f>
        <v>2021</v>
      </c>
      <c r="L109" s="1">
        <f>WEEKNUM(InputData[[#This Row],[DATE]])</f>
        <v>7</v>
      </c>
    </row>
    <row r="110" spans="1:12" x14ac:dyDescent="0.35">
      <c r="A110" s="3">
        <v>44236</v>
      </c>
      <c r="B110" s="6" t="s">
        <v>75</v>
      </c>
      <c r="C110" s="4" t="s">
        <v>34</v>
      </c>
      <c r="D110" s="5">
        <v>58.3</v>
      </c>
      <c r="E110" s="1">
        <v>14</v>
      </c>
      <c r="F110" s="1">
        <f>InputData[[#This Row],[UNIT PRICE ($)]]*InputData[[#This Row],[QUANTITY]]</f>
        <v>816.19999999999993</v>
      </c>
      <c r="G110" s="1" t="str">
        <f>VLOOKUP(InputData[[#This Row],[CUSTOMER NAME]],Country[],2,FALSE)</f>
        <v>Russia</v>
      </c>
      <c r="H110" s="1" t="str">
        <f>VLOOKUP(InputData[[#This Row],[CUSTOMER NAME]],Country[],3,FALSE)</f>
        <v>Export</v>
      </c>
      <c r="I110" s="1">
        <f>DAY(InputData[[#This Row],[DATE]])</f>
        <v>9</v>
      </c>
      <c r="J110" s="1" t="str">
        <f>TEXT(InputData[[#This Row],[DATE]],"mmm")</f>
        <v>Feb</v>
      </c>
      <c r="K110" s="1" t="str">
        <f>TEXT(InputData[[#This Row],[DATE]],"yyy")</f>
        <v>2021</v>
      </c>
      <c r="L110" s="1">
        <f>WEEKNUM(InputData[[#This Row],[DATE]])</f>
        <v>7</v>
      </c>
    </row>
    <row r="111" spans="1:12" x14ac:dyDescent="0.35">
      <c r="A111" s="3">
        <v>44236</v>
      </c>
      <c r="B111" s="6" t="s">
        <v>75</v>
      </c>
      <c r="C111" s="4" t="s">
        <v>21</v>
      </c>
      <c r="D111" s="5">
        <v>162.54</v>
      </c>
      <c r="E111" s="1">
        <v>32</v>
      </c>
      <c r="F111" s="1">
        <f>InputData[[#This Row],[UNIT PRICE ($)]]*InputData[[#This Row],[QUANTITY]]</f>
        <v>5201.28</v>
      </c>
      <c r="G111" s="1" t="str">
        <f>VLOOKUP(InputData[[#This Row],[CUSTOMER NAME]],Country[],2,FALSE)</f>
        <v>Russia</v>
      </c>
      <c r="H111" s="1" t="str">
        <f>VLOOKUP(InputData[[#This Row],[CUSTOMER NAME]],Country[],3,FALSE)</f>
        <v>Export</v>
      </c>
      <c r="I111" s="1">
        <f>DAY(InputData[[#This Row],[DATE]])</f>
        <v>9</v>
      </c>
      <c r="J111" s="1" t="str">
        <f>TEXT(InputData[[#This Row],[DATE]],"mmm")</f>
        <v>Feb</v>
      </c>
      <c r="K111" s="1" t="str">
        <f>TEXT(InputData[[#This Row],[DATE]],"yyy")</f>
        <v>2021</v>
      </c>
      <c r="L111" s="1">
        <f>WEEKNUM(InputData[[#This Row],[DATE]])</f>
        <v>7</v>
      </c>
    </row>
    <row r="112" spans="1:12" x14ac:dyDescent="0.35">
      <c r="A112" s="3">
        <v>44236</v>
      </c>
      <c r="B112" s="6" t="s">
        <v>89</v>
      </c>
      <c r="C112" s="4" t="s">
        <v>32</v>
      </c>
      <c r="D112" s="5">
        <v>117.48</v>
      </c>
      <c r="E112" s="1">
        <v>14</v>
      </c>
      <c r="F112" s="1">
        <f>InputData[[#This Row],[UNIT PRICE ($)]]*InputData[[#This Row],[QUANTITY]]</f>
        <v>1644.72</v>
      </c>
      <c r="G112" s="1" t="str">
        <f>VLOOKUP(InputData[[#This Row],[CUSTOMER NAME]],Country[],2,FALSE)</f>
        <v>Mexico</v>
      </c>
      <c r="H112" s="1" t="str">
        <f>VLOOKUP(InputData[[#This Row],[CUSTOMER NAME]],Country[],3,FALSE)</f>
        <v>Export</v>
      </c>
      <c r="I112" s="1">
        <f>DAY(InputData[[#This Row],[DATE]])</f>
        <v>9</v>
      </c>
      <c r="J112" s="1" t="str">
        <f>TEXT(InputData[[#This Row],[DATE]],"mmm")</f>
        <v>Feb</v>
      </c>
      <c r="K112" s="1" t="str">
        <f>TEXT(InputData[[#This Row],[DATE]],"yyy")</f>
        <v>2021</v>
      </c>
      <c r="L112" s="1">
        <f>WEEKNUM(InputData[[#This Row],[DATE]])</f>
        <v>7</v>
      </c>
    </row>
    <row r="113" spans="1:12" x14ac:dyDescent="0.35">
      <c r="A113" s="3">
        <v>44237</v>
      </c>
      <c r="B113" s="6" t="s">
        <v>63</v>
      </c>
      <c r="C113" s="4" t="s">
        <v>19</v>
      </c>
      <c r="D113" s="5">
        <v>210</v>
      </c>
      <c r="E113" s="1">
        <v>4</v>
      </c>
      <c r="F113" s="1">
        <f>InputData[[#This Row],[UNIT PRICE ($)]]*InputData[[#This Row],[QUANTITY]]</f>
        <v>840</v>
      </c>
      <c r="G113" s="1" t="str">
        <f>VLOOKUP(InputData[[#This Row],[CUSTOMER NAME]],Country[],2,FALSE)</f>
        <v>Saudi Arabia</v>
      </c>
      <c r="H113" s="1" t="str">
        <f>VLOOKUP(InputData[[#This Row],[CUSTOMER NAME]],Country[],3,FALSE)</f>
        <v>Export</v>
      </c>
      <c r="I113" s="1">
        <f>DAY(InputData[[#This Row],[DATE]])</f>
        <v>10</v>
      </c>
      <c r="J113" s="1" t="str">
        <f>TEXT(InputData[[#This Row],[DATE]],"mmm")</f>
        <v>Feb</v>
      </c>
      <c r="K113" s="1" t="str">
        <f>TEXT(InputData[[#This Row],[DATE]],"yyy")</f>
        <v>2021</v>
      </c>
      <c r="L113" s="1">
        <f>WEEKNUM(InputData[[#This Row],[DATE]])</f>
        <v>7</v>
      </c>
    </row>
    <row r="114" spans="1:12" x14ac:dyDescent="0.35">
      <c r="A114" s="3">
        <v>44237</v>
      </c>
      <c r="B114" s="6" t="s">
        <v>78</v>
      </c>
      <c r="C114" s="4" t="s">
        <v>8</v>
      </c>
      <c r="D114" s="5">
        <v>94.62</v>
      </c>
      <c r="E114" s="1">
        <v>38</v>
      </c>
      <c r="F114" s="1">
        <f>InputData[[#This Row],[UNIT PRICE ($)]]*InputData[[#This Row],[QUANTITY]]</f>
        <v>3595.5600000000004</v>
      </c>
      <c r="G114" s="1" t="str">
        <f>VLOOKUP(InputData[[#This Row],[CUSTOMER NAME]],Country[],2,FALSE)</f>
        <v>India</v>
      </c>
      <c r="H114" s="1" t="str">
        <f>VLOOKUP(InputData[[#This Row],[CUSTOMER NAME]],Country[],3,FALSE)</f>
        <v>Central</v>
      </c>
      <c r="I114" s="1">
        <f>DAY(InputData[[#This Row],[DATE]])</f>
        <v>10</v>
      </c>
      <c r="J114" s="1" t="str">
        <f>TEXT(InputData[[#This Row],[DATE]],"mmm")</f>
        <v>Feb</v>
      </c>
      <c r="K114" s="1" t="str">
        <f>TEXT(InputData[[#This Row],[DATE]],"yyy")</f>
        <v>2021</v>
      </c>
      <c r="L114" s="1">
        <f>WEEKNUM(InputData[[#This Row],[DATE]])</f>
        <v>7</v>
      </c>
    </row>
    <row r="115" spans="1:12" x14ac:dyDescent="0.35">
      <c r="A115" s="3">
        <v>44239</v>
      </c>
      <c r="B115" s="6" t="s">
        <v>60</v>
      </c>
      <c r="C115" s="4" t="s">
        <v>23</v>
      </c>
      <c r="D115" s="5">
        <v>149.46</v>
      </c>
      <c r="E115" s="1">
        <v>9</v>
      </c>
      <c r="F115" s="1">
        <f>InputData[[#This Row],[UNIT PRICE ($)]]*InputData[[#This Row],[QUANTITY]]</f>
        <v>1345.14</v>
      </c>
      <c r="G115" s="1" t="str">
        <f>VLOOKUP(InputData[[#This Row],[CUSTOMER NAME]],Country[],2,FALSE)</f>
        <v>Nigeria</v>
      </c>
      <c r="H115" s="1" t="str">
        <f>VLOOKUP(InputData[[#This Row],[CUSTOMER NAME]],Country[],3,FALSE)</f>
        <v>Export</v>
      </c>
      <c r="I115" s="1">
        <f>DAY(InputData[[#This Row],[DATE]])</f>
        <v>12</v>
      </c>
      <c r="J115" s="1" t="str">
        <f>TEXT(InputData[[#This Row],[DATE]],"mmm")</f>
        <v>Feb</v>
      </c>
      <c r="K115" s="1" t="str">
        <f>TEXT(InputData[[#This Row],[DATE]],"yyy")</f>
        <v>2021</v>
      </c>
      <c r="L115" s="1">
        <f>WEEKNUM(InputData[[#This Row],[DATE]])</f>
        <v>7</v>
      </c>
    </row>
    <row r="116" spans="1:12" x14ac:dyDescent="0.35">
      <c r="A116" s="3">
        <v>44239</v>
      </c>
      <c r="B116" s="6" t="s">
        <v>110</v>
      </c>
      <c r="C116" s="4" t="s">
        <v>10</v>
      </c>
      <c r="D116" s="5">
        <v>164.28</v>
      </c>
      <c r="E116" s="1">
        <v>13</v>
      </c>
      <c r="F116" s="1">
        <f>InputData[[#This Row],[UNIT PRICE ($)]]*InputData[[#This Row],[QUANTITY]]</f>
        <v>2135.64</v>
      </c>
      <c r="G116" s="1" t="str">
        <f>VLOOKUP(InputData[[#This Row],[CUSTOMER NAME]],Country[],2,FALSE)</f>
        <v>India</v>
      </c>
      <c r="H116" s="1" t="str">
        <f>VLOOKUP(InputData[[#This Row],[CUSTOMER NAME]],Country[],3,FALSE)</f>
        <v>Western</v>
      </c>
      <c r="I116" s="1">
        <f>DAY(InputData[[#This Row],[DATE]])</f>
        <v>12</v>
      </c>
      <c r="J116" s="1" t="str">
        <f>TEXT(InputData[[#This Row],[DATE]],"mmm")</f>
        <v>Feb</v>
      </c>
      <c r="K116" s="1" t="str">
        <f>TEXT(InputData[[#This Row],[DATE]],"yyy")</f>
        <v>2021</v>
      </c>
      <c r="L116" s="1">
        <f>WEEKNUM(InputData[[#This Row],[DATE]])</f>
        <v>7</v>
      </c>
    </row>
    <row r="117" spans="1:12" x14ac:dyDescent="0.35">
      <c r="A117" s="3">
        <v>44239</v>
      </c>
      <c r="B117" s="6" t="s">
        <v>74</v>
      </c>
      <c r="C117" s="4" t="s">
        <v>8</v>
      </c>
      <c r="D117" s="5">
        <v>94.62</v>
      </c>
      <c r="E117" s="1">
        <v>7</v>
      </c>
      <c r="F117" s="1">
        <f>InputData[[#This Row],[UNIT PRICE ($)]]*InputData[[#This Row],[QUANTITY]]</f>
        <v>662.34</v>
      </c>
      <c r="G117" s="1" t="str">
        <f>VLOOKUP(InputData[[#This Row],[CUSTOMER NAME]],Country[],2,FALSE)</f>
        <v>Brazil</v>
      </c>
      <c r="H117" s="1" t="str">
        <f>VLOOKUP(InputData[[#This Row],[CUSTOMER NAME]],Country[],3,FALSE)</f>
        <v>Export</v>
      </c>
      <c r="I117" s="1">
        <f>DAY(InputData[[#This Row],[DATE]])</f>
        <v>12</v>
      </c>
      <c r="J117" s="1" t="str">
        <f>TEXT(InputData[[#This Row],[DATE]],"mmm")</f>
        <v>Feb</v>
      </c>
      <c r="K117" s="1" t="str">
        <f>TEXT(InputData[[#This Row],[DATE]],"yyy")</f>
        <v>2021</v>
      </c>
      <c r="L117" s="1">
        <f>WEEKNUM(InputData[[#This Row],[DATE]])</f>
        <v>7</v>
      </c>
    </row>
    <row r="118" spans="1:12" x14ac:dyDescent="0.35">
      <c r="A118" s="3">
        <v>44240</v>
      </c>
      <c r="B118" s="6" t="s">
        <v>110</v>
      </c>
      <c r="C118" s="4" t="s">
        <v>3</v>
      </c>
      <c r="D118" s="5">
        <v>80.94</v>
      </c>
      <c r="E118" s="1">
        <v>17</v>
      </c>
      <c r="F118" s="1">
        <f>InputData[[#This Row],[UNIT PRICE ($)]]*InputData[[#This Row],[QUANTITY]]</f>
        <v>1375.98</v>
      </c>
      <c r="G118" s="1" t="str">
        <f>VLOOKUP(InputData[[#This Row],[CUSTOMER NAME]],Country[],2,FALSE)</f>
        <v>India</v>
      </c>
      <c r="H118" s="1" t="str">
        <f>VLOOKUP(InputData[[#This Row],[CUSTOMER NAME]],Country[],3,FALSE)</f>
        <v>Western</v>
      </c>
      <c r="I118" s="1">
        <f>DAY(InputData[[#This Row],[DATE]])</f>
        <v>13</v>
      </c>
      <c r="J118" s="1" t="str">
        <f>TEXT(InputData[[#This Row],[DATE]],"mmm")</f>
        <v>Feb</v>
      </c>
      <c r="K118" s="1" t="str">
        <f>TEXT(InputData[[#This Row],[DATE]],"yyy")</f>
        <v>2021</v>
      </c>
      <c r="L118" s="1">
        <f>WEEKNUM(InputData[[#This Row],[DATE]])</f>
        <v>7</v>
      </c>
    </row>
    <row r="119" spans="1:12" x14ac:dyDescent="0.35">
      <c r="A119" s="3">
        <v>44240</v>
      </c>
      <c r="B119" s="6" t="s">
        <v>113</v>
      </c>
      <c r="C119" s="4" t="s">
        <v>5</v>
      </c>
      <c r="D119" s="5">
        <v>155.61000000000001</v>
      </c>
      <c r="E119" s="1">
        <v>35</v>
      </c>
      <c r="F119" s="1">
        <f>InputData[[#This Row],[UNIT PRICE ($)]]*InputData[[#This Row],[QUANTITY]]</f>
        <v>5446.35</v>
      </c>
      <c r="G119" s="1" t="str">
        <f>VLOOKUP(InputData[[#This Row],[CUSTOMER NAME]],Country[],2,FALSE)</f>
        <v>Pakistan</v>
      </c>
      <c r="H119" s="1" t="str">
        <f>VLOOKUP(InputData[[#This Row],[CUSTOMER NAME]],Country[],3,FALSE)</f>
        <v>Export</v>
      </c>
      <c r="I119" s="1">
        <f>DAY(InputData[[#This Row],[DATE]])</f>
        <v>13</v>
      </c>
      <c r="J119" s="1" t="str">
        <f>TEXT(InputData[[#This Row],[DATE]],"mmm")</f>
        <v>Feb</v>
      </c>
      <c r="K119" s="1" t="str">
        <f>TEXT(InputData[[#This Row],[DATE]],"yyy")</f>
        <v>2021</v>
      </c>
      <c r="L119" s="1">
        <f>WEEKNUM(InputData[[#This Row],[DATE]])</f>
        <v>7</v>
      </c>
    </row>
    <row r="120" spans="1:12" x14ac:dyDescent="0.35">
      <c r="A120" s="3">
        <v>44241</v>
      </c>
      <c r="B120" s="6" t="s">
        <v>60</v>
      </c>
      <c r="C120" s="4" t="s">
        <v>28</v>
      </c>
      <c r="D120" s="5">
        <v>41.81</v>
      </c>
      <c r="E120" s="1">
        <v>3</v>
      </c>
      <c r="F120" s="1">
        <f>InputData[[#This Row],[UNIT PRICE ($)]]*InputData[[#This Row],[QUANTITY]]</f>
        <v>125.43</v>
      </c>
      <c r="G120" s="1" t="str">
        <f>VLOOKUP(InputData[[#This Row],[CUSTOMER NAME]],Country[],2,FALSE)</f>
        <v>Nigeria</v>
      </c>
      <c r="H120" s="1" t="str">
        <f>VLOOKUP(InputData[[#This Row],[CUSTOMER NAME]],Country[],3,FALSE)</f>
        <v>Export</v>
      </c>
      <c r="I120" s="1">
        <f>DAY(InputData[[#This Row],[DATE]])</f>
        <v>14</v>
      </c>
      <c r="J120" s="1" t="str">
        <f>TEXT(InputData[[#This Row],[DATE]],"mmm")</f>
        <v>Feb</v>
      </c>
      <c r="K120" s="1" t="str">
        <f>TEXT(InputData[[#This Row],[DATE]],"yyy")</f>
        <v>2021</v>
      </c>
      <c r="L120" s="1">
        <f>WEEKNUM(InputData[[#This Row],[DATE]])</f>
        <v>8</v>
      </c>
    </row>
    <row r="121" spans="1:12" x14ac:dyDescent="0.35">
      <c r="A121" s="3">
        <v>44241</v>
      </c>
      <c r="B121" s="6" t="s">
        <v>80</v>
      </c>
      <c r="C121" s="4" t="s">
        <v>34</v>
      </c>
      <c r="D121" s="5">
        <v>58.3</v>
      </c>
      <c r="E121" s="1">
        <v>8</v>
      </c>
      <c r="F121" s="1">
        <f>InputData[[#This Row],[UNIT PRICE ($)]]*InputData[[#This Row],[QUANTITY]]</f>
        <v>466.4</v>
      </c>
      <c r="G121" s="1" t="str">
        <f>VLOOKUP(InputData[[#This Row],[CUSTOMER NAME]],Country[],2,FALSE)</f>
        <v>South Africa</v>
      </c>
      <c r="H121" s="1" t="str">
        <f>VLOOKUP(InputData[[#This Row],[CUSTOMER NAME]],Country[],3,FALSE)</f>
        <v>Export</v>
      </c>
      <c r="I121" s="1">
        <f>DAY(InputData[[#This Row],[DATE]])</f>
        <v>14</v>
      </c>
      <c r="J121" s="1" t="str">
        <f>TEXT(InputData[[#This Row],[DATE]],"mmm")</f>
        <v>Feb</v>
      </c>
      <c r="K121" s="1" t="str">
        <f>TEXT(InputData[[#This Row],[DATE]],"yyy")</f>
        <v>2021</v>
      </c>
      <c r="L121" s="1">
        <f>WEEKNUM(InputData[[#This Row],[DATE]])</f>
        <v>8</v>
      </c>
    </row>
    <row r="122" spans="1:12" x14ac:dyDescent="0.35">
      <c r="A122" s="3">
        <v>44241</v>
      </c>
      <c r="B122" s="6" t="s">
        <v>89</v>
      </c>
      <c r="C122" s="4" t="s">
        <v>26</v>
      </c>
      <c r="D122" s="5">
        <v>24.66</v>
      </c>
      <c r="E122" s="1">
        <v>8</v>
      </c>
      <c r="F122" s="1">
        <f>InputData[[#This Row],[UNIT PRICE ($)]]*InputData[[#This Row],[QUANTITY]]</f>
        <v>197.28</v>
      </c>
      <c r="G122" s="1" t="str">
        <f>VLOOKUP(InputData[[#This Row],[CUSTOMER NAME]],Country[],2,FALSE)</f>
        <v>Mexico</v>
      </c>
      <c r="H122" s="1" t="str">
        <f>VLOOKUP(InputData[[#This Row],[CUSTOMER NAME]],Country[],3,FALSE)</f>
        <v>Export</v>
      </c>
      <c r="I122" s="1">
        <f>DAY(InputData[[#This Row],[DATE]])</f>
        <v>14</v>
      </c>
      <c r="J122" s="1" t="str">
        <f>TEXT(InputData[[#This Row],[DATE]],"mmm")</f>
        <v>Feb</v>
      </c>
      <c r="K122" s="1" t="str">
        <f>TEXT(InputData[[#This Row],[DATE]],"yyy")</f>
        <v>2021</v>
      </c>
      <c r="L122" s="1">
        <f>WEEKNUM(InputData[[#This Row],[DATE]])</f>
        <v>8</v>
      </c>
    </row>
    <row r="123" spans="1:12" x14ac:dyDescent="0.35">
      <c r="A123" s="3">
        <v>44242</v>
      </c>
      <c r="B123" s="6" t="s">
        <v>60</v>
      </c>
      <c r="C123" s="4" t="s">
        <v>29</v>
      </c>
      <c r="D123" s="5">
        <v>53.11</v>
      </c>
      <c r="E123" s="1">
        <v>28</v>
      </c>
      <c r="F123" s="1">
        <f>InputData[[#This Row],[UNIT PRICE ($)]]*InputData[[#This Row],[QUANTITY]]</f>
        <v>1487.08</v>
      </c>
      <c r="G123" s="1" t="str">
        <f>VLOOKUP(InputData[[#This Row],[CUSTOMER NAME]],Country[],2,FALSE)</f>
        <v>Nigeria</v>
      </c>
      <c r="H123" s="1" t="str">
        <f>VLOOKUP(InputData[[#This Row],[CUSTOMER NAME]],Country[],3,FALSE)</f>
        <v>Export</v>
      </c>
      <c r="I123" s="1">
        <f>DAY(InputData[[#This Row],[DATE]])</f>
        <v>15</v>
      </c>
      <c r="J123" s="1" t="str">
        <f>TEXT(InputData[[#This Row],[DATE]],"mmm")</f>
        <v>Feb</v>
      </c>
      <c r="K123" s="1" t="str">
        <f>TEXT(InputData[[#This Row],[DATE]],"yyy")</f>
        <v>2021</v>
      </c>
      <c r="L123" s="1">
        <f>WEEKNUM(InputData[[#This Row],[DATE]])</f>
        <v>8</v>
      </c>
    </row>
    <row r="124" spans="1:12" x14ac:dyDescent="0.35">
      <c r="A124" s="3">
        <v>44242</v>
      </c>
      <c r="B124" s="6" t="s">
        <v>65</v>
      </c>
      <c r="C124" s="4" t="s">
        <v>27</v>
      </c>
      <c r="D124" s="5">
        <v>57.120000000000005</v>
      </c>
      <c r="E124" s="1">
        <v>4</v>
      </c>
      <c r="F124" s="1">
        <f>InputData[[#This Row],[UNIT PRICE ($)]]*InputData[[#This Row],[QUANTITY]]</f>
        <v>228.48000000000002</v>
      </c>
      <c r="G124" s="1" t="str">
        <f>VLOOKUP(InputData[[#This Row],[CUSTOMER NAME]],Country[],2,FALSE)</f>
        <v>Pakistan</v>
      </c>
      <c r="H124" s="1" t="str">
        <f>VLOOKUP(InputData[[#This Row],[CUSTOMER NAME]],Country[],3,FALSE)</f>
        <v>Export</v>
      </c>
      <c r="I124" s="1">
        <f>DAY(InputData[[#This Row],[DATE]])</f>
        <v>15</v>
      </c>
      <c r="J124" s="1" t="str">
        <f>TEXT(InputData[[#This Row],[DATE]],"mmm")</f>
        <v>Feb</v>
      </c>
      <c r="K124" s="1" t="str">
        <f>TEXT(InputData[[#This Row],[DATE]],"yyy")</f>
        <v>2021</v>
      </c>
      <c r="L124" s="1">
        <f>WEEKNUM(InputData[[#This Row],[DATE]])</f>
        <v>8</v>
      </c>
    </row>
    <row r="125" spans="1:12" x14ac:dyDescent="0.35">
      <c r="A125" s="3">
        <v>44243</v>
      </c>
      <c r="B125" s="6" t="s">
        <v>110</v>
      </c>
      <c r="C125" s="4" t="s">
        <v>15</v>
      </c>
      <c r="D125" s="5">
        <v>15.719999999999999</v>
      </c>
      <c r="E125" s="1">
        <v>26</v>
      </c>
      <c r="F125" s="1">
        <f>InputData[[#This Row],[UNIT PRICE ($)]]*InputData[[#This Row],[QUANTITY]]</f>
        <v>408.71999999999997</v>
      </c>
      <c r="G125" s="1" t="str">
        <f>VLOOKUP(InputData[[#This Row],[CUSTOMER NAME]],Country[],2,FALSE)</f>
        <v>India</v>
      </c>
      <c r="H125" s="1" t="str">
        <f>VLOOKUP(InputData[[#This Row],[CUSTOMER NAME]],Country[],3,FALSE)</f>
        <v>Western</v>
      </c>
      <c r="I125" s="1">
        <f>DAY(InputData[[#This Row],[DATE]])</f>
        <v>16</v>
      </c>
      <c r="J125" s="1" t="str">
        <f>TEXT(InputData[[#This Row],[DATE]],"mmm")</f>
        <v>Feb</v>
      </c>
      <c r="K125" s="1" t="str">
        <f>TEXT(InputData[[#This Row],[DATE]],"yyy")</f>
        <v>2021</v>
      </c>
      <c r="L125" s="1">
        <f>WEEKNUM(InputData[[#This Row],[DATE]])</f>
        <v>8</v>
      </c>
    </row>
    <row r="126" spans="1:12" x14ac:dyDescent="0.35">
      <c r="A126" s="3">
        <v>44243</v>
      </c>
      <c r="B126" s="6" t="s">
        <v>116</v>
      </c>
      <c r="C126" s="4" t="s">
        <v>32</v>
      </c>
      <c r="D126" s="5">
        <v>117.48</v>
      </c>
      <c r="E126" s="1">
        <v>1</v>
      </c>
      <c r="F126" s="1">
        <f>InputData[[#This Row],[UNIT PRICE ($)]]*InputData[[#This Row],[QUANTITY]]</f>
        <v>117.48</v>
      </c>
      <c r="G126" s="1" t="str">
        <f>VLOOKUP(InputData[[#This Row],[CUSTOMER NAME]],Country[],2,FALSE)</f>
        <v>Germany</v>
      </c>
      <c r="H126" s="1" t="str">
        <f>VLOOKUP(InputData[[#This Row],[CUSTOMER NAME]],Country[],3,FALSE)</f>
        <v>Export</v>
      </c>
      <c r="I126" s="1">
        <f>DAY(InputData[[#This Row],[DATE]])</f>
        <v>16</v>
      </c>
      <c r="J126" s="1" t="str">
        <f>TEXT(InputData[[#This Row],[DATE]],"mmm")</f>
        <v>Feb</v>
      </c>
      <c r="K126" s="1" t="str">
        <f>TEXT(InputData[[#This Row],[DATE]],"yyy")</f>
        <v>2021</v>
      </c>
      <c r="L126" s="1">
        <f>WEEKNUM(InputData[[#This Row],[DATE]])</f>
        <v>8</v>
      </c>
    </row>
    <row r="127" spans="1:12" x14ac:dyDescent="0.35">
      <c r="A127" s="3">
        <v>44244</v>
      </c>
      <c r="B127" s="6" t="s">
        <v>74</v>
      </c>
      <c r="C127" s="4" t="s">
        <v>43</v>
      </c>
      <c r="D127" s="5">
        <v>83.08</v>
      </c>
      <c r="E127" s="1">
        <v>19</v>
      </c>
      <c r="F127" s="1">
        <f>InputData[[#This Row],[UNIT PRICE ($)]]*InputData[[#This Row],[QUANTITY]]</f>
        <v>1578.52</v>
      </c>
      <c r="G127" s="1" t="str">
        <f>VLOOKUP(InputData[[#This Row],[CUSTOMER NAME]],Country[],2,FALSE)</f>
        <v>Brazil</v>
      </c>
      <c r="H127" s="1" t="str">
        <f>VLOOKUP(InputData[[#This Row],[CUSTOMER NAME]],Country[],3,FALSE)</f>
        <v>Export</v>
      </c>
      <c r="I127" s="1">
        <f>DAY(InputData[[#This Row],[DATE]])</f>
        <v>17</v>
      </c>
      <c r="J127" s="1" t="str">
        <f>TEXT(InputData[[#This Row],[DATE]],"mmm")</f>
        <v>Feb</v>
      </c>
      <c r="K127" s="1" t="str">
        <f>TEXT(InputData[[#This Row],[DATE]],"yyy")</f>
        <v>2021</v>
      </c>
      <c r="L127" s="1">
        <f>WEEKNUM(InputData[[#This Row],[DATE]])</f>
        <v>8</v>
      </c>
    </row>
    <row r="128" spans="1:12" x14ac:dyDescent="0.35">
      <c r="A128" s="3">
        <v>44244</v>
      </c>
      <c r="B128" s="6" t="s">
        <v>74</v>
      </c>
      <c r="C128" s="4" t="s">
        <v>33</v>
      </c>
      <c r="D128" s="5">
        <v>119.7</v>
      </c>
      <c r="E128" s="1">
        <v>19</v>
      </c>
      <c r="F128" s="1">
        <f>InputData[[#This Row],[UNIT PRICE ($)]]*InputData[[#This Row],[QUANTITY]]</f>
        <v>2274.3000000000002</v>
      </c>
      <c r="G128" s="1" t="str">
        <f>VLOOKUP(InputData[[#This Row],[CUSTOMER NAME]],Country[],2,FALSE)</f>
        <v>Brazil</v>
      </c>
      <c r="H128" s="1" t="str">
        <f>VLOOKUP(InputData[[#This Row],[CUSTOMER NAME]],Country[],3,FALSE)</f>
        <v>Export</v>
      </c>
      <c r="I128" s="1">
        <f>DAY(InputData[[#This Row],[DATE]])</f>
        <v>17</v>
      </c>
      <c r="J128" s="1" t="str">
        <f>TEXT(InputData[[#This Row],[DATE]],"mmm")</f>
        <v>Feb</v>
      </c>
      <c r="K128" s="1" t="str">
        <f>TEXT(InputData[[#This Row],[DATE]],"yyy")</f>
        <v>2021</v>
      </c>
      <c r="L128" s="1">
        <f>WEEKNUM(InputData[[#This Row],[DATE]])</f>
        <v>8</v>
      </c>
    </row>
    <row r="129" spans="1:12" x14ac:dyDescent="0.35">
      <c r="A129" s="3">
        <v>44244</v>
      </c>
      <c r="B129" s="6" t="s">
        <v>83</v>
      </c>
      <c r="C129" s="4" t="s">
        <v>44</v>
      </c>
      <c r="D129" s="5">
        <v>82.08</v>
      </c>
      <c r="E129" s="1">
        <v>2</v>
      </c>
      <c r="F129" s="1">
        <f>InputData[[#This Row],[UNIT PRICE ($)]]*InputData[[#This Row],[QUANTITY]]</f>
        <v>164.16</v>
      </c>
      <c r="G129" s="1" t="str">
        <f>VLOOKUP(InputData[[#This Row],[CUSTOMER NAME]],Country[],2,FALSE)</f>
        <v>India</v>
      </c>
      <c r="H129" s="1" t="str">
        <f>VLOOKUP(InputData[[#This Row],[CUSTOMER NAME]],Country[],3,FALSE)</f>
        <v>North</v>
      </c>
      <c r="I129" s="1">
        <f>DAY(InputData[[#This Row],[DATE]])</f>
        <v>17</v>
      </c>
      <c r="J129" s="1" t="str">
        <f>TEXT(InputData[[#This Row],[DATE]],"mmm")</f>
        <v>Feb</v>
      </c>
      <c r="K129" s="1" t="str">
        <f>TEXT(InputData[[#This Row],[DATE]],"yyy")</f>
        <v>2021</v>
      </c>
      <c r="L129" s="1">
        <f>WEEKNUM(InputData[[#This Row],[DATE]])</f>
        <v>8</v>
      </c>
    </row>
    <row r="130" spans="1:12" x14ac:dyDescent="0.35">
      <c r="A130" s="3">
        <v>44245</v>
      </c>
      <c r="B130" s="6" t="s">
        <v>74</v>
      </c>
      <c r="C130" s="4" t="s">
        <v>15</v>
      </c>
      <c r="D130" s="5">
        <v>15.719999999999999</v>
      </c>
      <c r="E130" s="1">
        <v>6</v>
      </c>
      <c r="F130" s="1">
        <f>InputData[[#This Row],[UNIT PRICE ($)]]*InputData[[#This Row],[QUANTITY]]</f>
        <v>94.32</v>
      </c>
      <c r="G130" s="1" t="str">
        <f>VLOOKUP(InputData[[#This Row],[CUSTOMER NAME]],Country[],2,FALSE)</f>
        <v>Brazil</v>
      </c>
      <c r="H130" s="1" t="str">
        <f>VLOOKUP(InputData[[#This Row],[CUSTOMER NAME]],Country[],3,FALSE)</f>
        <v>Export</v>
      </c>
      <c r="I130" s="1">
        <f>DAY(InputData[[#This Row],[DATE]])</f>
        <v>18</v>
      </c>
      <c r="J130" s="1" t="str">
        <f>TEXT(InputData[[#This Row],[DATE]],"mmm")</f>
        <v>Feb</v>
      </c>
      <c r="K130" s="1" t="str">
        <f>TEXT(InputData[[#This Row],[DATE]],"yyy")</f>
        <v>2021</v>
      </c>
      <c r="L130" s="1">
        <f>WEEKNUM(InputData[[#This Row],[DATE]])</f>
        <v>8</v>
      </c>
    </row>
    <row r="131" spans="1:12" x14ac:dyDescent="0.35">
      <c r="A131" s="3">
        <v>44246</v>
      </c>
      <c r="B131" s="6" t="s">
        <v>110</v>
      </c>
      <c r="C131" s="4" t="s">
        <v>2</v>
      </c>
      <c r="D131" s="5">
        <v>142.80000000000001</v>
      </c>
      <c r="E131" s="1">
        <v>13</v>
      </c>
      <c r="F131" s="1">
        <f>InputData[[#This Row],[UNIT PRICE ($)]]*InputData[[#This Row],[QUANTITY]]</f>
        <v>1856.4</v>
      </c>
      <c r="G131" s="1" t="str">
        <f>VLOOKUP(InputData[[#This Row],[CUSTOMER NAME]],Country[],2,FALSE)</f>
        <v>India</v>
      </c>
      <c r="H131" s="1" t="str">
        <f>VLOOKUP(InputData[[#This Row],[CUSTOMER NAME]],Country[],3,FALSE)</f>
        <v>Western</v>
      </c>
      <c r="I131" s="1">
        <f>DAY(InputData[[#This Row],[DATE]])</f>
        <v>19</v>
      </c>
      <c r="J131" s="1" t="str">
        <f>TEXT(InputData[[#This Row],[DATE]],"mmm")</f>
        <v>Feb</v>
      </c>
      <c r="K131" s="1" t="str">
        <f>TEXT(InputData[[#This Row],[DATE]],"yyy")</f>
        <v>2021</v>
      </c>
      <c r="L131" s="1">
        <f>WEEKNUM(InputData[[#This Row],[DATE]])</f>
        <v>8</v>
      </c>
    </row>
    <row r="132" spans="1:12" x14ac:dyDescent="0.35">
      <c r="A132" s="3">
        <v>44247</v>
      </c>
      <c r="B132" s="6" t="s">
        <v>81</v>
      </c>
      <c r="C132" s="4" t="s">
        <v>12</v>
      </c>
      <c r="D132" s="5">
        <v>94.17</v>
      </c>
      <c r="E132" s="1">
        <v>6</v>
      </c>
      <c r="F132" s="1">
        <f>InputData[[#This Row],[UNIT PRICE ($)]]*InputData[[#This Row],[QUANTITY]]</f>
        <v>565.02</v>
      </c>
      <c r="G132" s="1" t="str">
        <f>VLOOKUP(InputData[[#This Row],[CUSTOMER NAME]],Country[],2,FALSE)</f>
        <v>India</v>
      </c>
      <c r="H132" s="1" t="str">
        <f>VLOOKUP(InputData[[#This Row],[CUSTOMER NAME]],Country[],3,FALSE)</f>
        <v>East</v>
      </c>
      <c r="I132" s="1">
        <f>DAY(InputData[[#This Row],[DATE]])</f>
        <v>20</v>
      </c>
      <c r="J132" s="1" t="str">
        <f>TEXT(InputData[[#This Row],[DATE]],"mmm")</f>
        <v>Feb</v>
      </c>
      <c r="K132" s="1" t="str">
        <f>TEXT(InputData[[#This Row],[DATE]],"yyy")</f>
        <v>2021</v>
      </c>
      <c r="L132" s="1">
        <f>WEEKNUM(InputData[[#This Row],[DATE]])</f>
        <v>8</v>
      </c>
    </row>
    <row r="133" spans="1:12" x14ac:dyDescent="0.35">
      <c r="A133" s="3">
        <v>44247</v>
      </c>
      <c r="B133" s="6" t="s">
        <v>113</v>
      </c>
      <c r="C133" s="4" t="s">
        <v>30</v>
      </c>
      <c r="D133" s="5">
        <v>201.28</v>
      </c>
      <c r="E133" s="1">
        <v>11</v>
      </c>
      <c r="F133" s="1">
        <f>InputData[[#This Row],[UNIT PRICE ($)]]*InputData[[#This Row],[QUANTITY]]</f>
        <v>2214.08</v>
      </c>
      <c r="G133" s="1" t="str">
        <f>VLOOKUP(InputData[[#This Row],[CUSTOMER NAME]],Country[],2,FALSE)</f>
        <v>Pakistan</v>
      </c>
      <c r="H133" s="1" t="str">
        <f>VLOOKUP(InputData[[#This Row],[CUSTOMER NAME]],Country[],3,FALSE)</f>
        <v>Export</v>
      </c>
      <c r="I133" s="1">
        <f>DAY(InputData[[#This Row],[DATE]])</f>
        <v>20</v>
      </c>
      <c r="J133" s="1" t="str">
        <f>TEXT(InputData[[#This Row],[DATE]],"mmm")</f>
        <v>Feb</v>
      </c>
      <c r="K133" s="1" t="str">
        <f>TEXT(InputData[[#This Row],[DATE]],"yyy")</f>
        <v>2021</v>
      </c>
      <c r="L133" s="1">
        <f>WEEKNUM(InputData[[#This Row],[DATE]])</f>
        <v>8</v>
      </c>
    </row>
    <row r="134" spans="1:12" x14ac:dyDescent="0.35">
      <c r="A134" s="3">
        <v>44248</v>
      </c>
      <c r="B134" s="6" t="s">
        <v>63</v>
      </c>
      <c r="C134" s="4" t="s">
        <v>18</v>
      </c>
      <c r="D134" s="5">
        <v>49.21</v>
      </c>
      <c r="E134" s="1">
        <v>30</v>
      </c>
      <c r="F134" s="1">
        <f>InputData[[#This Row],[UNIT PRICE ($)]]*InputData[[#This Row],[QUANTITY]]</f>
        <v>1476.3</v>
      </c>
      <c r="G134" s="1" t="str">
        <f>VLOOKUP(InputData[[#This Row],[CUSTOMER NAME]],Country[],2,FALSE)</f>
        <v>Saudi Arabia</v>
      </c>
      <c r="H134" s="1" t="str">
        <f>VLOOKUP(InputData[[#This Row],[CUSTOMER NAME]],Country[],3,FALSE)</f>
        <v>Export</v>
      </c>
      <c r="I134" s="1">
        <f>DAY(InputData[[#This Row],[DATE]])</f>
        <v>21</v>
      </c>
      <c r="J134" s="1" t="str">
        <f>TEXT(InputData[[#This Row],[DATE]],"mmm")</f>
        <v>Feb</v>
      </c>
      <c r="K134" s="1" t="str">
        <f>TEXT(InputData[[#This Row],[DATE]],"yyy")</f>
        <v>2021</v>
      </c>
      <c r="L134" s="1">
        <f>WEEKNUM(InputData[[#This Row],[DATE]])</f>
        <v>9</v>
      </c>
    </row>
    <row r="135" spans="1:12" x14ac:dyDescent="0.35">
      <c r="A135" s="3">
        <v>44249</v>
      </c>
      <c r="B135" s="6" t="s">
        <v>79</v>
      </c>
      <c r="C135" s="4" t="s">
        <v>13</v>
      </c>
      <c r="D135" s="5">
        <v>122.08</v>
      </c>
      <c r="E135" s="1">
        <v>5</v>
      </c>
      <c r="F135" s="1">
        <f>InputData[[#This Row],[UNIT PRICE ($)]]*InputData[[#This Row],[QUANTITY]]</f>
        <v>610.4</v>
      </c>
      <c r="G135" s="1" t="str">
        <f>VLOOKUP(InputData[[#This Row],[CUSTOMER NAME]],Country[],2,FALSE)</f>
        <v>United Kingdom</v>
      </c>
      <c r="H135" s="1" t="str">
        <f>VLOOKUP(InputData[[#This Row],[CUSTOMER NAME]],Country[],3,FALSE)</f>
        <v>Export</v>
      </c>
      <c r="I135" s="1">
        <f>DAY(InputData[[#This Row],[DATE]])</f>
        <v>22</v>
      </c>
      <c r="J135" s="1" t="str">
        <f>TEXT(InputData[[#This Row],[DATE]],"mmm")</f>
        <v>Feb</v>
      </c>
      <c r="K135" s="1" t="str">
        <f>TEXT(InputData[[#This Row],[DATE]],"yyy")</f>
        <v>2021</v>
      </c>
      <c r="L135" s="1">
        <f>WEEKNUM(InputData[[#This Row],[DATE]])</f>
        <v>9</v>
      </c>
    </row>
    <row r="136" spans="1:12" x14ac:dyDescent="0.35">
      <c r="A136" s="3">
        <v>44250</v>
      </c>
      <c r="B136" s="6" t="s">
        <v>60</v>
      </c>
      <c r="C136" s="4" t="s">
        <v>13</v>
      </c>
      <c r="D136" s="5">
        <v>122.08</v>
      </c>
      <c r="E136" s="1">
        <v>6</v>
      </c>
      <c r="F136" s="1">
        <f>InputData[[#This Row],[UNIT PRICE ($)]]*InputData[[#This Row],[QUANTITY]]</f>
        <v>732.48</v>
      </c>
      <c r="G136" s="1" t="str">
        <f>VLOOKUP(InputData[[#This Row],[CUSTOMER NAME]],Country[],2,FALSE)</f>
        <v>Nigeria</v>
      </c>
      <c r="H136" s="1" t="str">
        <f>VLOOKUP(InputData[[#This Row],[CUSTOMER NAME]],Country[],3,FALSE)</f>
        <v>Export</v>
      </c>
      <c r="I136" s="1">
        <f>DAY(InputData[[#This Row],[DATE]])</f>
        <v>23</v>
      </c>
      <c r="J136" s="1" t="str">
        <f>TEXT(InputData[[#This Row],[DATE]],"mmm")</f>
        <v>Feb</v>
      </c>
      <c r="K136" s="1" t="str">
        <f>TEXT(InputData[[#This Row],[DATE]],"yyy")</f>
        <v>2021</v>
      </c>
      <c r="L136" s="1">
        <f>WEEKNUM(InputData[[#This Row],[DATE]])</f>
        <v>9</v>
      </c>
    </row>
    <row r="137" spans="1:12" x14ac:dyDescent="0.35">
      <c r="A137" s="3">
        <v>44250</v>
      </c>
      <c r="B137" s="6" t="s">
        <v>68</v>
      </c>
      <c r="C137" s="4" t="s">
        <v>25</v>
      </c>
      <c r="D137" s="5">
        <v>8.33</v>
      </c>
      <c r="E137" s="1">
        <v>3</v>
      </c>
      <c r="F137" s="1">
        <f>InputData[[#This Row],[UNIT PRICE ($)]]*InputData[[#This Row],[QUANTITY]]</f>
        <v>24.990000000000002</v>
      </c>
      <c r="G137" s="1" t="str">
        <f>VLOOKUP(InputData[[#This Row],[CUSTOMER NAME]],Country[],2,FALSE)</f>
        <v>Russia</v>
      </c>
      <c r="H137" s="1" t="str">
        <f>VLOOKUP(InputData[[#This Row],[CUSTOMER NAME]],Country[],3,FALSE)</f>
        <v>Export</v>
      </c>
      <c r="I137" s="1">
        <f>DAY(InputData[[#This Row],[DATE]])</f>
        <v>23</v>
      </c>
      <c r="J137" s="1" t="str">
        <f>TEXT(InputData[[#This Row],[DATE]],"mmm")</f>
        <v>Feb</v>
      </c>
      <c r="K137" s="1" t="str">
        <f>TEXT(InputData[[#This Row],[DATE]],"yyy")</f>
        <v>2021</v>
      </c>
      <c r="L137" s="1">
        <f>WEEKNUM(InputData[[#This Row],[DATE]])</f>
        <v>9</v>
      </c>
    </row>
    <row r="138" spans="1:12" x14ac:dyDescent="0.35">
      <c r="A138" s="3">
        <v>44250</v>
      </c>
      <c r="B138" s="6" t="s">
        <v>112</v>
      </c>
      <c r="C138" s="4" t="s">
        <v>16</v>
      </c>
      <c r="D138" s="5">
        <v>16.64</v>
      </c>
      <c r="E138" s="1">
        <v>15</v>
      </c>
      <c r="F138" s="1">
        <f>InputData[[#This Row],[UNIT PRICE ($)]]*InputData[[#This Row],[QUANTITY]]</f>
        <v>249.60000000000002</v>
      </c>
      <c r="G138" s="1" t="str">
        <f>VLOOKUP(InputData[[#This Row],[CUSTOMER NAME]],Country[],2,FALSE)</f>
        <v>India</v>
      </c>
      <c r="H138" s="1" t="str">
        <f>VLOOKUP(InputData[[#This Row],[CUSTOMER NAME]],Country[],3,FALSE)</f>
        <v>North</v>
      </c>
      <c r="I138" s="1">
        <f>DAY(InputData[[#This Row],[DATE]])</f>
        <v>23</v>
      </c>
      <c r="J138" s="1" t="str">
        <f>TEXT(InputData[[#This Row],[DATE]],"mmm")</f>
        <v>Feb</v>
      </c>
      <c r="K138" s="1" t="str">
        <f>TEXT(InputData[[#This Row],[DATE]],"yyy")</f>
        <v>2021</v>
      </c>
      <c r="L138" s="1">
        <f>WEEKNUM(InputData[[#This Row],[DATE]])</f>
        <v>9</v>
      </c>
    </row>
    <row r="139" spans="1:12" x14ac:dyDescent="0.35">
      <c r="A139" s="3">
        <v>44250</v>
      </c>
      <c r="B139" s="6" t="s">
        <v>73</v>
      </c>
      <c r="C139" s="4" t="s">
        <v>5</v>
      </c>
      <c r="D139" s="5">
        <v>155.61000000000001</v>
      </c>
      <c r="E139" s="1">
        <v>2</v>
      </c>
      <c r="F139" s="1">
        <f>InputData[[#This Row],[UNIT PRICE ($)]]*InputData[[#This Row],[QUANTITY]]</f>
        <v>311.22000000000003</v>
      </c>
      <c r="G139" s="1" t="str">
        <f>VLOOKUP(InputData[[#This Row],[CUSTOMER NAME]],Country[],2,FALSE)</f>
        <v>India</v>
      </c>
      <c r="H139" s="1" t="str">
        <f>VLOOKUP(InputData[[#This Row],[CUSTOMER NAME]],Country[],3,FALSE)</f>
        <v>East</v>
      </c>
      <c r="I139" s="1">
        <f>DAY(InputData[[#This Row],[DATE]])</f>
        <v>23</v>
      </c>
      <c r="J139" s="1" t="str">
        <f>TEXT(InputData[[#This Row],[DATE]],"mmm")</f>
        <v>Feb</v>
      </c>
      <c r="K139" s="1" t="str">
        <f>TEXT(InputData[[#This Row],[DATE]],"yyy")</f>
        <v>2021</v>
      </c>
      <c r="L139" s="1">
        <f>WEEKNUM(InputData[[#This Row],[DATE]])</f>
        <v>9</v>
      </c>
    </row>
    <row r="140" spans="1:12" x14ac:dyDescent="0.35">
      <c r="A140" s="3">
        <v>44250</v>
      </c>
      <c r="B140" s="6" t="s">
        <v>113</v>
      </c>
      <c r="C140" s="4" t="s">
        <v>36</v>
      </c>
      <c r="D140" s="5">
        <v>96.3</v>
      </c>
      <c r="E140" s="1">
        <v>8</v>
      </c>
      <c r="F140" s="1">
        <f>InputData[[#This Row],[UNIT PRICE ($)]]*InputData[[#This Row],[QUANTITY]]</f>
        <v>770.4</v>
      </c>
      <c r="G140" s="1" t="str">
        <f>VLOOKUP(InputData[[#This Row],[CUSTOMER NAME]],Country[],2,FALSE)</f>
        <v>Pakistan</v>
      </c>
      <c r="H140" s="1" t="str">
        <f>VLOOKUP(InputData[[#This Row],[CUSTOMER NAME]],Country[],3,FALSE)</f>
        <v>Export</v>
      </c>
      <c r="I140" s="1">
        <f>DAY(InputData[[#This Row],[DATE]])</f>
        <v>23</v>
      </c>
      <c r="J140" s="1" t="str">
        <f>TEXT(InputData[[#This Row],[DATE]],"mmm")</f>
        <v>Feb</v>
      </c>
      <c r="K140" s="1" t="str">
        <f>TEXT(InputData[[#This Row],[DATE]],"yyy")</f>
        <v>2021</v>
      </c>
      <c r="L140" s="1">
        <f>WEEKNUM(InputData[[#This Row],[DATE]])</f>
        <v>9</v>
      </c>
    </row>
    <row r="141" spans="1:12" x14ac:dyDescent="0.35">
      <c r="A141" s="3">
        <v>44252</v>
      </c>
      <c r="B141" s="6" t="s">
        <v>73</v>
      </c>
      <c r="C141" s="4" t="s">
        <v>13</v>
      </c>
      <c r="D141" s="5">
        <v>122.08</v>
      </c>
      <c r="E141" s="1">
        <v>10</v>
      </c>
      <c r="F141" s="1">
        <f>InputData[[#This Row],[UNIT PRICE ($)]]*InputData[[#This Row],[QUANTITY]]</f>
        <v>1220.8</v>
      </c>
      <c r="G141" s="1" t="str">
        <f>VLOOKUP(InputData[[#This Row],[CUSTOMER NAME]],Country[],2,FALSE)</f>
        <v>India</v>
      </c>
      <c r="H141" s="1" t="str">
        <f>VLOOKUP(InputData[[#This Row],[CUSTOMER NAME]],Country[],3,FALSE)</f>
        <v>East</v>
      </c>
      <c r="I141" s="1">
        <f>DAY(InputData[[#This Row],[DATE]])</f>
        <v>25</v>
      </c>
      <c r="J141" s="1" t="str">
        <f>TEXT(InputData[[#This Row],[DATE]],"mmm")</f>
        <v>Feb</v>
      </c>
      <c r="K141" s="1" t="str">
        <f>TEXT(InputData[[#This Row],[DATE]],"yyy")</f>
        <v>2021</v>
      </c>
      <c r="L141" s="1">
        <f>WEEKNUM(InputData[[#This Row],[DATE]])</f>
        <v>9</v>
      </c>
    </row>
    <row r="142" spans="1:12" x14ac:dyDescent="0.35">
      <c r="A142" s="3">
        <v>44252</v>
      </c>
      <c r="B142" s="6" t="s">
        <v>81</v>
      </c>
      <c r="C142" s="4" t="s">
        <v>39</v>
      </c>
      <c r="D142" s="5">
        <v>42.55</v>
      </c>
      <c r="E142" s="1">
        <v>38</v>
      </c>
      <c r="F142" s="1">
        <f>InputData[[#This Row],[UNIT PRICE ($)]]*InputData[[#This Row],[QUANTITY]]</f>
        <v>1616.8999999999999</v>
      </c>
      <c r="G142" s="1" t="str">
        <f>VLOOKUP(InputData[[#This Row],[CUSTOMER NAME]],Country[],2,FALSE)</f>
        <v>India</v>
      </c>
      <c r="H142" s="1" t="str">
        <f>VLOOKUP(InputData[[#This Row],[CUSTOMER NAME]],Country[],3,FALSE)</f>
        <v>East</v>
      </c>
      <c r="I142" s="1">
        <f>DAY(InputData[[#This Row],[DATE]])</f>
        <v>25</v>
      </c>
      <c r="J142" s="1" t="str">
        <f>TEXT(InputData[[#This Row],[DATE]],"mmm")</f>
        <v>Feb</v>
      </c>
      <c r="K142" s="1" t="str">
        <f>TEXT(InputData[[#This Row],[DATE]],"yyy")</f>
        <v>2021</v>
      </c>
      <c r="L142" s="1">
        <f>WEEKNUM(InputData[[#This Row],[DATE]])</f>
        <v>9</v>
      </c>
    </row>
    <row r="143" spans="1:12" x14ac:dyDescent="0.35">
      <c r="A143" s="3">
        <v>44252</v>
      </c>
      <c r="B143" s="6" t="s">
        <v>84</v>
      </c>
      <c r="C143" s="4" t="s">
        <v>32</v>
      </c>
      <c r="D143" s="5">
        <v>117.48</v>
      </c>
      <c r="E143" s="1">
        <v>11</v>
      </c>
      <c r="F143" s="1">
        <f>InputData[[#This Row],[UNIT PRICE ($)]]*InputData[[#This Row],[QUANTITY]]</f>
        <v>1292.28</v>
      </c>
      <c r="G143" s="1" t="str">
        <f>VLOOKUP(InputData[[#This Row],[CUSTOMER NAME]],Country[],2,FALSE)</f>
        <v>Ethiopia</v>
      </c>
      <c r="H143" s="1" t="str">
        <f>VLOOKUP(InputData[[#This Row],[CUSTOMER NAME]],Country[],3,FALSE)</f>
        <v>Export</v>
      </c>
      <c r="I143" s="1">
        <f>DAY(InputData[[#This Row],[DATE]])</f>
        <v>25</v>
      </c>
      <c r="J143" s="1" t="str">
        <f>TEXT(InputData[[#This Row],[DATE]],"mmm")</f>
        <v>Feb</v>
      </c>
      <c r="K143" s="1" t="str">
        <f>TEXT(InputData[[#This Row],[DATE]],"yyy")</f>
        <v>2021</v>
      </c>
      <c r="L143" s="1">
        <f>WEEKNUM(InputData[[#This Row],[DATE]])</f>
        <v>9</v>
      </c>
    </row>
    <row r="144" spans="1:12" x14ac:dyDescent="0.35">
      <c r="A144" s="3">
        <v>44252</v>
      </c>
      <c r="B144" s="6" t="s">
        <v>86</v>
      </c>
      <c r="C144" s="4" t="s">
        <v>30</v>
      </c>
      <c r="D144" s="5">
        <v>201.28</v>
      </c>
      <c r="E144" s="1">
        <v>2</v>
      </c>
      <c r="F144" s="1">
        <f>InputData[[#This Row],[UNIT PRICE ($)]]*InputData[[#This Row],[QUANTITY]]</f>
        <v>402.56</v>
      </c>
      <c r="G144" s="1" t="str">
        <f>VLOOKUP(InputData[[#This Row],[CUSTOMER NAME]],Country[],2,FALSE)</f>
        <v>India</v>
      </c>
      <c r="H144" s="1" t="str">
        <f>VLOOKUP(InputData[[#This Row],[CUSTOMER NAME]],Country[],3,FALSE)</f>
        <v>South</v>
      </c>
      <c r="I144" s="1">
        <f>DAY(InputData[[#This Row],[DATE]])</f>
        <v>25</v>
      </c>
      <c r="J144" s="1" t="str">
        <f>TEXT(InputData[[#This Row],[DATE]],"mmm")</f>
        <v>Feb</v>
      </c>
      <c r="K144" s="1" t="str">
        <f>TEXT(InputData[[#This Row],[DATE]],"yyy")</f>
        <v>2021</v>
      </c>
      <c r="L144" s="1">
        <f>WEEKNUM(InputData[[#This Row],[DATE]])</f>
        <v>9</v>
      </c>
    </row>
    <row r="145" spans="1:12" x14ac:dyDescent="0.35">
      <c r="A145" s="3">
        <v>44252</v>
      </c>
      <c r="B145" s="6" t="s">
        <v>88</v>
      </c>
      <c r="C145" s="4" t="s">
        <v>2</v>
      </c>
      <c r="D145" s="5">
        <v>142.80000000000001</v>
      </c>
      <c r="E145" s="1">
        <v>4</v>
      </c>
      <c r="F145" s="1">
        <f>InputData[[#This Row],[UNIT PRICE ($)]]*InputData[[#This Row],[QUANTITY]]</f>
        <v>571.20000000000005</v>
      </c>
      <c r="G145" s="1" t="str">
        <f>VLOOKUP(InputData[[#This Row],[CUSTOMER NAME]],Country[],2,FALSE)</f>
        <v>India</v>
      </c>
      <c r="H145" s="1" t="str">
        <f>VLOOKUP(InputData[[#This Row],[CUSTOMER NAME]],Country[],3,FALSE)</f>
        <v>South</v>
      </c>
      <c r="I145" s="1">
        <f>DAY(InputData[[#This Row],[DATE]])</f>
        <v>25</v>
      </c>
      <c r="J145" s="1" t="str">
        <f>TEXT(InputData[[#This Row],[DATE]],"mmm")</f>
        <v>Feb</v>
      </c>
      <c r="K145" s="1" t="str">
        <f>TEXT(InputData[[#This Row],[DATE]],"yyy")</f>
        <v>2021</v>
      </c>
      <c r="L145" s="1">
        <f>WEEKNUM(InputData[[#This Row],[DATE]])</f>
        <v>9</v>
      </c>
    </row>
    <row r="146" spans="1:12" x14ac:dyDescent="0.35">
      <c r="A146" s="3">
        <v>44253</v>
      </c>
      <c r="B146" s="6" t="s">
        <v>74</v>
      </c>
      <c r="C146" s="4" t="s">
        <v>24</v>
      </c>
      <c r="D146" s="5">
        <v>156.96</v>
      </c>
      <c r="E146" s="1">
        <v>28</v>
      </c>
      <c r="F146" s="1">
        <f>InputData[[#This Row],[UNIT PRICE ($)]]*InputData[[#This Row],[QUANTITY]]</f>
        <v>4394.88</v>
      </c>
      <c r="G146" s="1" t="str">
        <f>VLOOKUP(InputData[[#This Row],[CUSTOMER NAME]],Country[],2,FALSE)</f>
        <v>Brazil</v>
      </c>
      <c r="H146" s="1" t="str">
        <f>VLOOKUP(InputData[[#This Row],[CUSTOMER NAME]],Country[],3,FALSE)</f>
        <v>Export</v>
      </c>
      <c r="I146" s="1">
        <f>DAY(InputData[[#This Row],[DATE]])</f>
        <v>26</v>
      </c>
      <c r="J146" s="1" t="str">
        <f>TEXT(InputData[[#This Row],[DATE]],"mmm")</f>
        <v>Feb</v>
      </c>
      <c r="K146" s="1" t="str">
        <f>TEXT(InputData[[#This Row],[DATE]],"yyy")</f>
        <v>2021</v>
      </c>
      <c r="L146" s="1">
        <f>WEEKNUM(InputData[[#This Row],[DATE]])</f>
        <v>9</v>
      </c>
    </row>
    <row r="147" spans="1:12" x14ac:dyDescent="0.35">
      <c r="A147" s="3">
        <v>44253</v>
      </c>
      <c r="B147" s="6" t="s">
        <v>79</v>
      </c>
      <c r="C147" s="4" t="s">
        <v>9</v>
      </c>
      <c r="D147" s="5">
        <v>7.8599999999999994</v>
      </c>
      <c r="E147" s="1">
        <v>2</v>
      </c>
      <c r="F147" s="1">
        <f>InputData[[#This Row],[UNIT PRICE ($)]]*InputData[[#This Row],[QUANTITY]]</f>
        <v>15.719999999999999</v>
      </c>
      <c r="G147" s="1" t="str">
        <f>VLOOKUP(InputData[[#This Row],[CUSTOMER NAME]],Country[],2,FALSE)</f>
        <v>United Kingdom</v>
      </c>
      <c r="H147" s="1" t="str">
        <f>VLOOKUP(InputData[[#This Row],[CUSTOMER NAME]],Country[],3,FALSE)</f>
        <v>Export</v>
      </c>
      <c r="I147" s="1">
        <f>DAY(InputData[[#This Row],[DATE]])</f>
        <v>26</v>
      </c>
      <c r="J147" s="1" t="str">
        <f>TEXT(InputData[[#This Row],[DATE]],"mmm")</f>
        <v>Feb</v>
      </c>
      <c r="K147" s="1" t="str">
        <f>TEXT(InputData[[#This Row],[DATE]],"yyy")</f>
        <v>2021</v>
      </c>
      <c r="L147" s="1">
        <f>WEEKNUM(InputData[[#This Row],[DATE]])</f>
        <v>9</v>
      </c>
    </row>
    <row r="148" spans="1:12" x14ac:dyDescent="0.35">
      <c r="A148" s="3">
        <v>44254</v>
      </c>
      <c r="B148" s="6" t="s">
        <v>71</v>
      </c>
      <c r="C148" s="4" t="s">
        <v>25</v>
      </c>
      <c r="D148" s="5">
        <v>8.33</v>
      </c>
      <c r="E148" s="1">
        <v>7</v>
      </c>
      <c r="F148" s="1">
        <f>InputData[[#This Row],[UNIT PRICE ($)]]*InputData[[#This Row],[QUANTITY]]</f>
        <v>58.31</v>
      </c>
      <c r="G148" s="1" t="str">
        <f>VLOOKUP(InputData[[#This Row],[CUSTOMER NAME]],Country[],2,FALSE)</f>
        <v>India</v>
      </c>
      <c r="H148" s="1" t="str">
        <f>VLOOKUP(InputData[[#This Row],[CUSTOMER NAME]],Country[],3,FALSE)</f>
        <v>Central</v>
      </c>
      <c r="I148" s="1">
        <f>DAY(InputData[[#This Row],[DATE]])</f>
        <v>27</v>
      </c>
      <c r="J148" s="1" t="str">
        <f>TEXT(InputData[[#This Row],[DATE]],"mmm")</f>
        <v>Feb</v>
      </c>
      <c r="K148" s="1" t="str">
        <f>TEXT(InputData[[#This Row],[DATE]],"yyy")</f>
        <v>2021</v>
      </c>
      <c r="L148" s="1">
        <f>WEEKNUM(InputData[[#This Row],[DATE]])</f>
        <v>9</v>
      </c>
    </row>
    <row r="149" spans="1:12" x14ac:dyDescent="0.35">
      <c r="A149" s="3">
        <v>44254</v>
      </c>
      <c r="B149" s="6" t="s">
        <v>112</v>
      </c>
      <c r="C149" s="4" t="s">
        <v>36</v>
      </c>
      <c r="D149" s="5">
        <v>96.3</v>
      </c>
      <c r="E149" s="1">
        <v>3</v>
      </c>
      <c r="F149" s="1">
        <f>InputData[[#This Row],[UNIT PRICE ($)]]*InputData[[#This Row],[QUANTITY]]</f>
        <v>288.89999999999998</v>
      </c>
      <c r="G149" s="1" t="str">
        <f>VLOOKUP(InputData[[#This Row],[CUSTOMER NAME]],Country[],2,FALSE)</f>
        <v>India</v>
      </c>
      <c r="H149" s="1" t="str">
        <f>VLOOKUP(InputData[[#This Row],[CUSTOMER NAME]],Country[],3,FALSE)</f>
        <v>North</v>
      </c>
      <c r="I149" s="1">
        <f>DAY(InputData[[#This Row],[DATE]])</f>
        <v>27</v>
      </c>
      <c r="J149" s="1" t="str">
        <f>TEXT(InputData[[#This Row],[DATE]],"mmm")</f>
        <v>Feb</v>
      </c>
      <c r="K149" s="1" t="str">
        <f>TEXT(InputData[[#This Row],[DATE]],"yyy")</f>
        <v>2021</v>
      </c>
      <c r="L149" s="1">
        <f>WEEKNUM(InputData[[#This Row],[DATE]])</f>
        <v>9</v>
      </c>
    </row>
    <row r="150" spans="1:12" x14ac:dyDescent="0.35">
      <c r="A150" s="3">
        <v>44254</v>
      </c>
      <c r="B150" s="6" t="s">
        <v>81</v>
      </c>
      <c r="C150" s="4" t="s">
        <v>18</v>
      </c>
      <c r="D150" s="5">
        <v>49.21</v>
      </c>
      <c r="E150" s="1">
        <v>11</v>
      </c>
      <c r="F150" s="1">
        <f>InputData[[#This Row],[UNIT PRICE ($)]]*InputData[[#This Row],[QUANTITY]]</f>
        <v>541.31000000000006</v>
      </c>
      <c r="G150" s="1" t="str">
        <f>VLOOKUP(InputData[[#This Row],[CUSTOMER NAME]],Country[],2,FALSE)</f>
        <v>India</v>
      </c>
      <c r="H150" s="1" t="str">
        <f>VLOOKUP(InputData[[#This Row],[CUSTOMER NAME]],Country[],3,FALSE)</f>
        <v>East</v>
      </c>
      <c r="I150" s="1">
        <f>DAY(InputData[[#This Row],[DATE]])</f>
        <v>27</v>
      </c>
      <c r="J150" s="1" t="str">
        <f>TEXT(InputData[[#This Row],[DATE]],"mmm")</f>
        <v>Feb</v>
      </c>
      <c r="K150" s="1" t="str">
        <f>TEXT(InputData[[#This Row],[DATE]],"yyy")</f>
        <v>2021</v>
      </c>
      <c r="L150" s="1">
        <f>WEEKNUM(InputData[[#This Row],[DATE]])</f>
        <v>9</v>
      </c>
    </row>
    <row r="151" spans="1:12" x14ac:dyDescent="0.35">
      <c r="A151" s="3">
        <v>44254</v>
      </c>
      <c r="B151" s="6" t="s">
        <v>113</v>
      </c>
      <c r="C151" s="4" t="s">
        <v>5</v>
      </c>
      <c r="D151" s="5">
        <v>155.61000000000001</v>
      </c>
      <c r="E151" s="1">
        <v>15</v>
      </c>
      <c r="F151" s="1">
        <f>InputData[[#This Row],[UNIT PRICE ($)]]*InputData[[#This Row],[QUANTITY]]</f>
        <v>2334.15</v>
      </c>
      <c r="G151" s="1" t="str">
        <f>VLOOKUP(InputData[[#This Row],[CUSTOMER NAME]],Country[],2,FALSE)</f>
        <v>Pakistan</v>
      </c>
      <c r="H151" s="1" t="str">
        <f>VLOOKUP(InputData[[#This Row],[CUSTOMER NAME]],Country[],3,FALSE)</f>
        <v>Export</v>
      </c>
      <c r="I151" s="1">
        <f>DAY(InputData[[#This Row],[DATE]])</f>
        <v>27</v>
      </c>
      <c r="J151" s="1" t="str">
        <f>TEXT(InputData[[#This Row],[DATE]],"mmm")</f>
        <v>Feb</v>
      </c>
      <c r="K151" s="1" t="str">
        <f>TEXT(InputData[[#This Row],[DATE]],"yyy")</f>
        <v>2021</v>
      </c>
      <c r="L151" s="1">
        <f>WEEKNUM(InputData[[#This Row],[DATE]])</f>
        <v>9</v>
      </c>
    </row>
    <row r="152" spans="1:12" x14ac:dyDescent="0.35">
      <c r="A152" s="3">
        <v>44254</v>
      </c>
      <c r="B152" s="6" t="s">
        <v>89</v>
      </c>
      <c r="C152" s="4" t="s">
        <v>12</v>
      </c>
      <c r="D152" s="5">
        <v>94.17</v>
      </c>
      <c r="E152" s="1">
        <v>7</v>
      </c>
      <c r="F152" s="1">
        <f>InputData[[#This Row],[UNIT PRICE ($)]]*InputData[[#This Row],[QUANTITY]]</f>
        <v>659.19</v>
      </c>
      <c r="G152" s="1" t="str">
        <f>VLOOKUP(InputData[[#This Row],[CUSTOMER NAME]],Country[],2,FALSE)</f>
        <v>Mexico</v>
      </c>
      <c r="H152" s="1" t="str">
        <f>VLOOKUP(InputData[[#This Row],[CUSTOMER NAME]],Country[],3,FALSE)</f>
        <v>Export</v>
      </c>
      <c r="I152" s="1">
        <f>DAY(InputData[[#This Row],[DATE]])</f>
        <v>27</v>
      </c>
      <c r="J152" s="1" t="str">
        <f>TEXT(InputData[[#This Row],[DATE]],"mmm")</f>
        <v>Feb</v>
      </c>
      <c r="K152" s="1" t="str">
        <f>TEXT(InputData[[#This Row],[DATE]],"yyy")</f>
        <v>2021</v>
      </c>
      <c r="L152" s="1">
        <f>WEEKNUM(InputData[[#This Row],[DATE]])</f>
        <v>9</v>
      </c>
    </row>
    <row r="153" spans="1:12" x14ac:dyDescent="0.35">
      <c r="A153" s="3">
        <v>44255</v>
      </c>
      <c r="B153" s="6" t="s">
        <v>116</v>
      </c>
      <c r="C153" s="4" t="s">
        <v>37</v>
      </c>
      <c r="D153" s="5">
        <v>85.76</v>
      </c>
      <c r="E153" s="1">
        <v>15</v>
      </c>
      <c r="F153" s="1">
        <f>InputData[[#This Row],[UNIT PRICE ($)]]*InputData[[#This Row],[QUANTITY]]</f>
        <v>1286.4000000000001</v>
      </c>
      <c r="G153" s="1" t="str">
        <f>VLOOKUP(InputData[[#This Row],[CUSTOMER NAME]],Country[],2,FALSE)</f>
        <v>Germany</v>
      </c>
      <c r="H153" s="1" t="str">
        <f>VLOOKUP(InputData[[#This Row],[CUSTOMER NAME]],Country[],3,FALSE)</f>
        <v>Export</v>
      </c>
      <c r="I153" s="1">
        <f>DAY(InputData[[#This Row],[DATE]])</f>
        <v>28</v>
      </c>
      <c r="J153" s="1" t="str">
        <f>TEXT(InputData[[#This Row],[DATE]],"mmm")</f>
        <v>Feb</v>
      </c>
      <c r="K153" s="1" t="str">
        <f>TEXT(InputData[[#This Row],[DATE]],"yyy")</f>
        <v>2021</v>
      </c>
      <c r="L153" s="1">
        <f>WEEKNUM(InputData[[#This Row],[DATE]])</f>
        <v>10</v>
      </c>
    </row>
    <row r="154" spans="1:12" x14ac:dyDescent="0.35">
      <c r="A154" s="3">
        <v>44256</v>
      </c>
      <c r="B154" s="6" t="s">
        <v>83</v>
      </c>
      <c r="C154" s="4" t="s">
        <v>28</v>
      </c>
      <c r="D154" s="5">
        <v>41.81</v>
      </c>
      <c r="E154" s="1">
        <v>28</v>
      </c>
      <c r="F154" s="1">
        <f>InputData[[#This Row],[UNIT PRICE ($)]]*InputData[[#This Row],[QUANTITY]]</f>
        <v>1170.68</v>
      </c>
      <c r="G154" s="1" t="str">
        <f>VLOOKUP(InputData[[#This Row],[CUSTOMER NAME]],Country[],2,FALSE)</f>
        <v>India</v>
      </c>
      <c r="H154" s="1" t="str">
        <f>VLOOKUP(InputData[[#This Row],[CUSTOMER NAME]],Country[],3,FALSE)</f>
        <v>North</v>
      </c>
      <c r="I154" s="1">
        <f>DAY(InputData[[#This Row],[DATE]])</f>
        <v>1</v>
      </c>
      <c r="J154" s="1" t="str">
        <f>TEXT(InputData[[#This Row],[DATE]],"mmm")</f>
        <v>Mar</v>
      </c>
      <c r="K154" s="1" t="str">
        <f>TEXT(InputData[[#This Row],[DATE]],"yyy")</f>
        <v>2021</v>
      </c>
      <c r="L154" s="1">
        <f>WEEKNUM(InputData[[#This Row],[DATE]])</f>
        <v>10</v>
      </c>
    </row>
    <row r="155" spans="1:12" x14ac:dyDescent="0.35">
      <c r="A155" s="3">
        <v>44257</v>
      </c>
      <c r="B155" s="6" t="s">
        <v>74</v>
      </c>
      <c r="C155" s="4" t="s">
        <v>24</v>
      </c>
      <c r="D155" s="5">
        <v>156.96</v>
      </c>
      <c r="E155" s="1">
        <v>21</v>
      </c>
      <c r="F155" s="1">
        <f>InputData[[#This Row],[UNIT PRICE ($)]]*InputData[[#This Row],[QUANTITY]]</f>
        <v>3296.1600000000003</v>
      </c>
      <c r="G155" s="1" t="str">
        <f>VLOOKUP(InputData[[#This Row],[CUSTOMER NAME]],Country[],2,FALSE)</f>
        <v>Brazil</v>
      </c>
      <c r="H155" s="1" t="str">
        <f>VLOOKUP(InputData[[#This Row],[CUSTOMER NAME]],Country[],3,FALSE)</f>
        <v>Export</v>
      </c>
      <c r="I155" s="1">
        <f>DAY(InputData[[#This Row],[DATE]])</f>
        <v>2</v>
      </c>
      <c r="J155" s="1" t="str">
        <f>TEXT(InputData[[#This Row],[DATE]],"mmm")</f>
        <v>Mar</v>
      </c>
      <c r="K155" s="1" t="str">
        <f>TEXT(InputData[[#This Row],[DATE]],"yyy")</f>
        <v>2021</v>
      </c>
      <c r="L155" s="1">
        <f>WEEKNUM(InputData[[#This Row],[DATE]])</f>
        <v>10</v>
      </c>
    </row>
    <row r="156" spans="1:12" x14ac:dyDescent="0.35">
      <c r="A156" s="3">
        <v>44257</v>
      </c>
      <c r="B156" s="6" t="s">
        <v>77</v>
      </c>
      <c r="C156" s="4" t="s">
        <v>2</v>
      </c>
      <c r="D156" s="5">
        <v>142.80000000000001</v>
      </c>
      <c r="E156" s="1">
        <v>1</v>
      </c>
      <c r="F156" s="1">
        <f>InputData[[#This Row],[UNIT PRICE ($)]]*InputData[[#This Row],[QUANTITY]]</f>
        <v>142.80000000000001</v>
      </c>
      <c r="G156" s="1" t="str">
        <f>VLOOKUP(InputData[[#This Row],[CUSTOMER NAME]],Country[],2,FALSE)</f>
        <v>India</v>
      </c>
      <c r="H156" s="1" t="str">
        <f>VLOOKUP(InputData[[#This Row],[CUSTOMER NAME]],Country[],3,FALSE)</f>
        <v>Western</v>
      </c>
      <c r="I156" s="1">
        <f>DAY(InputData[[#This Row],[DATE]])</f>
        <v>2</v>
      </c>
      <c r="J156" s="1" t="str">
        <f>TEXT(InputData[[#This Row],[DATE]],"mmm")</f>
        <v>Mar</v>
      </c>
      <c r="K156" s="1" t="str">
        <f>TEXT(InputData[[#This Row],[DATE]],"yyy")</f>
        <v>2021</v>
      </c>
      <c r="L156" s="1">
        <f>WEEKNUM(InputData[[#This Row],[DATE]])</f>
        <v>10</v>
      </c>
    </row>
    <row r="157" spans="1:12" x14ac:dyDescent="0.35">
      <c r="A157" s="3">
        <v>44257</v>
      </c>
      <c r="B157" s="6" t="s">
        <v>81</v>
      </c>
      <c r="C157" s="4" t="s">
        <v>1</v>
      </c>
      <c r="D157" s="5">
        <v>103.88</v>
      </c>
      <c r="E157" s="1">
        <v>30</v>
      </c>
      <c r="F157" s="1">
        <f>InputData[[#This Row],[UNIT PRICE ($)]]*InputData[[#This Row],[QUANTITY]]</f>
        <v>3116.3999999999996</v>
      </c>
      <c r="G157" s="1" t="str">
        <f>VLOOKUP(InputData[[#This Row],[CUSTOMER NAME]],Country[],2,FALSE)</f>
        <v>India</v>
      </c>
      <c r="H157" s="1" t="str">
        <f>VLOOKUP(InputData[[#This Row],[CUSTOMER NAME]],Country[],3,FALSE)</f>
        <v>East</v>
      </c>
      <c r="I157" s="1">
        <f>DAY(InputData[[#This Row],[DATE]])</f>
        <v>2</v>
      </c>
      <c r="J157" s="1" t="str">
        <f>TEXT(InputData[[#This Row],[DATE]],"mmm")</f>
        <v>Mar</v>
      </c>
      <c r="K157" s="1" t="str">
        <f>TEXT(InputData[[#This Row],[DATE]],"yyy")</f>
        <v>2021</v>
      </c>
      <c r="L157" s="1">
        <f>WEEKNUM(InputData[[#This Row],[DATE]])</f>
        <v>10</v>
      </c>
    </row>
    <row r="158" spans="1:12" x14ac:dyDescent="0.35">
      <c r="A158" s="3">
        <v>44258</v>
      </c>
      <c r="B158" s="6" t="s">
        <v>68</v>
      </c>
      <c r="C158" s="4" t="s">
        <v>11</v>
      </c>
      <c r="D158" s="5">
        <v>48.4</v>
      </c>
      <c r="E158" s="1">
        <v>1</v>
      </c>
      <c r="F158" s="1">
        <f>InputData[[#This Row],[UNIT PRICE ($)]]*InputData[[#This Row],[QUANTITY]]</f>
        <v>48.4</v>
      </c>
      <c r="G158" s="1" t="str">
        <f>VLOOKUP(InputData[[#This Row],[CUSTOMER NAME]],Country[],2,FALSE)</f>
        <v>Russia</v>
      </c>
      <c r="H158" s="1" t="str">
        <f>VLOOKUP(InputData[[#This Row],[CUSTOMER NAME]],Country[],3,FALSE)</f>
        <v>Export</v>
      </c>
      <c r="I158" s="1">
        <f>DAY(InputData[[#This Row],[DATE]])</f>
        <v>3</v>
      </c>
      <c r="J158" s="1" t="str">
        <f>TEXT(InputData[[#This Row],[DATE]],"mmm")</f>
        <v>Mar</v>
      </c>
      <c r="K158" s="1" t="str">
        <f>TEXT(InputData[[#This Row],[DATE]],"yyy")</f>
        <v>2021</v>
      </c>
      <c r="L158" s="1">
        <f>WEEKNUM(InputData[[#This Row],[DATE]])</f>
        <v>10</v>
      </c>
    </row>
    <row r="159" spans="1:12" x14ac:dyDescent="0.35">
      <c r="A159" s="3">
        <v>44258</v>
      </c>
      <c r="B159" s="6" t="s">
        <v>71</v>
      </c>
      <c r="C159" s="4" t="s">
        <v>36</v>
      </c>
      <c r="D159" s="5">
        <v>96.3</v>
      </c>
      <c r="E159" s="1">
        <v>29</v>
      </c>
      <c r="F159" s="1">
        <f>InputData[[#This Row],[UNIT PRICE ($)]]*InputData[[#This Row],[QUANTITY]]</f>
        <v>2792.7</v>
      </c>
      <c r="G159" s="1" t="str">
        <f>VLOOKUP(InputData[[#This Row],[CUSTOMER NAME]],Country[],2,FALSE)</f>
        <v>India</v>
      </c>
      <c r="H159" s="1" t="str">
        <f>VLOOKUP(InputData[[#This Row],[CUSTOMER NAME]],Country[],3,FALSE)</f>
        <v>Central</v>
      </c>
      <c r="I159" s="1">
        <f>DAY(InputData[[#This Row],[DATE]])</f>
        <v>3</v>
      </c>
      <c r="J159" s="1" t="str">
        <f>TEXT(InputData[[#This Row],[DATE]],"mmm")</f>
        <v>Mar</v>
      </c>
      <c r="K159" s="1" t="str">
        <f>TEXT(InputData[[#This Row],[DATE]],"yyy")</f>
        <v>2021</v>
      </c>
      <c r="L159" s="1">
        <f>WEEKNUM(InputData[[#This Row],[DATE]])</f>
        <v>10</v>
      </c>
    </row>
    <row r="160" spans="1:12" x14ac:dyDescent="0.35">
      <c r="A160" s="3">
        <v>44259</v>
      </c>
      <c r="B160" s="6" t="s">
        <v>77</v>
      </c>
      <c r="C160" s="4" t="s">
        <v>26</v>
      </c>
      <c r="D160" s="5">
        <v>24.66</v>
      </c>
      <c r="E160" s="1">
        <v>13</v>
      </c>
      <c r="F160" s="1">
        <f>InputData[[#This Row],[UNIT PRICE ($)]]*InputData[[#This Row],[QUANTITY]]</f>
        <v>320.58</v>
      </c>
      <c r="G160" s="1" t="str">
        <f>VLOOKUP(InputData[[#This Row],[CUSTOMER NAME]],Country[],2,FALSE)</f>
        <v>India</v>
      </c>
      <c r="H160" s="1" t="str">
        <f>VLOOKUP(InputData[[#This Row],[CUSTOMER NAME]],Country[],3,FALSE)</f>
        <v>Western</v>
      </c>
      <c r="I160" s="1">
        <f>DAY(InputData[[#This Row],[DATE]])</f>
        <v>4</v>
      </c>
      <c r="J160" s="1" t="str">
        <f>TEXT(InputData[[#This Row],[DATE]],"mmm")</f>
        <v>Mar</v>
      </c>
      <c r="K160" s="1" t="str">
        <f>TEXT(InputData[[#This Row],[DATE]],"yyy")</f>
        <v>2021</v>
      </c>
      <c r="L160" s="1">
        <f>WEEKNUM(InputData[[#This Row],[DATE]])</f>
        <v>10</v>
      </c>
    </row>
    <row r="161" spans="1:12" x14ac:dyDescent="0.35">
      <c r="A161" s="3">
        <v>44259</v>
      </c>
      <c r="B161" s="6" t="s">
        <v>83</v>
      </c>
      <c r="C161" s="4" t="s">
        <v>4</v>
      </c>
      <c r="D161" s="5">
        <v>48.84</v>
      </c>
      <c r="E161" s="1">
        <v>23</v>
      </c>
      <c r="F161" s="1">
        <f>InputData[[#This Row],[UNIT PRICE ($)]]*InputData[[#This Row],[QUANTITY]]</f>
        <v>1123.3200000000002</v>
      </c>
      <c r="G161" s="1" t="str">
        <f>VLOOKUP(InputData[[#This Row],[CUSTOMER NAME]],Country[],2,FALSE)</f>
        <v>India</v>
      </c>
      <c r="H161" s="1" t="str">
        <f>VLOOKUP(InputData[[#This Row],[CUSTOMER NAME]],Country[],3,FALSE)</f>
        <v>North</v>
      </c>
      <c r="I161" s="1">
        <f>DAY(InputData[[#This Row],[DATE]])</f>
        <v>4</v>
      </c>
      <c r="J161" s="1" t="str">
        <f>TEXT(InputData[[#This Row],[DATE]],"mmm")</f>
        <v>Mar</v>
      </c>
      <c r="K161" s="1" t="str">
        <f>TEXT(InputData[[#This Row],[DATE]],"yyy")</f>
        <v>2021</v>
      </c>
      <c r="L161" s="1">
        <f>WEEKNUM(InputData[[#This Row],[DATE]])</f>
        <v>10</v>
      </c>
    </row>
    <row r="162" spans="1:12" x14ac:dyDescent="0.35">
      <c r="A162" s="3">
        <v>44259</v>
      </c>
      <c r="B162" s="6" t="s">
        <v>84</v>
      </c>
      <c r="C162" s="4" t="s">
        <v>25</v>
      </c>
      <c r="D162" s="5">
        <v>8.33</v>
      </c>
      <c r="E162" s="1">
        <v>26</v>
      </c>
      <c r="F162" s="1">
        <f>InputData[[#This Row],[UNIT PRICE ($)]]*InputData[[#This Row],[QUANTITY]]</f>
        <v>216.58</v>
      </c>
      <c r="G162" s="1" t="str">
        <f>VLOOKUP(InputData[[#This Row],[CUSTOMER NAME]],Country[],2,FALSE)</f>
        <v>Ethiopia</v>
      </c>
      <c r="H162" s="1" t="str">
        <f>VLOOKUP(InputData[[#This Row],[CUSTOMER NAME]],Country[],3,FALSE)</f>
        <v>Export</v>
      </c>
      <c r="I162" s="1">
        <f>DAY(InputData[[#This Row],[DATE]])</f>
        <v>4</v>
      </c>
      <c r="J162" s="1" t="str">
        <f>TEXT(InputData[[#This Row],[DATE]],"mmm")</f>
        <v>Mar</v>
      </c>
      <c r="K162" s="1" t="str">
        <f>TEXT(InputData[[#This Row],[DATE]],"yyy")</f>
        <v>2021</v>
      </c>
      <c r="L162" s="1">
        <f>WEEKNUM(InputData[[#This Row],[DATE]])</f>
        <v>10</v>
      </c>
    </row>
    <row r="163" spans="1:12" x14ac:dyDescent="0.35">
      <c r="A163" s="3">
        <v>44260</v>
      </c>
      <c r="B163" s="6" t="s">
        <v>81</v>
      </c>
      <c r="C163" s="4" t="s">
        <v>40</v>
      </c>
      <c r="D163" s="5">
        <v>115.2</v>
      </c>
      <c r="E163" s="1">
        <v>33</v>
      </c>
      <c r="F163" s="1">
        <f>InputData[[#This Row],[UNIT PRICE ($)]]*InputData[[#This Row],[QUANTITY]]</f>
        <v>3801.6</v>
      </c>
      <c r="G163" s="1" t="str">
        <f>VLOOKUP(InputData[[#This Row],[CUSTOMER NAME]],Country[],2,FALSE)</f>
        <v>India</v>
      </c>
      <c r="H163" s="1" t="str">
        <f>VLOOKUP(InputData[[#This Row],[CUSTOMER NAME]],Country[],3,FALSE)</f>
        <v>East</v>
      </c>
      <c r="I163" s="1">
        <f>DAY(InputData[[#This Row],[DATE]])</f>
        <v>5</v>
      </c>
      <c r="J163" s="1" t="str">
        <f>TEXT(InputData[[#This Row],[DATE]],"mmm")</f>
        <v>Mar</v>
      </c>
      <c r="K163" s="1" t="str">
        <f>TEXT(InputData[[#This Row],[DATE]],"yyy")</f>
        <v>2021</v>
      </c>
      <c r="L163" s="1">
        <f>WEEKNUM(InputData[[#This Row],[DATE]])</f>
        <v>10</v>
      </c>
    </row>
    <row r="164" spans="1:12" x14ac:dyDescent="0.35">
      <c r="A164" s="3">
        <v>44261</v>
      </c>
      <c r="B164" s="6" t="s">
        <v>77</v>
      </c>
      <c r="C164" s="4" t="s">
        <v>4</v>
      </c>
      <c r="D164" s="5">
        <v>48.84</v>
      </c>
      <c r="E164" s="1">
        <v>2</v>
      </c>
      <c r="F164" s="1">
        <f>InputData[[#This Row],[UNIT PRICE ($)]]*InputData[[#This Row],[QUANTITY]]</f>
        <v>97.68</v>
      </c>
      <c r="G164" s="1" t="str">
        <f>VLOOKUP(InputData[[#This Row],[CUSTOMER NAME]],Country[],2,FALSE)</f>
        <v>India</v>
      </c>
      <c r="H164" s="1" t="str">
        <f>VLOOKUP(InputData[[#This Row],[CUSTOMER NAME]],Country[],3,FALSE)</f>
        <v>Western</v>
      </c>
      <c r="I164" s="1">
        <f>DAY(InputData[[#This Row],[DATE]])</f>
        <v>6</v>
      </c>
      <c r="J164" s="1" t="str">
        <f>TEXT(InputData[[#This Row],[DATE]],"mmm")</f>
        <v>Mar</v>
      </c>
      <c r="K164" s="1" t="str">
        <f>TEXT(InputData[[#This Row],[DATE]],"yyy")</f>
        <v>2021</v>
      </c>
      <c r="L164" s="1">
        <f>WEEKNUM(InputData[[#This Row],[DATE]])</f>
        <v>10</v>
      </c>
    </row>
    <row r="165" spans="1:12" x14ac:dyDescent="0.35">
      <c r="A165" s="3">
        <v>44262</v>
      </c>
      <c r="B165" s="6" t="s">
        <v>60</v>
      </c>
      <c r="C165" s="4" t="s">
        <v>3</v>
      </c>
      <c r="D165" s="5">
        <v>80.94</v>
      </c>
      <c r="E165" s="1">
        <v>1</v>
      </c>
      <c r="F165" s="1">
        <f>InputData[[#This Row],[UNIT PRICE ($)]]*InputData[[#This Row],[QUANTITY]]</f>
        <v>80.94</v>
      </c>
      <c r="G165" s="1" t="str">
        <f>VLOOKUP(InputData[[#This Row],[CUSTOMER NAME]],Country[],2,FALSE)</f>
        <v>Nigeria</v>
      </c>
      <c r="H165" s="1" t="str">
        <f>VLOOKUP(InputData[[#This Row],[CUSTOMER NAME]],Country[],3,FALSE)</f>
        <v>Export</v>
      </c>
      <c r="I165" s="1">
        <f>DAY(InputData[[#This Row],[DATE]])</f>
        <v>7</v>
      </c>
      <c r="J165" s="1" t="str">
        <f>TEXT(InputData[[#This Row],[DATE]],"mmm")</f>
        <v>Mar</v>
      </c>
      <c r="K165" s="1" t="str">
        <f>TEXT(InputData[[#This Row],[DATE]],"yyy")</f>
        <v>2021</v>
      </c>
      <c r="L165" s="1">
        <f>WEEKNUM(InputData[[#This Row],[DATE]])</f>
        <v>11</v>
      </c>
    </row>
    <row r="166" spans="1:12" x14ac:dyDescent="0.35">
      <c r="A166" s="3">
        <v>44262</v>
      </c>
      <c r="B166" s="6" t="s">
        <v>110</v>
      </c>
      <c r="C166" s="4" t="s">
        <v>21</v>
      </c>
      <c r="D166" s="5">
        <v>162.54</v>
      </c>
      <c r="E166" s="1">
        <v>9</v>
      </c>
      <c r="F166" s="1">
        <f>InputData[[#This Row],[UNIT PRICE ($)]]*InputData[[#This Row],[QUANTITY]]</f>
        <v>1462.86</v>
      </c>
      <c r="G166" s="1" t="str">
        <f>VLOOKUP(InputData[[#This Row],[CUSTOMER NAME]],Country[],2,FALSE)</f>
        <v>India</v>
      </c>
      <c r="H166" s="1" t="str">
        <f>VLOOKUP(InputData[[#This Row],[CUSTOMER NAME]],Country[],3,FALSE)</f>
        <v>Western</v>
      </c>
      <c r="I166" s="1">
        <f>DAY(InputData[[#This Row],[DATE]])</f>
        <v>7</v>
      </c>
      <c r="J166" s="1" t="str">
        <f>TEXT(InputData[[#This Row],[DATE]],"mmm")</f>
        <v>Mar</v>
      </c>
      <c r="K166" s="1" t="str">
        <f>TEXT(InputData[[#This Row],[DATE]],"yyy")</f>
        <v>2021</v>
      </c>
      <c r="L166" s="1">
        <f>WEEKNUM(InputData[[#This Row],[DATE]])</f>
        <v>11</v>
      </c>
    </row>
    <row r="167" spans="1:12" x14ac:dyDescent="0.35">
      <c r="A167" s="3">
        <v>44262</v>
      </c>
      <c r="B167" s="6" t="s">
        <v>71</v>
      </c>
      <c r="C167" s="4" t="s">
        <v>17</v>
      </c>
      <c r="D167" s="5">
        <v>156.78</v>
      </c>
      <c r="E167" s="1">
        <v>25</v>
      </c>
      <c r="F167" s="1">
        <f>InputData[[#This Row],[UNIT PRICE ($)]]*InputData[[#This Row],[QUANTITY]]</f>
        <v>3919.5</v>
      </c>
      <c r="G167" s="1" t="str">
        <f>VLOOKUP(InputData[[#This Row],[CUSTOMER NAME]],Country[],2,FALSE)</f>
        <v>India</v>
      </c>
      <c r="H167" s="1" t="str">
        <f>VLOOKUP(InputData[[#This Row],[CUSTOMER NAME]],Country[],3,FALSE)</f>
        <v>Central</v>
      </c>
      <c r="I167" s="1">
        <f>DAY(InputData[[#This Row],[DATE]])</f>
        <v>7</v>
      </c>
      <c r="J167" s="1" t="str">
        <f>TEXT(InputData[[#This Row],[DATE]],"mmm")</f>
        <v>Mar</v>
      </c>
      <c r="K167" s="1" t="str">
        <f>TEXT(InputData[[#This Row],[DATE]],"yyy")</f>
        <v>2021</v>
      </c>
      <c r="L167" s="1">
        <f>WEEKNUM(InputData[[#This Row],[DATE]])</f>
        <v>11</v>
      </c>
    </row>
    <row r="168" spans="1:12" x14ac:dyDescent="0.35">
      <c r="A168" s="3">
        <v>44263</v>
      </c>
      <c r="B168" s="6" t="s">
        <v>108</v>
      </c>
      <c r="C168" s="4" t="s">
        <v>22</v>
      </c>
      <c r="D168" s="5">
        <v>141.57</v>
      </c>
      <c r="E168" s="1">
        <v>22</v>
      </c>
      <c r="F168" s="1">
        <f>InputData[[#This Row],[UNIT PRICE ($)]]*InputData[[#This Row],[QUANTITY]]</f>
        <v>3114.54</v>
      </c>
      <c r="G168" s="1" t="str">
        <f>VLOOKUP(InputData[[#This Row],[CUSTOMER NAME]],Country[],2,FALSE)</f>
        <v>India</v>
      </c>
      <c r="H168" s="1" t="str">
        <f>VLOOKUP(InputData[[#This Row],[CUSTOMER NAME]],Country[],3,FALSE)</f>
        <v>North</v>
      </c>
      <c r="I168" s="1">
        <f>DAY(InputData[[#This Row],[DATE]])</f>
        <v>8</v>
      </c>
      <c r="J168" s="1" t="str">
        <f>TEXT(InputData[[#This Row],[DATE]],"mmm")</f>
        <v>Mar</v>
      </c>
      <c r="K168" s="1" t="str">
        <f>TEXT(InputData[[#This Row],[DATE]],"yyy")</f>
        <v>2021</v>
      </c>
      <c r="L168" s="1">
        <f>WEEKNUM(InputData[[#This Row],[DATE]])</f>
        <v>11</v>
      </c>
    </row>
    <row r="169" spans="1:12" x14ac:dyDescent="0.35">
      <c r="A169" s="3">
        <v>44263</v>
      </c>
      <c r="B169" s="6" t="s">
        <v>77</v>
      </c>
      <c r="C169" s="4" t="s">
        <v>44</v>
      </c>
      <c r="D169" s="5">
        <v>82.08</v>
      </c>
      <c r="E169" s="1">
        <v>9</v>
      </c>
      <c r="F169" s="1">
        <f>InputData[[#This Row],[UNIT PRICE ($)]]*InputData[[#This Row],[QUANTITY]]</f>
        <v>738.72</v>
      </c>
      <c r="G169" s="1" t="str">
        <f>VLOOKUP(InputData[[#This Row],[CUSTOMER NAME]],Country[],2,FALSE)</f>
        <v>India</v>
      </c>
      <c r="H169" s="1" t="str">
        <f>VLOOKUP(InputData[[#This Row],[CUSTOMER NAME]],Country[],3,FALSE)</f>
        <v>Western</v>
      </c>
      <c r="I169" s="1">
        <f>DAY(InputData[[#This Row],[DATE]])</f>
        <v>8</v>
      </c>
      <c r="J169" s="1" t="str">
        <f>TEXT(InputData[[#This Row],[DATE]],"mmm")</f>
        <v>Mar</v>
      </c>
      <c r="K169" s="1" t="str">
        <f>TEXT(InputData[[#This Row],[DATE]],"yyy")</f>
        <v>2021</v>
      </c>
      <c r="L169" s="1">
        <f>WEEKNUM(InputData[[#This Row],[DATE]])</f>
        <v>11</v>
      </c>
    </row>
    <row r="170" spans="1:12" x14ac:dyDescent="0.35">
      <c r="A170" s="3">
        <v>44263</v>
      </c>
      <c r="B170" s="6" t="s">
        <v>84</v>
      </c>
      <c r="C170" s="4" t="s">
        <v>27</v>
      </c>
      <c r="D170" s="5">
        <v>57.120000000000005</v>
      </c>
      <c r="E170" s="1">
        <v>6</v>
      </c>
      <c r="F170" s="1">
        <f>InputData[[#This Row],[UNIT PRICE ($)]]*InputData[[#This Row],[QUANTITY]]</f>
        <v>342.72</v>
      </c>
      <c r="G170" s="1" t="str">
        <f>VLOOKUP(InputData[[#This Row],[CUSTOMER NAME]],Country[],2,FALSE)</f>
        <v>Ethiopia</v>
      </c>
      <c r="H170" s="1" t="str">
        <f>VLOOKUP(InputData[[#This Row],[CUSTOMER NAME]],Country[],3,FALSE)</f>
        <v>Export</v>
      </c>
      <c r="I170" s="1">
        <f>DAY(InputData[[#This Row],[DATE]])</f>
        <v>8</v>
      </c>
      <c r="J170" s="1" t="str">
        <f>TEXT(InputData[[#This Row],[DATE]],"mmm")</f>
        <v>Mar</v>
      </c>
      <c r="K170" s="1" t="str">
        <f>TEXT(InputData[[#This Row],[DATE]],"yyy")</f>
        <v>2021</v>
      </c>
      <c r="L170" s="1">
        <f>WEEKNUM(InputData[[#This Row],[DATE]])</f>
        <v>11</v>
      </c>
    </row>
    <row r="171" spans="1:12" x14ac:dyDescent="0.35">
      <c r="A171" s="3">
        <v>44263</v>
      </c>
      <c r="B171" s="6" t="s">
        <v>89</v>
      </c>
      <c r="C171" s="4" t="s">
        <v>44</v>
      </c>
      <c r="D171" s="5">
        <v>82.08</v>
      </c>
      <c r="E171" s="1">
        <v>6</v>
      </c>
      <c r="F171" s="1">
        <f>InputData[[#This Row],[UNIT PRICE ($)]]*InputData[[#This Row],[QUANTITY]]</f>
        <v>492.48</v>
      </c>
      <c r="G171" s="1" t="str">
        <f>VLOOKUP(InputData[[#This Row],[CUSTOMER NAME]],Country[],2,FALSE)</f>
        <v>Mexico</v>
      </c>
      <c r="H171" s="1" t="str">
        <f>VLOOKUP(InputData[[#This Row],[CUSTOMER NAME]],Country[],3,FALSE)</f>
        <v>Export</v>
      </c>
      <c r="I171" s="1">
        <f>DAY(InputData[[#This Row],[DATE]])</f>
        <v>8</v>
      </c>
      <c r="J171" s="1" t="str">
        <f>TEXT(InputData[[#This Row],[DATE]],"mmm")</f>
        <v>Mar</v>
      </c>
      <c r="K171" s="1" t="str">
        <f>TEXT(InputData[[#This Row],[DATE]],"yyy")</f>
        <v>2021</v>
      </c>
      <c r="L171" s="1">
        <f>WEEKNUM(InputData[[#This Row],[DATE]])</f>
        <v>11</v>
      </c>
    </row>
    <row r="172" spans="1:12" x14ac:dyDescent="0.35">
      <c r="A172" s="3">
        <v>44264</v>
      </c>
      <c r="B172" s="6" t="s">
        <v>63</v>
      </c>
      <c r="C172" s="4" t="s">
        <v>30</v>
      </c>
      <c r="D172" s="5">
        <v>201.28</v>
      </c>
      <c r="E172" s="1">
        <v>3</v>
      </c>
      <c r="F172" s="1">
        <f>InputData[[#This Row],[UNIT PRICE ($)]]*InputData[[#This Row],[QUANTITY]]</f>
        <v>603.84</v>
      </c>
      <c r="G172" s="1" t="str">
        <f>VLOOKUP(InputData[[#This Row],[CUSTOMER NAME]],Country[],2,FALSE)</f>
        <v>Saudi Arabia</v>
      </c>
      <c r="H172" s="1" t="str">
        <f>VLOOKUP(InputData[[#This Row],[CUSTOMER NAME]],Country[],3,FALSE)</f>
        <v>Export</v>
      </c>
      <c r="I172" s="1">
        <f>DAY(InputData[[#This Row],[DATE]])</f>
        <v>9</v>
      </c>
      <c r="J172" s="1" t="str">
        <f>TEXT(InputData[[#This Row],[DATE]],"mmm")</f>
        <v>Mar</v>
      </c>
      <c r="K172" s="1" t="str">
        <f>TEXT(InputData[[#This Row],[DATE]],"yyy")</f>
        <v>2021</v>
      </c>
      <c r="L172" s="1">
        <f>WEEKNUM(InputData[[#This Row],[DATE]])</f>
        <v>11</v>
      </c>
    </row>
    <row r="173" spans="1:12" x14ac:dyDescent="0.35">
      <c r="A173" s="3">
        <v>44264</v>
      </c>
      <c r="B173" s="6" t="s">
        <v>75</v>
      </c>
      <c r="C173" s="4" t="s">
        <v>4</v>
      </c>
      <c r="D173" s="5">
        <v>48.84</v>
      </c>
      <c r="E173" s="1">
        <v>11</v>
      </c>
      <c r="F173" s="1">
        <f>InputData[[#This Row],[UNIT PRICE ($)]]*InputData[[#This Row],[QUANTITY]]</f>
        <v>537.24</v>
      </c>
      <c r="G173" s="1" t="str">
        <f>VLOOKUP(InputData[[#This Row],[CUSTOMER NAME]],Country[],2,FALSE)</f>
        <v>Russia</v>
      </c>
      <c r="H173" s="1" t="str">
        <f>VLOOKUP(InputData[[#This Row],[CUSTOMER NAME]],Country[],3,FALSE)</f>
        <v>Export</v>
      </c>
      <c r="I173" s="1">
        <f>DAY(InputData[[#This Row],[DATE]])</f>
        <v>9</v>
      </c>
      <c r="J173" s="1" t="str">
        <f>TEXT(InputData[[#This Row],[DATE]],"mmm")</f>
        <v>Mar</v>
      </c>
      <c r="K173" s="1" t="str">
        <f>TEXT(InputData[[#This Row],[DATE]],"yyy")</f>
        <v>2021</v>
      </c>
      <c r="L173" s="1">
        <f>WEEKNUM(InputData[[#This Row],[DATE]])</f>
        <v>11</v>
      </c>
    </row>
    <row r="174" spans="1:12" x14ac:dyDescent="0.35">
      <c r="A174" s="3">
        <v>44264</v>
      </c>
      <c r="B174" s="6" t="s">
        <v>77</v>
      </c>
      <c r="C174" s="4" t="s">
        <v>29</v>
      </c>
      <c r="D174" s="5">
        <v>53.11</v>
      </c>
      <c r="E174" s="1">
        <v>6</v>
      </c>
      <c r="F174" s="1">
        <f>InputData[[#This Row],[UNIT PRICE ($)]]*InputData[[#This Row],[QUANTITY]]</f>
        <v>318.65999999999997</v>
      </c>
      <c r="G174" s="1" t="str">
        <f>VLOOKUP(InputData[[#This Row],[CUSTOMER NAME]],Country[],2,FALSE)</f>
        <v>India</v>
      </c>
      <c r="H174" s="1" t="str">
        <f>VLOOKUP(InputData[[#This Row],[CUSTOMER NAME]],Country[],3,FALSE)</f>
        <v>Western</v>
      </c>
      <c r="I174" s="1">
        <f>DAY(InputData[[#This Row],[DATE]])</f>
        <v>9</v>
      </c>
      <c r="J174" s="1" t="str">
        <f>TEXT(InputData[[#This Row],[DATE]],"mmm")</f>
        <v>Mar</v>
      </c>
      <c r="K174" s="1" t="str">
        <f>TEXT(InputData[[#This Row],[DATE]],"yyy")</f>
        <v>2021</v>
      </c>
      <c r="L174" s="1">
        <f>WEEKNUM(InputData[[#This Row],[DATE]])</f>
        <v>11</v>
      </c>
    </row>
    <row r="175" spans="1:12" x14ac:dyDescent="0.35">
      <c r="A175" s="3">
        <v>44265</v>
      </c>
      <c r="B175" s="6" t="s">
        <v>61</v>
      </c>
      <c r="C175" s="4" t="s">
        <v>33</v>
      </c>
      <c r="D175" s="5">
        <v>119.7</v>
      </c>
      <c r="E175" s="1">
        <v>12</v>
      </c>
      <c r="F175" s="1">
        <f>InputData[[#This Row],[UNIT PRICE ($)]]*InputData[[#This Row],[QUANTITY]]</f>
        <v>1436.4</v>
      </c>
      <c r="G175" s="1" t="str">
        <f>VLOOKUP(InputData[[#This Row],[CUSTOMER NAME]],Country[],2,FALSE)</f>
        <v>Bangladesh</v>
      </c>
      <c r="H175" s="1" t="str">
        <f>VLOOKUP(InputData[[#This Row],[CUSTOMER NAME]],Country[],3,FALSE)</f>
        <v>Export</v>
      </c>
      <c r="I175" s="1">
        <f>DAY(InputData[[#This Row],[DATE]])</f>
        <v>10</v>
      </c>
      <c r="J175" s="1" t="str">
        <f>TEXT(InputData[[#This Row],[DATE]],"mmm")</f>
        <v>Mar</v>
      </c>
      <c r="K175" s="1" t="str">
        <f>TEXT(InputData[[#This Row],[DATE]],"yyy")</f>
        <v>2021</v>
      </c>
      <c r="L175" s="1">
        <f>WEEKNUM(InputData[[#This Row],[DATE]])</f>
        <v>11</v>
      </c>
    </row>
    <row r="176" spans="1:12" x14ac:dyDescent="0.35">
      <c r="A176" s="3">
        <v>44265</v>
      </c>
      <c r="B176" s="6" t="s">
        <v>75</v>
      </c>
      <c r="C176" s="4" t="s">
        <v>2</v>
      </c>
      <c r="D176" s="5">
        <v>142.80000000000001</v>
      </c>
      <c r="E176" s="1">
        <v>6</v>
      </c>
      <c r="F176" s="1">
        <f>InputData[[#This Row],[UNIT PRICE ($)]]*InputData[[#This Row],[QUANTITY]]</f>
        <v>856.80000000000007</v>
      </c>
      <c r="G176" s="1" t="str">
        <f>VLOOKUP(InputData[[#This Row],[CUSTOMER NAME]],Country[],2,FALSE)</f>
        <v>Russia</v>
      </c>
      <c r="H176" s="1" t="str">
        <f>VLOOKUP(InputData[[#This Row],[CUSTOMER NAME]],Country[],3,FALSE)</f>
        <v>Export</v>
      </c>
      <c r="I176" s="1">
        <f>DAY(InputData[[#This Row],[DATE]])</f>
        <v>10</v>
      </c>
      <c r="J176" s="1" t="str">
        <f>TEXT(InputData[[#This Row],[DATE]],"mmm")</f>
        <v>Mar</v>
      </c>
      <c r="K176" s="1" t="str">
        <f>TEXT(InputData[[#This Row],[DATE]],"yyy")</f>
        <v>2021</v>
      </c>
      <c r="L176" s="1">
        <f>WEEKNUM(InputData[[#This Row],[DATE]])</f>
        <v>11</v>
      </c>
    </row>
    <row r="177" spans="1:12" x14ac:dyDescent="0.35">
      <c r="A177" s="3">
        <v>44266</v>
      </c>
      <c r="B177" s="6" t="s">
        <v>76</v>
      </c>
      <c r="C177" s="4" t="s">
        <v>32</v>
      </c>
      <c r="D177" s="5">
        <v>117.48</v>
      </c>
      <c r="E177" s="1">
        <v>8</v>
      </c>
      <c r="F177" s="1">
        <f>InputData[[#This Row],[UNIT PRICE ($)]]*InputData[[#This Row],[QUANTITY]]</f>
        <v>939.84</v>
      </c>
      <c r="G177" s="1" t="str">
        <f>VLOOKUP(InputData[[#This Row],[CUSTOMER NAME]],Country[],2,FALSE)</f>
        <v>Saudi Arabia</v>
      </c>
      <c r="H177" s="1" t="str">
        <f>VLOOKUP(InputData[[#This Row],[CUSTOMER NAME]],Country[],3,FALSE)</f>
        <v>Export</v>
      </c>
      <c r="I177" s="1">
        <f>DAY(InputData[[#This Row],[DATE]])</f>
        <v>11</v>
      </c>
      <c r="J177" s="1" t="str">
        <f>TEXT(InputData[[#This Row],[DATE]],"mmm")</f>
        <v>Mar</v>
      </c>
      <c r="K177" s="1" t="str">
        <f>TEXT(InputData[[#This Row],[DATE]],"yyy")</f>
        <v>2021</v>
      </c>
      <c r="L177" s="1">
        <f>WEEKNUM(InputData[[#This Row],[DATE]])</f>
        <v>11</v>
      </c>
    </row>
    <row r="178" spans="1:12" x14ac:dyDescent="0.35">
      <c r="A178" s="3">
        <v>44266</v>
      </c>
      <c r="B178" s="6" t="s">
        <v>77</v>
      </c>
      <c r="C178" s="4" t="s">
        <v>25</v>
      </c>
      <c r="D178" s="5">
        <v>8.33</v>
      </c>
      <c r="E178" s="1">
        <v>11</v>
      </c>
      <c r="F178" s="1">
        <f>InputData[[#This Row],[UNIT PRICE ($)]]*InputData[[#This Row],[QUANTITY]]</f>
        <v>91.63</v>
      </c>
      <c r="G178" s="1" t="str">
        <f>VLOOKUP(InputData[[#This Row],[CUSTOMER NAME]],Country[],2,FALSE)</f>
        <v>India</v>
      </c>
      <c r="H178" s="1" t="str">
        <f>VLOOKUP(InputData[[#This Row],[CUSTOMER NAME]],Country[],3,FALSE)</f>
        <v>Western</v>
      </c>
      <c r="I178" s="1">
        <f>DAY(InputData[[#This Row],[DATE]])</f>
        <v>11</v>
      </c>
      <c r="J178" s="1" t="str">
        <f>TEXT(InputData[[#This Row],[DATE]],"mmm")</f>
        <v>Mar</v>
      </c>
      <c r="K178" s="1" t="str">
        <f>TEXT(InputData[[#This Row],[DATE]],"yyy")</f>
        <v>2021</v>
      </c>
      <c r="L178" s="1">
        <f>WEEKNUM(InputData[[#This Row],[DATE]])</f>
        <v>11</v>
      </c>
    </row>
    <row r="179" spans="1:12" x14ac:dyDescent="0.35">
      <c r="A179" s="3">
        <v>44266</v>
      </c>
      <c r="B179" s="6" t="s">
        <v>88</v>
      </c>
      <c r="C179" s="4" t="s">
        <v>12</v>
      </c>
      <c r="D179" s="5">
        <v>94.17</v>
      </c>
      <c r="E179" s="1">
        <v>36</v>
      </c>
      <c r="F179" s="1">
        <f>InputData[[#This Row],[UNIT PRICE ($)]]*InputData[[#This Row],[QUANTITY]]</f>
        <v>3390.12</v>
      </c>
      <c r="G179" s="1" t="str">
        <f>VLOOKUP(InputData[[#This Row],[CUSTOMER NAME]],Country[],2,FALSE)</f>
        <v>India</v>
      </c>
      <c r="H179" s="1" t="str">
        <f>VLOOKUP(InputData[[#This Row],[CUSTOMER NAME]],Country[],3,FALSE)</f>
        <v>South</v>
      </c>
      <c r="I179" s="1">
        <f>DAY(InputData[[#This Row],[DATE]])</f>
        <v>11</v>
      </c>
      <c r="J179" s="1" t="str">
        <f>TEXT(InputData[[#This Row],[DATE]],"mmm")</f>
        <v>Mar</v>
      </c>
      <c r="K179" s="1" t="str">
        <f>TEXT(InputData[[#This Row],[DATE]],"yyy")</f>
        <v>2021</v>
      </c>
      <c r="L179" s="1">
        <f>WEEKNUM(InputData[[#This Row],[DATE]])</f>
        <v>11</v>
      </c>
    </row>
    <row r="180" spans="1:12" x14ac:dyDescent="0.35">
      <c r="A180" s="3">
        <v>44268</v>
      </c>
      <c r="B180" s="6" t="s">
        <v>68</v>
      </c>
      <c r="C180" s="4" t="s">
        <v>35</v>
      </c>
      <c r="D180" s="5">
        <v>6.7</v>
      </c>
      <c r="E180" s="1">
        <v>10</v>
      </c>
      <c r="F180" s="1">
        <f>InputData[[#This Row],[UNIT PRICE ($)]]*InputData[[#This Row],[QUANTITY]]</f>
        <v>67</v>
      </c>
      <c r="G180" s="1" t="str">
        <f>VLOOKUP(InputData[[#This Row],[CUSTOMER NAME]],Country[],2,FALSE)</f>
        <v>Russia</v>
      </c>
      <c r="H180" s="1" t="str">
        <f>VLOOKUP(InputData[[#This Row],[CUSTOMER NAME]],Country[],3,FALSE)</f>
        <v>Export</v>
      </c>
      <c r="I180" s="1">
        <f>DAY(InputData[[#This Row],[DATE]])</f>
        <v>13</v>
      </c>
      <c r="J180" s="1" t="str">
        <f>TEXT(InputData[[#This Row],[DATE]],"mmm")</f>
        <v>Mar</v>
      </c>
      <c r="K180" s="1" t="str">
        <f>TEXT(InputData[[#This Row],[DATE]],"yyy")</f>
        <v>2021</v>
      </c>
      <c r="L180" s="1">
        <f>WEEKNUM(InputData[[#This Row],[DATE]])</f>
        <v>11</v>
      </c>
    </row>
    <row r="181" spans="1:12" x14ac:dyDescent="0.35">
      <c r="A181" s="3">
        <v>44268</v>
      </c>
      <c r="B181" s="6" t="s">
        <v>73</v>
      </c>
      <c r="C181" s="4" t="s">
        <v>28</v>
      </c>
      <c r="D181" s="5">
        <v>41.81</v>
      </c>
      <c r="E181" s="1">
        <v>10</v>
      </c>
      <c r="F181" s="1">
        <f>InputData[[#This Row],[UNIT PRICE ($)]]*InputData[[#This Row],[QUANTITY]]</f>
        <v>418.1</v>
      </c>
      <c r="G181" s="1" t="str">
        <f>VLOOKUP(InputData[[#This Row],[CUSTOMER NAME]],Country[],2,FALSE)</f>
        <v>India</v>
      </c>
      <c r="H181" s="1" t="str">
        <f>VLOOKUP(InputData[[#This Row],[CUSTOMER NAME]],Country[],3,FALSE)</f>
        <v>East</v>
      </c>
      <c r="I181" s="1">
        <f>DAY(InputData[[#This Row],[DATE]])</f>
        <v>13</v>
      </c>
      <c r="J181" s="1" t="str">
        <f>TEXT(InputData[[#This Row],[DATE]],"mmm")</f>
        <v>Mar</v>
      </c>
      <c r="K181" s="1" t="str">
        <f>TEXT(InputData[[#This Row],[DATE]],"yyy")</f>
        <v>2021</v>
      </c>
      <c r="L181" s="1">
        <f>WEEKNUM(InputData[[#This Row],[DATE]])</f>
        <v>11</v>
      </c>
    </row>
    <row r="182" spans="1:12" x14ac:dyDescent="0.35">
      <c r="A182" s="3">
        <v>44269</v>
      </c>
      <c r="B182" s="6" t="s">
        <v>63</v>
      </c>
      <c r="C182" s="4" t="s">
        <v>22</v>
      </c>
      <c r="D182" s="5">
        <v>141.57</v>
      </c>
      <c r="E182" s="1">
        <v>15</v>
      </c>
      <c r="F182" s="1">
        <f>InputData[[#This Row],[UNIT PRICE ($)]]*InputData[[#This Row],[QUANTITY]]</f>
        <v>2123.5499999999997</v>
      </c>
      <c r="G182" s="1" t="str">
        <f>VLOOKUP(InputData[[#This Row],[CUSTOMER NAME]],Country[],2,FALSE)</f>
        <v>Saudi Arabia</v>
      </c>
      <c r="H182" s="1" t="str">
        <f>VLOOKUP(InputData[[#This Row],[CUSTOMER NAME]],Country[],3,FALSE)</f>
        <v>Export</v>
      </c>
      <c r="I182" s="1">
        <f>DAY(InputData[[#This Row],[DATE]])</f>
        <v>14</v>
      </c>
      <c r="J182" s="1" t="str">
        <f>TEXT(InputData[[#This Row],[DATE]],"mmm")</f>
        <v>Mar</v>
      </c>
      <c r="K182" s="1" t="str">
        <f>TEXT(InputData[[#This Row],[DATE]],"yyy")</f>
        <v>2021</v>
      </c>
      <c r="L182" s="1">
        <f>WEEKNUM(InputData[[#This Row],[DATE]])</f>
        <v>12</v>
      </c>
    </row>
    <row r="183" spans="1:12" x14ac:dyDescent="0.35">
      <c r="A183" s="3">
        <v>44269</v>
      </c>
      <c r="B183" s="6" t="s">
        <v>74</v>
      </c>
      <c r="C183" s="4" t="s">
        <v>16</v>
      </c>
      <c r="D183" s="5">
        <v>16.64</v>
      </c>
      <c r="E183" s="1">
        <v>2</v>
      </c>
      <c r="F183" s="1">
        <f>InputData[[#This Row],[UNIT PRICE ($)]]*InputData[[#This Row],[QUANTITY]]</f>
        <v>33.28</v>
      </c>
      <c r="G183" s="1" t="str">
        <f>VLOOKUP(InputData[[#This Row],[CUSTOMER NAME]],Country[],2,FALSE)</f>
        <v>Brazil</v>
      </c>
      <c r="H183" s="1" t="str">
        <f>VLOOKUP(InputData[[#This Row],[CUSTOMER NAME]],Country[],3,FALSE)</f>
        <v>Export</v>
      </c>
      <c r="I183" s="1">
        <f>DAY(InputData[[#This Row],[DATE]])</f>
        <v>14</v>
      </c>
      <c r="J183" s="1" t="str">
        <f>TEXT(InputData[[#This Row],[DATE]],"mmm")</f>
        <v>Mar</v>
      </c>
      <c r="K183" s="1" t="str">
        <f>TEXT(InputData[[#This Row],[DATE]],"yyy")</f>
        <v>2021</v>
      </c>
      <c r="L183" s="1">
        <f>WEEKNUM(InputData[[#This Row],[DATE]])</f>
        <v>12</v>
      </c>
    </row>
    <row r="184" spans="1:12" x14ac:dyDescent="0.35">
      <c r="A184" s="3">
        <v>44269</v>
      </c>
      <c r="B184" s="6" t="s">
        <v>79</v>
      </c>
      <c r="C184" s="4" t="s">
        <v>42</v>
      </c>
      <c r="D184" s="5">
        <v>162</v>
      </c>
      <c r="E184" s="1">
        <v>32</v>
      </c>
      <c r="F184" s="1">
        <f>InputData[[#This Row],[UNIT PRICE ($)]]*InputData[[#This Row],[QUANTITY]]</f>
        <v>5184</v>
      </c>
      <c r="G184" s="1" t="str">
        <f>VLOOKUP(InputData[[#This Row],[CUSTOMER NAME]],Country[],2,FALSE)</f>
        <v>United Kingdom</v>
      </c>
      <c r="H184" s="1" t="str">
        <f>VLOOKUP(InputData[[#This Row],[CUSTOMER NAME]],Country[],3,FALSE)</f>
        <v>Export</v>
      </c>
      <c r="I184" s="1">
        <f>DAY(InputData[[#This Row],[DATE]])</f>
        <v>14</v>
      </c>
      <c r="J184" s="1" t="str">
        <f>TEXT(InputData[[#This Row],[DATE]],"mmm")</f>
        <v>Mar</v>
      </c>
      <c r="K184" s="1" t="str">
        <f>TEXT(InputData[[#This Row],[DATE]],"yyy")</f>
        <v>2021</v>
      </c>
      <c r="L184" s="1">
        <f>WEEKNUM(InputData[[#This Row],[DATE]])</f>
        <v>12</v>
      </c>
    </row>
    <row r="185" spans="1:12" x14ac:dyDescent="0.35">
      <c r="A185" s="3">
        <v>44269</v>
      </c>
      <c r="B185" s="6" t="s">
        <v>116</v>
      </c>
      <c r="C185" s="4" t="s">
        <v>26</v>
      </c>
      <c r="D185" s="5">
        <v>24.66</v>
      </c>
      <c r="E185" s="1">
        <v>13</v>
      </c>
      <c r="F185" s="1">
        <f>InputData[[#This Row],[UNIT PRICE ($)]]*InputData[[#This Row],[QUANTITY]]</f>
        <v>320.58</v>
      </c>
      <c r="G185" s="1" t="str">
        <f>VLOOKUP(InputData[[#This Row],[CUSTOMER NAME]],Country[],2,FALSE)</f>
        <v>Germany</v>
      </c>
      <c r="H185" s="1" t="str">
        <f>VLOOKUP(InputData[[#This Row],[CUSTOMER NAME]],Country[],3,FALSE)</f>
        <v>Export</v>
      </c>
      <c r="I185" s="1">
        <f>DAY(InputData[[#This Row],[DATE]])</f>
        <v>14</v>
      </c>
      <c r="J185" s="1" t="str">
        <f>TEXT(InputData[[#This Row],[DATE]],"mmm")</f>
        <v>Mar</v>
      </c>
      <c r="K185" s="1" t="str">
        <f>TEXT(InputData[[#This Row],[DATE]],"yyy")</f>
        <v>2021</v>
      </c>
      <c r="L185" s="1">
        <f>WEEKNUM(InputData[[#This Row],[DATE]])</f>
        <v>12</v>
      </c>
    </row>
    <row r="186" spans="1:12" x14ac:dyDescent="0.35">
      <c r="A186" s="3">
        <v>44270</v>
      </c>
      <c r="B186" s="6" t="s">
        <v>73</v>
      </c>
      <c r="C186" s="4" t="s">
        <v>36</v>
      </c>
      <c r="D186" s="5">
        <v>96.3</v>
      </c>
      <c r="E186" s="1">
        <v>9</v>
      </c>
      <c r="F186" s="1">
        <f>InputData[[#This Row],[UNIT PRICE ($)]]*InputData[[#This Row],[QUANTITY]]</f>
        <v>866.69999999999993</v>
      </c>
      <c r="G186" s="1" t="str">
        <f>VLOOKUP(InputData[[#This Row],[CUSTOMER NAME]],Country[],2,FALSE)</f>
        <v>India</v>
      </c>
      <c r="H186" s="1" t="str">
        <f>VLOOKUP(InputData[[#This Row],[CUSTOMER NAME]],Country[],3,FALSE)</f>
        <v>East</v>
      </c>
      <c r="I186" s="1">
        <f>DAY(InputData[[#This Row],[DATE]])</f>
        <v>15</v>
      </c>
      <c r="J186" s="1" t="str">
        <f>TEXT(InputData[[#This Row],[DATE]],"mmm")</f>
        <v>Mar</v>
      </c>
      <c r="K186" s="1" t="str">
        <f>TEXT(InputData[[#This Row],[DATE]],"yyy")</f>
        <v>2021</v>
      </c>
      <c r="L186" s="1">
        <f>WEEKNUM(InputData[[#This Row],[DATE]])</f>
        <v>12</v>
      </c>
    </row>
    <row r="187" spans="1:12" x14ac:dyDescent="0.35">
      <c r="A187" s="3">
        <v>44270</v>
      </c>
      <c r="B187" s="6" t="s">
        <v>81</v>
      </c>
      <c r="C187" s="4" t="s">
        <v>39</v>
      </c>
      <c r="D187" s="5">
        <v>42.55</v>
      </c>
      <c r="E187" s="1">
        <v>11</v>
      </c>
      <c r="F187" s="1">
        <f>InputData[[#This Row],[UNIT PRICE ($)]]*InputData[[#This Row],[QUANTITY]]</f>
        <v>468.04999999999995</v>
      </c>
      <c r="G187" s="1" t="str">
        <f>VLOOKUP(InputData[[#This Row],[CUSTOMER NAME]],Country[],2,FALSE)</f>
        <v>India</v>
      </c>
      <c r="H187" s="1" t="str">
        <f>VLOOKUP(InputData[[#This Row],[CUSTOMER NAME]],Country[],3,FALSE)</f>
        <v>East</v>
      </c>
      <c r="I187" s="1">
        <f>DAY(InputData[[#This Row],[DATE]])</f>
        <v>15</v>
      </c>
      <c r="J187" s="1" t="str">
        <f>TEXT(InputData[[#This Row],[DATE]],"mmm")</f>
        <v>Mar</v>
      </c>
      <c r="K187" s="1" t="str">
        <f>TEXT(InputData[[#This Row],[DATE]],"yyy")</f>
        <v>2021</v>
      </c>
      <c r="L187" s="1">
        <f>WEEKNUM(InputData[[#This Row],[DATE]])</f>
        <v>12</v>
      </c>
    </row>
    <row r="188" spans="1:12" x14ac:dyDescent="0.35">
      <c r="A188" s="3">
        <v>44271</v>
      </c>
      <c r="B188" s="6" t="s">
        <v>63</v>
      </c>
      <c r="C188" s="4" t="s">
        <v>12</v>
      </c>
      <c r="D188" s="5">
        <v>94.17</v>
      </c>
      <c r="E188" s="1">
        <v>14</v>
      </c>
      <c r="F188" s="1">
        <f>InputData[[#This Row],[UNIT PRICE ($)]]*InputData[[#This Row],[QUANTITY]]</f>
        <v>1318.38</v>
      </c>
      <c r="G188" s="1" t="str">
        <f>VLOOKUP(InputData[[#This Row],[CUSTOMER NAME]],Country[],2,FALSE)</f>
        <v>Saudi Arabia</v>
      </c>
      <c r="H188" s="1" t="str">
        <f>VLOOKUP(InputData[[#This Row],[CUSTOMER NAME]],Country[],3,FALSE)</f>
        <v>Export</v>
      </c>
      <c r="I188" s="1">
        <f>DAY(InputData[[#This Row],[DATE]])</f>
        <v>16</v>
      </c>
      <c r="J188" s="1" t="str">
        <f>TEXT(InputData[[#This Row],[DATE]],"mmm")</f>
        <v>Mar</v>
      </c>
      <c r="K188" s="1" t="str">
        <f>TEXT(InputData[[#This Row],[DATE]],"yyy")</f>
        <v>2021</v>
      </c>
      <c r="L188" s="1">
        <f>WEEKNUM(InputData[[#This Row],[DATE]])</f>
        <v>12</v>
      </c>
    </row>
    <row r="189" spans="1:12" x14ac:dyDescent="0.35">
      <c r="A189" s="3">
        <v>44271</v>
      </c>
      <c r="B189" s="6" t="s">
        <v>89</v>
      </c>
      <c r="C189" s="4" t="s">
        <v>22</v>
      </c>
      <c r="D189" s="5">
        <v>141.57</v>
      </c>
      <c r="E189" s="1">
        <v>29</v>
      </c>
      <c r="F189" s="1">
        <f>InputData[[#This Row],[UNIT PRICE ($)]]*InputData[[#This Row],[QUANTITY]]</f>
        <v>4105.53</v>
      </c>
      <c r="G189" s="1" t="str">
        <f>VLOOKUP(InputData[[#This Row],[CUSTOMER NAME]],Country[],2,FALSE)</f>
        <v>Mexico</v>
      </c>
      <c r="H189" s="1" t="str">
        <f>VLOOKUP(InputData[[#This Row],[CUSTOMER NAME]],Country[],3,FALSE)</f>
        <v>Export</v>
      </c>
      <c r="I189" s="1">
        <f>DAY(InputData[[#This Row],[DATE]])</f>
        <v>16</v>
      </c>
      <c r="J189" s="1" t="str">
        <f>TEXT(InputData[[#This Row],[DATE]],"mmm")</f>
        <v>Mar</v>
      </c>
      <c r="K189" s="1" t="str">
        <f>TEXT(InputData[[#This Row],[DATE]],"yyy")</f>
        <v>2021</v>
      </c>
      <c r="L189" s="1">
        <f>WEEKNUM(InputData[[#This Row],[DATE]])</f>
        <v>12</v>
      </c>
    </row>
    <row r="190" spans="1:12" x14ac:dyDescent="0.35">
      <c r="A190" s="3">
        <v>44273</v>
      </c>
      <c r="B190" s="6" t="s">
        <v>63</v>
      </c>
      <c r="C190" s="4" t="s">
        <v>42</v>
      </c>
      <c r="D190" s="5">
        <v>162</v>
      </c>
      <c r="E190" s="1">
        <v>8</v>
      </c>
      <c r="F190" s="1">
        <f>InputData[[#This Row],[UNIT PRICE ($)]]*InputData[[#This Row],[QUANTITY]]</f>
        <v>1296</v>
      </c>
      <c r="G190" s="1" t="str">
        <f>VLOOKUP(InputData[[#This Row],[CUSTOMER NAME]],Country[],2,FALSE)</f>
        <v>Saudi Arabia</v>
      </c>
      <c r="H190" s="1" t="str">
        <f>VLOOKUP(InputData[[#This Row],[CUSTOMER NAME]],Country[],3,FALSE)</f>
        <v>Export</v>
      </c>
      <c r="I190" s="1">
        <f>DAY(InputData[[#This Row],[DATE]])</f>
        <v>18</v>
      </c>
      <c r="J190" s="1" t="str">
        <f>TEXT(InputData[[#This Row],[DATE]],"mmm")</f>
        <v>Mar</v>
      </c>
      <c r="K190" s="1" t="str">
        <f>TEXT(InputData[[#This Row],[DATE]],"yyy")</f>
        <v>2021</v>
      </c>
      <c r="L190" s="1">
        <f>WEEKNUM(InputData[[#This Row],[DATE]])</f>
        <v>12</v>
      </c>
    </row>
    <row r="191" spans="1:12" x14ac:dyDescent="0.35">
      <c r="A191" s="3">
        <v>44273</v>
      </c>
      <c r="B191" s="6" t="s">
        <v>67</v>
      </c>
      <c r="C191" s="4" t="s">
        <v>19</v>
      </c>
      <c r="D191" s="5">
        <v>210</v>
      </c>
      <c r="E191" s="1">
        <v>2</v>
      </c>
      <c r="F191" s="1">
        <f>InputData[[#This Row],[UNIT PRICE ($)]]*InputData[[#This Row],[QUANTITY]]</f>
        <v>420</v>
      </c>
      <c r="G191" s="1" t="str">
        <f>VLOOKUP(InputData[[#This Row],[CUSTOMER NAME]],Country[],2,FALSE)</f>
        <v>United Kingdom</v>
      </c>
      <c r="H191" s="1" t="str">
        <f>VLOOKUP(InputData[[#This Row],[CUSTOMER NAME]],Country[],3,FALSE)</f>
        <v>Export</v>
      </c>
      <c r="I191" s="1">
        <f>DAY(InputData[[#This Row],[DATE]])</f>
        <v>18</v>
      </c>
      <c r="J191" s="1" t="str">
        <f>TEXT(InputData[[#This Row],[DATE]],"mmm")</f>
        <v>Mar</v>
      </c>
      <c r="K191" s="1" t="str">
        <f>TEXT(InputData[[#This Row],[DATE]],"yyy")</f>
        <v>2021</v>
      </c>
      <c r="L191" s="1">
        <f>WEEKNUM(InputData[[#This Row],[DATE]])</f>
        <v>12</v>
      </c>
    </row>
    <row r="192" spans="1:12" x14ac:dyDescent="0.35">
      <c r="A192" s="3">
        <v>44273</v>
      </c>
      <c r="B192" s="6" t="s">
        <v>68</v>
      </c>
      <c r="C192" s="4" t="s">
        <v>27</v>
      </c>
      <c r="D192" s="5">
        <v>57.120000000000005</v>
      </c>
      <c r="E192" s="1">
        <v>10</v>
      </c>
      <c r="F192" s="1">
        <f>InputData[[#This Row],[UNIT PRICE ($)]]*InputData[[#This Row],[QUANTITY]]</f>
        <v>571.20000000000005</v>
      </c>
      <c r="G192" s="1" t="str">
        <f>VLOOKUP(InputData[[#This Row],[CUSTOMER NAME]],Country[],2,FALSE)</f>
        <v>Russia</v>
      </c>
      <c r="H192" s="1" t="str">
        <f>VLOOKUP(InputData[[#This Row],[CUSTOMER NAME]],Country[],3,FALSE)</f>
        <v>Export</v>
      </c>
      <c r="I192" s="1">
        <f>DAY(InputData[[#This Row],[DATE]])</f>
        <v>18</v>
      </c>
      <c r="J192" s="1" t="str">
        <f>TEXT(InputData[[#This Row],[DATE]],"mmm")</f>
        <v>Mar</v>
      </c>
      <c r="K192" s="1" t="str">
        <f>TEXT(InputData[[#This Row],[DATE]],"yyy")</f>
        <v>2021</v>
      </c>
      <c r="L192" s="1">
        <f>WEEKNUM(InputData[[#This Row],[DATE]])</f>
        <v>12</v>
      </c>
    </row>
    <row r="193" spans="1:12" x14ac:dyDescent="0.35">
      <c r="A193" s="3">
        <v>44274</v>
      </c>
      <c r="B193" s="6" t="s">
        <v>65</v>
      </c>
      <c r="C193" s="4" t="s">
        <v>39</v>
      </c>
      <c r="D193" s="5">
        <v>42.55</v>
      </c>
      <c r="E193" s="1">
        <v>18</v>
      </c>
      <c r="F193" s="1">
        <f>InputData[[#This Row],[UNIT PRICE ($)]]*InputData[[#This Row],[QUANTITY]]</f>
        <v>765.9</v>
      </c>
      <c r="G193" s="1" t="str">
        <f>VLOOKUP(InputData[[#This Row],[CUSTOMER NAME]],Country[],2,FALSE)</f>
        <v>Pakistan</v>
      </c>
      <c r="H193" s="1" t="str">
        <f>VLOOKUP(InputData[[#This Row],[CUSTOMER NAME]],Country[],3,FALSE)</f>
        <v>Export</v>
      </c>
      <c r="I193" s="1">
        <f>DAY(InputData[[#This Row],[DATE]])</f>
        <v>19</v>
      </c>
      <c r="J193" s="1" t="str">
        <f>TEXT(InputData[[#This Row],[DATE]],"mmm")</f>
        <v>Mar</v>
      </c>
      <c r="K193" s="1" t="str">
        <f>TEXT(InputData[[#This Row],[DATE]],"yyy")</f>
        <v>2021</v>
      </c>
      <c r="L193" s="1">
        <f>WEEKNUM(InputData[[#This Row],[DATE]])</f>
        <v>12</v>
      </c>
    </row>
    <row r="194" spans="1:12" x14ac:dyDescent="0.35">
      <c r="A194" s="3">
        <v>44274</v>
      </c>
      <c r="B194" s="6" t="s">
        <v>74</v>
      </c>
      <c r="C194" s="4" t="s">
        <v>6</v>
      </c>
      <c r="D194" s="5">
        <v>85.5</v>
      </c>
      <c r="E194" s="1">
        <v>17</v>
      </c>
      <c r="F194" s="1">
        <f>InputData[[#This Row],[UNIT PRICE ($)]]*InputData[[#This Row],[QUANTITY]]</f>
        <v>1453.5</v>
      </c>
      <c r="G194" s="1" t="str">
        <f>VLOOKUP(InputData[[#This Row],[CUSTOMER NAME]],Country[],2,FALSE)</f>
        <v>Brazil</v>
      </c>
      <c r="H194" s="1" t="str">
        <f>VLOOKUP(InputData[[#This Row],[CUSTOMER NAME]],Country[],3,FALSE)</f>
        <v>Export</v>
      </c>
      <c r="I194" s="1">
        <f>DAY(InputData[[#This Row],[DATE]])</f>
        <v>19</v>
      </c>
      <c r="J194" s="1" t="str">
        <f>TEXT(InputData[[#This Row],[DATE]],"mmm")</f>
        <v>Mar</v>
      </c>
      <c r="K194" s="1" t="str">
        <f>TEXT(InputData[[#This Row],[DATE]],"yyy")</f>
        <v>2021</v>
      </c>
      <c r="L194" s="1">
        <f>WEEKNUM(InputData[[#This Row],[DATE]])</f>
        <v>12</v>
      </c>
    </row>
    <row r="195" spans="1:12" x14ac:dyDescent="0.35">
      <c r="A195" s="3">
        <v>44274</v>
      </c>
      <c r="B195" s="6" t="s">
        <v>80</v>
      </c>
      <c r="C195" s="4" t="s">
        <v>28</v>
      </c>
      <c r="D195" s="5">
        <v>41.81</v>
      </c>
      <c r="E195" s="1">
        <v>9</v>
      </c>
      <c r="F195" s="1">
        <f>InputData[[#This Row],[UNIT PRICE ($)]]*InputData[[#This Row],[QUANTITY]]</f>
        <v>376.29</v>
      </c>
      <c r="G195" s="1" t="str">
        <f>VLOOKUP(InputData[[#This Row],[CUSTOMER NAME]],Country[],2,FALSE)</f>
        <v>South Africa</v>
      </c>
      <c r="H195" s="1" t="str">
        <f>VLOOKUP(InputData[[#This Row],[CUSTOMER NAME]],Country[],3,FALSE)</f>
        <v>Export</v>
      </c>
      <c r="I195" s="1">
        <f>DAY(InputData[[#This Row],[DATE]])</f>
        <v>19</v>
      </c>
      <c r="J195" s="1" t="str">
        <f>TEXT(InputData[[#This Row],[DATE]],"mmm")</f>
        <v>Mar</v>
      </c>
      <c r="K195" s="1" t="str">
        <f>TEXT(InputData[[#This Row],[DATE]],"yyy")</f>
        <v>2021</v>
      </c>
      <c r="L195" s="1">
        <f>WEEKNUM(InputData[[#This Row],[DATE]])</f>
        <v>12</v>
      </c>
    </row>
    <row r="196" spans="1:12" x14ac:dyDescent="0.35">
      <c r="A196" s="3">
        <v>44274</v>
      </c>
      <c r="B196" s="6" t="s">
        <v>83</v>
      </c>
      <c r="C196" s="4" t="s">
        <v>6</v>
      </c>
      <c r="D196" s="5">
        <v>85.5</v>
      </c>
      <c r="E196" s="1">
        <v>17</v>
      </c>
      <c r="F196" s="1">
        <f>InputData[[#This Row],[UNIT PRICE ($)]]*InputData[[#This Row],[QUANTITY]]</f>
        <v>1453.5</v>
      </c>
      <c r="G196" s="1" t="str">
        <f>VLOOKUP(InputData[[#This Row],[CUSTOMER NAME]],Country[],2,FALSE)</f>
        <v>India</v>
      </c>
      <c r="H196" s="1" t="str">
        <f>VLOOKUP(InputData[[#This Row],[CUSTOMER NAME]],Country[],3,FALSE)</f>
        <v>North</v>
      </c>
      <c r="I196" s="1">
        <f>DAY(InputData[[#This Row],[DATE]])</f>
        <v>19</v>
      </c>
      <c r="J196" s="1" t="str">
        <f>TEXT(InputData[[#This Row],[DATE]],"mmm")</f>
        <v>Mar</v>
      </c>
      <c r="K196" s="1" t="str">
        <f>TEXT(InputData[[#This Row],[DATE]],"yyy")</f>
        <v>2021</v>
      </c>
      <c r="L196" s="1">
        <f>WEEKNUM(InputData[[#This Row],[DATE]])</f>
        <v>12</v>
      </c>
    </row>
    <row r="197" spans="1:12" x14ac:dyDescent="0.35">
      <c r="A197" s="3">
        <v>44274</v>
      </c>
      <c r="B197" s="6" t="s">
        <v>85</v>
      </c>
      <c r="C197" s="4" t="s">
        <v>2</v>
      </c>
      <c r="D197" s="5">
        <v>142.80000000000001</v>
      </c>
      <c r="E197" s="1">
        <v>15</v>
      </c>
      <c r="F197" s="1">
        <f>InputData[[#This Row],[UNIT PRICE ($)]]*InputData[[#This Row],[QUANTITY]]</f>
        <v>2142</v>
      </c>
      <c r="G197" s="1" t="str">
        <f>VLOOKUP(InputData[[#This Row],[CUSTOMER NAME]],Country[],2,FALSE)</f>
        <v>India</v>
      </c>
      <c r="H197" s="1" t="str">
        <f>VLOOKUP(InputData[[#This Row],[CUSTOMER NAME]],Country[],3,FALSE)</f>
        <v>Northeast</v>
      </c>
      <c r="I197" s="1">
        <f>DAY(InputData[[#This Row],[DATE]])</f>
        <v>19</v>
      </c>
      <c r="J197" s="1" t="str">
        <f>TEXT(InputData[[#This Row],[DATE]],"mmm")</f>
        <v>Mar</v>
      </c>
      <c r="K197" s="1" t="str">
        <f>TEXT(InputData[[#This Row],[DATE]],"yyy")</f>
        <v>2021</v>
      </c>
      <c r="L197" s="1">
        <f>WEEKNUM(InputData[[#This Row],[DATE]])</f>
        <v>12</v>
      </c>
    </row>
    <row r="198" spans="1:12" x14ac:dyDescent="0.35">
      <c r="A198" s="3">
        <v>44274</v>
      </c>
      <c r="B198" s="6" t="s">
        <v>86</v>
      </c>
      <c r="C198" s="4" t="s">
        <v>41</v>
      </c>
      <c r="D198" s="5">
        <v>173.88</v>
      </c>
      <c r="E198" s="1">
        <v>6</v>
      </c>
      <c r="F198" s="1">
        <f>InputData[[#This Row],[UNIT PRICE ($)]]*InputData[[#This Row],[QUANTITY]]</f>
        <v>1043.28</v>
      </c>
      <c r="G198" s="1" t="str">
        <f>VLOOKUP(InputData[[#This Row],[CUSTOMER NAME]],Country[],2,FALSE)</f>
        <v>India</v>
      </c>
      <c r="H198" s="1" t="str">
        <f>VLOOKUP(InputData[[#This Row],[CUSTOMER NAME]],Country[],3,FALSE)</f>
        <v>South</v>
      </c>
      <c r="I198" s="1">
        <f>DAY(InputData[[#This Row],[DATE]])</f>
        <v>19</v>
      </c>
      <c r="J198" s="1" t="str">
        <f>TEXT(InputData[[#This Row],[DATE]],"mmm")</f>
        <v>Mar</v>
      </c>
      <c r="K198" s="1" t="str">
        <f>TEXT(InputData[[#This Row],[DATE]],"yyy")</f>
        <v>2021</v>
      </c>
      <c r="L198" s="1">
        <f>WEEKNUM(InputData[[#This Row],[DATE]])</f>
        <v>12</v>
      </c>
    </row>
    <row r="199" spans="1:12" x14ac:dyDescent="0.35">
      <c r="A199" s="3">
        <v>44275</v>
      </c>
      <c r="B199" s="6" t="s">
        <v>61</v>
      </c>
      <c r="C199" s="4" t="s">
        <v>24</v>
      </c>
      <c r="D199" s="5">
        <v>156.96</v>
      </c>
      <c r="E199" s="1">
        <v>23</v>
      </c>
      <c r="F199" s="1">
        <f>InputData[[#This Row],[UNIT PRICE ($)]]*InputData[[#This Row],[QUANTITY]]</f>
        <v>3610.0800000000004</v>
      </c>
      <c r="G199" s="1" t="str">
        <f>VLOOKUP(InputData[[#This Row],[CUSTOMER NAME]],Country[],2,FALSE)</f>
        <v>Bangladesh</v>
      </c>
      <c r="H199" s="1" t="str">
        <f>VLOOKUP(InputData[[#This Row],[CUSTOMER NAME]],Country[],3,FALSE)</f>
        <v>Export</v>
      </c>
      <c r="I199" s="1">
        <f>DAY(InputData[[#This Row],[DATE]])</f>
        <v>20</v>
      </c>
      <c r="J199" s="1" t="str">
        <f>TEXT(InputData[[#This Row],[DATE]],"mmm")</f>
        <v>Mar</v>
      </c>
      <c r="K199" s="1" t="str">
        <f>TEXT(InputData[[#This Row],[DATE]],"yyy")</f>
        <v>2021</v>
      </c>
      <c r="L199" s="1">
        <f>WEEKNUM(InputData[[#This Row],[DATE]])</f>
        <v>12</v>
      </c>
    </row>
    <row r="200" spans="1:12" x14ac:dyDescent="0.35">
      <c r="A200" s="3">
        <v>44275</v>
      </c>
      <c r="B200" s="6" t="s">
        <v>64</v>
      </c>
      <c r="C200" s="4" t="s">
        <v>38</v>
      </c>
      <c r="D200" s="5">
        <v>79.92</v>
      </c>
      <c r="E200" s="1">
        <v>21</v>
      </c>
      <c r="F200" s="1">
        <f>InputData[[#This Row],[UNIT PRICE ($)]]*InputData[[#This Row],[QUANTITY]]</f>
        <v>1678.32</v>
      </c>
      <c r="G200" s="1" t="str">
        <f>VLOOKUP(InputData[[#This Row],[CUSTOMER NAME]],Country[],2,FALSE)</f>
        <v>India</v>
      </c>
      <c r="H200" s="1" t="str">
        <f>VLOOKUP(InputData[[#This Row],[CUSTOMER NAME]],Country[],3,FALSE)</f>
        <v>Northeast</v>
      </c>
      <c r="I200" s="1">
        <f>DAY(InputData[[#This Row],[DATE]])</f>
        <v>20</v>
      </c>
      <c r="J200" s="1" t="str">
        <f>TEXT(InputData[[#This Row],[DATE]],"mmm")</f>
        <v>Mar</v>
      </c>
      <c r="K200" s="1" t="str">
        <f>TEXT(InputData[[#This Row],[DATE]],"yyy")</f>
        <v>2021</v>
      </c>
      <c r="L200" s="1">
        <f>WEEKNUM(InputData[[#This Row],[DATE]])</f>
        <v>12</v>
      </c>
    </row>
    <row r="201" spans="1:12" x14ac:dyDescent="0.35">
      <c r="A201" s="3">
        <v>44275</v>
      </c>
      <c r="B201" s="6" t="s">
        <v>112</v>
      </c>
      <c r="C201" s="4" t="s">
        <v>16</v>
      </c>
      <c r="D201" s="5">
        <v>16.64</v>
      </c>
      <c r="E201" s="1">
        <v>13</v>
      </c>
      <c r="F201" s="1">
        <f>InputData[[#This Row],[UNIT PRICE ($)]]*InputData[[#This Row],[QUANTITY]]</f>
        <v>216.32</v>
      </c>
      <c r="G201" s="1" t="str">
        <f>VLOOKUP(InputData[[#This Row],[CUSTOMER NAME]],Country[],2,FALSE)</f>
        <v>India</v>
      </c>
      <c r="H201" s="1" t="str">
        <f>VLOOKUP(InputData[[#This Row],[CUSTOMER NAME]],Country[],3,FALSE)</f>
        <v>North</v>
      </c>
      <c r="I201" s="1">
        <f>DAY(InputData[[#This Row],[DATE]])</f>
        <v>20</v>
      </c>
      <c r="J201" s="1" t="str">
        <f>TEXT(InputData[[#This Row],[DATE]],"mmm")</f>
        <v>Mar</v>
      </c>
      <c r="K201" s="1" t="str">
        <f>TEXT(InputData[[#This Row],[DATE]],"yyy")</f>
        <v>2021</v>
      </c>
      <c r="L201" s="1">
        <f>WEEKNUM(InputData[[#This Row],[DATE]])</f>
        <v>12</v>
      </c>
    </row>
    <row r="202" spans="1:12" x14ac:dyDescent="0.35">
      <c r="A202" s="3">
        <v>44276</v>
      </c>
      <c r="B202" s="6" t="s">
        <v>68</v>
      </c>
      <c r="C202" s="4" t="s">
        <v>39</v>
      </c>
      <c r="D202" s="5">
        <v>42.55</v>
      </c>
      <c r="E202" s="1">
        <v>7</v>
      </c>
      <c r="F202" s="1">
        <f>InputData[[#This Row],[UNIT PRICE ($)]]*InputData[[#This Row],[QUANTITY]]</f>
        <v>297.84999999999997</v>
      </c>
      <c r="G202" s="1" t="str">
        <f>VLOOKUP(InputData[[#This Row],[CUSTOMER NAME]],Country[],2,FALSE)</f>
        <v>Russia</v>
      </c>
      <c r="H202" s="1" t="str">
        <f>VLOOKUP(InputData[[#This Row],[CUSTOMER NAME]],Country[],3,FALSE)</f>
        <v>Export</v>
      </c>
      <c r="I202" s="1">
        <f>DAY(InputData[[#This Row],[DATE]])</f>
        <v>21</v>
      </c>
      <c r="J202" s="1" t="str">
        <f>TEXT(InputData[[#This Row],[DATE]],"mmm")</f>
        <v>Mar</v>
      </c>
      <c r="K202" s="1" t="str">
        <f>TEXT(InputData[[#This Row],[DATE]],"yyy")</f>
        <v>2021</v>
      </c>
      <c r="L202" s="1">
        <f>WEEKNUM(InputData[[#This Row],[DATE]])</f>
        <v>13</v>
      </c>
    </row>
    <row r="203" spans="1:12" x14ac:dyDescent="0.35">
      <c r="A203" s="3">
        <v>44276</v>
      </c>
      <c r="B203" s="6" t="s">
        <v>71</v>
      </c>
      <c r="C203" s="4" t="s">
        <v>1</v>
      </c>
      <c r="D203" s="5">
        <v>103.88</v>
      </c>
      <c r="E203" s="1">
        <v>18</v>
      </c>
      <c r="F203" s="1">
        <f>InputData[[#This Row],[UNIT PRICE ($)]]*InputData[[#This Row],[QUANTITY]]</f>
        <v>1869.84</v>
      </c>
      <c r="G203" s="1" t="str">
        <f>VLOOKUP(InputData[[#This Row],[CUSTOMER NAME]],Country[],2,FALSE)</f>
        <v>India</v>
      </c>
      <c r="H203" s="1" t="str">
        <f>VLOOKUP(InputData[[#This Row],[CUSTOMER NAME]],Country[],3,FALSE)</f>
        <v>Central</v>
      </c>
      <c r="I203" s="1">
        <f>DAY(InputData[[#This Row],[DATE]])</f>
        <v>21</v>
      </c>
      <c r="J203" s="1" t="str">
        <f>TEXT(InputData[[#This Row],[DATE]],"mmm")</f>
        <v>Mar</v>
      </c>
      <c r="K203" s="1" t="str">
        <f>TEXT(InputData[[#This Row],[DATE]],"yyy")</f>
        <v>2021</v>
      </c>
      <c r="L203" s="1">
        <f>WEEKNUM(InputData[[#This Row],[DATE]])</f>
        <v>13</v>
      </c>
    </row>
    <row r="204" spans="1:12" x14ac:dyDescent="0.35">
      <c r="A204" s="3">
        <v>44276</v>
      </c>
      <c r="B204" s="6" t="s">
        <v>112</v>
      </c>
      <c r="C204" s="4" t="s">
        <v>20</v>
      </c>
      <c r="D204" s="5">
        <v>76.25</v>
      </c>
      <c r="E204" s="1">
        <v>13</v>
      </c>
      <c r="F204" s="1">
        <f>InputData[[#This Row],[UNIT PRICE ($)]]*InputData[[#This Row],[QUANTITY]]</f>
        <v>991.25</v>
      </c>
      <c r="G204" s="1" t="str">
        <f>VLOOKUP(InputData[[#This Row],[CUSTOMER NAME]],Country[],2,FALSE)</f>
        <v>India</v>
      </c>
      <c r="H204" s="1" t="str">
        <f>VLOOKUP(InputData[[#This Row],[CUSTOMER NAME]],Country[],3,FALSE)</f>
        <v>North</v>
      </c>
      <c r="I204" s="1">
        <f>DAY(InputData[[#This Row],[DATE]])</f>
        <v>21</v>
      </c>
      <c r="J204" s="1" t="str">
        <f>TEXT(InputData[[#This Row],[DATE]],"mmm")</f>
        <v>Mar</v>
      </c>
      <c r="K204" s="1" t="str">
        <f>TEXT(InputData[[#This Row],[DATE]],"yyy")</f>
        <v>2021</v>
      </c>
      <c r="L204" s="1">
        <f>WEEKNUM(InputData[[#This Row],[DATE]])</f>
        <v>13</v>
      </c>
    </row>
    <row r="205" spans="1:12" x14ac:dyDescent="0.35">
      <c r="A205" s="3">
        <v>44277</v>
      </c>
      <c r="B205" s="6" t="s">
        <v>71</v>
      </c>
      <c r="C205" s="4" t="s">
        <v>2</v>
      </c>
      <c r="D205" s="5">
        <v>142.80000000000001</v>
      </c>
      <c r="E205" s="1">
        <v>8</v>
      </c>
      <c r="F205" s="1">
        <f>InputData[[#This Row],[UNIT PRICE ($)]]*InputData[[#This Row],[QUANTITY]]</f>
        <v>1142.4000000000001</v>
      </c>
      <c r="G205" s="1" t="str">
        <f>VLOOKUP(InputData[[#This Row],[CUSTOMER NAME]],Country[],2,FALSE)</f>
        <v>India</v>
      </c>
      <c r="H205" s="1" t="str">
        <f>VLOOKUP(InputData[[#This Row],[CUSTOMER NAME]],Country[],3,FALSE)</f>
        <v>Central</v>
      </c>
      <c r="I205" s="1">
        <f>DAY(InputData[[#This Row],[DATE]])</f>
        <v>22</v>
      </c>
      <c r="J205" s="1" t="str">
        <f>TEXT(InputData[[#This Row],[DATE]],"mmm")</f>
        <v>Mar</v>
      </c>
      <c r="K205" s="1" t="str">
        <f>TEXT(InputData[[#This Row],[DATE]],"yyy")</f>
        <v>2021</v>
      </c>
      <c r="L205" s="1">
        <f>WEEKNUM(InputData[[#This Row],[DATE]])</f>
        <v>13</v>
      </c>
    </row>
    <row r="206" spans="1:12" x14ac:dyDescent="0.35">
      <c r="A206" s="3">
        <v>44277</v>
      </c>
      <c r="B206" s="6" t="s">
        <v>73</v>
      </c>
      <c r="C206" s="4" t="s">
        <v>12</v>
      </c>
      <c r="D206" s="5">
        <v>94.17</v>
      </c>
      <c r="E206" s="1">
        <v>4</v>
      </c>
      <c r="F206" s="1">
        <f>InputData[[#This Row],[UNIT PRICE ($)]]*InputData[[#This Row],[QUANTITY]]</f>
        <v>376.68</v>
      </c>
      <c r="G206" s="1" t="str">
        <f>VLOOKUP(InputData[[#This Row],[CUSTOMER NAME]],Country[],2,FALSE)</f>
        <v>India</v>
      </c>
      <c r="H206" s="1" t="str">
        <f>VLOOKUP(InputData[[#This Row],[CUSTOMER NAME]],Country[],3,FALSE)</f>
        <v>East</v>
      </c>
      <c r="I206" s="1">
        <f>DAY(InputData[[#This Row],[DATE]])</f>
        <v>22</v>
      </c>
      <c r="J206" s="1" t="str">
        <f>TEXT(InputData[[#This Row],[DATE]],"mmm")</f>
        <v>Mar</v>
      </c>
      <c r="K206" s="1" t="str">
        <f>TEXT(InputData[[#This Row],[DATE]],"yyy")</f>
        <v>2021</v>
      </c>
      <c r="L206" s="1">
        <f>WEEKNUM(InputData[[#This Row],[DATE]])</f>
        <v>13</v>
      </c>
    </row>
    <row r="207" spans="1:12" x14ac:dyDescent="0.35">
      <c r="A207" s="3">
        <v>44277</v>
      </c>
      <c r="B207" s="6" t="s">
        <v>84</v>
      </c>
      <c r="C207" s="4" t="s">
        <v>27</v>
      </c>
      <c r="D207" s="5">
        <v>57.120000000000005</v>
      </c>
      <c r="E207" s="1">
        <v>30</v>
      </c>
      <c r="F207" s="1">
        <f>InputData[[#This Row],[UNIT PRICE ($)]]*InputData[[#This Row],[QUANTITY]]</f>
        <v>1713.6000000000001</v>
      </c>
      <c r="G207" s="1" t="str">
        <f>VLOOKUP(InputData[[#This Row],[CUSTOMER NAME]],Country[],2,FALSE)</f>
        <v>Ethiopia</v>
      </c>
      <c r="H207" s="1" t="str">
        <f>VLOOKUP(InputData[[#This Row],[CUSTOMER NAME]],Country[],3,FALSE)</f>
        <v>Export</v>
      </c>
      <c r="I207" s="1">
        <f>DAY(InputData[[#This Row],[DATE]])</f>
        <v>22</v>
      </c>
      <c r="J207" s="1" t="str">
        <f>TEXT(InputData[[#This Row],[DATE]],"mmm")</f>
        <v>Mar</v>
      </c>
      <c r="K207" s="1" t="str">
        <f>TEXT(InputData[[#This Row],[DATE]],"yyy")</f>
        <v>2021</v>
      </c>
      <c r="L207" s="1">
        <f>WEEKNUM(InputData[[#This Row],[DATE]])</f>
        <v>13</v>
      </c>
    </row>
    <row r="208" spans="1:12" x14ac:dyDescent="0.35">
      <c r="A208" s="3">
        <v>44278</v>
      </c>
      <c r="B208" s="6" t="s">
        <v>86</v>
      </c>
      <c r="C208" s="4" t="s">
        <v>32</v>
      </c>
      <c r="D208" s="5">
        <v>117.48</v>
      </c>
      <c r="E208" s="1">
        <v>9</v>
      </c>
      <c r="F208" s="1">
        <f>InputData[[#This Row],[UNIT PRICE ($)]]*InputData[[#This Row],[QUANTITY]]</f>
        <v>1057.32</v>
      </c>
      <c r="G208" s="1" t="str">
        <f>VLOOKUP(InputData[[#This Row],[CUSTOMER NAME]],Country[],2,FALSE)</f>
        <v>India</v>
      </c>
      <c r="H208" s="1" t="str">
        <f>VLOOKUP(InputData[[#This Row],[CUSTOMER NAME]],Country[],3,FALSE)</f>
        <v>South</v>
      </c>
      <c r="I208" s="1">
        <f>DAY(InputData[[#This Row],[DATE]])</f>
        <v>23</v>
      </c>
      <c r="J208" s="1" t="str">
        <f>TEXT(InputData[[#This Row],[DATE]],"mmm")</f>
        <v>Mar</v>
      </c>
      <c r="K208" s="1" t="str">
        <f>TEXT(InputData[[#This Row],[DATE]],"yyy")</f>
        <v>2021</v>
      </c>
      <c r="L208" s="1">
        <f>WEEKNUM(InputData[[#This Row],[DATE]])</f>
        <v>13</v>
      </c>
    </row>
    <row r="209" spans="1:12" x14ac:dyDescent="0.35">
      <c r="A209" s="3">
        <v>44280</v>
      </c>
      <c r="B209" s="6" t="s">
        <v>62</v>
      </c>
      <c r="C209" s="4" t="s">
        <v>29</v>
      </c>
      <c r="D209" s="5">
        <v>53.11</v>
      </c>
      <c r="E209" s="1">
        <v>8</v>
      </c>
      <c r="F209" s="1">
        <f>InputData[[#This Row],[UNIT PRICE ($)]]*InputData[[#This Row],[QUANTITY]]</f>
        <v>424.88</v>
      </c>
      <c r="G209" s="1" t="str">
        <f>VLOOKUP(InputData[[#This Row],[CUSTOMER NAME]],Country[],2,FALSE)</f>
        <v>India</v>
      </c>
      <c r="H209" s="1" t="str">
        <f>VLOOKUP(InputData[[#This Row],[CUSTOMER NAME]],Country[],3,FALSE)</f>
        <v>Northeast</v>
      </c>
      <c r="I209" s="1">
        <f>DAY(InputData[[#This Row],[DATE]])</f>
        <v>25</v>
      </c>
      <c r="J209" s="1" t="str">
        <f>TEXT(InputData[[#This Row],[DATE]],"mmm")</f>
        <v>Mar</v>
      </c>
      <c r="K209" s="1" t="str">
        <f>TEXT(InputData[[#This Row],[DATE]],"yyy")</f>
        <v>2021</v>
      </c>
      <c r="L209" s="1">
        <f>WEEKNUM(InputData[[#This Row],[DATE]])</f>
        <v>13</v>
      </c>
    </row>
    <row r="210" spans="1:12" x14ac:dyDescent="0.35">
      <c r="A210" s="3">
        <v>44280</v>
      </c>
      <c r="B210" s="6" t="s">
        <v>63</v>
      </c>
      <c r="C210" s="4" t="s">
        <v>1</v>
      </c>
      <c r="D210" s="5">
        <v>103.88</v>
      </c>
      <c r="E210" s="1">
        <v>2</v>
      </c>
      <c r="F210" s="1">
        <f>InputData[[#This Row],[UNIT PRICE ($)]]*InputData[[#This Row],[QUANTITY]]</f>
        <v>207.76</v>
      </c>
      <c r="G210" s="1" t="str">
        <f>VLOOKUP(InputData[[#This Row],[CUSTOMER NAME]],Country[],2,FALSE)</f>
        <v>Saudi Arabia</v>
      </c>
      <c r="H210" s="1" t="str">
        <f>VLOOKUP(InputData[[#This Row],[CUSTOMER NAME]],Country[],3,FALSE)</f>
        <v>Export</v>
      </c>
      <c r="I210" s="1">
        <f>DAY(InputData[[#This Row],[DATE]])</f>
        <v>25</v>
      </c>
      <c r="J210" s="1" t="str">
        <f>TEXT(InputData[[#This Row],[DATE]],"mmm")</f>
        <v>Mar</v>
      </c>
      <c r="K210" s="1" t="str">
        <f>TEXT(InputData[[#This Row],[DATE]],"yyy")</f>
        <v>2021</v>
      </c>
      <c r="L210" s="1">
        <f>WEEKNUM(InputData[[#This Row],[DATE]])</f>
        <v>13</v>
      </c>
    </row>
    <row r="211" spans="1:12" x14ac:dyDescent="0.35">
      <c r="A211" s="3">
        <v>44280</v>
      </c>
      <c r="B211" s="6" t="s">
        <v>63</v>
      </c>
      <c r="C211" s="4" t="s">
        <v>17</v>
      </c>
      <c r="D211" s="5">
        <v>156.78</v>
      </c>
      <c r="E211" s="1">
        <v>26</v>
      </c>
      <c r="F211" s="1">
        <f>InputData[[#This Row],[UNIT PRICE ($)]]*InputData[[#This Row],[QUANTITY]]</f>
        <v>4076.28</v>
      </c>
      <c r="G211" s="1" t="str">
        <f>VLOOKUP(InputData[[#This Row],[CUSTOMER NAME]],Country[],2,FALSE)</f>
        <v>Saudi Arabia</v>
      </c>
      <c r="H211" s="1" t="str">
        <f>VLOOKUP(InputData[[#This Row],[CUSTOMER NAME]],Country[],3,FALSE)</f>
        <v>Export</v>
      </c>
      <c r="I211" s="1">
        <f>DAY(InputData[[#This Row],[DATE]])</f>
        <v>25</v>
      </c>
      <c r="J211" s="1" t="str">
        <f>TEXT(InputData[[#This Row],[DATE]],"mmm")</f>
        <v>Mar</v>
      </c>
      <c r="K211" s="1" t="str">
        <f>TEXT(InputData[[#This Row],[DATE]],"yyy")</f>
        <v>2021</v>
      </c>
      <c r="L211" s="1">
        <f>WEEKNUM(InputData[[#This Row],[DATE]])</f>
        <v>13</v>
      </c>
    </row>
    <row r="212" spans="1:12" x14ac:dyDescent="0.35">
      <c r="A212" s="3">
        <v>44280</v>
      </c>
      <c r="B212" s="6" t="s">
        <v>68</v>
      </c>
      <c r="C212" s="4" t="s">
        <v>30</v>
      </c>
      <c r="D212" s="5">
        <v>201.28</v>
      </c>
      <c r="E212" s="1">
        <v>11</v>
      </c>
      <c r="F212" s="1">
        <f>InputData[[#This Row],[UNIT PRICE ($)]]*InputData[[#This Row],[QUANTITY]]</f>
        <v>2214.08</v>
      </c>
      <c r="G212" s="1" t="str">
        <f>VLOOKUP(InputData[[#This Row],[CUSTOMER NAME]],Country[],2,FALSE)</f>
        <v>Russia</v>
      </c>
      <c r="H212" s="1" t="str">
        <f>VLOOKUP(InputData[[#This Row],[CUSTOMER NAME]],Country[],3,FALSE)</f>
        <v>Export</v>
      </c>
      <c r="I212" s="1">
        <f>DAY(InputData[[#This Row],[DATE]])</f>
        <v>25</v>
      </c>
      <c r="J212" s="1" t="str">
        <f>TEXT(InputData[[#This Row],[DATE]],"mmm")</f>
        <v>Mar</v>
      </c>
      <c r="K212" s="1" t="str">
        <f>TEXT(InputData[[#This Row],[DATE]],"yyy")</f>
        <v>2021</v>
      </c>
      <c r="L212" s="1">
        <f>WEEKNUM(InputData[[#This Row],[DATE]])</f>
        <v>13</v>
      </c>
    </row>
    <row r="213" spans="1:12" x14ac:dyDescent="0.35">
      <c r="A213" s="3">
        <v>44280</v>
      </c>
      <c r="B213" s="6" t="s">
        <v>73</v>
      </c>
      <c r="C213" s="4" t="s">
        <v>24</v>
      </c>
      <c r="D213" s="5">
        <v>156.96</v>
      </c>
      <c r="E213" s="1">
        <v>14</v>
      </c>
      <c r="F213" s="1">
        <f>InputData[[#This Row],[UNIT PRICE ($)]]*InputData[[#This Row],[QUANTITY]]</f>
        <v>2197.44</v>
      </c>
      <c r="G213" s="1" t="str">
        <f>VLOOKUP(InputData[[#This Row],[CUSTOMER NAME]],Country[],2,FALSE)</f>
        <v>India</v>
      </c>
      <c r="H213" s="1" t="str">
        <f>VLOOKUP(InputData[[#This Row],[CUSTOMER NAME]],Country[],3,FALSE)</f>
        <v>East</v>
      </c>
      <c r="I213" s="1">
        <f>DAY(InputData[[#This Row],[DATE]])</f>
        <v>25</v>
      </c>
      <c r="J213" s="1" t="str">
        <f>TEXT(InputData[[#This Row],[DATE]],"mmm")</f>
        <v>Mar</v>
      </c>
      <c r="K213" s="1" t="str">
        <f>TEXT(InputData[[#This Row],[DATE]],"yyy")</f>
        <v>2021</v>
      </c>
      <c r="L213" s="1">
        <f>WEEKNUM(InputData[[#This Row],[DATE]])</f>
        <v>13</v>
      </c>
    </row>
    <row r="214" spans="1:12" x14ac:dyDescent="0.35">
      <c r="A214" s="3">
        <v>44280</v>
      </c>
      <c r="B214" s="6" t="s">
        <v>74</v>
      </c>
      <c r="C214" s="4" t="s">
        <v>6</v>
      </c>
      <c r="D214" s="5">
        <v>85.5</v>
      </c>
      <c r="E214" s="1">
        <v>4</v>
      </c>
      <c r="F214" s="1">
        <f>InputData[[#This Row],[UNIT PRICE ($)]]*InputData[[#This Row],[QUANTITY]]</f>
        <v>342</v>
      </c>
      <c r="G214" s="1" t="str">
        <f>VLOOKUP(InputData[[#This Row],[CUSTOMER NAME]],Country[],2,FALSE)</f>
        <v>Brazil</v>
      </c>
      <c r="H214" s="1" t="str">
        <f>VLOOKUP(InputData[[#This Row],[CUSTOMER NAME]],Country[],3,FALSE)</f>
        <v>Export</v>
      </c>
      <c r="I214" s="1">
        <f>DAY(InputData[[#This Row],[DATE]])</f>
        <v>25</v>
      </c>
      <c r="J214" s="1" t="str">
        <f>TEXT(InputData[[#This Row],[DATE]],"mmm")</f>
        <v>Mar</v>
      </c>
      <c r="K214" s="1" t="str">
        <f>TEXT(InputData[[#This Row],[DATE]],"yyy")</f>
        <v>2021</v>
      </c>
      <c r="L214" s="1">
        <f>WEEKNUM(InputData[[#This Row],[DATE]])</f>
        <v>13</v>
      </c>
    </row>
    <row r="215" spans="1:12" x14ac:dyDescent="0.35">
      <c r="A215" s="3">
        <v>44280</v>
      </c>
      <c r="B215" s="6" t="s">
        <v>81</v>
      </c>
      <c r="C215" s="4" t="s">
        <v>38</v>
      </c>
      <c r="D215" s="5">
        <v>79.92</v>
      </c>
      <c r="E215" s="1">
        <v>2</v>
      </c>
      <c r="F215" s="1">
        <f>InputData[[#This Row],[UNIT PRICE ($)]]*InputData[[#This Row],[QUANTITY]]</f>
        <v>159.84</v>
      </c>
      <c r="G215" s="1" t="str">
        <f>VLOOKUP(InputData[[#This Row],[CUSTOMER NAME]],Country[],2,FALSE)</f>
        <v>India</v>
      </c>
      <c r="H215" s="1" t="str">
        <f>VLOOKUP(InputData[[#This Row],[CUSTOMER NAME]],Country[],3,FALSE)</f>
        <v>East</v>
      </c>
      <c r="I215" s="1">
        <f>DAY(InputData[[#This Row],[DATE]])</f>
        <v>25</v>
      </c>
      <c r="J215" s="1" t="str">
        <f>TEXT(InputData[[#This Row],[DATE]],"mmm")</f>
        <v>Mar</v>
      </c>
      <c r="K215" s="1" t="str">
        <f>TEXT(InputData[[#This Row],[DATE]],"yyy")</f>
        <v>2021</v>
      </c>
      <c r="L215" s="1">
        <f>WEEKNUM(InputData[[#This Row],[DATE]])</f>
        <v>13</v>
      </c>
    </row>
    <row r="216" spans="1:12" x14ac:dyDescent="0.35">
      <c r="A216" s="3">
        <v>44281</v>
      </c>
      <c r="B216" s="6" t="s">
        <v>65</v>
      </c>
      <c r="C216" s="4" t="s">
        <v>10</v>
      </c>
      <c r="D216" s="5">
        <v>164.28</v>
      </c>
      <c r="E216" s="1">
        <v>9</v>
      </c>
      <c r="F216" s="1">
        <f>InputData[[#This Row],[UNIT PRICE ($)]]*InputData[[#This Row],[QUANTITY]]</f>
        <v>1478.52</v>
      </c>
      <c r="G216" s="1" t="str">
        <f>VLOOKUP(InputData[[#This Row],[CUSTOMER NAME]],Country[],2,FALSE)</f>
        <v>Pakistan</v>
      </c>
      <c r="H216" s="1" t="str">
        <f>VLOOKUP(InputData[[#This Row],[CUSTOMER NAME]],Country[],3,FALSE)</f>
        <v>Export</v>
      </c>
      <c r="I216" s="1">
        <f>DAY(InputData[[#This Row],[DATE]])</f>
        <v>26</v>
      </c>
      <c r="J216" s="1" t="str">
        <f>TEXT(InputData[[#This Row],[DATE]],"mmm")</f>
        <v>Mar</v>
      </c>
      <c r="K216" s="1" t="str">
        <f>TEXT(InputData[[#This Row],[DATE]],"yyy")</f>
        <v>2021</v>
      </c>
      <c r="L216" s="1">
        <f>WEEKNUM(InputData[[#This Row],[DATE]])</f>
        <v>13</v>
      </c>
    </row>
    <row r="217" spans="1:12" x14ac:dyDescent="0.35">
      <c r="A217" s="3">
        <v>44281</v>
      </c>
      <c r="B217" s="6" t="s">
        <v>110</v>
      </c>
      <c r="C217" s="4" t="s">
        <v>1</v>
      </c>
      <c r="D217" s="5">
        <v>103.88</v>
      </c>
      <c r="E217" s="1">
        <v>4</v>
      </c>
      <c r="F217" s="1">
        <f>InputData[[#This Row],[UNIT PRICE ($)]]*InputData[[#This Row],[QUANTITY]]</f>
        <v>415.52</v>
      </c>
      <c r="G217" s="1" t="str">
        <f>VLOOKUP(InputData[[#This Row],[CUSTOMER NAME]],Country[],2,FALSE)</f>
        <v>India</v>
      </c>
      <c r="H217" s="1" t="str">
        <f>VLOOKUP(InputData[[#This Row],[CUSTOMER NAME]],Country[],3,FALSE)</f>
        <v>Western</v>
      </c>
      <c r="I217" s="1">
        <f>DAY(InputData[[#This Row],[DATE]])</f>
        <v>26</v>
      </c>
      <c r="J217" s="1" t="str">
        <f>TEXT(InputData[[#This Row],[DATE]],"mmm")</f>
        <v>Mar</v>
      </c>
      <c r="K217" s="1" t="str">
        <f>TEXT(InputData[[#This Row],[DATE]],"yyy")</f>
        <v>2021</v>
      </c>
      <c r="L217" s="1">
        <f>WEEKNUM(InputData[[#This Row],[DATE]])</f>
        <v>13</v>
      </c>
    </row>
    <row r="218" spans="1:12" x14ac:dyDescent="0.35">
      <c r="A218" s="3">
        <v>44281</v>
      </c>
      <c r="B218" s="6" t="s">
        <v>112</v>
      </c>
      <c r="C218" s="4" t="s">
        <v>42</v>
      </c>
      <c r="D218" s="5">
        <v>162</v>
      </c>
      <c r="E218" s="1">
        <v>1</v>
      </c>
      <c r="F218" s="1">
        <f>InputData[[#This Row],[UNIT PRICE ($)]]*InputData[[#This Row],[QUANTITY]]</f>
        <v>162</v>
      </c>
      <c r="G218" s="1" t="str">
        <f>VLOOKUP(InputData[[#This Row],[CUSTOMER NAME]],Country[],2,FALSE)</f>
        <v>India</v>
      </c>
      <c r="H218" s="1" t="str">
        <f>VLOOKUP(InputData[[#This Row],[CUSTOMER NAME]],Country[],3,FALSE)</f>
        <v>North</v>
      </c>
      <c r="I218" s="1">
        <f>DAY(InputData[[#This Row],[DATE]])</f>
        <v>26</v>
      </c>
      <c r="J218" s="1" t="str">
        <f>TEXT(InputData[[#This Row],[DATE]],"mmm")</f>
        <v>Mar</v>
      </c>
      <c r="K218" s="1" t="str">
        <f>TEXT(InputData[[#This Row],[DATE]],"yyy")</f>
        <v>2021</v>
      </c>
      <c r="L218" s="1">
        <f>WEEKNUM(InputData[[#This Row],[DATE]])</f>
        <v>13</v>
      </c>
    </row>
    <row r="219" spans="1:12" x14ac:dyDescent="0.35">
      <c r="A219" s="3">
        <v>44281</v>
      </c>
      <c r="B219" s="6" t="s">
        <v>89</v>
      </c>
      <c r="C219" s="4" t="s">
        <v>33</v>
      </c>
      <c r="D219" s="5">
        <v>119.7</v>
      </c>
      <c r="E219" s="1">
        <v>25</v>
      </c>
      <c r="F219" s="1">
        <f>InputData[[#This Row],[UNIT PRICE ($)]]*InputData[[#This Row],[QUANTITY]]</f>
        <v>2992.5</v>
      </c>
      <c r="G219" s="1" t="str">
        <f>VLOOKUP(InputData[[#This Row],[CUSTOMER NAME]],Country[],2,FALSE)</f>
        <v>Mexico</v>
      </c>
      <c r="H219" s="1" t="str">
        <f>VLOOKUP(InputData[[#This Row],[CUSTOMER NAME]],Country[],3,FALSE)</f>
        <v>Export</v>
      </c>
      <c r="I219" s="1">
        <f>DAY(InputData[[#This Row],[DATE]])</f>
        <v>26</v>
      </c>
      <c r="J219" s="1" t="str">
        <f>TEXT(InputData[[#This Row],[DATE]],"mmm")</f>
        <v>Mar</v>
      </c>
      <c r="K219" s="1" t="str">
        <f>TEXT(InputData[[#This Row],[DATE]],"yyy")</f>
        <v>2021</v>
      </c>
      <c r="L219" s="1">
        <f>WEEKNUM(InputData[[#This Row],[DATE]])</f>
        <v>13</v>
      </c>
    </row>
    <row r="220" spans="1:12" x14ac:dyDescent="0.35">
      <c r="A220" s="3">
        <v>44282</v>
      </c>
      <c r="B220" s="6" t="s">
        <v>113</v>
      </c>
      <c r="C220" s="4" t="s">
        <v>30</v>
      </c>
      <c r="D220" s="5">
        <v>201.28</v>
      </c>
      <c r="E220" s="1">
        <v>3</v>
      </c>
      <c r="F220" s="1">
        <f>InputData[[#This Row],[UNIT PRICE ($)]]*InputData[[#This Row],[QUANTITY]]</f>
        <v>603.84</v>
      </c>
      <c r="G220" s="1" t="str">
        <f>VLOOKUP(InputData[[#This Row],[CUSTOMER NAME]],Country[],2,FALSE)</f>
        <v>Pakistan</v>
      </c>
      <c r="H220" s="1" t="str">
        <f>VLOOKUP(InputData[[#This Row],[CUSTOMER NAME]],Country[],3,FALSE)</f>
        <v>Export</v>
      </c>
      <c r="I220" s="1">
        <f>DAY(InputData[[#This Row],[DATE]])</f>
        <v>27</v>
      </c>
      <c r="J220" s="1" t="str">
        <f>TEXT(InputData[[#This Row],[DATE]],"mmm")</f>
        <v>Mar</v>
      </c>
      <c r="K220" s="1" t="str">
        <f>TEXT(InputData[[#This Row],[DATE]],"yyy")</f>
        <v>2021</v>
      </c>
      <c r="L220" s="1">
        <f>WEEKNUM(InputData[[#This Row],[DATE]])</f>
        <v>13</v>
      </c>
    </row>
    <row r="221" spans="1:12" x14ac:dyDescent="0.35">
      <c r="A221" s="3">
        <v>44283</v>
      </c>
      <c r="B221" s="6" t="s">
        <v>60</v>
      </c>
      <c r="C221" s="4" t="s">
        <v>40</v>
      </c>
      <c r="D221" s="5">
        <v>115.2</v>
      </c>
      <c r="E221" s="1">
        <v>13</v>
      </c>
      <c r="F221" s="1">
        <f>InputData[[#This Row],[UNIT PRICE ($)]]*InputData[[#This Row],[QUANTITY]]</f>
        <v>1497.6000000000001</v>
      </c>
      <c r="G221" s="1" t="str">
        <f>VLOOKUP(InputData[[#This Row],[CUSTOMER NAME]],Country[],2,FALSE)</f>
        <v>Nigeria</v>
      </c>
      <c r="H221" s="1" t="str">
        <f>VLOOKUP(InputData[[#This Row],[CUSTOMER NAME]],Country[],3,FALSE)</f>
        <v>Export</v>
      </c>
      <c r="I221" s="1">
        <f>DAY(InputData[[#This Row],[DATE]])</f>
        <v>28</v>
      </c>
      <c r="J221" s="1" t="str">
        <f>TEXT(InputData[[#This Row],[DATE]],"mmm")</f>
        <v>Mar</v>
      </c>
      <c r="K221" s="1" t="str">
        <f>TEXT(InputData[[#This Row],[DATE]],"yyy")</f>
        <v>2021</v>
      </c>
      <c r="L221" s="1">
        <f>WEEKNUM(InputData[[#This Row],[DATE]])</f>
        <v>14</v>
      </c>
    </row>
    <row r="222" spans="1:12" x14ac:dyDescent="0.35">
      <c r="A222" s="3">
        <v>44283</v>
      </c>
      <c r="B222" s="6" t="s">
        <v>61</v>
      </c>
      <c r="C222" s="4" t="s">
        <v>37</v>
      </c>
      <c r="D222" s="5">
        <v>85.76</v>
      </c>
      <c r="E222" s="1">
        <v>3</v>
      </c>
      <c r="F222" s="1">
        <f>InputData[[#This Row],[UNIT PRICE ($)]]*InputData[[#This Row],[QUANTITY]]</f>
        <v>257.28000000000003</v>
      </c>
      <c r="G222" s="1" t="str">
        <f>VLOOKUP(InputData[[#This Row],[CUSTOMER NAME]],Country[],2,FALSE)</f>
        <v>Bangladesh</v>
      </c>
      <c r="H222" s="1" t="str">
        <f>VLOOKUP(InputData[[#This Row],[CUSTOMER NAME]],Country[],3,FALSE)</f>
        <v>Export</v>
      </c>
      <c r="I222" s="1">
        <f>DAY(InputData[[#This Row],[DATE]])</f>
        <v>28</v>
      </c>
      <c r="J222" s="1" t="str">
        <f>TEXT(InputData[[#This Row],[DATE]],"mmm")</f>
        <v>Mar</v>
      </c>
      <c r="K222" s="1" t="str">
        <f>TEXT(InputData[[#This Row],[DATE]],"yyy")</f>
        <v>2021</v>
      </c>
      <c r="L222" s="1">
        <f>WEEKNUM(InputData[[#This Row],[DATE]])</f>
        <v>14</v>
      </c>
    </row>
    <row r="223" spans="1:12" x14ac:dyDescent="0.35">
      <c r="A223" s="3">
        <v>44283</v>
      </c>
      <c r="B223" s="6" t="s">
        <v>85</v>
      </c>
      <c r="C223" s="4" t="s">
        <v>7</v>
      </c>
      <c r="D223" s="5">
        <v>47.730000000000004</v>
      </c>
      <c r="E223" s="1">
        <v>8</v>
      </c>
      <c r="F223" s="1">
        <f>InputData[[#This Row],[UNIT PRICE ($)]]*InputData[[#This Row],[QUANTITY]]</f>
        <v>381.84000000000003</v>
      </c>
      <c r="G223" s="1" t="str">
        <f>VLOOKUP(InputData[[#This Row],[CUSTOMER NAME]],Country[],2,FALSE)</f>
        <v>India</v>
      </c>
      <c r="H223" s="1" t="str">
        <f>VLOOKUP(InputData[[#This Row],[CUSTOMER NAME]],Country[],3,FALSE)</f>
        <v>Northeast</v>
      </c>
      <c r="I223" s="1">
        <f>DAY(InputData[[#This Row],[DATE]])</f>
        <v>28</v>
      </c>
      <c r="J223" s="1" t="str">
        <f>TEXT(InputData[[#This Row],[DATE]],"mmm")</f>
        <v>Mar</v>
      </c>
      <c r="K223" s="1" t="str">
        <f>TEXT(InputData[[#This Row],[DATE]],"yyy")</f>
        <v>2021</v>
      </c>
      <c r="L223" s="1">
        <f>WEEKNUM(InputData[[#This Row],[DATE]])</f>
        <v>14</v>
      </c>
    </row>
    <row r="224" spans="1:12" x14ac:dyDescent="0.35">
      <c r="A224" s="3">
        <v>44284</v>
      </c>
      <c r="B224" s="6" t="s">
        <v>61</v>
      </c>
      <c r="C224" s="4" t="s">
        <v>32</v>
      </c>
      <c r="D224" s="5">
        <v>117.48</v>
      </c>
      <c r="E224" s="1">
        <v>12</v>
      </c>
      <c r="F224" s="1">
        <f>InputData[[#This Row],[UNIT PRICE ($)]]*InputData[[#This Row],[QUANTITY]]</f>
        <v>1409.76</v>
      </c>
      <c r="G224" s="1" t="str">
        <f>VLOOKUP(InputData[[#This Row],[CUSTOMER NAME]],Country[],2,FALSE)</f>
        <v>Bangladesh</v>
      </c>
      <c r="H224" s="1" t="str">
        <f>VLOOKUP(InputData[[#This Row],[CUSTOMER NAME]],Country[],3,FALSE)</f>
        <v>Export</v>
      </c>
      <c r="I224" s="1">
        <f>DAY(InputData[[#This Row],[DATE]])</f>
        <v>29</v>
      </c>
      <c r="J224" s="1" t="str">
        <f>TEXT(InputData[[#This Row],[DATE]],"mmm")</f>
        <v>Mar</v>
      </c>
      <c r="K224" s="1" t="str">
        <f>TEXT(InputData[[#This Row],[DATE]],"yyy")</f>
        <v>2021</v>
      </c>
      <c r="L224" s="1">
        <f>WEEKNUM(InputData[[#This Row],[DATE]])</f>
        <v>14</v>
      </c>
    </row>
    <row r="225" spans="1:12" x14ac:dyDescent="0.35">
      <c r="A225" s="3">
        <v>44284</v>
      </c>
      <c r="B225" s="6" t="s">
        <v>84</v>
      </c>
      <c r="C225" s="4" t="s">
        <v>35</v>
      </c>
      <c r="D225" s="5">
        <v>6.7</v>
      </c>
      <c r="E225" s="1">
        <v>32</v>
      </c>
      <c r="F225" s="1">
        <f>InputData[[#This Row],[UNIT PRICE ($)]]*InputData[[#This Row],[QUANTITY]]</f>
        <v>214.4</v>
      </c>
      <c r="G225" s="1" t="str">
        <f>VLOOKUP(InputData[[#This Row],[CUSTOMER NAME]],Country[],2,FALSE)</f>
        <v>Ethiopia</v>
      </c>
      <c r="H225" s="1" t="str">
        <f>VLOOKUP(InputData[[#This Row],[CUSTOMER NAME]],Country[],3,FALSE)</f>
        <v>Export</v>
      </c>
      <c r="I225" s="1">
        <f>DAY(InputData[[#This Row],[DATE]])</f>
        <v>29</v>
      </c>
      <c r="J225" s="1" t="str">
        <f>TEXT(InputData[[#This Row],[DATE]],"mmm")</f>
        <v>Mar</v>
      </c>
      <c r="K225" s="1" t="str">
        <f>TEXT(InputData[[#This Row],[DATE]],"yyy")</f>
        <v>2021</v>
      </c>
      <c r="L225" s="1">
        <f>WEEKNUM(InputData[[#This Row],[DATE]])</f>
        <v>14</v>
      </c>
    </row>
    <row r="226" spans="1:12" x14ac:dyDescent="0.35">
      <c r="A226" s="3">
        <v>44285</v>
      </c>
      <c r="B226" s="6" t="s">
        <v>63</v>
      </c>
      <c r="C226" s="4" t="s">
        <v>38</v>
      </c>
      <c r="D226" s="5">
        <v>79.92</v>
      </c>
      <c r="E226" s="1">
        <v>1</v>
      </c>
      <c r="F226" s="1">
        <f>InputData[[#This Row],[UNIT PRICE ($)]]*InputData[[#This Row],[QUANTITY]]</f>
        <v>79.92</v>
      </c>
      <c r="G226" s="1" t="str">
        <f>VLOOKUP(InputData[[#This Row],[CUSTOMER NAME]],Country[],2,FALSE)</f>
        <v>Saudi Arabia</v>
      </c>
      <c r="H226" s="1" t="str">
        <f>VLOOKUP(InputData[[#This Row],[CUSTOMER NAME]],Country[],3,FALSE)</f>
        <v>Export</v>
      </c>
      <c r="I226" s="1">
        <f>DAY(InputData[[#This Row],[DATE]])</f>
        <v>30</v>
      </c>
      <c r="J226" s="1" t="str">
        <f>TEXT(InputData[[#This Row],[DATE]],"mmm")</f>
        <v>Mar</v>
      </c>
      <c r="K226" s="1" t="str">
        <f>TEXT(InputData[[#This Row],[DATE]],"yyy")</f>
        <v>2021</v>
      </c>
      <c r="L226" s="1">
        <f>WEEKNUM(InputData[[#This Row],[DATE]])</f>
        <v>14</v>
      </c>
    </row>
    <row r="227" spans="1:12" x14ac:dyDescent="0.35">
      <c r="A227" s="3">
        <v>44285</v>
      </c>
      <c r="B227" s="6" t="s">
        <v>73</v>
      </c>
      <c r="C227" s="4" t="s">
        <v>1</v>
      </c>
      <c r="D227" s="5">
        <v>103.88</v>
      </c>
      <c r="E227" s="1">
        <v>13</v>
      </c>
      <c r="F227" s="1">
        <f>InputData[[#This Row],[UNIT PRICE ($)]]*InputData[[#This Row],[QUANTITY]]</f>
        <v>1350.44</v>
      </c>
      <c r="G227" s="1" t="str">
        <f>VLOOKUP(InputData[[#This Row],[CUSTOMER NAME]],Country[],2,FALSE)</f>
        <v>India</v>
      </c>
      <c r="H227" s="1" t="str">
        <f>VLOOKUP(InputData[[#This Row],[CUSTOMER NAME]],Country[],3,FALSE)</f>
        <v>East</v>
      </c>
      <c r="I227" s="1">
        <f>DAY(InputData[[#This Row],[DATE]])</f>
        <v>30</v>
      </c>
      <c r="J227" s="1" t="str">
        <f>TEXT(InputData[[#This Row],[DATE]],"mmm")</f>
        <v>Mar</v>
      </c>
      <c r="K227" s="1" t="str">
        <f>TEXT(InputData[[#This Row],[DATE]],"yyy")</f>
        <v>2021</v>
      </c>
      <c r="L227" s="1">
        <f>WEEKNUM(InputData[[#This Row],[DATE]])</f>
        <v>14</v>
      </c>
    </row>
    <row r="228" spans="1:12" x14ac:dyDescent="0.35">
      <c r="A228" s="3">
        <v>44286</v>
      </c>
      <c r="B228" s="6" t="s">
        <v>77</v>
      </c>
      <c r="C228" s="4" t="s">
        <v>42</v>
      </c>
      <c r="D228" s="5">
        <v>162</v>
      </c>
      <c r="E228" s="1">
        <v>3</v>
      </c>
      <c r="F228" s="1">
        <f>InputData[[#This Row],[UNIT PRICE ($)]]*InputData[[#This Row],[QUANTITY]]</f>
        <v>486</v>
      </c>
      <c r="G228" s="1" t="str">
        <f>VLOOKUP(InputData[[#This Row],[CUSTOMER NAME]],Country[],2,FALSE)</f>
        <v>India</v>
      </c>
      <c r="H228" s="1" t="str">
        <f>VLOOKUP(InputData[[#This Row],[CUSTOMER NAME]],Country[],3,FALSE)</f>
        <v>Western</v>
      </c>
      <c r="I228" s="1">
        <f>DAY(InputData[[#This Row],[DATE]])</f>
        <v>31</v>
      </c>
      <c r="J228" s="1" t="str">
        <f>TEXT(InputData[[#This Row],[DATE]],"mmm")</f>
        <v>Mar</v>
      </c>
      <c r="K228" s="1" t="str">
        <f>TEXT(InputData[[#This Row],[DATE]],"yyy")</f>
        <v>2021</v>
      </c>
      <c r="L228" s="1">
        <f>WEEKNUM(InputData[[#This Row],[DATE]])</f>
        <v>14</v>
      </c>
    </row>
    <row r="229" spans="1:12" x14ac:dyDescent="0.35">
      <c r="A229" s="3">
        <v>44286</v>
      </c>
      <c r="B229" s="6" t="s">
        <v>89</v>
      </c>
      <c r="C229" s="4" t="s">
        <v>5</v>
      </c>
      <c r="D229" s="5">
        <v>155.61000000000001</v>
      </c>
      <c r="E229" s="1">
        <v>33</v>
      </c>
      <c r="F229" s="1">
        <f>InputData[[#This Row],[UNIT PRICE ($)]]*InputData[[#This Row],[QUANTITY]]</f>
        <v>5135.13</v>
      </c>
      <c r="G229" s="1" t="str">
        <f>VLOOKUP(InputData[[#This Row],[CUSTOMER NAME]],Country[],2,FALSE)</f>
        <v>Mexico</v>
      </c>
      <c r="H229" s="1" t="str">
        <f>VLOOKUP(InputData[[#This Row],[CUSTOMER NAME]],Country[],3,FALSE)</f>
        <v>Export</v>
      </c>
      <c r="I229" s="1">
        <f>DAY(InputData[[#This Row],[DATE]])</f>
        <v>31</v>
      </c>
      <c r="J229" s="1" t="str">
        <f>TEXT(InputData[[#This Row],[DATE]],"mmm")</f>
        <v>Mar</v>
      </c>
      <c r="K229" s="1" t="str">
        <f>TEXT(InputData[[#This Row],[DATE]],"yyy")</f>
        <v>2021</v>
      </c>
      <c r="L229" s="1">
        <f>WEEKNUM(InputData[[#This Row],[DATE]])</f>
        <v>14</v>
      </c>
    </row>
    <row r="230" spans="1:12" x14ac:dyDescent="0.35">
      <c r="A230" s="3">
        <v>44287</v>
      </c>
      <c r="B230" s="6" t="s">
        <v>67</v>
      </c>
      <c r="C230" s="4" t="s">
        <v>11</v>
      </c>
      <c r="D230" s="5">
        <v>48.4</v>
      </c>
      <c r="E230" s="1">
        <v>3</v>
      </c>
      <c r="F230" s="1">
        <f>InputData[[#This Row],[UNIT PRICE ($)]]*InputData[[#This Row],[QUANTITY]]</f>
        <v>145.19999999999999</v>
      </c>
      <c r="G230" s="1" t="str">
        <f>VLOOKUP(InputData[[#This Row],[CUSTOMER NAME]],Country[],2,FALSE)</f>
        <v>United Kingdom</v>
      </c>
      <c r="H230" s="1" t="str">
        <f>VLOOKUP(InputData[[#This Row],[CUSTOMER NAME]],Country[],3,FALSE)</f>
        <v>Export</v>
      </c>
      <c r="I230" s="1">
        <f>DAY(InputData[[#This Row],[DATE]])</f>
        <v>1</v>
      </c>
      <c r="J230" s="1" t="str">
        <f>TEXT(InputData[[#This Row],[DATE]],"mmm")</f>
        <v>Apr</v>
      </c>
      <c r="K230" s="1" t="str">
        <f>TEXT(InputData[[#This Row],[DATE]],"yyy")</f>
        <v>2021</v>
      </c>
      <c r="L230" s="1">
        <f>WEEKNUM(InputData[[#This Row],[DATE]])</f>
        <v>14</v>
      </c>
    </row>
    <row r="231" spans="1:12" x14ac:dyDescent="0.35">
      <c r="A231" s="3">
        <v>44287</v>
      </c>
      <c r="B231" s="6" t="s">
        <v>88</v>
      </c>
      <c r="C231" s="4" t="s">
        <v>2</v>
      </c>
      <c r="D231" s="5">
        <v>142.80000000000001</v>
      </c>
      <c r="E231" s="1">
        <v>2</v>
      </c>
      <c r="F231" s="1">
        <f>InputData[[#This Row],[UNIT PRICE ($)]]*InputData[[#This Row],[QUANTITY]]</f>
        <v>285.60000000000002</v>
      </c>
      <c r="G231" s="1" t="str">
        <f>VLOOKUP(InputData[[#This Row],[CUSTOMER NAME]],Country[],2,FALSE)</f>
        <v>India</v>
      </c>
      <c r="H231" s="1" t="str">
        <f>VLOOKUP(InputData[[#This Row],[CUSTOMER NAME]],Country[],3,FALSE)</f>
        <v>South</v>
      </c>
      <c r="I231" s="1">
        <f>DAY(InputData[[#This Row],[DATE]])</f>
        <v>1</v>
      </c>
      <c r="J231" s="1" t="str">
        <f>TEXT(InputData[[#This Row],[DATE]],"mmm")</f>
        <v>Apr</v>
      </c>
      <c r="K231" s="1" t="str">
        <f>TEXT(InputData[[#This Row],[DATE]],"yyy")</f>
        <v>2021</v>
      </c>
      <c r="L231" s="1">
        <f>WEEKNUM(InputData[[#This Row],[DATE]])</f>
        <v>14</v>
      </c>
    </row>
    <row r="232" spans="1:12" x14ac:dyDescent="0.35">
      <c r="A232" s="3">
        <v>44288</v>
      </c>
      <c r="B232" s="6" t="s">
        <v>61</v>
      </c>
      <c r="C232" s="4" t="s">
        <v>37</v>
      </c>
      <c r="D232" s="5">
        <v>85.76</v>
      </c>
      <c r="E232" s="1">
        <v>24</v>
      </c>
      <c r="F232" s="1">
        <f>InputData[[#This Row],[UNIT PRICE ($)]]*InputData[[#This Row],[QUANTITY]]</f>
        <v>2058.2400000000002</v>
      </c>
      <c r="G232" s="1" t="str">
        <f>VLOOKUP(InputData[[#This Row],[CUSTOMER NAME]],Country[],2,FALSE)</f>
        <v>Bangladesh</v>
      </c>
      <c r="H232" s="1" t="str">
        <f>VLOOKUP(InputData[[#This Row],[CUSTOMER NAME]],Country[],3,FALSE)</f>
        <v>Export</v>
      </c>
      <c r="I232" s="1">
        <f>DAY(InputData[[#This Row],[DATE]])</f>
        <v>2</v>
      </c>
      <c r="J232" s="1" t="str">
        <f>TEXT(InputData[[#This Row],[DATE]],"mmm")</f>
        <v>Apr</v>
      </c>
      <c r="K232" s="1" t="str">
        <f>TEXT(InputData[[#This Row],[DATE]],"yyy")</f>
        <v>2021</v>
      </c>
      <c r="L232" s="1">
        <f>WEEKNUM(InputData[[#This Row],[DATE]])</f>
        <v>14</v>
      </c>
    </row>
    <row r="233" spans="1:12" x14ac:dyDescent="0.35">
      <c r="A233" s="3">
        <v>44288</v>
      </c>
      <c r="B233" s="6" t="s">
        <v>71</v>
      </c>
      <c r="C233" s="4" t="s">
        <v>2</v>
      </c>
      <c r="D233" s="5">
        <v>142.80000000000001</v>
      </c>
      <c r="E233" s="1">
        <v>3</v>
      </c>
      <c r="F233" s="1">
        <f>InputData[[#This Row],[UNIT PRICE ($)]]*InputData[[#This Row],[QUANTITY]]</f>
        <v>428.40000000000003</v>
      </c>
      <c r="G233" s="1" t="str">
        <f>VLOOKUP(InputData[[#This Row],[CUSTOMER NAME]],Country[],2,FALSE)</f>
        <v>India</v>
      </c>
      <c r="H233" s="1" t="str">
        <f>VLOOKUP(InputData[[#This Row],[CUSTOMER NAME]],Country[],3,FALSE)</f>
        <v>Central</v>
      </c>
      <c r="I233" s="1">
        <f>DAY(InputData[[#This Row],[DATE]])</f>
        <v>2</v>
      </c>
      <c r="J233" s="1" t="str">
        <f>TEXT(InputData[[#This Row],[DATE]],"mmm")</f>
        <v>Apr</v>
      </c>
      <c r="K233" s="1" t="str">
        <f>TEXT(InputData[[#This Row],[DATE]],"yyy")</f>
        <v>2021</v>
      </c>
      <c r="L233" s="1">
        <f>WEEKNUM(InputData[[#This Row],[DATE]])</f>
        <v>14</v>
      </c>
    </row>
    <row r="234" spans="1:12" x14ac:dyDescent="0.35">
      <c r="A234" s="3">
        <v>44290</v>
      </c>
      <c r="B234" s="6" t="s">
        <v>61</v>
      </c>
      <c r="C234" s="4" t="s">
        <v>9</v>
      </c>
      <c r="D234" s="5">
        <v>7.8599999999999994</v>
      </c>
      <c r="E234" s="1">
        <v>9</v>
      </c>
      <c r="F234" s="1">
        <f>InputData[[#This Row],[UNIT PRICE ($)]]*InputData[[#This Row],[QUANTITY]]</f>
        <v>70.739999999999995</v>
      </c>
      <c r="G234" s="1" t="str">
        <f>VLOOKUP(InputData[[#This Row],[CUSTOMER NAME]],Country[],2,FALSE)</f>
        <v>Bangladesh</v>
      </c>
      <c r="H234" s="1" t="str">
        <f>VLOOKUP(InputData[[#This Row],[CUSTOMER NAME]],Country[],3,FALSE)</f>
        <v>Export</v>
      </c>
      <c r="I234" s="1">
        <f>DAY(InputData[[#This Row],[DATE]])</f>
        <v>4</v>
      </c>
      <c r="J234" s="1" t="str">
        <f>TEXT(InputData[[#This Row],[DATE]],"mmm")</f>
        <v>Apr</v>
      </c>
      <c r="K234" s="1" t="str">
        <f>TEXT(InputData[[#This Row],[DATE]],"yyy")</f>
        <v>2021</v>
      </c>
      <c r="L234" s="1">
        <f>WEEKNUM(InputData[[#This Row],[DATE]])</f>
        <v>15</v>
      </c>
    </row>
    <row r="235" spans="1:12" x14ac:dyDescent="0.35">
      <c r="A235" s="3">
        <v>44290</v>
      </c>
      <c r="B235" s="6" t="s">
        <v>63</v>
      </c>
      <c r="C235" s="4" t="s">
        <v>34</v>
      </c>
      <c r="D235" s="5">
        <v>58.3</v>
      </c>
      <c r="E235" s="1">
        <v>20</v>
      </c>
      <c r="F235" s="1">
        <f>InputData[[#This Row],[UNIT PRICE ($)]]*InputData[[#This Row],[QUANTITY]]</f>
        <v>1166</v>
      </c>
      <c r="G235" s="1" t="str">
        <f>VLOOKUP(InputData[[#This Row],[CUSTOMER NAME]],Country[],2,FALSE)</f>
        <v>Saudi Arabia</v>
      </c>
      <c r="H235" s="1" t="str">
        <f>VLOOKUP(InputData[[#This Row],[CUSTOMER NAME]],Country[],3,FALSE)</f>
        <v>Export</v>
      </c>
      <c r="I235" s="1">
        <f>DAY(InputData[[#This Row],[DATE]])</f>
        <v>4</v>
      </c>
      <c r="J235" s="1" t="str">
        <f>TEXT(InputData[[#This Row],[DATE]],"mmm")</f>
        <v>Apr</v>
      </c>
      <c r="K235" s="1" t="str">
        <f>TEXT(InputData[[#This Row],[DATE]],"yyy")</f>
        <v>2021</v>
      </c>
      <c r="L235" s="1">
        <f>WEEKNUM(InputData[[#This Row],[DATE]])</f>
        <v>15</v>
      </c>
    </row>
    <row r="236" spans="1:12" x14ac:dyDescent="0.35">
      <c r="A236" s="3">
        <v>44290</v>
      </c>
      <c r="B236" s="6" t="s">
        <v>113</v>
      </c>
      <c r="C236" s="4" t="s">
        <v>40</v>
      </c>
      <c r="D236" s="5">
        <v>115.2</v>
      </c>
      <c r="E236" s="1">
        <v>4</v>
      </c>
      <c r="F236" s="1">
        <f>InputData[[#This Row],[UNIT PRICE ($)]]*InputData[[#This Row],[QUANTITY]]</f>
        <v>460.8</v>
      </c>
      <c r="G236" s="1" t="str">
        <f>VLOOKUP(InputData[[#This Row],[CUSTOMER NAME]],Country[],2,FALSE)</f>
        <v>Pakistan</v>
      </c>
      <c r="H236" s="1" t="str">
        <f>VLOOKUP(InputData[[#This Row],[CUSTOMER NAME]],Country[],3,FALSE)</f>
        <v>Export</v>
      </c>
      <c r="I236" s="1">
        <f>DAY(InputData[[#This Row],[DATE]])</f>
        <v>4</v>
      </c>
      <c r="J236" s="1" t="str">
        <f>TEXT(InputData[[#This Row],[DATE]],"mmm")</f>
        <v>Apr</v>
      </c>
      <c r="K236" s="1" t="str">
        <f>TEXT(InputData[[#This Row],[DATE]],"yyy")</f>
        <v>2021</v>
      </c>
      <c r="L236" s="1">
        <f>WEEKNUM(InputData[[#This Row],[DATE]])</f>
        <v>15</v>
      </c>
    </row>
    <row r="237" spans="1:12" x14ac:dyDescent="0.35">
      <c r="A237" s="3">
        <v>44291</v>
      </c>
      <c r="B237" s="6" t="s">
        <v>110</v>
      </c>
      <c r="C237" s="4" t="s">
        <v>1</v>
      </c>
      <c r="D237" s="5">
        <v>103.88</v>
      </c>
      <c r="E237" s="1">
        <v>34</v>
      </c>
      <c r="F237" s="1">
        <f>InputData[[#This Row],[UNIT PRICE ($)]]*InputData[[#This Row],[QUANTITY]]</f>
        <v>3531.92</v>
      </c>
      <c r="G237" s="1" t="str">
        <f>VLOOKUP(InputData[[#This Row],[CUSTOMER NAME]],Country[],2,FALSE)</f>
        <v>India</v>
      </c>
      <c r="H237" s="1" t="str">
        <f>VLOOKUP(InputData[[#This Row],[CUSTOMER NAME]],Country[],3,FALSE)</f>
        <v>Western</v>
      </c>
      <c r="I237" s="1">
        <f>DAY(InputData[[#This Row],[DATE]])</f>
        <v>5</v>
      </c>
      <c r="J237" s="1" t="str">
        <f>TEXT(InputData[[#This Row],[DATE]],"mmm")</f>
        <v>Apr</v>
      </c>
      <c r="K237" s="1" t="str">
        <f>TEXT(InputData[[#This Row],[DATE]],"yyy")</f>
        <v>2021</v>
      </c>
      <c r="L237" s="1">
        <f>WEEKNUM(InputData[[#This Row],[DATE]])</f>
        <v>15</v>
      </c>
    </row>
    <row r="238" spans="1:12" x14ac:dyDescent="0.35">
      <c r="A238" s="3">
        <v>44291</v>
      </c>
      <c r="B238" s="6" t="s">
        <v>80</v>
      </c>
      <c r="C238" s="4" t="s">
        <v>31</v>
      </c>
      <c r="D238" s="5">
        <v>104.16</v>
      </c>
      <c r="E238" s="1">
        <v>15</v>
      </c>
      <c r="F238" s="1">
        <f>InputData[[#This Row],[UNIT PRICE ($)]]*InputData[[#This Row],[QUANTITY]]</f>
        <v>1562.3999999999999</v>
      </c>
      <c r="G238" s="1" t="str">
        <f>VLOOKUP(InputData[[#This Row],[CUSTOMER NAME]],Country[],2,FALSE)</f>
        <v>South Africa</v>
      </c>
      <c r="H238" s="1" t="str">
        <f>VLOOKUP(InputData[[#This Row],[CUSTOMER NAME]],Country[],3,FALSE)</f>
        <v>Export</v>
      </c>
      <c r="I238" s="1">
        <f>DAY(InputData[[#This Row],[DATE]])</f>
        <v>5</v>
      </c>
      <c r="J238" s="1" t="str">
        <f>TEXT(InputData[[#This Row],[DATE]],"mmm")</f>
        <v>Apr</v>
      </c>
      <c r="K238" s="1" t="str">
        <f>TEXT(InputData[[#This Row],[DATE]],"yyy")</f>
        <v>2021</v>
      </c>
      <c r="L238" s="1">
        <f>WEEKNUM(InputData[[#This Row],[DATE]])</f>
        <v>15</v>
      </c>
    </row>
    <row r="239" spans="1:12" x14ac:dyDescent="0.35">
      <c r="A239" s="3">
        <v>44291</v>
      </c>
      <c r="B239" s="6" t="s">
        <v>113</v>
      </c>
      <c r="C239" s="4" t="s">
        <v>8</v>
      </c>
      <c r="D239" s="5">
        <v>94.62</v>
      </c>
      <c r="E239" s="1">
        <v>29</v>
      </c>
      <c r="F239" s="1">
        <f>InputData[[#This Row],[UNIT PRICE ($)]]*InputData[[#This Row],[QUANTITY]]</f>
        <v>2743.98</v>
      </c>
      <c r="G239" s="1" t="str">
        <f>VLOOKUP(InputData[[#This Row],[CUSTOMER NAME]],Country[],2,FALSE)</f>
        <v>Pakistan</v>
      </c>
      <c r="H239" s="1" t="str">
        <f>VLOOKUP(InputData[[#This Row],[CUSTOMER NAME]],Country[],3,FALSE)</f>
        <v>Export</v>
      </c>
      <c r="I239" s="1">
        <f>DAY(InputData[[#This Row],[DATE]])</f>
        <v>5</v>
      </c>
      <c r="J239" s="1" t="str">
        <f>TEXT(InputData[[#This Row],[DATE]],"mmm")</f>
        <v>Apr</v>
      </c>
      <c r="K239" s="1" t="str">
        <f>TEXT(InputData[[#This Row],[DATE]],"yyy")</f>
        <v>2021</v>
      </c>
      <c r="L239" s="1">
        <f>WEEKNUM(InputData[[#This Row],[DATE]])</f>
        <v>15</v>
      </c>
    </row>
    <row r="240" spans="1:12" x14ac:dyDescent="0.35">
      <c r="A240" s="3">
        <v>44292</v>
      </c>
      <c r="B240" s="6" t="s">
        <v>110</v>
      </c>
      <c r="C240" s="4" t="s">
        <v>21</v>
      </c>
      <c r="D240" s="5">
        <v>162.54</v>
      </c>
      <c r="E240" s="1">
        <v>39</v>
      </c>
      <c r="F240" s="1">
        <f>InputData[[#This Row],[UNIT PRICE ($)]]*InputData[[#This Row],[QUANTITY]]</f>
        <v>6339.0599999999995</v>
      </c>
      <c r="G240" s="1" t="str">
        <f>VLOOKUP(InputData[[#This Row],[CUSTOMER NAME]],Country[],2,FALSE)</f>
        <v>India</v>
      </c>
      <c r="H240" s="1" t="str">
        <f>VLOOKUP(InputData[[#This Row],[CUSTOMER NAME]],Country[],3,FALSE)</f>
        <v>Western</v>
      </c>
      <c r="I240" s="1">
        <f>DAY(InputData[[#This Row],[DATE]])</f>
        <v>6</v>
      </c>
      <c r="J240" s="1" t="str">
        <f>TEXT(InputData[[#This Row],[DATE]],"mmm")</f>
        <v>Apr</v>
      </c>
      <c r="K240" s="1" t="str">
        <f>TEXT(InputData[[#This Row],[DATE]],"yyy")</f>
        <v>2021</v>
      </c>
      <c r="L240" s="1">
        <f>WEEKNUM(InputData[[#This Row],[DATE]])</f>
        <v>15</v>
      </c>
    </row>
    <row r="241" spans="1:12" x14ac:dyDescent="0.35">
      <c r="A241" s="3">
        <v>44292</v>
      </c>
      <c r="B241" s="6" t="s">
        <v>76</v>
      </c>
      <c r="C241" s="4" t="s">
        <v>40</v>
      </c>
      <c r="D241" s="5">
        <v>115.2</v>
      </c>
      <c r="E241" s="1">
        <v>2</v>
      </c>
      <c r="F241" s="1">
        <f>InputData[[#This Row],[UNIT PRICE ($)]]*InputData[[#This Row],[QUANTITY]]</f>
        <v>230.4</v>
      </c>
      <c r="G241" s="1" t="str">
        <f>VLOOKUP(InputData[[#This Row],[CUSTOMER NAME]],Country[],2,FALSE)</f>
        <v>Saudi Arabia</v>
      </c>
      <c r="H241" s="1" t="str">
        <f>VLOOKUP(InputData[[#This Row],[CUSTOMER NAME]],Country[],3,FALSE)</f>
        <v>Export</v>
      </c>
      <c r="I241" s="1">
        <f>DAY(InputData[[#This Row],[DATE]])</f>
        <v>6</v>
      </c>
      <c r="J241" s="1" t="str">
        <f>TEXT(InputData[[#This Row],[DATE]],"mmm")</f>
        <v>Apr</v>
      </c>
      <c r="K241" s="1" t="str">
        <f>TEXT(InputData[[#This Row],[DATE]],"yyy")</f>
        <v>2021</v>
      </c>
      <c r="L241" s="1">
        <f>WEEKNUM(InputData[[#This Row],[DATE]])</f>
        <v>15</v>
      </c>
    </row>
    <row r="242" spans="1:12" x14ac:dyDescent="0.35">
      <c r="A242" s="3">
        <v>44293</v>
      </c>
      <c r="B242" s="6" t="s">
        <v>73</v>
      </c>
      <c r="C242" s="4" t="s">
        <v>26</v>
      </c>
      <c r="D242" s="5">
        <v>24.66</v>
      </c>
      <c r="E242" s="1">
        <v>7</v>
      </c>
      <c r="F242" s="1">
        <f>InputData[[#This Row],[UNIT PRICE ($)]]*InputData[[#This Row],[QUANTITY]]</f>
        <v>172.62</v>
      </c>
      <c r="G242" s="1" t="str">
        <f>VLOOKUP(InputData[[#This Row],[CUSTOMER NAME]],Country[],2,FALSE)</f>
        <v>India</v>
      </c>
      <c r="H242" s="1" t="str">
        <f>VLOOKUP(InputData[[#This Row],[CUSTOMER NAME]],Country[],3,FALSE)</f>
        <v>East</v>
      </c>
      <c r="I242" s="1">
        <f>DAY(InputData[[#This Row],[DATE]])</f>
        <v>7</v>
      </c>
      <c r="J242" s="1" t="str">
        <f>TEXT(InputData[[#This Row],[DATE]],"mmm")</f>
        <v>Apr</v>
      </c>
      <c r="K242" s="1" t="str">
        <f>TEXT(InputData[[#This Row],[DATE]],"yyy")</f>
        <v>2021</v>
      </c>
      <c r="L242" s="1">
        <f>WEEKNUM(InputData[[#This Row],[DATE]])</f>
        <v>15</v>
      </c>
    </row>
    <row r="243" spans="1:12" x14ac:dyDescent="0.35">
      <c r="A243" s="3">
        <v>44295</v>
      </c>
      <c r="B243" s="6" t="s">
        <v>67</v>
      </c>
      <c r="C243" s="4" t="s">
        <v>2</v>
      </c>
      <c r="D243" s="5">
        <v>142.80000000000001</v>
      </c>
      <c r="E243" s="1">
        <v>9</v>
      </c>
      <c r="F243" s="1">
        <f>InputData[[#This Row],[UNIT PRICE ($)]]*InputData[[#This Row],[QUANTITY]]</f>
        <v>1285.2</v>
      </c>
      <c r="G243" s="1" t="str">
        <f>VLOOKUP(InputData[[#This Row],[CUSTOMER NAME]],Country[],2,FALSE)</f>
        <v>United Kingdom</v>
      </c>
      <c r="H243" s="1" t="str">
        <f>VLOOKUP(InputData[[#This Row],[CUSTOMER NAME]],Country[],3,FALSE)</f>
        <v>Export</v>
      </c>
      <c r="I243" s="1">
        <f>DAY(InputData[[#This Row],[DATE]])</f>
        <v>9</v>
      </c>
      <c r="J243" s="1" t="str">
        <f>TEXT(InputData[[#This Row],[DATE]],"mmm")</f>
        <v>Apr</v>
      </c>
      <c r="K243" s="1" t="str">
        <f>TEXT(InputData[[#This Row],[DATE]],"yyy")</f>
        <v>2021</v>
      </c>
      <c r="L243" s="1">
        <f>WEEKNUM(InputData[[#This Row],[DATE]])</f>
        <v>15</v>
      </c>
    </row>
    <row r="244" spans="1:12" x14ac:dyDescent="0.35">
      <c r="A244" s="3">
        <v>44295</v>
      </c>
      <c r="B244" s="6" t="s">
        <v>76</v>
      </c>
      <c r="C244" s="4" t="s">
        <v>5</v>
      </c>
      <c r="D244" s="5">
        <v>155.61000000000001</v>
      </c>
      <c r="E244" s="1">
        <v>3</v>
      </c>
      <c r="F244" s="1">
        <f>InputData[[#This Row],[UNIT PRICE ($)]]*InputData[[#This Row],[QUANTITY]]</f>
        <v>466.83000000000004</v>
      </c>
      <c r="G244" s="1" t="str">
        <f>VLOOKUP(InputData[[#This Row],[CUSTOMER NAME]],Country[],2,FALSE)</f>
        <v>Saudi Arabia</v>
      </c>
      <c r="H244" s="1" t="str">
        <f>VLOOKUP(InputData[[#This Row],[CUSTOMER NAME]],Country[],3,FALSE)</f>
        <v>Export</v>
      </c>
      <c r="I244" s="1">
        <f>DAY(InputData[[#This Row],[DATE]])</f>
        <v>9</v>
      </c>
      <c r="J244" s="1" t="str">
        <f>TEXT(InputData[[#This Row],[DATE]],"mmm")</f>
        <v>Apr</v>
      </c>
      <c r="K244" s="1" t="str">
        <f>TEXT(InputData[[#This Row],[DATE]],"yyy")</f>
        <v>2021</v>
      </c>
      <c r="L244" s="1">
        <f>WEEKNUM(InputData[[#This Row],[DATE]])</f>
        <v>15</v>
      </c>
    </row>
    <row r="245" spans="1:12" x14ac:dyDescent="0.35">
      <c r="A245" s="3">
        <v>44295</v>
      </c>
      <c r="B245" s="6" t="s">
        <v>76</v>
      </c>
      <c r="C245" s="4" t="s">
        <v>39</v>
      </c>
      <c r="D245" s="5">
        <v>42.55</v>
      </c>
      <c r="E245" s="1">
        <v>12</v>
      </c>
      <c r="F245" s="1">
        <f>InputData[[#This Row],[UNIT PRICE ($)]]*InputData[[#This Row],[QUANTITY]]</f>
        <v>510.59999999999997</v>
      </c>
      <c r="G245" s="1" t="str">
        <f>VLOOKUP(InputData[[#This Row],[CUSTOMER NAME]],Country[],2,FALSE)</f>
        <v>Saudi Arabia</v>
      </c>
      <c r="H245" s="1" t="str">
        <f>VLOOKUP(InputData[[#This Row],[CUSTOMER NAME]],Country[],3,FALSE)</f>
        <v>Export</v>
      </c>
      <c r="I245" s="1">
        <f>DAY(InputData[[#This Row],[DATE]])</f>
        <v>9</v>
      </c>
      <c r="J245" s="1" t="str">
        <f>TEXT(InputData[[#This Row],[DATE]],"mmm")</f>
        <v>Apr</v>
      </c>
      <c r="K245" s="1" t="str">
        <f>TEXT(InputData[[#This Row],[DATE]],"yyy")</f>
        <v>2021</v>
      </c>
      <c r="L245" s="1">
        <f>WEEKNUM(InputData[[#This Row],[DATE]])</f>
        <v>15</v>
      </c>
    </row>
    <row r="246" spans="1:12" x14ac:dyDescent="0.35">
      <c r="A246" s="3">
        <v>44295</v>
      </c>
      <c r="B246" s="6" t="s">
        <v>82</v>
      </c>
      <c r="C246" s="4" t="s">
        <v>17</v>
      </c>
      <c r="D246" s="5">
        <v>156.78</v>
      </c>
      <c r="E246" s="1">
        <v>8</v>
      </c>
      <c r="F246" s="1">
        <f>InputData[[#This Row],[UNIT PRICE ($)]]*InputData[[#This Row],[QUANTITY]]</f>
        <v>1254.24</v>
      </c>
      <c r="G246" s="1" t="str">
        <f>VLOOKUP(InputData[[#This Row],[CUSTOMER NAME]],Country[],2,FALSE)</f>
        <v>India</v>
      </c>
      <c r="H246" s="1" t="str">
        <f>VLOOKUP(InputData[[#This Row],[CUSTOMER NAME]],Country[],3,FALSE)</f>
        <v>Western</v>
      </c>
      <c r="I246" s="1">
        <f>DAY(InputData[[#This Row],[DATE]])</f>
        <v>9</v>
      </c>
      <c r="J246" s="1" t="str">
        <f>TEXT(InputData[[#This Row],[DATE]],"mmm")</f>
        <v>Apr</v>
      </c>
      <c r="K246" s="1" t="str">
        <f>TEXT(InputData[[#This Row],[DATE]],"yyy")</f>
        <v>2021</v>
      </c>
      <c r="L246" s="1">
        <f>WEEKNUM(InputData[[#This Row],[DATE]])</f>
        <v>15</v>
      </c>
    </row>
    <row r="247" spans="1:12" x14ac:dyDescent="0.35">
      <c r="A247" s="3">
        <v>44296</v>
      </c>
      <c r="B247" s="6" t="s">
        <v>110</v>
      </c>
      <c r="C247" s="4" t="s">
        <v>22</v>
      </c>
      <c r="D247" s="5">
        <v>141.57</v>
      </c>
      <c r="E247" s="1">
        <v>14</v>
      </c>
      <c r="F247" s="1">
        <f>InputData[[#This Row],[UNIT PRICE ($)]]*InputData[[#This Row],[QUANTITY]]</f>
        <v>1981.98</v>
      </c>
      <c r="G247" s="1" t="str">
        <f>VLOOKUP(InputData[[#This Row],[CUSTOMER NAME]],Country[],2,FALSE)</f>
        <v>India</v>
      </c>
      <c r="H247" s="1" t="str">
        <f>VLOOKUP(InputData[[#This Row],[CUSTOMER NAME]],Country[],3,FALSE)</f>
        <v>Western</v>
      </c>
      <c r="I247" s="1">
        <f>DAY(InputData[[#This Row],[DATE]])</f>
        <v>10</v>
      </c>
      <c r="J247" s="1" t="str">
        <f>TEXT(InputData[[#This Row],[DATE]],"mmm")</f>
        <v>Apr</v>
      </c>
      <c r="K247" s="1" t="str">
        <f>TEXT(InputData[[#This Row],[DATE]],"yyy")</f>
        <v>2021</v>
      </c>
      <c r="L247" s="1">
        <f>WEEKNUM(InputData[[#This Row],[DATE]])</f>
        <v>15</v>
      </c>
    </row>
    <row r="248" spans="1:12" x14ac:dyDescent="0.35">
      <c r="A248" s="3">
        <v>44296</v>
      </c>
      <c r="B248" s="6" t="s">
        <v>71</v>
      </c>
      <c r="C248" s="4" t="s">
        <v>41</v>
      </c>
      <c r="D248" s="5">
        <v>173.88</v>
      </c>
      <c r="E248" s="1">
        <v>17</v>
      </c>
      <c r="F248" s="1">
        <f>InputData[[#This Row],[UNIT PRICE ($)]]*InputData[[#This Row],[QUANTITY]]</f>
        <v>2955.96</v>
      </c>
      <c r="G248" s="1" t="str">
        <f>VLOOKUP(InputData[[#This Row],[CUSTOMER NAME]],Country[],2,FALSE)</f>
        <v>India</v>
      </c>
      <c r="H248" s="1" t="str">
        <f>VLOOKUP(InputData[[#This Row],[CUSTOMER NAME]],Country[],3,FALSE)</f>
        <v>Central</v>
      </c>
      <c r="I248" s="1">
        <f>DAY(InputData[[#This Row],[DATE]])</f>
        <v>10</v>
      </c>
      <c r="J248" s="1" t="str">
        <f>TEXT(InputData[[#This Row],[DATE]],"mmm")</f>
        <v>Apr</v>
      </c>
      <c r="K248" s="1" t="str">
        <f>TEXT(InputData[[#This Row],[DATE]],"yyy")</f>
        <v>2021</v>
      </c>
      <c r="L248" s="1">
        <f>WEEKNUM(InputData[[#This Row],[DATE]])</f>
        <v>15</v>
      </c>
    </row>
    <row r="249" spans="1:12" x14ac:dyDescent="0.35">
      <c r="A249" s="3">
        <v>44296</v>
      </c>
      <c r="B249" s="6" t="s">
        <v>79</v>
      </c>
      <c r="C249" s="4" t="s">
        <v>37</v>
      </c>
      <c r="D249" s="5">
        <v>85.76</v>
      </c>
      <c r="E249" s="1">
        <v>36</v>
      </c>
      <c r="F249" s="1">
        <f>InputData[[#This Row],[UNIT PRICE ($)]]*InputData[[#This Row],[QUANTITY]]</f>
        <v>3087.36</v>
      </c>
      <c r="G249" s="1" t="str">
        <f>VLOOKUP(InputData[[#This Row],[CUSTOMER NAME]],Country[],2,FALSE)</f>
        <v>United Kingdom</v>
      </c>
      <c r="H249" s="1" t="str">
        <f>VLOOKUP(InputData[[#This Row],[CUSTOMER NAME]],Country[],3,FALSE)</f>
        <v>Export</v>
      </c>
      <c r="I249" s="1">
        <f>DAY(InputData[[#This Row],[DATE]])</f>
        <v>10</v>
      </c>
      <c r="J249" s="1" t="str">
        <f>TEXT(InputData[[#This Row],[DATE]],"mmm")</f>
        <v>Apr</v>
      </c>
      <c r="K249" s="1" t="str">
        <f>TEXT(InputData[[#This Row],[DATE]],"yyy")</f>
        <v>2021</v>
      </c>
      <c r="L249" s="1">
        <f>WEEKNUM(InputData[[#This Row],[DATE]])</f>
        <v>15</v>
      </c>
    </row>
    <row r="250" spans="1:12" x14ac:dyDescent="0.35">
      <c r="A250" s="3">
        <v>44297</v>
      </c>
      <c r="B250" s="6" t="s">
        <v>87</v>
      </c>
      <c r="C250" s="4" t="s">
        <v>9</v>
      </c>
      <c r="D250" s="5">
        <v>7.8599999999999994</v>
      </c>
      <c r="E250" s="1">
        <v>8</v>
      </c>
      <c r="F250" s="1">
        <f>InputData[[#This Row],[UNIT PRICE ($)]]*InputData[[#This Row],[QUANTITY]]</f>
        <v>62.879999999999995</v>
      </c>
      <c r="G250" s="1" t="str">
        <f>VLOOKUP(InputData[[#This Row],[CUSTOMER NAME]],Country[],2,FALSE)</f>
        <v>France</v>
      </c>
      <c r="H250" s="1" t="str">
        <f>VLOOKUP(InputData[[#This Row],[CUSTOMER NAME]],Country[],3,FALSE)</f>
        <v>Export</v>
      </c>
      <c r="I250" s="1">
        <f>DAY(InputData[[#This Row],[DATE]])</f>
        <v>11</v>
      </c>
      <c r="J250" s="1" t="str">
        <f>TEXT(InputData[[#This Row],[DATE]],"mmm")</f>
        <v>Apr</v>
      </c>
      <c r="K250" s="1" t="str">
        <f>TEXT(InputData[[#This Row],[DATE]],"yyy")</f>
        <v>2021</v>
      </c>
      <c r="L250" s="1">
        <f>WEEKNUM(InputData[[#This Row],[DATE]])</f>
        <v>16</v>
      </c>
    </row>
    <row r="251" spans="1:12" x14ac:dyDescent="0.35">
      <c r="A251" s="3">
        <v>44298</v>
      </c>
      <c r="B251" s="6" t="s">
        <v>63</v>
      </c>
      <c r="C251" s="4" t="s">
        <v>27</v>
      </c>
      <c r="D251" s="5">
        <v>57.120000000000005</v>
      </c>
      <c r="E251" s="1">
        <v>9</v>
      </c>
      <c r="F251" s="1">
        <f>InputData[[#This Row],[UNIT PRICE ($)]]*InputData[[#This Row],[QUANTITY]]</f>
        <v>514.08000000000004</v>
      </c>
      <c r="G251" s="1" t="str">
        <f>VLOOKUP(InputData[[#This Row],[CUSTOMER NAME]],Country[],2,FALSE)</f>
        <v>Saudi Arabia</v>
      </c>
      <c r="H251" s="1" t="str">
        <f>VLOOKUP(InputData[[#This Row],[CUSTOMER NAME]],Country[],3,FALSE)</f>
        <v>Export</v>
      </c>
      <c r="I251" s="1">
        <f>DAY(InputData[[#This Row],[DATE]])</f>
        <v>12</v>
      </c>
      <c r="J251" s="1" t="str">
        <f>TEXT(InputData[[#This Row],[DATE]],"mmm")</f>
        <v>Apr</v>
      </c>
      <c r="K251" s="1" t="str">
        <f>TEXT(InputData[[#This Row],[DATE]],"yyy")</f>
        <v>2021</v>
      </c>
      <c r="L251" s="1">
        <f>WEEKNUM(InputData[[#This Row],[DATE]])</f>
        <v>16</v>
      </c>
    </row>
    <row r="252" spans="1:12" x14ac:dyDescent="0.35">
      <c r="A252" s="3">
        <v>44298</v>
      </c>
      <c r="B252" s="6" t="s">
        <v>64</v>
      </c>
      <c r="C252" s="4" t="s">
        <v>15</v>
      </c>
      <c r="D252" s="5">
        <v>15.719999999999999</v>
      </c>
      <c r="E252" s="1">
        <v>14</v>
      </c>
      <c r="F252" s="1">
        <f>InputData[[#This Row],[UNIT PRICE ($)]]*InputData[[#This Row],[QUANTITY]]</f>
        <v>220.07999999999998</v>
      </c>
      <c r="G252" s="1" t="str">
        <f>VLOOKUP(InputData[[#This Row],[CUSTOMER NAME]],Country[],2,FALSE)</f>
        <v>India</v>
      </c>
      <c r="H252" s="1" t="str">
        <f>VLOOKUP(InputData[[#This Row],[CUSTOMER NAME]],Country[],3,FALSE)</f>
        <v>Northeast</v>
      </c>
      <c r="I252" s="1">
        <f>DAY(InputData[[#This Row],[DATE]])</f>
        <v>12</v>
      </c>
      <c r="J252" s="1" t="str">
        <f>TEXT(InputData[[#This Row],[DATE]],"mmm")</f>
        <v>Apr</v>
      </c>
      <c r="K252" s="1" t="str">
        <f>TEXT(InputData[[#This Row],[DATE]],"yyy")</f>
        <v>2021</v>
      </c>
      <c r="L252" s="1">
        <f>WEEKNUM(InputData[[#This Row],[DATE]])</f>
        <v>16</v>
      </c>
    </row>
    <row r="253" spans="1:12" x14ac:dyDescent="0.35">
      <c r="A253" s="3">
        <v>44298</v>
      </c>
      <c r="B253" s="6" t="s">
        <v>67</v>
      </c>
      <c r="C253" s="4" t="s">
        <v>37</v>
      </c>
      <c r="D253" s="5">
        <v>85.76</v>
      </c>
      <c r="E253" s="1">
        <v>3</v>
      </c>
      <c r="F253" s="1">
        <f>InputData[[#This Row],[UNIT PRICE ($)]]*InputData[[#This Row],[QUANTITY]]</f>
        <v>257.28000000000003</v>
      </c>
      <c r="G253" s="1" t="str">
        <f>VLOOKUP(InputData[[#This Row],[CUSTOMER NAME]],Country[],2,FALSE)</f>
        <v>United Kingdom</v>
      </c>
      <c r="H253" s="1" t="str">
        <f>VLOOKUP(InputData[[#This Row],[CUSTOMER NAME]],Country[],3,FALSE)</f>
        <v>Export</v>
      </c>
      <c r="I253" s="1">
        <f>DAY(InputData[[#This Row],[DATE]])</f>
        <v>12</v>
      </c>
      <c r="J253" s="1" t="str">
        <f>TEXT(InputData[[#This Row],[DATE]],"mmm")</f>
        <v>Apr</v>
      </c>
      <c r="K253" s="1" t="str">
        <f>TEXT(InputData[[#This Row],[DATE]],"yyy")</f>
        <v>2021</v>
      </c>
      <c r="L253" s="1">
        <f>WEEKNUM(InputData[[#This Row],[DATE]])</f>
        <v>16</v>
      </c>
    </row>
    <row r="254" spans="1:12" x14ac:dyDescent="0.35">
      <c r="A254" s="3">
        <v>44298</v>
      </c>
      <c r="B254" s="6" t="s">
        <v>73</v>
      </c>
      <c r="C254" s="4" t="s">
        <v>33</v>
      </c>
      <c r="D254" s="5">
        <v>119.7</v>
      </c>
      <c r="E254" s="1">
        <v>13</v>
      </c>
      <c r="F254" s="1">
        <f>InputData[[#This Row],[UNIT PRICE ($)]]*InputData[[#This Row],[QUANTITY]]</f>
        <v>1556.1000000000001</v>
      </c>
      <c r="G254" s="1" t="str">
        <f>VLOOKUP(InputData[[#This Row],[CUSTOMER NAME]],Country[],2,FALSE)</f>
        <v>India</v>
      </c>
      <c r="H254" s="1" t="str">
        <f>VLOOKUP(InputData[[#This Row],[CUSTOMER NAME]],Country[],3,FALSE)</f>
        <v>East</v>
      </c>
      <c r="I254" s="1">
        <f>DAY(InputData[[#This Row],[DATE]])</f>
        <v>12</v>
      </c>
      <c r="J254" s="1" t="str">
        <f>TEXT(InputData[[#This Row],[DATE]],"mmm")</f>
        <v>Apr</v>
      </c>
      <c r="K254" s="1" t="str">
        <f>TEXT(InputData[[#This Row],[DATE]],"yyy")</f>
        <v>2021</v>
      </c>
      <c r="L254" s="1">
        <f>WEEKNUM(InputData[[#This Row],[DATE]])</f>
        <v>16</v>
      </c>
    </row>
    <row r="255" spans="1:12" x14ac:dyDescent="0.35">
      <c r="A255" s="3">
        <v>44298</v>
      </c>
      <c r="B255" s="6" t="s">
        <v>81</v>
      </c>
      <c r="C255" s="4" t="s">
        <v>29</v>
      </c>
      <c r="D255" s="5">
        <v>53.11</v>
      </c>
      <c r="E255" s="1">
        <v>4</v>
      </c>
      <c r="F255" s="1">
        <f>InputData[[#This Row],[UNIT PRICE ($)]]*InputData[[#This Row],[QUANTITY]]</f>
        <v>212.44</v>
      </c>
      <c r="G255" s="1" t="str">
        <f>VLOOKUP(InputData[[#This Row],[CUSTOMER NAME]],Country[],2,FALSE)</f>
        <v>India</v>
      </c>
      <c r="H255" s="1" t="str">
        <f>VLOOKUP(InputData[[#This Row],[CUSTOMER NAME]],Country[],3,FALSE)</f>
        <v>East</v>
      </c>
      <c r="I255" s="1">
        <f>DAY(InputData[[#This Row],[DATE]])</f>
        <v>12</v>
      </c>
      <c r="J255" s="1" t="str">
        <f>TEXT(InputData[[#This Row],[DATE]],"mmm")</f>
        <v>Apr</v>
      </c>
      <c r="K255" s="1" t="str">
        <f>TEXT(InputData[[#This Row],[DATE]],"yyy")</f>
        <v>2021</v>
      </c>
      <c r="L255" s="1">
        <f>WEEKNUM(InputData[[#This Row],[DATE]])</f>
        <v>16</v>
      </c>
    </row>
    <row r="256" spans="1:12" x14ac:dyDescent="0.35">
      <c r="A256" s="3">
        <v>44299</v>
      </c>
      <c r="B256" s="6" t="s">
        <v>62</v>
      </c>
      <c r="C256" s="4" t="s">
        <v>4</v>
      </c>
      <c r="D256" s="5">
        <v>48.84</v>
      </c>
      <c r="E256" s="1">
        <v>8</v>
      </c>
      <c r="F256" s="1">
        <f>InputData[[#This Row],[UNIT PRICE ($)]]*InputData[[#This Row],[QUANTITY]]</f>
        <v>390.72</v>
      </c>
      <c r="G256" s="1" t="str">
        <f>VLOOKUP(InputData[[#This Row],[CUSTOMER NAME]],Country[],2,FALSE)</f>
        <v>India</v>
      </c>
      <c r="H256" s="1" t="str">
        <f>VLOOKUP(InputData[[#This Row],[CUSTOMER NAME]],Country[],3,FALSE)</f>
        <v>Northeast</v>
      </c>
      <c r="I256" s="1">
        <f>DAY(InputData[[#This Row],[DATE]])</f>
        <v>13</v>
      </c>
      <c r="J256" s="1" t="str">
        <f>TEXT(InputData[[#This Row],[DATE]],"mmm")</f>
        <v>Apr</v>
      </c>
      <c r="K256" s="1" t="str">
        <f>TEXT(InputData[[#This Row],[DATE]],"yyy")</f>
        <v>2021</v>
      </c>
      <c r="L256" s="1">
        <f>WEEKNUM(InputData[[#This Row],[DATE]])</f>
        <v>16</v>
      </c>
    </row>
    <row r="257" spans="1:12" x14ac:dyDescent="0.35">
      <c r="A257" s="3">
        <v>44299</v>
      </c>
      <c r="B257" s="6" t="s">
        <v>65</v>
      </c>
      <c r="C257" s="4" t="s">
        <v>16</v>
      </c>
      <c r="D257" s="5">
        <v>16.64</v>
      </c>
      <c r="E257" s="1">
        <v>14</v>
      </c>
      <c r="F257" s="1">
        <f>InputData[[#This Row],[UNIT PRICE ($)]]*InputData[[#This Row],[QUANTITY]]</f>
        <v>232.96</v>
      </c>
      <c r="G257" s="1" t="str">
        <f>VLOOKUP(InputData[[#This Row],[CUSTOMER NAME]],Country[],2,FALSE)</f>
        <v>Pakistan</v>
      </c>
      <c r="H257" s="1" t="str">
        <f>VLOOKUP(InputData[[#This Row],[CUSTOMER NAME]],Country[],3,FALSE)</f>
        <v>Export</v>
      </c>
      <c r="I257" s="1">
        <f>DAY(InputData[[#This Row],[DATE]])</f>
        <v>13</v>
      </c>
      <c r="J257" s="1" t="str">
        <f>TEXT(InputData[[#This Row],[DATE]],"mmm")</f>
        <v>Apr</v>
      </c>
      <c r="K257" s="1" t="str">
        <f>TEXT(InputData[[#This Row],[DATE]],"yyy")</f>
        <v>2021</v>
      </c>
      <c r="L257" s="1">
        <f>WEEKNUM(InputData[[#This Row],[DATE]])</f>
        <v>16</v>
      </c>
    </row>
    <row r="258" spans="1:12" x14ac:dyDescent="0.35">
      <c r="A258" s="3">
        <v>44299</v>
      </c>
      <c r="B258" s="6" t="s">
        <v>70</v>
      </c>
      <c r="C258" s="4" t="s">
        <v>36</v>
      </c>
      <c r="D258" s="5">
        <v>96.3</v>
      </c>
      <c r="E258" s="1">
        <v>35</v>
      </c>
      <c r="F258" s="1">
        <f>InputData[[#This Row],[UNIT PRICE ($)]]*InputData[[#This Row],[QUANTITY]]</f>
        <v>3370.5</v>
      </c>
      <c r="G258" s="1" t="str">
        <f>VLOOKUP(InputData[[#This Row],[CUSTOMER NAME]],Country[],2,FALSE)</f>
        <v>Mexico</v>
      </c>
      <c r="H258" s="1" t="str">
        <f>VLOOKUP(InputData[[#This Row],[CUSTOMER NAME]],Country[],3,FALSE)</f>
        <v>Export</v>
      </c>
      <c r="I258" s="1">
        <f>DAY(InputData[[#This Row],[DATE]])</f>
        <v>13</v>
      </c>
      <c r="J258" s="1" t="str">
        <f>TEXT(InputData[[#This Row],[DATE]],"mmm")</f>
        <v>Apr</v>
      </c>
      <c r="K258" s="1" t="str">
        <f>TEXT(InputData[[#This Row],[DATE]],"yyy")</f>
        <v>2021</v>
      </c>
      <c r="L258" s="1">
        <f>WEEKNUM(InputData[[#This Row],[DATE]])</f>
        <v>16</v>
      </c>
    </row>
    <row r="259" spans="1:12" x14ac:dyDescent="0.35">
      <c r="A259" s="3">
        <v>44300</v>
      </c>
      <c r="B259" s="6" t="s">
        <v>80</v>
      </c>
      <c r="C259" s="4" t="s">
        <v>37</v>
      </c>
      <c r="D259" s="5">
        <v>85.76</v>
      </c>
      <c r="E259" s="1">
        <v>7</v>
      </c>
      <c r="F259" s="1">
        <f>InputData[[#This Row],[UNIT PRICE ($)]]*InputData[[#This Row],[QUANTITY]]</f>
        <v>600.32000000000005</v>
      </c>
      <c r="G259" s="1" t="str">
        <f>VLOOKUP(InputData[[#This Row],[CUSTOMER NAME]],Country[],2,FALSE)</f>
        <v>South Africa</v>
      </c>
      <c r="H259" s="1" t="str">
        <f>VLOOKUP(InputData[[#This Row],[CUSTOMER NAME]],Country[],3,FALSE)</f>
        <v>Export</v>
      </c>
      <c r="I259" s="1">
        <f>DAY(InputData[[#This Row],[DATE]])</f>
        <v>14</v>
      </c>
      <c r="J259" s="1" t="str">
        <f>TEXT(InputData[[#This Row],[DATE]],"mmm")</f>
        <v>Apr</v>
      </c>
      <c r="K259" s="1" t="str">
        <f>TEXT(InputData[[#This Row],[DATE]],"yyy")</f>
        <v>2021</v>
      </c>
      <c r="L259" s="1">
        <f>WEEKNUM(InputData[[#This Row],[DATE]])</f>
        <v>16</v>
      </c>
    </row>
    <row r="260" spans="1:12" x14ac:dyDescent="0.35">
      <c r="A260" s="3">
        <v>44301</v>
      </c>
      <c r="B260" s="6" t="s">
        <v>86</v>
      </c>
      <c r="C260" s="4" t="s">
        <v>17</v>
      </c>
      <c r="D260" s="5">
        <v>156.78</v>
      </c>
      <c r="E260" s="1">
        <v>3</v>
      </c>
      <c r="F260" s="1">
        <f>InputData[[#This Row],[UNIT PRICE ($)]]*InputData[[#This Row],[QUANTITY]]</f>
        <v>470.34000000000003</v>
      </c>
      <c r="G260" s="1" t="str">
        <f>VLOOKUP(InputData[[#This Row],[CUSTOMER NAME]],Country[],2,FALSE)</f>
        <v>India</v>
      </c>
      <c r="H260" s="1" t="str">
        <f>VLOOKUP(InputData[[#This Row],[CUSTOMER NAME]],Country[],3,FALSE)</f>
        <v>South</v>
      </c>
      <c r="I260" s="1">
        <f>DAY(InputData[[#This Row],[DATE]])</f>
        <v>15</v>
      </c>
      <c r="J260" s="1" t="str">
        <f>TEXT(InputData[[#This Row],[DATE]],"mmm")</f>
        <v>Apr</v>
      </c>
      <c r="K260" s="1" t="str">
        <f>TEXT(InputData[[#This Row],[DATE]],"yyy")</f>
        <v>2021</v>
      </c>
      <c r="L260" s="1">
        <f>WEEKNUM(InputData[[#This Row],[DATE]])</f>
        <v>16</v>
      </c>
    </row>
    <row r="261" spans="1:12" x14ac:dyDescent="0.35">
      <c r="A261" s="3">
        <v>44302</v>
      </c>
      <c r="B261" s="6" t="s">
        <v>112</v>
      </c>
      <c r="C261" s="4" t="s">
        <v>16</v>
      </c>
      <c r="D261" s="5">
        <v>16.64</v>
      </c>
      <c r="E261" s="1">
        <v>38</v>
      </c>
      <c r="F261" s="1">
        <f>InputData[[#This Row],[UNIT PRICE ($)]]*InputData[[#This Row],[QUANTITY]]</f>
        <v>632.32000000000005</v>
      </c>
      <c r="G261" s="1" t="str">
        <f>VLOOKUP(InputData[[#This Row],[CUSTOMER NAME]],Country[],2,FALSE)</f>
        <v>India</v>
      </c>
      <c r="H261" s="1" t="str">
        <f>VLOOKUP(InputData[[#This Row],[CUSTOMER NAME]],Country[],3,FALSE)</f>
        <v>North</v>
      </c>
      <c r="I261" s="1">
        <f>DAY(InputData[[#This Row],[DATE]])</f>
        <v>16</v>
      </c>
      <c r="J261" s="1" t="str">
        <f>TEXT(InputData[[#This Row],[DATE]],"mmm")</f>
        <v>Apr</v>
      </c>
      <c r="K261" s="1" t="str">
        <f>TEXT(InputData[[#This Row],[DATE]],"yyy")</f>
        <v>2021</v>
      </c>
      <c r="L261" s="1">
        <f>WEEKNUM(InputData[[#This Row],[DATE]])</f>
        <v>16</v>
      </c>
    </row>
    <row r="262" spans="1:12" x14ac:dyDescent="0.35">
      <c r="A262" s="3">
        <v>44302</v>
      </c>
      <c r="B262" s="6" t="s">
        <v>89</v>
      </c>
      <c r="C262" s="4" t="s">
        <v>18</v>
      </c>
      <c r="D262" s="5">
        <v>49.21</v>
      </c>
      <c r="E262" s="1">
        <v>15</v>
      </c>
      <c r="F262" s="1">
        <f>InputData[[#This Row],[UNIT PRICE ($)]]*InputData[[#This Row],[QUANTITY]]</f>
        <v>738.15</v>
      </c>
      <c r="G262" s="1" t="str">
        <f>VLOOKUP(InputData[[#This Row],[CUSTOMER NAME]],Country[],2,FALSE)</f>
        <v>Mexico</v>
      </c>
      <c r="H262" s="1" t="str">
        <f>VLOOKUP(InputData[[#This Row],[CUSTOMER NAME]],Country[],3,FALSE)</f>
        <v>Export</v>
      </c>
      <c r="I262" s="1">
        <f>DAY(InputData[[#This Row],[DATE]])</f>
        <v>16</v>
      </c>
      <c r="J262" s="1" t="str">
        <f>TEXT(InputData[[#This Row],[DATE]],"mmm")</f>
        <v>Apr</v>
      </c>
      <c r="K262" s="1" t="str">
        <f>TEXT(InputData[[#This Row],[DATE]],"yyy")</f>
        <v>2021</v>
      </c>
      <c r="L262" s="1">
        <f>WEEKNUM(InputData[[#This Row],[DATE]])</f>
        <v>16</v>
      </c>
    </row>
    <row r="263" spans="1:12" x14ac:dyDescent="0.35">
      <c r="A263" s="3">
        <v>44303</v>
      </c>
      <c r="B263" s="6" t="s">
        <v>75</v>
      </c>
      <c r="C263" s="4" t="s">
        <v>9</v>
      </c>
      <c r="D263" s="5">
        <v>7.8599999999999994</v>
      </c>
      <c r="E263" s="1">
        <v>19</v>
      </c>
      <c r="F263" s="1">
        <f>InputData[[#This Row],[UNIT PRICE ($)]]*InputData[[#This Row],[QUANTITY]]</f>
        <v>149.33999999999997</v>
      </c>
      <c r="G263" s="1" t="str">
        <f>VLOOKUP(InputData[[#This Row],[CUSTOMER NAME]],Country[],2,FALSE)</f>
        <v>Russia</v>
      </c>
      <c r="H263" s="1" t="str">
        <f>VLOOKUP(InputData[[#This Row],[CUSTOMER NAME]],Country[],3,FALSE)</f>
        <v>Export</v>
      </c>
      <c r="I263" s="1">
        <f>DAY(InputData[[#This Row],[DATE]])</f>
        <v>17</v>
      </c>
      <c r="J263" s="1" t="str">
        <f>TEXT(InputData[[#This Row],[DATE]],"mmm")</f>
        <v>Apr</v>
      </c>
      <c r="K263" s="1" t="str">
        <f>TEXT(InputData[[#This Row],[DATE]],"yyy")</f>
        <v>2021</v>
      </c>
      <c r="L263" s="1">
        <f>WEEKNUM(InputData[[#This Row],[DATE]])</f>
        <v>16</v>
      </c>
    </row>
    <row r="264" spans="1:12" x14ac:dyDescent="0.35">
      <c r="A264" s="3">
        <v>44304</v>
      </c>
      <c r="B264" s="6" t="s">
        <v>110</v>
      </c>
      <c r="C264" s="4" t="s">
        <v>41</v>
      </c>
      <c r="D264" s="5">
        <v>173.88</v>
      </c>
      <c r="E264" s="1">
        <v>9</v>
      </c>
      <c r="F264" s="1">
        <f>InputData[[#This Row],[UNIT PRICE ($)]]*InputData[[#This Row],[QUANTITY]]</f>
        <v>1564.92</v>
      </c>
      <c r="G264" s="1" t="str">
        <f>VLOOKUP(InputData[[#This Row],[CUSTOMER NAME]],Country[],2,FALSE)</f>
        <v>India</v>
      </c>
      <c r="H264" s="1" t="str">
        <f>VLOOKUP(InputData[[#This Row],[CUSTOMER NAME]],Country[],3,FALSE)</f>
        <v>Western</v>
      </c>
      <c r="I264" s="1">
        <f>DAY(InputData[[#This Row],[DATE]])</f>
        <v>18</v>
      </c>
      <c r="J264" s="1" t="str">
        <f>TEXT(InputData[[#This Row],[DATE]],"mmm")</f>
        <v>Apr</v>
      </c>
      <c r="K264" s="1" t="str">
        <f>TEXT(InputData[[#This Row],[DATE]],"yyy")</f>
        <v>2021</v>
      </c>
      <c r="L264" s="1">
        <f>WEEKNUM(InputData[[#This Row],[DATE]])</f>
        <v>17</v>
      </c>
    </row>
    <row r="265" spans="1:12" x14ac:dyDescent="0.35">
      <c r="A265" s="3">
        <v>44304</v>
      </c>
      <c r="B265" s="6" t="s">
        <v>74</v>
      </c>
      <c r="C265" s="4" t="s">
        <v>19</v>
      </c>
      <c r="D265" s="5">
        <v>210</v>
      </c>
      <c r="E265" s="1">
        <v>13</v>
      </c>
      <c r="F265" s="1">
        <f>InputData[[#This Row],[UNIT PRICE ($)]]*InputData[[#This Row],[QUANTITY]]</f>
        <v>2730</v>
      </c>
      <c r="G265" s="1" t="str">
        <f>VLOOKUP(InputData[[#This Row],[CUSTOMER NAME]],Country[],2,FALSE)</f>
        <v>Brazil</v>
      </c>
      <c r="H265" s="1" t="str">
        <f>VLOOKUP(InputData[[#This Row],[CUSTOMER NAME]],Country[],3,FALSE)</f>
        <v>Export</v>
      </c>
      <c r="I265" s="1">
        <f>DAY(InputData[[#This Row],[DATE]])</f>
        <v>18</v>
      </c>
      <c r="J265" s="1" t="str">
        <f>TEXT(InputData[[#This Row],[DATE]],"mmm")</f>
        <v>Apr</v>
      </c>
      <c r="K265" s="1" t="str">
        <f>TEXT(InputData[[#This Row],[DATE]],"yyy")</f>
        <v>2021</v>
      </c>
      <c r="L265" s="1">
        <f>WEEKNUM(InputData[[#This Row],[DATE]])</f>
        <v>17</v>
      </c>
    </row>
    <row r="266" spans="1:12" x14ac:dyDescent="0.35">
      <c r="A266" s="3">
        <v>44304</v>
      </c>
      <c r="B266" s="6" t="s">
        <v>87</v>
      </c>
      <c r="C266" s="4" t="s">
        <v>11</v>
      </c>
      <c r="D266" s="5">
        <v>48.4</v>
      </c>
      <c r="E266" s="1">
        <v>2</v>
      </c>
      <c r="F266" s="1">
        <f>InputData[[#This Row],[UNIT PRICE ($)]]*InputData[[#This Row],[QUANTITY]]</f>
        <v>96.8</v>
      </c>
      <c r="G266" s="1" t="str">
        <f>VLOOKUP(InputData[[#This Row],[CUSTOMER NAME]],Country[],2,FALSE)</f>
        <v>France</v>
      </c>
      <c r="H266" s="1" t="str">
        <f>VLOOKUP(InputData[[#This Row],[CUSTOMER NAME]],Country[],3,FALSE)</f>
        <v>Export</v>
      </c>
      <c r="I266" s="1">
        <f>DAY(InputData[[#This Row],[DATE]])</f>
        <v>18</v>
      </c>
      <c r="J266" s="1" t="str">
        <f>TEXT(InputData[[#This Row],[DATE]],"mmm")</f>
        <v>Apr</v>
      </c>
      <c r="K266" s="1" t="str">
        <f>TEXT(InputData[[#This Row],[DATE]],"yyy")</f>
        <v>2021</v>
      </c>
      <c r="L266" s="1">
        <f>WEEKNUM(InputData[[#This Row],[DATE]])</f>
        <v>17</v>
      </c>
    </row>
    <row r="267" spans="1:12" x14ac:dyDescent="0.35">
      <c r="A267" s="3">
        <v>44304</v>
      </c>
      <c r="B267" s="6" t="s">
        <v>88</v>
      </c>
      <c r="C267" s="4" t="s">
        <v>38</v>
      </c>
      <c r="D267" s="5">
        <v>79.92</v>
      </c>
      <c r="E267" s="1">
        <v>9</v>
      </c>
      <c r="F267" s="1">
        <f>InputData[[#This Row],[UNIT PRICE ($)]]*InputData[[#This Row],[QUANTITY]]</f>
        <v>719.28</v>
      </c>
      <c r="G267" s="1" t="str">
        <f>VLOOKUP(InputData[[#This Row],[CUSTOMER NAME]],Country[],2,FALSE)</f>
        <v>India</v>
      </c>
      <c r="H267" s="1" t="str">
        <f>VLOOKUP(InputData[[#This Row],[CUSTOMER NAME]],Country[],3,FALSE)</f>
        <v>South</v>
      </c>
      <c r="I267" s="1">
        <f>DAY(InputData[[#This Row],[DATE]])</f>
        <v>18</v>
      </c>
      <c r="J267" s="1" t="str">
        <f>TEXT(InputData[[#This Row],[DATE]],"mmm")</f>
        <v>Apr</v>
      </c>
      <c r="K267" s="1" t="str">
        <f>TEXT(InputData[[#This Row],[DATE]],"yyy")</f>
        <v>2021</v>
      </c>
      <c r="L267" s="1">
        <f>WEEKNUM(InputData[[#This Row],[DATE]])</f>
        <v>17</v>
      </c>
    </row>
    <row r="268" spans="1:12" x14ac:dyDescent="0.35">
      <c r="A268" s="3">
        <v>44305</v>
      </c>
      <c r="B268" s="6" t="s">
        <v>87</v>
      </c>
      <c r="C268" s="4" t="s">
        <v>11</v>
      </c>
      <c r="D268" s="5">
        <v>48.4</v>
      </c>
      <c r="E268" s="1">
        <v>17</v>
      </c>
      <c r="F268" s="1">
        <f>InputData[[#This Row],[UNIT PRICE ($)]]*InputData[[#This Row],[QUANTITY]]</f>
        <v>822.8</v>
      </c>
      <c r="G268" s="1" t="str">
        <f>VLOOKUP(InputData[[#This Row],[CUSTOMER NAME]],Country[],2,FALSE)</f>
        <v>France</v>
      </c>
      <c r="H268" s="1" t="str">
        <f>VLOOKUP(InputData[[#This Row],[CUSTOMER NAME]],Country[],3,FALSE)</f>
        <v>Export</v>
      </c>
      <c r="I268" s="1">
        <f>DAY(InputData[[#This Row],[DATE]])</f>
        <v>19</v>
      </c>
      <c r="J268" s="1" t="str">
        <f>TEXT(InputData[[#This Row],[DATE]],"mmm")</f>
        <v>Apr</v>
      </c>
      <c r="K268" s="1" t="str">
        <f>TEXT(InputData[[#This Row],[DATE]],"yyy")</f>
        <v>2021</v>
      </c>
      <c r="L268" s="1">
        <f>WEEKNUM(InputData[[#This Row],[DATE]])</f>
        <v>17</v>
      </c>
    </row>
    <row r="269" spans="1:12" x14ac:dyDescent="0.35">
      <c r="A269" s="3">
        <v>44306</v>
      </c>
      <c r="B269" s="6" t="s">
        <v>110</v>
      </c>
      <c r="C269" s="4" t="s">
        <v>18</v>
      </c>
      <c r="D269" s="5">
        <v>49.21</v>
      </c>
      <c r="E269" s="1">
        <v>2</v>
      </c>
      <c r="F269" s="1">
        <f>InputData[[#This Row],[UNIT PRICE ($)]]*InputData[[#This Row],[QUANTITY]]</f>
        <v>98.42</v>
      </c>
      <c r="G269" s="1" t="str">
        <f>VLOOKUP(InputData[[#This Row],[CUSTOMER NAME]],Country[],2,FALSE)</f>
        <v>India</v>
      </c>
      <c r="H269" s="1" t="str">
        <f>VLOOKUP(InputData[[#This Row],[CUSTOMER NAME]],Country[],3,FALSE)</f>
        <v>Western</v>
      </c>
      <c r="I269" s="1">
        <f>DAY(InputData[[#This Row],[DATE]])</f>
        <v>20</v>
      </c>
      <c r="J269" s="1" t="str">
        <f>TEXT(InputData[[#This Row],[DATE]],"mmm")</f>
        <v>Apr</v>
      </c>
      <c r="K269" s="1" t="str">
        <f>TEXT(InputData[[#This Row],[DATE]],"yyy")</f>
        <v>2021</v>
      </c>
      <c r="L269" s="1">
        <f>WEEKNUM(InputData[[#This Row],[DATE]])</f>
        <v>17</v>
      </c>
    </row>
    <row r="270" spans="1:12" x14ac:dyDescent="0.35">
      <c r="A270" s="3">
        <v>44306</v>
      </c>
      <c r="B270" s="6" t="s">
        <v>77</v>
      </c>
      <c r="C270" s="4" t="s">
        <v>12</v>
      </c>
      <c r="D270" s="5">
        <v>94.17</v>
      </c>
      <c r="E270" s="1">
        <v>4</v>
      </c>
      <c r="F270" s="1">
        <f>InputData[[#This Row],[UNIT PRICE ($)]]*InputData[[#This Row],[QUANTITY]]</f>
        <v>376.68</v>
      </c>
      <c r="G270" s="1" t="str">
        <f>VLOOKUP(InputData[[#This Row],[CUSTOMER NAME]],Country[],2,FALSE)</f>
        <v>India</v>
      </c>
      <c r="H270" s="1" t="str">
        <f>VLOOKUP(InputData[[#This Row],[CUSTOMER NAME]],Country[],3,FALSE)</f>
        <v>Western</v>
      </c>
      <c r="I270" s="1">
        <f>DAY(InputData[[#This Row],[DATE]])</f>
        <v>20</v>
      </c>
      <c r="J270" s="1" t="str">
        <f>TEXT(InputData[[#This Row],[DATE]],"mmm")</f>
        <v>Apr</v>
      </c>
      <c r="K270" s="1" t="str">
        <f>TEXT(InputData[[#This Row],[DATE]],"yyy")</f>
        <v>2021</v>
      </c>
      <c r="L270" s="1">
        <f>WEEKNUM(InputData[[#This Row],[DATE]])</f>
        <v>17</v>
      </c>
    </row>
    <row r="271" spans="1:12" x14ac:dyDescent="0.35">
      <c r="A271" s="3">
        <v>44307</v>
      </c>
      <c r="B271" s="6" t="s">
        <v>82</v>
      </c>
      <c r="C271" s="4" t="s">
        <v>30</v>
      </c>
      <c r="D271" s="5">
        <v>201.28</v>
      </c>
      <c r="E271" s="1">
        <v>2</v>
      </c>
      <c r="F271" s="1">
        <f>InputData[[#This Row],[UNIT PRICE ($)]]*InputData[[#This Row],[QUANTITY]]</f>
        <v>402.56</v>
      </c>
      <c r="G271" s="1" t="str">
        <f>VLOOKUP(InputData[[#This Row],[CUSTOMER NAME]],Country[],2,FALSE)</f>
        <v>India</v>
      </c>
      <c r="H271" s="1" t="str">
        <f>VLOOKUP(InputData[[#This Row],[CUSTOMER NAME]],Country[],3,FALSE)</f>
        <v>Western</v>
      </c>
      <c r="I271" s="1">
        <f>DAY(InputData[[#This Row],[DATE]])</f>
        <v>21</v>
      </c>
      <c r="J271" s="1" t="str">
        <f>TEXT(InputData[[#This Row],[DATE]],"mmm")</f>
        <v>Apr</v>
      </c>
      <c r="K271" s="1" t="str">
        <f>TEXT(InputData[[#This Row],[DATE]],"yyy")</f>
        <v>2021</v>
      </c>
      <c r="L271" s="1">
        <f>WEEKNUM(InputData[[#This Row],[DATE]])</f>
        <v>17</v>
      </c>
    </row>
    <row r="272" spans="1:12" x14ac:dyDescent="0.35">
      <c r="A272" s="3">
        <v>44307</v>
      </c>
      <c r="B272" s="6" t="s">
        <v>83</v>
      </c>
      <c r="C272" s="4" t="s">
        <v>26</v>
      </c>
      <c r="D272" s="5">
        <v>24.66</v>
      </c>
      <c r="E272" s="1">
        <v>14</v>
      </c>
      <c r="F272" s="1">
        <f>InputData[[#This Row],[UNIT PRICE ($)]]*InputData[[#This Row],[QUANTITY]]</f>
        <v>345.24</v>
      </c>
      <c r="G272" s="1" t="str">
        <f>VLOOKUP(InputData[[#This Row],[CUSTOMER NAME]],Country[],2,FALSE)</f>
        <v>India</v>
      </c>
      <c r="H272" s="1" t="str">
        <f>VLOOKUP(InputData[[#This Row],[CUSTOMER NAME]],Country[],3,FALSE)</f>
        <v>North</v>
      </c>
      <c r="I272" s="1">
        <f>DAY(InputData[[#This Row],[DATE]])</f>
        <v>21</v>
      </c>
      <c r="J272" s="1" t="str">
        <f>TEXT(InputData[[#This Row],[DATE]],"mmm")</f>
        <v>Apr</v>
      </c>
      <c r="K272" s="1" t="str">
        <f>TEXT(InputData[[#This Row],[DATE]],"yyy")</f>
        <v>2021</v>
      </c>
      <c r="L272" s="1">
        <f>WEEKNUM(InputData[[#This Row],[DATE]])</f>
        <v>17</v>
      </c>
    </row>
    <row r="273" spans="1:12" x14ac:dyDescent="0.35">
      <c r="A273" s="3">
        <v>44308</v>
      </c>
      <c r="B273" s="6" t="s">
        <v>64</v>
      </c>
      <c r="C273" s="4" t="s">
        <v>43</v>
      </c>
      <c r="D273" s="5">
        <v>83.08</v>
      </c>
      <c r="E273" s="1">
        <v>22</v>
      </c>
      <c r="F273" s="1">
        <f>InputData[[#This Row],[UNIT PRICE ($)]]*InputData[[#This Row],[QUANTITY]]</f>
        <v>1827.76</v>
      </c>
      <c r="G273" s="1" t="str">
        <f>VLOOKUP(InputData[[#This Row],[CUSTOMER NAME]],Country[],2,FALSE)</f>
        <v>India</v>
      </c>
      <c r="H273" s="1" t="str">
        <f>VLOOKUP(InputData[[#This Row],[CUSTOMER NAME]],Country[],3,FALSE)</f>
        <v>Northeast</v>
      </c>
      <c r="I273" s="1">
        <f>DAY(InputData[[#This Row],[DATE]])</f>
        <v>22</v>
      </c>
      <c r="J273" s="1" t="str">
        <f>TEXT(InputData[[#This Row],[DATE]],"mmm")</f>
        <v>Apr</v>
      </c>
      <c r="K273" s="1" t="str">
        <f>TEXT(InputData[[#This Row],[DATE]],"yyy")</f>
        <v>2021</v>
      </c>
      <c r="L273" s="1">
        <f>WEEKNUM(InputData[[#This Row],[DATE]])</f>
        <v>17</v>
      </c>
    </row>
    <row r="274" spans="1:12" x14ac:dyDescent="0.35">
      <c r="A274" s="3">
        <v>44308</v>
      </c>
      <c r="B274" s="6" t="s">
        <v>80</v>
      </c>
      <c r="C274" s="4" t="s">
        <v>36</v>
      </c>
      <c r="D274" s="5">
        <v>96.3</v>
      </c>
      <c r="E274" s="1">
        <v>36</v>
      </c>
      <c r="F274" s="1">
        <f>InputData[[#This Row],[UNIT PRICE ($)]]*InputData[[#This Row],[QUANTITY]]</f>
        <v>3466.7999999999997</v>
      </c>
      <c r="G274" s="1" t="str">
        <f>VLOOKUP(InputData[[#This Row],[CUSTOMER NAME]],Country[],2,FALSE)</f>
        <v>South Africa</v>
      </c>
      <c r="H274" s="1" t="str">
        <f>VLOOKUP(InputData[[#This Row],[CUSTOMER NAME]],Country[],3,FALSE)</f>
        <v>Export</v>
      </c>
      <c r="I274" s="1">
        <f>DAY(InputData[[#This Row],[DATE]])</f>
        <v>22</v>
      </c>
      <c r="J274" s="1" t="str">
        <f>TEXT(InputData[[#This Row],[DATE]],"mmm")</f>
        <v>Apr</v>
      </c>
      <c r="K274" s="1" t="str">
        <f>TEXT(InputData[[#This Row],[DATE]],"yyy")</f>
        <v>2021</v>
      </c>
      <c r="L274" s="1">
        <f>WEEKNUM(InputData[[#This Row],[DATE]])</f>
        <v>17</v>
      </c>
    </row>
    <row r="275" spans="1:12" x14ac:dyDescent="0.35">
      <c r="A275" s="3">
        <v>44309</v>
      </c>
      <c r="B275" s="6" t="s">
        <v>62</v>
      </c>
      <c r="C275" s="4" t="s">
        <v>28</v>
      </c>
      <c r="D275" s="5">
        <v>41.81</v>
      </c>
      <c r="E275" s="1">
        <v>10</v>
      </c>
      <c r="F275" s="1">
        <f>InputData[[#This Row],[UNIT PRICE ($)]]*InputData[[#This Row],[QUANTITY]]</f>
        <v>418.1</v>
      </c>
      <c r="G275" s="1" t="str">
        <f>VLOOKUP(InputData[[#This Row],[CUSTOMER NAME]],Country[],2,FALSE)</f>
        <v>India</v>
      </c>
      <c r="H275" s="1" t="str">
        <f>VLOOKUP(InputData[[#This Row],[CUSTOMER NAME]],Country[],3,FALSE)</f>
        <v>Northeast</v>
      </c>
      <c r="I275" s="1">
        <f>DAY(InputData[[#This Row],[DATE]])</f>
        <v>23</v>
      </c>
      <c r="J275" s="1" t="str">
        <f>TEXT(InputData[[#This Row],[DATE]],"mmm")</f>
        <v>Apr</v>
      </c>
      <c r="K275" s="1" t="str">
        <f>TEXT(InputData[[#This Row],[DATE]],"yyy")</f>
        <v>2021</v>
      </c>
      <c r="L275" s="1">
        <f>WEEKNUM(InputData[[#This Row],[DATE]])</f>
        <v>17</v>
      </c>
    </row>
    <row r="276" spans="1:12" x14ac:dyDescent="0.35">
      <c r="A276" s="3">
        <v>44309</v>
      </c>
      <c r="B276" s="6" t="s">
        <v>80</v>
      </c>
      <c r="C276" s="4" t="s">
        <v>44</v>
      </c>
      <c r="D276" s="5">
        <v>82.08</v>
      </c>
      <c r="E276" s="1">
        <v>15</v>
      </c>
      <c r="F276" s="1">
        <f>InputData[[#This Row],[UNIT PRICE ($)]]*InputData[[#This Row],[QUANTITY]]</f>
        <v>1231.2</v>
      </c>
      <c r="G276" s="1" t="str">
        <f>VLOOKUP(InputData[[#This Row],[CUSTOMER NAME]],Country[],2,FALSE)</f>
        <v>South Africa</v>
      </c>
      <c r="H276" s="1" t="str">
        <f>VLOOKUP(InputData[[#This Row],[CUSTOMER NAME]],Country[],3,FALSE)</f>
        <v>Export</v>
      </c>
      <c r="I276" s="1">
        <f>DAY(InputData[[#This Row],[DATE]])</f>
        <v>23</v>
      </c>
      <c r="J276" s="1" t="str">
        <f>TEXT(InputData[[#This Row],[DATE]],"mmm")</f>
        <v>Apr</v>
      </c>
      <c r="K276" s="1" t="str">
        <f>TEXT(InputData[[#This Row],[DATE]],"yyy")</f>
        <v>2021</v>
      </c>
      <c r="L276" s="1">
        <f>WEEKNUM(InputData[[#This Row],[DATE]])</f>
        <v>17</v>
      </c>
    </row>
    <row r="277" spans="1:12" x14ac:dyDescent="0.35">
      <c r="A277" s="3">
        <v>44309</v>
      </c>
      <c r="B277" s="6" t="s">
        <v>88</v>
      </c>
      <c r="C277" s="4" t="s">
        <v>42</v>
      </c>
      <c r="D277" s="5">
        <v>162</v>
      </c>
      <c r="E277" s="1">
        <v>6</v>
      </c>
      <c r="F277" s="1">
        <f>InputData[[#This Row],[UNIT PRICE ($)]]*InputData[[#This Row],[QUANTITY]]</f>
        <v>972</v>
      </c>
      <c r="G277" s="1" t="str">
        <f>VLOOKUP(InputData[[#This Row],[CUSTOMER NAME]],Country[],2,FALSE)</f>
        <v>India</v>
      </c>
      <c r="H277" s="1" t="str">
        <f>VLOOKUP(InputData[[#This Row],[CUSTOMER NAME]],Country[],3,FALSE)</f>
        <v>South</v>
      </c>
      <c r="I277" s="1">
        <f>DAY(InputData[[#This Row],[DATE]])</f>
        <v>23</v>
      </c>
      <c r="J277" s="1" t="str">
        <f>TEXT(InputData[[#This Row],[DATE]],"mmm")</f>
        <v>Apr</v>
      </c>
      <c r="K277" s="1" t="str">
        <f>TEXT(InputData[[#This Row],[DATE]],"yyy")</f>
        <v>2021</v>
      </c>
      <c r="L277" s="1">
        <f>WEEKNUM(InputData[[#This Row],[DATE]])</f>
        <v>17</v>
      </c>
    </row>
    <row r="278" spans="1:12" x14ac:dyDescent="0.35">
      <c r="A278" s="3">
        <v>44310</v>
      </c>
      <c r="B278" s="6" t="s">
        <v>62</v>
      </c>
      <c r="C278" s="4" t="s">
        <v>34</v>
      </c>
      <c r="D278" s="5">
        <v>58.3</v>
      </c>
      <c r="E278" s="1">
        <v>4</v>
      </c>
      <c r="F278" s="1">
        <f>InputData[[#This Row],[UNIT PRICE ($)]]*InputData[[#This Row],[QUANTITY]]</f>
        <v>233.2</v>
      </c>
      <c r="G278" s="1" t="str">
        <f>VLOOKUP(InputData[[#This Row],[CUSTOMER NAME]],Country[],2,FALSE)</f>
        <v>India</v>
      </c>
      <c r="H278" s="1" t="str">
        <f>VLOOKUP(InputData[[#This Row],[CUSTOMER NAME]],Country[],3,FALSE)</f>
        <v>Northeast</v>
      </c>
      <c r="I278" s="1">
        <f>DAY(InputData[[#This Row],[DATE]])</f>
        <v>24</v>
      </c>
      <c r="J278" s="1" t="str">
        <f>TEXT(InputData[[#This Row],[DATE]],"mmm")</f>
        <v>Apr</v>
      </c>
      <c r="K278" s="1" t="str">
        <f>TEXT(InputData[[#This Row],[DATE]],"yyy")</f>
        <v>2021</v>
      </c>
      <c r="L278" s="1">
        <f>WEEKNUM(InputData[[#This Row],[DATE]])</f>
        <v>17</v>
      </c>
    </row>
    <row r="279" spans="1:12" x14ac:dyDescent="0.35">
      <c r="A279" s="3">
        <v>44310</v>
      </c>
      <c r="B279" s="6" t="s">
        <v>70</v>
      </c>
      <c r="C279" s="4" t="s">
        <v>38</v>
      </c>
      <c r="D279" s="5">
        <v>79.92</v>
      </c>
      <c r="E279" s="1">
        <v>1</v>
      </c>
      <c r="F279" s="1">
        <f>InputData[[#This Row],[UNIT PRICE ($)]]*InputData[[#This Row],[QUANTITY]]</f>
        <v>79.92</v>
      </c>
      <c r="G279" s="1" t="str">
        <f>VLOOKUP(InputData[[#This Row],[CUSTOMER NAME]],Country[],2,FALSE)</f>
        <v>Mexico</v>
      </c>
      <c r="H279" s="1" t="str">
        <f>VLOOKUP(InputData[[#This Row],[CUSTOMER NAME]],Country[],3,FALSE)</f>
        <v>Export</v>
      </c>
      <c r="I279" s="1">
        <f>DAY(InputData[[#This Row],[DATE]])</f>
        <v>24</v>
      </c>
      <c r="J279" s="1" t="str">
        <f>TEXT(InputData[[#This Row],[DATE]],"mmm")</f>
        <v>Apr</v>
      </c>
      <c r="K279" s="1" t="str">
        <f>TEXT(InputData[[#This Row],[DATE]],"yyy")</f>
        <v>2021</v>
      </c>
      <c r="L279" s="1">
        <f>WEEKNUM(InputData[[#This Row],[DATE]])</f>
        <v>17</v>
      </c>
    </row>
    <row r="280" spans="1:12" x14ac:dyDescent="0.35">
      <c r="A280" s="3">
        <v>44310</v>
      </c>
      <c r="B280" s="6" t="s">
        <v>87</v>
      </c>
      <c r="C280" s="4" t="s">
        <v>30</v>
      </c>
      <c r="D280" s="5">
        <v>201.28</v>
      </c>
      <c r="E280" s="1">
        <v>2</v>
      </c>
      <c r="F280" s="1">
        <f>InputData[[#This Row],[UNIT PRICE ($)]]*InputData[[#This Row],[QUANTITY]]</f>
        <v>402.56</v>
      </c>
      <c r="G280" s="1" t="str">
        <f>VLOOKUP(InputData[[#This Row],[CUSTOMER NAME]],Country[],2,FALSE)</f>
        <v>France</v>
      </c>
      <c r="H280" s="1" t="str">
        <f>VLOOKUP(InputData[[#This Row],[CUSTOMER NAME]],Country[],3,FALSE)</f>
        <v>Export</v>
      </c>
      <c r="I280" s="1">
        <f>DAY(InputData[[#This Row],[DATE]])</f>
        <v>24</v>
      </c>
      <c r="J280" s="1" t="str">
        <f>TEXT(InputData[[#This Row],[DATE]],"mmm")</f>
        <v>Apr</v>
      </c>
      <c r="K280" s="1" t="str">
        <f>TEXT(InputData[[#This Row],[DATE]],"yyy")</f>
        <v>2021</v>
      </c>
      <c r="L280" s="1">
        <f>WEEKNUM(InputData[[#This Row],[DATE]])</f>
        <v>17</v>
      </c>
    </row>
    <row r="281" spans="1:12" x14ac:dyDescent="0.35">
      <c r="A281" s="3">
        <v>44310</v>
      </c>
      <c r="B281" s="6" t="s">
        <v>88</v>
      </c>
      <c r="C281" s="4" t="s">
        <v>21</v>
      </c>
      <c r="D281" s="5">
        <v>162.54</v>
      </c>
      <c r="E281" s="1">
        <v>39</v>
      </c>
      <c r="F281" s="1">
        <f>InputData[[#This Row],[UNIT PRICE ($)]]*InputData[[#This Row],[QUANTITY]]</f>
        <v>6339.0599999999995</v>
      </c>
      <c r="G281" s="1" t="str">
        <f>VLOOKUP(InputData[[#This Row],[CUSTOMER NAME]],Country[],2,FALSE)</f>
        <v>India</v>
      </c>
      <c r="H281" s="1" t="str">
        <f>VLOOKUP(InputData[[#This Row],[CUSTOMER NAME]],Country[],3,FALSE)</f>
        <v>South</v>
      </c>
      <c r="I281" s="1">
        <f>DAY(InputData[[#This Row],[DATE]])</f>
        <v>24</v>
      </c>
      <c r="J281" s="1" t="str">
        <f>TEXT(InputData[[#This Row],[DATE]],"mmm")</f>
        <v>Apr</v>
      </c>
      <c r="K281" s="1" t="str">
        <f>TEXT(InputData[[#This Row],[DATE]],"yyy")</f>
        <v>2021</v>
      </c>
      <c r="L281" s="1">
        <f>WEEKNUM(InputData[[#This Row],[DATE]])</f>
        <v>17</v>
      </c>
    </row>
    <row r="282" spans="1:12" x14ac:dyDescent="0.35">
      <c r="A282" s="3">
        <v>44311</v>
      </c>
      <c r="B282" s="6" t="s">
        <v>62</v>
      </c>
      <c r="C282" s="4" t="s">
        <v>3</v>
      </c>
      <c r="D282" s="5">
        <v>80.94</v>
      </c>
      <c r="E282" s="1">
        <v>8</v>
      </c>
      <c r="F282" s="1">
        <f>InputData[[#This Row],[UNIT PRICE ($)]]*InputData[[#This Row],[QUANTITY]]</f>
        <v>647.52</v>
      </c>
      <c r="G282" s="1" t="str">
        <f>VLOOKUP(InputData[[#This Row],[CUSTOMER NAME]],Country[],2,FALSE)</f>
        <v>India</v>
      </c>
      <c r="H282" s="1" t="str">
        <f>VLOOKUP(InputData[[#This Row],[CUSTOMER NAME]],Country[],3,FALSE)</f>
        <v>Northeast</v>
      </c>
      <c r="I282" s="1">
        <f>DAY(InputData[[#This Row],[DATE]])</f>
        <v>25</v>
      </c>
      <c r="J282" s="1" t="str">
        <f>TEXT(InputData[[#This Row],[DATE]],"mmm")</f>
        <v>Apr</v>
      </c>
      <c r="K282" s="1" t="str">
        <f>TEXT(InputData[[#This Row],[DATE]],"yyy")</f>
        <v>2021</v>
      </c>
      <c r="L282" s="1">
        <f>WEEKNUM(InputData[[#This Row],[DATE]])</f>
        <v>18</v>
      </c>
    </row>
    <row r="283" spans="1:12" x14ac:dyDescent="0.35">
      <c r="A283" s="3">
        <v>44311</v>
      </c>
      <c r="B283" s="6" t="s">
        <v>82</v>
      </c>
      <c r="C283" s="4" t="s">
        <v>4</v>
      </c>
      <c r="D283" s="5">
        <v>48.84</v>
      </c>
      <c r="E283" s="1">
        <v>9</v>
      </c>
      <c r="F283" s="1">
        <f>InputData[[#This Row],[UNIT PRICE ($)]]*InputData[[#This Row],[QUANTITY]]</f>
        <v>439.56000000000006</v>
      </c>
      <c r="G283" s="1" t="str">
        <f>VLOOKUP(InputData[[#This Row],[CUSTOMER NAME]],Country[],2,FALSE)</f>
        <v>India</v>
      </c>
      <c r="H283" s="1" t="str">
        <f>VLOOKUP(InputData[[#This Row],[CUSTOMER NAME]],Country[],3,FALSE)</f>
        <v>Western</v>
      </c>
      <c r="I283" s="1">
        <f>DAY(InputData[[#This Row],[DATE]])</f>
        <v>25</v>
      </c>
      <c r="J283" s="1" t="str">
        <f>TEXT(InputData[[#This Row],[DATE]],"mmm")</f>
        <v>Apr</v>
      </c>
      <c r="K283" s="1" t="str">
        <f>TEXT(InputData[[#This Row],[DATE]],"yyy")</f>
        <v>2021</v>
      </c>
      <c r="L283" s="1">
        <f>WEEKNUM(InputData[[#This Row],[DATE]])</f>
        <v>18</v>
      </c>
    </row>
    <row r="284" spans="1:12" x14ac:dyDescent="0.35">
      <c r="A284" s="3">
        <v>44312</v>
      </c>
      <c r="B284" s="6" t="s">
        <v>73</v>
      </c>
      <c r="C284" s="4" t="s">
        <v>37</v>
      </c>
      <c r="D284" s="5">
        <v>85.76</v>
      </c>
      <c r="E284" s="1">
        <v>3</v>
      </c>
      <c r="F284" s="1">
        <f>InputData[[#This Row],[UNIT PRICE ($)]]*InputData[[#This Row],[QUANTITY]]</f>
        <v>257.28000000000003</v>
      </c>
      <c r="G284" s="1" t="str">
        <f>VLOOKUP(InputData[[#This Row],[CUSTOMER NAME]],Country[],2,FALSE)</f>
        <v>India</v>
      </c>
      <c r="H284" s="1" t="str">
        <f>VLOOKUP(InputData[[#This Row],[CUSTOMER NAME]],Country[],3,FALSE)</f>
        <v>East</v>
      </c>
      <c r="I284" s="1">
        <f>DAY(InputData[[#This Row],[DATE]])</f>
        <v>26</v>
      </c>
      <c r="J284" s="1" t="str">
        <f>TEXT(InputData[[#This Row],[DATE]],"mmm")</f>
        <v>Apr</v>
      </c>
      <c r="K284" s="1" t="str">
        <f>TEXT(InputData[[#This Row],[DATE]],"yyy")</f>
        <v>2021</v>
      </c>
      <c r="L284" s="1">
        <f>WEEKNUM(InputData[[#This Row],[DATE]])</f>
        <v>18</v>
      </c>
    </row>
    <row r="285" spans="1:12" x14ac:dyDescent="0.35">
      <c r="A285" s="3">
        <v>44312</v>
      </c>
      <c r="B285" s="6" t="s">
        <v>85</v>
      </c>
      <c r="C285" s="4" t="s">
        <v>27</v>
      </c>
      <c r="D285" s="5">
        <v>57.120000000000005</v>
      </c>
      <c r="E285" s="1">
        <v>2</v>
      </c>
      <c r="F285" s="1">
        <f>InputData[[#This Row],[UNIT PRICE ($)]]*InputData[[#This Row],[QUANTITY]]</f>
        <v>114.24000000000001</v>
      </c>
      <c r="G285" s="1" t="str">
        <f>VLOOKUP(InputData[[#This Row],[CUSTOMER NAME]],Country[],2,FALSE)</f>
        <v>India</v>
      </c>
      <c r="H285" s="1" t="str">
        <f>VLOOKUP(InputData[[#This Row],[CUSTOMER NAME]],Country[],3,FALSE)</f>
        <v>Northeast</v>
      </c>
      <c r="I285" s="1">
        <f>DAY(InputData[[#This Row],[DATE]])</f>
        <v>26</v>
      </c>
      <c r="J285" s="1" t="str">
        <f>TEXT(InputData[[#This Row],[DATE]],"mmm")</f>
        <v>Apr</v>
      </c>
      <c r="K285" s="1" t="str">
        <f>TEXT(InputData[[#This Row],[DATE]],"yyy")</f>
        <v>2021</v>
      </c>
      <c r="L285" s="1">
        <f>WEEKNUM(InputData[[#This Row],[DATE]])</f>
        <v>18</v>
      </c>
    </row>
    <row r="286" spans="1:12" x14ac:dyDescent="0.35">
      <c r="A286" s="3">
        <v>44314</v>
      </c>
      <c r="B286" s="6" t="s">
        <v>61</v>
      </c>
      <c r="C286" s="4" t="s">
        <v>14</v>
      </c>
      <c r="D286" s="5">
        <v>146.72</v>
      </c>
      <c r="E286" s="1">
        <v>14</v>
      </c>
      <c r="F286" s="1">
        <f>InputData[[#This Row],[UNIT PRICE ($)]]*InputData[[#This Row],[QUANTITY]]</f>
        <v>2054.08</v>
      </c>
      <c r="G286" s="1" t="str">
        <f>VLOOKUP(InputData[[#This Row],[CUSTOMER NAME]],Country[],2,FALSE)</f>
        <v>Bangladesh</v>
      </c>
      <c r="H286" s="1" t="str">
        <f>VLOOKUP(InputData[[#This Row],[CUSTOMER NAME]],Country[],3,FALSE)</f>
        <v>Export</v>
      </c>
      <c r="I286" s="1">
        <f>DAY(InputData[[#This Row],[DATE]])</f>
        <v>28</v>
      </c>
      <c r="J286" s="1" t="str">
        <f>TEXT(InputData[[#This Row],[DATE]],"mmm")</f>
        <v>Apr</v>
      </c>
      <c r="K286" s="1" t="str">
        <f>TEXT(InputData[[#This Row],[DATE]],"yyy")</f>
        <v>2021</v>
      </c>
      <c r="L286" s="1">
        <f>WEEKNUM(InputData[[#This Row],[DATE]])</f>
        <v>18</v>
      </c>
    </row>
    <row r="287" spans="1:12" x14ac:dyDescent="0.35">
      <c r="A287" s="3">
        <v>44314</v>
      </c>
      <c r="B287" s="6" t="s">
        <v>89</v>
      </c>
      <c r="C287" s="4" t="s">
        <v>20</v>
      </c>
      <c r="D287" s="5">
        <v>76.25</v>
      </c>
      <c r="E287" s="1">
        <v>30</v>
      </c>
      <c r="F287" s="1">
        <f>InputData[[#This Row],[UNIT PRICE ($)]]*InputData[[#This Row],[QUANTITY]]</f>
        <v>2287.5</v>
      </c>
      <c r="G287" s="1" t="str">
        <f>VLOOKUP(InputData[[#This Row],[CUSTOMER NAME]],Country[],2,FALSE)</f>
        <v>Mexico</v>
      </c>
      <c r="H287" s="1" t="str">
        <f>VLOOKUP(InputData[[#This Row],[CUSTOMER NAME]],Country[],3,FALSE)</f>
        <v>Export</v>
      </c>
      <c r="I287" s="1">
        <f>DAY(InputData[[#This Row],[DATE]])</f>
        <v>28</v>
      </c>
      <c r="J287" s="1" t="str">
        <f>TEXT(InputData[[#This Row],[DATE]],"mmm")</f>
        <v>Apr</v>
      </c>
      <c r="K287" s="1" t="str">
        <f>TEXT(InputData[[#This Row],[DATE]],"yyy")</f>
        <v>2021</v>
      </c>
      <c r="L287" s="1">
        <f>WEEKNUM(InputData[[#This Row],[DATE]])</f>
        <v>18</v>
      </c>
    </row>
    <row r="288" spans="1:12" x14ac:dyDescent="0.35">
      <c r="A288" s="3">
        <v>44315</v>
      </c>
      <c r="B288" s="6" t="s">
        <v>71</v>
      </c>
      <c r="C288" s="4" t="s">
        <v>21</v>
      </c>
      <c r="D288" s="5">
        <v>162.54</v>
      </c>
      <c r="E288" s="1">
        <v>13</v>
      </c>
      <c r="F288" s="1">
        <f>InputData[[#This Row],[UNIT PRICE ($)]]*InputData[[#This Row],[QUANTITY]]</f>
        <v>2113.02</v>
      </c>
      <c r="G288" s="1" t="str">
        <f>VLOOKUP(InputData[[#This Row],[CUSTOMER NAME]],Country[],2,FALSE)</f>
        <v>India</v>
      </c>
      <c r="H288" s="1" t="str">
        <f>VLOOKUP(InputData[[#This Row],[CUSTOMER NAME]],Country[],3,FALSE)</f>
        <v>Central</v>
      </c>
      <c r="I288" s="1">
        <f>DAY(InputData[[#This Row],[DATE]])</f>
        <v>29</v>
      </c>
      <c r="J288" s="1" t="str">
        <f>TEXT(InputData[[#This Row],[DATE]],"mmm")</f>
        <v>Apr</v>
      </c>
      <c r="K288" s="1" t="str">
        <f>TEXT(InputData[[#This Row],[DATE]],"yyy")</f>
        <v>2021</v>
      </c>
      <c r="L288" s="1">
        <f>WEEKNUM(InputData[[#This Row],[DATE]])</f>
        <v>18</v>
      </c>
    </row>
    <row r="289" spans="1:12" x14ac:dyDescent="0.35">
      <c r="A289" s="3">
        <v>44315</v>
      </c>
      <c r="B289" s="6" t="s">
        <v>88</v>
      </c>
      <c r="C289" s="4" t="s">
        <v>30</v>
      </c>
      <c r="D289" s="5">
        <v>201.28</v>
      </c>
      <c r="E289" s="1">
        <v>7</v>
      </c>
      <c r="F289" s="1">
        <f>InputData[[#This Row],[UNIT PRICE ($)]]*InputData[[#This Row],[QUANTITY]]</f>
        <v>1408.96</v>
      </c>
      <c r="G289" s="1" t="str">
        <f>VLOOKUP(InputData[[#This Row],[CUSTOMER NAME]],Country[],2,FALSE)</f>
        <v>India</v>
      </c>
      <c r="H289" s="1" t="str">
        <f>VLOOKUP(InputData[[#This Row],[CUSTOMER NAME]],Country[],3,FALSE)</f>
        <v>South</v>
      </c>
      <c r="I289" s="1">
        <f>DAY(InputData[[#This Row],[DATE]])</f>
        <v>29</v>
      </c>
      <c r="J289" s="1" t="str">
        <f>TEXT(InputData[[#This Row],[DATE]],"mmm")</f>
        <v>Apr</v>
      </c>
      <c r="K289" s="1" t="str">
        <f>TEXT(InputData[[#This Row],[DATE]],"yyy")</f>
        <v>2021</v>
      </c>
      <c r="L289" s="1">
        <f>WEEKNUM(InputData[[#This Row],[DATE]])</f>
        <v>18</v>
      </c>
    </row>
    <row r="290" spans="1:12" x14ac:dyDescent="0.35">
      <c r="A290" s="3">
        <v>44316</v>
      </c>
      <c r="B290" s="6" t="s">
        <v>112</v>
      </c>
      <c r="C290" s="4" t="s">
        <v>16</v>
      </c>
      <c r="D290" s="5">
        <v>16.64</v>
      </c>
      <c r="E290" s="1">
        <v>13</v>
      </c>
      <c r="F290" s="1">
        <f>InputData[[#This Row],[UNIT PRICE ($)]]*InputData[[#This Row],[QUANTITY]]</f>
        <v>216.32</v>
      </c>
      <c r="G290" s="1" t="str">
        <f>VLOOKUP(InputData[[#This Row],[CUSTOMER NAME]],Country[],2,FALSE)</f>
        <v>India</v>
      </c>
      <c r="H290" s="1" t="str">
        <f>VLOOKUP(InputData[[#This Row],[CUSTOMER NAME]],Country[],3,FALSE)</f>
        <v>North</v>
      </c>
      <c r="I290" s="1">
        <f>DAY(InputData[[#This Row],[DATE]])</f>
        <v>30</v>
      </c>
      <c r="J290" s="1" t="str">
        <f>TEXT(InputData[[#This Row],[DATE]],"mmm")</f>
        <v>Apr</v>
      </c>
      <c r="K290" s="1" t="str">
        <f>TEXT(InputData[[#This Row],[DATE]],"yyy")</f>
        <v>2021</v>
      </c>
      <c r="L290" s="1">
        <f>WEEKNUM(InputData[[#This Row],[DATE]])</f>
        <v>18</v>
      </c>
    </row>
    <row r="291" spans="1:12" x14ac:dyDescent="0.35">
      <c r="A291" s="3">
        <v>44316</v>
      </c>
      <c r="B291" s="6" t="s">
        <v>74</v>
      </c>
      <c r="C291" s="4" t="s">
        <v>29</v>
      </c>
      <c r="D291" s="5">
        <v>53.11</v>
      </c>
      <c r="E291" s="1">
        <v>1</v>
      </c>
      <c r="F291" s="1">
        <f>InputData[[#This Row],[UNIT PRICE ($)]]*InputData[[#This Row],[QUANTITY]]</f>
        <v>53.11</v>
      </c>
      <c r="G291" s="1" t="str">
        <f>VLOOKUP(InputData[[#This Row],[CUSTOMER NAME]],Country[],2,FALSE)</f>
        <v>Brazil</v>
      </c>
      <c r="H291" s="1" t="str">
        <f>VLOOKUP(InputData[[#This Row],[CUSTOMER NAME]],Country[],3,FALSE)</f>
        <v>Export</v>
      </c>
      <c r="I291" s="1">
        <f>DAY(InputData[[#This Row],[DATE]])</f>
        <v>30</v>
      </c>
      <c r="J291" s="1" t="str">
        <f>TEXT(InputData[[#This Row],[DATE]],"mmm")</f>
        <v>Apr</v>
      </c>
      <c r="K291" s="1" t="str">
        <f>TEXT(InputData[[#This Row],[DATE]],"yyy")</f>
        <v>2021</v>
      </c>
      <c r="L291" s="1">
        <f>WEEKNUM(InputData[[#This Row],[DATE]])</f>
        <v>18</v>
      </c>
    </row>
    <row r="292" spans="1:12" x14ac:dyDescent="0.35">
      <c r="A292" s="3">
        <v>44316</v>
      </c>
      <c r="B292" s="6" t="s">
        <v>80</v>
      </c>
      <c r="C292" s="4" t="s">
        <v>27</v>
      </c>
      <c r="D292" s="5">
        <v>57.120000000000005</v>
      </c>
      <c r="E292" s="1">
        <v>8</v>
      </c>
      <c r="F292" s="1">
        <f>InputData[[#This Row],[UNIT PRICE ($)]]*InputData[[#This Row],[QUANTITY]]</f>
        <v>456.96000000000004</v>
      </c>
      <c r="G292" s="1" t="str">
        <f>VLOOKUP(InputData[[#This Row],[CUSTOMER NAME]],Country[],2,FALSE)</f>
        <v>South Africa</v>
      </c>
      <c r="H292" s="1" t="str">
        <f>VLOOKUP(InputData[[#This Row],[CUSTOMER NAME]],Country[],3,FALSE)</f>
        <v>Export</v>
      </c>
      <c r="I292" s="1">
        <f>DAY(InputData[[#This Row],[DATE]])</f>
        <v>30</v>
      </c>
      <c r="J292" s="1" t="str">
        <f>TEXT(InputData[[#This Row],[DATE]],"mmm")</f>
        <v>Apr</v>
      </c>
      <c r="K292" s="1" t="str">
        <f>TEXT(InputData[[#This Row],[DATE]],"yyy")</f>
        <v>2021</v>
      </c>
      <c r="L292" s="1">
        <f>WEEKNUM(InputData[[#This Row],[DATE]])</f>
        <v>18</v>
      </c>
    </row>
    <row r="293" spans="1:12" x14ac:dyDescent="0.35">
      <c r="A293" s="3">
        <v>44317</v>
      </c>
      <c r="B293" s="6" t="s">
        <v>68</v>
      </c>
      <c r="C293" s="4" t="s">
        <v>31</v>
      </c>
      <c r="D293" s="5">
        <v>104.16</v>
      </c>
      <c r="E293" s="1">
        <v>2</v>
      </c>
      <c r="F293" s="1">
        <f>InputData[[#This Row],[UNIT PRICE ($)]]*InputData[[#This Row],[QUANTITY]]</f>
        <v>208.32</v>
      </c>
      <c r="G293" s="1" t="str">
        <f>VLOOKUP(InputData[[#This Row],[CUSTOMER NAME]],Country[],2,FALSE)</f>
        <v>Russia</v>
      </c>
      <c r="H293" s="1" t="str">
        <f>VLOOKUP(InputData[[#This Row],[CUSTOMER NAME]],Country[],3,FALSE)</f>
        <v>Export</v>
      </c>
      <c r="I293" s="1">
        <f>DAY(InputData[[#This Row],[DATE]])</f>
        <v>1</v>
      </c>
      <c r="J293" s="1" t="str">
        <f>TEXT(InputData[[#This Row],[DATE]],"mmm")</f>
        <v>May</v>
      </c>
      <c r="K293" s="1" t="str">
        <f>TEXT(InputData[[#This Row],[DATE]],"yyy")</f>
        <v>2021</v>
      </c>
      <c r="L293" s="1">
        <f>WEEKNUM(InputData[[#This Row],[DATE]])</f>
        <v>18</v>
      </c>
    </row>
    <row r="294" spans="1:12" x14ac:dyDescent="0.35">
      <c r="A294" s="3">
        <v>44317</v>
      </c>
      <c r="B294" s="6" t="s">
        <v>71</v>
      </c>
      <c r="C294" s="4" t="s">
        <v>34</v>
      </c>
      <c r="D294" s="5">
        <v>58.3</v>
      </c>
      <c r="E294" s="1">
        <v>9</v>
      </c>
      <c r="F294" s="1">
        <f>InputData[[#This Row],[UNIT PRICE ($)]]*InputData[[#This Row],[QUANTITY]]</f>
        <v>524.69999999999993</v>
      </c>
      <c r="G294" s="1" t="str">
        <f>VLOOKUP(InputData[[#This Row],[CUSTOMER NAME]],Country[],2,FALSE)</f>
        <v>India</v>
      </c>
      <c r="H294" s="1" t="str">
        <f>VLOOKUP(InputData[[#This Row],[CUSTOMER NAME]],Country[],3,FALSE)</f>
        <v>Central</v>
      </c>
      <c r="I294" s="1">
        <f>DAY(InputData[[#This Row],[DATE]])</f>
        <v>1</v>
      </c>
      <c r="J294" s="1" t="str">
        <f>TEXT(InputData[[#This Row],[DATE]],"mmm")</f>
        <v>May</v>
      </c>
      <c r="K294" s="1" t="str">
        <f>TEXT(InputData[[#This Row],[DATE]],"yyy")</f>
        <v>2021</v>
      </c>
      <c r="L294" s="1">
        <f>WEEKNUM(InputData[[#This Row],[DATE]])</f>
        <v>18</v>
      </c>
    </row>
    <row r="295" spans="1:12" x14ac:dyDescent="0.35">
      <c r="A295" s="3">
        <v>44317</v>
      </c>
      <c r="B295" s="6" t="s">
        <v>112</v>
      </c>
      <c r="C295" s="4" t="s">
        <v>33</v>
      </c>
      <c r="D295" s="5">
        <v>119.7</v>
      </c>
      <c r="E295" s="1">
        <v>6</v>
      </c>
      <c r="F295" s="1">
        <f>InputData[[#This Row],[UNIT PRICE ($)]]*InputData[[#This Row],[QUANTITY]]</f>
        <v>718.2</v>
      </c>
      <c r="G295" s="1" t="str">
        <f>VLOOKUP(InputData[[#This Row],[CUSTOMER NAME]],Country[],2,FALSE)</f>
        <v>India</v>
      </c>
      <c r="H295" s="1" t="str">
        <f>VLOOKUP(InputData[[#This Row],[CUSTOMER NAME]],Country[],3,FALSE)</f>
        <v>North</v>
      </c>
      <c r="I295" s="1">
        <f>DAY(InputData[[#This Row],[DATE]])</f>
        <v>1</v>
      </c>
      <c r="J295" s="1" t="str">
        <f>TEXT(InputData[[#This Row],[DATE]],"mmm")</f>
        <v>May</v>
      </c>
      <c r="K295" s="1" t="str">
        <f>TEXT(InputData[[#This Row],[DATE]],"yyy")</f>
        <v>2021</v>
      </c>
      <c r="L295" s="1">
        <f>WEEKNUM(InputData[[#This Row],[DATE]])</f>
        <v>18</v>
      </c>
    </row>
    <row r="296" spans="1:12" x14ac:dyDescent="0.35">
      <c r="A296" s="3">
        <v>44317</v>
      </c>
      <c r="B296" s="6" t="s">
        <v>81</v>
      </c>
      <c r="C296" s="4" t="s">
        <v>42</v>
      </c>
      <c r="D296" s="5">
        <v>162</v>
      </c>
      <c r="E296" s="1">
        <v>1</v>
      </c>
      <c r="F296" s="1">
        <f>InputData[[#This Row],[UNIT PRICE ($)]]*InputData[[#This Row],[QUANTITY]]</f>
        <v>162</v>
      </c>
      <c r="G296" s="1" t="str">
        <f>VLOOKUP(InputData[[#This Row],[CUSTOMER NAME]],Country[],2,FALSE)</f>
        <v>India</v>
      </c>
      <c r="H296" s="1" t="str">
        <f>VLOOKUP(InputData[[#This Row],[CUSTOMER NAME]],Country[],3,FALSE)</f>
        <v>East</v>
      </c>
      <c r="I296" s="1">
        <f>DAY(InputData[[#This Row],[DATE]])</f>
        <v>1</v>
      </c>
      <c r="J296" s="1" t="str">
        <f>TEXT(InputData[[#This Row],[DATE]],"mmm")</f>
        <v>May</v>
      </c>
      <c r="K296" s="1" t="str">
        <f>TEXT(InputData[[#This Row],[DATE]],"yyy")</f>
        <v>2021</v>
      </c>
      <c r="L296" s="1">
        <f>WEEKNUM(InputData[[#This Row],[DATE]])</f>
        <v>18</v>
      </c>
    </row>
    <row r="297" spans="1:12" x14ac:dyDescent="0.35">
      <c r="A297" s="3">
        <v>44317</v>
      </c>
      <c r="B297" s="6" t="s">
        <v>83</v>
      </c>
      <c r="C297" s="4" t="s">
        <v>18</v>
      </c>
      <c r="D297" s="5">
        <v>49.21</v>
      </c>
      <c r="E297" s="1">
        <v>3</v>
      </c>
      <c r="F297" s="1">
        <f>InputData[[#This Row],[UNIT PRICE ($)]]*InputData[[#This Row],[QUANTITY]]</f>
        <v>147.63</v>
      </c>
      <c r="G297" s="1" t="str">
        <f>VLOOKUP(InputData[[#This Row],[CUSTOMER NAME]],Country[],2,FALSE)</f>
        <v>India</v>
      </c>
      <c r="H297" s="1" t="str">
        <f>VLOOKUP(InputData[[#This Row],[CUSTOMER NAME]],Country[],3,FALSE)</f>
        <v>North</v>
      </c>
      <c r="I297" s="1">
        <f>DAY(InputData[[#This Row],[DATE]])</f>
        <v>1</v>
      </c>
      <c r="J297" s="1" t="str">
        <f>TEXT(InputData[[#This Row],[DATE]],"mmm")</f>
        <v>May</v>
      </c>
      <c r="K297" s="1" t="str">
        <f>TEXT(InputData[[#This Row],[DATE]],"yyy")</f>
        <v>2021</v>
      </c>
      <c r="L297" s="1">
        <f>WEEKNUM(InputData[[#This Row],[DATE]])</f>
        <v>18</v>
      </c>
    </row>
    <row r="298" spans="1:12" x14ac:dyDescent="0.35">
      <c r="A298" s="3">
        <v>44318</v>
      </c>
      <c r="B298" s="6" t="s">
        <v>73</v>
      </c>
      <c r="C298" s="4" t="s">
        <v>13</v>
      </c>
      <c r="D298" s="5">
        <v>122.08</v>
      </c>
      <c r="E298" s="1">
        <v>4</v>
      </c>
      <c r="F298" s="1">
        <f>InputData[[#This Row],[UNIT PRICE ($)]]*InputData[[#This Row],[QUANTITY]]</f>
        <v>488.32</v>
      </c>
      <c r="G298" s="1" t="str">
        <f>VLOOKUP(InputData[[#This Row],[CUSTOMER NAME]],Country[],2,FALSE)</f>
        <v>India</v>
      </c>
      <c r="H298" s="1" t="str">
        <f>VLOOKUP(InputData[[#This Row],[CUSTOMER NAME]],Country[],3,FALSE)</f>
        <v>East</v>
      </c>
      <c r="I298" s="1">
        <f>DAY(InputData[[#This Row],[DATE]])</f>
        <v>2</v>
      </c>
      <c r="J298" s="1" t="str">
        <f>TEXT(InputData[[#This Row],[DATE]],"mmm")</f>
        <v>May</v>
      </c>
      <c r="K298" s="1" t="str">
        <f>TEXT(InputData[[#This Row],[DATE]],"yyy")</f>
        <v>2021</v>
      </c>
      <c r="L298" s="1">
        <f>WEEKNUM(InputData[[#This Row],[DATE]])</f>
        <v>19</v>
      </c>
    </row>
    <row r="299" spans="1:12" x14ac:dyDescent="0.35">
      <c r="A299" s="3">
        <v>44319</v>
      </c>
      <c r="B299" s="6" t="s">
        <v>60</v>
      </c>
      <c r="C299" s="4" t="s">
        <v>34</v>
      </c>
      <c r="D299" s="5">
        <v>58.3</v>
      </c>
      <c r="E299" s="1">
        <v>3</v>
      </c>
      <c r="F299" s="1">
        <f>InputData[[#This Row],[UNIT PRICE ($)]]*InputData[[#This Row],[QUANTITY]]</f>
        <v>174.89999999999998</v>
      </c>
      <c r="G299" s="1" t="str">
        <f>VLOOKUP(InputData[[#This Row],[CUSTOMER NAME]],Country[],2,FALSE)</f>
        <v>Nigeria</v>
      </c>
      <c r="H299" s="1" t="str">
        <f>VLOOKUP(InputData[[#This Row],[CUSTOMER NAME]],Country[],3,FALSE)</f>
        <v>Export</v>
      </c>
      <c r="I299" s="1">
        <f>DAY(InputData[[#This Row],[DATE]])</f>
        <v>3</v>
      </c>
      <c r="J299" s="1" t="str">
        <f>TEXT(InputData[[#This Row],[DATE]],"mmm")</f>
        <v>May</v>
      </c>
      <c r="K299" s="1" t="str">
        <f>TEXT(InputData[[#This Row],[DATE]],"yyy")</f>
        <v>2021</v>
      </c>
      <c r="L299" s="1">
        <f>WEEKNUM(InputData[[#This Row],[DATE]])</f>
        <v>19</v>
      </c>
    </row>
    <row r="300" spans="1:12" x14ac:dyDescent="0.35">
      <c r="A300" s="3">
        <v>44319</v>
      </c>
      <c r="B300" s="6" t="s">
        <v>86</v>
      </c>
      <c r="C300" s="4" t="s">
        <v>13</v>
      </c>
      <c r="D300" s="5">
        <v>122.08</v>
      </c>
      <c r="E300" s="1">
        <v>13</v>
      </c>
      <c r="F300" s="1">
        <f>InputData[[#This Row],[UNIT PRICE ($)]]*InputData[[#This Row],[QUANTITY]]</f>
        <v>1587.04</v>
      </c>
      <c r="G300" s="1" t="str">
        <f>VLOOKUP(InputData[[#This Row],[CUSTOMER NAME]],Country[],2,FALSE)</f>
        <v>India</v>
      </c>
      <c r="H300" s="1" t="str">
        <f>VLOOKUP(InputData[[#This Row],[CUSTOMER NAME]],Country[],3,FALSE)</f>
        <v>South</v>
      </c>
      <c r="I300" s="1">
        <f>DAY(InputData[[#This Row],[DATE]])</f>
        <v>3</v>
      </c>
      <c r="J300" s="1" t="str">
        <f>TEXT(InputData[[#This Row],[DATE]],"mmm")</f>
        <v>May</v>
      </c>
      <c r="K300" s="1" t="str">
        <f>TEXT(InputData[[#This Row],[DATE]],"yyy")</f>
        <v>2021</v>
      </c>
      <c r="L300" s="1">
        <f>WEEKNUM(InputData[[#This Row],[DATE]])</f>
        <v>19</v>
      </c>
    </row>
    <row r="301" spans="1:12" x14ac:dyDescent="0.35">
      <c r="A301" s="3">
        <v>44320</v>
      </c>
      <c r="B301" s="6" t="s">
        <v>71</v>
      </c>
      <c r="C301" s="4" t="s">
        <v>14</v>
      </c>
      <c r="D301" s="5">
        <v>146.72</v>
      </c>
      <c r="E301" s="1">
        <v>4</v>
      </c>
      <c r="F301" s="1">
        <f>InputData[[#This Row],[UNIT PRICE ($)]]*InputData[[#This Row],[QUANTITY]]</f>
        <v>586.88</v>
      </c>
      <c r="G301" s="1" t="str">
        <f>VLOOKUP(InputData[[#This Row],[CUSTOMER NAME]],Country[],2,FALSE)</f>
        <v>India</v>
      </c>
      <c r="H301" s="1" t="str">
        <f>VLOOKUP(InputData[[#This Row],[CUSTOMER NAME]],Country[],3,FALSE)</f>
        <v>Central</v>
      </c>
      <c r="I301" s="1">
        <f>DAY(InputData[[#This Row],[DATE]])</f>
        <v>4</v>
      </c>
      <c r="J301" s="1" t="str">
        <f>TEXT(InputData[[#This Row],[DATE]],"mmm")</f>
        <v>May</v>
      </c>
      <c r="K301" s="1" t="str">
        <f>TEXT(InputData[[#This Row],[DATE]],"yyy")</f>
        <v>2021</v>
      </c>
      <c r="L301" s="1">
        <f>WEEKNUM(InputData[[#This Row],[DATE]])</f>
        <v>19</v>
      </c>
    </row>
    <row r="302" spans="1:12" x14ac:dyDescent="0.35">
      <c r="A302" s="3">
        <v>44320</v>
      </c>
      <c r="B302" s="6" t="s">
        <v>74</v>
      </c>
      <c r="C302" s="4" t="s">
        <v>15</v>
      </c>
      <c r="D302" s="5">
        <v>15.719999999999999</v>
      </c>
      <c r="E302" s="1">
        <v>13</v>
      </c>
      <c r="F302" s="1">
        <f>InputData[[#This Row],[UNIT PRICE ($)]]*InputData[[#This Row],[QUANTITY]]</f>
        <v>204.35999999999999</v>
      </c>
      <c r="G302" s="1" t="str">
        <f>VLOOKUP(InputData[[#This Row],[CUSTOMER NAME]],Country[],2,FALSE)</f>
        <v>Brazil</v>
      </c>
      <c r="H302" s="1" t="str">
        <f>VLOOKUP(InputData[[#This Row],[CUSTOMER NAME]],Country[],3,FALSE)</f>
        <v>Export</v>
      </c>
      <c r="I302" s="1">
        <f>DAY(InputData[[#This Row],[DATE]])</f>
        <v>4</v>
      </c>
      <c r="J302" s="1" t="str">
        <f>TEXT(InputData[[#This Row],[DATE]],"mmm")</f>
        <v>May</v>
      </c>
      <c r="K302" s="1" t="str">
        <f>TEXT(InputData[[#This Row],[DATE]],"yyy")</f>
        <v>2021</v>
      </c>
      <c r="L302" s="1">
        <f>WEEKNUM(InputData[[#This Row],[DATE]])</f>
        <v>19</v>
      </c>
    </row>
    <row r="303" spans="1:12" x14ac:dyDescent="0.35">
      <c r="A303" s="3">
        <v>44320</v>
      </c>
      <c r="B303" s="6" t="s">
        <v>86</v>
      </c>
      <c r="C303" s="4" t="s">
        <v>20</v>
      </c>
      <c r="D303" s="5">
        <v>76.25</v>
      </c>
      <c r="E303" s="1">
        <v>10</v>
      </c>
      <c r="F303" s="1">
        <f>InputData[[#This Row],[UNIT PRICE ($)]]*InputData[[#This Row],[QUANTITY]]</f>
        <v>762.5</v>
      </c>
      <c r="G303" s="1" t="str">
        <f>VLOOKUP(InputData[[#This Row],[CUSTOMER NAME]],Country[],2,FALSE)</f>
        <v>India</v>
      </c>
      <c r="H303" s="1" t="str">
        <f>VLOOKUP(InputData[[#This Row],[CUSTOMER NAME]],Country[],3,FALSE)</f>
        <v>South</v>
      </c>
      <c r="I303" s="1">
        <f>DAY(InputData[[#This Row],[DATE]])</f>
        <v>4</v>
      </c>
      <c r="J303" s="1" t="str">
        <f>TEXT(InputData[[#This Row],[DATE]],"mmm")</f>
        <v>May</v>
      </c>
      <c r="K303" s="1" t="str">
        <f>TEXT(InputData[[#This Row],[DATE]],"yyy")</f>
        <v>2021</v>
      </c>
      <c r="L303" s="1">
        <f>WEEKNUM(InputData[[#This Row],[DATE]])</f>
        <v>19</v>
      </c>
    </row>
    <row r="304" spans="1:12" x14ac:dyDescent="0.35">
      <c r="A304" s="3">
        <v>44321</v>
      </c>
      <c r="B304" s="6" t="s">
        <v>63</v>
      </c>
      <c r="C304" s="4" t="s">
        <v>9</v>
      </c>
      <c r="D304" s="5">
        <v>7.8599999999999994</v>
      </c>
      <c r="E304" s="1">
        <v>13</v>
      </c>
      <c r="F304" s="1">
        <f>InputData[[#This Row],[UNIT PRICE ($)]]*InputData[[#This Row],[QUANTITY]]</f>
        <v>102.17999999999999</v>
      </c>
      <c r="G304" s="1" t="str">
        <f>VLOOKUP(InputData[[#This Row],[CUSTOMER NAME]],Country[],2,FALSE)</f>
        <v>Saudi Arabia</v>
      </c>
      <c r="H304" s="1" t="str">
        <f>VLOOKUP(InputData[[#This Row],[CUSTOMER NAME]],Country[],3,FALSE)</f>
        <v>Export</v>
      </c>
      <c r="I304" s="1">
        <f>DAY(InputData[[#This Row],[DATE]])</f>
        <v>5</v>
      </c>
      <c r="J304" s="1" t="str">
        <f>TEXT(InputData[[#This Row],[DATE]],"mmm")</f>
        <v>May</v>
      </c>
      <c r="K304" s="1" t="str">
        <f>TEXT(InputData[[#This Row],[DATE]],"yyy")</f>
        <v>2021</v>
      </c>
      <c r="L304" s="1">
        <f>WEEKNUM(InputData[[#This Row],[DATE]])</f>
        <v>19</v>
      </c>
    </row>
    <row r="305" spans="1:12" x14ac:dyDescent="0.35">
      <c r="A305" s="3">
        <v>44321</v>
      </c>
      <c r="B305" s="6" t="s">
        <v>84</v>
      </c>
      <c r="C305" s="4" t="s">
        <v>32</v>
      </c>
      <c r="D305" s="5">
        <v>117.48</v>
      </c>
      <c r="E305" s="1">
        <v>22</v>
      </c>
      <c r="F305" s="1">
        <f>InputData[[#This Row],[UNIT PRICE ($)]]*InputData[[#This Row],[QUANTITY]]</f>
        <v>2584.56</v>
      </c>
      <c r="G305" s="1" t="str">
        <f>VLOOKUP(InputData[[#This Row],[CUSTOMER NAME]],Country[],2,FALSE)</f>
        <v>Ethiopia</v>
      </c>
      <c r="H305" s="1" t="str">
        <f>VLOOKUP(InputData[[#This Row],[CUSTOMER NAME]],Country[],3,FALSE)</f>
        <v>Export</v>
      </c>
      <c r="I305" s="1">
        <f>DAY(InputData[[#This Row],[DATE]])</f>
        <v>5</v>
      </c>
      <c r="J305" s="1" t="str">
        <f>TEXT(InputData[[#This Row],[DATE]],"mmm")</f>
        <v>May</v>
      </c>
      <c r="K305" s="1" t="str">
        <f>TEXT(InputData[[#This Row],[DATE]],"yyy")</f>
        <v>2021</v>
      </c>
      <c r="L305" s="1">
        <f>WEEKNUM(InputData[[#This Row],[DATE]])</f>
        <v>19</v>
      </c>
    </row>
    <row r="306" spans="1:12" x14ac:dyDescent="0.35">
      <c r="A306" s="3">
        <v>44322</v>
      </c>
      <c r="B306" s="6" t="s">
        <v>110</v>
      </c>
      <c r="C306" s="4" t="s">
        <v>9</v>
      </c>
      <c r="D306" s="5">
        <v>7.8599999999999994</v>
      </c>
      <c r="E306" s="1">
        <v>6</v>
      </c>
      <c r="F306" s="1">
        <f>InputData[[#This Row],[UNIT PRICE ($)]]*InputData[[#This Row],[QUANTITY]]</f>
        <v>47.16</v>
      </c>
      <c r="G306" s="1" t="str">
        <f>VLOOKUP(InputData[[#This Row],[CUSTOMER NAME]],Country[],2,FALSE)</f>
        <v>India</v>
      </c>
      <c r="H306" s="1" t="str">
        <f>VLOOKUP(InputData[[#This Row],[CUSTOMER NAME]],Country[],3,FALSE)</f>
        <v>Western</v>
      </c>
      <c r="I306" s="1">
        <f>DAY(InputData[[#This Row],[DATE]])</f>
        <v>6</v>
      </c>
      <c r="J306" s="1" t="str">
        <f>TEXT(InputData[[#This Row],[DATE]],"mmm")</f>
        <v>May</v>
      </c>
      <c r="K306" s="1" t="str">
        <f>TEXT(InputData[[#This Row],[DATE]],"yyy")</f>
        <v>2021</v>
      </c>
      <c r="L306" s="1">
        <f>WEEKNUM(InputData[[#This Row],[DATE]])</f>
        <v>19</v>
      </c>
    </row>
    <row r="307" spans="1:12" x14ac:dyDescent="0.35">
      <c r="A307" s="3">
        <v>44322</v>
      </c>
      <c r="B307" s="6" t="s">
        <v>110</v>
      </c>
      <c r="C307" s="4" t="s">
        <v>34</v>
      </c>
      <c r="D307" s="5">
        <v>58.3</v>
      </c>
      <c r="E307" s="1">
        <v>7</v>
      </c>
      <c r="F307" s="1">
        <f>InputData[[#This Row],[UNIT PRICE ($)]]*InputData[[#This Row],[QUANTITY]]</f>
        <v>408.09999999999997</v>
      </c>
      <c r="G307" s="1" t="str">
        <f>VLOOKUP(InputData[[#This Row],[CUSTOMER NAME]],Country[],2,FALSE)</f>
        <v>India</v>
      </c>
      <c r="H307" s="1" t="str">
        <f>VLOOKUP(InputData[[#This Row],[CUSTOMER NAME]],Country[],3,FALSE)</f>
        <v>Western</v>
      </c>
      <c r="I307" s="1">
        <f>DAY(InputData[[#This Row],[DATE]])</f>
        <v>6</v>
      </c>
      <c r="J307" s="1" t="str">
        <f>TEXT(InputData[[#This Row],[DATE]],"mmm")</f>
        <v>May</v>
      </c>
      <c r="K307" s="1" t="str">
        <f>TEXT(InputData[[#This Row],[DATE]],"yyy")</f>
        <v>2021</v>
      </c>
      <c r="L307" s="1">
        <f>WEEKNUM(InputData[[#This Row],[DATE]])</f>
        <v>19</v>
      </c>
    </row>
    <row r="308" spans="1:12" x14ac:dyDescent="0.35">
      <c r="A308" s="3">
        <v>44322</v>
      </c>
      <c r="B308" s="6" t="s">
        <v>85</v>
      </c>
      <c r="C308" s="4" t="s">
        <v>8</v>
      </c>
      <c r="D308" s="5">
        <v>94.62</v>
      </c>
      <c r="E308" s="1">
        <v>15</v>
      </c>
      <c r="F308" s="1">
        <f>InputData[[#This Row],[UNIT PRICE ($)]]*InputData[[#This Row],[QUANTITY]]</f>
        <v>1419.3000000000002</v>
      </c>
      <c r="G308" s="1" t="str">
        <f>VLOOKUP(InputData[[#This Row],[CUSTOMER NAME]],Country[],2,FALSE)</f>
        <v>India</v>
      </c>
      <c r="H308" s="1" t="str">
        <f>VLOOKUP(InputData[[#This Row],[CUSTOMER NAME]],Country[],3,FALSE)</f>
        <v>Northeast</v>
      </c>
      <c r="I308" s="1">
        <f>DAY(InputData[[#This Row],[DATE]])</f>
        <v>6</v>
      </c>
      <c r="J308" s="1" t="str">
        <f>TEXT(InputData[[#This Row],[DATE]],"mmm")</f>
        <v>May</v>
      </c>
      <c r="K308" s="1" t="str">
        <f>TEXT(InputData[[#This Row],[DATE]],"yyy")</f>
        <v>2021</v>
      </c>
      <c r="L308" s="1">
        <f>WEEKNUM(InputData[[#This Row],[DATE]])</f>
        <v>19</v>
      </c>
    </row>
    <row r="309" spans="1:12" x14ac:dyDescent="0.35">
      <c r="A309" s="3">
        <v>44323</v>
      </c>
      <c r="B309" s="6" t="s">
        <v>60</v>
      </c>
      <c r="C309" s="4" t="s">
        <v>15</v>
      </c>
      <c r="D309" s="5">
        <v>15.719999999999999</v>
      </c>
      <c r="E309" s="1">
        <v>4</v>
      </c>
      <c r="F309" s="1">
        <f>InputData[[#This Row],[UNIT PRICE ($)]]*InputData[[#This Row],[QUANTITY]]</f>
        <v>62.879999999999995</v>
      </c>
      <c r="G309" s="1" t="str">
        <f>VLOOKUP(InputData[[#This Row],[CUSTOMER NAME]],Country[],2,FALSE)</f>
        <v>Nigeria</v>
      </c>
      <c r="H309" s="1" t="str">
        <f>VLOOKUP(InputData[[#This Row],[CUSTOMER NAME]],Country[],3,FALSE)</f>
        <v>Export</v>
      </c>
      <c r="I309" s="1">
        <f>DAY(InputData[[#This Row],[DATE]])</f>
        <v>7</v>
      </c>
      <c r="J309" s="1" t="str">
        <f>TEXT(InputData[[#This Row],[DATE]],"mmm")</f>
        <v>May</v>
      </c>
      <c r="K309" s="1" t="str">
        <f>TEXT(InputData[[#This Row],[DATE]],"yyy")</f>
        <v>2021</v>
      </c>
      <c r="L309" s="1">
        <f>WEEKNUM(InputData[[#This Row],[DATE]])</f>
        <v>19</v>
      </c>
    </row>
    <row r="310" spans="1:12" x14ac:dyDescent="0.35">
      <c r="A310" s="3">
        <v>44323</v>
      </c>
      <c r="B310" s="6" t="s">
        <v>65</v>
      </c>
      <c r="C310" s="4" t="s">
        <v>18</v>
      </c>
      <c r="D310" s="5">
        <v>49.21</v>
      </c>
      <c r="E310" s="1">
        <v>1</v>
      </c>
      <c r="F310" s="1">
        <f>InputData[[#This Row],[UNIT PRICE ($)]]*InputData[[#This Row],[QUANTITY]]</f>
        <v>49.21</v>
      </c>
      <c r="G310" s="1" t="str">
        <f>VLOOKUP(InputData[[#This Row],[CUSTOMER NAME]],Country[],2,FALSE)</f>
        <v>Pakistan</v>
      </c>
      <c r="H310" s="1" t="str">
        <f>VLOOKUP(InputData[[#This Row],[CUSTOMER NAME]],Country[],3,FALSE)</f>
        <v>Export</v>
      </c>
      <c r="I310" s="1">
        <f>DAY(InputData[[#This Row],[DATE]])</f>
        <v>7</v>
      </c>
      <c r="J310" s="1" t="str">
        <f>TEXT(InputData[[#This Row],[DATE]],"mmm")</f>
        <v>May</v>
      </c>
      <c r="K310" s="1" t="str">
        <f>TEXT(InputData[[#This Row],[DATE]],"yyy")</f>
        <v>2021</v>
      </c>
      <c r="L310" s="1">
        <f>WEEKNUM(InputData[[#This Row],[DATE]])</f>
        <v>19</v>
      </c>
    </row>
    <row r="311" spans="1:12" x14ac:dyDescent="0.35">
      <c r="A311" s="3">
        <v>44323</v>
      </c>
      <c r="B311" s="6" t="s">
        <v>71</v>
      </c>
      <c r="C311" s="4" t="s">
        <v>27</v>
      </c>
      <c r="D311" s="5">
        <v>57.120000000000005</v>
      </c>
      <c r="E311" s="1">
        <v>1</v>
      </c>
      <c r="F311" s="1">
        <f>InputData[[#This Row],[UNIT PRICE ($)]]*InputData[[#This Row],[QUANTITY]]</f>
        <v>57.120000000000005</v>
      </c>
      <c r="G311" s="1" t="str">
        <f>VLOOKUP(InputData[[#This Row],[CUSTOMER NAME]],Country[],2,FALSE)</f>
        <v>India</v>
      </c>
      <c r="H311" s="1" t="str">
        <f>VLOOKUP(InputData[[#This Row],[CUSTOMER NAME]],Country[],3,FALSE)</f>
        <v>Central</v>
      </c>
      <c r="I311" s="1">
        <f>DAY(InputData[[#This Row],[DATE]])</f>
        <v>7</v>
      </c>
      <c r="J311" s="1" t="str">
        <f>TEXT(InputData[[#This Row],[DATE]],"mmm")</f>
        <v>May</v>
      </c>
      <c r="K311" s="1" t="str">
        <f>TEXT(InputData[[#This Row],[DATE]],"yyy")</f>
        <v>2021</v>
      </c>
      <c r="L311" s="1">
        <f>WEEKNUM(InputData[[#This Row],[DATE]])</f>
        <v>19</v>
      </c>
    </row>
    <row r="312" spans="1:12" x14ac:dyDescent="0.35">
      <c r="A312" s="3">
        <v>44323</v>
      </c>
      <c r="B312" s="6" t="s">
        <v>80</v>
      </c>
      <c r="C312" s="4" t="s">
        <v>16</v>
      </c>
      <c r="D312" s="5">
        <v>16.64</v>
      </c>
      <c r="E312" s="1">
        <v>39</v>
      </c>
      <c r="F312" s="1">
        <f>InputData[[#This Row],[UNIT PRICE ($)]]*InputData[[#This Row],[QUANTITY]]</f>
        <v>648.96</v>
      </c>
      <c r="G312" s="1" t="str">
        <f>VLOOKUP(InputData[[#This Row],[CUSTOMER NAME]],Country[],2,FALSE)</f>
        <v>South Africa</v>
      </c>
      <c r="H312" s="1" t="str">
        <f>VLOOKUP(InputData[[#This Row],[CUSTOMER NAME]],Country[],3,FALSE)</f>
        <v>Export</v>
      </c>
      <c r="I312" s="1">
        <f>DAY(InputData[[#This Row],[DATE]])</f>
        <v>7</v>
      </c>
      <c r="J312" s="1" t="str">
        <f>TEXT(InputData[[#This Row],[DATE]],"mmm")</f>
        <v>May</v>
      </c>
      <c r="K312" s="1" t="str">
        <f>TEXT(InputData[[#This Row],[DATE]],"yyy")</f>
        <v>2021</v>
      </c>
      <c r="L312" s="1">
        <f>WEEKNUM(InputData[[#This Row],[DATE]])</f>
        <v>19</v>
      </c>
    </row>
    <row r="313" spans="1:12" x14ac:dyDescent="0.35">
      <c r="A313" s="3">
        <v>44323</v>
      </c>
      <c r="B313" s="6" t="s">
        <v>81</v>
      </c>
      <c r="C313" s="4" t="s">
        <v>27</v>
      </c>
      <c r="D313" s="5">
        <v>57.120000000000005</v>
      </c>
      <c r="E313" s="1">
        <v>29</v>
      </c>
      <c r="F313" s="1">
        <f>InputData[[#This Row],[UNIT PRICE ($)]]*InputData[[#This Row],[QUANTITY]]</f>
        <v>1656.48</v>
      </c>
      <c r="G313" s="1" t="str">
        <f>VLOOKUP(InputData[[#This Row],[CUSTOMER NAME]],Country[],2,FALSE)</f>
        <v>India</v>
      </c>
      <c r="H313" s="1" t="str">
        <f>VLOOKUP(InputData[[#This Row],[CUSTOMER NAME]],Country[],3,FALSE)</f>
        <v>East</v>
      </c>
      <c r="I313" s="1">
        <f>DAY(InputData[[#This Row],[DATE]])</f>
        <v>7</v>
      </c>
      <c r="J313" s="1" t="str">
        <f>TEXT(InputData[[#This Row],[DATE]],"mmm")</f>
        <v>May</v>
      </c>
      <c r="K313" s="1" t="str">
        <f>TEXT(InputData[[#This Row],[DATE]],"yyy")</f>
        <v>2021</v>
      </c>
      <c r="L313" s="1">
        <f>WEEKNUM(InputData[[#This Row],[DATE]])</f>
        <v>19</v>
      </c>
    </row>
    <row r="314" spans="1:12" x14ac:dyDescent="0.35">
      <c r="A314" s="3">
        <v>44324</v>
      </c>
      <c r="B314" s="6" t="s">
        <v>110</v>
      </c>
      <c r="C314" s="4" t="s">
        <v>11</v>
      </c>
      <c r="D314" s="5">
        <v>48.4</v>
      </c>
      <c r="E314" s="1">
        <v>19</v>
      </c>
      <c r="F314" s="1">
        <f>InputData[[#This Row],[UNIT PRICE ($)]]*InputData[[#This Row],[QUANTITY]]</f>
        <v>919.6</v>
      </c>
      <c r="G314" s="1" t="str">
        <f>VLOOKUP(InputData[[#This Row],[CUSTOMER NAME]],Country[],2,FALSE)</f>
        <v>India</v>
      </c>
      <c r="H314" s="1" t="str">
        <f>VLOOKUP(InputData[[#This Row],[CUSTOMER NAME]],Country[],3,FALSE)</f>
        <v>Western</v>
      </c>
      <c r="I314" s="1">
        <f>DAY(InputData[[#This Row],[DATE]])</f>
        <v>8</v>
      </c>
      <c r="J314" s="1" t="str">
        <f>TEXT(InputData[[#This Row],[DATE]],"mmm")</f>
        <v>May</v>
      </c>
      <c r="K314" s="1" t="str">
        <f>TEXT(InputData[[#This Row],[DATE]],"yyy")</f>
        <v>2021</v>
      </c>
      <c r="L314" s="1">
        <f>WEEKNUM(InputData[[#This Row],[DATE]])</f>
        <v>19</v>
      </c>
    </row>
    <row r="315" spans="1:12" x14ac:dyDescent="0.35">
      <c r="A315" s="3">
        <v>44324</v>
      </c>
      <c r="B315" s="6" t="s">
        <v>83</v>
      </c>
      <c r="C315" s="4" t="s">
        <v>22</v>
      </c>
      <c r="D315" s="5">
        <v>141.57</v>
      </c>
      <c r="E315" s="1">
        <v>7</v>
      </c>
      <c r="F315" s="1">
        <f>InputData[[#This Row],[UNIT PRICE ($)]]*InputData[[#This Row],[QUANTITY]]</f>
        <v>990.99</v>
      </c>
      <c r="G315" s="1" t="str">
        <f>VLOOKUP(InputData[[#This Row],[CUSTOMER NAME]],Country[],2,FALSE)</f>
        <v>India</v>
      </c>
      <c r="H315" s="1" t="str">
        <f>VLOOKUP(InputData[[#This Row],[CUSTOMER NAME]],Country[],3,FALSE)</f>
        <v>North</v>
      </c>
      <c r="I315" s="1">
        <f>DAY(InputData[[#This Row],[DATE]])</f>
        <v>8</v>
      </c>
      <c r="J315" s="1" t="str">
        <f>TEXT(InputData[[#This Row],[DATE]],"mmm")</f>
        <v>May</v>
      </c>
      <c r="K315" s="1" t="str">
        <f>TEXT(InputData[[#This Row],[DATE]],"yyy")</f>
        <v>2021</v>
      </c>
      <c r="L315" s="1">
        <f>WEEKNUM(InputData[[#This Row],[DATE]])</f>
        <v>19</v>
      </c>
    </row>
    <row r="316" spans="1:12" x14ac:dyDescent="0.35">
      <c r="A316" s="3">
        <v>44325</v>
      </c>
      <c r="B316" s="6" t="s">
        <v>60</v>
      </c>
      <c r="C316" s="4" t="s">
        <v>28</v>
      </c>
      <c r="D316" s="5">
        <v>41.81</v>
      </c>
      <c r="E316" s="1">
        <v>8</v>
      </c>
      <c r="F316" s="1">
        <f>InputData[[#This Row],[UNIT PRICE ($)]]*InputData[[#This Row],[QUANTITY]]</f>
        <v>334.48</v>
      </c>
      <c r="G316" s="1" t="str">
        <f>VLOOKUP(InputData[[#This Row],[CUSTOMER NAME]],Country[],2,FALSE)</f>
        <v>Nigeria</v>
      </c>
      <c r="H316" s="1" t="str">
        <f>VLOOKUP(InputData[[#This Row],[CUSTOMER NAME]],Country[],3,FALSE)</f>
        <v>Export</v>
      </c>
      <c r="I316" s="1">
        <f>DAY(InputData[[#This Row],[DATE]])</f>
        <v>9</v>
      </c>
      <c r="J316" s="1" t="str">
        <f>TEXT(InputData[[#This Row],[DATE]],"mmm")</f>
        <v>May</v>
      </c>
      <c r="K316" s="1" t="str">
        <f>TEXT(InputData[[#This Row],[DATE]],"yyy")</f>
        <v>2021</v>
      </c>
      <c r="L316" s="1">
        <f>WEEKNUM(InputData[[#This Row],[DATE]])</f>
        <v>20</v>
      </c>
    </row>
    <row r="317" spans="1:12" x14ac:dyDescent="0.35">
      <c r="A317" s="3">
        <v>44325</v>
      </c>
      <c r="B317" s="6" t="s">
        <v>70</v>
      </c>
      <c r="C317" s="4" t="s">
        <v>16</v>
      </c>
      <c r="D317" s="5">
        <v>16.64</v>
      </c>
      <c r="E317" s="1">
        <v>6</v>
      </c>
      <c r="F317" s="1">
        <f>InputData[[#This Row],[UNIT PRICE ($)]]*InputData[[#This Row],[QUANTITY]]</f>
        <v>99.84</v>
      </c>
      <c r="G317" s="1" t="str">
        <f>VLOOKUP(InputData[[#This Row],[CUSTOMER NAME]],Country[],2,FALSE)</f>
        <v>Mexico</v>
      </c>
      <c r="H317" s="1" t="str">
        <f>VLOOKUP(InputData[[#This Row],[CUSTOMER NAME]],Country[],3,FALSE)</f>
        <v>Export</v>
      </c>
      <c r="I317" s="1">
        <f>DAY(InputData[[#This Row],[DATE]])</f>
        <v>9</v>
      </c>
      <c r="J317" s="1" t="str">
        <f>TEXT(InputData[[#This Row],[DATE]],"mmm")</f>
        <v>May</v>
      </c>
      <c r="K317" s="1" t="str">
        <f>TEXT(InputData[[#This Row],[DATE]],"yyy")</f>
        <v>2021</v>
      </c>
      <c r="L317" s="1">
        <f>WEEKNUM(InputData[[#This Row],[DATE]])</f>
        <v>20</v>
      </c>
    </row>
    <row r="318" spans="1:12" x14ac:dyDescent="0.35">
      <c r="A318" s="3">
        <v>44325</v>
      </c>
      <c r="B318" s="6" t="s">
        <v>71</v>
      </c>
      <c r="C318" s="4" t="s">
        <v>17</v>
      </c>
      <c r="D318" s="5">
        <v>156.78</v>
      </c>
      <c r="E318" s="1">
        <v>12</v>
      </c>
      <c r="F318" s="1">
        <f>InputData[[#This Row],[UNIT PRICE ($)]]*InputData[[#This Row],[QUANTITY]]</f>
        <v>1881.3600000000001</v>
      </c>
      <c r="G318" s="1" t="str">
        <f>VLOOKUP(InputData[[#This Row],[CUSTOMER NAME]],Country[],2,FALSE)</f>
        <v>India</v>
      </c>
      <c r="H318" s="1" t="str">
        <f>VLOOKUP(InputData[[#This Row],[CUSTOMER NAME]],Country[],3,FALSE)</f>
        <v>Central</v>
      </c>
      <c r="I318" s="1">
        <f>DAY(InputData[[#This Row],[DATE]])</f>
        <v>9</v>
      </c>
      <c r="J318" s="1" t="str">
        <f>TEXT(InputData[[#This Row],[DATE]],"mmm")</f>
        <v>May</v>
      </c>
      <c r="K318" s="1" t="str">
        <f>TEXT(InputData[[#This Row],[DATE]],"yyy")</f>
        <v>2021</v>
      </c>
      <c r="L318" s="1">
        <f>WEEKNUM(InputData[[#This Row],[DATE]])</f>
        <v>20</v>
      </c>
    </row>
    <row r="319" spans="1:12" x14ac:dyDescent="0.35">
      <c r="A319" s="3">
        <v>44325</v>
      </c>
      <c r="B319" s="6" t="s">
        <v>82</v>
      </c>
      <c r="C319" s="4" t="s">
        <v>24</v>
      </c>
      <c r="D319" s="5">
        <v>156.96</v>
      </c>
      <c r="E319" s="1">
        <v>37</v>
      </c>
      <c r="F319" s="1">
        <f>InputData[[#This Row],[UNIT PRICE ($)]]*InputData[[#This Row],[QUANTITY]]</f>
        <v>5807.52</v>
      </c>
      <c r="G319" s="1" t="str">
        <f>VLOOKUP(InputData[[#This Row],[CUSTOMER NAME]],Country[],2,FALSE)</f>
        <v>India</v>
      </c>
      <c r="H319" s="1" t="str">
        <f>VLOOKUP(InputData[[#This Row],[CUSTOMER NAME]],Country[],3,FALSE)</f>
        <v>Western</v>
      </c>
      <c r="I319" s="1">
        <f>DAY(InputData[[#This Row],[DATE]])</f>
        <v>9</v>
      </c>
      <c r="J319" s="1" t="str">
        <f>TEXT(InputData[[#This Row],[DATE]],"mmm")</f>
        <v>May</v>
      </c>
      <c r="K319" s="1" t="str">
        <f>TEXT(InputData[[#This Row],[DATE]],"yyy")</f>
        <v>2021</v>
      </c>
      <c r="L319" s="1">
        <f>WEEKNUM(InputData[[#This Row],[DATE]])</f>
        <v>20</v>
      </c>
    </row>
    <row r="320" spans="1:12" x14ac:dyDescent="0.35">
      <c r="A320" s="3">
        <v>44325</v>
      </c>
      <c r="B320" s="6" t="s">
        <v>88</v>
      </c>
      <c r="C320" s="4" t="s">
        <v>28</v>
      </c>
      <c r="D320" s="5">
        <v>41.81</v>
      </c>
      <c r="E320" s="1">
        <v>4</v>
      </c>
      <c r="F320" s="1">
        <f>InputData[[#This Row],[UNIT PRICE ($)]]*InputData[[#This Row],[QUANTITY]]</f>
        <v>167.24</v>
      </c>
      <c r="G320" s="1" t="str">
        <f>VLOOKUP(InputData[[#This Row],[CUSTOMER NAME]],Country[],2,FALSE)</f>
        <v>India</v>
      </c>
      <c r="H320" s="1" t="str">
        <f>VLOOKUP(InputData[[#This Row],[CUSTOMER NAME]],Country[],3,FALSE)</f>
        <v>South</v>
      </c>
      <c r="I320" s="1">
        <f>DAY(InputData[[#This Row],[DATE]])</f>
        <v>9</v>
      </c>
      <c r="J320" s="1" t="str">
        <f>TEXT(InputData[[#This Row],[DATE]],"mmm")</f>
        <v>May</v>
      </c>
      <c r="K320" s="1" t="str">
        <f>TEXT(InputData[[#This Row],[DATE]],"yyy")</f>
        <v>2021</v>
      </c>
      <c r="L320" s="1">
        <f>WEEKNUM(InputData[[#This Row],[DATE]])</f>
        <v>20</v>
      </c>
    </row>
    <row r="321" spans="1:12" x14ac:dyDescent="0.35">
      <c r="A321" s="3">
        <v>44326</v>
      </c>
      <c r="B321" s="6" t="s">
        <v>110</v>
      </c>
      <c r="C321" s="4" t="s">
        <v>9</v>
      </c>
      <c r="D321" s="5">
        <v>7.8599999999999994</v>
      </c>
      <c r="E321" s="1">
        <v>6</v>
      </c>
      <c r="F321" s="1">
        <f>InputData[[#This Row],[UNIT PRICE ($)]]*InputData[[#This Row],[QUANTITY]]</f>
        <v>47.16</v>
      </c>
      <c r="G321" s="1" t="str">
        <f>VLOOKUP(InputData[[#This Row],[CUSTOMER NAME]],Country[],2,FALSE)</f>
        <v>India</v>
      </c>
      <c r="H321" s="1" t="str">
        <f>VLOOKUP(InputData[[#This Row],[CUSTOMER NAME]],Country[],3,FALSE)</f>
        <v>Western</v>
      </c>
      <c r="I321" s="1">
        <f>DAY(InputData[[#This Row],[DATE]])</f>
        <v>10</v>
      </c>
      <c r="J321" s="1" t="str">
        <f>TEXT(InputData[[#This Row],[DATE]],"mmm")</f>
        <v>May</v>
      </c>
      <c r="K321" s="1" t="str">
        <f>TEXT(InputData[[#This Row],[DATE]],"yyy")</f>
        <v>2021</v>
      </c>
      <c r="L321" s="1">
        <f>WEEKNUM(InputData[[#This Row],[DATE]])</f>
        <v>20</v>
      </c>
    </row>
    <row r="322" spans="1:12" x14ac:dyDescent="0.35">
      <c r="A322" s="3">
        <v>44326</v>
      </c>
      <c r="B322" s="6" t="s">
        <v>76</v>
      </c>
      <c r="C322" s="4" t="s">
        <v>26</v>
      </c>
      <c r="D322" s="5">
        <v>24.66</v>
      </c>
      <c r="E322" s="1">
        <v>9</v>
      </c>
      <c r="F322" s="1">
        <f>InputData[[#This Row],[UNIT PRICE ($)]]*InputData[[#This Row],[QUANTITY]]</f>
        <v>221.94</v>
      </c>
      <c r="G322" s="1" t="str">
        <f>VLOOKUP(InputData[[#This Row],[CUSTOMER NAME]],Country[],2,FALSE)</f>
        <v>Saudi Arabia</v>
      </c>
      <c r="H322" s="1" t="str">
        <f>VLOOKUP(InputData[[#This Row],[CUSTOMER NAME]],Country[],3,FALSE)</f>
        <v>Export</v>
      </c>
      <c r="I322" s="1">
        <f>DAY(InputData[[#This Row],[DATE]])</f>
        <v>10</v>
      </c>
      <c r="J322" s="1" t="str">
        <f>TEXT(InputData[[#This Row],[DATE]],"mmm")</f>
        <v>May</v>
      </c>
      <c r="K322" s="1" t="str">
        <f>TEXT(InputData[[#This Row],[DATE]],"yyy")</f>
        <v>2021</v>
      </c>
      <c r="L322" s="1">
        <f>WEEKNUM(InputData[[#This Row],[DATE]])</f>
        <v>20</v>
      </c>
    </row>
    <row r="323" spans="1:12" x14ac:dyDescent="0.35">
      <c r="A323" s="3">
        <v>44328</v>
      </c>
      <c r="B323" s="6" t="s">
        <v>61</v>
      </c>
      <c r="C323" s="4" t="s">
        <v>36</v>
      </c>
      <c r="D323" s="5">
        <v>96.3</v>
      </c>
      <c r="E323" s="1">
        <v>3</v>
      </c>
      <c r="F323" s="1">
        <f>InputData[[#This Row],[UNIT PRICE ($)]]*InputData[[#This Row],[QUANTITY]]</f>
        <v>288.89999999999998</v>
      </c>
      <c r="G323" s="1" t="str">
        <f>VLOOKUP(InputData[[#This Row],[CUSTOMER NAME]],Country[],2,FALSE)</f>
        <v>Bangladesh</v>
      </c>
      <c r="H323" s="1" t="str">
        <f>VLOOKUP(InputData[[#This Row],[CUSTOMER NAME]],Country[],3,FALSE)</f>
        <v>Export</v>
      </c>
      <c r="I323" s="1">
        <f>DAY(InputData[[#This Row],[DATE]])</f>
        <v>12</v>
      </c>
      <c r="J323" s="1" t="str">
        <f>TEXT(InputData[[#This Row],[DATE]],"mmm")</f>
        <v>May</v>
      </c>
      <c r="K323" s="1" t="str">
        <f>TEXT(InputData[[#This Row],[DATE]],"yyy")</f>
        <v>2021</v>
      </c>
      <c r="L323" s="1">
        <f>WEEKNUM(InputData[[#This Row],[DATE]])</f>
        <v>20</v>
      </c>
    </row>
    <row r="324" spans="1:12" x14ac:dyDescent="0.35">
      <c r="A324" s="3">
        <v>44328</v>
      </c>
      <c r="B324" s="6" t="s">
        <v>73</v>
      </c>
      <c r="C324" s="4" t="s">
        <v>11</v>
      </c>
      <c r="D324" s="5">
        <v>48.4</v>
      </c>
      <c r="E324" s="1">
        <v>7</v>
      </c>
      <c r="F324" s="1">
        <f>InputData[[#This Row],[UNIT PRICE ($)]]*InputData[[#This Row],[QUANTITY]]</f>
        <v>338.8</v>
      </c>
      <c r="G324" s="1" t="str">
        <f>VLOOKUP(InputData[[#This Row],[CUSTOMER NAME]],Country[],2,FALSE)</f>
        <v>India</v>
      </c>
      <c r="H324" s="1" t="str">
        <f>VLOOKUP(InputData[[#This Row],[CUSTOMER NAME]],Country[],3,FALSE)</f>
        <v>East</v>
      </c>
      <c r="I324" s="1">
        <f>DAY(InputData[[#This Row],[DATE]])</f>
        <v>12</v>
      </c>
      <c r="J324" s="1" t="str">
        <f>TEXT(InputData[[#This Row],[DATE]],"mmm")</f>
        <v>May</v>
      </c>
      <c r="K324" s="1" t="str">
        <f>TEXT(InputData[[#This Row],[DATE]],"yyy")</f>
        <v>2021</v>
      </c>
      <c r="L324" s="1">
        <f>WEEKNUM(InputData[[#This Row],[DATE]])</f>
        <v>20</v>
      </c>
    </row>
    <row r="325" spans="1:12" x14ac:dyDescent="0.35">
      <c r="A325" s="3">
        <v>44328</v>
      </c>
      <c r="B325" s="6" t="s">
        <v>84</v>
      </c>
      <c r="C325" s="4" t="s">
        <v>10</v>
      </c>
      <c r="D325" s="5">
        <v>164.28</v>
      </c>
      <c r="E325" s="1">
        <v>30</v>
      </c>
      <c r="F325" s="1">
        <f>InputData[[#This Row],[UNIT PRICE ($)]]*InputData[[#This Row],[QUANTITY]]</f>
        <v>4928.3999999999996</v>
      </c>
      <c r="G325" s="1" t="str">
        <f>VLOOKUP(InputData[[#This Row],[CUSTOMER NAME]],Country[],2,FALSE)</f>
        <v>Ethiopia</v>
      </c>
      <c r="H325" s="1" t="str">
        <f>VLOOKUP(InputData[[#This Row],[CUSTOMER NAME]],Country[],3,FALSE)</f>
        <v>Export</v>
      </c>
      <c r="I325" s="1">
        <f>DAY(InputData[[#This Row],[DATE]])</f>
        <v>12</v>
      </c>
      <c r="J325" s="1" t="str">
        <f>TEXT(InputData[[#This Row],[DATE]],"mmm")</f>
        <v>May</v>
      </c>
      <c r="K325" s="1" t="str">
        <f>TEXT(InputData[[#This Row],[DATE]],"yyy")</f>
        <v>2021</v>
      </c>
      <c r="L325" s="1">
        <f>WEEKNUM(InputData[[#This Row],[DATE]])</f>
        <v>20</v>
      </c>
    </row>
    <row r="326" spans="1:12" x14ac:dyDescent="0.35">
      <c r="A326" s="3">
        <v>44328</v>
      </c>
      <c r="B326" s="6" t="s">
        <v>85</v>
      </c>
      <c r="C326" s="4" t="s">
        <v>16</v>
      </c>
      <c r="D326" s="5">
        <v>16.64</v>
      </c>
      <c r="E326" s="1">
        <v>3</v>
      </c>
      <c r="F326" s="1">
        <f>InputData[[#This Row],[UNIT PRICE ($)]]*InputData[[#This Row],[QUANTITY]]</f>
        <v>49.92</v>
      </c>
      <c r="G326" s="1" t="str">
        <f>VLOOKUP(InputData[[#This Row],[CUSTOMER NAME]],Country[],2,FALSE)</f>
        <v>India</v>
      </c>
      <c r="H326" s="1" t="str">
        <f>VLOOKUP(InputData[[#This Row],[CUSTOMER NAME]],Country[],3,FALSE)</f>
        <v>Northeast</v>
      </c>
      <c r="I326" s="1">
        <f>DAY(InputData[[#This Row],[DATE]])</f>
        <v>12</v>
      </c>
      <c r="J326" s="1" t="str">
        <f>TEXT(InputData[[#This Row],[DATE]],"mmm")</f>
        <v>May</v>
      </c>
      <c r="K326" s="1" t="str">
        <f>TEXT(InputData[[#This Row],[DATE]],"yyy")</f>
        <v>2021</v>
      </c>
      <c r="L326" s="1">
        <f>WEEKNUM(InputData[[#This Row],[DATE]])</f>
        <v>20</v>
      </c>
    </row>
    <row r="327" spans="1:12" x14ac:dyDescent="0.35">
      <c r="A327" s="3">
        <v>44328</v>
      </c>
      <c r="B327" s="6" t="s">
        <v>88</v>
      </c>
      <c r="C327" s="4" t="s">
        <v>35</v>
      </c>
      <c r="D327" s="5">
        <v>6.7</v>
      </c>
      <c r="E327" s="1">
        <v>15</v>
      </c>
      <c r="F327" s="1">
        <f>InputData[[#This Row],[UNIT PRICE ($)]]*InputData[[#This Row],[QUANTITY]]</f>
        <v>100.5</v>
      </c>
      <c r="G327" s="1" t="str">
        <f>VLOOKUP(InputData[[#This Row],[CUSTOMER NAME]],Country[],2,FALSE)</f>
        <v>India</v>
      </c>
      <c r="H327" s="1" t="str">
        <f>VLOOKUP(InputData[[#This Row],[CUSTOMER NAME]],Country[],3,FALSE)</f>
        <v>South</v>
      </c>
      <c r="I327" s="1">
        <f>DAY(InputData[[#This Row],[DATE]])</f>
        <v>12</v>
      </c>
      <c r="J327" s="1" t="str">
        <f>TEXT(InputData[[#This Row],[DATE]],"mmm")</f>
        <v>May</v>
      </c>
      <c r="K327" s="1" t="str">
        <f>TEXT(InputData[[#This Row],[DATE]],"yyy")</f>
        <v>2021</v>
      </c>
      <c r="L327" s="1">
        <f>WEEKNUM(InputData[[#This Row],[DATE]])</f>
        <v>20</v>
      </c>
    </row>
    <row r="328" spans="1:12" x14ac:dyDescent="0.35">
      <c r="A328" s="3">
        <v>44329</v>
      </c>
      <c r="B328" s="6" t="s">
        <v>70</v>
      </c>
      <c r="C328" s="4" t="s">
        <v>29</v>
      </c>
      <c r="D328" s="5">
        <v>53.11</v>
      </c>
      <c r="E328" s="1">
        <v>4</v>
      </c>
      <c r="F328" s="1">
        <f>InputData[[#This Row],[UNIT PRICE ($)]]*InputData[[#This Row],[QUANTITY]]</f>
        <v>212.44</v>
      </c>
      <c r="G328" s="1" t="str">
        <f>VLOOKUP(InputData[[#This Row],[CUSTOMER NAME]],Country[],2,FALSE)</f>
        <v>Mexico</v>
      </c>
      <c r="H328" s="1" t="str">
        <f>VLOOKUP(InputData[[#This Row],[CUSTOMER NAME]],Country[],3,FALSE)</f>
        <v>Export</v>
      </c>
      <c r="I328" s="1">
        <f>DAY(InputData[[#This Row],[DATE]])</f>
        <v>13</v>
      </c>
      <c r="J328" s="1" t="str">
        <f>TEXT(InputData[[#This Row],[DATE]],"mmm")</f>
        <v>May</v>
      </c>
      <c r="K328" s="1" t="str">
        <f>TEXT(InputData[[#This Row],[DATE]],"yyy")</f>
        <v>2021</v>
      </c>
      <c r="L328" s="1">
        <f>WEEKNUM(InputData[[#This Row],[DATE]])</f>
        <v>20</v>
      </c>
    </row>
    <row r="329" spans="1:12" x14ac:dyDescent="0.35">
      <c r="A329" s="3">
        <v>44329</v>
      </c>
      <c r="B329" s="6" t="s">
        <v>86</v>
      </c>
      <c r="C329" s="4" t="s">
        <v>12</v>
      </c>
      <c r="D329" s="5">
        <v>94.17</v>
      </c>
      <c r="E329" s="1">
        <v>5</v>
      </c>
      <c r="F329" s="1">
        <f>InputData[[#This Row],[UNIT PRICE ($)]]*InputData[[#This Row],[QUANTITY]]</f>
        <v>470.85</v>
      </c>
      <c r="G329" s="1" t="str">
        <f>VLOOKUP(InputData[[#This Row],[CUSTOMER NAME]],Country[],2,FALSE)</f>
        <v>India</v>
      </c>
      <c r="H329" s="1" t="str">
        <f>VLOOKUP(InputData[[#This Row],[CUSTOMER NAME]],Country[],3,FALSE)</f>
        <v>South</v>
      </c>
      <c r="I329" s="1">
        <f>DAY(InputData[[#This Row],[DATE]])</f>
        <v>13</v>
      </c>
      <c r="J329" s="1" t="str">
        <f>TEXT(InputData[[#This Row],[DATE]],"mmm")</f>
        <v>May</v>
      </c>
      <c r="K329" s="1" t="str">
        <f>TEXT(InputData[[#This Row],[DATE]],"yyy")</f>
        <v>2021</v>
      </c>
      <c r="L329" s="1">
        <f>WEEKNUM(InputData[[#This Row],[DATE]])</f>
        <v>20</v>
      </c>
    </row>
    <row r="330" spans="1:12" x14ac:dyDescent="0.35">
      <c r="A330" s="3">
        <v>44330</v>
      </c>
      <c r="B330" s="6" t="s">
        <v>64</v>
      </c>
      <c r="C330" s="4" t="s">
        <v>40</v>
      </c>
      <c r="D330" s="5">
        <v>115.2</v>
      </c>
      <c r="E330" s="1">
        <v>20</v>
      </c>
      <c r="F330" s="1">
        <f>InputData[[#This Row],[UNIT PRICE ($)]]*InputData[[#This Row],[QUANTITY]]</f>
        <v>2304</v>
      </c>
      <c r="G330" s="1" t="str">
        <f>VLOOKUP(InputData[[#This Row],[CUSTOMER NAME]],Country[],2,FALSE)</f>
        <v>India</v>
      </c>
      <c r="H330" s="1" t="str">
        <f>VLOOKUP(InputData[[#This Row],[CUSTOMER NAME]],Country[],3,FALSE)</f>
        <v>Northeast</v>
      </c>
      <c r="I330" s="1">
        <f>DAY(InputData[[#This Row],[DATE]])</f>
        <v>14</v>
      </c>
      <c r="J330" s="1" t="str">
        <f>TEXT(InputData[[#This Row],[DATE]],"mmm")</f>
        <v>May</v>
      </c>
      <c r="K330" s="1" t="str">
        <f>TEXT(InputData[[#This Row],[DATE]],"yyy")</f>
        <v>2021</v>
      </c>
      <c r="L330" s="1">
        <f>WEEKNUM(InputData[[#This Row],[DATE]])</f>
        <v>20</v>
      </c>
    </row>
    <row r="331" spans="1:12" x14ac:dyDescent="0.35">
      <c r="A331" s="3">
        <v>44330</v>
      </c>
      <c r="B331" s="6" t="s">
        <v>75</v>
      </c>
      <c r="C331" s="4" t="s">
        <v>8</v>
      </c>
      <c r="D331" s="5">
        <v>94.62</v>
      </c>
      <c r="E331" s="1">
        <v>14</v>
      </c>
      <c r="F331" s="1">
        <f>InputData[[#This Row],[UNIT PRICE ($)]]*InputData[[#This Row],[QUANTITY]]</f>
        <v>1324.68</v>
      </c>
      <c r="G331" s="1" t="str">
        <f>VLOOKUP(InputData[[#This Row],[CUSTOMER NAME]],Country[],2,FALSE)</f>
        <v>Russia</v>
      </c>
      <c r="H331" s="1" t="str">
        <f>VLOOKUP(InputData[[#This Row],[CUSTOMER NAME]],Country[],3,FALSE)</f>
        <v>Export</v>
      </c>
      <c r="I331" s="1">
        <f>DAY(InputData[[#This Row],[DATE]])</f>
        <v>14</v>
      </c>
      <c r="J331" s="1" t="str">
        <f>TEXT(InputData[[#This Row],[DATE]],"mmm")</f>
        <v>May</v>
      </c>
      <c r="K331" s="1" t="str">
        <f>TEXT(InputData[[#This Row],[DATE]],"yyy")</f>
        <v>2021</v>
      </c>
      <c r="L331" s="1">
        <f>WEEKNUM(InputData[[#This Row],[DATE]])</f>
        <v>20</v>
      </c>
    </row>
    <row r="332" spans="1:12" x14ac:dyDescent="0.35">
      <c r="A332" s="3">
        <v>44331</v>
      </c>
      <c r="B332" s="6" t="s">
        <v>65</v>
      </c>
      <c r="C332" s="4" t="s">
        <v>13</v>
      </c>
      <c r="D332" s="5">
        <v>122.08</v>
      </c>
      <c r="E332" s="1">
        <v>6</v>
      </c>
      <c r="F332" s="1">
        <f>InputData[[#This Row],[UNIT PRICE ($)]]*InputData[[#This Row],[QUANTITY]]</f>
        <v>732.48</v>
      </c>
      <c r="G332" s="1" t="str">
        <f>VLOOKUP(InputData[[#This Row],[CUSTOMER NAME]],Country[],2,FALSE)</f>
        <v>Pakistan</v>
      </c>
      <c r="H332" s="1" t="str">
        <f>VLOOKUP(InputData[[#This Row],[CUSTOMER NAME]],Country[],3,FALSE)</f>
        <v>Export</v>
      </c>
      <c r="I332" s="1">
        <f>DAY(InputData[[#This Row],[DATE]])</f>
        <v>15</v>
      </c>
      <c r="J332" s="1" t="str">
        <f>TEXT(InputData[[#This Row],[DATE]],"mmm")</f>
        <v>May</v>
      </c>
      <c r="K332" s="1" t="str">
        <f>TEXT(InputData[[#This Row],[DATE]],"yyy")</f>
        <v>2021</v>
      </c>
      <c r="L332" s="1">
        <f>WEEKNUM(InputData[[#This Row],[DATE]])</f>
        <v>20</v>
      </c>
    </row>
    <row r="333" spans="1:12" x14ac:dyDescent="0.35">
      <c r="A333" s="3">
        <v>44331</v>
      </c>
      <c r="B333" s="6" t="s">
        <v>70</v>
      </c>
      <c r="C333" s="4" t="s">
        <v>20</v>
      </c>
      <c r="D333" s="5">
        <v>76.25</v>
      </c>
      <c r="E333" s="1">
        <v>5</v>
      </c>
      <c r="F333" s="1">
        <f>InputData[[#This Row],[UNIT PRICE ($)]]*InputData[[#This Row],[QUANTITY]]</f>
        <v>381.25</v>
      </c>
      <c r="G333" s="1" t="str">
        <f>VLOOKUP(InputData[[#This Row],[CUSTOMER NAME]],Country[],2,FALSE)</f>
        <v>Mexico</v>
      </c>
      <c r="H333" s="1" t="str">
        <f>VLOOKUP(InputData[[#This Row],[CUSTOMER NAME]],Country[],3,FALSE)</f>
        <v>Export</v>
      </c>
      <c r="I333" s="1">
        <f>DAY(InputData[[#This Row],[DATE]])</f>
        <v>15</v>
      </c>
      <c r="J333" s="1" t="str">
        <f>TEXT(InputData[[#This Row],[DATE]],"mmm")</f>
        <v>May</v>
      </c>
      <c r="K333" s="1" t="str">
        <f>TEXT(InputData[[#This Row],[DATE]],"yyy")</f>
        <v>2021</v>
      </c>
      <c r="L333" s="1">
        <f>WEEKNUM(InputData[[#This Row],[DATE]])</f>
        <v>20</v>
      </c>
    </row>
    <row r="334" spans="1:12" x14ac:dyDescent="0.35">
      <c r="A334" s="3">
        <v>44332</v>
      </c>
      <c r="B334" s="6" t="s">
        <v>68</v>
      </c>
      <c r="C334" s="4" t="s">
        <v>10</v>
      </c>
      <c r="D334" s="5">
        <v>164.28</v>
      </c>
      <c r="E334" s="1">
        <v>13</v>
      </c>
      <c r="F334" s="1">
        <f>InputData[[#This Row],[UNIT PRICE ($)]]*InputData[[#This Row],[QUANTITY]]</f>
        <v>2135.64</v>
      </c>
      <c r="G334" s="1" t="str">
        <f>VLOOKUP(InputData[[#This Row],[CUSTOMER NAME]],Country[],2,FALSE)</f>
        <v>Russia</v>
      </c>
      <c r="H334" s="1" t="str">
        <f>VLOOKUP(InputData[[#This Row],[CUSTOMER NAME]],Country[],3,FALSE)</f>
        <v>Export</v>
      </c>
      <c r="I334" s="1">
        <f>DAY(InputData[[#This Row],[DATE]])</f>
        <v>16</v>
      </c>
      <c r="J334" s="1" t="str">
        <f>TEXT(InputData[[#This Row],[DATE]],"mmm")</f>
        <v>May</v>
      </c>
      <c r="K334" s="1" t="str">
        <f>TEXT(InputData[[#This Row],[DATE]],"yyy")</f>
        <v>2021</v>
      </c>
      <c r="L334" s="1">
        <f>WEEKNUM(InputData[[#This Row],[DATE]])</f>
        <v>21</v>
      </c>
    </row>
    <row r="335" spans="1:12" x14ac:dyDescent="0.35">
      <c r="A335" s="3">
        <v>44332</v>
      </c>
      <c r="B335" s="6" t="s">
        <v>86</v>
      </c>
      <c r="C335" s="4" t="s">
        <v>31</v>
      </c>
      <c r="D335" s="5">
        <v>104.16</v>
      </c>
      <c r="E335" s="1">
        <v>13</v>
      </c>
      <c r="F335" s="1">
        <f>InputData[[#This Row],[UNIT PRICE ($)]]*InputData[[#This Row],[QUANTITY]]</f>
        <v>1354.08</v>
      </c>
      <c r="G335" s="1" t="str">
        <f>VLOOKUP(InputData[[#This Row],[CUSTOMER NAME]],Country[],2,FALSE)</f>
        <v>India</v>
      </c>
      <c r="H335" s="1" t="str">
        <f>VLOOKUP(InputData[[#This Row],[CUSTOMER NAME]],Country[],3,FALSE)</f>
        <v>South</v>
      </c>
      <c r="I335" s="1">
        <f>DAY(InputData[[#This Row],[DATE]])</f>
        <v>16</v>
      </c>
      <c r="J335" s="1" t="str">
        <f>TEXT(InputData[[#This Row],[DATE]],"mmm")</f>
        <v>May</v>
      </c>
      <c r="K335" s="1" t="str">
        <f>TEXT(InputData[[#This Row],[DATE]],"yyy")</f>
        <v>2021</v>
      </c>
      <c r="L335" s="1">
        <f>WEEKNUM(InputData[[#This Row],[DATE]])</f>
        <v>21</v>
      </c>
    </row>
    <row r="336" spans="1:12" x14ac:dyDescent="0.35">
      <c r="A336" s="3">
        <v>44333</v>
      </c>
      <c r="B336" s="6" t="s">
        <v>81</v>
      </c>
      <c r="C336" s="4" t="s">
        <v>32</v>
      </c>
      <c r="D336" s="5">
        <v>117.48</v>
      </c>
      <c r="E336" s="1">
        <v>34</v>
      </c>
      <c r="F336" s="1">
        <f>InputData[[#This Row],[UNIT PRICE ($)]]*InputData[[#This Row],[QUANTITY]]</f>
        <v>3994.32</v>
      </c>
      <c r="G336" s="1" t="str">
        <f>VLOOKUP(InputData[[#This Row],[CUSTOMER NAME]],Country[],2,FALSE)</f>
        <v>India</v>
      </c>
      <c r="H336" s="1" t="str">
        <f>VLOOKUP(InputData[[#This Row],[CUSTOMER NAME]],Country[],3,FALSE)</f>
        <v>East</v>
      </c>
      <c r="I336" s="1">
        <f>DAY(InputData[[#This Row],[DATE]])</f>
        <v>17</v>
      </c>
      <c r="J336" s="1" t="str">
        <f>TEXT(InputData[[#This Row],[DATE]],"mmm")</f>
        <v>May</v>
      </c>
      <c r="K336" s="1" t="str">
        <f>TEXT(InputData[[#This Row],[DATE]],"yyy")</f>
        <v>2021</v>
      </c>
      <c r="L336" s="1">
        <f>WEEKNUM(InputData[[#This Row],[DATE]])</f>
        <v>21</v>
      </c>
    </row>
    <row r="337" spans="1:12" x14ac:dyDescent="0.35">
      <c r="A337" s="3">
        <v>44333</v>
      </c>
      <c r="B337" s="6" t="s">
        <v>89</v>
      </c>
      <c r="C337" s="4" t="s">
        <v>27</v>
      </c>
      <c r="D337" s="5">
        <v>57.120000000000005</v>
      </c>
      <c r="E337" s="1">
        <v>8</v>
      </c>
      <c r="F337" s="1">
        <f>InputData[[#This Row],[UNIT PRICE ($)]]*InputData[[#This Row],[QUANTITY]]</f>
        <v>456.96000000000004</v>
      </c>
      <c r="G337" s="1" t="str">
        <f>VLOOKUP(InputData[[#This Row],[CUSTOMER NAME]],Country[],2,FALSE)</f>
        <v>Mexico</v>
      </c>
      <c r="H337" s="1" t="str">
        <f>VLOOKUP(InputData[[#This Row],[CUSTOMER NAME]],Country[],3,FALSE)</f>
        <v>Export</v>
      </c>
      <c r="I337" s="1">
        <f>DAY(InputData[[#This Row],[DATE]])</f>
        <v>17</v>
      </c>
      <c r="J337" s="1" t="str">
        <f>TEXT(InputData[[#This Row],[DATE]],"mmm")</f>
        <v>May</v>
      </c>
      <c r="K337" s="1" t="str">
        <f>TEXT(InputData[[#This Row],[DATE]],"yyy")</f>
        <v>2021</v>
      </c>
      <c r="L337" s="1">
        <f>WEEKNUM(InputData[[#This Row],[DATE]])</f>
        <v>21</v>
      </c>
    </row>
    <row r="338" spans="1:12" x14ac:dyDescent="0.35">
      <c r="A338" s="3">
        <v>44334</v>
      </c>
      <c r="B338" s="6" t="s">
        <v>65</v>
      </c>
      <c r="C338" s="4" t="s">
        <v>27</v>
      </c>
      <c r="D338" s="5">
        <v>57.120000000000005</v>
      </c>
      <c r="E338" s="1">
        <v>4</v>
      </c>
      <c r="F338" s="1">
        <f>InputData[[#This Row],[UNIT PRICE ($)]]*InputData[[#This Row],[QUANTITY]]</f>
        <v>228.48000000000002</v>
      </c>
      <c r="G338" s="1" t="str">
        <f>VLOOKUP(InputData[[#This Row],[CUSTOMER NAME]],Country[],2,FALSE)</f>
        <v>Pakistan</v>
      </c>
      <c r="H338" s="1" t="str">
        <f>VLOOKUP(InputData[[#This Row],[CUSTOMER NAME]],Country[],3,FALSE)</f>
        <v>Export</v>
      </c>
      <c r="I338" s="1">
        <f>DAY(InputData[[#This Row],[DATE]])</f>
        <v>18</v>
      </c>
      <c r="J338" s="1" t="str">
        <f>TEXT(InputData[[#This Row],[DATE]],"mmm")</f>
        <v>May</v>
      </c>
      <c r="K338" s="1" t="str">
        <f>TEXT(InputData[[#This Row],[DATE]],"yyy")</f>
        <v>2021</v>
      </c>
      <c r="L338" s="1">
        <f>WEEKNUM(InputData[[#This Row],[DATE]])</f>
        <v>21</v>
      </c>
    </row>
    <row r="339" spans="1:12" x14ac:dyDescent="0.35">
      <c r="A339" s="3">
        <v>44334</v>
      </c>
      <c r="B339" s="6" t="s">
        <v>70</v>
      </c>
      <c r="C339" s="4" t="s">
        <v>38</v>
      </c>
      <c r="D339" s="5">
        <v>79.92</v>
      </c>
      <c r="E339" s="1">
        <v>8</v>
      </c>
      <c r="F339" s="1">
        <f>InputData[[#This Row],[UNIT PRICE ($)]]*InputData[[#This Row],[QUANTITY]]</f>
        <v>639.36</v>
      </c>
      <c r="G339" s="1" t="str">
        <f>VLOOKUP(InputData[[#This Row],[CUSTOMER NAME]],Country[],2,FALSE)</f>
        <v>Mexico</v>
      </c>
      <c r="H339" s="1" t="str">
        <f>VLOOKUP(InputData[[#This Row],[CUSTOMER NAME]],Country[],3,FALSE)</f>
        <v>Export</v>
      </c>
      <c r="I339" s="1">
        <f>DAY(InputData[[#This Row],[DATE]])</f>
        <v>18</v>
      </c>
      <c r="J339" s="1" t="str">
        <f>TEXT(InputData[[#This Row],[DATE]],"mmm")</f>
        <v>May</v>
      </c>
      <c r="K339" s="1" t="str">
        <f>TEXT(InputData[[#This Row],[DATE]],"yyy")</f>
        <v>2021</v>
      </c>
      <c r="L339" s="1">
        <f>WEEKNUM(InputData[[#This Row],[DATE]])</f>
        <v>21</v>
      </c>
    </row>
    <row r="340" spans="1:12" x14ac:dyDescent="0.35">
      <c r="A340" s="3">
        <v>44334</v>
      </c>
      <c r="B340" s="6" t="s">
        <v>79</v>
      </c>
      <c r="C340" s="4" t="s">
        <v>6</v>
      </c>
      <c r="D340" s="5">
        <v>85.5</v>
      </c>
      <c r="E340" s="1">
        <v>1</v>
      </c>
      <c r="F340" s="1">
        <f>InputData[[#This Row],[UNIT PRICE ($)]]*InputData[[#This Row],[QUANTITY]]</f>
        <v>85.5</v>
      </c>
      <c r="G340" s="1" t="str">
        <f>VLOOKUP(InputData[[#This Row],[CUSTOMER NAME]],Country[],2,FALSE)</f>
        <v>United Kingdom</v>
      </c>
      <c r="H340" s="1" t="str">
        <f>VLOOKUP(InputData[[#This Row],[CUSTOMER NAME]],Country[],3,FALSE)</f>
        <v>Export</v>
      </c>
      <c r="I340" s="1">
        <f>DAY(InputData[[#This Row],[DATE]])</f>
        <v>18</v>
      </c>
      <c r="J340" s="1" t="str">
        <f>TEXT(InputData[[#This Row],[DATE]],"mmm")</f>
        <v>May</v>
      </c>
      <c r="K340" s="1" t="str">
        <f>TEXT(InputData[[#This Row],[DATE]],"yyy")</f>
        <v>2021</v>
      </c>
      <c r="L340" s="1">
        <f>WEEKNUM(InputData[[#This Row],[DATE]])</f>
        <v>21</v>
      </c>
    </row>
    <row r="341" spans="1:12" x14ac:dyDescent="0.35">
      <c r="A341" s="3">
        <v>44335</v>
      </c>
      <c r="B341" s="6" t="s">
        <v>77</v>
      </c>
      <c r="C341" s="4" t="s">
        <v>39</v>
      </c>
      <c r="D341" s="5">
        <v>42.55</v>
      </c>
      <c r="E341" s="1">
        <v>9</v>
      </c>
      <c r="F341" s="1">
        <f>InputData[[#This Row],[UNIT PRICE ($)]]*InputData[[#This Row],[QUANTITY]]</f>
        <v>382.95</v>
      </c>
      <c r="G341" s="1" t="str">
        <f>VLOOKUP(InputData[[#This Row],[CUSTOMER NAME]],Country[],2,FALSE)</f>
        <v>India</v>
      </c>
      <c r="H341" s="1" t="str">
        <f>VLOOKUP(InputData[[#This Row],[CUSTOMER NAME]],Country[],3,FALSE)</f>
        <v>Western</v>
      </c>
      <c r="I341" s="1">
        <f>DAY(InputData[[#This Row],[DATE]])</f>
        <v>19</v>
      </c>
      <c r="J341" s="1" t="str">
        <f>TEXT(InputData[[#This Row],[DATE]],"mmm")</f>
        <v>May</v>
      </c>
      <c r="K341" s="1" t="str">
        <f>TEXT(InputData[[#This Row],[DATE]],"yyy")</f>
        <v>2021</v>
      </c>
      <c r="L341" s="1">
        <f>WEEKNUM(InputData[[#This Row],[DATE]])</f>
        <v>21</v>
      </c>
    </row>
    <row r="342" spans="1:12" x14ac:dyDescent="0.35">
      <c r="A342" s="3">
        <v>44336</v>
      </c>
      <c r="B342" s="6" t="s">
        <v>110</v>
      </c>
      <c r="C342" s="4" t="s">
        <v>13</v>
      </c>
      <c r="D342" s="5">
        <v>122.08</v>
      </c>
      <c r="E342" s="1">
        <v>11</v>
      </c>
      <c r="F342" s="1">
        <f>InputData[[#This Row],[UNIT PRICE ($)]]*InputData[[#This Row],[QUANTITY]]</f>
        <v>1342.8799999999999</v>
      </c>
      <c r="G342" s="1" t="str">
        <f>VLOOKUP(InputData[[#This Row],[CUSTOMER NAME]],Country[],2,FALSE)</f>
        <v>India</v>
      </c>
      <c r="H342" s="1" t="str">
        <f>VLOOKUP(InputData[[#This Row],[CUSTOMER NAME]],Country[],3,FALSE)</f>
        <v>Western</v>
      </c>
      <c r="I342" s="1">
        <f>DAY(InputData[[#This Row],[DATE]])</f>
        <v>20</v>
      </c>
      <c r="J342" s="1" t="str">
        <f>TEXT(InputData[[#This Row],[DATE]],"mmm")</f>
        <v>May</v>
      </c>
      <c r="K342" s="1" t="str">
        <f>TEXT(InputData[[#This Row],[DATE]],"yyy")</f>
        <v>2021</v>
      </c>
      <c r="L342" s="1">
        <f>WEEKNUM(InputData[[#This Row],[DATE]])</f>
        <v>21</v>
      </c>
    </row>
    <row r="343" spans="1:12" x14ac:dyDescent="0.35">
      <c r="A343" s="3">
        <v>44336</v>
      </c>
      <c r="B343" s="6" t="s">
        <v>81</v>
      </c>
      <c r="C343" s="4" t="s">
        <v>44</v>
      </c>
      <c r="D343" s="5">
        <v>82.08</v>
      </c>
      <c r="E343" s="1">
        <v>15</v>
      </c>
      <c r="F343" s="1">
        <f>InputData[[#This Row],[UNIT PRICE ($)]]*InputData[[#This Row],[QUANTITY]]</f>
        <v>1231.2</v>
      </c>
      <c r="G343" s="1" t="str">
        <f>VLOOKUP(InputData[[#This Row],[CUSTOMER NAME]],Country[],2,FALSE)</f>
        <v>India</v>
      </c>
      <c r="H343" s="1" t="str">
        <f>VLOOKUP(InputData[[#This Row],[CUSTOMER NAME]],Country[],3,FALSE)</f>
        <v>East</v>
      </c>
      <c r="I343" s="1">
        <f>DAY(InputData[[#This Row],[DATE]])</f>
        <v>20</v>
      </c>
      <c r="J343" s="1" t="str">
        <f>TEXT(InputData[[#This Row],[DATE]],"mmm")</f>
        <v>May</v>
      </c>
      <c r="K343" s="1" t="str">
        <f>TEXT(InputData[[#This Row],[DATE]],"yyy")</f>
        <v>2021</v>
      </c>
      <c r="L343" s="1">
        <f>WEEKNUM(InputData[[#This Row],[DATE]])</f>
        <v>21</v>
      </c>
    </row>
    <row r="344" spans="1:12" x14ac:dyDescent="0.35">
      <c r="A344" s="3">
        <v>44336</v>
      </c>
      <c r="B344" s="6" t="s">
        <v>86</v>
      </c>
      <c r="C344" s="4" t="s">
        <v>42</v>
      </c>
      <c r="D344" s="5">
        <v>162</v>
      </c>
      <c r="E344" s="1">
        <v>2</v>
      </c>
      <c r="F344" s="1">
        <f>InputData[[#This Row],[UNIT PRICE ($)]]*InputData[[#This Row],[QUANTITY]]</f>
        <v>324</v>
      </c>
      <c r="G344" s="1" t="str">
        <f>VLOOKUP(InputData[[#This Row],[CUSTOMER NAME]],Country[],2,FALSE)</f>
        <v>India</v>
      </c>
      <c r="H344" s="1" t="str">
        <f>VLOOKUP(InputData[[#This Row],[CUSTOMER NAME]],Country[],3,FALSE)</f>
        <v>South</v>
      </c>
      <c r="I344" s="1">
        <f>DAY(InputData[[#This Row],[DATE]])</f>
        <v>20</v>
      </c>
      <c r="J344" s="1" t="str">
        <f>TEXT(InputData[[#This Row],[DATE]],"mmm")</f>
        <v>May</v>
      </c>
      <c r="K344" s="1" t="str">
        <f>TEXT(InputData[[#This Row],[DATE]],"yyy")</f>
        <v>2021</v>
      </c>
      <c r="L344" s="1">
        <f>WEEKNUM(InputData[[#This Row],[DATE]])</f>
        <v>21</v>
      </c>
    </row>
    <row r="345" spans="1:12" x14ac:dyDescent="0.35">
      <c r="A345" s="3">
        <v>44337</v>
      </c>
      <c r="B345" s="6" t="s">
        <v>110</v>
      </c>
      <c r="C345" s="4" t="s">
        <v>38</v>
      </c>
      <c r="D345" s="5">
        <v>79.92</v>
      </c>
      <c r="E345" s="1">
        <v>21</v>
      </c>
      <c r="F345" s="1">
        <f>InputData[[#This Row],[UNIT PRICE ($)]]*InputData[[#This Row],[QUANTITY]]</f>
        <v>1678.32</v>
      </c>
      <c r="G345" s="1" t="str">
        <f>VLOOKUP(InputData[[#This Row],[CUSTOMER NAME]],Country[],2,FALSE)</f>
        <v>India</v>
      </c>
      <c r="H345" s="1" t="str">
        <f>VLOOKUP(InputData[[#This Row],[CUSTOMER NAME]],Country[],3,FALSE)</f>
        <v>Western</v>
      </c>
      <c r="I345" s="1">
        <f>DAY(InputData[[#This Row],[DATE]])</f>
        <v>21</v>
      </c>
      <c r="J345" s="1" t="str">
        <f>TEXT(InputData[[#This Row],[DATE]],"mmm")</f>
        <v>May</v>
      </c>
      <c r="K345" s="1" t="str">
        <f>TEXT(InputData[[#This Row],[DATE]],"yyy")</f>
        <v>2021</v>
      </c>
      <c r="L345" s="1">
        <f>WEEKNUM(InputData[[#This Row],[DATE]])</f>
        <v>21</v>
      </c>
    </row>
    <row r="346" spans="1:12" x14ac:dyDescent="0.35">
      <c r="A346" s="3">
        <v>44337</v>
      </c>
      <c r="B346" s="6" t="s">
        <v>78</v>
      </c>
      <c r="C346" s="4" t="s">
        <v>35</v>
      </c>
      <c r="D346" s="5">
        <v>6.7</v>
      </c>
      <c r="E346" s="1">
        <v>16</v>
      </c>
      <c r="F346" s="1">
        <f>InputData[[#This Row],[UNIT PRICE ($)]]*InputData[[#This Row],[QUANTITY]]</f>
        <v>107.2</v>
      </c>
      <c r="G346" s="1" t="str">
        <f>VLOOKUP(InputData[[#This Row],[CUSTOMER NAME]],Country[],2,FALSE)</f>
        <v>India</v>
      </c>
      <c r="H346" s="1" t="str">
        <f>VLOOKUP(InputData[[#This Row],[CUSTOMER NAME]],Country[],3,FALSE)</f>
        <v>Central</v>
      </c>
      <c r="I346" s="1">
        <f>DAY(InputData[[#This Row],[DATE]])</f>
        <v>21</v>
      </c>
      <c r="J346" s="1" t="str">
        <f>TEXT(InputData[[#This Row],[DATE]],"mmm")</f>
        <v>May</v>
      </c>
      <c r="K346" s="1" t="str">
        <f>TEXT(InputData[[#This Row],[DATE]],"yyy")</f>
        <v>2021</v>
      </c>
      <c r="L346" s="1">
        <f>WEEKNUM(InputData[[#This Row],[DATE]])</f>
        <v>21</v>
      </c>
    </row>
    <row r="347" spans="1:12" x14ac:dyDescent="0.35">
      <c r="A347" s="3">
        <v>44338</v>
      </c>
      <c r="B347" s="6" t="s">
        <v>62</v>
      </c>
      <c r="C347" s="4" t="s">
        <v>15</v>
      </c>
      <c r="D347" s="5">
        <v>15.719999999999999</v>
      </c>
      <c r="E347" s="1">
        <v>12</v>
      </c>
      <c r="F347" s="1">
        <f>InputData[[#This Row],[UNIT PRICE ($)]]*InputData[[#This Row],[QUANTITY]]</f>
        <v>188.64</v>
      </c>
      <c r="G347" s="1" t="str">
        <f>VLOOKUP(InputData[[#This Row],[CUSTOMER NAME]],Country[],2,FALSE)</f>
        <v>India</v>
      </c>
      <c r="H347" s="1" t="str">
        <f>VLOOKUP(InputData[[#This Row],[CUSTOMER NAME]],Country[],3,FALSE)</f>
        <v>Northeast</v>
      </c>
      <c r="I347" s="1">
        <f>DAY(InputData[[#This Row],[DATE]])</f>
        <v>22</v>
      </c>
      <c r="J347" s="1" t="str">
        <f>TEXT(InputData[[#This Row],[DATE]],"mmm")</f>
        <v>May</v>
      </c>
      <c r="K347" s="1" t="str">
        <f>TEXT(InputData[[#This Row],[DATE]],"yyy")</f>
        <v>2021</v>
      </c>
      <c r="L347" s="1">
        <f>WEEKNUM(InputData[[#This Row],[DATE]])</f>
        <v>21</v>
      </c>
    </row>
    <row r="348" spans="1:12" x14ac:dyDescent="0.35">
      <c r="A348" s="3">
        <v>44338</v>
      </c>
      <c r="B348" s="6" t="s">
        <v>68</v>
      </c>
      <c r="C348" s="4" t="s">
        <v>22</v>
      </c>
      <c r="D348" s="5">
        <v>141.57</v>
      </c>
      <c r="E348" s="1">
        <v>24</v>
      </c>
      <c r="F348" s="1">
        <f>InputData[[#This Row],[UNIT PRICE ($)]]*InputData[[#This Row],[QUANTITY]]</f>
        <v>3397.68</v>
      </c>
      <c r="G348" s="1" t="str">
        <f>VLOOKUP(InputData[[#This Row],[CUSTOMER NAME]],Country[],2,FALSE)</f>
        <v>Russia</v>
      </c>
      <c r="H348" s="1" t="str">
        <f>VLOOKUP(InputData[[#This Row],[CUSTOMER NAME]],Country[],3,FALSE)</f>
        <v>Export</v>
      </c>
      <c r="I348" s="1">
        <f>DAY(InputData[[#This Row],[DATE]])</f>
        <v>22</v>
      </c>
      <c r="J348" s="1" t="str">
        <f>TEXT(InputData[[#This Row],[DATE]],"mmm")</f>
        <v>May</v>
      </c>
      <c r="K348" s="1" t="str">
        <f>TEXT(InputData[[#This Row],[DATE]],"yyy")</f>
        <v>2021</v>
      </c>
      <c r="L348" s="1">
        <f>WEEKNUM(InputData[[#This Row],[DATE]])</f>
        <v>21</v>
      </c>
    </row>
    <row r="349" spans="1:12" x14ac:dyDescent="0.35">
      <c r="A349" s="3">
        <v>44338</v>
      </c>
      <c r="B349" s="6" t="s">
        <v>78</v>
      </c>
      <c r="C349" s="4" t="s">
        <v>6</v>
      </c>
      <c r="D349" s="5">
        <v>85.5</v>
      </c>
      <c r="E349" s="1">
        <v>19</v>
      </c>
      <c r="F349" s="1">
        <f>InputData[[#This Row],[UNIT PRICE ($)]]*InputData[[#This Row],[QUANTITY]]</f>
        <v>1624.5</v>
      </c>
      <c r="G349" s="1" t="str">
        <f>VLOOKUP(InputData[[#This Row],[CUSTOMER NAME]],Country[],2,FALSE)</f>
        <v>India</v>
      </c>
      <c r="H349" s="1" t="str">
        <f>VLOOKUP(InputData[[#This Row],[CUSTOMER NAME]],Country[],3,FALSE)</f>
        <v>Central</v>
      </c>
      <c r="I349" s="1">
        <f>DAY(InputData[[#This Row],[DATE]])</f>
        <v>22</v>
      </c>
      <c r="J349" s="1" t="str">
        <f>TEXT(InputData[[#This Row],[DATE]],"mmm")</f>
        <v>May</v>
      </c>
      <c r="K349" s="1" t="str">
        <f>TEXT(InputData[[#This Row],[DATE]],"yyy")</f>
        <v>2021</v>
      </c>
      <c r="L349" s="1">
        <f>WEEKNUM(InputData[[#This Row],[DATE]])</f>
        <v>21</v>
      </c>
    </row>
    <row r="350" spans="1:12" x14ac:dyDescent="0.35">
      <c r="A350" s="3">
        <v>44339</v>
      </c>
      <c r="B350" s="6" t="s">
        <v>77</v>
      </c>
      <c r="C350" s="4" t="s">
        <v>40</v>
      </c>
      <c r="D350" s="5">
        <v>115.2</v>
      </c>
      <c r="E350" s="1">
        <v>11</v>
      </c>
      <c r="F350" s="1">
        <f>InputData[[#This Row],[UNIT PRICE ($)]]*InputData[[#This Row],[QUANTITY]]</f>
        <v>1267.2</v>
      </c>
      <c r="G350" s="1" t="str">
        <f>VLOOKUP(InputData[[#This Row],[CUSTOMER NAME]],Country[],2,FALSE)</f>
        <v>India</v>
      </c>
      <c r="H350" s="1" t="str">
        <f>VLOOKUP(InputData[[#This Row],[CUSTOMER NAME]],Country[],3,FALSE)</f>
        <v>Western</v>
      </c>
      <c r="I350" s="1">
        <f>DAY(InputData[[#This Row],[DATE]])</f>
        <v>23</v>
      </c>
      <c r="J350" s="1" t="str">
        <f>TEXT(InputData[[#This Row],[DATE]],"mmm")</f>
        <v>May</v>
      </c>
      <c r="K350" s="1" t="str">
        <f>TEXT(InputData[[#This Row],[DATE]],"yyy")</f>
        <v>2021</v>
      </c>
      <c r="L350" s="1">
        <f>WEEKNUM(InputData[[#This Row],[DATE]])</f>
        <v>22</v>
      </c>
    </row>
    <row r="351" spans="1:12" x14ac:dyDescent="0.35">
      <c r="A351" s="3">
        <v>44339</v>
      </c>
      <c r="B351" s="6" t="s">
        <v>87</v>
      </c>
      <c r="C351" s="4" t="s">
        <v>16</v>
      </c>
      <c r="D351" s="5">
        <v>16.64</v>
      </c>
      <c r="E351" s="1">
        <v>27</v>
      </c>
      <c r="F351" s="1">
        <f>InputData[[#This Row],[UNIT PRICE ($)]]*InputData[[#This Row],[QUANTITY]]</f>
        <v>449.28000000000003</v>
      </c>
      <c r="G351" s="1" t="str">
        <f>VLOOKUP(InputData[[#This Row],[CUSTOMER NAME]],Country[],2,FALSE)</f>
        <v>France</v>
      </c>
      <c r="H351" s="1" t="str">
        <f>VLOOKUP(InputData[[#This Row],[CUSTOMER NAME]],Country[],3,FALSE)</f>
        <v>Export</v>
      </c>
      <c r="I351" s="1">
        <f>DAY(InputData[[#This Row],[DATE]])</f>
        <v>23</v>
      </c>
      <c r="J351" s="1" t="str">
        <f>TEXT(InputData[[#This Row],[DATE]],"mmm")</f>
        <v>May</v>
      </c>
      <c r="K351" s="1" t="str">
        <f>TEXT(InputData[[#This Row],[DATE]],"yyy")</f>
        <v>2021</v>
      </c>
      <c r="L351" s="1">
        <f>WEEKNUM(InputData[[#This Row],[DATE]])</f>
        <v>22</v>
      </c>
    </row>
    <row r="352" spans="1:12" x14ac:dyDescent="0.35">
      <c r="A352" s="3">
        <v>44340</v>
      </c>
      <c r="B352" s="6" t="s">
        <v>112</v>
      </c>
      <c r="C352" s="4" t="s">
        <v>26</v>
      </c>
      <c r="D352" s="5">
        <v>24.66</v>
      </c>
      <c r="E352" s="1">
        <v>21</v>
      </c>
      <c r="F352" s="1">
        <f>InputData[[#This Row],[UNIT PRICE ($)]]*InputData[[#This Row],[QUANTITY]]</f>
        <v>517.86</v>
      </c>
      <c r="G352" s="1" t="str">
        <f>VLOOKUP(InputData[[#This Row],[CUSTOMER NAME]],Country[],2,FALSE)</f>
        <v>India</v>
      </c>
      <c r="H352" s="1" t="str">
        <f>VLOOKUP(InputData[[#This Row],[CUSTOMER NAME]],Country[],3,FALSE)</f>
        <v>North</v>
      </c>
      <c r="I352" s="1">
        <f>DAY(InputData[[#This Row],[DATE]])</f>
        <v>24</v>
      </c>
      <c r="J352" s="1" t="str">
        <f>TEXT(InputData[[#This Row],[DATE]],"mmm")</f>
        <v>May</v>
      </c>
      <c r="K352" s="1" t="str">
        <f>TEXT(InputData[[#This Row],[DATE]],"yyy")</f>
        <v>2021</v>
      </c>
      <c r="L352" s="1">
        <f>WEEKNUM(InputData[[#This Row],[DATE]])</f>
        <v>22</v>
      </c>
    </row>
    <row r="353" spans="1:12" x14ac:dyDescent="0.35">
      <c r="A353" s="3">
        <v>44341</v>
      </c>
      <c r="B353" s="6" t="s">
        <v>79</v>
      </c>
      <c r="C353" s="4" t="s">
        <v>2</v>
      </c>
      <c r="D353" s="5">
        <v>142.80000000000001</v>
      </c>
      <c r="E353" s="1">
        <v>7</v>
      </c>
      <c r="F353" s="1">
        <f>InputData[[#This Row],[UNIT PRICE ($)]]*InputData[[#This Row],[QUANTITY]]</f>
        <v>999.60000000000014</v>
      </c>
      <c r="G353" s="1" t="str">
        <f>VLOOKUP(InputData[[#This Row],[CUSTOMER NAME]],Country[],2,FALSE)</f>
        <v>United Kingdom</v>
      </c>
      <c r="H353" s="1" t="str">
        <f>VLOOKUP(InputData[[#This Row],[CUSTOMER NAME]],Country[],3,FALSE)</f>
        <v>Export</v>
      </c>
      <c r="I353" s="1">
        <f>DAY(InputData[[#This Row],[DATE]])</f>
        <v>25</v>
      </c>
      <c r="J353" s="1" t="str">
        <f>TEXT(InputData[[#This Row],[DATE]],"mmm")</f>
        <v>May</v>
      </c>
      <c r="K353" s="1" t="str">
        <f>TEXT(InputData[[#This Row],[DATE]],"yyy")</f>
        <v>2021</v>
      </c>
      <c r="L353" s="1">
        <f>WEEKNUM(InputData[[#This Row],[DATE]])</f>
        <v>22</v>
      </c>
    </row>
    <row r="354" spans="1:12" x14ac:dyDescent="0.35">
      <c r="A354" s="3">
        <v>44341</v>
      </c>
      <c r="B354" s="6" t="s">
        <v>89</v>
      </c>
      <c r="C354" s="4" t="s">
        <v>18</v>
      </c>
      <c r="D354" s="5">
        <v>49.21</v>
      </c>
      <c r="E354" s="1">
        <v>37</v>
      </c>
      <c r="F354" s="1">
        <f>InputData[[#This Row],[UNIT PRICE ($)]]*InputData[[#This Row],[QUANTITY]]</f>
        <v>1820.77</v>
      </c>
      <c r="G354" s="1" t="str">
        <f>VLOOKUP(InputData[[#This Row],[CUSTOMER NAME]],Country[],2,FALSE)</f>
        <v>Mexico</v>
      </c>
      <c r="H354" s="1" t="str">
        <f>VLOOKUP(InputData[[#This Row],[CUSTOMER NAME]],Country[],3,FALSE)</f>
        <v>Export</v>
      </c>
      <c r="I354" s="1">
        <f>DAY(InputData[[#This Row],[DATE]])</f>
        <v>25</v>
      </c>
      <c r="J354" s="1" t="str">
        <f>TEXT(InputData[[#This Row],[DATE]],"mmm")</f>
        <v>May</v>
      </c>
      <c r="K354" s="1" t="str">
        <f>TEXT(InputData[[#This Row],[DATE]],"yyy")</f>
        <v>2021</v>
      </c>
      <c r="L354" s="1">
        <f>WEEKNUM(InputData[[#This Row],[DATE]])</f>
        <v>22</v>
      </c>
    </row>
    <row r="355" spans="1:12" x14ac:dyDescent="0.35">
      <c r="A355" s="3">
        <v>44342</v>
      </c>
      <c r="B355" s="6" t="s">
        <v>62</v>
      </c>
      <c r="C355" s="4" t="s">
        <v>27</v>
      </c>
      <c r="D355" s="5">
        <v>57.120000000000005</v>
      </c>
      <c r="E355" s="1">
        <v>2</v>
      </c>
      <c r="F355" s="1">
        <f>InputData[[#This Row],[UNIT PRICE ($)]]*InputData[[#This Row],[QUANTITY]]</f>
        <v>114.24000000000001</v>
      </c>
      <c r="G355" s="1" t="str">
        <f>VLOOKUP(InputData[[#This Row],[CUSTOMER NAME]],Country[],2,FALSE)</f>
        <v>India</v>
      </c>
      <c r="H355" s="1" t="str">
        <f>VLOOKUP(InputData[[#This Row],[CUSTOMER NAME]],Country[],3,FALSE)</f>
        <v>Northeast</v>
      </c>
      <c r="I355" s="1">
        <f>DAY(InputData[[#This Row],[DATE]])</f>
        <v>26</v>
      </c>
      <c r="J355" s="1" t="str">
        <f>TEXT(InputData[[#This Row],[DATE]],"mmm")</f>
        <v>May</v>
      </c>
      <c r="K355" s="1" t="str">
        <f>TEXT(InputData[[#This Row],[DATE]],"yyy")</f>
        <v>2021</v>
      </c>
      <c r="L355" s="1">
        <f>WEEKNUM(InputData[[#This Row],[DATE]])</f>
        <v>22</v>
      </c>
    </row>
    <row r="356" spans="1:12" x14ac:dyDescent="0.35">
      <c r="A356" s="3">
        <v>44342</v>
      </c>
      <c r="B356" s="6" t="s">
        <v>64</v>
      </c>
      <c r="C356" s="4" t="s">
        <v>28</v>
      </c>
      <c r="D356" s="5">
        <v>41.81</v>
      </c>
      <c r="E356" s="1">
        <v>2</v>
      </c>
      <c r="F356" s="1">
        <f>InputData[[#This Row],[UNIT PRICE ($)]]*InputData[[#This Row],[QUANTITY]]</f>
        <v>83.62</v>
      </c>
      <c r="G356" s="1" t="str">
        <f>VLOOKUP(InputData[[#This Row],[CUSTOMER NAME]],Country[],2,FALSE)</f>
        <v>India</v>
      </c>
      <c r="H356" s="1" t="str">
        <f>VLOOKUP(InputData[[#This Row],[CUSTOMER NAME]],Country[],3,FALSE)</f>
        <v>Northeast</v>
      </c>
      <c r="I356" s="1">
        <f>DAY(InputData[[#This Row],[DATE]])</f>
        <v>26</v>
      </c>
      <c r="J356" s="1" t="str">
        <f>TEXT(InputData[[#This Row],[DATE]],"mmm")</f>
        <v>May</v>
      </c>
      <c r="K356" s="1" t="str">
        <f>TEXT(InputData[[#This Row],[DATE]],"yyy")</f>
        <v>2021</v>
      </c>
      <c r="L356" s="1">
        <f>WEEKNUM(InputData[[#This Row],[DATE]])</f>
        <v>22</v>
      </c>
    </row>
    <row r="357" spans="1:12" x14ac:dyDescent="0.35">
      <c r="A357" s="3">
        <v>44342</v>
      </c>
      <c r="B357" s="6" t="s">
        <v>73</v>
      </c>
      <c r="C357" s="4" t="s">
        <v>6</v>
      </c>
      <c r="D357" s="5">
        <v>85.5</v>
      </c>
      <c r="E357" s="1">
        <v>1</v>
      </c>
      <c r="F357" s="1">
        <f>InputData[[#This Row],[UNIT PRICE ($)]]*InputData[[#This Row],[QUANTITY]]</f>
        <v>85.5</v>
      </c>
      <c r="G357" s="1" t="str">
        <f>VLOOKUP(InputData[[#This Row],[CUSTOMER NAME]],Country[],2,FALSE)</f>
        <v>India</v>
      </c>
      <c r="H357" s="1" t="str">
        <f>VLOOKUP(InputData[[#This Row],[CUSTOMER NAME]],Country[],3,FALSE)</f>
        <v>East</v>
      </c>
      <c r="I357" s="1">
        <f>DAY(InputData[[#This Row],[DATE]])</f>
        <v>26</v>
      </c>
      <c r="J357" s="1" t="str">
        <f>TEXT(InputData[[#This Row],[DATE]],"mmm")</f>
        <v>May</v>
      </c>
      <c r="K357" s="1" t="str">
        <f>TEXT(InputData[[#This Row],[DATE]],"yyy")</f>
        <v>2021</v>
      </c>
      <c r="L357" s="1">
        <f>WEEKNUM(InputData[[#This Row],[DATE]])</f>
        <v>22</v>
      </c>
    </row>
    <row r="358" spans="1:12" x14ac:dyDescent="0.35">
      <c r="A358" s="3">
        <v>44344</v>
      </c>
      <c r="B358" s="6" t="s">
        <v>62</v>
      </c>
      <c r="C358" s="4" t="s">
        <v>20</v>
      </c>
      <c r="D358" s="5">
        <v>76.25</v>
      </c>
      <c r="E358" s="1">
        <v>14</v>
      </c>
      <c r="F358" s="1">
        <f>InputData[[#This Row],[UNIT PRICE ($)]]*InputData[[#This Row],[QUANTITY]]</f>
        <v>1067.5</v>
      </c>
      <c r="G358" s="1" t="str">
        <f>VLOOKUP(InputData[[#This Row],[CUSTOMER NAME]],Country[],2,FALSE)</f>
        <v>India</v>
      </c>
      <c r="H358" s="1" t="str">
        <f>VLOOKUP(InputData[[#This Row],[CUSTOMER NAME]],Country[],3,FALSE)</f>
        <v>Northeast</v>
      </c>
      <c r="I358" s="1">
        <f>DAY(InputData[[#This Row],[DATE]])</f>
        <v>28</v>
      </c>
      <c r="J358" s="1" t="str">
        <f>TEXT(InputData[[#This Row],[DATE]],"mmm")</f>
        <v>May</v>
      </c>
      <c r="K358" s="1" t="str">
        <f>TEXT(InputData[[#This Row],[DATE]],"yyy")</f>
        <v>2021</v>
      </c>
      <c r="L358" s="1">
        <f>WEEKNUM(InputData[[#This Row],[DATE]])</f>
        <v>22</v>
      </c>
    </row>
    <row r="359" spans="1:12" x14ac:dyDescent="0.35">
      <c r="A359" s="3">
        <v>44344</v>
      </c>
      <c r="B359" s="6" t="s">
        <v>67</v>
      </c>
      <c r="C359" s="4" t="s">
        <v>29</v>
      </c>
      <c r="D359" s="5">
        <v>53.11</v>
      </c>
      <c r="E359" s="1">
        <v>4</v>
      </c>
      <c r="F359" s="1">
        <f>InputData[[#This Row],[UNIT PRICE ($)]]*InputData[[#This Row],[QUANTITY]]</f>
        <v>212.44</v>
      </c>
      <c r="G359" s="1" t="str">
        <f>VLOOKUP(InputData[[#This Row],[CUSTOMER NAME]],Country[],2,FALSE)</f>
        <v>United Kingdom</v>
      </c>
      <c r="H359" s="1" t="str">
        <f>VLOOKUP(InputData[[#This Row],[CUSTOMER NAME]],Country[],3,FALSE)</f>
        <v>Export</v>
      </c>
      <c r="I359" s="1">
        <f>DAY(InputData[[#This Row],[DATE]])</f>
        <v>28</v>
      </c>
      <c r="J359" s="1" t="str">
        <f>TEXT(InputData[[#This Row],[DATE]],"mmm")</f>
        <v>May</v>
      </c>
      <c r="K359" s="1" t="str">
        <f>TEXT(InputData[[#This Row],[DATE]],"yyy")</f>
        <v>2021</v>
      </c>
      <c r="L359" s="1">
        <f>WEEKNUM(InputData[[#This Row],[DATE]])</f>
        <v>22</v>
      </c>
    </row>
    <row r="360" spans="1:12" x14ac:dyDescent="0.35">
      <c r="A360" s="3">
        <v>44344</v>
      </c>
      <c r="B360" s="6" t="s">
        <v>67</v>
      </c>
      <c r="C360" s="4" t="s">
        <v>10</v>
      </c>
      <c r="D360" s="5">
        <v>164.28</v>
      </c>
      <c r="E360" s="1">
        <v>9</v>
      </c>
      <c r="F360" s="1">
        <f>InputData[[#This Row],[UNIT PRICE ($)]]*InputData[[#This Row],[QUANTITY]]</f>
        <v>1478.52</v>
      </c>
      <c r="G360" s="1" t="str">
        <f>VLOOKUP(InputData[[#This Row],[CUSTOMER NAME]],Country[],2,FALSE)</f>
        <v>United Kingdom</v>
      </c>
      <c r="H360" s="1" t="str">
        <f>VLOOKUP(InputData[[#This Row],[CUSTOMER NAME]],Country[],3,FALSE)</f>
        <v>Export</v>
      </c>
      <c r="I360" s="1">
        <f>DAY(InputData[[#This Row],[DATE]])</f>
        <v>28</v>
      </c>
      <c r="J360" s="1" t="str">
        <f>TEXT(InputData[[#This Row],[DATE]],"mmm")</f>
        <v>May</v>
      </c>
      <c r="K360" s="1" t="str">
        <f>TEXT(InputData[[#This Row],[DATE]],"yyy")</f>
        <v>2021</v>
      </c>
      <c r="L360" s="1">
        <f>WEEKNUM(InputData[[#This Row],[DATE]])</f>
        <v>22</v>
      </c>
    </row>
    <row r="361" spans="1:12" x14ac:dyDescent="0.35">
      <c r="A361" s="3">
        <v>44344</v>
      </c>
      <c r="B361" s="6" t="s">
        <v>68</v>
      </c>
      <c r="C361" s="4" t="s">
        <v>4</v>
      </c>
      <c r="D361" s="5">
        <v>48.84</v>
      </c>
      <c r="E361" s="1">
        <v>12</v>
      </c>
      <c r="F361" s="1">
        <f>InputData[[#This Row],[UNIT PRICE ($)]]*InputData[[#This Row],[QUANTITY]]</f>
        <v>586.08000000000004</v>
      </c>
      <c r="G361" s="1" t="str">
        <f>VLOOKUP(InputData[[#This Row],[CUSTOMER NAME]],Country[],2,FALSE)</f>
        <v>Russia</v>
      </c>
      <c r="H361" s="1" t="str">
        <f>VLOOKUP(InputData[[#This Row],[CUSTOMER NAME]],Country[],3,FALSE)</f>
        <v>Export</v>
      </c>
      <c r="I361" s="1">
        <f>DAY(InputData[[#This Row],[DATE]])</f>
        <v>28</v>
      </c>
      <c r="J361" s="1" t="str">
        <f>TEXT(InputData[[#This Row],[DATE]],"mmm")</f>
        <v>May</v>
      </c>
      <c r="K361" s="1" t="str">
        <f>TEXT(InputData[[#This Row],[DATE]],"yyy")</f>
        <v>2021</v>
      </c>
      <c r="L361" s="1">
        <f>WEEKNUM(InputData[[#This Row],[DATE]])</f>
        <v>22</v>
      </c>
    </row>
    <row r="362" spans="1:12" x14ac:dyDescent="0.35">
      <c r="A362" s="3">
        <v>44344</v>
      </c>
      <c r="B362" s="6" t="s">
        <v>86</v>
      </c>
      <c r="C362" s="4" t="s">
        <v>8</v>
      </c>
      <c r="D362" s="5">
        <v>94.62</v>
      </c>
      <c r="E362" s="1">
        <v>5</v>
      </c>
      <c r="F362" s="1">
        <f>InputData[[#This Row],[UNIT PRICE ($)]]*InputData[[#This Row],[QUANTITY]]</f>
        <v>473.1</v>
      </c>
      <c r="G362" s="1" t="str">
        <f>VLOOKUP(InputData[[#This Row],[CUSTOMER NAME]],Country[],2,FALSE)</f>
        <v>India</v>
      </c>
      <c r="H362" s="1" t="str">
        <f>VLOOKUP(InputData[[#This Row],[CUSTOMER NAME]],Country[],3,FALSE)</f>
        <v>South</v>
      </c>
      <c r="I362" s="1">
        <f>DAY(InputData[[#This Row],[DATE]])</f>
        <v>28</v>
      </c>
      <c r="J362" s="1" t="str">
        <f>TEXT(InputData[[#This Row],[DATE]],"mmm")</f>
        <v>May</v>
      </c>
      <c r="K362" s="1" t="str">
        <f>TEXT(InputData[[#This Row],[DATE]],"yyy")</f>
        <v>2021</v>
      </c>
      <c r="L362" s="1">
        <f>WEEKNUM(InputData[[#This Row],[DATE]])</f>
        <v>22</v>
      </c>
    </row>
    <row r="363" spans="1:12" x14ac:dyDescent="0.35">
      <c r="A363" s="3">
        <v>44344</v>
      </c>
      <c r="B363" s="6" t="s">
        <v>89</v>
      </c>
      <c r="C363" s="4" t="s">
        <v>41</v>
      </c>
      <c r="D363" s="5">
        <v>173.88</v>
      </c>
      <c r="E363" s="1">
        <v>10</v>
      </c>
      <c r="F363" s="1">
        <f>InputData[[#This Row],[UNIT PRICE ($)]]*InputData[[#This Row],[QUANTITY]]</f>
        <v>1738.8</v>
      </c>
      <c r="G363" s="1" t="str">
        <f>VLOOKUP(InputData[[#This Row],[CUSTOMER NAME]],Country[],2,FALSE)</f>
        <v>Mexico</v>
      </c>
      <c r="H363" s="1" t="str">
        <f>VLOOKUP(InputData[[#This Row],[CUSTOMER NAME]],Country[],3,FALSE)</f>
        <v>Export</v>
      </c>
      <c r="I363" s="1">
        <f>DAY(InputData[[#This Row],[DATE]])</f>
        <v>28</v>
      </c>
      <c r="J363" s="1" t="str">
        <f>TEXT(InputData[[#This Row],[DATE]],"mmm")</f>
        <v>May</v>
      </c>
      <c r="K363" s="1" t="str">
        <f>TEXT(InputData[[#This Row],[DATE]],"yyy")</f>
        <v>2021</v>
      </c>
      <c r="L363" s="1">
        <f>WEEKNUM(InputData[[#This Row],[DATE]])</f>
        <v>22</v>
      </c>
    </row>
    <row r="364" spans="1:12" x14ac:dyDescent="0.35">
      <c r="A364" s="3">
        <v>44344</v>
      </c>
      <c r="B364" s="6" t="s">
        <v>89</v>
      </c>
      <c r="C364" s="4" t="s">
        <v>39</v>
      </c>
      <c r="D364" s="5">
        <v>42.55</v>
      </c>
      <c r="E364" s="1">
        <v>17</v>
      </c>
      <c r="F364" s="1">
        <f>InputData[[#This Row],[UNIT PRICE ($)]]*InputData[[#This Row],[QUANTITY]]</f>
        <v>723.34999999999991</v>
      </c>
      <c r="G364" s="1" t="str">
        <f>VLOOKUP(InputData[[#This Row],[CUSTOMER NAME]],Country[],2,FALSE)</f>
        <v>Mexico</v>
      </c>
      <c r="H364" s="1" t="str">
        <f>VLOOKUP(InputData[[#This Row],[CUSTOMER NAME]],Country[],3,FALSE)</f>
        <v>Export</v>
      </c>
      <c r="I364" s="1">
        <f>DAY(InputData[[#This Row],[DATE]])</f>
        <v>28</v>
      </c>
      <c r="J364" s="1" t="str">
        <f>TEXT(InputData[[#This Row],[DATE]],"mmm")</f>
        <v>May</v>
      </c>
      <c r="K364" s="1" t="str">
        <f>TEXT(InputData[[#This Row],[DATE]],"yyy")</f>
        <v>2021</v>
      </c>
      <c r="L364" s="1">
        <f>WEEKNUM(InputData[[#This Row],[DATE]])</f>
        <v>22</v>
      </c>
    </row>
    <row r="365" spans="1:12" x14ac:dyDescent="0.35">
      <c r="A365" s="3">
        <v>44346</v>
      </c>
      <c r="B365" s="6" t="s">
        <v>65</v>
      </c>
      <c r="C365" s="4" t="s">
        <v>5</v>
      </c>
      <c r="D365" s="5">
        <v>155.61000000000001</v>
      </c>
      <c r="E365" s="1">
        <v>4</v>
      </c>
      <c r="F365" s="1">
        <f>InputData[[#This Row],[UNIT PRICE ($)]]*InputData[[#This Row],[QUANTITY]]</f>
        <v>622.44000000000005</v>
      </c>
      <c r="G365" s="1" t="str">
        <f>VLOOKUP(InputData[[#This Row],[CUSTOMER NAME]],Country[],2,FALSE)</f>
        <v>Pakistan</v>
      </c>
      <c r="H365" s="1" t="str">
        <f>VLOOKUP(InputData[[#This Row],[CUSTOMER NAME]],Country[],3,FALSE)</f>
        <v>Export</v>
      </c>
      <c r="I365" s="1">
        <f>DAY(InputData[[#This Row],[DATE]])</f>
        <v>30</v>
      </c>
      <c r="J365" s="1" t="str">
        <f>TEXT(InputData[[#This Row],[DATE]],"mmm")</f>
        <v>May</v>
      </c>
      <c r="K365" s="1" t="str">
        <f>TEXT(InputData[[#This Row],[DATE]],"yyy")</f>
        <v>2021</v>
      </c>
      <c r="L365" s="1">
        <f>WEEKNUM(InputData[[#This Row],[DATE]])</f>
        <v>23</v>
      </c>
    </row>
    <row r="366" spans="1:12" x14ac:dyDescent="0.35">
      <c r="A366" s="3">
        <v>44346</v>
      </c>
      <c r="B366" s="6" t="s">
        <v>112</v>
      </c>
      <c r="C366" s="4" t="s">
        <v>23</v>
      </c>
      <c r="D366" s="5">
        <v>149.46</v>
      </c>
      <c r="E366" s="1">
        <v>13</v>
      </c>
      <c r="F366" s="1">
        <f>InputData[[#This Row],[UNIT PRICE ($)]]*InputData[[#This Row],[QUANTITY]]</f>
        <v>1942.98</v>
      </c>
      <c r="G366" s="1" t="str">
        <f>VLOOKUP(InputData[[#This Row],[CUSTOMER NAME]],Country[],2,FALSE)</f>
        <v>India</v>
      </c>
      <c r="H366" s="1" t="str">
        <f>VLOOKUP(InputData[[#This Row],[CUSTOMER NAME]],Country[],3,FALSE)</f>
        <v>North</v>
      </c>
      <c r="I366" s="1">
        <f>DAY(InputData[[#This Row],[DATE]])</f>
        <v>30</v>
      </c>
      <c r="J366" s="1" t="str">
        <f>TEXT(InputData[[#This Row],[DATE]],"mmm")</f>
        <v>May</v>
      </c>
      <c r="K366" s="1" t="str">
        <f>TEXT(InputData[[#This Row],[DATE]],"yyy")</f>
        <v>2021</v>
      </c>
      <c r="L366" s="1">
        <f>WEEKNUM(InputData[[#This Row],[DATE]])</f>
        <v>23</v>
      </c>
    </row>
    <row r="367" spans="1:12" x14ac:dyDescent="0.35">
      <c r="A367" s="3">
        <v>44346</v>
      </c>
      <c r="B367" s="6" t="s">
        <v>79</v>
      </c>
      <c r="C367" s="4" t="s">
        <v>4</v>
      </c>
      <c r="D367" s="5">
        <v>48.84</v>
      </c>
      <c r="E367" s="1">
        <v>23</v>
      </c>
      <c r="F367" s="1">
        <f>InputData[[#This Row],[UNIT PRICE ($)]]*InputData[[#This Row],[QUANTITY]]</f>
        <v>1123.3200000000002</v>
      </c>
      <c r="G367" s="1" t="str">
        <f>VLOOKUP(InputData[[#This Row],[CUSTOMER NAME]],Country[],2,FALSE)</f>
        <v>United Kingdom</v>
      </c>
      <c r="H367" s="1" t="str">
        <f>VLOOKUP(InputData[[#This Row],[CUSTOMER NAME]],Country[],3,FALSE)</f>
        <v>Export</v>
      </c>
      <c r="I367" s="1">
        <f>DAY(InputData[[#This Row],[DATE]])</f>
        <v>30</v>
      </c>
      <c r="J367" s="1" t="str">
        <f>TEXT(InputData[[#This Row],[DATE]],"mmm")</f>
        <v>May</v>
      </c>
      <c r="K367" s="1" t="str">
        <f>TEXT(InputData[[#This Row],[DATE]],"yyy")</f>
        <v>2021</v>
      </c>
      <c r="L367" s="1">
        <f>WEEKNUM(InputData[[#This Row],[DATE]])</f>
        <v>23</v>
      </c>
    </row>
    <row r="368" spans="1:12" x14ac:dyDescent="0.35">
      <c r="A368" s="3">
        <v>44346</v>
      </c>
      <c r="B368" s="6" t="s">
        <v>81</v>
      </c>
      <c r="C368" s="4" t="s">
        <v>13</v>
      </c>
      <c r="D368" s="5">
        <v>122.08</v>
      </c>
      <c r="E368" s="1">
        <v>6</v>
      </c>
      <c r="F368" s="1">
        <f>InputData[[#This Row],[UNIT PRICE ($)]]*InputData[[#This Row],[QUANTITY]]</f>
        <v>732.48</v>
      </c>
      <c r="G368" s="1" t="str">
        <f>VLOOKUP(InputData[[#This Row],[CUSTOMER NAME]],Country[],2,FALSE)</f>
        <v>India</v>
      </c>
      <c r="H368" s="1" t="str">
        <f>VLOOKUP(InputData[[#This Row],[CUSTOMER NAME]],Country[],3,FALSE)</f>
        <v>East</v>
      </c>
      <c r="I368" s="1">
        <f>DAY(InputData[[#This Row],[DATE]])</f>
        <v>30</v>
      </c>
      <c r="J368" s="1" t="str">
        <f>TEXT(InputData[[#This Row],[DATE]],"mmm")</f>
        <v>May</v>
      </c>
      <c r="K368" s="1" t="str">
        <f>TEXT(InputData[[#This Row],[DATE]],"yyy")</f>
        <v>2021</v>
      </c>
      <c r="L368" s="1">
        <f>WEEKNUM(InputData[[#This Row],[DATE]])</f>
        <v>23</v>
      </c>
    </row>
    <row r="369" spans="1:12" x14ac:dyDescent="0.35">
      <c r="A369" s="3">
        <v>44346</v>
      </c>
      <c r="B369" s="6" t="s">
        <v>86</v>
      </c>
      <c r="C369" s="4" t="s">
        <v>44</v>
      </c>
      <c r="D369" s="5">
        <v>82.08</v>
      </c>
      <c r="E369" s="1">
        <v>9</v>
      </c>
      <c r="F369" s="1">
        <f>InputData[[#This Row],[UNIT PRICE ($)]]*InputData[[#This Row],[QUANTITY]]</f>
        <v>738.72</v>
      </c>
      <c r="G369" s="1" t="str">
        <f>VLOOKUP(InputData[[#This Row],[CUSTOMER NAME]],Country[],2,FALSE)</f>
        <v>India</v>
      </c>
      <c r="H369" s="1" t="str">
        <f>VLOOKUP(InputData[[#This Row],[CUSTOMER NAME]],Country[],3,FALSE)</f>
        <v>South</v>
      </c>
      <c r="I369" s="1">
        <f>DAY(InputData[[#This Row],[DATE]])</f>
        <v>30</v>
      </c>
      <c r="J369" s="1" t="str">
        <f>TEXT(InputData[[#This Row],[DATE]],"mmm")</f>
        <v>May</v>
      </c>
      <c r="K369" s="1" t="str">
        <f>TEXT(InputData[[#This Row],[DATE]],"yyy")</f>
        <v>2021</v>
      </c>
      <c r="L369" s="1">
        <f>WEEKNUM(InputData[[#This Row],[DATE]])</f>
        <v>23</v>
      </c>
    </row>
    <row r="370" spans="1:12" x14ac:dyDescent="0.35">
      <c r="A370" s="3">
        <v>44346</v>
      </c>
      <c r="B370" s="6" t="s">
        <v>87</v>
      </c>
      <c r="C370" s="4" t="s">
        <v>33</v>
      </c>
      <c r="D370" s="5">
        <v>119.7</v>
      </c>
      <c r="E370" s="1">
        <v>3</v>
      </c>
      <c r="F370" s="1">
        <f>InputData[[#This Row],[UNIT PRICE ($)]]*InputData[[#This Row],[QUANTITY]]</f>
        <v>359.1</v>
      </c>
      <c r="G370" s="1" t="str">
        <f>VLOOKUP(InputData[[#This Row],[CUSTOMER NAME]],Country[],2,FALSE)</f>
        <v>France</v>
      </c>
      <c r="H370" s="1" t="str">
        <f>VLOOKUP(InputData[[#This Row],[CUSTOMER NAME]],Country[],3,FALSE)</f>
        <v>Export</v>
      </c>
      <c r="I370" s="1">
        <f>DAY(InputData[[#This Row],[DATE]])</f>
        <v>30</v>
      </c>
      <c r="J370" s="1" t="str">
        <f>TEXT(InputData[[#This Row],[DATE]],"mmm")</f>
        <v>May</v>
      </c>
      <c r="K370" s="1" t="str">
        <f>TEXT(InputData[[#This Row],[DATE]],"yyy")</f>
        <v>2021</v>
      </c>
      <c r="L370" s="1">
        <f>WEEKNUM(InputData[[#This Row],[DATE]])</f>
        <v>23</v>
      </c>
    </row>
    <row r="371" spans="1:12" x14ac:dyDescent="0.35">
      <c r="A371" s="3">
        <v>44349</v>
      </c>
      <c r="B371" s="6" t="s">
        <v>64</v>
      </c>
      <c r="C371" s="4" t="s">
        <v>27</v>
      </c>
      <c r="D371" s="5">
        <v>57.120000000000005</v>
      </c>
      <c r="E371" s="1">
        <v>15</v>
      </c>
      <c r="F371" s="1">
        <f>InputData[[#This Row],[UNIT PRICE ($)]]*InputData[[#This Row],[QUANTITY]]</f>
        <v>856.80000000000007</v>
      </c>
      <c r="G371" s="1" t="str">
        <f>VLOOKUP(InputData[[#This Row],[CUSTOMER NAME]],Country[],2,FALSE)</f>
        <v>India</v>
      </c>
      <c r="H371" s="1" t="str">
        <f>VLOOKUP(InputData[[#This Row],[CUSTOMER NAME]],Country[],3,FALSE)</f>
        <v>Northeast</v>
      </c>
      <c r="I371" s="1">
        <f>DAY(InputData[[#This Row],[DATE]])</f>
        <v>2</v>
      </c>
      <c r="J371" s="1" t="str">
        <f>TEXT(InputData[[#This Row],[DATE]],"mmm")</f>
        <v>Jun</v>
      </c>
      <c r="K371" s="1" t="str">
        <f>TEXT(InputData[[#This Row],[DATE]],"yyy")</f>
        <v>2021</v>
      </c>
      <c r="L371" s="1">
        <f>WEEKNUM(InputData[[#This Row],[DATE]])</f>
        <v>23</v>
      </c>
    </row>
    <row r="372" spans="1:12" x14ac:dyDescent="0.35">
      <c r="A372" s="3">
        <v>44350</v>
      </c>
      <c r="B372" s="6" t="s">
        <v>67</v>
      </c>
      <c r="C372" s="4" t="s">
        <v>39</v>
      </c>
      <c r="D372" s="5">
        <v>42.55</v>
      </c>
      <c r="E372" s="1">
        <v>32</v>
      </c>
      <c r="F372" s="1">
        <f>InputData[[#This Row],[UNIT PRICE ($)]]*InputData[[#This Row],[QUANTITY]]</f>
        <v>1361.6</v>
      </c>
      <c r="G372" s="1" t="str">
        <f>VLOOKUP(InputData[[#This Row],[CUSTOMER NAME]],Country[],2,FALSE)</f>
        <v>United Kingdom</v>
      </c>
      <c r="H372" s="1" t="str">
        <f>VLOOKUP(InputData[[#This Row],[CUSTOMER NAME]],Country[],3,FALSE)</f>
        <v>Export</v>
      </c>
      <c r="I372" s="1">
        <f>DAY(InputData[[#This Row],[DATE]])</f>
        <v>3</v>
      </c>
      <c r="J372" s="1" t="str">
        <f>TEXT(InputData[[#This Row],[DATE]],"mmm")</f>
        <v>Jun</v>
      </c>
      <c r="K372" s="1" t="str">
        <f>TEXT(InputData[[#This Row],[DATE]],"yyy")</f>
        <v>2021</v>
      </c>
      <c r="L372" s="1">
        <f>WEEKNUM(InputData[[#This Row],[DATE]])</f>
        <v>23</v>
      </c>
    </row>
    <row r="373" spans="1:12" x14ac:dyDescent="0.35">
      <c r="A373" s="3">
        <v>44350</v>
      </c>
      <c r="B373" s="6" t="s">
        <v>74</v>
      </c>
      <c r="C373" s="4" t="s">
        <v>8</v>
      </c>
      <c r="D373" s="5">
        <v>94.62</v>
      </c>
      <c r="E373" s="1">
        <v>14</v>
      </c>
      <c r="F373" s="1">
        <f>InputData[[#This Row],[UNIT PRICE ($)]]*InputData[[#This Row],[QUANTITY]]</f>
        <v>1324.68</v>
      </c>
      <c r="G373" s="1" t="str">
        <f>VLOOKUP(InputData[[#This Row],[CUSTOMER NAME]],Country[],2,FALSE)</f>
        <v>Brazil</v>
      </c>
      <c r="H373" s="1" t="str">
        <f>VLOOKUP(InputData[[#This Row],[CUSTOMER NAME]],Country[],3,FALSE)</f>
        <v>Export</v>
      </c>
      <c r="I373" s="1">
        <f>DAY(InputData[[#This Row],[DATE]])</f>
        <v>3</v>
      </c>
      <c r="J373" s="1" t="str">
        <f>TEXT(InputData[[#This Row],[DATE]],"mmm")</f>
        <v>Jun</v>
      </c>
      <c r="K373" s="1" t="str">
        <f>TEXT(InputData[[#This Row],[DATE]],"yyy")</f>
        <v>2021</v>
      </c>
      <c r="L373" s="1">
        <f>WEEKNUM(InputData[[#This Row],[DATE]])</f>
        <v>23</v>
      </c>
    </row>
    <row r="374" spans="1:12" x14ac:dyDescent="0.35">
      <c r="A374" s="3">
        <v>44350</v>
      </c>
      <c r="B374" s="6" t="s">
        <v>79</v>
      </c>
      <c r="C374" s="4" t="s">
        <v>21</v>
      </c>
      <c r="D374" s="5">
        <v>162.54</v>
      </c>
      <c r="E374" s="1">
        <v>10</v>
      </c>
      <c r="F374" s="1">
        <f>InputData[[#This Row],[UNIT PRICE ($)]]*InputData[[#This Row],[QUANTITY]]</f>
        <v>1625.3999999999999</v>
      </c>
      <c r="G374" s="1" t="str">
        <f>VLOOKUP(InputData[[#This Row],[CUSTOMER NAME]],Country[],2,FALSE)</f>
        <v>United Kingdom</v>
      </c>
      <c r="H374" s="1" t="str">
        <f>VLOOKUP(InputData[[#This Row],[CUSTOMER NAME]],Country[],3,FALSE)</f>
        <v>Export</v>
      </c>
      <c r="I374" s="1">
        <f>DAY(InputData[[#This Row],[DATE]])</f>
        <v>3</v>
      </c>
      <c r="J374" s="1" t="str">
        <f>TEXT(InputData[[#This Row],[DATE]],"mmm")</f>
        <v>Jun</v>
      </c>
      <c r="K374" s="1" t="str">
        <f>TEXT(InputData[[#This Row],[DATE]],"yyy")</f>
        <v>2021</v>
      </c>
      <c r="L374" s="1">
        <f>WEEKNUM(InputData[[#This Row],[DATE]])</f>
        <v>23</v>
      </c>
    </row>
    <row r="375" spans="1:12" x14ac:dyDescent="0.35">
      <c r="A375" s="3">
        <v>44351</v>
      </c>
      <c r="B375" s="6" t="s">
        <v>65</v>
      </c>
      <c r="C375" s="4" t="s">
        <v>20</v>
      </c>
      <c r="D375" s="5">
        <v>76.25</v>
      </c>
      <c r="E375" s="1">
        <v>8</v>
      </c>
      <c r="F375" s="1">
        <f>InputData[[#This Row],[UNIT PRICE ($)]]*InputData[[#This Row],[QUANTITY]]</f>
        <v>610</v>
      </c>
      <c r="G375" s="1" t="str">
        <f>VLOOKUP(InputData[[#This Row],[CUSTOMER NAME]],Country[],2,FALSE)</f>
        <v>Pakistan</v>
      </c>
      <c r="H375" s="1" t="str">
        <f>VLOOKUP(InputData[[#This Row],[CUSTOMER NAME]],Country[],3,FALSE)</f>
        <v>Export</v>
      </c>
      <c r="I375" s="1">
        <f>DAY(InputData[[#This Row],[DATE]])</f>
        <v>4</v>
      </c>
      <c r="J375" s="1" t="str">
        <f>TEXT(InputData[[#This Row],[DATE]],"mmm")</f>
        <v>Jun</v>
      </c>
      <c r="K375" s="1" t="str">
        <f>TEXT(InputData[[#This Row],[DATE]],"yyy")</f>
        <v>2021</v>
      </c>
      <c r="L375" s="1">
        <f>WEEKNUM(InputData[[#This Row],[DATE]])</f>
        <v>23</v>
      </c>
    </row>
    <row r="376" spans="1:12" x14ac:dyDescent="0.35">
      <c r="A376" s="3">
        <v>44351</v>
      </c>
      <c r="B376" s="6" t="s">
        <v>70</v>
      </c>
      <c r="C376" s="4" t="s">
        <v>20</v>
      </c>
      <c r="D376" s="5">
        <v>76.25</v>
      </c>
      <c r="E376" s="1">
        <v>12</v>
      </c>
      <c r="F376" s="1">
        <f>InputData[[#This Row],[UNIT PRICE ($)]]*InputData[[#This Row],[QUANTITY]]</f>
        <v>915</v>
      </c>
      <c r="G376" s="1" t="str">
        <f>VLOOKUP(InputData[[#This Row],[CUSTOMER NAME]],Country[],2,FALSE)</f>
        <v>Mexico</v>
      </c>
      <c r="H376" s="1" t="str">
        <f>VLOOKUP(InputData[[#This Row],[CUSTOMER NAME]],Country[],3,FALSE)</f>
        <v>Export</v>
      </c>
      <c r="I376" s="1">
        <f>DAY(InputData[[#This Row],[DATE]])</f>
        <v>4</v>
      </c>
      <c r="J376" s="1" t="str">
        <f>TEXT(InputData[[#This Row],[DATE]],"mmm")</f>
        <v>Jun</v>
      </c>
      <c r="K376" s="1" t="str">
        <f>TEXT(InputData[[#This Row],[DATE]],"yyy")</f>
        <v>2021</v>
      </c>
      <c r="L376" s="1">
        <f>WEEKNUM(InputData[[#This Row],[DATE]])</f>
        <v>23</v>
      </c>
    </row>
    <row r="377" spans="1:12" x14ac:dyDescent="0.35">
      <c r="A377" s="3">
        <v>44351</v>
      </c>
      <c r="B377" s="6" t="s">
        <v>76</v>
      </c>
      <c r="C377" s="4" t="s">
        <v>16</v>
      </c>
      <c r="D377" s="5">
        <v>16.64</v>
      </c>
      <c r="E377" s="1">
        <v>30</v>
      </c>
      <c r="F377" s="1">
        <f>InputData[[#This Row],[UNIT PRICE ($)]]*InputData[[#This Row],[QUANTITY]]</f>
        <v>499.20000000000005</v>
      </c>
      <c r="G377" s="1" t="str">
        <f>VLOOKUP(InputData[[#This Row],[CUSTOMER NAME]],Country[],2,FALSE)</f>
        <v>Saudi Arabia</v>
      </c>
      <c r="H377" s="1" t="str">
        <f>VLOOKUP(InputData[[#This Row],[CUSTOMER NAME]],Country[],3,FALSE)</f>
        <v>Export</v>
      </c>
      <c r="I377" s="1">
        <f>DAY(InputData[[#This Row],[DATE]])</f>
        <v>4</v>
      </c>
      <c r="J377" s="1" t="str">
        <f>TEXT(InputData[[#This Row],[DATE]],"mmm")</f>
        <v>Jun</v>
      </c>
      <c r="K377" s="1" t="str">
        <f>TEXT(InputData[[#This Row],[DATE]],"yyy")</f>
        <v>2021</v>
      </c>
      <c r="L377" s="1">
        <f>WEEKNUM(InputData[[#This Row],[DATE]])</f>
        <v>23</v>
      </c>
    </row>
    <row r="378" spans="1:12" x14ac:dyDescent="0.35">
      <c r="A378" s="3">
        <v>44352</v>
      </c>
      <c r="B378" s="6" t="s">
        <v>67</v>
      </c>
      <c r="C378" s="4" t="s">
        <v>22</v>
      </c>
      <c r="D378" s="5">
        <v>141.57</v>
      </c>
      <c r="E378" s="1">
        <v>15</v>
      </c>
      <c r="F378" s="1">
        <f>InputData[[#This Row],[UNIT PRICE ($)]]*InputData[[#This Row],[QUANTITY]]</f>
        <v>2123.5499999999997</v>
      </c>
      <c r="G378" s="1" t="str">
        <f>VLOOKUP(InputData[[#This Row],[CUSTOMER NAME]],Country[],2,FALSE)</f>
        <v>United Kingdom</v>
      </c>
      <c r="H378" s="1" t="str">
        <f>VLOOKUP(InputData[[#This Row],[CUSTOMER NAME]],Country[],3,FALSE)</f>
        <v>Export</v>
      </c>
      <c r="I378" s="1">
        <f>DAY(InputData[[#This Row],[DATE]])</f>
        <v>5</v>
      </c>
      <c r="J378" s="1" t="str">
        <f>TEXT(InputData[[#This Row],[DATE]],"mmm")</f>
        <v>Jun</v>
      </c>
      <c r="K378" s="1" t="str">
        <f>TEXT(InputData[[#This Row],[DATE]],"yyy")</f>
        <v>2021</v>
      </c>
      <c r="L378" s="1">
        <f>WEEKNUM(InputData[[#This Row],[DATE]])</f>
        <v>23</v>
      </c>
    </row>
    <row r="379" spans="1:12" x14ac:dyDescent="0.35">
      <c r="A379" s="3">
        <v>44352</v>
      </c>
      <c r="B379" s="6" t="s">
        <v>67</v>
      </c>
      <c r="C379" s="4" t="s">
        <v>12</v>
      </c>
      <c r="D379" s="5">
        <v>94.17</v>
      </c>
      <c r="E379" s="1">
        <v>5</v>
      </c>
      <c r="F379" s="1">
        <f>InputData[[#This Row],[UNIT PRICE ($)]]*InputData[[#This Row],[QUANTITY]]</f>
        <v>470.85</v>
      </c>
      <c r="G379" s="1" t="str">
        <f>VLOOKUP(InputData[[#This Row],[CUSTOMER NAME]],Country[],2,FALSE)</f>
        <v>United Kingdom</v>
      </c>
      <c r="H379" s="1" t="str">
        <f>VLOOKUP(InputData[[#This Row],[CUSTOMER NAME]],Country[],3,FALSE)</f>
        <v>Export</v>
      </c>
      <c r="I379" s="1">
        <f>DAY(InputData[[#This Row],[DATE]])</f>
        <v>5</v>
      </c>
      <c r="J379" s="1" t="str">
        <f>TEXT(InputData[[#This Row],[DATE]],"mmm")</f>
        <v>Jun</v>
      </c>
      <c r="K379" s="1" t="str">
        <f>TEXT(InputData[[#This Row],[DATE]],"yyy")</f>
        <v>2021</v>
      </c>
      <c r="L379" s="1">
        <f>WEEKNUM(InputData[[#This Row],[DATE]])</f>
        <v>23</v>
      </c>
    </row>
    <row r="380" spans="1:12" x14ac:dyDescent="0.35">
      <c r="A380" s="3">
        <v>44352</v>
      </c>
      <c r="B380" s="6" t="s">
        <v>75</v>
      </c>
      <c r="C380" s="4" t="s">
        <v>3</v>
      </c>
      <c r="D380" s="5">
        <v>80.94</v>
      </c>
      <c r="E380" s="1">
        <v>17</v>
      </c>
      <c r="F380" s="1">
        <f>InputData[[#This Row],[UNIT PRICE ($)]]*InputData[[#This Row],[QUANTITY]]</f>
        <v>1375.98</v>
      </c>
      <c r="G380" s="1" t="str">
        <f>VLOOKUP(InputData[[#This Row],[CUSTOMER NAME]],Country[],2,FALSE)</f>
        <v>Russia</v>
      </c>
      <c r="H380" s="1" t="str">
        <f>VLOOKUP(InputData[[#This Row],[CUSTOMER NAME]],Country[],3,FALSE)</f>
        <v>Export</v>
      </c>
      <c r="I380" s="1">
        <f>DAY(InputData[[#This Row],[DATE]])</f>
        <v>5</v>
      </c>
      <c r="J380" s="1" t="str">
        <f>TEXT(InputData[[#This Row],[DATE]],"mmm")</f>
        <v>Jun</v>
      </c>
      <c r="K380" s="1" t="str">
        <f>TEXT(InputData[[#This Row],[DATE]],"yyy")</f>
        <v>2021</v>
      </c>
      <c r="L380" s="1">
        <f>WEEKNUM(InputData[[#This Row],[DATE]])</f>
        <v>23</v>
      </c>
    </row>
    <row r="381" spans="1:12" x14ac:dyDescent="0.35">
      <c r="A381" s="3">
        <v>44352</v>
      </c>
      <c r="B381" s="6" t="s">
        <v>79</v>
      </c>
      <c r="C381" s="4" t="s">
        <v>9</v>
      </c>
      <c r="D381" s="5">
        <v>7.8599999999999994</v>
      </c>
      <c r="E381" s="1">
        <v>32</v>
      </c>
      <c r="F381" s="1">
        <f>InputData[[#This Row],[UNIT PRICE ($)]]*InputData[[#This Row],[QUANTITY]]</f>
        <v>251.51999999999998</v>
      </c>
      <c r="G381" s="1" t="str">
        <f>VLOOKUP(InputData[[#This Row],[CUSTOMER NAME]],Country[],2,FALSE)</f>
        <v>United Kingdom</v>
      </c>
      <c r="H381" s="1" t="str">
        <f>VLOOKUP(InputData[[#This Row],[CUSTOMER NAME]],Country[],3,FALSE)</f>
        <v>Export</v>
      </c>
      <c r="I381" s="1">
        <f>DAY(InputData[[#This Row],[DATE]])</f>
        <v>5</v>
      </c>
      <c r="J381" s="1" t="str">
        <f>TEXT(InputData[[#This Row],[DATE]],"mmm")</f>
        <v>Jun</v>
      </c>
      <c r="K381" s="1" t="str">
        <f>TEXT(InputData[[#This Row],[DATE]],"yyy")</f>
        <v>2021</v>
      </c>
      <c r="L381" s="1">
        <f>WEEKNUM(InputData[[#This Row],[DATE]])</f>
        <v>23</v>
      </c>
    </row>
    <row r="382" spans="1:12" x14ac:dyDescent="0.35">
      <c r="A382" s="3">
        <v>44352</v>
      </c>
      <c r="B382" s="6" t="s">
        <v>89</v>
      </c>
      <c r="C382" s="4" t="s">
        <v>35</v>
      </c>
      <c r="D382" s="5">
        <v>6.7</v>
      </c>
      <c r="E382" s="1">
        <v>10</v>
      </c>
      <c r="F382" s="1">
        <f>InputData[[#This Row],[UNIT PRICE ($)]]*InputData[[#This Row],[QUANTITY]]</f>
        <v>67</v>
      </c>
      <c r="G382" s="1" t="str">
        <f>VLOOKUP(InputData[[#This Row],[CUSTOMER NAME]],Country[],2,FALSE)</f>
        <v>Mexico</v>
      </c>
      <c r="H382" s="1" t="str">
        <f>VLOOKUP(InputData[[#This Row],[CUSTOMER NAME]],Country[],3,FALSE)</f>
        <v>Export</v>
      </c>
      <c r="I382" s="1">
        <f>DAY(InputData[[#This Row],[DATE]])</f>
        <v>5</v>
      </c>
      <c r="J382" s="1" t="str">
        <f>TEXT(InputData[[#This Row],[DATE]],"mmm")</f>
        <v>Jun</v>
      </c>
      <c r="K382" s="1" t="str">
        <f>TEXT(InputData[[#This Row],[DATE]],"yyy")</f>
        <v>2021</v>
      </c>
      <c r="L382" s="1">
        <f>WEEKNUM(InputData[[#This Row],[DATE]])</f>
        <v>23</v>
      </c>
    </row>
    <row r="383" spans="1:12" x14ac:dyDescent="0.35">
      <c r="A383" s="3">
        <v>44353</v>
      </c>
      <c r="B383" s="6" t="s">
        <v>76</v>
      </c>
      <c r="C383" s="4" t="s">
        <v>33</v>
      </c>
      <c r="D383" s="5">
        <v>119.7</v>
      </c>
      <c r="E383" s="1">
        <v>6</v>
      </c>
      <c r="F383" s="1">
        <f>InputData[[#This Row],[UNIT PRICE ($)]]*InputData[[#This Row],[QUANTITY]]</f>
        <v>718.2</v>
      </c>
      <c r="G383" s="1" t="str">
        <f>VLOOKUP(InputData[[#This Row],[CUSTOMER NAME]],Country[],2,FALSE)</f>
        <v>Saudi Arabia</v>
      </c>
      <c r="H383" s="1" t="str">
        <f>VLOOKUP(InputData[[#This Row],[CUSTOMER NAME]],Country[],3,FALSE)</f>
        <v>Export</v>
      </c>
      <c r="I383" s="1">
        <f>DAY(InputData[[#This Row],[DATE]])</f>
        <v>6</v>
      </c>
      <c r="J383" s="1" t="str">
        <f>TEXT(InputData[[#This Row],[DATE]],"mmm")</f>
        <v>Jun</v>
      </c>
      <c r="K383" s="1" t="str">
        <f>TEXT(InputData[[#This Row],[DATE]],"yyy")</f>
        <v>2021</v>
      </c>
      <c r="L383" s="1">
        <f>WEEKNUM(InputData[[#This Row],[DATE]])</f>
        <v>24</v>
      </c>
    </row>
    <row r="384" spans="1:12" x14ac:dyDescent="0.35">
      <c r="A384" s="3">
        <v>44353</v>
      </c>
      <c r="B384" s="6" t="s">
        <v>87</v>
      </c>
      <c r="C384" s="4" t="s">
        <v>1</v>
      </c>
      <c r="D384" s="5">
        <v>103.88</v>
      </c>
      <c r="E384" s="1">
        <v>33</v>
      </c>
      <c r="F384" s="1">
        <f>InputData[[#This Row],[UNIT PRICE ($)]]*InputData[[#This Row],[QUANTITY]]</f>
        <v>3428.04</v>
      </c>
      <c r="G384" s="1" t="str">
        <f>VLOOKUP(InputData[[#This Row],[CUSTOMER NAME]],Country[],2,FALSE)</f>
        <v>France</v>
      </c>
      <c r="H384" s="1" t="str">
        <f>VLOOKUP(InputData[[#This Row],[CUSTOMER NAME]],Country[],3,FALSE)</f>
        <v>Export</v>
      </c>
      <c r="I384" s="1">
        <f>DAY(InputData[[#This Row],[DATE]])</f>
        <v>6</v>
      </c>
      <c r="J384" s="1" t="str">
        <f>TEXT(InputData[[#This Row],[DATE]],"mmm")</f>
        <v>Jun</v>
      </c>
      <c r="K384" s="1" t="str">
        <f>TEXT(InputData[[#This Row],[DATE]],"yyy")</f>
        <v>2021</v>
      </c>
      <c r="L384" s="1">
        <f>WEEKNUM(InputData[[#This Row],[DATE]])</f>
        <v>24</v>
      </c>
    </row>
    <row r="385" spans="1:12" x14ac:dyDescent="0.35">
      <c r="A385" s="3">
        <v>44355</v>
      </c>
      <c r="B385" s="6" t="s">
        <v>71</v>
      </c>
      <c r="C385" s="4" t="s">
        <v>28</v>
      </c>
      <c r="D385" s="5">
        <v>41.81</v>
      </c>
      <c r="E385" s="1">
        <v>11</v>
      </c>
      <c r="F385" s="1">
        <f>InputData[[#This Row],[UNIT PRICE ($)]]*InputData[[#This Row],[QUANTITY]]</f>
        <v>459.91</v>
      </c>
      <c r="G385" s="1" t="str">
        <f>VLOOKUP(InputData[[#This Row],[CUSTOMER NAME]],Country[],2,FALSE)</f>
        <v>India</v>
      </c>
      <c r="H385" s="1" t="str">
        <f>VLOOKUP(InputData[[#This Row],[CUSTOMER NAME]],Country[],3,FALSE)</f>
        <v>Central</v>
      </c>
      <c r="I385" s="1">
        <f>DAY(InputData[[#This Row],[DATE]])</f>
        <v>8</v>
      </c>
      <c r="J385" s="1" t="str">
        <f>TEXT(InputData[[#This Row],[DATE]],"mmm")</f>
        <v>Jun</v>
      </c>
      <c r="K385" s="1" t="str">
        <f>TEXT(InputData[[#This Row],[DATE]],"yyy")</f>
        <v>2021</v>
      </c>
      <c r="L385" s="1">
        <f>WEEKNUM(InputData[[#This Row],[DATE]])</f>
        <v>24</v>
      </c>
    </row>
    <row r="386" spans="1:12" x14ac:dyDescent="0.35">
      <c r="A386" s="3">
        <v>44355</v>
      </c>
      <c r="B386" s="6" t="s">
        <v>82</v>
      </c>
      <c r="C386" s="4" t="s">
        <v>4</v>
      </c>
      <c r="D386" s="5">
        <v>48.84</v>
      </c>
      <c r="E386" s="1">
        <v>11</v>
      </c>
      <c r="F386" s="1">
        <f>InputData[[#This Row],[UNIT PRICE ($)]]*InputData[[#This Row],[QUANTITY]]</f>
        <v>537.24</v>
      </c>
      <c r="G386" s="1" t="str">
        <f>VLOOKUP(InputData[[#This Row],[CUSTOMER NAME]],Country[],2,FALSE)</f>
        <v>India</v>
      </c>
      <c r="H386" s="1" t="str">
        <f>VLOOKUP(InputData[[#This Row],[CUSTOMER NAME]],Country[],3,FALSE)</f>
        <v>Western</v>
      </c>
      <c r="I386" s="1">
        <f>DAY(InputData[[#This Row],[DATE]])</f>
        <v>8</v>
      </c>
      <c r="J386" s="1" t="str">
        <f>TEXT(InputData[[#This Row],[DATE]],"mmm")</f>
        <v>Jun</v>
      </c>
      <c r="K386" s="1" t="str">
        <f>TEXT(InputData[[#This Row],[DATE]],"yyy")</f>
        <v>2021</v>
      </c>
      <c r="L386" s="1">
        <f>WEEKNUM(InputData[[#This Row],[DATE]])</f>
        <v>24</v>
      </c>
    </row>
    <row r="387" spans="1:12" x14ac:dyDescent="0.35">
      <c r="A387" s="3">
        <v>44356</v>
      </c>
      <c r="B387" s="6" t="s">
        <v>80</v>
      </c>
      <c r="C387" s="4" t="s">
        <v>1</v>
      </c>
      <c r="D387" s="5">
        <v>103.88</v>
      </c>
      <c r="E387" s="1">
        <v>7</v>
      </c>
      <c r="F387" s="1">
        <f>InputData[[#This Row],[UNIT PRICE ($)]]*InputData[[#This Row],[QUANTITY]]</f>
        <v>727.16</v>
      </c>
      <c r="G387" s="1" t="str">
        <f>VLOOKUP(InputData[[#This Row],[CUSTOMER NAME]],Country[],2,FALSE)</f>
        <v>South Africa</v>
      </c>
      <c r="H387" s="1" t="str">
        <f>VLOOKUP(InputData[[#This Row],[CUSTOMER NAME]],Country[],3,FALSE)</f>
        <v>Export</v>
      </c>
      <c r="I387" s="1">
        <f>DAY(InputData[[#This Row],[DATE]])</f>
        <v>9</v>
      </c>
      <c r="J387" s="1" t="str">
        <f>TEXT(InputData[[#This Row],[DATE]],"mmm")</f>
        <v>Jun</v>
      </c>
      <c r="K387" s="1" t="str">
        <f>TEXT(InputData[[#This Row],[DATE]],"yyy")</f>
        <v>2021</v>
      </c>
      <c r="L387" s="1">
        <f>WEEKNUM(InputData[[#This Row],[DATE]])</f>
        <v>24</v>
      </c>
    </row>
    <row r="388" spans="1:12" x14ac:dyDescent="0.35">
      <c r="A388" s="3">
        <v>44356</v>
      </c>
      <c r="B388" s="6" t="s">
        <v>86</v>
      </c>
      <c r="C388" s="4" t="s">
        <v>40</v>
      </c>
      <c r="D388" s="5">
        <v>115.2</v>
      </c>
      <c r="E388" s="1">
        <v>32</v>
      </c>
      <c r="F388" s="1">
        <f>InputData[[#This Row],[UNIT PRICE ($)]]*InputData[[#This Row],[QUANTITY]]</f>
        <v>3686.4</v>
      </c>
      <c r="G388" s="1" t="str">
        <f>VLOOKUP(InputData[[#This Row],[CUSTOMER NAME]],Country[],2,FALSE)</f>
        <v>India</v>
      </c>
      <c r="H388" s="1" t="str">
        <f>VLOOKUP(InputData[[#This Row],[CUSTOMER NAME]],Country[],3,FALSE)</f>
        <v>South</v>
      </c>
      <c r="I388" s="1">
        <f>DAY(InputData[[#This Row],[DATE]])</f>
        <v>9</v>
      </c>
      <c r="J388" s="1" t="str">
        <f>TEXT(InputData[[#This Row],[DATE]],"mmm")</f>
        <v>Jun</v>
      </c>
      <c r="K388" s="1" t="str">
        <f>TEXT(InputData[[#This Row],[DATE]],"yyy")</f>
        <v>2021</v>
      </c>
      <c r="L388" s="1">
        <f>WEEKNUM(InputData[[#This Row],[DATE]])</f>
        <v>24</v>
      </c>
    </row>
    <row r="389" spans="1:12" x14ac:dyDescent="0.35">
      <c r="A389" s="3">
        <v>44357</v>
      </c>
      <c r="B389" s="6" t="s">
        <v>61</v>
      </c>
      <c r="C389" s="4" t="s">
        <v>28</v>
      </c>
      <c r="D389" s="5">
        <v>41.81</v>
      </c>
      <c r="E389" s="1">
        <v>8</v>
      </c>
      <c r="F389" s="1">
        <f>InputData[[#This Row],[UNIT PRICE ($)]]*InputData[[#This Row],[QUANTITY]]</f>
        <v>334.48</v>
      </c>
      <c r="G389" s="1" t="str">
        <f>VLOOKUP(InputData[[#This Row],[CUSTOMER NAME]],Country[],2,FALSE)</f>
        <v>Bangladesh</v>
      </c>
      <c r="H389" s="1" t="str">
        <f>VLOOKUP(InputData[[#This Row],[CUSTOMER NAME]],Country[],3,FALSE)</f>
        <v>Export</v>
      </c>
      <c r="I389" s="1">
        <f>DAY(InputData[[#This Row],[DATE]])</f>
        <v>10</v>
      </c>
      <c r="J389" s="1" t="str">
        <f>TEXT(InputData[[#This Row],[DATE]],"mmm")</f>
        <v>Jun</v>
      </c>
      <c r="K389" s="1" t="str">
        <f>TEXT(InputData[[#This Row],[DATE]],"yyy")</f>
        <v>2021</v>
      </c>
      <c r="L389" s="1">
        <f>WEEKNUM(InputData[[#This Row],[DATE]])</f>
        <v>24</v>
      </c>
    </row>
    <row r="390" spans="1:12" x14ac:dyDescent="0.35">
      <c r="A390" s="3">
        <v>44358</v>
      </c>
      <c r="B390" s="6" t="s">
        <v>110</v>
      </c>
      <c r="C390" s="4" t="s">
        <v>32</v>
      </c>
      <c r="D390" s="5">
        <v>117.48</v>
      </c>
      <c r="E390" s="1">
        <v>12</v>
      </c>
      <c r="F390" s="1">
        <f>InputData[[#This Row],[UNIT PRICE ($)]]*InputData[[#This Row],[QUANTITY]]</f>
        <v>1409.76</v>
      </c>
      <c r="G390" s="1" t="str">
        <f>VLOOKUP(InputData[[#This Row],[CUSTOMER NAME]],Country[],2,FALSE)</f>
        <v>India</v>
      </c>
      <c r="H390" s="1" t="str">
        <f>VLOOKUP(InputData[[#This Row],[CUSTOMER NAME]],Country[],3,FALSE)</f>
        <v>Western</v>
      </c>
      <c r="I390" s="1">
        <f>DAY(InputData[[#This Row],[DATE]])</f>
        <v>11</v>
      </c>
      <c r="J390" s="1" t="str">
        <f>TEXT(InputData[[#This Row],[DATE]],"mmm")</f>
        <v>Jun</v>
      </c>
      <c r="K390" s="1" t="str">
        <f>TEXT(InputData[[#This Row],[DATE]],"yyy")</f>
        <v>2021</v>
      </c>
      <c r="L390" s="1">
        <f>WEEKNUM(InputData[[#This Row],[DATE]])</f>
        <v>24</v>
      </c>
    </row>
    <row r="391" spans="1:12" x14ac:dyDescent="0.35">
      <c r="A391" s="3">
        <v>44358</v>
      </c>
      <c r="B391" s="6" t="s">
        <v>110</v>
      </c>
      <c r="C391" s="4" t="s">
        <v>5</v>
      </c>
      <c r="D391" s="5">
        <v>155.61000000000001</v>
      </c>
      <c r="E391" s="1">
        <v>9</v>
      </c>
      <c r="F391" s="1">
        <f>InputData[[#This Row],[UNIT PRICE ($)]]*InputData[[#This Row],[QUANTITY]]</f>
        <v>1400.4900000000002</v>
      </c>
      <c r="G391" s="1" t="str">
        <f>VLOOKUP(InputData[[#This Row],[CUSTOMER NAME]],Country[],2,FALSE)</f>
        <v>India</v>
      </c>
      <c r="H391" s="1" t="str">
        <f>VLOOKUP(InputData[[#This Row],[CUSTOMER NAME]],Country[],3,FALSE)</f>
        <v>Western</v>
      </c>
      <c r="I391" s="1">
        <f>DAY(InputData[[#This Row],[DATE]])</f>
        <v>11</v>
      </c>
      <c r="J391" s="1" t="str">
        <f>TEXT(InputData[[#This Row],[DATE]],"mmm")</f>
        <v>Jun</v>
      </c>
      <c r="K391" s="1" t="str">
        <f>TEXT(InputData[[#This Row],[DATE]],"yyy")</f>
        <v>2021</v>
      </c>
      <c r="L391" s="1">
        <f>WEEKNUM(InputData[[#This Row],[DATE]])</f>
        <v>24</v>
      </c>
    </row>
    <row r="392" spans="1:12" x14ac:dyDescent="0.35">
      <c r="A392" s="3">
        <v>44358</v>
      </c>
      <c r="B392" s="6" t="s">
        <v>74</v>
      </c>
      <c r="C392" s="4" t="s">
        <v>39</v>
      </c>
      <c r="D392" s="5">
        <v>42.55</v>
      </c>
      <c r="E392" s="1">
        <v>13</v>
      </c>
      <c r="F392" s="1">
        <f>InputData[[#This Row],[UNIT PRICE ($)]]*InputData[[#This Row],[QUANTITY]]</f>
        <v>553.15</v>
      </c>
      <c r="G392" s="1" t="str">
        <f>VLOOKUP(InputData[[#This Row],[CUSTOMER NAME]],Country[],2,FALSE)</f>
        <v>Brazil</v>
      </c>
      <c r="H392" s="1" t="str">
        <f>VLOOKUP(InputData[[#This Row],[CUSTOMER NAME]],Country[],3,FALSE)</f>
        <v>Export</v>
      </c>
      <c r="I392" s="1">
        <f>DAY(InputData[[#This Row],[DATE]])</f>
        <v>11</v>
      </c>
      <c r="J392" s="1" t="str">
        <f>TEXT(InputData[[#This Row],[DATE]],"mmm")</f>
        <v>Jun</v>
      </c>
      <c r="K392" s="1" t="str">
        <f>TEXT(InputData[[#This Row],[DATE]],"yyy")</f>
        <v>2021</v>
      </c>
      <c r="L392" s="1">
        <f>WEEKNUM(InputData[[#This Row],[DATE]])</f>
        <v>24</v>
      </c>
    </row>
    <row r="393" spans="1:12" x14ac:dyDescent="0.35">
      <c r="A393" s="3">
        <v>44358</v>
      </c>
      <c r="B393" s="6" t="s">
        <v>85</v>
      </c>
      <c r="C393" s="4" t="s">
        <v>21</v>
      </c>
      <c r="D393" s="5">
        <v>162.54</v>
      </c>
      <c r="E393" s="1">
        <v>6</v>
      </c>
      <c r="F393" s="1">
        <f>InputData[[#This Row],[UNIT PRICE ($)]]*InputData[[#This Row],[QUANTITY]]</f>
        <v>975.24</v>
      </c>
      <c r="G393" s="1" t="str">
        <f>VLOOKUP(InputData[[#This Row],[CUSTOMER NAME]],Country[],2,FALSE)</f>
        <v>India</v>
      </c>
      <c r="H393" s="1" t="str">
        <f>VLOOKUP(InputData[[#This Row],[CUSTOMER NAME]],Country[],3,FALSE)</f>
        <v>Northeast</v>
      </c>
      <c r="I393" s="1">
        <f>DAY(InputData[[#This Row],[DATE]])</f>
        <v>11</v>
      </c>
      <c r="J393" s="1" t="str">
        <f>TEXT(InputData[[#This Row],[DATE]],"mmm")</f>
        <v>Jun</v>
      </c>
      <c r="K393" s="1" t="str">
        <f>TEXT(InputData[[#This Row],[DATE]],"yyy")</f>
        <v>2021</v>
      </c>
      <c r="L393" s="1">
        <f>WEEKNUM(InputData[[#This Row],[DATE]])</f>
        <v>24</v>
      </c>
    </row>
    <row r="394" spans="1:12" x14ac:dyDescent="0.35">
      <c r="A394" s="3">
        <v>44359</v>
      </c>
      <c r="B394" s="6" t="s">
        <v>76</v>
      </c>
      <c r="C394" s="4" t="s">
        <v>41</v>
      </c>
      <c r="D394" s="5">
        <v>173.88</v>
      </c>
      <c r="E394" s="1">
        <v>6</v>
      </c>
      <c r="F394" s="1">
        <f>InputData[[#This Row],[UNIT PRICE ($)]]*InputData[[#This Row],[QUANTITY]]</f>
        <v>1043.28</v>
      </c>
      <c r="G394" s="1" t="str">
        <f>VLOOKUP(InputData[[#This Row],[CUSTOMER NAME]],Country[],2,FALSE)</f>
        <v>Saudi Arabia</v>
      </c>
      <c r="H394" s="1" t="str">
        <f>VLOOKUP(InputData[[#This Row],[CUSTOMER NAME]],Country[],3,FALSE)</f>
        <v>Export</v>
      </c>
      <c r="I394" s="1">
        <f>DAY(InputData[[#This Row],[DATE]])</f>
        <v>12</v>
      </c>
      <c r="J394" s="1" t="str">
        <f>TEXT(InputData[[#This Row],[DATE]],"mmm")</f>
        <v>Jun</v>
      </c>
      <c r="K394" s="1" t="str">
        <f>TEXT(InputData[[#This Row],[DATE]],"yyy")</f>
        <v>2021</v>
      </c>
      <c r="L394" s="1">
        <f>WEEKNUM(InputData[[#This Row],[DATE]])</f>
        <v>24</v>
      </c>
    </row>
    <row r="395" spans="1:12" x14ac:dyDescent="0.35">
      <c r="A395" s="3">
        <v>44360</v>
      </c>
      <c r="B395" s="6" t="s">
        <v>65</v>
      </c>
      <c r="C395" s="4" t="s">
        <v>26</v>
      </c>
      <c r="D395" s="5">
        <v>24.66</v>
      </c>
      <c r="E395" s="1">
        <v>6</v>
      </c>
      <c r="F395" s="1">
        <f>InputData[[#This Row],[UNIT PRICE ($)]]*InputData[[#This Row],[QUANTITY]]</f>
        <v>147.96</v>
      </c>
      <c r="G395" s="1" t="str">
        <f>VLOOKUP(InputData[[#This Row],[CUSTOMER NAME]],Country[],2,FALSE)</f>
        <v>Pakistan</v>
      </c>
      <c r="H395" s="1" t="str">
        <f>VLOOKUP(InputData[[#This Row],[CUSTOMER NAME]],Country[],3,FALSE)</f>
        <v>Export</v>
      </c>
      <c r="I395" s="1">
        <f>DAY(InputData[[#This Row],[DATE]])</f>
        <v>13</v>
      </c>
      <c r="J395" s="1" t="str">
        <f>TEXT(InputData[[#This Row],[DATE]],"mmm")</f>
        <v>Jun</v>
      </c>
      <c r="K395" s="1" t="str">
        <f>TEXT(InputData[[#This Row],[DATE]],"yyy")</f>
        <v>2021</v>
      </c>
      <c r="L395" s="1">
        <f>WEEKNUM(InputData[[#This Row],[DATE]])</f>
        <v>25</v>
      </c>
    </row>
    <row r="396" spans="1:12" x14ac:dyDescent="0.35">
      <c r="A396" s="3">
        <v>44360</v>
      </c>
      <c r="B396" s="6" t="s">
        <v>69</v>
      </c>
      <c r="C396" s="4" t="s">
        <v>15</v>
      </c>
      <c r="D396" s="5">
        <v>15.719999999999999</v>
      </c>
      <c r="E396" s="1">
        <v>3</v>
      </c>
      <c r="F396" s="1">
        <f>InputData[[#This Row],[UNIT PRICE ($)]]*InputData[[#This Row],[QUANTITY]]</f>
        <v>47.16</v>
      </c>
      <c r="G396" s="1" t="str">
        <f>VLOOKUP(InputData[[#This Row],[CUSTOMER NAME]],Country[],2,FALSE)</f>
        <v>India</v>
      </c>
      <c r="H396" s="1" t="str">
        <f>VLOOKUP(InputData[[#This Row],[CUSTOMER NAME]],Country[],3,FALSE)</f>
        <v>South</v>
      </c>
      <c r="I396" s="1">
        <f>DAY(InputData[[#This Row],[DATE]])</f>
        <v>13</v>
      </c>
      <c r="J396" s="1" t="str">
        <f>TEXT(InputData[[#This Row],[DATE]],"mmm")</f>
        <v>Jun</v>
      </c>
      <c r="K396" s="1" t="str">
        <f>TEXT(InputData[[#This Row],[DATE]],"yyy")</f>
        <v>2021</v>
      </c>
      <c r="L396" s="1">
        <f>WEEKNUM(InputData[[#This Row],[DATE]])</f>
        <v>25</v>
      </c>
    </row>
    <row r="397" spans="1:12" x14ac:dyDescent="0.35">
      <c r="A397" s="3">
        <v>44360</v>
      </c>
      <c r="B397" s="6" t="s">
        <v>75</v>
      </c>
      <c r="C397" s="4" t="s">
        <v>22</v>
      </c>
      <c r="D397" s="5">
        <v>141.57</v>
      </c>
      <c r="E397" s="1">
        <v>20</v>
      </c>
      <c r="F397" s="1">
        <f>InputData[[#This Row],[UNIT PRICE ($)]]*InputData[[#This Row],[QUANTITY]]</f>
        <v>2831.3999999999996</v>
      </c>
      <c r="G397" s="1" t="str">
        <f>VLOOKUP(InputData[[#This Row],[CUSTOMER NAME]],Country[],2,FALSE)</f>
        <v>Russia</v>
      </c>
      <c r="H397" s="1" t="str">
        <f>VLOOKUP(InputData[[#This Row],[CUSTOMER NAME]],Country[],3,FALSE)</f>
        <v>Export</v>
      </c>
      <c r="I397" s="1">
        <f>DAY(InputData[[#This Row],[DATE]])</f>
        <v>13</v>
      </c>
      <c r="J397" s="1" t="str">
        <f>TEXT(InputData[[#This Row],[DATE]],"mmm")</f>
        <v>Jun</v>
      </c>
      <c r="K397" s="1" t="str">
        <f>TEXT(InputData[[#This Row],[DATE]],"yyy")</f>
        <v>2021</v>
      </c>
      <c r="L397" s="1">
        <f>WEEKNUM(InputData[[#This Row],[DATE]])</f>
        <v>25</v>
      </c>
    </row>
    <row r="398" spans="1:12" x14ac:dyDescent="0.35">
      <c r="A398" s="3">
        <v>44360</v>
      </c>
      <c r="B398" s="6" t="s">
        <v>84</v>
      </c>
      <c r="C398" s="4" t="s">
        <v>35</v>
      </c>
      <c r="D398" s="5">
        <v>6.7</v>
      </c>
      <c r="E398" s="1">
        <v>2</v>
      </c>
      <c r="F398" s="1">
        <f>InputData[[#This Row],[UNIT PRICE ($)]]*InputData[[#This Row],[QUANTITY]]</f>
        <v>13.4</v>
      </c>
      <c r="G398" s="1" t="str">
        <f>VLOOKUP(InputData[[#This Row],[CUSTOMER NAME]],Country[],2,FALSE)</f>
        <v>Ethiopia</v>
      </c>
      <c r="H398" s="1" t="str">
        <f>VLOOKUP(InputData[[#This Row],[CUSTOMER NAME]],Country[],3,FALSE)</f>
        <v>Export</v>
      </c>
      <c r="I398" s="1">
        <f>DAY(InputData[[#This Row],[DATE]])</f>
        <v>13</v>
      </c>
      <c r="J398" s="1" t="str">
        <f>TEXT(InputData[[#This Row],[DATE]],"mmm")</f>
        <v>Jun</v>
      </c>
      <c r="K398" s="1" t="str">
        <f>TEXT(InputData[[#This Row],[DATE]],"yyy")</f>
        <v>2021</v>
      </c>
      <c r="L398" s="1">
        <f>WEEKNUM(InputData[[#This Row],[DATE]])</f>
        <v>25</v>
      </c>
    </row>
    <row r="399" spans="1:12" x14ac:dyDescent="0.35">
      <c r="A399" s="3">
        <v>44361</v>
      </c>
      <c r="B399" s="6" t="s">
        <v>65</v>
      </c>
      <c r="C399" s="4" t="s">
        <v>25</v>
      </c>
      <c r="D399" s="5">
        <v>8.33</v>
      </c>
      <c r="E399" s="1">
        <v>10</v>
      </c>
      <c r="F399" s="1">
        <f>InputData[[#This Row],[UNIT PRICE ($)]]*InputData[[#This Row],[QUANTITY]]</f>
        <v>83.3</v>
      </c>
      <c r="G399" s="1" t="str">
        <f>VLOOKUP(InputData[[#This Row],[CUSTOMER NAME]],Country[],2,FALSE)</f>
        <v>Pakistan</v>
      </c>
      <c r="H399" s="1" t="str">
        <f>VLOOKUP(InputData[[#This Row],[CUSTOMER NAME]],Country[],3,FALSE)</f>
        <v>Export</v>
      </c>
      <c r="I399" s="1">
        <f>DAY(InputData[[#This Row],[DATE]])</f>
        <v>14</v>
      </c>
      <c r="J399" s="1" t="str">
        <f>TEXT(InputData[[#This Row],[DATE]],"mmm")</f>
        <v>Jun</v>
      </c>
      <c r="K399" s="1" t="str">
        <f>TEXT(InputData[[#This Row],[DATE]],"yyy")</f>
        <v>2021</v>
      </c>
      <c r="L399" s="1">
        <f>WEEKNUM(InputData[[#This Row],[DATE]])</f>
        <v>25</v>
      </c>
    </row>
    <row r="400" spans="1:12" x14ac:dyDescent="0.35">
      <c r="A400" s="3">
        <v>44362</v>
      </c>
      <c r="B400" s="6" t="s">
        <v>89</v>
      </c>
      <c r="C400" s="4" t="s">
        <v>42</v>
      </c>
      <c r="D400" s="5">
        <v>162</v>
      </c>
      <c r="E400" s="1">
        <v>15</v>
      </c>
      <c r="F400" s="1">
        <f>InputData[[#This Row],[UNIT PRICE ($)]]*InputData[[#This Row],[QUANTITY]]</f>
        <v>2430</v>
      </c>
      <c r="G400" s="1" t="str">
        <f>VLOOKUP(InputData[[#This Row],[CUSTOMER NAME]],Country[],2,FALSE)</f>
        <v>Mexico</v>
      </c>
      <c r="H400" s="1" t="str">
        <f>VLOOKUP(InputData[[#This Row],[CUSTOMER NAME]],Country[],3,FALSE)</f>
        <v>Export</v>
      </c>
      <c r="I400" s="1">
        <f>DAY(InputData[[#This Row],[DATE]])</f>
        <v>15</v>
      </c>
      <c r="J400" s="1" t="str">
        <f>TEXT(InputData[[#This Row],[DATE]],"mmm")</f>
        <v>Jun</v>
      </c>
      <c r="K400" s="1" t="str">
        <f>TEXT(InputData[[#This Row],[DATE]],"yyy")</f>
        <v>2021</v>
      </c>
      <c r="L400" s="1">
        <f>WEEKNUM(InputData[[#This Row],[DATE]])</f>
        <v>25</v>
      </c>
    </row>
    <row r="401" spans="1:12" x14ac:dyDescent="0.35">
      <c r="A401" s="3">
        <v>44363</v>
      </c>
      <c r="B401" s="6" t="s">
        <v>71</v>
      </c>
      <c r="C401" s="4" t="s">
        <v>19</v>
      </c>
      <c r="D401" s="5">
        <v>210</v>
      </c>
      <c r="E401" s="1">
        <v>5</v>
      </c>
      <c r="F401" s="1">
        <f>InputData[[#This Row],[UNIT PRICE ($)]]*InputData[[#This Row],[QUANTITY]]</f>
        <v>1050</v>
      </c>
      <c r="G401" s="1" t="str">
        <f>VLOOKUP(InputData[[#This Row],[CUSTOMER NAME]],Country[],2,FALSE)</f>
        <v>India</v>
      </c>
      <c r="H401" s="1" t="str">
        <f>VLOOKUP(InputData[[#This Row],[CUSTOMER NAME]],Country[],3,FALSE)</f>
        <v>Central</v>
      </c>
      <c r="I401" s="1">
        <f>DAY(InputData[[#This Row],[DATE]])</f>
        <v>16</v>
      </c>
      <c r="J401" s="1" t="str">
        <f>TEXT(InputData[[#This Row],[DATE]],"mmm")</f>
        <v>Jun</v>
      </c>
      <c r="K401" s="1" t="str">
        <f>TEXT(InputData[[#This Row],[DATE]],"yyy")</f>
        <v>2021</v>
      </c>
      <c r="L401" s="1">
        <f>WEEKNUM(InputData[[#This Row],[DATE]])</f>
        <v>25</v>
      </c>
    </row>
    <row r="402" spans="1:12" x14ac:dyDescent="0.35">
      <c r="A402" s="3">
        <v>44363</v>
      </c>
      <c r="B402" s="6" t="s">
        <v>80</v>
      </c>
      <c r="C402" s="4" t="s">
        <v>39</v>
      </c>
      <c r="D402" s="5">
        <v>42.55</v>
      </c>
      <c r="E402" s="1">
        <v>11</v>
      </c>
      <c r="F402" s="1">
        <f>InputData[[#This Row],[UNIT PRICE ($)]]*InputData[[#This Row],[QUANTITY]]</f>
        <v>468.04999999999995</v>
      </c>
      <c r="G402" s="1" t="str">
        <f>VLOOKUP(InputData[[#This Row],[CUSTOMER NAME]],Country[],2,FALSE)</f>
        <v>South Africa</v>
      </c>
      <c r="H402" s="1" t="str">
        <f>VLOOKUP(InputData[[#This Row],[CUSTOMER NAME]],Country[],3,FALSE)</f>
        <v>Export</v>
      </c>
      <c r="I402" s="1">
        <f>DAY(InputData[[#This Row],[DATE]])</f>
        <v>16</v>
      </c>
      <c r="J402" s="1" t="str">
        <f>TEXT(InputData[[#This Row],[DATE]],"mmm")</f>
        <v>Jun</v>
      </c>
      <c r="K402" s="1" t="str">
        <f>TEXT(InputData[[#This Row],[DATE]],"yyy")</f>
        <v>2021</v>
      </c>
      <c r="L402" s="1">
        <f>WEEKNUM(InputData[[#This Row],[DATE]])</f>
        <v>25</v>
      </c>
    </row>
    <row r="403" spans="1:12" x14ac:dyDescent="0.35">
      <c r="A403" s="3">
        <v>44363</v>
      </c>
      <c r="B403" s="6" t="s">
        <v>81</v>
      </c>
      <c r="C403" s="4" t="s">
        <v>15</v>
      </c>
      <c r="D403" s="5">
        <v>15.719999999999999</v>
      </c>
      <c r="E403" s="1">
        <v>12</v>
      </c>
      <c r="F403" s="1">
        <f>InputData[[#This Row],[UNIT PRICE ($)]]*InputData[[#This Row],[QUANTITY]]</f>
        <v>188.64</v>
      </c>
      <c r="G403" s="1" t="str">
        <f>VLOOKUP(InputData[[#This Row],[CUSTOMER NAME]],Country[],2,FALSE)</f>
        <v>India</v>
      </c>
      <c r="H403" s="1" t="str">
        <f>VLOOKUP(InputData[[#This Row],[CUSTOMER NAME]],Country[],3,FALSE)</f>
        <v>East</v>
      </c>
      <c r="I403" s="1">
        <f>DAY(InputData[[#This Row],[DATE]])</f>
        <v>16</v>
      </c>
      <c r="J403" s="1" t="str">
        <f>TEXT(InputData[[#This Row],[DATE]],"mmm")</f>
        <v>Jun</v>
      </c>
      <c r="K403" s="1" t="str">
        <f>TEXT(InputData[[#This Row],[DATE]],"yyy")</f>
        <v>2021</v>
      </c>
      <c r="L403" s="1">
        <f>WEEKNUM(InputData[[#This Row],[DATE]])</f>
        <v>25</v>
      </c>
    </row>
    <row r="404" spans="1:12" x14ac:dyDescent="0.35">
      <c r="A404" s="3">
        <v>44363</v>
      </c>
      <c r="B404" s="6" t="s">
        <v>116</v>
      </c>
      <c r="C404" s="4" t="s">
        <v>29</v>
      </c>
      <c r="D404" s="5">
        <v>53.11</v>
      </c>
      <c r="E404" s="1">
        <v>15</v>
      </c>
      <c r="F404" s="1">
        <f>InputData[[#This Row],[UNIT PRICE ($)]]*InputData[[#This Row],[QUANTITY]]</f>
        <v>796.65</v>
      </c>
      <c r="G404" s="1" t="str">
        <f>VLOOKUP(InputData[[#This Row],[CUSTOMER NAME]],Country[],2,FALSE)</f>
        <v>Germany</v>
      </c>
      <c r="H404" s="1" t="str">
        <f>VLOOKUP(InputData[[#This Row],[CUSTOMER NAME]],Country[],3,FALSE)</f>
        <v>Export</v>
      </c>
      <c r="I404" s="1">
        <f>DAY(InputData[[#This Row],[DATE]])</f>
        <v>16</v>
      </c>
      <c r="J404" s="1" t="str">
        <f>TEXT(InputData[[#This Row],[DATE]],"mmm")</f>
        <v>Jun</v>
      </c>
      <c r="K404" s="1" t="str">
        <f>TEXT(InputData[[#This Row],[DATE]],"yyy")</f>
        <v>2021</v>
      </c>
      <c r="L404" s="1">
        <f>WEEKNUM(InputData[[#This Row],[DATE]])</f>
        <v>25</v>
      </c>
    </row>
    <row r="405" spans="1:12" x14ac:dyDescent="0.35">
      <c r="A405" s="3">
        <v>44363</v>
      </c>
      <c r="B405" s="6" t="s">
        <v>89</v>
      </c>
      <c r="C405" s="4" t="s">
        <v>1</v>
      </c>
      <c r="D405" s="5">
        <v>103.88</v>
      </c>
      <c r="E405" s="1">
        <v>26</v>
      </c>
      <c r="F405" s="1">
        <f>InputData[[#This Row],[UNIT PRICE ($)]]*InputData[[#This Row],[QUANTITY]]</f>
        <v>2700.88</v>
      </c>
      <c r="G405" s="1" t="str">
        <f>VLOOKUP(InputData[[#This Row],[CUSTOMER NAME]],Country[],2,FALSE)</f>
        <v>Mexico</v>
      </c>
      <c r="H405" s="1" t="str">
        <f>VLOOKUP(InputData[[#This Row],[CUSTOMER NAME]],Country[],3,FALSE)</f>
        <v>Export</v>
      </c>
      <c r="I405" s="1">
        <f>DAY(InputData[[#This Row],[DATE]])</f>
        <v>16</v>
      </c>
      <c r="J405" s="1" t="str">
        <f>TEXT(InputData[[#This Row],[DATE]],"mmm")</f>
        <v>Jun</v>
      </c>
      <c r="K405" s="1" t="str">
        <f>TEXT(InputData[[#This Row],[DATE]],"yyy")</f>
        <v>2021</v>
      </c>
      <c r="L405" s="1">
        <f>WEEKNUM(InputData[[#This Row],[DATE]])</f>
        <v>25</v>
      </c>
    </row>
    <row r="406" spans="1:12" x14ac:dyDescent="0.35">
      <c r="A406" s="3">
        <v>44364</v>
      </c>
      <c r="B406" s="6" t="s">
        <v>71</v>
      </c>
      <c r="C406" s="4" t="s">
        <v>16</v>
      </c>
      <c r="D406" s="5">
        <v>16.64</v>
      </c>
      <c r="E406" s="1">
        <v>38</v>
      </c>
      <c r="F406" s="1">
        <f>InputData[[#This Row],[UNIT PRICE ($)]]*InputData[[#This Row],[QUANTITY]]</f>
        <v>632.32000000000005</v>
      </c>
      <c r="G406" s="1" t="str">
        <f>VLOOKUP(InputData[[#This Row],[CUSTOMER NAME]],Country[],2,FALSE)</f>
        <v>India</v>
      </c>
      <c r="H406" s="1" t="str">
        <f>VLOOKUP(InputData[[#This Row],[CUSTOMER NAME]],Country[],3,FALSE)</f>
        <v>Central</v>
      </c>
      <c r="I406" s="1">
        <f>DAY(InputData[[#This Row],[DATE]])</f>
        <v>17</v>
      </c>
      <c r="J406" s="1" t="str">
        <f>TEXT(InputData[[#This Row],[DATE]],"mmm")</f>
        <v>Jun</v>
      </c>
      <c r="K406" s="1" t="str">
        <f>TEXT(InputData[[#This Row],[DATE]],"yyy")</f>
        <v>2021</v>
      </c>
      <c r="L406" s="1">
        <f>WEEKNUM(InputData[[#This Row],[DATE]])</f>
        <v>25</v>
      </c>
    </row>
    <row r="407" spans="1:12" x14ac:dyDescent="0.35">
      <c r="A407" s="3">
        <v>44364</v>
      </c>
      <c r="B407" s="6" t="s">
        <v>116</v>
      </c>
      <c r="C407" s="4" t="s">
        <v>19</v>
      </c>
      <c r="D407" s="5">
        <v>210</v>
      </c>
      <c r="E407" s="1">
        <v>24</v>
      </c>
      <c r="F407" s="1">
        <f>InputData[[#This Row],[UNIT PRICE ($)]]*InputData[[#This Row],[QUANTITY]]</f>
        <v>5040</v>
      </c>
      <c r="G407" s="1" t="str">
        <f>VLOOKUP(InputData[[#This Row],[CUSTOMER NAME]],Country[],2,FALSE)</f>
        <v>Germany</v>
      </c>
      <c r="H407" s="1" t="str">
        <f>VLOOKUP(InputData[[#This Row],[CUSTOMER NAME]],Country[],3,FALSE)</f>
        <v>Export</v>
      </c>
      <c r="I407" s="1">
        <f>DAY(InputData[[#This Row],[DATE]])</f>
        <v>17</v>
      </c>
      <c r="J407" s="1" t="str">
        <f>TEXT(InputData[[#This Row],[DATE]],"mmm")</f>
        <v>Jun</v>
      </c>
      <c r="K407" s="1" t="str">
        <f>TEXT(InputData[[#This Row],[DATE]],"yyy")</f>
        <v>2021</v>
      </c>
      <c r="L407" s="1">
        <f>WEEKNUM(InputData[[#This Row],[DATE]])</f>
        <v>25</v>
      </c>
    </row>
    <row r="408" spans="1:12" x14ac:dyDescent="0.35">
      <c r="A408" s="3">
        <v>44365</v>
      </c>
      <c r="B408" s="6" t="s">
        <v>110</v>
      </c>
      <c r="C408" s="4" t="s">
        <v>34</v>
      </c>
      <c r="D408" s="5">
        <v>58.3</v>
      </c>
      <c r="E408" s="1">
        <v>35</v>
      </c>
      <c r="F408" s="1">
        <f>InputData[[#This Row],[UNIT PRICE ($)]]*InputData[[#This Row],[QUANTITY]]</f>
        <v>2040.5</v>
      </c>
      <c r="G408" s="1" t="str">
        <f>VLOOKUP(InputData[[#This Row],[CUSTOMER NAME]],Country[],2,FALSE)</f>
        <v>India</v>
      </c>
      <c r="H408" s="1" t="str">
        <f>VLOOKUP(InputData[[#This Row],[CUSTOMER NAME]],Country[],3,FALSE)</f>
        <v>Western</v>
      </c>
      <c r="I408" s="1">
        <f>DAY(InputData[[#This Row],[DATE]])</f>
        <v>18</v>
      </c>
      <c r="J408" s="1" t="str">
        <f>TEXT(InputData[[#This Row],[DATE]],"mmm")</f>
        <v>Jun</v>
      </c>
      <c r="K408" s="1" t="str">
        <f>TEXT(InputData[[#This Row],[DATE]],"yyy")</f>
        <v>2021</v>
      </c>
      <c r="L408" s="1">
        <f>WEEKNUM(InputData[[#This Row],[DATE]])</f>
        <v>25</v>
      </c>
    </row>
    <row r="409" spans="1:12" x14ac:dyDescent="0.35">
      <c r="A409" s="3">
        <v>44365</v>
      </c>
      <c r="B409" s="6" t="s">
        <v>70</v>
      </c>
      <c r="C409" s="4" t="s">
        <v>25</v>
      </c>
      <c r="D409" s="5">
        <v>8.33</v>
      </c>
      <c r="E409" s="1">
        <v>13</v>
      </c>
      <c r="F409" s="1">
        <f>InputData[[#This Row],[UNIT PRICE ($)]]*InputData[[#This Row],[QUANTITY]]</f>
        <v>108.29</v>
      </c>
      <c r="G409" s="1" t="str">
        <f>VLOOKUP(InputData[[#This Row],[CUSTOMER NAME]],Country[],2,FALSE)</f>
        <v>Mexico</v>
      </c>
      <c r="H409" s="1" t="str">
        <f>VLOOKUP(InputData[[#This Row],[CUSTOMER NAME]],Country[],3,FALSE)</f>
        <v>Export</v>
      </c>
      <c r="I409" s="1">
        <f>DAY(InputData[[#This Row],[DATE]])</f>
        <v>18</v>
      </c>
      <c r="J409" s="1" t="str">
        <f>TEXT(InputData[[#This Row],[DATE]],"mmm")</f>
        <v>Jun</v>
      </c>
      <c r="K409" s="1" t="str">
        <f>TEXT(InputData[[#This Row],[DATE]],"yyy")</f>
        <v>2021</v>
      </c>
      <c r="L409" s="1">
        <f>WEEKNUM(InputData[[#This Row],[DATE]])</f>
        <v>25</v>
      </c>
    </row>
    <row r="410" spans="1:12" x14ac:dyDescent="0.35">
      <c r="A410" s="3">
        <v>44365</v>
      </c>
      <c r="B410" s="6" t="s">
        <v>79</v>
      </c>
      <c r="C410" s="4" t="s">
        <v>13</v>
      </c>
      <c r="D410" s="5">
        <v>122.08</v>
      </c>
      <c r="E410" s="1">
        <v>5</v>
      </c>
      <c r="F410" s="1">
        <f>InputData[[#This Row],[UNIT PRICE ($)]]*InputData[[#This Row],[QUANTITY]]</f>
        <v>610.4</v>
      </c>
      <c r="G410" s="1" t="str">
        <f>VLOOKUP(InputData[[#This Row],[CUSTOMER NAME]],Country[],2,FALSE)</f>
        <v>United Kingdom</v>
      </c>
      <c r="H410" s="1" t="str">
        <f>VLOOKUP(InputData[[#This Row],[CUSTOMER NAME]],Country[],3,FALSE)</f>
        <v>Export</v>
      </c>
      <c r="I410" s="1">
        <f>DAY(InputData[[#This Row],[DATE]])</f>
        <v>18</v>
      </c>
      <c r="J410" s="1" t="str">
        <f>TEXT(InputData[[#This Row],[DATE]],"mmm")</f>
        <v>Jun</v>
      </c>
      <c r="K410" s="1" t="str">
        <f>TEXT(InputData[[#This Row],[DATE]],"yyy")</f>
        <v>2021</v>
      </c>
      <c r="L410" s="1">
        <f>WEEKNUM(InputData[[#This Row],[DATE]])</f>
        <v>25</v>
      </c>
    </row>
    <row r="411" spans="1:12" x14ac:dyDescent="0.35">
      <c r="A411" s="3">
        <v>44365</v>
      </c>
      <c r="B411" s="6" t="s">
        <v>80</v>
      </c>
      <c r="C411" s="4" t="s">
        <v>32</v>
      </c>
      <c r="D411" s="5">
        <v>117.48</v>
      </c>
      <c r="E411" s="1">
        <v>8</v>
      </c>
      <c r="F411" s="1">
        <f>InputData[[#This Row],[UNIT PRICE ($)]]*InputData[[#This Row],[QUANTITY]]</f>
        <v>939.84</v>
      </c>
      <c r="G411" s="1" t="str">
        <f>VLOOKUP(InputData[[#This Row],[CUSTOMER NAME]],Country[],2,FALSE)</f>
        <v>South Africa</v>
      </c>
      <c r="H411" s="1" t="str">
        <f>VLOOKUP(InputData[[#This Row],[CUSTOMER NAME]],Country[],3,FALSE)</f>
        <v>Export</v>
      </c>
      <c r="I411" s="1">
        <f>DAY(InputData[[#This Row],[DATE]])</f>
        <v>18</v>
      </c>
      <c r="J411" s="1" t="str">
        <f>TEXT(InputData[[#This Row],[DATE]],"mmm")</f>
        <v>Jun</v>
      </c>
      <c r="K411" s="1" t="str">
        <f>TEXT(InputData[[#This Row],[DATE]],"yyy")</f>
        <v>2021</v>
      </c>
      <c r="L411" s="1">
        <f>WEEKNUM(InputData[[#This Row],[DATE]])</f>
        <v>25</v>
      </c>
    </row>
    <row r="412" spans="1:12" x14ac:dyDescent="0.35">
      <c r="A412" s="3">
        <v>44366</v>
      </c>
      <c r="B412" s="6" t="s">
        <v>68</v>
      </c>
      <c r="C412" s="4" t="s">
        <v>44</v>
      </c>
      <c r="D412" s="5">
        <v>82.08</v>
      </c>
      <c r="E412" s="1">
        <v>11</v>
      </c>
      <c r="F412" s="1">
        <f>InputData[[#This Row],[UNIT PRICE ($)]]*InputData[[#This Row],[QUANTITY]]</f>
        <v>902.88</v>
      </c>
      <c r="G412" s="1" t="str">
        <f>VLOOKUP(InputData[[#This Row],[CUSTOMER NAME]],Country[],2,FALSE)</f>
        <v>Russia</v>
      </c>
      <c r="H412" s="1" t="str">
        <f>VLOOKUP(InputData[[#This Row],[CUSTOMER NAME]],Country[],3,FALSE)</f>
        <v>Export</v>
      </c>
      <c r="I412" s="1">
        <f>DAY(InputData[[#This Row],[DATE]])</f>
        <v>19</v>
      </c>
      <c r="J412" s="1" t="str">
        <f>TEXT(InputData[[#This Row],[DATE]],"mmm")</f>
        <v>Jun</v>
      </c>
      <c r="K412" s="1" t="str">
        <f>TEXT(InputData[[#This Row],[DATE]],"yyy")</f>
        <v>2021</v>
      </c>
      <c r="L412" s="1">
        <f>WEEKNUM(InputData[[#This Row],[DATE]])</f>
        <v>25</v>
      </c>
    </row>
    <row r="413" spans="1:12" x14ac:dyDescent="0.35">
      <c r="A413" s="3">
        <v>44366</v>
      </c>
      <c r="B413" s="6" t="s">
        <v>73</v>
      </c>
      <c r="C413" s="4" t="s">
        <v>2</v>
      </c>
      <c r="D413" s="5">
        <v>142.80000000000001</v>
      </c>
      <c r="E413" s="1">
        <v>8</v>
      </c>
      <c r="F413" s="1">
        <f>InputData[[#This Row],[UNIT PRICE ($)]]*InputData[[#This Row],[QUANTITY]]</f>
        <v>1142.4000000000001</v>
      </c>
      <c r="G413" s="1" t="str">
        <f>VLOOKUP(InputData[[#This Row],[CUSTOMER NAME]],Country[],2,FALSE)</f>
        <v>India</v>
      </c>
      <c r="H413" s="1" t="str">
        <f>VLOOKUP(InputData[[#This Row],[CUSTOMER NAME]],Country[],3,FALSE)</f>
        <v>East</v>
      </c>
      <c r="I413" s="1">
        <f>DAY(InputData[[#This Row],[DATE]])</f>
        <v>19</v>
      </c>
      <c r="J413" s="1" t="str">
        <f>TEXT(InputData[[#This Row],[DATE]],"mmm")</f>
        <v>Jun</v>
      </c>
      <c r="K413" s="1" t="str">
        <f>TEXT(InputData[[#This Row],[DATE]],"yyy")</f>
        <v>2021</v>
      </c>
      <c r="L413" s="1">
        <f>WEEKNUM(InputData[[#This Row],[DATE]])</f>
        <v>25</v>
      </c>
    </row>
    <row r="414" spans="1:12" x14ac:dyDescent="0.35">
      <c r="A414" s="3">
        <v>44366</v>
      </c>
      <c r="B414" s="6" t="s">
        <v>76</v>
      </c>
      <c r="C414" s="4" t="s">
        <v>41</v>
      </c>
      <c r="D414" s="5">
        <v>173.88</v>
      </c>
      <c r="E414" s="1">
        <v>5</v>
      </c>
      <c r="F414" s="1">
        <f>InputData[[#This Row],[UNIT PRICE ($)]]*InputData[[#This Row],[QUANTITY]]</f>
        <v>869.4</v>
      </c>
      <c r="G414" s="1" t="str">
        <f>VLOOKUP(InputData[[#This Row],[CUSTOMER NAME]],Country[],2,FALSE)</f>
        <v>Saudi Arabia</v>
      </c>
      <c r="H414" s="1" t="str">
        <f>VLOOKUP(InputData[[#This Row],[CUSTOMER NAME]],Country[],3,FALSE)</f>
        <v>Export</v>
      </c>
      <c r="I414" s="1">
        <f>DAY(InputData[[#This Row],[DATE]])</f>
        <v>19</v>
      </c>
      <c r="J414" s="1" t="str">
        <f>TEXT(InputData[[#This Row],[DATE]],"mmm")</f>
        <v>Jun</v>
      </c>
      <c r="K414" s="1" t="str">
        <f>TEXT(InputData[[#This Row],[DATE]],"yyy")</f>
        <v>2021</v>
      </c>
      <c r="L414" s="1">
        <f>WEEKNUM(InputData[[#This Row],[DATE]])</f>
        <v>25</v>
      </c>
    </row>
    <row r="415" spans="1:12" x14ac:dyDescent="0.35">
      <c r="A415" s="3">
        <v>44367</v>
      </c>
      <c r="B415" s="6" t="s">
        <v>65</v>
      </c>
      <c r="C415" s="4" t="s">
        <v>16</v>
      </c>
      <c r="D415" s="5">
        <v>16.64</v>
      </c>
      <c r="E415" s="1">
        <v>1</v>
      </c>
      <c r="F415" s="1">
        <f>InputData[[#This Row],[UNIT PRICE ($)]]*InputData[[#This Row],[QUANTITY]]</f>
        <v>16.64</v>
      </c>
      <c r="G415" s="1" t="str">
        <f>VLOOKUP(InputData[[#This Row],[CUSTOMER NAME]],Country[],2,FALSE)</f>
        <v>Pakistan</v>
      </c>
      <c r="H415" s="1" t="str">
        <f>VLOOKUP(InputData[[#This Row],[CUSTOMER NAME]],Country[],3,FALSE)</f>
        <v>Export</v>
      </c>
      <c r="I415" s="1">
        <f>DAY(InputData[[#This Row],[DATE]])</f>
        <v>20</v>
      </c>
      <c r="J415" s="1" t="str">
        <f>TEXT(InputData[[#This Row],[DATE]],"mmm")</f>
        <v>Jun</v>
      </c>
      <c r="K415" s="1" t="str">
        <f>TEXT(InputData[[#This Row],[DATE]],"yyy")</f>
        <v>2021</v>
      </c>
      <c r="L415" s="1">
        <f>WEEKNUM(InputData[[#This Row],[DATE]])</f>
        <v>26</v>
      </c>
    </row>
    <row r="416" spans="1:12" x14ac:dyDescent="0.35">
      <c r="A416" s="3">
        <v>44367</v>
      </c>
      <c r="B416" s="6" t="s">
        <v>89</v>
      </c>
      <c r="C416" s="4" t="s">
        <v>11</v>
      </c>
      <c r="D416" s="5">
        <v>48.4</v>
      </c>
      <c r="E416" s="1">
        <v>30</v>
      </c>
      <c r="F416" s="1">
        <f>InputData[[#This Row],[UNIT PRICE ($)]]*InputData[[#This Row],[QUANTITY]]</f>
        <v>1452</v>
      </c>
      <c r="G416" s="1" t="str">
        <f>VLOOKUP(InputData[[#This Row],[CUSTOMER NAME]],Country[],2,FALSE)</f>
        <v>Mexico</v>
      </c>
      <c r="H416" s="1" t="str">
        <f>VLOOKUP(InputData[[#This Row],[CUSTOMER NAME]],Country[],3,FALSE)</f>
        <v>Export</v>
      </c>
      <c r="I416" s="1">
        <f>DAY(InputData[[#This Row],[DATE]])</f>
        <v>20</v>
      </c>
      <c r="J416" s="1" t="str">
        <f>TEXT(InputData[[#This Row],[DATE]],"mmm")</f>
        <v>Jun</v>
      </c>
      <c r="K416" s="1" t="str">
        <f>TEXT(InputData[[#This Row],[DATE]],"yyy")</f>
        <v>2021</v>
      </c>
      <c r="L416" s="1">
        <f>WEEKNUM(InputData[[#This Row],[DATE]])</f>
        <v>26</v>
      </c>
    </row>
    <row r="417" spans="1:12" x14ac:dyDescent="0.35">
      <c r="A417" s="3">
        <v>44368</v>
      </c>
      <c r="B417" s="6" t="s">
        <v>110</v>
      </c>
      <c r="C417" s="4" t="s">
        <v>17</v>
      </c>
      <c r="D417" s="5">
        <v>156.78</v>
      </c>
      <c r="E417" s="1">
        <v>14</v>
      </c>
      <c r="F417" s="1">
        <f>InputData[[#This Row],[UNIT PRICE ($)]]*InputData[[#This Row],[QUANTITY]]</f>
        <v>2194.92</v>
      </c>
      <c r="G417" s="1" t="str">
        <f>VLOOKUP(InputData[[#This Row],[CUSTOMER NAME]],Country[],2,FALSE)</f>
        <v>India</v>
      </c>
      <c r="H417" s="1" t="str">
        <f>VLOOKUP(InputData[[#This Row],[CUSTOMER NAME]],Country[],3,FALSE)</f>
        <v>Western</v>
      </c>
      <c r="I417" s="1">
        <f>DAY(InputData[[#This Row],[DATE]])</f>
        <v>21</v>
      </c>
      <c r="J417" s="1" t="str">
        <f>TEXT(InputData[[#This Row],[DATE]],"mmm")</f>
        <v>Jun</v>
      </c>
      <c r="K417" s="1" t="str">
        <f>TEXT(InputData[[#This Row],[DATE]],"yyy")</f>
        <v>2021</v>
      </c>
      <c r="L417" s="1">
        <f>WEEKNUM(InputData[[#This Row],[DATE]])</f>
        <v>26</v>
      </c>
    </row>
    <row r="418" spans="1:12" x14ac:dyDescent="0.35">
      <c r="A418" s="3">
        <v>44369</v>
      </c>
      <c r="B418" s="6" t="s">
        <v>60</v>
      </c>
      <c r="C418" s="4" t="s">
        <v>1</v>
      </c>
      <c r="D418" s="5">
        <v>103.88</v>
      </c>
      <c r="E418" s="1">
        <v>4</v>
      </c>
      <c r="F418" s="1">
        <f>InputData[[#This Row],[UNIT PRICE ($)]]*InputData[[#This Row],[QUANTITY]]</f>
        <v>415.52</v>
      </c>
      <c r="G418" s="1" t="str">
        <f>VLOOKUP(InputData[[#This Row],[CUSTOMER NAME]],Country[],2,FALSE)</f>
        <v>Nigeria</v>
      </c>
      <c r="H418" s="1" t="str">
        <f>VLOOKUP(InputData[[#This Row],[CUSTOMER NAME]],Country[],3,FALSE)</f>
        <v>Export</v>
      </c>
      <c r="I418" s="1">
        <f>DAY(InputData[[#This Row],[DATE]])</f>
        <v>22</v>
      </c>
      <c r="J418" s="1" t="str">
        <f>TEXT(InputData[[#This Row],[DATE]],"mmm")</f>
        <v>Jun</v>
      </c>
      <c r="K418" s="1" t="str">
        <f>TEXT(InputData[[#This Row],[DATE]],"yyy")</f>
        <v>2021</v>
      </c>
      <c r="L418" s="1">
        <f>WEEKNUM(InputData[[#This Row],[DATE]])</f>
        <v>26</v>
      </c>
    </row>
    <row r="419" spans="1:12" x14ac:dyDescent="0.35">
      <c r="A419" s="3">
        <v>44369</v>
      </c>
      <c r="B419" s="6" t="s">
        <v>67</v>
      </c>
      <c r="C419" s="4" t="s">
        <v>40</v>
      </c>
      <c r="D419" s="5">
        <v>115.2</v>
      </c>
      <c r="E419" s="1">
        <v>10</v>
      </c>
      <c r="F419" s="1">
        <f>InputData[[#This Row],[UNIT PRICE ($)]]*InputData[[#This Row],[QUANTITY]]</f>
        <v>1152</v>
      </c>
      <c r="G419" s="1" t="str">
        <f>VLOOKUP(InputData[[#This Row],[CUSTOMER NAME]],Country[],2,FALSE)</f>
        <v>United Kingdom</v>
      </c>
      <c r="H419" s="1" t="str">
        <f>VLOOKUP(InputData[[#This Row],[CUSTOMER NAME]],Country[],3,FALSE)</f>
        <v>Export</v>
      </c>
      <c r="I419" s="1">
        <f>DAY(InputData[[#This Row],[DATE]])</f>
        <v>22</v>
      </c>
      <c r="J419" s="1" t="str">
        <f>TEXT(InputData[[#This Row],[DATE]],"mmm")</f>
        <v>Jun</v>
      </c>
      <c r="K419" s="1" t="str">
        <f>TEXT(InputData[[#This Row],[DATE]],"yyy")</f>
        <v>2021</v>
      </c>
      <c r="L419" s="1">
        <f>WEEKNUM(InputData[[#This Row],[DATE]])</f>
        <v>26</v>
      </c>
    </row>
    <row r="420" spans="1:12" x14ac:dyDescent="0.35">
      <c r="A420" s="3">
        <v>44370</v>
      </c>
      <c r="B420" s="6" t="s">
        <v>74</v>
      </c>
      <c r="C420" s="4" t="s">
        <v>16</v>
      </c>
      <c r="D420" s="5">
        <v>16.64</v>
      </c>
      <c r="E420" s="1">
        <v>4</v>
      </c>
      <c r="F420" s="1">
        <f>InputData[[#This Row],[UNIT PRICE ($)]]*InputData[[#This Row],[QUANTITY]]</f>
        <v>66.56</v>
      </c>
      <c r="G420" s="1" t="str">
        <f>VLOOKUP(InputData[[#This Row],[CUSTOMER NAME]],Country[],2,FALSE)</f>
        <v>Brazil</v>
      </c>
      <c r="H420" s="1" t="str">
        <f>VLOOKUP(InputData[[#This Row],[CUSTOMER NAME]],Country[],3,FALSE)</f>
        <v>Export</v>
      </c>
      <c r="I420" s="1">
        <f>DAY(InputData[[#This Row],[DATE]])</f>
        <v>23</v>
      </c>
      <c r="J420" s="1" t="str">
        <f>TEXT(InputData[[#This Row],[DATE]],"mmm")</f>
        <v>Jun</v>
      </c>
      <c r="K420" s="1" t="str">
        <f>TEXT(InputData[[#This Row],[DATE]],"yyy")</f>
        <v>2021</v>
      </c>
      <c r="L420" s="1">
        <f>WEEKNUM(InputData[[#This Row],[DATE]])</f>
        <v>26</v>
      </c>
    </row>
    <row r="421" spans="1:12" x14ac:dyDescent="0.35">
      <c r="A421" s="3">
        <v>44370</v>
      </c>
      <c r="B421" s="6" t="s">
        <v>84</v>
      </c>
      <c r="C421" s="4" t="s">
        <v>8</v>
      </c>
      <c r="D421" s="5">
        <v>94.62</v>
      </c>
      <c r="E421" s="1">
        <v>22</v>
      </c>
      <c r="F421" s="1">
        <f>InputData[[#This Row],[UNIT PRICE ($)]]*InputData[[#This Row],[QUANTITY]]</f>
        <v>2081.6400000000003</v>
      </c>
      <c r="G421" s="1" t="str">
        <f>VLOOKUP(InputData[[#This Row],[CUSTOMER NAME]],Country[],2,FALSE)</f>
        <v>Ethiopia</v>
      </c>
      <c r="H421" s="1" t="str">
        <f>VLOOKUP(InputData[[#This Row],[CUSTOMER NAME]],Country[],3,FALSE)</f>
        <v>Export</v>
      </c>
      <c r="I421" s="1">
        <f>DAY(InputData[[#This Row],[DATE]])</f>
        <v>23</v>
      </c>
      <c r="J421" s="1" t="str">
        <f>TEXT(InputData[[#This Row],[DATE]],"mmm")</f>
        <v>Jun</v>
      </c>
      <c r="K421" s="1" t="str">
        <f>TEXT(InputData[[#This Row],[DATE]],"yyy")</f>
        <v>2021</v>
      </c>
      <c r="L421" s="1">
        <f>WEEKNUM(InputData[[#This Row],[DATE]])</f>
        <v>26</v>
      </c>
    </row>
    <row r="422" spans="1:12" x14ac:dyDescent="0.35">
      <c r="A422" s="3">
        <v>44370</v>
      </c>
      <c r="B422" s="6" t="s">
        <v>89</v>
      </c>
      <c r="C422" s="4" t="s">
        <v>4</v>
      </c>
      <c r="D422" s="5">
        <v>48.84</v>
      </c>
      <c r="E422" s="1">
        <v>8</v>
      </c>
      <c r="F422" s="1">
        <f>InputData[[#This Row],[UNIT PRICE ($)]]*InputData[[#This Row],[QUANTITY]]</f>
        <v>390.72</v>
      </c>
      <c r="G422" s="1" t="str">
        <f>VLOOKUP(InputData[[#This Row],[CUSTOMER NAME]],Country[],2,FALSE)</f>
        <v>Mexico</v>
      </c>
      <c r="H422" s="1" t="str">
        <f>VLOOKUP(InputData[[#This Row],[CUSTOMER NAME]],Country[],3,FALSE)</f>
        <v>Export</v>
      </c>
      <c r="I422" s="1">
        <f>DAY(InputData[[#This Row],[DATE]])</f>
        <v>23</v>
      </c>
      <c r="J422" s="1" t="str">
        <f>TEXT(InputData[[#This Row],[DATE]],"mmm")</f>
        <v>Jun</v>
      </c>
      <c r="K422" s="1" t="str">
        <f>TEXT(InputData[[#This Row],[DATE]],"yyy")</f>
        <v>2021</v>
      </c>
      <c r="L422" s="1">
        <f>WEEKNUM(InputData[[#This Row],[DATE]])</f>
        <v>26</v>
      </c>
    </row>
    <row r="423" spans="1:12" x14ac:dyDescent="0.35">
      <c r="A423" s="3">
        <v>44371</v>
      </c>
      <c r="B423" s="6" t="s">
        <v>70</v>
      </c>
      <c r="C423" s="4" t="s">
        <v>40</v>
      </c>
      <c r="D423" s="5">
        <v>115.2</v>
      </c>
      <c r="E423" s="1">
        <v>10</v>
      </c>
      <c r="F423" s="1">
        <f>InputData[[#This Row],[UNIT PRICE ($)]]*InputData[[#This Row],[QUANTITY]]</f>
        <v>1152</v>
      </c>
      <c r="G423" s="1" t="str">
        <f>VLOOKUP(InputData[[#This Row],[CUSTOMER NAME]],Country[],2,FALSE)</f>
        <v>Mexico</v>
      </c>
      <c r="H423" s="1" t="str">
        <f>VLOOKUP(InputData[[#This Row],[CUSTOMER NAME]],Country[],3,FALSE)</f>
        <v>Export</v>
      </c>
      <c r="I423" s="1">
        <f>DAY(InputData[[#This Row],[DATE]])</f>
        <v>24</v>
      </c>
      <c r="J423" s="1" t="str">
        <f>TEXT(InputData[[#This Row],[DATE]],"mmm")</f>
        <v>Jun</v>
      </c>
      <c r="K423" s="1" t="str">
        <f>TEXT(InputData[[#This Row],[DATE]],"yyy")</f>
        <v>2021</v>
      </c>
      <c r="L423" s="1">
        <f>WEEKNUM(InputData[[#This Row],[DATE]])</f>
        <v>26</v>
      </c>
    </row>
    <row r="424" spans="1:12" x14ac:dyDescent="0.35">
      <c r="A424" s="3">
        <v>44371</v>
      </c>
      <c r="B424" s="6" t="s">
        <v>71</v>
      </c>
      <c r="C424" s="4" t="s">
        <v>11</v>
      </c>
      <c r="D424" s="5">
        <v>48.4</v>
      </c>
      <c r="E424" s="1">
        <v>13</v>
      </c>
      <c r="F424" s="1">
        <f>InputData[[#This Row],[UNIT PRICE ($)]]*InputData[[#This Row],[QUANTITY]]</f>
        <v>629.19999999999993</v>
      </c>
      <c r="G424" s="1" t="str">
        <f>VLOOKUP(InputData[[#This Row],[CUSTOMER NAME]],Country[],2,FALSE)</f>
        <v>India</v>
      </c>
      <c r="H424" s="1" t="str">
        <f>VLOOKUP(InputData[[#This Row],[CUSTOMER NAME]],Country[],3,FALSE)</f>
        <v>Central</v>
      </c>
      <c r="I424" s="1">
        <f>DAY(InputData[[#This Row],[DATE]])</f>
        <v>24</v>
      </c>
      <c r="J424" s="1" t="str">
        <f>TEXT(InputData[[#This Row],[DATE]],"mmm")</f>
        <v>Jun</v>
      </c>
      <c r="K424" s="1" t="str">
        <f>TEXT(InputData[[#This Row],[DATE]],"yyy")</f>
        <v>2021</v>
      </c>
      <c r="L424" s="1">
        <f>WEEKNUM(InputData[[#This Row],[DATE]])</f>
        <v>26</v>
      </c>
    </row>
    <row r="425" spans="1:12" x14ac:dyDescent="0.35">
      <c r="A425" s="3">
        <v>44371</v>
      </c>
      <c r="B425" s="6" t="s">
        <v>81</v>
      </c>
      <c r="C425" s="4" t="s">
        <v>20</v>
      </c>
      <c r="D425" s="5">
        <v>76.25</v>
      </c>
      <c r="E425" s="1">
        <v>23</v>
      </c>
      <c r="F425" s="1">
        <f>InputData[[#This Row],[UNIT PRICE ($)]]*InputData[[#This Row],[QUANTITY]]</f>
        <v>1753.75</v>
      </c>
      <c r="G425" s="1" t="str">
        <f>VLOOKUP(InputData[[#This Row],[CUSTOMER NAME]],Country[],2,FALSE)</f>
        <v>India</v>
      </c>
      <c r="H425" s="1" t="str">
        <f>VLOOKUP(InputData[[#This Row],[CUSTOMER NAME]],Country[],3,FALSE)</f>
        <v>East</v>
      </c>
      <c r="I425" s="1">
        <f>DAY(InputData[[#This Row],[DATE]])</f>
        <v>24</v>
      </c>
      <c r="J425" s="1" t="str">
        <f>TEXT(InputData[[#This Row],[DATE]],"mmm")</f>
        <v>Jun</v>
      </c>
      <c r="K425" s="1" t="str">
        <f>TEXT(InputData[[#This Row],[DATE]],"yyy")</f>
        <v>2021</v>
      </c>
      <c r="L425" s="1">
        <f>WEEKNUM(InputData[[#This Row],[DATE]])</f>
        <v>26</v>
      </c>
    </row>
    <row r="426" spans="1:12" x14ac:dyDescent="0.35">
      <c r="A426" s="3">
        <v>44371</v>
      </c>
      <c r="B426" s="6" t="s">
        <v>87</v>
      </c>
      <c r="C426" s="4" t="s">
        <v>18</v>
      </c>
      <c r="D426" s="5">
        <v>49.21</v>
      </c>
      <c r="E426" s="1">
        <v>7</v>
      </c>
      <c r="F426" s="1">
        <f>InputData[[#This Row],[UNIT PRICE ($)]]*InputData[[#This Row],[QUANTITY]]</f>
        <v>344.47</v>
      </c>
      <c r="G426" s="1" t="str">
        <f>VLOOKUP(InputData[[#This Row],[CUSTOMER NAME]],Country[],2,FALSE)</f>
        <v>France</v>
      </c>
      <c r="H426" s="1" t="str">
        <f>VLOOKUP(InputData[[#This Row],[CUSTOMER NAME]],Country[],3,FALSE)</f>
        <v>Export</v>
      </c>
      <c r="I426" s="1">
        <f>DAY(InputData[[#This Row],[DATE]])</f>
        <v>24</v>
      </c>
      <c r="J426" s="1" t="str">
        <f>TEXT(InputData[[#This Row],[DATE]],"mmm")</f>
        <v>Jun</v>
      </c>
      <c r="K426" s="1" t="str">
        <f>TEXT(InputData[[#This Row],[DATE]],"yyy")</f>
        <v>2021</v>
      </c>
      <c r="L426" s="1">
        <f>WEEKNUM(InputData[[#This Row],[DATE]])</f>
        <v>26</v>
      </c>
    </row>
    <row r="427" spans="1:12" x14ac:dyDescent="0.35">
      <c r="A427" s="3">
        <v>44372</v>
      </c>
      <c r="B427" s="6" t="s">
        <v>71</v>
      </c>
      <c r="C427" s="4" t="s">
        <v>12</v>
      </c>
      <c r="D427" s="5">
        <v>94.17</v>
      </c>
      <c r="E427" s="1">
        <v>7</v>
      </c>
      <c r="F427" s="1">
        <f>InputData[[#This Row],[UNIT PRICE ($)]]*InputData[[#This Row],[QUANTITY]]</f>
        <v>659.19</v>
      </c>
      <c r="G427" s="1" t="str">
        <f>VLOOKUP(InputData[[#This Row],[CUSTOMER NAME]],Country[],2,FALSE)</f>
        <v>India</v>
      </c>
      <c r="H427" s="1" t="str">
        <f>VLOOKUP(InputData[[#This Row],[CUSTOMER NAME]],Country[],3,FALSE)</f>
        <v>Central</v>
      </c>
      <c r="I427" s="1">
        <f>DAY(InputData[[#This Row],[DATE]])</f>
        <v>25</v>
      </c>
      <c r="J427" s="1" t="str">
        <f>TEXT(InputData[[#This Row],[DATE]],"mmm")</f>
        <v>Jun</v>
      </c>
      <c r="K427" s="1" t="str">
        <f>TEXT(InputData[[#This Row],[DATE]],"yyy")</f>
        <v>2021</v>
      </c>
      <c r="L427" s="1">
        <f>WEEKNUM(InputData[[#This Row],[DATE]])</f>
        <v>26</v>
      </c>
    </row>
    <row r="428" spans="1:12" x14ac:dyDescent="0.35">
      <c r="A428" s="3">
        <v>44373</v>
      </c>
      <c r="B428" s="6" t="s">
        <v>65</v>
      </c>
      <c r="C428" s="4" t="s">
        <v>43</v>
      </c>
      <c r="D428" s="5">
        <v>83.08</v>
      </c>
      <c r="E428" s="1">
        <v>12</v>
      </c>
      <c r="F428" s="1">
        <f>InputData[[#This Row],[UNIT PRICE ($)]]*InputData[[#This Row],[QUANTITY]]</f>
        <v>996.96</v>
      </c>
      <c r="G428" s="1" t="str">
        <f>VLOOKUP(InputData[[#This Row],[CUSTOMER NAME]],Country[],2,FALSE)</f>
        <v>Pakistan</v>
      </c>
      <c r="H428" s="1" t="str">
        <f>VLOOKUP(InputData[[#This Row],[CUSTOMER NAME]],Country[],3,FALSE)</f>
        <v>Export</v>
      </c>
      <c r="I428" s="1">
        <f>DAY(InputData[[#This Row],[DATE]])</f>
        <v>26</v>
      </c>
      <c r="J428" s="1" t="str">
        <f>TEXT(InputData[[#This Row],[DATE]],"mmm")</f>
        <v>Jun</v>
      </c>
      <c r="K428" s="1" t="str">
        <f>TEXT(InputData[[#This Row],[DATE]],"yyy")</f>
        <v>2021</v>
      </c>
      <c r="L428" s="1">
        <f>WEEKNUM(InputData[[#This Row],[DATE]])</f>
        <v>26</v>
      </c>
    </row>
    <row r="429" spans="1:12" x14ac:dyDescent="0.35">
      <c r="A429" s="3">
        <v>44373</v>
      </c>
      <c r="B429" s="6" t="s">
        <v>85</v>
      </c>
      <c r="C429" s="4" t="s">
        <v>9</v>
      </c>
      <c r="D429" s="5">
        <v>7.8599999999999994</v>
      </c>
      <c r="E429" s="1">
        <v>7</v>
      </c>
      <c r="F429" s="1">
        <f>InputData[[#This Row],[UNIT PRICE ($)]]*InputData[[#This Row],[QUANTITY]]</f>
        <v>55.019999999999996</v>
      </c>
      <c r="G429" s="1" t="str">
        <f>VLOOKUP(InputData[[#This Row],[CUSTOMER NAME]],Country[],2,FALSE)</f>
        <v>India</v>
      </c>
      <c r="H429" s="1" t="str">
        <f>VLOOKUP(InputData[[#This Row],[CUSTOMER NAME]],Country[],3,FALSE)</f>
        <v>Northeast</v>
      </c>
      <c r="I429" s="1">
        <f>DAY(InputData[[#This Row],[DATE]])</f>
        <v>26</v>
      </c>
      <c r="J429" s="1" t="str">
        <f>TEXT(InputData[[#This Row],[DATE]],"mmm")</f>
        <v>Jun</v>
      </c>
      <c r="K429" s="1" t="str">
        <f>TEXT(InputData[[#This Row],[DATE]],"yyy")</f>
        <v>2021</v>
      </c>
      <c r="L429" s="1">
        <f>WEEKNUM(InputData[[#This Row],[DATE]])</f>
        <v>26</v>
      </c>
    </row>
    <row r="430" spans="1:12" x14ac:dyDescent="0.35">
      <c r="A430" s="3">
        <v>44373</v>
      </c>
      <c r="B430" s="6" t="s">
        <v>89</v>
      </c>
      <c r="C430" s="4" t="s">
        <v>34</v>
      </c>
      <c r="D430" s="5">
        <v>58.3</v>
      </c>
      <c r="E430" s="1">
        <v>4</v>
      </c>
      <c r="F430" s="1">
        <f>InputData[[#This Row],[UNIT PRICE ($)]]*InputData[[#This Row],[QUANTITY]]</f>
        <v>233.2</v>
      </c>
      <c r="G430" s="1" t="str">
        <f>VLOOKUP(InputData[[#This Row],[CUSTOMER NAME]],Country[],2,FALSE)</f>
        <v>Mexico</v>
      </c>
      <c r="H430" s="1" t="str">
        <f>VLOOKUP(InputData[[#This Row],[CUSTOMER NAME]],Country[],3,FALSE)</f>
        <v>Export</v>
      </c>
      <c r="I430" s="1">
        <f>DAY(InputData[[#This Row],[DATE]])</f>
        <v>26</v>
      </c>
      <c r="J430" s="1" t="str">
        <f>TEXT(InputData[[#This Row],[DATE]],"mmm")</f>
        <v>Jun</v>
      </c>
      <c r="K430" s="1" t="str">
        <f>TEXT(InputData[[#This Row],[DATE]],"yyy")</f>
        <v>2021</v>
      </c>
      <c r="L430" s="1">
        <f>WEEKNUM(InputData[[#This Row],[DATE]])</f>
        <v>26</v>
      </c>
    </row>
    <row r="431" spans="1:12" x14ac:dyDescent="0.35">
      <c r="A431" s="3">
        <v>44374</v>
      </c>
      <c r="B431" s="6" t="s">
        <v>87</v>
      </c>
      <c r="C431" s="4" t="s">
        <v>5</v>
      </c>
      <c r="D431" s="5">
        <v>155.61000000000001</v>
      </c>
      <c r="E431" s="1">
        <v>11</v>
      </c>
      <c r="F431" s="1">
        <f>InputData[[#This Row],[UNIT PRICE ($)]]*InputData[[#This Row],[QUANTITY]]</f>
        <v>1711.71</v>
      </c>
      <c r="G431" s="1" t="str">
        <f>VLOOKUP(InputData[[#This Row],[CUSTOMER NAME]],Country[],2,FALSE)</f>
        <v>France</v>
      </c>
      <c r="H431" s="1" t="str">
        <f>VLOOKUP(InputData[[#This Row],[CUSTOMER NAME]],Country[],3,FALSE)</f>
        <v>Export</v>
      </c>
      <c r="I431" s="1">
        <f>DAY(InputData[[#This Row],[DATE]])</f>
        <v>27</v>
      </c>
      <c r="J431" s="1" t="str">
        <f>TEXT(InputData[[#This Row],[DATE]],"mmm")</f>
        <v>Jun</v>
      </c>
      <c r="K431" s="1" t="str">
        <f>TEXT(InputData[[#This Row],[DATE]],"yyy")</f>
        <v>2021</v>
      </c>
      <c r="L431" s="1">
        <f>WEEKNUM(InputData[[#This Row],[DATE]])</f>
        <v>27</v>
      </c>
    </row>
    <row r="432" spans="1:12" x14ac:dyDescent="0.35">
      <c r="A432" s="3">
        <v>44375</v>
      </c>
      <c r="B432" s="6" t="s">
        <v>65</v>
      </c>
      <c r="C432" s="4" t="s">
        <v>21</v>
      </c>
      <c r="D432" s="5">
        <v>162.54</v>
      </c>
      <c r="E432" s="1">
        <v>2</v>
      </c>
      <c r="F432" s="1">
        <f>InputData[[#This Row],[UNIT PRICE ($)]]*InputData[[#This Row],[QUANTITY]]</f>
        <v>325.08</v>
      </c>
      <c r="G432" s="1" t="str">
        <f>VLOOKUP(InputData[[#This Row],[CUSTOMER NAME]],Country[],2,FALSE)</f>
        <v>Pakistan</v>
      </c>
      <c r="H432" s="1" t="str">
        <f>VLOOKUP(InputData[[#This Row],[CUSTOMER NAME]],Country[],3,FALSE)</f>
        <v>Export</v>
      </c>
      <c r="I432" s="1">
        <f>DAY(InputData[[#This Row],[DATE]])</f>
        <v>28</v>
      </c>
      <c r="J432" s="1" t="str">
        <f>TEXT(InputData[[#This Row],[DATE]],"mmm")</f>
        <v>Jun</v>
      </c>
      <c r="K432" s="1" t="str">
        <f>TEXT(InputData[[#This Row],[DATE]],"yyy")</f>
        <v>2021</v>
      </c>
      <c r="L432" s="1">
        <f>WEEKNUM(InputData[[#This Row],[DATE]])</f>
        <v>27</v>
      </c>
    </row>
    <row r="433" spans="1:12" x14ac:dyDescent="0.35">
      <c r="A433" s="3">
        <v>44375</v>
      </c>
      <c r="B433" s="6" t="s">
        <v>78</v>
      </c>
      <c r="C433" s="4" t="s">
        <v>35</v>
      </c>
      <c r="D433" s="5">
        <v>6.7</v>
      </c>
      <c r="E433" s="1">
        <v>7</v>
      </c>
      <c r="F433" s="1">
        <f>InputData[[#This Row],[UNIT PRICE ($)]]*InputData[[#This Row],[QUANTITY]]</f>
        <v>46.9</v>
      </c>
      <c r="G433" s="1" t="str">
        <f>VLOOKUP(InputData[[#This Row],[CUSTOMER NAME]],Country[],2,FALSE)</f>
        <v>India</v>
      </c>
      <c r="H433" s="1" t="str">
        <f>VLOOKUP(InputData[[#This Row],[CUSTOMER NAME]],Country[],3,FALSE)</f>
        <v>Central</v>
      </c>
      <c r="I433" s="1">
        <f>DAY(InputData[[#This Row],[DATE]])</f>
        <v>28</v>
      </c>
      <c r="J433" s="1" t="str">
        <f>TEXT(InputData[[#This Row],[DATE]],"mmm")</f>
        <v>Jun</v>
      </c>
      <c r="K433" s="1" t="str">
        <f>TEXT(InputData[[#This Row],[DATE]],"yyy")</f>
        <v>2021</v>
      </c>
      <c r="L433" s="1">
        <f>WEEKNUM(InputData[[#This Row],[DATE]])</f>
        <v>27</v>
      </c>
    </row>
    <row r="434" spans="1:12" x14ac:dyDescent="0.35">
      <c r="A434" s="3">
        <v>44376</v>
      </c>
      <c r="B434" s="6" t="s">
        <v>76</v>
      </c>
      <c r="C434" s="4" t="s">
        <v>14</v>
      </c>
      <c r="D434" s="5">
        <v>146.72</v>
      </c>
      <c r="E434" s="1">
        <v>4</v>
      </c>
      <c r="F434" s="1">
        <f>InputData[[#This Row],[UNIT PRICE ($)]]*InputData[[#This Row],[QUANTITY]]</f>
        <v>586.88</v>
      </c>
      <c r="G434" s="1" t="str">
        <f>VLOOKUP(InputData[[#This Row],[CUSTOMER NAME]],Country[],2,FALSE)</f>
        <v>Saudi Arabia</v>
      </c>
      <c r="H434" s="1" t="str">
        <f>VLOOKUP(InputData[[#This Row],[CUSTOMER NAME]],Country[],3,FALSE)</f>
        <v>Export</v>
      </c>
      <c r="I434" s="1">
        <f>DAY(InputData[[#This Row],[DATE]])</f>
        <v>29</v>
      </c>
      <c r="J434" s="1" t="str">
        <f>TEXT(InputData[[#This Row],[DATE]],"mmm")</f>
        <v>Jun</v>
      </c>
      <c r="K434" s="1" t="str">
        <f>TEXT(InputData[[#This Row],[DATE]],"yyy")</f>
        <v>2021</v>
      </c>
      <c r="L434" s="1">
        <f>WEEKNUM(InputData[[#This Row],[DATE]])</f>
        <v>27</v>
      </c>
    </row>
    <row r="435" spans="1:12" x14ac:dyDescent="0.35">
      <c r="A435" s="3">
        <v>44377</v>
      </c>
      <c r="B435" s="6" t="s">
        <v>73</v>
      </c>
      <c r="C435" s="4" t="s">
        <v>43</v>
      </c>
      <c r="D435" s="5">
        <v>83.08</v>
      </c>
      <c r="E435" s="1">
        <v>8</v>
      </c>
      <c r="F435" s="1">
        <f>InputData[[#This Row],[UNIT PRICE ($)]]*InputData[[#This Row],[QUANTITY]]</f>
        <v>664.64</v>
      </c>
      <c r="G435" s="1" t="str">
        <f>VLOOKUP(InputData[[#This Row],[CUSTOMER NAME]],Country[],2,FALSE)</f>
        <v>India</v>
      </c>
      <c r="H435" s="1" t="str">
        <f>VLOOKUP(InputData[[#This Row],[CUSTOMER NAME]],Country[],3,FALSE)</f>
        <v>East</v>
      </c>
      <c r="I435" s="1">
        <f>DAY(InputData[[#This Row],[DATE]])</f>
        <v>30</v>
      </c>
      <c r="J435" s="1" t="str">
        <f>TEXT(InputData[[#This Row],[DATE]],"mmm")</f>
        <v>Jun</v>
      </c>
      <c r="K435" s="1" t="str">
        <f>TEXT(InputData[[#This Row],[DATE]],"yyy")</f>
        <v>2021</v>
      </c>
      <c r="L435" s="1">
        <f>WEEKNUM(InputData[[#This Row],[DATE]])</f>
        <v>27</v>
      </c>
    </row>
    <row r="436" spans="1:12" x14ac:dyDescent="0.35">
      <c r="A436" s="3">
        <v>44378</v>
      </c>
      <c r="B436" s="6" t="s">
        <v>60</v>
      </c>
      <c r="C436" s="4" t="s">
        <v>5</v>
      </c>
      <c r="D436" s="5">
        <v>155.61000000000001</v>
      </c>
      <c r="E436" s="1">
        <v>11</v>
      </c>
      <c r="F436" s="1">
        <f>InputData[[#This Row],[UNIT PRICE ($)]]*InputData[[#This Row],[QUANTITY]]</f>
        <v>1711.71</v>
      </c>
      <c r="G436" s="1" t="str">
        <f>VLOOKUP(InputData[[#This Row],[CUSTOMER NAME]],Country[],2,FALSE)</f>
        <v>Nigeria</v>
      </c>
      <c r="H436" s="1" t="str">
        <f>VLOOKUP(InputData[[#This Row],[CUSTOMER NAME]],Country[],3,FALSE)</f>
        <v>Export</v>
      </c>
      <c r="I436" s="1">
        <f>DAY(InputData[[#This Row],[DATE]])</f>
        <v>1</v>
      </c>
      <c r="J436" s="1" t="str">
        <f>TEXT(InputData[[#This Row],[DATE]],"mmm")</f>
        <v>Jul</v>
      </c>
      <c r="K436" s="1" t="str">
        <f>TEXT(InputData[[#This Row],[DATE]],"yyy")</f>
        <v>2021</v>
      </c>
      <c r="L436" s="1">
        <f>WEEKNUM(InputData[[#This Row],[DATE]])</f>
        <v>27</v>
      </c>
    </row>
    <row r="437" spans="1:12" x14ac:dyDescent="0.35">
      <c r="A437" s="3">
        <v>44378</v>
      </c>
      <c r="B437" s="6" t="s">
        <v>89</v>
      </c>
      <c r="C437" s="4" t="s">
        <v>40</v>
      </c>
      <c r="D437" s="5">
        <v>115.2</v>
      </c>
      <c r="E437" s="1">
        <v>22</v>
      </c>
      <c r="F437" s="1">
        <f>InputData[[#This Row],[UNIT PRICE ($)]]*InputData[[#This Row],[QUANTITY]]</f>
        <v>2534.4</v>
      </c>
      <c r="G437" s="1" t="str">
        <f>VLOOKUP(InputData[[#This Row],[CUSTOMER NAME]],Country[],2,FALSE)</f>
        <v>Mexico</v>
      </c>
      <c r="H437" s="1" t="str">
        <f>VLOOKUP(InputData[[#This Row],[CUSTOMER NAME]],Country[],3,FALSE)</f>
        <v>Export</v>
      </c>
      <c r="I437" s="1">
        <f>DAY(InputData[[#This Row],[DATE]])</f>
        <v>1</v>
      </c>
      <c r="J437" s="1" t="str">
        <f>TEXT(InputData[[#This Row],[DATE]],"mmm")</f>
        <v>Jul</v>
      </c>
      <c r="K437" s="1" t="str">
        <f>TEXT(InputData[[#This Row],[DATE]],"yyy")</f>
        <v>2021</v>
      </c>
      <c r="L437" s="1">
        <f>WEEKNUM(InputData[[#This Row],[DATE]])</f>
        <v>27</v>
      </c>
    </row>
    <row r="438" spans="1:12" x14ac:dyDescent="0.35">
      <c r="A438" s="3">
        <v>44379</v>
      </c>
      <c r="B438" s="6" t="s">
        <v>68</v>
      </c>
      <c r="C438" s="4" t="s">
        <v>10</v>
      </c>
      <c r="D438" s="5">
        <v>164.28</v>
      </c>
      <c r="E438" s="1">
        <v>11</v>
      </c>
      <c r="F438" s="1">
        <f>InputData[[#This Row],[UNIT PRICE ($)]]*InputData[[#This Row],[QUANTITY]]</f>
        <v>1807.08</v>
      </c>
      <c r="G438" s="1" t="str">
        <f>VLOOKUP(InputData[[#This Row],[CUSTOMER NAME]],Country[],2,FALSE)</f>
        <v>Russia</v>
      </c>
      <c r="H438" s="1" t="str">
        <f>VLOOKUP(InputData[[#This Row],[CUSTOMER NAME]],Country[],3,FALSE)</f>
        <v>Export</v>
      </c>
      <c r="I438" s="1">
        <f>DAY(InputData[[#This Row],[DATE]])</f>
        <v>2</v>
      </c>
      <c r="J438" s="1" t="str">
        <f>TEXT(InputData[[#This Row],[DATE]],"mmm")</f>
        <v>Jul</v>
      </c>
      <c r="K438" s="1" t="str">
        <f>TEXT(InputData[[#This Row],[DATE]],"yyy")</f>
        <v>2021</v>
      </c>
      <c r="L438" s="1">
        <f>WEEKNUM(InputData[[#This Row],[DATE]])</f>
        <v>27</v>
      </c>
    </row>
    <row r="439" spans="1:12" x14ac:dyDescent="0.35">
      <c r="A439" s="3">
        <v>44379</v>
      </c>
      <c r="B439" s="6" t="s">
        <v>112</v>
      </c>
      <c r="C439" s="4" t="s">
        <v>25</v>
      </c>
      <c r="D439" s="5">
        <v>8.33</v>
      </c>
      <c r="E439" s="1">
        <v>21</v>
      </c>
      <c r="F439" s="1">
        <f>InputData[[#This Row],[UNIT PRICE ($)]]*InputData[[#This Row],[QUANTITY]]</f>
        <v>174.93</v>
      </c>
      <c r="G439" s="1" t="str">
        <f>VLOOKUP(InputData[[#This Row],[CUSTOMER NAME]],Country[],2,FALSE)</f>
        <v>India</v>
      </c>
      <c r="H439" s="1" t="str">
        <f>VLOOKUP(InputData[[#This Row],[CUSTOMER NAME]],Country[],3,FALSE)</f>
        <v>North</v>
      </c>
      <c r="I439" s="1">
        <f>DAY(InputData[[#This Row],[DATE]])</f>
        <v>2</v>
      </c>
      <c r="J439" s="1" t="str">
        <f>TEXT(InputData[[#This Row],[DATE]],"mmm")</f>
        <v>Jul</v>
      </c>
      <c r="K439" s="1" t="str">
        <f>TEXT(InputData[[#This Row],[DATE]],"yyy")</f>
        <v>2021</v>
      </c>
      <c r="L439" s="1">
        <f>WEEKNUM(InputData[[#This Row],[DATE]])</f>
        <v>27</v>
      </c>
    </row>
    <row r="440" spans="1:12" x14ac:dyDescent="0.35">
      <c r="A440" s="3">
        <v>44379</v>
      </c>
      <c r="B440" s="6" t="s">
        <v>81</v>
      </c>
      <c r="C440" s="4" t="s">
        <v>27</v>
      </c>
      <c r="D440" s="5">
        <v>57.120000000000005</v>
      </c>
      <c r="E440" s="1">
        <v>2</v>
      </c>
      <c r="F440" s="1">
        <f>InputData[[#This Row],[UNIT PRICE ($)]]*InputData[[#This Row],[QUANTITY]]</f>
        <v>114.24000000000001</v>
      </c>
      <c r="G440" s="1" t="str">
        <f>VLOOKUP(InputData[[#This Row],[CUSTOMER NAME]],Country[],2,FALSE)</f>
        <v>India</v>
      </c>
      <c r="H440" s="1" t="str">
        <f>VLOOKUP(InputData[[#This Row],[CUSTOMER NAME]],Country[],3,FALSE)</f>
        <v>East</v>
      </c>
      <c r="I440" s="1">
        <f>DAY(InputData[[#This Row],[DATE]])</f>
        <v>2</v>
      </c>
      <c r="J440" s="1" t="str">
        <f>TEXT(InputData[[#This Row],[DATE]],"mmm")</f>
        <v>Jul</v>
      </c>
      <c r="K440" s="1" t="str">
        <f>TEXT(InputData[[#This Row],[DATE]],"yyy")</f>
        <v>2021</v>
      </c>
      <c r="L440" s="1">
        <f>WEEKNUM(InputData[[#This Row],[DATE]])</f>
        <v>27</v>
      </c>
    </row>
    <row r="441" spans="1:12" x14ac:dyDescent="0.35">
      <c r="A441" s="3">
        <v>44380</v>
      </c>
      <c r="B441" s="6" t="s">
        <v>61</v>
      </c>
      <c r="C441" s="4" t="s">
        <v>3</v>
      </c>
      <c r="D441" s="5">
        <v>80.94</v>
      </c>
      <c r="E441" s="1">
        <v>8</v>
      </c>
      <c r="F441" s="1">
        <f>InputData[[#This Row],[UNIT PRICE ($)]]*InputData[[#This Row],[QUANTITY]]</f>
        <v>647.52</v>
      </c>
      <c r="G441" s="1" t="str">
        <f>VLOOKUP(InputData[[#This Row],[CUSTOMER NAME]],Country[],2,FALSE)</f>
        <v>Bangladesh</v>
      </c>
      <c r="H441" s="1" t="str">
        <f>VLOOKUP(InputData[[#This Row],[CUSTOMER NAME]],Country[],3,FALSE)</f>
        <v>Export</v>
      </c>
      <c r="I441" s="1">
        <f>DAY(InputData[[#This Row],[DATE]])</f>
        <v>3</v>
      </c>
      <c r="J441" s="1" t="str">
        <f>TEXT(InputData[[#This Row],[DATE]],"mmm")</f>
        <v>Jul</v>
      </c>
      <c r="K441" s="1" t="str">
        <f>TEXT(InputData[[#This Row],[DATE]],"yyy")</f>
        <v>2021</v>
      </c>
      <c r="L441" s="1">
        <f>WEEKNUM(InputData[[#This Row],[DATE]])</f>
        <v>27</v>
      </c>
    </row>
    <row r="442" spans="1:12" x14ac:dyDescent="0.35">
      <c r="A442" s="3">
        <v>44380</v>
      </c>
      <c r="B442" s="6" t="s">
        <v>74</v>
      </c>
      <c r="C442" s="4" t="s">
        <v>33</v>
      </c>
      <c r="D442" s="5">
        <v>119.7</v>
      </c>
      <c r="E442" s="1">
        <v>15</v>
      </c>
      <c r="F442" s="1">
        <f>InputData[[#This Row],[UNIT PRICE ($)]]*InputData[[#This Row],[QUANTITY]]</f>
        <v>1795.5</v>
      </c>
      <c r="G442" s="1" t="str">
        <f>VLOOKUP(InputData[[#This Row],[CUSTOMER NAME]],Country[],2,FALSE)</f>
        <v>Brazil</v>
      </c>
      <c r="H442" s="1" t="str">
        <f>VLOOKUP(InputData[[#This Row],[CUSTOMER NAME]],Country[],3,FALSE)</f>
        <v>Export</v>
      </c>
      <c r="I442" s="1">
        <f>DAY(InputData[[#This Row],[DATE]])</f>
        <v>3</v>
      </c>
      <c r="J442" s="1" t="str">
        <f>TEXT(InputData[[#This Row],[DATE]],"mmm")</f>
        <v>Jul</v>
      </c>
      <c r="K442" s="1" t="str">
        <f>TEXT(InputData[[#This Row],[DATE]],"yyy")</f>
        <v>2021</v>
      </c>
      <c r="L442" s="1">
        <f>WEEKNUM(InputData[[#This Row],[DATE]])</f>
        <v>27</v>
      </c>
    </row>
    <row r="443" spans="1:12" x14ac:dyDescent="0.35">
      <c r="A443" s="3">
        <v>44380</v>
      </c>
      <c r="B443" s="6" t="s">
        <v>80</v>
      </c>
      <c r="C443" s="4" t="s">
        <v>33</v>
      </c>
      <c r="D443" s="5">
        <v>119.7</v>
      </c>
      <c r="E443" s="1">
        <v>9</v>
      </c>
      <c r="F443" s="1">
        <f>InputData[[#This Row],[UNIT PRICE ($)]]*InputData[[#This Row],[QUANTITY]]</f>
        <v>1077.3</v>
      </c>
      <c r="G443" s="1" t="str">
        <f>VLOOKUP(InputData[[#This Row],[CUSTOMER NAME]],Country[],2,FALSE)</f>
        <v>South Africa</v>
      </c>
      <c r="H443" s="1" t="str">
        <f>VLOOKUP(InputData[[#This Row],[CUSTOMER NAME]],Country[],3,FALSE)</f>
        <v>Export</v>
      </c>
      <c r="I443" s="1">
        <f>DAY(InputData[[#This Row],[DATE]])</f>
        <v>3</v>
      </c>
      <c r="J443" s="1" t="str">
        <f>TEXT(InputData[[#This Row],[DATE]],"mmm")</f>
        <v>Jul</v>
      </c>
      <c r="K443" s="1" t="str">
        <f>TEXT(InputData[[#This Row],[DATE]],"yyy")</f>
        <v>2021</v>
      </c>
      <c r="L443" s="1">
        <f>WEEKNUM(InputData[[#This Row],[DATE]])</f>
        <v>27</v>
      </c>
    </row>
    <row r="444" spans="1:12" x14ac:dyDescent="0.35">
      <c r="A444" s="3">
        <v>44381</v>
      </c>
      <c r="B444" s="6" t="s">
        <v>81</v>
      </c>
      <c r="C444" s="4" t="s">
        <v>7</v>
      </c>
      <c r="D444" s="5">
        <v>47.730000000000004</v>
      </c>
      <c r="E444" s="1">
        <v>7</v>
      </c>
      <c r="F444" s="1">
        <f>InputData[[#This Row],[UNIT PRICE ($)]]*InputData[[#This Row],[QUANTITY]]</f>
        <v>334.11</v>
      </c>
      <c r="G444" s="1" t="str">
        <f>VLOOKUP(InputData[[#This Row],[CUSTOMER NAME]],Country[],2,FALSE)</f>
        <v>India</v>
      </c>
      <c r="H444" s="1" t="str">
        <f>VLOOKUP(InputData[[#This Row],[CUSTOMER NAME]],Country[],3,FALSE)</f>
        <v>East</v>
      </c>
      <c r="I444" s="1">
        <f>DAY(InputData[[#This Row],[DATE]])</f>
        <v>4</v>
      </c>
      <c r="J444" s="1" t="str">
        <f>TEXT(InputData[[#This Row],[DATE]],"mmm")</f>
        <v>Jul</v>
      </c>
      <c r="K444" s="1" t="str">
        <f>TEXT(InputData[[#This Row],[DATE]],"yyy")</f>
        <v>2021</v>
      </c>
      <c r="L444" s="1">
        <f>WEEKNUM(InputData[[#This Row],[DATE]])</f>
        <v>28</v>
      </c>
    </row>
    <row r="445" spans="1:12" x14ac:dyDescent="0.35">
      <c r="A445" s="3">
        <v>44381</v>
      </c>
      <c r="B445" s="6" t="s">
        <v>84</v>
      </c>
      <c r="C445" s="4" t="s">
        <v>41</v>
      </c>
      <c r="D445" s="5">
        <v>173.88</v>
      </c>
      <c r="E445" s="1">
        <v>7</v>
      </c>
      <c r="F445" s="1">
        <f>InputData[[#This Row],[UNIT PRICE ($)]]*InputData[[#This Row],[QUANTITY]]</f>
        <v>1217.1599999999999</v>
      </c>
      <c r="G445" s="1" t="str">
        <f>VLOOKUP(InputData[[#This Row],[CUSTOMER NAME]],Country[],2,FALSE)</f>
        <v>Ethiopia</v>
      </c>
      <c r="H445" s="1" t="str">
        <f>VLOOKUP(InputData[[#This Row],[CUSTOMER NAME]],Country[],3,FALSE)</f>
        <v>Export</v>
      </c>
      <c r="I445" s="1">
        <f>DAY(InputData[[#This Row],[DATE]])</f>
        <v>4</v>
      </c>
      <c r="J445" s="1" t="str">
        <f>TEXT(InputData[[#This Row],[DATE]],"mmm")</f>
        <v>Jul</v>
      </c>
      <c r="K445" s="1" t="str">
        <f>TEXT(InputData[[#This Row],[DATE]],"yyy")</f>
        <v>2021</v>
      </c>
      <c r="L445" s="1">
        <f>WEEKNUM(InputData[[#This Row],[DATE]])</f>
        <v>28</v>
      </c>
    </row>
    <row r="446" spans="1:12" x14ac:dyDescent="0.35">
      <c r="A446" s="3">
        <v>44382</v>
      </c>
      <c r="B446" s="6" t="s">
        <v>64</v>
      </c>
      <c r="C446" s="4" t="s">
        <v>25</v>
      </c>
      <c r="D446" s="5">
        <v>8.33</v>
      </c>
      <c r="E446" s="1">
        <v>7</v>
      </c>
      <c r="F446" s="1">
        <f>InputData[[#This Row],[UNIT PRICE ($)]]*InputData[[#This Row],[QUANTITY]]</f>
        <v>58.31</v>
      </c>
      <c r="G446" s="1" t="str">
        <f>VLOOKUP(InputData[[#This Row],[CUSTOMER NAME]],Country[],2,FALSE)</f>
        <v>India</v>
      </c>
      <c r="H446" s="1" t="str">
        <f>VLOOKUP(InputData[[#This Row],[CUSTOMER NAME]],Country[],3,FALSE)</f>
        <v>Northeast</v>
      </c>
      <c r="I446" s="1">
        <f>DAY(InputData[[#This Row],[DATE]])</f>
        <v>5</v>
      </c>
      <c r="J446" s="1" t="str">
        <f>TEXT(InputData[[#This Row],[DATE]],"mmm")</f>
        <v>Jul</v>
      </c>
      <c r="K446" s="1" t="str">
        <f>TEXT(InputData[[#This Row],[DATE]],"yyy")</f>
        <v>2021</v>
      </c>
      <c r="L446" s="1">
        <f>WEEKNUM(InputData[[#This Row],[DATE]])</f>
        <v>28</v>
      </c>
    </row>
    <row r="447" spans="1:12" x14ac:dyDescent="0.35">
      <c r="A447" s="3">
        <v>44382</v>
      </c>
      <c r="B447" s="6" t="s">
        <v>76</v>
      </c>
      <c r="C447" s="4" t="s">
        <v>15</v>
      </c>
      <c r="D447" s="5">
        <v>15.719999999999999</v>
      </c>
      <c r="E447" s="1">
        <v>8</v>
      </c>
      <c r="F447" s="1">
        <f>InputData[[#This Row],[UNIT PRICE ($)]]*InputData[[#This Row],[QUANTITY]]</f>
        <v>125.75999999999999</v>
      </c>
      <c r="G447" s="1" t="str">
        <f>VLOOKUP(InputData[[#This Row],[CUSTOMER NAME]],Country[],2,FALSE)</f>
        <v>Saudi Arabia</v>
      </c>
      <c r="H447" s="1" t="str">
        <f>VLOOKUP(InputData[[#This Row],[CUSTOMER NAME]],Country[],3,FALSE)</f>
        <v>Export</v>
      </c>
      <c r="I447" s="1">
        <f>DAY(InputData[[#This Row],[DATE]])</f>
        <v>5</v>
      </c>
      <c r="J447" s="1" t="str">
        <f>TEXT(InputData[[#This Row],[DATE]],"mmm")</f>
        <v>Jul</v>
      </c>
      <c r="K447" s="1" t="str">
        <f>TEXT(InputData[[#This Row],[DATE]],"yyy")</f>
        <v>2021</v>
      </c>
      <c r="L447" s="1">
        <f>WEEKNUM(InputData[[#This Row],[DATE]])</f>
        <v>28</v>
      </c>
    </row>
    <row r="448" spans="1:12" x14ac:dyDescent="0.35">
      <c r="A448" s="3">
        <v>44382</v>
      </c>
      <c r="B448" s="6" t="s">
        <v>80</v>
      </c>
      <c r="C448" s="4" t="s">
        <v>2</v>
      </c>
      <c r="D448" s="5">
        <v>142.80000000000001</v>
      </c>
      <c r="E448" s="1">
        <v>8</v>
      </c>
      <c r="F448" s="1">
        <f>InputData[[#This Row],[UNIT PRICE ($)]]*InputData[[#This Row],[QUANTITY]]</f>
        <v>1142.4000000000001</v>
      </c>
      <c r="G448" s="1" t="str">
        <f>VLOOKUP(InputData[[#This Row],[CUSTOMER NAME]],Country[],2,FALSE)</f>
        <v>South Africa</v>
      </c>
      <c r="H448" s="1" t="str">
        <f>VLOOKUP(InputData[[#This Row],[CUSTOMER NAME]],Country[],3,FALSE)</f>
        <v>Export</v>
      </c>
      <c r="I448" s="1">
        <f>DAY(InputData[[#This Row],[DATE]])</f>
        <v>5</v>
      </c>
      <c r="J448" s="1" t="str">
        <f>TEXT(InputData[[#This Row],[DATE]],"mmm")</f>
        <v>Jul</v>
      </c>
      <c r="K448" s="1" t="str">
        <f>TEXT(InputData[[#This Row],[DATE]],"yyy")</f>
        <v>2021</v>
      </c>
      <c r="L448" s="1">
        <f>WEEKNUM(InputData[[#This Row],[DATE]])</f>
        <v>28</v>
      </c>
    </row>
    <row r="449" spans="1:12" x14ac:dyDescent="0.35">
      <c r="A449" s="3">
        <v>44383</v>
      </c>
      <c r="B449" s="6" t="s">
        <v>64</v>
      </c>
      <c r="C449" s="4" t="s">
        <v>24</v>
      </c>
      <c r="D449" s="5">
        <v>156.96</v>
      </c>
      <c r="E449" s="1">
        <v>11</v>
      </c>
      <c r="F449" s="1">
        <f>InputData[[#This Row],[UNIT PRICE ($)]]*InputData[[#This Row],[QUANTITY]]</f>
        <v>1726.5600000000002</v>
      </c>
      <c r="G449" s="1" t="str">
        <f>VLOOKUP(InputData[[#This Row],[CUSTOMER NAME]],Country[],2,FALSE)</f>
        <v>India</v>
      </c>
      <c r="H449" s="1" t="str">
        <f>VLOOKUP(InputData[[#This Row],[CUSTOMER NAME]],Country[],3,FALSE)</f>
        <v>Northeast</v>
      </c>
      <c r="I449" s="1">
        <f>DAY(InputData[[#This Row],[DATE]])</f>
        <v>6</v>
      </c>
      <c r="J449" s="1" t="str">
        <f>TEXT(InputData[[#This Row],[DATE]],"mmm")</f>
        <v>Jul</v>
      </c>
      <c r="K449" s="1" t="str">
        <f>TEXT(InputData[[#This Row],[DATE]],"yyy")</f>
        <v>2021</v>
      </c>
      <c r="L449" s="1">
        <f>WEEKNUM(InputData[[#This Row],[DATE]])</f>
        <v>28</v>
      </c>
    </row>
    <row r="450" spans="1:12" x14ac:dyDescent="0.35">
      <c r="A450" s="3">
        <v>44383</v>
      </c>
      <c r="B450" s="6" t="s">
        <v>75</v>
      </c>
      <c r="C450" s="4" t="s">
        <v>41</v>
      </c>
      <c r="D450" s="5">
        <v>173.88</v>
      </c>
      <c r="E450" s="1">
        <v>15</v>
      </c>
      <c r="F450" s="1">
        <f>InputData[[#This Row],[UNIT PRICE ($)]]*InputData[[#This Row],[QUANTITY]]</f>
        <v>2608.1999999999998</v>
      </c>
      <c r="G450" s="1" t="str">
        <f>VLOOKUP(InputData[[#This Row],[CUSTOMER NAME]],Country[],2,FALSE)</f>
        <v>Russia</v>
      </c>
      <c r="H450" s="1" t="str">
        <f>VLOOKUP(InputData[[#This Row],[CUSTOMER NAME]],Country[],3,FALSE)</f>
        <v>Export</v>
      </c>
      <c r="I450" s="1">
        <f>DAY(InputData[[#This Row],[DATE]])</f>
        <v>6</v>
      </c>
      <c r="J450" s="1" t="str">
        <f>TEXT(InputData[[#This Row],[DATE]],"mmm")</f>
        <v>Jul</v>
      </c>
      <c r="K450" s="1" t="str">
        <f>TEXT(InputData[[#This Row],[DATE]],"yyy")</f>
        <v>2021</v>
      </c>
      <c r="L450" s="1">
        <f>WEEKNUM(InputData[[#This Row],[DATE]])</f>
        <v>28</v>
      </c>
    </row>
    <row r="451" spans="1:12" x14ac:dyDescent="0.35">
      <c r="A451" s="3">
        <v>44383</v>
      </c>
      <c r="B451" s="6" t="s">
        <v>76</v>
      </c>
      <c r="C451" s="4" t="s">
        <v>41</v>
      </c>
      <c r="D451" s="5">
        <v>173.88</v>
      </c>
      <c r="E451" s="1">
        <v>2</v>
      </c>
      <c r="F451" s="1">
        <f>InputData[[#This Row],[UNIT PRICE ($)]]*InputData[[#This Row],[QUANTITY]]</f>
        <v>347.76</v>
      </c>
      <c r="G451" s="1" t="str">
        <f>VLOOKUP(InputData[[#This Row],[CUSTOMER NAME]],Country[],2,FALSE)</f>
        <v>Saudi Arabia</v>
      </c>
      <c r="H451" s="1" t="str">
        <f>VLOOKUP(InputData[[#This Row],[CUSTOMER NAME]],Country[],3,FALSE)</f>
        <v>Export</v>
      </c>
      <c r="I451" s="1">
        <f>DAY(InputData[[#This Row],[DATE]])</f>
        <v>6</v>
      </c>
      <c r="J451" s="1" t="str">
        <f>TEXT(InputData[[#This Row],[DATE]],"mmm")</f>
        <v>Jul</v>
      </c>
      <c r="K451" s="1" t="str">
        <f>TEXT(InputData[[#This Row],[DATE]],"yyy")</f>
        <v>2021</v>
      </c>
      <c r="L451" s="1">
        <f>WEEKNUM(InputData[[#This Row],[DATE]])</f>
        <v>28</v>
      </c>
    </row>
    <row r="452" spans="1:12" x14ac:dyDescent="0.35">
      <c r="A452" s="3">
        <v>44385</v>
      </c>
      <c r="B452" s="6" t="s">
        <v>81</v>
      </c>
      <c r="C452" s="4" t="s">
        <v>18</v>
      </c>
      <c r="D452" s="5">
        <v>49.21</v>
      </c>
      <c r="E452" s="1">
        <v>2</v>
      </c>
      <c r="F452" s="1">
        <f>InputData[[#This Row],[UNIT PRICE ($)]]*InputData[[#This Row],[QUANTITY]]</f>
        <v>98.42</v>
      </c>
      <c r="G452" s="1" t="str">
        <f>VLOOKUP(InputData[[#This Row],[CUSTOMER NAME]],Country[],2,FALSE)</f>
        <v>India</v>
      </c>
      <c r="H452" s="1" t="str">
        <f>VLOOKUP(InputData[[#This Row],[CUSTOMER NAME]],Country[],3,FALSE)</f>
        <v>East</v>
      </c>
      <c r="I452" s="1">
        <f>DAY(InputData[[#This Row],[DATE]])</f>
        <v>8</v>
      </c>
      <c r="J452" s="1" t="str">
        <f>TEXT(InputData[[#This Row],[DATE]],"mmm")</f>
        <v>Jul</v>
      </c>
      <c r="K452" s="1" t="str">
        <f>TEXT(InputData[[#This Row],[DATE]],"yyy")</f>
        <v>2021</v>
      </c>
      <c r="L452" s="1">
        <f>WEEKNUM(InputData[[#This Row],[DATE]])</f>
        <v>28</v>
      </c>
    </row>
    <row r="453" spans="1:12" x14ac:dyDescent="0.35">
      <c r="A453" s="3">
        <v>44385</v>
      </c>
      <c r="B453" s="6" t="s">
        <v>87</v>
      </c>
      <c r="C453" s="4" t="s">
        <v>4</v>
      </c>
      <c r="D453" s="5">
        <v>48.84</v>
      </c>
      <c r="E453" s="1">
        <v>10</v>
      </c>
      <c r="F453" s="1">
        <f>InputData[[#This Row],[UNIT PRICE ($)]]*InputData[[#This Row],[QUANTITY]]</f>
        <v>488.40000000000003</v>
      </c>
      <c r="G453" s="1" t="str">
        <f>VLOOKUP(InputData[[#This Row],[CUSTOMER NAME]],Country[],2,FALSE)</f>
        <v>France</v>
      </c>
      <c r="H453" s="1" t="str">
        <f>VLOOKUP(InputData[[#This Row],[CUSTOMER NAME]],Country[],3,FALSE)</f>
        <v>Export</v>
      </c>
      <c r="I453" s="1">
        <f>DAY(InputData[[#This Row],[DATE]])</f>
        <v>8</v>
      </c>
      <c r="J453" s="1" t="str">
        <f>TEXT(InputData[[#This Row],[DATE]],"mmm")</f>
        <v>Jul</v>
      </c>
      <c r="K453" s="1" t="str">
        <f>TEXT(InputData[[#This Row],[DATE]],"yyy")</f>
        <v>2021</v>
      </c>
      <c r="L453" s="1">
        <f>WEEKNUM(InputData[[#This Row],[DATE]])</f>
        <v>28</v>
      </c>
    </row>
    <row r="454" spans="1:12" x14ac:dyDescent="0.35">
      <c r="A454" s="3">
        <v>44386</v>
      </c>
      <c r="B454" s="6" t="s">
        <v>75</v>
      </c>
      <c r="C454" s="4" t="s">
        <v>6</v>
      </c>
      <c r="D454" s="5">
        <v>85.5</v>
      </c>
      <c r="E454" s="1">
        <v>11</v>
      </c>
      <c r="F454" s="1">
        <f>InputData[[#This Row],[UNIT PRICE ($)]]*InputData[[#This Row],[QUANTITY]]</f>
        <v>940.5</v>
      </c>
      <c r="G454" s="1" t="str">
        <f>VLOOKUP(InputData[[#This Row],[CUSTOMER NAME]],Country[],2,FALSE)</f>
        <v>Russia</v>
      </c>
      <c r="H454" s="1" t="str">
        <f>VLOOKUP(InputData[[#This Row],[CUSTOMER NAME]],Country[],3,FALSE)</f>
        <v>Export</v>
      </c>
      <c r="I454" s="1">
        <f>DAY(InputData[[#This Row],[DATE]])</f>
        <v>9</v>
      </c>
      <c r="J454" s="1" t="str">
        <f>TEXT(InputData[[#This Row],[DATE]],"mmm")</f>
        <v>Jul</v>
      </c>
      <c r="K454" s="1" t="str">
        <f>TEXT(InputData[[#This Row],[DATE]],"yyy")</f>
        <v>2021</v>
      </c>
      <c r="L454" s="1">
        <f>WEEKNUM(InputData[[#This Row],[DATE]])</f>
        <v>28</v>
      </c>
    </row>
    <row r="455" spans="1:12" x14ac:dyDescent="0.35">
      <c r="A455" s="3">
        <v>44387</v>
      </c>
      <c r="B455" s="6" t="s">
        <v>66</v>
      </c>
      <c r="C455" s="4" t="s">
        <v>10</v>
      </c>
      <c r="D455" s="5">
        <v>164.28</v>
      </c>
      <c r="E455" s="1">
        <v>15</v>
      </c>
      <c r="F455" s="1">
        <f>InputData[[#This Row],[UNIT PRICE ($)]]*InputData[[#This Row],[QUANTITY]]</f>
        <v>2464.1999999999998</v>
      </c>
      <c r="G455" s="1" t="str">
        <f>VLOOKUP(InputData[[#This Row],[CUSTOMER NAME]],Country[],2,FALSE)</f>
        <v>Indonesia</v>
      </c>
      <c r="H455" s="1" t="str">
        <f>VLOOKUP(InputData[[#This Row],[CUSTOMER NAME]],Country[],3,FALSE)</f>
        <v>Export</v>
      </c>
      <c r="I455" s="1">
        <f>DAY(InputData[[#This Row],[DATE]])</f>
        <v>10</v>
      </c>
      <c r="J455" s="1" t="str">
        <f>TEXT(InputData[[#This Row],[DATE]],"mmm")</f>
        <v>Jul</v>
      </c>
      <c r="K455" s="1" t="str">
        <f>TEXT(InputData[[#This Row],[DATE]],"yyy")</f>
        <v>2021</v>
      </c>
      <c r="L455" s="1">
        <f>WEEKNUM(InputData[[#This Row],[DATE]])</f>
        <v>28</v>
      </c>
    </row>
    <row r="456" spans="1:12" x14ac:dyDescent="0.35">
      <c r="A456" s="3">
        <v>44387</v>
      </c>
      <c r="B456" s="6" t="s">
        <v>81</v>
      </c>
      <c r="C456" s="4" t="s">
        <v>32</v>
      </c>
      <c r="D456" s="5">
        <v>117.48</v>
      </c>
      <c r="E456" s="1">
        <v>12</v>
      </c>
      <c r="F456" s="1">
        <f>InputData[[#This Row],[UNIT PRICE ($)]]*InputData[[#This Row],[QUANTITY]]</f>
        <v>1409.76</v>
      </c>
      <c r="G456" s="1" t="str">
        <f>VLOOKUP(InputData[[#This Row],[CUSTOMER NAME]],Country[],2,FALSE)</f>
        <v>India</v>
      </c>
      <c r="H456" s="1" t="str">
        <f>VLOOKUP(InputData[[#This Row],[CUSTOMER NAME]],Country[],3,FALSE)</f>
        <v>East</v>
      </c>
      <c r="I456" s="1">
        <f>DAY(InputData[[#This Row],[DATE]])</f>
        <v>10</v>
      </c>
      <c r="J456" s="1" t="str">
        <f>TEXT(InputData[[#This Row],[DATE]],"mmm")</f>
        <v>Jul</v>
      </c>
      <c r="K456" s="1" t="str">
        <f>TEXT(InputData[[#This Row],[DATE]],"yyy")</f>
        <v>2021</v>
      </c>
      <c r="L456" s="1">
        <f>WEEKNUM(InputData[[#This Row],[DATE]])</f>
        <v>28</v>
      </c>
    </row>
    <row r="457" spans="1:12" x14ac:dyDescent="0.35">
      <c r="A457" s="3">
        <v>44387</v>
      </c>
      <c r="B457" s="6" t="s">
        <v>87</v>
      </c>
      <c r="C457" s="4" t="s">
        <v>34</v>
      </c>
      <c r="D457" s="5">
        <v>58.3</v>
      </c>
      <c r="E457" s="1">
        <v>6</v>
      </c>
      <c r="F457" s="1">
        <f>InputData[[#This Row],[UNIT PRICE ($)]]*InputData[[#This Row],[QUANTITY]]</f>
        <v>349.79999999999995</v>
      </c>
      <c r="G457" s="1" t="str">
        <f>VLOOKUP(InputData[[#This Row],[CUSTOMER NAME]],Country[],2,FALSE)</f>
        <v>France</v>
      </c>
      <c r="H457" s="1" t="str">
        <f>VLOOKUP(InputData[[#This Row],[CUSTOMER NAME]],Country[],3,FALSE)</f>
        <v>Export</v>
      </c>
      <c r="I457" s="1">
        <f>DAY(InputData[[#This Row],[DATE]])</f>
        <v>10</v>
      </c>
      <c r="J457" s="1" t="str">
        <f>TEXT(InputData[[#This Row],[DATE]],"mmm")</f>
        <v>Jul</v>
      </c>
      <c r="K457" s="1" t="str">
        <f>TEXT(InputData[[#This Row],[DATE]],"yyy")</f>
        <v>2021</v>
      </c>
      <c r="L457" s="1">
        <f>WEEKNUM(InputData[[#This Row],[DATE]])</f>
        <v>28</v>
      </c>
    </row>
    <row r="458" spans="1:12" x14ac:dyDescent="0.35">
      <c r="A458" s="3">
        <v>44388</v>
      </c>
      <c r="B458" s="6" t="s">
        <v>89</v>
      </c>
      <c r="C458" s="4" t="s">
        <v>9</v>
      </c>
      <c r="D458" s="5">
        <v>7.8599999999999994</v>
      </c>
      <c r="E458" s="1">
        <v>4</v>
      </c>
      <c r="F458" s="1">
        <f>InputData[[#This Row],[UNIT PRICE ($)]]*InputData[[#This Row],[QUANTITY]]</f>
        <v>31.439999999999998</v>
      </c>
      <c r="G458" s="1" t="str">
        <f>VLOOKUP(InputData[[#This Row],[CUSTOMER NAME]],Country[],2,FALSE)</f>
        <v>Mexico</v>
      </c>
      <c r="H458" s="1" t="str">
        <f>VLOOKUP(InputData[[#This Row],[CUSTOMER NAME]],Country[],3,FALSE)</f>
        <v>Export</v>
      </c>
      <c r="I458" s="1">
        <f>DAY(InputData[[#This Row],[DATE]])</f>
        <v>11</v>
      </c>
      <c r="J458" s="1" t="str">
        <f>TEXT(InputData[[#This Row],[DATE]],"mmm")</f>
        <v>Jul</v>
      </c>
      <c r="K458" s="1" t="str">
        <f>TEXT(InputData[[#This Row],[DATE]],"yyy")</f>
        <v>2021</v>
      </c>
      <c r="L458" s="1">
        <f>WEEKNUM(InputData[[#This Row],[DATE]])</f>
        <v>29</v>
      </c>
    </row>
    <row r="459" spans="1:12" x14ac:dyDescent="0.35">
      <c r="A459" s="3">
        <v>44389</v>
      </c>
      <c r="B459" s="6" t="s">
        <v>65</v>
      </c>
      <c r="C459" s="4" t="s">
        <v>28</v>
      </c>
      <c r="D459" s="5">
        <v>41.81</v>
      </c>
      <c r="E459" s="1">
        <v>12</v>
      </c>
      <c r="F459" s="1">
        <f>InputData[[#This Row],[UNIT PRICE ($)]]*InputData[[#This Row],[QUANTITY]]</f>
        <v>501.72</v>
      </c>
      <c r="G459" s="1" t="str">
        <f>VLOOKUP(InputData[[#This Row],[CUSTOMER NAME]],Country[],2,FALSE)</f>
        <v>Pakistan</v>
      </c>
      <c r="H459" s="1" t="str">
        <f>VLOOKUP(InputData[[#This Row],[CUSTOMER NAME]],Country[],3,FALSE)</f>
        <v>Export</v>
      </c>
      <c r="I459" s="1">
        <f>DAY(InputData[[#This Row],[DATE]])</f>
        <v>12</v>
      </c>
      <c r="J459" s="1" t="str">
        <f>TEXT(InputData[[#This Row],[DATE]],"mmm")</f>
        <v>Jul</v>
      </c>
      <c r="K459" s="1" t="str">
        <f>TEXT(InputData[[#This Row],[DATE]],"yyy")</f>
        <v>2021</v>
      </c>
      <c r="L459" s="1">
        <f>WEEKNUM(InputData[[#This Row],[DATE]])</f>
        <v>29</v>
      </c>
    </row>
    <row r="460" spans="1:12" x14ac:dyDescent="0.35">
      <c r="A460" s="3">
        <v>44389</v>
      </c>
      <c r="B460" s="6" t="s">
        <v>76</v>
      </c>
      <c r="C460" s="4" t="s">
        <v>39</v>
      </c>
      <c r="D460" s="5">
        <v>42.55</v>
      </c>
      <c r="E460" s="1">
        <v>4</v>
      </c>
      <c r="F460" s="1">
        <f>InputData[[#This Row],[UNIT PRICE ($)]]*InputData[[#This Row],[QUANTITY]]</f>
        <v>170.2</v>
      </c>
      <c r="G460" s="1" t="str">
        <f>VLOOKUP(InputData[[#This Row],[CUSTOMER NAME]],Country[],2,FALSE)</f>
        <v>Saudi Arabia</v>
      </c>
      <c r="H460" s="1" t="str">
        <f>VLOOKUP(InputData[[#This Row],[CUSTOMER NAME]],Country[],3,FALSE)</f>
        <v>Export</v>
      </c>
      <c r="I460" s="1">
        <f>DAY(InputData[[#This Row],[DATE]])</f>
        <v>12</v>
      </c>
      <c r="J460" s="1" t="str">
        <f>TEXT(InputData[[#This Row],[DATE]],"mmm")</f>
        <v>Jul</v>
      </c>
      <c r="K460" s="1" t="str">
        <f>TEXT(InputData[[#This Row],[DATE]],"yyy")</f>
        <v>2021</v>
      </c>
      <c r="L460" s="1">
        <f>WEEKNUM(InputData[[#This Row],[DATE]])</f>
        <v>29</v>
      </c>
    </row>
    <row r="461" spans="1:12" x14ac:dyDescent="0.35">
      <c r="A461" s="3">
        <v>44390</v>
      </c>
      <c r="B461" s="6" t="s">
        <v>60</v>
      </c>
      <c r="C461" s="4" t="s">
        <v>19</v>
      </c>
      <c r="D461" s="5">
        <v>210</v>
      </c>
      <c r="E461" s="1">
        <v>1</v>
      </c>
      <c r="F461" s="1">
        <f>InputData[[#This Row],[UNIT PRICE ($)]]*InputData[[#This Row],[QUANTITY]]</f>
        <v>210</v>
      </c>
      <c r="G461" s="1" t="str">
        <f>VLOOKUP(InputData[[#This Row],[CUSTOMER NAME]],Country[],2,FALSE)</f>
        <v>Nigeria</v>
      </c>
      <c r="H461" s="1" t="str">
        <f>VLOOKUP(InputData[[#This Row],[CUSTOMER NAME]],Country[],3,FALSE)</f>
        <v>Export</v>
      </c>
      <c r="I461" s="1">
        <f>DAY(InputData[[#This Row],[DATE]])</f>
        <v>13</v>
      </c>
      <c r="J461" s="1" t="str">
        <f>TEXT(InputData[[#This Row],[DATE]],"mmm")</f>
        <v>Jul</v>
      </c>
      <c r="K461" s="1" t="str">
        <f>TEXT(InputData[[#This Row],[DATE]],"yyy")</f>
        <v>2021</v>
      </c>
      <c r="L461" s="1">
        <f>WEEKNUM(InputData[[#This Row],[DATE]])</f>
        <v>29</v>
      </c>
    </row>
    <row r="462" spans="1:12" x14ac:dyDescent="0.35">
      <c r="A462" s="3">
        <v>44390</v>
      </c>
      <c r="B462" s="6" t="s">
        <v>80</v>
      </c>
      <c r="C462" s="4" t="s">
        <v>25</v>
      </c>
      <c r="D462" s="5">
        <v>8.33</v>
      </c>
      <c r="E462" s="1">
        <v>7</v>
      </c>
      <c r="F462" s="1">
        <f>InputData[[#This Row],[UNIT PRICE ($)]]*InputData[[#This Row],[QUANTITY]]</f>
        <v>58.31</v>
      </c>
      <c r="G462" s="1" t="str">
        <f>VLOOKUP(InputData[[#This Row],[CUSTOMER NAME]],Country[],2,FALSE)</f>
        <v>South Africa</v>
      </c>
      <c r="H462" s="1" t="str">
        <f>VLOOKUP(InputData[[#This Row],[CUSTOMER NAME]],Country[],3,FALSE)</f>
        <v>Export</v>
      </c>
      <c r="I462" s="1">
        <f>DAY(InputData[[#This Row],[DATE]])</f>
        <v>13</v>
      </c>
      <c r="J462" s="1" t="str">
        <f>TEXT(InputData[[#This Row],[DATE]],"mmm")</f>
        <v>Jul</v>
      </c>
      <c r="K462" s="1" t="str">
        <f>TEXT(InputData[[#This Row],[DATE]],"yyy")</f>
        <v>2021</v>
      </c>
      <c r="L462" s="1">
        <f>WEEKNUM(InputData[[#This Row],[DATE]])</f>
        <v>29</v>
      </c>
    </row>
    <row r="463" spans="1:12" x14ac:dyDescent="0.35">
      <c r="A463" s="3">
        <v>44390</v>
      </c>
      <c r="B463" s="6" t="s">
        <v>88</v>
      </c>
      <c r="C463" s="4" t="s">
        <v>22</v>
      </c>
      <c r="D463" s="5">
        <v>141.57</v>
      </c>
      <c r="E463" s="1">
        <v>5</v>
      </c>
      <c r="F463" s="1">
        <f>InputData[[#This Row],[UNIT PRICE ($)]]*InputData[[#This Row],[QUANTITY]]</f>
        <v>707.84999999999991</v>
      </c>
      <c r="G463" s="1" t="str">
        <f>VLOOKUP(InputData[[#This Row],[CUSTOMER NAME]],Country[],2,FALSE)</f>
        <v>India</v>
      </c>
      <c r="H463" s="1" t="str">
        <f>VLOOKUP(InputData[[#This Row],[CUSTOMER NAME]],Country[],3,FALSE)</f>
        <v>South</v>
      </c>
      <c r="I463" s="1">
        <f>DAY(InputData[[#This Row],[DATE]])</f>
        <v>13</v>
      </c>
      <c r="J463" s="1" t="str">
        <f>TEXT(InputData[[#This Row],[DATE]],"mmm")</f>
        <v>Jul</v>
      </c>
      <c r="K463" s="1" t="str">
        <f>TEXT(InputData[[#This Row],[DATE]],"yyy")</f>
        <v>2021</v>
      </c>
      <c r="L463" s="1">
        <f>WEEKNUM(InputData[[#This Row],[DATE]])</f>
        <v>29</v>
      </c>
    </row>
    <row r="464" spans="1:12" x14ac:dyDescent="0.35">
      <c r="A464" s="3">
        <v>44391</v>
      </c>
      <c r="B464" s="6" t="s">
        <v>61</v>
      </c>
      <c r="C464" s="4" t="s">
        <v>33</v>
      </c>
      <c r="D464" s="5">
        <v>119.7</v>
      </c>
      <c r="E464" s="1">
        <v>9</v>
      </c>
      <c r="F464" s="1">
        <f>InputData[[#This Row],[UNIT PRICE ($)]]*InputData[[#This Row],[QUANTITY]]</f>
        <v>1077.3</v>
      </c>
      <c r="G464" s="1" t="str">
        <f>VLOOKUP(InputData[[#This Row],[CUSTOMER NAME]],Country[],2,FALSE)</f>
        <v>Bangladesh</v>
      </c>
      <c r="H464" s="1" t="str">
        <f>VLOOKUP(InputData[[#This Row],[CUSTOMER NAME]],Country[],3,FALSE)</f>
        <v>Export</v>
      </c>
      <c r="I464" s="1">
        <f>DAY(InputData[[#This Row],[DATE]])</f>
        <v>14</v>
      </c>
      <c r="J464" s="1" t="str">
        <f>TEXT(InputData[[#This Row],[DATE]],"mmm")</f>
        <v>Jul</v>
      </c>
      <c r="K464" s="1" t="str">
        <f>TEXT(InputData[[#This Row],[DATE]],"yyy")</f>
        <v>2021</v>
      </c>
      <c r="L464" s="1">
        <f>WEEKNUM(InputData[[#This Row],[DATE]])</f>
        <v>29</v>
      </c>
    </row>
    <row r="465" spans="1:12" x14ac:dyDescent="0.35">
      <c r="A465" s="3">
        <v>44391</v>
      </c>
      <c r="B465" s="6" t="s">
        <v>80</v>
      </c>
      <c r="C465" s="4" t="s">
        <v>12</v>
      </c>
      <c r="D465" s="5">
        <v>94.17</v>
      </c>
      <c r="E465" s="1">
        <v>13</v>
      </c>
      <c r="F465" s="1">
        <f>InputData[[#This Row],[UNIT PRICE ($)]]*InputData[[#This Row],[QUANTITY]]</f>
        <v>1224.21</v>
      </c>
      <c r="G465" s="1" t="str">
        <f>VLOOKUP(InputData[[#This Row],[CUSTOMER NAME]],Country[],2,FALSE)</f>
        <v>South Africa</v>
      </c>
      <c r="H465" s="1" t="str">
        <f>VLOOKUP(InputData[[#This Row],[CUSTOMER NAME]],Country[],3,FALSE)</f>
        <v>Export</v>
      </c>
      <c r="I465" s="1">
        <f>DAY(InputData[[#This Row],[DATE]])</f>
        <v>14</v>
      </c>
      <c r="J465" s="1" t="str">
        <f>TEXT(InputData[[#This Row],[DATE]],"mmm")</f>
        <v>Jul</v>
      </c>
      <c r="K465" s="1" t="str">
        <f>TEXT(InputData[[#This Row],[DATE]],"yyy")</f>
        <v>2021</v>
      </c>
      <c r="L465" s="1">
        <f>WEEKNUM(InputData[[#This Row],[DATE]])</f>
        <v>29</v>
      </c>
    </row>
    <row r="466" spans="1:12" x14ac:dyDescent="0.35">
      <c r="A466" s="3">
        <v>44392</v>
      </c>
      <c r="B466" s="6" t="s">
        <v>75</v>
      </c>
      <c r="C466" s="4" t="s">
        <v>43</v>
      </c>
      <c r="D466" s="5">
        <v>83.08</v>
      </c>
      <c r="E466" s="1">
        <v>18</v>
      </c>
      <c r="F466" s="1">
        <f>InputData[[#This Row],[UNIT PRICE ($)]]*InputData[[#This Row],[QUANTITY]]</f>
        <v>1495.44</v>
      </c>
      <c r="G466" s="1" t="str">
        <f>VLOOKUP(InputData[[#This Row],[CUSTOMER NAME]],Country[],2,FALSE)</f>
        <v>Russia</v>
      </c>
      <c r="H466" s="1" t="str">
        <f>VLOOKUP(InputData[[#This Row],[CUSTOMER NAME]],Country[],3,FALSE)</f>
        <v>Export</v>
      </c>
      <c r="I466" s="1">
        <f>DAY(InputData[[#This Row],[DATE]])</f>
        <v>15</v>
      </c>
      <c r="J466" s="1" t="str">
        <f>TEXT(InputData[[#This Row],[DATE]],"mmm")</f>
        <v>Jul</v>
      </c>
      <c r="K466" s="1" t="str">
        <f>TEXT(InputData[[#This Row],[DATE]],"yyy")</f>
        <v>2021</v>
      </c>
      <c r="L466" s="1">
        <f>WEEKNUM(InputData[[#This Row],[DATE]])</f>
        <v>29</v>
      </c>
    </row>
    <row r="467" spans="1:12" x14ac:dyDescent="0.35">
      <c r="A467" s="3">
        <v>44392</v>
      </c>
      <c r="B467" s="6" t="s">
        <v>89</v>
      </c>
      <c r="C467" s="4" t="s">
        <v>4</v>
      </c>
      <c r="D467" s="5">
        <v>48.84</v>
      </c>
      <c r="E467" s="1">
        <v>2</v>
      </c>
      <c r="F467" s="1">
        <f>InputData[[#This Row],[UNIT PRICE ($)]]*InputData[[#This Row],[QUANTITY]]</f>
        <v>97.68</v>
      </c>
      <c r="G467" s="1" t="str">
        <f>VLOOKUP(InputData[[#This Row],[CUSTOMER NAME]],Country[],2,FALSE)</f>
        <v>Mexico</v>
      </c>
      <c r="H467" s="1" t="str">
        <f>VLOOKUP(InputData[[#This Row],[CUSTOMER NAME]],Country[],3,FALSE)</f>
        <v>Export</v>
      </c>
      <c r="I467" s="1">
        <f>DAY(InputData[[#This Row],[DATE]])</f>
        <v>15</v>
      </c>
      <c r="J467" s="1" t="str">
        <f>TEXT(InputData[[#This Row],[DATE]],"mmm")</f>
        <v>Jul</v>
      </c>
      <c r="K467" s="1" t="str">
        <f>TEXT(InputData[[#This Row],[DATE]],"yyy")</f>
        <v>2021</v>
      </c>
      <c r="L467" s="1">
        <f>WEEKNUM(InputData[[#This Row],[DATE]])</f>
        <v>29</v>
      </c>
    </row>
    <row r="468" spans="1:12" x14ac:dyDescent="0.35">
      <c r="A468" s="3">
        <v>44393</v>
      </c>
      <c r="B468" s="6" t="s">
        <v>65</v>
      </c>
      <c r="C468" s="4" t="s">
        <v>32</v>
      </c>
      <c r="D468" s="5">
        <v>117.48</v>
      </c>
      <c r="E468" s="1">
        <v>33</v>
      </c>
      <c r="F468" s="1">
        <f>InputData[[#This Row],[UNIT PRICE ($)]]*InputData[[#This Row],[QUANTITY]]</f>
        <v>3876.84</v>
      </c>
      <c r="G468" s="1" t="str">
        <f>VLOOKUP(InputData[[#This Row],[CUSTOMER NAME]],Country[],2,FALSE)</f>
        <v>Pakistan</v>
      </c>
      <c r="H468" s="1" t="str">
        <f>VLOOKUP(InputData[[#This Row],[CUSTOMER NAME]],Country[],3,FALSE)</f>
        <v>Export</v>
      </c>
      <c r="I468" s="1">
        <f>DAY(InputData[[#This Row],[DATE]])</f>
        <v>16</v>
      </c>
      <c r="J468" s="1" t="str">
        <f>TEXT(InputData[[#This Row],[DATE]],"mmm")</f>
        <v>Jul</v>
      </c>
      <c r="K468" s="1" t="str">
        <f>TEXT(InputData[[#This Row],[DATE]],"yyy")</f>
        <v>2021</v>
      </c>
      <c r="L468" s="1">
        <f>WEEKNUM(InputData[[#This Row],[DATE]])</f>
        <v>29</v>
      </c>
    </row>
    <row r="469" spans="1:12" x14ac:dyDescent="0.35">
      <c r="A469" s="3">
        <v>44393</v>
      </c>
      <c r="B469" s="6" t="s">
        <v>69</v>
      </c>
      <c r="C469" s="4" t="s">
        <v>23</v>
      </c>
      <c r="D469" s="5">
        <v>149.46</v>
      </c>
      <c r="E469" s="1">
        <v>8</v>
      </c>
      <c r="F469" s="1">
        <f>InputData[[#This Row],[UNIT PRICE ($)]]*InputData[[#This Row],[QUANTITY]]</f>
        <v>1195.68</v>
      </c>
      <c r="G469" s="1" t="str">
        <f>VLOOKUP(InputData[[#This Row],[CUSTOMER NAME]],Country[],2,FALSE)</f>
        <v>India</v>
      </c>
      <c r="H469" s="1" t="str">
        <f>VLOOKUP(InputData[[#This Row],[CUSTOMER NAME]],Country[],3,FALSE)</f>
        <v>South</v>
      </c>
      <c r="I469" s="1">
        <f>DAY(InputData[[#This Row],[DATE]])</f>
        <v>16</v>
      </c>
      <c r="J469" s="1" t="str">
        <f>TEXT(InputData[[#This Row],[DATE]],"mmm")</f>
        <v>Jul</v>
      </c>
      <c r="K469" s="1" t="str">
        <f>TEXT(InputData[[#This Row],[DATE]],"yyy")</f>
        <v>2021</v>
      </c>
      <c r="L469" s="1">
        <f>WEEKNUM(InputData[[#This Row],[DATE]])</f>
        <v>29</v>
      </c>
    </row>
    <row r="470" spans="1:12" x14ac:dyDescent="0.35">
      <c r="A470" s="3">
        <v>44393</v>
      </c>
      <c r="B470" s="6" t="s">
        <v>70</v>
      </c>
      <c r="C470" s="4" t="s">
        <v>31</v>
      </c>
      <c r="D470" s="5">
        <v>104.16</v>
      </c>
      <c r="E470" s="1">
        <v>35</v>
      </c>
      <c r="F470" s="1">
        <f>InputData[[#This Row],[UNIT PRICE ($)]]*InputData[[#This Row],[QUANTITY]]</f>
        <v>3645.6</v>
      </c>
      <c r="G470" s="1" t="str">
        <f>VLOOKUP(InputData[[#This Row],[CUSTOMER NAME]],Country[],2,FALSE)</f>
        <v>Mexico</v>
      </c>
      <c r="H470" s="1" t="str">
        <f>VLOOKUP(InputData[[#This Row],[CUSTOMER NAME]],Country[],3,FALSE)</f>
        <v>Export</v>
      </c>
      <c r="I470" s="1">
        <f>DAY(InputData[[#This Row],[DATE]])</f>
        <v>16</v>
      </c>
      <c r="J470" s="1" t="str">
        <f>TEXT(InputData[[#This Row],[DATE]],"mmm")</f>
        <v>Jul</v>
      </c>
      <c r="K470" s="1" t="str">
        <f>TEXT(InputData[[#This Row],[DATE]],"yyy")</f>
        <v>2021</v>
      </c>
      <c r="L470" s="1">
        <f>WEEKNUM(InputData[[#This Row],[DATE]])</f>
        <v>29</v>
      </c>
    </row>
    <row r="471" spans="1:12" x14ac:dyDescent="0.35">
      <c r="A471" s="3">
        <v>44394</v>
      </c>
      <c r="B471" s="6" t="s">
        <v>67</v>
      </c>
      <c r="C471" s="4" t="s">
        <v>1</v>
      </c>
      <c r="D471" s="5">
        <v>103.88</v>
      </c>
      <c r="E471" s="1">
        <v>38</v>
      </c>
      <c r="F471" s="1">
        <f>InputData[[#This Row],[UNIT PRICE ($)]]*InputData[[#This Row],[QUANTITY]]</f>
        <v>3947.4399999999996</v>
      </c>
      <c r="G471" s="1" t="str">
        <f>VLOOKUP(InputData[[#This Row],[CUSTOMER NAME]],Country[],2,FALSE)</f>
        <v>United Kingdom</v>
      </c>
      <c r="H471" s="1" t="str">
        <f>VLOOKUP(InputData[[#This Row],[CUSTOMER NAME]],Country[],3,FALSE)</f>
        <v>Export</v>
      </c>
      <c r="I471" s="1">
        <f>DAY(InputData[[#This Row],[DATE]])</f>
        <v>17</v>
      </c>
      <c r="J471" s="1" t="str">
        <f>TEXT(InputData[[#This Row],[DATE]],"mmm")</f>
        <v>Jul</v>
      </c>
      <c r="K471" s="1" t="str">
        <f>TEXT(InputData[[#This Row],[DATE]],"yyy")</f>
        <v>2021</v>
      </c>
      <c r="L471" s="1">
        <f>WEEKNUM(InputData[[#This Row],[DATE]])</f>
        <v>29</v>
      </c>
    </row>
    <row r="472" spans="1:12" x14ac:dyDescent="0.35">
      <c r="A472" s="3">
        <v>44394</v>
      </c>
      <c r="B472" s="6" t="s">
        <v>75</v>
      </c>
      <c r="C472" s="4" t="s">
        <v>22</v>
      </c>
      <c r="D472" s="5">
        <v>141.57</v>
      </c>
      <c r="E472" s="1">
        <v>18</v>
      </c>
      <c r="F472" s="1">
        <f>InputData[[#This Row],[UNIT PRICE ($)]]*InputData[[#This Row],[QUANTITY]]</f>
        <v>2548.2599999999998</v>
      </c>
      <c r="G472" s="1" t="str">
        <f>VLOOKUP(InputData[[#This Row],[CUSTOMER NAME]],Country[],2,FALSE)</f>
        <v>Russia</v>
      </c>
      <c r="H472" s="1" t="str">
        <f>VLOOKUP(InputData[[#This Row],[CUSTOMER NAME]],Country[],3,FALSE)</f>
        <v>Export</v>
      </c>
      <c r="I472" s="1">
        <f>DAY(InputData[[#This Row],[DATE]])</f>
        <v>17</v>
      </c>
      <c r="J472" s="1" t="str">
        <f>TEXT(InputData[[#This Row],[DATE]],"mmm")</f>
        <v>Jul</v>
      </c>
      <c r="K472" s="1" t="str">
        <f>TEXT(InputData[[#This Row],[DATE]],"yyy")</f>
        <v>2021</v>
      </c>
      <c r="L472" s="1">
        <f>WEEKNUM(InputData[[#This Row],[DATE]])</f>
        <v>29</v>
      </c>
    </row>
    <row r="473" spans="1:12" x14ac:dyDescent="0.35">
      <c r="A473" s="3">
        <v>44394</v>
      </c>
      <c r="B473" s="6" t="s">
        <v>82</v>
      </c>
      <c r="C473" s="4" t="s">
        <v>23</v>
      </c>
      <c r="D473" s="5">
        <v>149.46</v>
      </c>
      <c r="E473" s="1">
        <v>30</v>
      </c>
      <c r="F473" s="1">
        <f>InputData[[#This Row],[UNIT PRICE ($)]]*InputData[[#This Row],[QUANTITY]]</f>
        <v>4483.8</v>
      </c>
      <c r="G473" s="1" t="str">
        <f>VLOOKUP(InputData[[#This Row],[CUSTOMER NAME]],Country[],2,FALSE)</f>
        <v>India</v>
      </c>
      <c r="H473" s="1" t="str">
        <f>VLOOKUP(InputData[[#This Row],[CUSTOMER NAME]],Country[],3,FALSE)</f>
        <v>Western</v>
      </c>
      <c r="I473" s="1">
        <f>DAY(InputData[[#This Row],[DATE]])</f>
        <v>17</v>
      </c>
      <c r="J473" s="1" t="str">
        <f>TEXT(InputData[[#This Row],[DATE]],"mmm")</f>
        <v>Jul</v>
      </c>
      <c r="K473" s="1" t="str">
        <f>TEXT(InputData[[#This Row],[DATE]],"yyy")</f>
        <v>2021</v>
      </c>
      <c r="L473" s="1">
        <f>WEEKNUM(InputData[[#This Row],[DATE]])</f>
        <v>29</v>
      </c>
    </row>
    <row r="474" spans="1:12" x14ac:dyDescent="0.35">
      <c r="A474" s="3">
        <v>44394</v>
      </c>
      <c r="B474" s="6" t="s">
        <v>83</v>
      </c>
      <c r="C474" s="4" t="s">
        <v>41</v>
      </c>
      <c r="D474" s="5">
        <v>173.88</v>
      </c>
      <c r="E474" s="1">
        <v>8</v>
      </c>
      <c r="F474" s="1">
        <f>InputData[[#This Row],[UNIT PRICE ($)]]*InputData[[#This Row],[QUANTITY]]</f>
        <v>1391.04</v>
      </c>
      <c r="G474" s="1" t="str">
        <f>VLOOKUP(InputData[[#This Row],[CUSTOMER NAME]],Country[],2,FALSE)</f>
        <v>India</v>
      </c>
      <c r="H474" s="1" t="str">
        <f>VLOOKUP(InputData[[#This Row],[CUSTOMER NAME]],Country[],3,FALSE)</f>
        <v>North</v>
      </c>
      <c r="I474" s="1">
        <f>DAY(InputData[[#This Row],[DATE]])</f>
        <v>17</v>
      </c>
      <c r="J474" s="1" t="str">
        <f>TEXT(InputData[[#This Row],[DATE]],"mmm")</f>
        <v>Jul</v>
      </c>
      <c r="K474" s="1" t="str">
        <f>TEXT(InputData[[#This Row],[DATE]],"yyy")</f>
        <v>2021</v>
      </c>
      <c r="L474" s="1">
        <f>WEEKNUM(InputData[[#This Row],[DATE]])</f>
        <v>29</v>
      </c>
    </row>
    <row r="475" spans="1:12" x14ac:dyDescent="0.35">
      <c r="A475" s="3">
        <v>44395</v>
      </c>
      <c r="B475" s="6" t="s">
        <v>79</v>
      </c>
      <c r="C475" s="4" t="s">
        <v>27</v>
      </c>
      <c r="D475" s="5">
        <v>57.120000000000005</v>
      </c>
      <c r="E475" s="1">
        <v>14</v>
      </c>
      <c r="F475" s="1">
        <f>InputData[[#This Row],[UNIT PRICE ($)]]*InputData[[#This Row],[QUANTITY]]</f>
        <v>799.68000000000006</v>
      </c>
      <c r="G475" s="1" t="str">
        <f>VLOOKUP(InputData[[#This Row],[CUSTOMER NAME]],Country[],2,FALSE)</f>
        <v>United Kingdom</v>
      </c>
      <c r="H475" s="1" t="str">
        <f>VLOOKUP(InputData[[#This Row],[CUSTOMER NAME]],Country[],3,FALSE)</f>
        <v>Export</v>
      </c>
      <c r="I475" s="1">
        <f>DAY(InputData[[#This Row],[DATE]])</f>
        <v>18</v>
      </c>
      <c r="J475" s="1" t="str">
        <f>TEXT(InputData[[#This Row],[DATE]],"mmm")</f>
        <v>Jul</v>
      </c>
      <c r="K475" s="1" t="str">
        <f>TEXT(InputData[[#This Row],[DATE]],"yyy")</f>
        <v>2021</v>
      </c>
      <c r="L475" s="1">
        <f>WEEKNUM(InputData[[#This Row],[DATE]])</f>
        <v>30</v>
      </c>
    </row>
    <row r="476" spans="1:12" x14ac:dyDescent="0.35">
      <c r="A476" s="3">
        <v>44395</v>
      </c>
      <c r="B476" s="6" t="s">
        <v>82</v>
      </c>
      <c r="C476" s="4" t="s">
        <v>10</v>
      </c>
      <c r="D476" s="5">
        <v>164.28</v>
      </c>
      <c r="E476" s="1">
        <v>12</v>
      </c>
      <c r="F476" s="1">
        <f>InputData[[#This Row],[UNIT PRICE ($)]]*InputData[[#This Row],[QUANTITY]]</f>
        <v>1971.3600000000001</v>
      </c>
      <c r="G476" s="1" t="str">
        <f>VLOOKUP(InputData[[#This Row],[CUSTOMER NAME]],Country[],2,FALSE)</f>
        <v>India</v>
      </c>
      <c r="H476" s="1" t="str">
        <f>VLOOKUP(InputData[[#This Row],[CUSTOMER NAME]],Country[],3,FALSE)</f>
        <v>Western</v>
      </c>
      <c r="I476" s="1">
        <f>DAY(InputData[[#This Row],[DATE]])</f>
        <v>18</v>
      </c>
      <c r="J476" s="1" t="str">
        <f>TEXT(InputData[[#This Row],[DATE]],"mmm")</f>
        <v>Jul</v>
      </c>
      <c r="K476" s="1" t="str">
        <f>TEXT(InputData[[#This Row],[DATE]],"yyy")</f>
        <v>2021</v>
      </c>
      <c r="L476" s="1">
        <f>WEEKNUM(InputData[[#This Row],[DATE]])</f>
        <v>30</v>
      </c>
    </row>
    <row r="477" spans="1:12" x14ac:dyDescent="0.35">
      <c r="A477" s="3">
        <v>44397</v>
      </c>
      <c r="B477" s="6" t="s">
        <v>112</v>
      </c>
      <c r="C477" s="4" t="s">
        <v>38</v>
      </c>
      <c r="D477" s="5">
        <v>79.92</v>
      </c>
      <c r="E477" s="1">
        <v>11</v>
      </c>
      <c r="F477" s="1">
        <f>InputData[[#This Row],[UNIT PRICE ($)]]*InputData[[#This Row],[QUANTITY]]</f>
        <v>879.12</v>
      </c>
      <c r="G477" s="1" t="str">
        <f>VLOOKUP(InputData[[#This Row],[CUSTOMER NAME]],Country[],2,FALSE)</f>
        <v>India</v>
      </c>
      <c r="H477" s="1" t="str">
        <f>VLOOKUP(InputData[[#This Row],[CUSTOMER NAME]],Country[],3,FALSE)</f>
        <v>North</v>
      </c>
      <c r="I477" s="1">
        <f>DAY(InputData[[#This Row],[DATE]])</f>
        <v>20</v>
      </c>
      <c r="J477" s="1" t="str">
        <f>TEXT(InputData[[#This Row],[DATE]],"mmm")</f>
        <v>Jul</v>
      </c>
      <c r="K477" s="1" t="str">
        <f>TEXT(InputData[[#This Row],[DATE]],"yyy")</f>
        <v>2021</v>
      </c>
      <c r="L477" s="1">
        <f>WEEKNUM(InputData[[#This Row],[DATE]])</f>
        <v>30</v>
      </c>
    </row>
    <row r="478" spans="1:12" x14ac:dyDescent="0.35">
      <c r="A478" s="3">
        <v>44397</v>
      </c>
      <c r="B478" s="6" t="s">
        <v>78</v>
      </c>
      <c r="C478" s="4" t="s">
        <v>42</v>
      </c>
      <c r="D478" s="5">
        <v>162</v>
      </c>
      <c r="E478" s="1">
        <v>8</v>
      </c>
      <c r="F478" s="1">
        <f>InputData[[#This Row],[UNIT PRICE ($)]]*InputData[[#This Row],[QUANTITY]]</f>
        <v>1296</v>
      </c>
      <c r="G478" s="1" t="str">
        <f>VLOOKUP(InputData[[#This Row],[CUSTOMER NAME]],Country[],2,FALSE)</f>
        <v>India</v>
      </c>
      <c r="H478" s="1" t="str">
        <f>VLOOKUP(InputData[[#This Row],[CUSTOMER NAME]],Country[],3,FALSE)</f>
        <v>Central</v>
      </c>
      <c r="I478" s="1">
        <f>DAY(InputData[[#This Row],[DATE]])</f>
        <v>20</v>
      </c>
      <c r="J478" s="1" t="str">
        <f>TEXT(InputData[[#This Row],[DATE]],"mmm")</f>
        <v>Jul</v>
      </c>
      <c r="K478" s="1" t="str">
        <f>TEXT(InputData[[#This Row],[DATE]],"yyy")</f>
        <v>2021</v>
      </c>
      <c r="L478" s="1">
        <f>WEEKNUM(InputData[[#This Row],[DATE]])</f>
        <v>30</v>
      </c>
    </row>
    <row r="479" spans="1:12" x14ac:dyDescent="0.35">
      <c r="A479" s="3">
        <v>44397</v>
      </c>
      <c r="B479" s="6" t="s">
        <v>88</v>
      </c>
      <c r="C479" s="4" t="s">
        <v>43</v>
      </c>
      <c r="D479" s="5">
        <v>83.08</v>
      </c>
      <c r="E479" s="1">
        <v>5</v>
      </c>
      <c r="F479" s="1">
        <f>InputData[[#This Row],[UNIT PRICE ($)]]*InputData[[#This Row],[QUANTITY]]</f>
        <v>415.4</v>
      </c>
      <c r="G479" s="1" t="str">
        <f>VLOOKUP(InputData[[#This Row],[CUSTOMER NAME]],Country[],2,FALSE)</f>
        <v>India</v>
      </c>
      <c r="H479" s="1" t="str">
        <f>VLOOKUP(InputData[[#This Row],[CUSTOMER NAME]],Country[],3,FALSE)</f>
        <v>South</v>
      </c>
      <c r="I479" s="1">
        <f>DAY(InputData[[#This Row],[DATE]])</f>
        <v>20</v>
      </c>
      <c r="J479" s="1" t="str">
        <f>TEXT(InputData[[#This Row],[DATE]],"mmm")</f>
        <v>Jul</v>
      </c>
      <c r="K479" s="1" t="str">
        <f>TEXT(InputData[[#This Row],[DATE]],"yyy")</f>
        <v>2021</v>
      </c>
      <c r="L479" s="1">
        <f>WEEKNUM(InputData[[#This Row],[DATE]])</f>
        <v>30</v>
      </c>
    </row>
    <row r="480" spans="1:12" x14ac:dyDescent="0.35">
      <c r="A480" s="3">
        <v>44398</v>
      </c>
      <c r="B480" s="6" t="s">
        <v>61</v>
      </c>
      <c r="C480" s="4" t="s">
        <v>29</v>
      </c>
      <c r="D480" s="5">
        <v>53.11</v>
      </c>
      <c r="E480" s="1">
        <v>15</v>
      </c>
      <c r="F480" s="1">
        <f>InputData[[#This Row],[UNIT PRICE ($)]]*InputData[[#This Row],[QUANTITY]]</f>
        <v>796.65</v>
      </c>
      <c r="G480" s="1" t="str">
        <f>VLOOKUP(InputData[[#This Row],[CUSTOMER NAME]],Country[],2,FALSE)</f>
        <v>Bangladesh</v>
      </c>
      <c r="H480" s="1" t="str">
        <f>VLOOKUP(InputData[[#This Row],[CUSTOMER NAME]],Country[],3,FALSE)</f>
        <v>Export</v>
      </c>
      <c r="I480" s="1">
        <f>DAY(InputData[[#This Row],[DATE]])</f>
        <v>21</v>
      </c>
      <c r="J480" s="1" t="str">
        <f>TEXT(InputData[[#This Row],[DATE]],"mmm")</f>
        <v>Jul</v>
      </c>
      <c r="K480" s="1" t="str">
        <f>TEXT(InputData[[#This Row],[DATE]],"yyy")</f>
        <v>2021</v>
      </c>
      <c r="L480" s="1">
        <f>WEEKNUM(InputData[[#This Row],[DATE]])</f>
        <v>30</v>
      </c>
    </row>
    <row r="481" spans="1:12" x14ac:dyDescent="0.35">
      <c r="A481" s="3">
        <v>44399</v>
      </c>
      <c r="B481" s="6" t="s">
        <v>109</v>
      </c>
      <c r="C481" s="4" t="s">
        <v>28</v>
      </c>
      <c r="D481" s="5">
        <v>41.81</v>
      </c>
      <c r="E481" s="1">
        <v>5</v>
      </c>
      <c r="F481" s="1">
        <f>InputData[[#This Row],[UNIT PRICE ($)]]*InputData[[#This Row],[QUANTITY]]</f>
        <v>209.05</v>
      </c>
      <c r="G481" s="1" t="str">
        <f>VLOOKUP(InputData[[#This Row],[CUSTOMER NAME]],Country[],2,FALSE)</f>
        <v>Pakistan</v>
      </c>
      <c r="H481" s="1" t="str">
        <f>VLOOKUP(InputData[[#This Row],[CUSTOMER NAME]],Country[],3,FALSE)</f>
        <v>Export</v>
      </c>
      <c r="I481" s="1">
        <f>DAY(InputData[[#This Row],[DATE]])</f>
        <v>22</v>
      </c>
      <c r="J481" s="1" t="str">
        <f>TEXT(InputData[[#This Row],[DATE]],"mmm")</f>
        <v>Jul</v>
      </c>
      <c r="K481" s="1" t="str">
        <f>TEXT(InputData[[#This Row],[DATE]],"yyy")</f>
        <v>2021</v>
      </c>
      <c r="L481" s="1">
        <f>WEEKNUM(InputData[[#This Row],[DATE]])</f>
        <v>30</v>
      </c>
    </row>
    <row r="482" spans="1:12" x14ac:dyDescent="0.35">
      <c r="A482" s="3">
        <v>44399</v>
      </c>
      <c r="B482" s="6" t="s">
        <v>66</v>
      </c>
      <c r="C482" s="4" t="s">
        <v>24</v>
      </c>
      <c r="D482" s="5">
        <v>156.96</v>
      </c>
      <c r="E482" s="1">
        <v>14</v>
      </c>
      <c r="F482" s="1">
        <f>InputData[[#This Row],[UNIT PRICE ($)]]*InputData[[#This Row],[QUANTITY]]</f>
        <v>2197.44</v>
      </c>
      <c r="G482" s="1" t="str">
        <f>VLOOKUP(InputData[[#This Row],[CUSTOMER NAME]],Country[],2,FALSE)</f>
        <v>Indonesia</v>
      </c>
      <c r="H482" s="1" t="str">
        <f>VLOOKUP(InputData[[#This Row],[CUSTOMER NAME]],Country[],3,FALSE)</f>
        <v>Export</v>
      </c>
      <c r="I482" s="1">
        <f>DAY(InputData[[#This Row],[DATE]])</f>
        <v>22</v>
      </c>
      <c r="J482" s="1" t="str">
        <f>TEXT(InputData[[#This Row],[DATE]],"mmm")</f>
        <v>Jul</v>
      </c>
      <c r="K482" s="1" t="str">
        <f>TEXT(InputData[[#This Row],[DATE]],"yyy")</f>
        <v>2021</v>
      </c>
      <c r="L482" s="1">
        <f>WEEKNUM(InputData[[#This Row],[DATE]])</f>
        <v>30</v>
      </c>
    </row>
    <row r="483" spans="1:12" x14ac:dyDescent="0.35">
      <c r="A483" s="3">
        <v>44399</v>
      </c>
      <c r="B483" s="6" t="s">
        <v>69</v>
      </c>
      <c r="C483" s="4" t="s">
        <v>32</v>
      </c>
      <c r="D483" s="5">
        <v>117.48</v>
      </c>
      <c r="E483" s="1">
        <v>27</v>
      </c>
      <c r="F483" s="1">
        <f>InputData[[#This Row],[UNIT PRICE ($)]]*InputData[[#This Row],[QUANTITY]]</f>
        <v>3171.96</v>
      </c>
      <c r="G483" s="1" t="str">
        <f>VLOOKUP(InputData[[#This Row],[CUSTOMER NAME]],Country[],2,FALSE)</f>
        <v>India</v>
      </c>
      <c r="H483" s="1" t="str">
        <f>VLOOKUP(InputData[[#This Row],[CUSTOMER NAME]],Country[],3,FALSE)</f>
        <v>South</v>
      </c>
      <c r="I483" s="1">
        <f>DAY(InputData[[#This Row],[DATE]])</f>
        <v>22</v>
      </c>
      <c r="J483" s="1" t="str">
        <f>TEXT(InputData[[#This Row],[DATE]],"mmm")</f>
        <v>Jul</v>
      </c>
      <c r="K483" s="1" t="str">
        <f>TEXT(InputData[[#This Row],[DATE]],"yyy")</f>
        <v>2021</v>
      </c>
      <c r="L483" s="1">
        <f>WEEKNUM(InputData[[#This Row],[DATE]])</f>
        <v>30</v>
      </c>
    </row>
    <row r="484" spans="1:12" x14ac:dyDescent="0.35">
      <c r="A484" s="3">
        <v>44399</v>
      </c>
      <c r="B484" s="6" t="s">
        <v>74</v>
      </c>
      <c r="C484" s="4" t="s">
        <v>26</v>
      </c>
      <c r="D484" s="5">
        <v>24.66</v>
      </c>
      <c r="E484" s="1">
        <v>3</v>
      </c>
      <c r="F484" s="1">
        <f>InputData[[#This Row],[UNIT PRICE ($)]]*InputData[[#This Row],[QUANTITY]]</f>
        <v>73.98</v>
      </c>
      <c r="G484" s="1" t="str">
        <f>VLOOKUP(InputData[[#This Row],[CUSTOMER NAME]],Country[],2,FALSE)</f>
        <v>Brazil</v>
      </c>
      <c r="H484" s="1" t="str">
        <f>VLOOKUP(InputData[[#This Row],[CUSTOMER NAME]],Country[],3,FALSE)</f>
        <v>Export</v>
      </c>
      <c r="I484" s="1">
        <f>DAY(InputData[[#This Row],[DATE]])</f>
        <v>22</v>
      </c>
      <c r="J484" s="1" t="str">
        <f>TEXT(InputData[[#This Row],[DATE]],"mmm")</f>
        <v>Jul</v>
      </c>
      <c r="K484" s="1" t="str">
        <f>TEXT(InputData[[#This Row],[DATE]],"yyy")</f>
        <v>2021</v>
      </c>
      <c r="L484" s="1">
        <f>WEEKNUM(InputData[[#This Row],[DATE]])</f>
        <v>30</v>
      </c>
    </row>
    <row r="485" spans="1:12" x14ac:dyDescent="0.35">
      <c r="A485" s="3">
        <v>44399</v>
      </c>
      <c r="B485" s="6" t="s">
        <v>77</v>
      </c>
      <c r="C485" s="4" t="s">
        <v>34</v>
      </c>
      <c r="D485" s="5">
        <v>58.3</v>
      </c>
      <c r="E485" s="1">
        <v>6</v>
      </c>
      <c r="F485" s="1">
        <f>InputData[[#This Row],[UNIT PRICE ($)]]*InputData[[#This Row],[QUANTITY]]</f>
        <v>349.79999999999995</v>
      </c>
      <c r="G485" s="1" t="str">
        <f>VLOOKUP(InputData[[#This Row],[CUSTOMER NAME]],Country[],2,FALSE)</f>
        <v>India</v>
      </c>
      <c r="H485" s="1" t="str">
        <f>VLOOKUP(InputData[[#This Row],[CUSTOMER NAME]],Country[],3,FALSE)</f>
        <v>Western</v>
      </c>
      <c r="I485" s="1">
        <f>DAY(InputData[[#This Row],[DATE]])</f>
        <v>22</v>
      </c>
      <c r="J485" s="1" t="str">
        <f>TEXT(InputData[[#This Row],[DATE]],"mmm")</f>
        <v>Jul</v>
      </c>
      <c r="K485" s="1" t="str">
        <f>TEXT(InputData[[#This Row],[DATE]],"yyy")</f>
        <v>2021</v>
      </c>
      <c r="L485" s="1">
        <f>WEEKNUM(InputData[[#This Row],[DATE]])</f>
        <v>30</v>
      </c>
    </row>
    <row r="486" spans="1:12" x14ac:dyDescent="0.35">
      <c r="A486" s="3">
        <v>44400</v>
      </c>
      <c r="B486" s="6" t="s">
        <v>67</v>
      </c>
      <c r="C486" s="4" t="s">
        <v>18</v>
      </c>
      <c r="D486" s="5">
        <v>49.21</v>
      </c>
      <c r="E486" s="1">
        <v>2</v>
      </c>
      <c r="F486" s="1">
        <f>InputData[[#This Row],[UNIT PRICE ($)]]*InputData[[#This Row],[QUANTITY]]</f>
        <v>98.42</v>
      </c>
      <c r="G486" s="1" t="str">
        <f>VLOOKUP(InputData[[#This Row],[CUSTOMER NAME]],Country[],2,FALSE)</f>
        <v>United Kingdom</v>
      </c>
      <c r="H486" s="1" t="str">
        <f>VLOOKUP(InputData[[#This Row],[CUSTOMER NAME]],Country[],3,FALSE)</f>
        <v>Export</v>
      </c>
      <c r="I486" s="1">
        <f>DAY(InputData[[#This Row],[DATE]])</f>
        <v>23</v>
      </c>
      <c r="J486" s="1" t="str">
        <f>TEXT(InputData[[#This Row],[DATE]],"mmm")</f>
        <v>Jul</v>
      </c>
      <c r="K486" s="1" t="str">
        <f>TEXT(InputData[[#This Row],[DATE]],"yyy")</f>
        <v>2021</v>
      </c>
      <c r="L486" s="1">
        <f>WEEKNUM(InputData[[#This Row],[DATE]])</f>
        <v>30</v>
      </c>
    </row>
    <row r="487" spans="1:12" x14ac:dyDescent="0.35">
      <c r="A487" s="3">
        <v>44400</v>
      </c>
      <c r="B487" s="6" t="s">
        <v>71</v>
      </c>
      <c r="C487" s="4" t="s">
        <v>43</v>
      </c>
      <c r="D487" s="5">
        <v>83.08</v>
      </c>
      <c r="E487" s="1">
        <v>9</v>
      </c>
      <c r="F487" s="1">
        <f>InputData[[#This Row],[UNIT PRICE ($)]]*InputData[[#This Row],[QUANTITY]]</f>
        <v>747.72</v>
      </c>
      <c r="G487" s="1" t="str">
        <f>VLOOKUP(InputData[[#This Row],[CUSTOMER NAME]],Country[],2,FALSE)</f>
        <v>India</v>
      </c>
      <c r="H487" s="1" t="str">
        <f>VLOOKUP(InputData[[#This Row],[CUSTOMER NAME]],Country[],3,FALSE)</f>
        <v>Central</v>
      </c>
      <c r="I487" s="1">
        <f>DAY(InputData[[#This Row],[DATE]])</f>
        <v>23</v>
      </c>
      <c r="J487" s="1" t="str">
        <f>TEXT(InputData[[#This Row],[DATE]],"mmm")</f>
        <v>Jul</v>
      </c>
      <c r="K487" s="1" t="str">
        <f>TEXT(InputData[[#This Row],[DATE]],"yyy")</f>
        <v>2021</v>
      </c>
      <c r="L487" s="1">
        <f>WEEKNUM(InputData[[#This Row],[DATE]])</f>
        <v>30</v>
      </c>
    </row>
    <row r="488" spans="1:12" x14ac:dyDescent="0.35">
      <c r="A488" s="3">
        <v>44400</v>
      </c>
      <c r="B488" s="6" t="s">
        <v>72</v>
      </c>
      <c r="C488" s="4" t="s">
        <v>37</v>
      </c>
      <c r="D488" s="5">
        <v>85.76</v>
      </c>
      <c r="E488" s="1">
        <v>8</v>
      </c>
      <c r="F488" s="1">
        <f>InputData[[#This Row],[UNIT PRICE ($)]]*InputData[[#This Row],[QUANTITY]]</f>
        <v>686.08</v>
      </c>
      <c r="G488" s="1" t="str">
        <f>VLOOKUP(InputData[[#This Row],[CUSTOMER NAME]],Country[],2,FALSE)</f>
        <v>Brazil</v>
      </c>
      <c r="H488" s="1" t="str">
        <f>VLOOKUP(InputData[[#This Row],[CUSTOMER NAME]],Country[],3,FALSE)</f>
        <v>Export</v>
      </c>
      <c r="I488" s="1">
        <f>DAY(InputData[[#This Row],[DATE]])</f>
        <v>23</v>
      </c>
      <c r="J488" s="1" t="str">
        <f>TEXT(InputData[[#This Row],[DATE]],"mmm")</f>
        <v>Jul</v>
      </c>
      <c r="K488" s="1" t="str">
        <f>TEXT(InputData[[#This Row],[DATE]],"yyy")</f>
        <v>2021</v>
      </c>
      <c r="L488" s="1">
        <f>WEEKNUM(InputData[[#This Row],[DATE]])</f>
        <v>30</v>
      </c>
    </row>
    <row r="489" spans="1:12" x14ac:dyDescent="0.35">
      <c r="A489" s="3">
        <v>44400</v>
      </c>
      <c r="B489" s="6" t="s">
        <v>83</v>
      </c>
      <c r="C489" s="4" t="s">
        <v>36</v>
      </c>
      <c r="D489" s="5">
        <v>96.3</v>
      </c>
      <c r="E489" s="1">
        <v>7</v>
      </c>
      <c r="F489" s="1">
        <f>InputData[[#This Row],[UNIT PRICE ($)]]*InputData[[#This Row],[QUANTITY]]</f>
        <v>674.1</v>
      </c>
      <c r="G489" s="1" t="str">
        <f>VLOOKUP(InputData[[#This Row],[CUSTOMER NAME]],Country[],2,FALSE)</f>
        <v>India</v>
      </c>
      <c r="H489" s="1" t="str">
        <f>VLOOKUP(InputData[[#This Row],[CUSTOMER NAME]],Country[],3,FALSE)</f>
        <v>North</v>
      </c>
      <c r="I489" s="1">
        <f>DAY(InputData[[#This Row],[DATE]])</f>
        <v>23</v>
      </c>
      <c r="J489" s="1" t="str">
        <f>TEXT(InputData[[#This Row],[DATE]],"mmm")</f>
        <v>Jul</v>
      </c>
      <c r="K489" s="1" t="str">
        <f>TEXT(InputData[[#This Row],[DATE]],"yyy")</f>
        <v>2021</v>
      </c>
      <c r="L489" s="1">
        <f>WEEKNUM(InputData[[#This Row],[DATE]])</f>
        <v>30</v>
      </c>
    </row>
    <row r="490" spans="1:12" x14ac:dyDescent="0.35">
      <c r="A490" s="3">
        <v>44401</v>
      </c>
      <c r="B490" s="6" t="s">
        <v>68</v>
      </c>
      <c r="C490" s="4" t="s">
        <v>6</v>
      </c>
      <c r="D490" s="5">
        <v>85.5</v>
      </c>
      <c r="E490" s="1">
        <v>14</v>
      </c>
      <c r="F490" s="1">
        <f>InputData[[#This Row],[UNIT PRICE ($)]]*InputData[[#This Row],[QUANTITY]]</f>
        <v>1197</v>
      </c>
      <c r="G490" s="1" t="str">
        <f>VLOOKUP(InputData[[#This Row],[CUSTOMER NAME]],Country[],2,FALSE)</f>
        <v>Russia</v>
      </c>
      <c r="H490" s="1" t="str">
        <f>VLOOKUP(InputData[[#This Row],[CUSTOMER NAME]],Country[],3,FALSE)</f>
        <v>Export</v>
      </c>
      <c r="I490" s="1">
        <f>DAY(InputData[[#This Row],[DATE]])</f>
        <v>24</v>
      </c>
      <c r="J490" s="1" t="str">
        <f>TEXT(InputData[[#This Row],[DATE]],"mmm")</f>
        <v>Jul</v>
      </c>
      <c r="K490" s="1" t="str">
        <f>TEXT(InputData[[#This Row],[DATE]],"yyy")</f>
        <v>2021</v>
      </c>
      <c r="L490" s="1">
        <f>WEEKNUM(InputData[[#This Row],[DATE]])</f>
        <v>30</v>
      </c>
    </row>
    <row r="491" spans="1:12" x14ac:dyDescent="0.35">
      <c r="A491" s="3">
        <v>44401</v>
      </c>
      <c r="B491" s="6" t="s">
        <v>73</v>
      </c>
      <c r="C491" s="4" t="s">
        <v>9</v>
      </c>
      <c r="D491" s="5">
        <v>7.8599999999999994</v>
      </c>
      <c r="E491" s="1">
        <v>4</v>
      </c>
      <c r="F491" s="1">
        <f>InputData[[#This Row],[UNIT PRICE ($)]]*InputData[[#This Row],[QUANTITY]]</f>
        <v>31.439999999999998</v>
      </c>
      <c r="G491" s="1" t="str">
        <f>VLOOKUP(InputData[[#This Row],[CUSTOMER NAME]],Country[],2,FALSE)</f>
        <v>India</v>
      </c>
      <c r="H491" s="1" t="str">
        <f>VLOOKUP(InputData[[#This Row],[CUSTOMER NAME]],Country[],3,FALSE)</f>
        <v>East</v>
      </c>
      <c r="I491" s="1">
        <f>DAY(InputData[[#This Row],[DATE]])</f>
        <v>24</v>
      </c>
      <c r="J491" s="1" t="str">
        <f>TEXT(InputData[[#This Row],[DATE]],"mmm")</f>
        <v>Jul</v>
      </c>
      <c r="K491" s="1" t="str">
        <f>TEXT(InputData[[#This Row],[DATE]],"yyy")</f>
        <v>2021</v>
      </c>
      <c r="L491" s="1">
        <f>WEEKNUM(InputData[[#This Row],[DATE]])</f>
        <v>30</v>
      </c>
    </row>
    <row r="492" spans="1:12" x14ac:dyDescent="0.35">
      <c r="A492" s="3">
        <v>44401</v>
      </c>
      <c r="B492" s="6" t="s">
        <v>84</v>
      </c>
      <c r="C492" s="4" t="s">
        <v>27</v>
      </c>
      <c r="D492" s="5">
        <v>57.120000000000005</v>
      </c>
      <c r="E492" s="1">
        <v>1</v>
      </c>
      <c r="F492" s="1">
        <f>InputData[[#This Row],[UNIT PRICE ($)]]*InputData[[#This Row],[QUANTITY]]</f>
        <v>57.120000000000005</v>
      </c>
      <c r="G492" s="1" t="str">
        <f>VLOOKUP(InputData[[#This Row],[CUSTOMER NAME]],Country[],2,FALSE)</f>
        <v>Ethiopia</v>
      </c>
      <c r="H492" s="1" t="str">
        <f>VLOOKUP(InputData[[#This Row],[CUSTOMER NAME]],Country[],3,FALSE)</f>
        <v>Export</v>
      </c>
      <c r="I492" s="1">
        <f>DAY(InputData[[#This Row],[DATE]])</f>
        <v>24</v>
      </c>
      <c r="J492" s="1" t="str">
        <f>TEXT(InputData[[#This Row],[DATE]],"mmm")</f>
        <v>Jul</v>
      </c>
      <c r="K492" s="1" t="str">
        <f>TEXT(InputData[[#This Row],[DATE]],"yyy")</f>
        <v>2021</v>
      </c>
      <c r="L492" s="1">
        <f>WEEKNUM(InputData[[#This Row],[DATE]])</f>
        <v>30</v>
      </c>
    </row>
    <row r="493" spans="1:12" x14ac:dyDescent="0.35">
      <c r="A493" s="3">
        <v>44402</v>
      </c>
      <c r="B493" s="6" t="s">
        <v>72</v>
      </c>
      <c r="C493" s="4" t="s">
        <v>3</v>
      </c>
      <c r="D493" s="5">
        <v>80.94</v>
      </c>
      <c r="E493" s="1">
        <v>13</v>
      </c>
      <c r="F493" s="1">
        <f>InputData[[#This Row],[UNIT PRICE ($)]]*InputData[[#This Row],[QUANTITY]]</f>
        <v>1052.22</v>
      </c>
      <c r="G493" s="1" t="str">
        <f>VLOOKUP(InputData[[#This Row],[CUSTOMER NAME]],Country[],2,FALSE)</f>
        <v>Brazil</v>
      </c>
      <c r="H493" s="1" t="str">
        <f>VLOOKUP(InputData[[#This Row],[CUSTOMER NAME]],Country[],3,FALSE)</f>
        <v>Export</v>
      </c>
      <c r="I493" s="1">
        <f>DAY(InputData[[#This Row],[DATE]])</f>
        <v>25</v>
      </c>
      <c r="J493" s="1" t="str">
        <f>TEXT(InputData[[#This Row],[DATE]],"mmm")</f>
        <v>Jul</v>
      </c>
      <c r="K493" s="1" t="str">
        <f>TEXT(InputData[[#This Row],[DATE]],"yyy")</f>
        <v>2021</v>
      </c>
      <c r="L493" s="1">
        <f>WEEKNUM(InputData[[#This Row],[DATE]])</f>
        <v>31</v>
      </c>
    </row>
    <row r="494" spans="1:12" x14ac:dyDescent="0.35">
      <c r="A494" s="3">
        <v>44402</v>
      </c>
      <c r="B494" s="6" t="s">
        <v>82</v>
      </c>
      <c r="C494" s="4" t="s">
        <v>44</v>
      </c>
      <c r="D494" s="5">
        <v>82.08</v>
      </c>
      <c r="E494" s="1">
        <v>2</v>
      </c>
      <c r="F494" s="1">
        <f>InputData[[#This Row],[UNIT PRICE ($)]]*InputData[[#This Row],[QUANTITY]]</f>
        <v>164.16</v>
      </c>
      <c r="G494" s="1" t="str">
        <f>VLOOKUP(InputData[[#This Row],[CUSTOMER NAME]],Country[],2,FALSE)</f>
        <v>India</v>
      </c>
      <c r="H494" s="1" t="str">
        <f>VLOOKUP(InputData[[#This Row],[CUSTOMER NAME]],Country[],3,FALSE)</f>
        <v>Western</v>
      </c>
      <c r="I494" s="1">
        <f>DAY(InputData[[#This Row],[DATE]])</f>
        <v>25</v>
      </c>
      <c r="J494" s="1" t="str">
        <f>TEXT(InputData[[#This Row],[DATE]],"mmm")</f>
        <v>Jul</v>
      </c>
      <c r="K494" s="1" t="str">
        <f>TEXT(InputData[[#This Row],[DATE]],"yyy")</f>
        <v>2021</v>
      </c>
      <c r="L494" s="1">
        <f>WEEKNUM(InputData[[#This Row],[DATE]])</f>
        <v>31</v>
      </c>
    </row>
    <row r="495" spans="1:12" x14ac:dyDescent="0.35">
      <c r="A495" s="3">
        <v>44402</v>
      </c>
      <c r="B495" s="6" t="s">
        <v>87</v>
      </c>
      <c r="C495" s="4" t="s">
        <v>17</v>
      </c>
      <c r="D495" s="5">
        <v>156.78</v>
      </c>
      <c r="E495" s="1">
        <v>12</v>
      </c>
      <c r="F495" s="1">
        <f>InputData[[#This Row],[UNIT PRICE ($)]]*InputData[[#This Row],[QUANTITY]]</f>
        <v>1881.3600000000001</v>
      </c>
      <c r="G495" s="1" t="str">
        <f>VLOOKUP(InputData[[#This Row],[CUSTOMER NAME]],Country[],2,FALSE)</f>
        <v>France</v>
      </c>
      <c r="H495" s="1" t="str">
        <f>VLOOKUP(InputData[[#This Row],[CUSTOMER NAME]],Country[],3,FALSE)</f>
        <v>Export</v>
      </c>
      <c r="I495" s="1">
        <f>DAY(InputData[[#This Row],[DATE]])</f>
        <v>25</v>
      </c>
      <c r="J495" s="1" t="str">
        <f>TEXT(InputData[[#This Row],[DATE]],"mmm")</f>
        <v>Jul</v>
      </c>
      <c r="K495" s="1" t="str">
        <f>TEXT(InputData[[#This Row],[DATE]],"yyy")</f>
        <v>2021</v>
      </c>
      <c r="L495" s="1">
        <f>WEEKNUM(InputData[[#This Row],[DATE]])</f>
        <v>31</v>
      </c>
    </row>
    <row r="496" spans="1:12" x14ac:dyDescent="0.35">
      <c r="A496" s="3">
        <v>44403</v>
      </c>
      <c r="B496" s="6" t="s">
        <v>84</v>
      </c>
      <c r="C496" s="4" t="s">
        <v>26</v>
      </c>
      <c r="D496" s="5">
        <v>24.66</v>
      </c>
      <c r="E496" s="1">
        <v>1</v>
      </c>
      <c r="F496" s="1">
        <f>InputData[[#This Row],[UNIT PRICE ($)]]*InputData[[#This Row],[QUANTITY]]</f>
        <v>24.66</v>
      </c>
      <c r="G496" s="1" t="str">
        <f>VLOOKUP(InputData[[#This Row],[CUSTOMER NAME]],Country[],2,FALSE)</f>
        <v>Ethiopia</v>
      </c>
      <c r="H496" s="1" t="str">
        <f>VLOOKUP(InputData[[#This Row],[CUSTOMER NAME]],Country[],3,FALSE)</f>
        <v>Export</v>
      </c>
      <c r="I496" s="1">
        <f>DAY(InputData[[#This Row],[DATE]])</f>
        <v>26</v>
      </c>
      <c r="J496" s="1" t="str">
        <f>TEXT(InputData[[#This Row],[DATE]],"mmm")</f>
        <v>Jul</v>
      </c>
      <c r="K496" s="1" t="str">
        <f>TEXT(InputData[[#This Row],[DATE]],"yyy")</f>
        <v>2021</v>
      </c>
      <c r="L496" s="1">
        <f>WEEKNUM(InputData[[#This Row],[DATE]])</f>
        <v>31</v>
      </c>
    </row>
    <row r="497" spans="1:12" x14ac:dyDescent="0.35">
      <c r="A497" s="3">
        <v>44403</v>
      </c>
      <c r="B497" s="6" t="s">
        <v>116</v>
      </c>
      <c r="C497" s="4" t="s">
        <v>3</v>
      </c>
      <c r="D497" s="5">
        <v>80.94</v>
      </c>
      <c r="E497" s="1">
        <v>10</v>
      </c>
      <c r="F497" s="1">
        <f>InputData[[#This Row],[UNIT PRICE ($)]]*InputData[[#This Row],[QUANTITY]]</f>
        <v>809.4</v>
      </c>
      <c r="G497" s="1" t="str">
        <f>VLOOKUP(InputData[[#This Row],[CUSTOMER NAME]],Country[],2,FALSE)</f>
        <v>Germany</v>
      </c>
      <c r="H497" s="1" t="str">
        <f>VLOOKUP(InputData[[#This Row],[CUSTOMER NAME]],Country[],3,FALSE)</f>
        <v>Export</v>
      </c>
      <c r="I497" s="1">
        <f>DAY(InputData[[#This Row],[DATE]])</f>
        <v>26</v>
      </c>
      <c r="J497" s="1" t="str">
        <f>TEXT(InputData[[#This Row],[DATE]],"mmm")</f>
        <v>Jul</v>
      </c>
      <c r="K497" s="1" t="str">
        <f>TEXT(InputData[[#This Row],[DATE]],"yyy")</f>
        <v>2021</v>
      </c>
      <c r="L497" s="1">
        <f>WEEKNUM(InputData[[#This Row],[DATE]])</f>
        <v>31</v>
      </c>
    </row>
    <row r="498" spans="1:12" x14ac:dyDescent="0.35">
      <c r="A498" s="3">
        <v>44404</v>
      </c>
      <c r="B498" s="6" t="s">
        <v>70</v>
      </c>
      <c r="C498" s="4" t="s">
        <v>34</v>
      </c>
      <c r="D498" s="5">
        <v>58.3</v>
      </c>
      <c r="E498" s="1">
        <v>25</v>
      </c>
      <c r="F498" s="1">
        <f>InputData[[#This Row],[UNIT PRICE ($)]]*InputData[[#This Row],[QUANTITY]]</f>
        <v>1457.5</v>
      </c>
      <c r="G498" s="1" t="str">
        <f>VLOOKUP(InputData[[#This Row],[CUSTOMER NAME]],Country[],2,FALSE)</f>
        <v>Mexico</v>
      </c>
      <c r="H498" s="1" t="str">
        <f>VLOOKUP(InputData[[#This Row],[CUSTOMER NAME]],Country[],3,FALSE)</f>
        <v>Export</v>
      </c>
      <c r="I498" s="1">
        <f>DAY(InputData[[#This Row],[DATE]])</f>
        <v>27</v>
      </c>
      <c r="J498" s="1" t="str">
        <f>TEXT(InputData[[#This Row],[DATE]],"mmm")</f>
        <v>Jul</v>
      </c>
      <c r="K498" s="1" t="str">
        <f>TEXT(InputData[[#This Row],[DATE]],"yyy")</f>
        <v>2021</v>
      </c>
      <c r="L498" s="1">
        <f>WEEKNUM(InputData[[#This Row],[DATE]])</f>
        <v>31</v>
      </c>
    </row>
    <row r="499" spans="1:12" x14ac:dyDescent="0.35">
      <c r="A499" s="3">
        <v>44404</v>
      </c>
      <c r="B499" s="6" t="s">
        <v>81</v>
      </c>
      <c r="C499" s="4" t="s">
        <v>36</v>
      </c>
      <c r="D499" s="5">
        <v>96.3</v>
      </c>
      <c r="E499" s="1">
        <v>38</v>
      </c>
      <c r="F499" s="1">
        <f>InputData[[#This Row],[UNIT PRICE ($)]]*InputData[[#This Row],[QUANTITY]]</f>
        <v>3659.4</v>
      </c>
      <c r="G499" s="1" t="str">
        <f>VLOOKUP(InputData[[#This Row],[CUSTOMER NAME]],Country[],2,FALSE)</f>
        <v>India</v>
      </c>
      <c r="H499" s="1" t="str">
        <f>VLOOKUP(InputData[[#This Row],[CUSTOMER NAME]],Country[],3,FALSE)</f>
        <v>East</v>
      </c>
      <c r="I499" s="1">
        <f>DAY(InputData[[#This Row],[DATE]])</f>
        <v>27</v>
      </c>
      <c r="J499" s="1" t="str">
        <f>TEXT(InputData[[#This Row],[DATE]],"mmm")</f>
        <v>Jul</v>
      </c>
      <c r="K499" s="1" t="str">
        <f>TEXT(InputData[[#This Row],[DATE]],"yyy")</f>
        <v>2021</v>
      </c>
      <c r="L499" s="1">
        <f>WEEKNUM(InputData[[#This Row],[DATE]])</f>
        <v>31</v>
      </c>
    </row>
    <row r="500" spans="1:12" x14ac:dyDescent="0.35">
      <c r="A500" s="3">
        <v>44406</v>
      </c>
      <c r="B500" s="6" t="s">
        <v>60</v>
      </c>
      <c r="C500" s="4" t="s">
        <v>30</v>
      </c>
      <c r="D500" s="5">
        <v>201.28</v>
      </c>
      <c r="E500" s="1">
        <v>37</v>
      </c>
      <c r="F500" s="1">
        <f>InputData[[#This Row],[UNIT PRICE ($)]]*InputData[[#This Row],[QUANTITY]]</f>
        <v>7447.36</v>
      </c>
      <c r="G500" s="1" t="str">
        <f>VLOOKUP(InputData[[#This Row],[CUSTOMER NAME]],Country[],2,FALSE)</f>
        <v>Nigeria</v>
      </c>
      <c r="H500" s="1" t="str">
        <f>VLOOKUP(InputData[[#This Row],[CUSTOMER NAME]],Country[],3,FALSE)</f>
        <v>Export</v>
      </c>
      <c r="I500" s="1">
        <f>DAY(InputData[[#This Row],[DATE]])</f>
        <v>29</v>
      </c>
      <c r="J500" s="1" t="str">
        <f>TEXT(InputData[[#This Row],[DATE]],"mmm")</f>
        <v>Jul</v>
      </c>
      <c r="K500" s="1" t="str">
        <f>TEXT(InputData[[#This Row],[DATE]],"yyy")</f>
        <v>2021</v>
      </c>
      <c r="L500" s="1">
        <f>WEEKNUM(InputData[[#This Row],[DATE]])</f>
        <v>31</v>
      </c>
    </row>
    <row r="501" spans="1:12" x14ac:dyDescent="0.35">
      <c r="A501" s="3">
        <v>44406</v>
      </c>
      <c r="B501" s="6" t="s">
        <v>73</v>
      </c>
      <c r="C501" s="4" t="s">
        <v>44</v>
      </c>
      <c r="D501" s="5">
        <v>82.08</v>
      </c>
      <c r="E501" s="1">
        <v>15</v>
      </c>
      <c r="F501" s="1">
        <f>InputData[[#This Row],[UNIT PRICE ($)]]*InputData[[#This Row],[QUANTITY]]</f>
        <v>1231.2</v>
      </c>
      <c r="G501" s="1" t="str">
        <f>VLOOKUP(InputData[[#This Row],[CUSTOMER NAME]],Country[],2,FALSE)</f>
        <v>India</v>
      </c>
      <c r="H501" s="1" t="str">
        <f>VLOOKUP(InputData[[#This Row],[CUSTOMER NAME]],Country[],3,FALSE)</f>
        <v>East</v>
      </c>
      <c r="I501" s="1">
        <f>DAY(InputData[[#This Row],[DATE]])</f>
        <v>29</v>
      </c>
      <c r="J501" s="1" t="str">
        <f>TEXT(InputData[[#This Row],[DATE]],"mmm")</f>
        <v>Jul</v>
      </c>
      <c r="K501" s="1" t="str">
        <f>TEXT(InputData[[#This Row],[DATE]],"yyy")</f>
        <v>2021</v>
      </c>
      <c r="L501" s="1">
        <f>WEEKNUM(InputData[[#This Row],[DATE]])</f>
        <v>31</v>
      </c>
    </row>
    <row r="502" spans="1:12" x14ac:dyDescent="0.35">
      <c r="A502" s="3">
        <v>44407</v>
      </c>
      <c r="B502" s="6" t="s">
        <v>71</v>
      </c>
      <c r="C502" s="4" t="s">
        <v>6</v>
      </c>
      <c r="D502" s="5">
        <v>85.5</v>
      </c>
      <c r="E502" s="1">
        <v>25</v>
      </c>
      <c r="F502" s="1">
        <f>InputData[[#This Row],[UNIT PRICE ($)]]*InputData[[#This Row],[QUANTITY]]</f>
        <v>2137.5</v>
      </c>
      <c r="G502" s="1" t="str">
        <f>VLOOKUP(InputData[[#This Row],[CUSTOMER NAME]],Country[],2,FALSE)</f>
        <v>India</v>
      </c>
      <c r="H502" s="1" t="str">
        <f>VLOOKUP(InputData[[#This Row],[CUSTOMER NAME]],Country[],3,FALSE)</f>
        <v>Central</v>
      </c>
      <c r="I502" s="1">
        <f>DAY(InputData[[#This Row],[DATE]])</f>
        <v>30</v>
      </c>
      <c r="J502" s="1" t="str">
        <f>TEXT(InputData[[#This Row],[DATE]],"mmm")</f>
        <v>Jul</v>
      </c>
      <c r="K502" s="1" t="str">
        <f>TEXT(InputData[[#This Row],[DATE]],"yyy")</f>
        <v>2021</v>
      </c>
      <c r="L502" s="1">
        <f>WEEKNUM(InputData[[#This Row],[DATE]])</f>
        <v>31</v>
      </c>
    </row>
    <row r="503" spans="1:12" x14ac:dyDescent="0.35">
      <c r="A503" s="3">
        <v>44407</v>
      </c>
      <c r="B503" s="6" t="s">
        <v>87</v>
      </c>
      <c r="C503" s="4" t="s">
        <v>36</v>
      </c>
      <c r="D503" s="5">
        <v>96.3</v>
      </c>
      <c r="E503" s="1">
        <v>12</v>
      </c>
      <c r="F503" s="1">
        <f>InputData[[#This Row],[UNIT PRICE ($)]]*InputData[[#This Row],[QUANTITY]]</f>
        <v>1155.5999999999999</v>
      </c>
      <c r="G503" s="1" t="str">
        <f>VLOOKUP(InputData[[#This Row],[CUSTOMER NAME]],Country[],2,FALSE)</f>
        <v>France</v>
      </c>
      <c r="H503" s="1" t="str">
        <f>VLOOKUP(InputData[[#This Row],[CUSTOMER NAME]],Country[],3,FALSE)</f>
        <v>Export</v>
      </c>
      <c r="I503" s="1">
        <f>DAY(InputData[[#This Row],[DATE]])</f>
        <v>30</v>
      </c>
      <c r="J503" s="1" t="str">
        <f>TEXT(InputData[[#This Row],[DATE]],"mmm")</f>
        <v>Jul</v>
      </c>
      <c r="K503" s="1" t="str">
        <f>TEXT(InputData[[#This Row],[DATE]],"yyy")</f>
        <v>2021</v>
      </c>
      <c r="L503" s="1">
        <f>WEEKNUM(InputData[[#This Row],[DATE]])</f>
        <v>31</v>
      </c>
    </row>
    <row r="504" spans="1:12" x14ac:dyDescent="0.35">
      <c r="A504" s="3">
        <v>44408</v>
      </c>
      <c r="B504" s="6" t="s">
        <v>69</v>
      </c>
      <c r="C504" s="4" t="s">
        <v>12</v>
      </c>
      <c r="D504" s="5">
        <v>94.17</v>
      </c>
      <c r="E504" s="1">
        <v>12</v>
      </c>
      <c r="F504" s="1">
        <f>InputData[[#This Row],[UNIT PRICE ($)]]*InputData[[#This Row],[QUANTITY]]</f>
        <v>1130.04</v>
      </c>
      <c r="G504" s="1" t="str">
        <f>VLOOKUP(InputData[[#This Row],[CUSTOMER NAME]],Country[],2,FALSE)</f>
        <v>India</v>
      </c>
      <c r="H504" s="1" t="str">
        <f>VLOOKUP(InputData[[#This Row],[CUSTOMER NAME]],Country[],3,FALSE)</f>
        <v>South</v>
      </c>
      <c r="I504" s="1">
        <f>DAY(InputData[[#This Row],[DATE]])</f>
        <v>31</v>
      </c>
      <c r="J504" s="1" t="str">
        <f>TEXT(InputData[[#This Row],[DATE]],"mmm")</f>
        <v>Jul</v>
      </c>
      <c r="K504" s="1" t="str">
        <f>TEXT(InputData[[#This Row],[DATE]],"yyy")</f>
        <v>2021</v>
      </c>
      <c r="L504" s="1">
        <f>WEEKNUM(InputData[[#This Row],[DATE]])</f>
        <v>31</v>
      </c>
    </row>
    <row r="505" spans="1:12" x14ac:dyDescent="0.35">
      <c r="A505" s="3">
        <v>44408</v>
      </c>
      <c r="B505" s="6" t="s">
        <v>83</v>
      </c>
      <c r="C505" s="4" t="s">
        <v>42</v>
      </c>
      <c r="D505" s="5">
        <v>162</v>
      </c>
      <c r="E505" s="1">
        <v>31</v>
      </c>
      <c r="F505" s="1">
        <f>InputData[[#This Row],[UNIT PRICE ($)]]*InputData[[#This Row],[QUANTITY]]</f>
        <v>5022</v>
      </c>
      <c r="G505" s="1" t="str">
        <f>VLOOKUP(InputData[[#This Row],[CUSTOMER NAME]],Country[],2,FALSE)</f>
        <v>India</v>
      </c>
      <c r="H505" s="1" t="str">
        <f>VLOOKUP(InputData[[#This Row],[CUSTOMER NAME]],Country[],3,FALSE)</f>
        <v>North</v>
      </c>
      <c r="I505" s="1">
        <f>DAY(InputData[[#This Row],[DATE]])</f>
        <v>31</v>
      </c>
      <c r="J505" s="1" t="str">
        <f>TEXT(InputData[[#This Row],[DATE]],"mmm")</f>
        <v>Jul</v>
      </c>
      <c r="K505" s="1" t="str">
        <f>TEXT(InputData[[#This Row],[DATE]],"yyy")</f>
        <v>2021</v>
      </c>
      <c r="L505" s="1">
        <f>WEEKNUM(InputData[[#This Row],[DATE]])</f>
        <v>31</v>
      </c>
    </row>
    <row r="506" spans="1:12" x14ac:dyDescent="0.35">
      <c r="A506" s="3">
        <v>44409</v>
      </c>
      <c r="B506" s="6" t="s">
        <v>88</v>
      </c>
      <c r="C506" s="4" t="s">
        <v>1</v>
      </c>
      <c r="D506" s="5">
        <v>103.88</v>
      </c>
      <c r="E506" s="1">
        <v>11</v>
      </c>
      <c r="F506" s="1">
        <f>InputData[[#This Row],[UNIT PRICE ($)]]*InputData[[#This Row],[QUANTITY]]</f>
        <v>1142.6799999999998</v>
      </c>
      <c r="G506" s="1" t="str">
        <f>VLOOKUP(InputData[[#This Row],[CUSTOMER NAME]],Country[],2,FALSE)</f>
        <v>India</v>
      </c>
      <c r="H506" s="1" t="str">
        <f>VLOOKUP(InputData[[#This Row],[CUSTOMER NAME]],Country[],3,FALSE)</f>
        <v>South</v>
      </c>
      <c r="I506" s="1">
        <f>DAY(InputData[[#This Row],[DATE]])</f>
        <v>1</v>
      </c>
      <c r="J506" s="1" t="str">
        <f>TEXT(InputData[[#This Row],[DATE]],"mmm")</f>
        <v>Aug</v>
      </c>
      <c r="K506" s="1" t="str">
        <f>TEXT(InputData[[#This Row],[DATE]],"yyy")</f>
        <v>2021</v>
      </c>
      <c r="L506" s="1">
        <f>WEEKNUM(InputData[[#This Row],[DATE]])</f>
        <v>32</v>
      </c>
    </row>
    <row r="507" spans="1:12" x14ac:dyDescent="0.35">
      <c r="A507" s="3">
        <v>44410</v>
      </c>
      <c r="B507" s="6" t="s">
        <v>75</v>
      </c>
      <c r="C507" s="4" t="s">
        <v>23</v>
      </c>
      <c r="D507" s="5">
        <v>149.46</v>
      </c>
      <c r="E507" s="1">
        <v>3</v>
      </c>
      <c r="F507" s="1">
        <f>InputData[[#This Row],[UNIT PRICE ($)]]*InputData[[#This Row],[QUANTITY]]</f>
        <v>448.38</v>
      </c>
      <c r="G507" s="1" t="str">
        <f>VLOOKUP(InputData[[#This Row],[CUSTOMER NAME]],Country[],2,FALSE)</f>
        <v>Russia</v>
      </c>
      <c r="H507" s="1" t="str">
        <f>VLOOKUP(InputData[[#This Row],[CUSTOMER NAME]],Country[],3,FALSE)</f>
        <v>Export</v>
      </c>
      <c r="I507" s="1">
        <f>DAY(InputData[[#This Row],[DATE]])</f>
        <v>2</v>
      </c>
      <c r="J507" s="1" t="str">
        <f>TEXT(InputData[[#This Row],[DATE]],"mmm")</f>
        <v>Aug</v>
      </c>
      <c r="K507" s="1" t="str">
        <f>TEXT(InputData[[#This Row],[DATE]],"yyy")</f>
        <v>2021</v>
      </c>
      <c r="L507" s="1">
        <f>WEEKNUM(InputData[[#This Row],[DATE]])</f>
        <v>32</v>
      </c>
    </row>
    <row r="508" spans="1:12" x14ac:dyDescent="0.35">
      <c r="A508" s="3">
        <v>44411</v>
      </c>
      <c r="B508" s="6" t="s">
        <v>67</v>
      </c>
      <c r="C508" s="4" t="s">
        <v>34</v>
      </c>
      <c r="D508" s="5">
        <v>58.3</v>
      </c>
      <c r="E508" s="1">
        <v>12</v>
      </c>
      <c r="F508" s="1">
        <f>InputData[[#This Row],[UNIT PRICE ($)]]*InputData[[#This Row],[QUANTITY]]</f>
        <v>699.59999999999991</v>
      </c>
      <c r="G508" s="1" t="str">
        <f>VLOOKUP(InputData[[#This Row],[CUSTOMER NAME]],Country[],2,FALSE)</f>
        <v>United Kingdom</v>
      </c>
      <c r="H508" s="1" t="str">
        <f>VLOOKUP(InputData[[#This Row],[CUSTOMER NAME]],Country[],3,FALSE)</f>
        <v>Export</v>
      </c>
      <c r="I508" s="1">
        <f>DAY(InputData[[#This Row],[DATE]])</f>
        <v>3</v>
      </c>
      <c r="J508" s="1" t="str">
        <f>TEXT(InputData[[#This Row],[DATE]],"mmm")</f>
        <v>Aug</v>
      </c>
      <c r="K508" s="1" t="str">
        <f>TEXT(InputData[[#This Row],[DATE]],"yyy")</f>
        <v>2021</v>
      </c>
      <c r="L508" s="1">
        <f>WEEKNUM(InputData[[#This Row],[DATE]])</f>
        <v>32</v>
      </c>
    </row>
    <row r="509" spans="1:12" x14ac:dyDescent="0.35">
      <c r="A509" s="3">
        <v>44411</v>
      </c>
      <c r="B509" s="6" t="s">
        <v>80</v>
      </c>
      <c r="C509" s="4" t="s">
        <v>22</v>
      </c>
      <c r="D509" s="5">
        <v>141.57</v>
      </c>
      <c r="E509" s="1">
        <v>13</v>
      </c>
      <c r="F509" s="1">
        <f>InputData[[#This Row],[UNIT PRICE ($)]]*InputData[[#This Row],[QUANTITY]]</f>
        <v>1840.4099999999999</v>
      </c>
      <c r="G509" s="1" t="str">
        <f>VLOOKUP(InputData[[#This Row],[CUSTOMER NAME]],Country[],2,FALSE)</f>
        <v>South Africa</v>
      </c>
      <c r="H509" s="1" t="str">
        <f>VLOOKUP(InputData[[#This Row],[CUSTOMER NAME]],Country[],3,FALSE)</f>
        <v>Export</v>
      </c>
      <c r="I509" s="1">
        <f>DAY(InputData[[#This Row],[DATE]])</f>
        <v>3</v>
      </c>
      <c r="J509" s="1" t="str">
        <f>TEXT(InputData[[#This Row],[DATE]],"mmm")</f>
        <v>Aug</v>
      </c>
      <c r="K509" s="1" t="str">
        <f>TEXT(InputData[[#This Row],[DATE]],"yyy")</f>
        <v>2021</v>
      </c>
      <c r="L509" s="1">
        <f>WEEKNUM(InputData[[#This Row],[DATE]])</f>
        <v>32</v>
      </c>
    </row>
    <row r="510" spans="1:12" x14ac:dyDescent="0.35">
      <c r="A510" s="3">
        <v>44411</v>
      </c>
      <c r="B510" s="6" t="s">
        <v>80</v>
      </c>
      <c r="C510" s="4" t="s">
        <v>12</v>
      </c>
      <c r="D510" s="5">
        <v>94.17</v>
      </c>
      <c r="E510" s="1">
        <v>5</v>
      </c>
      <c r="F510" s="1">
        <f>InputData[[#This Row],[UNIT PRICE ($)]]*InputData[[#This Row],[QUANTITY]]</f>
        <v>470.85</v>
      </c>
      <c r="G510" s="1" t="str">
        <f>VLOOKUP(InputData[[#This Row],[CUSTOMER NAME]],Country[],2,FALSE)</f>
        <v>South Africa</v>
      </c>
      <c r="H510" s="1" t="str">
        <f>VLOOKUP(InputData[[#This Row],[CUSTOMER NAME]],Country[],3,FALSE)</f>
        <v>Export</v>
      </c>
      <c r="I510" s="1">
        <f>DAY(InputData[[#This Row],[DATE]])</f>
        <v>3</v>
      </c>
      <c r="J510" s="1" t="str">
        <f>TEXT(InputData[[#This Row],[DATE]],"mmm")</f>
        <v>Aug</v>
      </c>
      <c r="K510" s="1" t="str">
        <f>TEXT(InputData[[#This Row],[DATE]],"yyy")</f>
        <v>2021</v>
      </c>
      <c r="L510" s="1">
        <f>WEEKNUM(InputData[[#This Row],[DATE]])</f>
        <v>32</v>
      </c>
    </row>
    <row r="511" spans="1:12" x14ac:dyDescent="0.35">
      <c r="A511" s="3">
        <v>44411</v>
      </c>
      <c r="B511" s="6" t="s">
        <v>116</v>
      </c>
      <c r="C511" s="4" t="s">
        <v>14</v>
      </c>
      <c r="D511" s="5">
        <v>146.72</v>
      </c>
      <c r="E511" s="1">
        <v>8</v>
      </c>
      <c r="F511" s="1">
        <f>InputData[[#This Row],[UNIT PRICE ($)]]*InputData[[#This Row],[QUANTITY]]</f>
        <v>1173.76</v>
      </c>
      <c r="G511" s="1" t="str">
        <f>VLOOKUP(InputData[[#This Row],[CUSTOMER NAME]],Country[],2,FALSE)</f>
        <v>Germany</v>
      </c>
      <c r="H511" s="1" t="str">
        <f>VLOOKUP(InputData[[#This Row],[CUSTOMER NAME]],Country[],3,FALSE)</f>
        <v>Export</v>
      </c>
      <c r="I511" s="1">
        <f>DAY(InputData[[#This Row],[DATE]])</f>
        <v>3</v>
      </c>
      <c r="J511" s="1" t="str">
        <f>TEXT(InputData[[#This Row],[DATE]],"mmm")</f>
        <v>Aug</v>
      </c>
      <c r="K511" s="1" t="str">
        <f>TEXT(InputData[[#This Row],[DATE]],"yyy")</f>
        <v>2021</v>
      </c>
      <c r="L511" s="1">
        <f>WEEKNUM(InputData[[#This Row],[DATE]])</f>
        <v>32</v>
      </c>
    </row>
    <row r="512" spans="1:12" x14ac:dyDescent="0.35">
      <c r="A512" s="3">
        <v>44412</v>
      </c>
      <c r="B512" s="6" t="s">
        <v>61</v>
      </c>
      <c r="C512" s="4" t="s">
        <v>26</v>
      </c>
      <c r="D512" s="5">
        <v>24.66</v>
      </c>
      <c r="E512" s="1">
        <v>16</v>
      </c>
      <c r="F512" s="1">
        <f>InputData[[#This Row],[UNIT PRICE ($)]]*InputData[[#This Row],[QUANTITY]]</f>
        <v>394.56</v>
      </c>
      <c r="G512" s="1" t="str">
        <f>VLOOKUP(InputData[[#This Row],[CUSTOMER NAME]],Country[],2,FALSE)</f>
        <v>Bangladesh</v>
      </c>
      <c r="H512" s="1" t="str">
        <f>VLOOKUP(InputData[[#This Row],[CUSTOMER NAME]],Country[],3,FALSE)</f>
        <v>Export</v>
      </c>
      <c r="I512" s="1">
        <f>DAY(InputData[[#This Row],[DATE]])</f>
        <v>4</v>
      </c>
      <c r="J512" s="1" t="str">
        <f>TEXT(InputData[[#This Row],[DATE]],"mmm")</f>
        <v>Aug</v>
      </c>
      <c r="K512" s="1" t="str">
        <f>TEXT(InputData[[#This Row],[DATE]],"yyy")</f>
        <v>2021</v>
      </c>
      <c r="L512" s="1">
        <f>WEEKNUM(InputData[[#This Row],[DATE]])</f>
        <v>32</v>
      </c>
    </row>
    <row r="513" spans="1:12" x14ac:dyDescent="0.35">
      <c r="A513" s="3">
        <v>44413</v>
      </c>
      <c r="B513" s="6" t="s">
        <v>70</v>
      </c>
      <c r="C513" s="4" t="s">
        <v>28</v>
      </c>
      <c r="D513" s="5">
        <v>41.81</v>
      </c>
      <c r="E513" s="1">
        <v>14</v>
      </c>
      <c r="F513" s="1">
        <f>InputData[[#This Row],[UNIT PRICE ($)]]*InputData[[#This Row],[QUANTITY]]</f>
        <v>585.34</v>
      </c>
      <c r="G513" s="1" t="str">
        <f>VLOOKUP(InputData[[#This Row],[CUSTOMER NAME]],Country[],2,FALSE)</f>
        <v>Mexico</v>
      </c>
      <c r="H513" s="1" t="str">
        <f>VLOOKUP(InputData[[#This Row],[CUSTOMER NAME]],Country[],3,FALSE)</f>
        <v>Export</v>
      </c>
      <c r="I513" s="1">
        <f>DAY(InputData[[#This Row],[DATE]])</f>
        <v>5</v>
      </c>
      <c r="J513" s="1" t="str">
        <f>TEXT(InputData[[#This Row],[DATE]],"mmm")</f>
        <v>Aug</v>
      </c>
      <c r="K513" s="1" t="str">
        <f>TEXT(InputData[[#This Row],[DATE]],"yyy")</f>
        <v>2021</v>
      </c>
      <c r="L513" s="1">
        <f>WEEKNUM(InputData[[#This Row],[DATE]])</f>
        <v>32</v>
      </c>
    </row>
    <row r="514" spans="1:12" x14ac:dyDescent="0.35">
      <c r="A514" s="3">
        <v>44414</v>
      </c>
      <c r="B514" s="6" t="s">
        <v>64</v>
      </c>
      <c r="C514" s="4" t="s">
        <v>37</v>
      </c>
      <c r="D514" s="5">
        <v>85.76</v>
      </c>
      <c r="E514" s="1">
        <v>1</v>
      </c>
      <c r="F514" s="1">
        <f>InputData[[#This Row],[UNIT PRICE ($)]]*InputData[[#This Row],[QUANTITY]]</f>
        <v>85.76</v>
      </c>
      <c r="G514" s="1" t="str">
        <f>VLOOKUP(InputData[[#This Row],[CUSTOMER NAME]],Country[],2,FALSE)</f>
        <v>India</v>
      </c>
      <c r="H514" s="1" t="str">
        <f>VLOOKUP(InputData[[#This Row],[CUSTOMER NAME]],Country[],3,FALSE)</f>
        <v>Northeast</v>
      </c>
      <c r="I514" s="1">
        <f>DAY(InputData[[#This Row],[DATE]])</f>
        <v>6</v>
      </c>
      <c r="J514" s="1" t="str">
        <f>TEXT(InputData[[#This Row],[DATE]],"mmm")</f>
        <v>Aug</v>
      </c>
      <c r="K514" s="1" t="str">
        <f>TEXT(InputData[[#This Row],[DATE]],"yyy")</f>
        <v>2021</v>
      </c>
      <c r="L514" s="1">
        <f>WEEKNUM(InputData[[#This Row],[DATE]])</f>
        <v>32</v>
      </c>
    </row>
    <row r="515" spans="1:12" x14ac:dyDescent="0.35">
      <c r="A515" s="3">
        <v>44414</v>
      </c>
      <c r="B515" s="6" t="s">
        <v>80</v>
      </c>
      <c r="C515" s="4" t="s">
        <v>16</v>
      </c>
      <c r="D515" s="5">
        <v>16.64</v>
      </c>
      <c r="E515" s="1">
        <v>9</v>
      </c>
      <c r="F515" s="1">
        <f>InputData[[#This Row],[UNIT PRICE ($)]]*InputData[[#This Row],[QUANTITY]]</f>
        <v>149.76</v>
      </c>
      <c r="G515" s="1" t="str">
        <f>VLOOKUP(InputData[[#This Row],[CUSTOMER NAME]],Country[],2,FALSE)</f>
        <v>South Africa</v>
      </c>
      <c r="H515" s="1" t="str">
        <f>VLOOKUP(InputData[[#This Row],[CUSTOMER NAME]],Country[],3,FALSE)</f>
        <v>Export</v>
      </c>
      <c r="I515" s="1">
        <f>DAY(InputData[[#This Row],[DATE]])</f>
        <v>6</v>
      </c>
      <c r="J515" s="1" t="str">
        <f>TEXT(InputData[[#This Row],[DATE]],"mmm")</f>
        <v>Aug</v>
      </c>
      <c r="K515" s="1" t="str">
        <f>TEXT(InputData[[#This Row],[DATE]],"yyy")</f>
        <v>2021</v>
      </c>
      <c r="L515" s="1">
        <f>WEEKNUM(InputData[[#This Row],[DATE]])</f>
        <v>32</v>
      </c>
    </row>
    <row r="516" spans="1:12" x14ac:dyDescent="0.35">
      <c r="A516" s="3">
        <v>44416</v>
      </c>
      <c r="B516" s="6" t="s">
        <v>63</v>
      </c>
      <c r="C516" s="4" t="s">
        <v>21</v>
      </c>
      <c r="D516" s="5">
        <v>162.54</v>
      </c>
      <c r="E516" s="1">
        <v>11</v>
      </c>
      <c r="F516" s="1">
        <f>InputData[[#This Row],[UNIT PRICE ($)]]*InputData[[#This Row],[QUANTITY]]</f>
        <v>1787.9399999999998</v>
      </c>
      <c r="G516" s="1" t="str">
        <f>VLOOKUP(InputData[[#This Row],[CUSTOMER NAME]],Country[],2,FALSE)</f>
        <v>Saudi Arabia</v>
      </c>
      <c r="H516" s="1" t="str">
        <f>VLOOKUP(InputData[[#This Row],[CUSTOMER NAME]],Country[],3,FALSE)</f>
        <v>Export</v>
      </c>
      <c r="I516" s="1">
        <f>DAY(InputData[[#This Row],[DATE]])</f>
        <v>8</v>
      </c>
      <c r="J516" s="1" t="str">
        <f>TEXT(InputData[[#This Row],[DATE]],"mmm")</f>
        <v>Aug</v>
      </c>
      <c r="K516" s="1" t="str">
        <f>TEXT(InputData[[#This Row],[DATE]],"yyy")</f>
        <v>2021</v>
      </c>
      <c r="L516" s="1">
        <f>WEEKNUM(InputData[[#This Row],[DATE]])</f>
        <v>33</v>
      </c>
    </row>
    <row r="517" spans="1:12" x14ac:dyDescent="0.35">
      <c r="A517" s="3">
        <v>44416</v>
      </c>
      <c r="B517" s="6" t="s">
        <v>71</v>
      </c>
      <c r="C517" s="4" t="s">
        <v>32</v>
      </c>
      <c r="D517" s="5">
        <v>117.48</v>
      </c>
      <c r="E517" s="1">
        <v>12</v>
      </c>
      <c r="F517" s="1">
        <f>InputData[[#This Row],[UNIT PRICE ($)]]*InputData[[#This Row],[QUANTITY]]</f>
        <v>1409.76</v>
      </c>
      <c r="G517" s="1" t="str">
        <f>VLOOKUP(InputData[[#This Row],[CUSTOMER NAME]],Country[],2,FALSE)</f>
        <v>India</v>
      </c>
      <c r="H517" s="1" t="str">
        <f>VLOOKUP(InputData[[#This Row],[CUSTOMER NAME]],Country[],3,FALSE)</f>
        <v>Central</v>
      </c>
      <c r="I517" s="1">
        <f>DAY(InputData[[#This Row],[DATE]])</f>
        <v>8</v>
      </c>
      <c r="J517" s="1" t="str">
        <f>TEXT(InputData[[#This Row],[DATE]],"mmm")</f>
        <v>Aug</v>
      </c>
      <c r="K517" s="1" t="str">
        <f>TEXT(InputData[[#This Row],[DATE]],"yyy")</f>
        <v>2021</v>
      </c>
      <c r="L517" s="1">
        <f>WEEKNUM(InputData[[#This Row],[DATE]])</f>
        <v>33</v>
      </c>
    </row>
    <row r="518" spans="1:12" x14ac:dyDescent="0.35">
      <c r="A518" s="3">
        <v>44416</v>
      </c>
      <c r="B518" s="6" t="s">
        <v>74</v>
      </c>
      <c r="C518" s="4" t="s">
        <v>15</v>
      </c>
      <c r="D518" s="5">
        <v>15.719999999999999</v>
      </c>
      <c r="E518" s="1">
        <v>38</v>
      </c>
      <c r="F518" s="1">
        <f>InputData[[#This Row],[UNIT PRICE ($)]]*InputData[[#This Row],[QUANTITY]]</f>
        <v>597.3599999999999</v>
      </c>
      <c r="G518" s="1" t="str">
        <f>VLOOKUP(InputData[[#This Row],[CUSTOMER NAME]],Country[],2,FALSE)</f>
        <v>Brazil</v>
      </c>
      <c r="H518" s="1" t="str">
        <f>VLOOKUP(InputData[[#This Row],[CUSTOMER NAME]],Country[],3,FALSE)</f>
        <v>Export</v>
      </c>
      <c r="I518" s="1">
        <f>DAY(InputData[[#This Row],[DATE]])</f>
        <v>8</v>
      </c>
      <c r="J518" s="1" t="str">
        <f>TEXT(InputData[[#This Row],[DATE]],"mmm")</f>
        <v>Aug</v>
      </c>
      <c r="K518" s="1" t="str">
        <f>TEXT(InputData[[#This Row],[DATE]],"yyy")</f>
        <v>2021</v>
      </c>
      <c r="L518" s="1">
        <f>WEEKNUM(InputData[[#This Row],[DATE]])</f>
        <v>33</v>
      </c>
    </row>
    <row r="519" spans="1:12" x14ac:dyDescent="0.35">
      <c r="A519" s="3">
        <v>44416</v>
      </c>
      <c r="B519" s="6" t="s">
        <v>78</v>
      </c>
      <c r="C519" s="4" t="s">
        <v>16</v>
      </c>
      <c r="D519" s="5">
        <v>16.64</v>
      </c>
      <c r="E519" s="1">
        <v>2</v>
      </c>
      <c r="F519" s="1">
        <f>InputData[[#This Row],[UNIT PRICE ($)]]*InputData[[#This Row],[QUANTITY]]</f>
        <v>33.28</v>
      </c>
      <c r="G519" s="1" t="str">
        <f>VLOOKUP(InputData[[#This Row],[CUSTOMER NAME]],Country[],2,FALSE)</f>
        <v>India</v>
      </c>
      <c r="H519" s="1" t="str">
        <f>VLOOKUP(InputData[[#This Row],[CUSTOMER NAME]],Country[],3,FALSE)</f>
        <v>Central</v>
      </c>
      <c r="I519" s="1">
        <f>DAY(InputData[[#This Row],[DATE]])</f>
        <v>8</v>
      </c>
      <c r="J519" s="1" t="str">
        <f>TEXT(InputData[[#This Row],[DATE]],"mmm")</f>
        <v>Aug</v>
      </c>
      <c r="K519" s="1" t="str">
        <f>TEXT(InputData[[#This Row],[DATE]],"yyy")</f>
        <v>2021</v>
      </c>
      <c r="L519" s="1">
        <f>WEEKNUM(InputData[[#This Row],[DATE]])</f>
        <v>33</v>
      </c>
    </row>
    <row r="520" spans="1:12" x14ac:dyDescent="0.35">
      <c r="A520" s="3">
        <v>44418</v>
      </c>
      <c r="B520" s="6" t="s">
        <v>109</v>
      </c>
      <c r="C520" s="4" t="s">
        <v>38</v>
      </c>
      <c r="D520" s="5">
        <v>79.92</v>
      </c>
      <c r="E520" s="1">
        <v>38</v>
      </c>
      <c r="F520" s="1">
        <f>InputData[[#This Row],[UNIT PRICE ($)]]*InputData[[#This Row],[QUANTITY]]</f>
        <v>3036.96</v>
      </c>
      <c r="G520" s="1" t="str">
        <f>VLOOKUP(InputData[[#This Row],[CUSTOMER NAME]],Country[],2,FALSE)</f>
        <v>Pakistan</v>
      </c>
      <c r="H520" s="1" t="str">
        <f>VLOOKUP(InputData[[#This Row],[CUSTOMER NAME]],Country[],3,FALSE)</f>
        <v>Export</v>
      </c>
      <c r="I520" s="1">
        <f>DAY(InputData[[#This Row],[DATE]])</f>
        <v>10</v>
      </c>
      <c r="J520" s="1" t="str">
        <f>TEXT(InputData[[#This Row],[DATE]],"mmm")</f>
        <v>Aug</v>
      </c>
      <c r="K520" s="1" t="str">
        <f>TEXT(InputData[[#This Row],[DATE]],"yyy")</f>
        <v>2021</v>
      </c>
      <c r="L520" s="1">
        <f>WEEKNUM(InputData[[#This Row],[DATE]])</f>
        <v>33</v>
      </c>
    </row>
    <row r="521" spans="1:12" x14ac:dyDescent="0.35">
      <c r="A521" s="3">
        <v>44418</v>
      </c>
      <c r="B521" s="6" t="s">
        <v>84</v>
      </c>
      <c r="C521" s="4" t="s">
        <v>5</v>
      </c>
      <c r="D521" s="5">
        <v>155.61000000000001</v>
      </c>
      <c r="E521" s="1">
        <v>4</v>
      </c>
      <c r="F521" s="1">
        <f>InputData[[#This Row],[UNIT PRICE ($)]]*InputData[[#This Row],[QUANTITY]]</f>
        <v>622.44000000000005</v>
      </c>
      <c r="G521" s="1" t="str">
        <f>VLOOKUP(InputData[[#This Row],[CUSTOMER NAME]],Country[],2,FALSE)</f>
        <v>Ethiopia</v>
      </c>
      <c r="H521" s="1" t="str">
        <f>VLOOKUP(InputData[[#This Row],[CUSTOMER NAME]],Country[],3,FALSE)</f>
        <v>Export</v>
      </c>
      <c r="I521" s="1">
        <f>DAY(InputData[[#This Row],[DATE]])</f>
        <v>10</v>
      </c>
      <c r="J521" s="1" t="str">
        <f>TEXT(InputData[[#This Row],[DATE]],"mmm")</f>
        <v>Aug</v>
      </c>
      <c r="K521" s="1" t="str">
        <f>TEXT(InputData[[#This Row],[DATE]],"yyy")</f>
        <v>2021</v>
      </c>
      <c r="L521" s="1">
        <f>WEEKNUM(InputData[[#This Row],[DATE]])</f>
        <v>33</v>
      </c>
    </row>
    <row r="522" spans="1:12" x14ac:dyDescent="0.35">
      <c r="A522" s="3">
        <v>44418</v>
      </c>
      <c r="B522" s="6" t="s">
        <v>88</v>
      </c>
      <c r="C522" s="4" t="s">
        <v>44</v>
      </c>
      <c r="D522" s="5">
        <v>82.08</v>
      </c>
      <c r="E522" s="1">
        <v>10</v>
      </c>
      <c r="F522" s="1">
        <f>InputData[[#This Row],[UNIT PRICE ($)]]*InputData[[#This Row],[QUANTITY]]</f>
        <v>820.8</v>
      </c>
      <c r="G522" s="1" t="str">
        <f>VLOOKUP(InputData[[#This Row],[CUSTOMER NAME]],Country[],2,FALSE)</f>
        <v>India</v>
      </c>
      <c r="H522" s="1" t="str">
        <f>VLOOKUP(InputData[[#This Row],[CUSTOMER NAME]],Country[],3,FALSE)</f>
        <v>South</v>
      </c>
      <c r="I522" s="1">
        <f>DAY(InputData[[#This Row],[DATE]])</f>
        <v>10</v>
      </c>
      <c r="J522" s="1" t="str">
        <f>TEXT(InputData[[#This Row],[DATE]],"mmm")</f>
        <v>Aug</v>
      </c>
      <c r="K522" s="1" t="str">
        <f>TEXT(InputData[[#This Row],[DATE]],"yyy")</f>
        <v>2021</v>
      </c>
      <c r="L522" s="1">
        <f>WEEKNUM(InputData[[#This Row],[DATE]])</f>
        <v>33</v>
      </c>
    </row>
    <row r="523" spans="1:12" x14ac:dyDescent="0.35">
      <c r="A523" s="3">
        <v>44418</v>
      </c>
      <c r="B523" s="6" t="s">
        <v>89</v>
      </c>
      <c r="C523" s="4" t="s">
        <v>6</v>
      </c>
      <c r="D523" s="5">
        <v>85.5</v>
      </c>
      <c r="E523" s="1">
        <v>6</v>
      </c>
      <c r="F523" s="1">
        <f>InputData[[#This Row],[UNIT PRICE ($)]]*InputData[[#This Row],[QUANTITY]]</f>
        <v>513</v>
      </c>
      <c r="G523" s="1" t="str">
        <f>VLOOKUP(InputData[[#This Row],[CUSTOMER NAME]],Country[],2,FALSE)</f>
        <v>Mexico</v>
      </c>
      <c r="H523" s="1" t="str">
        <f>VLOOKUP(InputData[[#This Row],[CUSTOMER NAME]],Country[],3,FALSE)</f>
        <v>Export</v>
      </c>
      <c r="I523" s="1">
        <f>DAY(InputData[[#This Row],[DATE]])</f>
        <v>10</v>
      </c>
      <c r="J523" s="1" t="str">
        <f>TEXT(InputData[[#This Row],[DATE]],"mmm")</f>
        <v>Aug</v>
      </c>
      <c r="K523" s="1" t="str">
        <f>TEXT(InputData[[#This Row],[DATE]],"yyy")</f>
        <v>2021</v>
      </c>
      <c r="L523" s="1">
        <f>WEEKNUM(InputData[[#This Row],[DATE]])</f>
        <v>33</v>
      </c>
    </row>
    <row r="524" spans="1:12" x14ac:dyDescent="0.35">
      <c r="A524" s="3">
        <v>44419</v>
      </c>
      <c r="B524" s="6" t="s">
        <v>73</v>
      </c>
      <c r="C524" s="4" t="s">
        <v>23</v>
      </c>
      <c r="D524" s="5">
        <v>149.46</v>
      </c>
      <c r="E524" s="1">
        <v>4</v>
      </c>
      <c r="F524" s="1">
        <f>InputData[[#This Row],[UNIT PRICE ($)]]*InputData[[#This Row],[QUANTITY]]</f>
        <v>597.84</v>
      </c>
      <c r="G524" s="1" t="str">
        <f>VLOOKUP(InputData[[#This Row],[CUSTOMER NAME]],Country[],2,FALSE)</f>
        <v>India</v>
      </c>
      <c r="H524" s="1" t="str">
        <f>VLOOKUP(InputData[[#This Row],[CUSTOMER NAME]],Country[],3,FALSE)</f>
        <v>East</v>
      </c>
      <c r="I524" s="1">
        <f>DAY(InputData[[#This Row],[DATE]])</f>
        <v>11</v>
      </c>
      <c r="J524" s="1" t="str">
        <f>TEXT(InputData[[#This Row],[DATE]],"mmm")</f>
        <v>Aug</v>
      </c>
      <c r="K524" s="1" t="str">
        <f>TEXT(InputData[[#This Row],[DATE]],"yyy")</f>
        <v>2021</v>
      </c>
      <c r="L524" s="1">
        <f>WEEKNUM(InputData[[#This Row],[DATE]])</f>
        <v>33</v>
      </c>
    </row>
    <row r="525" spans="1:12" x14ac:dyDescent="0.35">
      <c r="A525" s="3">
        <v>44419</v>
      </c>
      <c r="B525" s="6" t="s">
        <v>76</v>
      </c>
      <c r="C525" s="4" t="s">
        <v>30</v>
      </c>
      <c r="D525" s="5">
        <v>201.28</v>
      </c>
      <c r="E525" s="1">
        <v>20</v>
      </c>
      <c r="F525" s="1">
        <f>InputData[[#This Row],[UNIT PRICE ($)]]*InputData[[#This Row],[QUANTITY]]</f>
        <v>4025.6</v>
      </c>
      <c r="G525" s="1" t="str">
        <f>VLOOKUP(InputData[[#This Row],[CUSTOMER NAME]],Country[],2,FALSE)</f>
        <v>Saudi Arabia</v>
      </c>
      <c r="H525" s="1" t="str">
        <f>VLOOKUP(InputData[[#This Row],[CUSTOMER NAME]],Country[],3,FALSE)</f>
        <v>Export</v>
      </c>
      <c r="I525" s="1">
        <f>DAY(InputData[[#This Row],[DATE]])</f>
        <v>11</v>
      </c>
      <c r="J525" s="1" t="str">
        <f>TEXT(InputData[[#This Row],[DATE]],"mmm")</f>
        <v>Aug</v>
      </c>
      <c r="K525" s="1" t="str">
        <f>TEXT(InputData[[#This Row],[DATE]],"yyy")</f>
        <v>2021</v>
      </c>
      <c r="L525" s="1">
        <f>WEEKNUM(InputData[[#This Row],[DATE]])</f>
        <v>33</v>
      </c>
    </row>
    <row r="526" spans="1:12" x14ac:dyDescent="0.35">
      <c r="A526" s="3">
        <v>44421</v>
      </c>
      <c r="B526" s="6" t="s">
        <v>73</v>
      </c>
      <c r="C526" s="4" t="s">
        <v>11</v>
      </c>
      <c r="D526" s="5">
        <v>48.4</v>
      </c>
      <c r="E526" s="1">
        <v>13</v>
      </c>
      <c r="F526" s="1">
        <f>InputData[[#This Row],[UNIT PRICE ($)]]*InputData[[#This Row],[QUANTITY]]</f>
        <v>629.19999999999993</v>
      </c>
      <c r="G526" s="1" t="str">
        <f>VLOOKUP(InputData[[#This Row],[CUSTOMER NAME]],Country[],2,FALSE)</f>
        <v>India</v>
      </c>
      <c r="H526" s="1" t="str">
        <f>VLOOKUP(InputData[[#This Row],[CUSTOMER NAME]],Country[],3,FALSE)</f>
        <v>East</v>
      </c>
      <c r="I526" s="1">
        <f>DAY(InputData[[#This Row],[DATE]])</f>
        <v>13</v>
      </c>
      <c r="J526" s="1" t="str">
        <f>TEXT(InputData[[#This Row],[DATE]],"mmm")</f>
        <v>Aug</v>
      </c>
      <c r="K526" s="1" t="str">
        <f>TEXT(InputData[[#This Row],[DATE]],"yyy")</f>
        <v>2021</v>
      </c>
      <c r="L526" s="1">
        <f>WEEKNUM(InputData[[#This Row],[DATE]])</f>
        <v>33</v>
      </c>
    </row>
    <row r="527" spans="1:12" x14ac:dyDescent="0.35">
      <c r="A527" s="3">
        <v>44421</v>
      </c>
      <c r="B527" s="6" t="s">
        <v>85</v>
      </c>
      <c r="C527" s="4" t="s">
        <v>27</v>
      </c>
      <c r="D527" s="5">
        <v>57.120000000000005</v>
      </c>
      <c r="E527" s="1">
        <v>9</v>
      </c>
      <c r="F527" s="1">
        <f>InputData[[#This Row],[UNIT PRICE ($)]]*InputData[[#This Row],[QUANTITY]]</f>
        <v>514.08000000000004</v>
      </c>
      <c r="G527" s="1" t="str">
        <f>VLOOKUP(InputData[[#This Row],[CUSTOMER NAME]],Country[],2,FALSE)</f>
        <v>India</v>
      </c>
      <c r="H527" s="1" t="str">
        <f>VLOOKUP(InputData[[#This Row],[CUSTOMER NAME]],Country[],3,FALSE)</f>
        <v>Northeast</v>
      </c>
      <c r="I527" s="1">
        <f>DAY(InputData[[#This Row],[DATE]])</f>
        <v>13</v>
      </c>
      <c r="J527" s="1" t="str">
        <f>TEXT(InputData[[#This Row],[DATE]],"mmm")</f>
        <v>Aug</v>
      </c>
      <c r="K527" s="1" t="str">
        <f>TEXT(InputData[[#This Row],[DATE]],"yyy")</f>
        <v>2021</v>
      </c>
      <c r="L527" s="1">
        <f>WEEKNUM(InputData[[#This Row],[DATE]])</f>
        <v>33</v>
      </c>
    </row>
    <row r="528" spans="1:12" x14ac:dyDescent="0.35">
      <c r="A528" s="3">
        <v>44422</v>
      </c>
      <c r="B528" s="6" t="s">
        <v>61</v>
      </c>
      <c r="C528" s="4" t="s">
        <v>30</v>
      </c>
      <c r="D528" s="5">
        <v>201.28</v>
      </c>
      <c r="E528" s="1">
        <v>14</v>
      </c>
      <c r="F528" s="1">
        <f>InputData[[#This Row],[UNIT PRICE ($)]]*InputData[[#This Row],[QUANTITY]]</f>
        <v>2817.92</v>
      </c>
      <c r="G528" s="1" t="str">
        <f>VLOOKUP(InputData[[#This Row],[CUSTOMER NAME]],Country[],2,FALSE)</f>
        <v>Bangladesh</v>
      </c>
      <c r="H528" s="1" t="str">
        <f>VLOOKUP(InputData[[#This Row],[CUSTOMER NAME]],Country[],3,FALSE)</f>
        <v>Export</v>
      </c>
      <c r="I528" s="1">
        <f>DAY(InputData[[#This Row],[DATE]])</f>
        <v>14</v>
      </c>
      <c r="J528" s="1" t="str">
        <f>TEXT(InputData[[#This Row],[DATE]],"mmm")</f>
        <v>Aug</v>
      </c>
      <c r="K528" s="1" t="str">
        <f>TEXT(InputData[[#This Row],[DATE]],"yyy")</f>
        <v>2021</v>
      </c>
      <c r="L528" s="1">
        <f>WEEKNUM(InputData[[#This Row],[DATE]])</f>
        <v>33</v>
      </c>
    </row>
    <row r="529" spans="1:12" x14ac:dyDescent="0.35">
      <c r="A529" s="3">
        <v>44423</v>
      </c>
      <c r="B529" s="6" t="s">
        <v>73</v>
      </c>
      <c r="C529" s="4" t="s">
        <v>15</v>
      </c>
      <c r="D529" s="5">
        <v>15.719999999999999</v>
      </c>
      <c r="E529" s="1">
        <v>7</v>
      </c>
      <c r="F529" s="1">
        <f>InputData[[#This Row],[UNIT PRICE ($)]]*InputData[[#This Row],[QUANTITY]]</f>
        <v>110.03999999999999</v>
      </c>
      <c r="G529" s="1" t="str">
        <f>VLOOKUP(InputData[[#This Row],[CUSTOMER NAME]],Country[],2,FALSE)</f>
        <v>India</v>
      </c>
      <c r="H529" s="1" t="str">
        <f>VLOOKUP(InputData[[#This Row],[CUSTOMER NAME]],Country[],3,FALSE)</f>
        <v>East</v>
      </c>
      <c r="I529" s="1">
        <f>DAY(InputData[[#This Row],[DATE]])</f>
        <v>15</v>
      </c>
      <c r="J529" s="1" t="str">
        <f>TEXT(InputData[[#This Row],[DATE]],"mmm")</f>
        <v>Aug</v>
      </c>
      <c r="K529" s="1" t="str">
        <f>TEXT(InputData[[#This Row],[DATE]],"yyy")</f>
        <v>2021</v>
      </c>
      <c r="L529" s="1">
        <f>WEEKNUM(InputData[[#This Row],[DATE]])</f>
        <v>34</v>
      </c>
    </row>
    <row r="530" spans="1:12" x14ac:dyDescent="0.35">
      <c r="A530" s="3">
        <v>44423</v>
      </c>
      <c r="B530" s="6" t="s">
        <v>114</v>
      </c>
      <c r="C530" s="4" t="s">
        <v>11</v>
      </c>
      <c r="D530" s="5">
        <v>48.4</v>
      </c>
      <c r="E530" s="1">
        <v>10</v>
      </c>
      <c r="F530" s="1">
        <f>InputData[[#This Row],[UNIT PRICE ($)]]*InputData[[#This Row],[QUANTITY]]</f>
        <v>484</v>
      </c>
      <c r="G530" s="1" t="str">
        <f>VLOOKUP(InputData[[#This Row],[CUSTOMER NAME]],Country[],2,FALSE)</f>
        <v>United States of America</v>
      </c>
      <c r="H530" s="1" t="str">
        <f>VLOOKUP(InputData[[#This Row],[CUSTOMER NAME]],Country[],3,FALSE)</f>
        <v>Export</v>
      </c>
      <c r="I530" s="1">
        <f>DAY(InputData[[#This Row],[DATE]])</f>
        <v>15</v>
      </c>
      <c r="J530" s="1" t="str">
        <f>TEXT(InputData[[#This Row],[DATE]],"mmm")</f>
        <v>Aug</v>
      </c>
      <c r="K530" s="1" t="str">
        <f>TEXT(InputData[[#This Row],[DATE]],"yyy")</f>
        <v>2021</v>
      </c>
      <c r="L530" s="1">
        <f>WEEKNUM(InputData[[#This Row],[DATE]])</f>
        <v>34</v>
      </c>
    </row>
    <row r="531" spans="1:12" x14ac:dyDescent="0.35">
      <c r="A531" s="3">
        <v>44424</v>
      </c>
      <c r="B531" s="6" t="s">
        <v>68</v>
      </c>
      <c r="C531" s="4" t="s">
        <v>9</v>
      </c>
      <c r="D531" s="5">
        <v>7.8599999999999994</v>
      </c>
      <c r="E531" s="1">
        <v>31</v>
      </c>
      <c r="F531" s="1">
        <f>InputData[[#This Row],[UNIT PRICE ($)]]*InputData[[#This Row],[QUANTITY]]</f>
        <v>243.65999999999997</v>
      </c>
      <c r="G531" s="1" t="str">
        <f>VLOOKUP(InputData[[#This Row],[CUSTOMER NAME]],Country[],2,FALSE)</f>
        <v>Russia</v>
      </c>
      <c r="H531" s="1" t="str">
        <f>VLOOKUP(InputData[[#This Row],[CUSTOMER NAME]],Country[],3,FALSE)</f>
        <v>Export</v>
      </c>
      <c r="I531" s="1">
        <f>DAY(InputData[[#This Row],[DATE]])</f>
        <v>16</v>
      </c>
      <c r="J531" s="1" t="str">
        <f>TEXT(InputData[[#This Row],[DATE]],"mmm")</f>
        <v>Aug</v>
      </c>
      <c r="K531" s="1" t="str">
        <f>TEXT(InputData[[#This Row],[DATE]],"yyy")</f>
        <v>2021</v>
      </c>
      <c r="L531" s="1">
        <f>WEEKNUM(InputData[[#This Row],[DATE]])</f>
        <v>34</v>
      </c>
    </row>
    <row r="532" spans="1:12" x14ac:dyDescent="0.35">
      <c r="A532" s="3">
        <v>44424</v>
      </c>
      <c r="B532" s="6" t="s">
        <v>79</v>
      </c>
      <c r="C532" s="4" t="s">
        <v>3</v>
      </c>
      <c r="D532" s="5">
        <v>80.94</v>
      </c>
      <c r="E532" s="1">
        <v>3</v>
      </c>
      <c r="F532" s="1">
        <f>InputData[[#This Row],[UNIT PRICE ($)]]*InputData[[#This Row],[QUANTITY]]</f>
        <v>242.82</v>
      </c>
      <c r="G532" s="1" t="str">
        <f>VLOOKUP(InputData[[#This Row],[CUSTOMER NAME]],Country[],2,FALSE)</f>
        <v>United Kingdom</v>
      </c>
      <c r="H532" s="1" t="str">
        <f>VLOOKUP(InputData[[#This Row],[CUSTOMER NAME]],Country[],3,FALSE)</f>
        <v>Export</v>
      </c>
      <c r="I532" s="1">
        <f>DAY(InputData[[#This Row],[DATE]])</f>
        <v>16</v>
      </c>
      <c r="J532" s="1" t="str">
        <f>TEXT(InputData[[#This Row],[DATE]],"mmm")</f>
        <v>Aug</v>
      </c>
      <c r="K532" s="1" t="str">
        <f>TEXT(InputData[[#This Row],[DATE]],"yyy")</f>
        <v>2021</v>
      </c>
      <c r="L532" s="1">
        <f>WEEKNUM(InputData[[#This Row],[DATE]])</f>
        <v>34</v>
      </c>
    </row>
    <row r="533" spans="1:12" x14ac:dyDescent="0.35">
      <c r="A533" s="3">
        <v>44424</v>
      </c>
      <c r="B533" s="6" t="s">
        <v>85</v>
      </c>
      <c r="C533" s="4" t="s">
        <v>13</v>
      </c>
      <c r="D533" s="5">
        <v>122.08</v>
      </c>
      <c r="E533" s="1">
        <v>1</v>
      </c>
      <c r="F533" s="1">
        <f>InputData[[#This Row],[UNIT PRICE ($)]]*InputData[[#This Row],[QUANTITY]]</f>
        <v>122.08</v>
      </c>
      <c r="G533" s="1" t="str">
        <f>VLOOKUP(InputData[[#This Row],[CUSTOMER NAME]],Country[],2,FALSE)</f>
        <v>India</v>
      </c>
      <c r="H533" s="1" t="str">
        <f>VLOOKUP(InputData[[#This Row],[CUSTOMER NAME]],Country[],3,FALSE)</f>
        <v>Northeast</v>
      </c>
      <c r="I533" s="1">
        <f>DAY(InputData[[#This Row],[DATE]])</f>
        <v>16</v>
      </c>
      <c r="J533" s="1" t="str">
        <f>TEXT(InputData[[#This Row],[DATE]],"mmm")</f>
        <v>Aug</v>
      </c>
      <c r="K533" s="1" t="str">
        <f>TEXT(InputData[[#This Row],[DATE]],"yyy")</f>
        <v>2021</v>
      </c>
      <c r="L533" s="1">
        <f>WEEKNUM(InputData[[#This Row],[DATE]])</f>
        <v>34</v>
      </c>
    </row>
    <row r="534" spans="1:12" x14ac:dyDescent="0.35">
      <c r="A534" s="3">
        <v>44426</v>
      </c>
      <c r="B534" s="6" t="s">
        <v>70</v>
      </c>
      <c r="C534" s="4" t="s">
        <v>25</v>
      </c>
      <c r="D534" s="5">
        <v>8.33</v>
      </c>
      <c r="E534" s="1">
        <v>6</v>
      </c>
      <c r="F534" s="1">
        <f>InputData[[#This Row],[UNIT PRICE ($)]]*InputData[[#This Row],[QUANTITY]]</f>
        <v>49.980000000000004</v>
      </c>
      <c r="G534" s="1" t="str">
        <f>VLOOKUP(InputData[[#This Row],[CUSTOMER NAME]],Country[],2,FALSE)</f>
        <v>Mexico</v>
      </c>
      <c r="H534" s="1" t="str">
        <f>VLOOKUP(InputData[[#This Row],[CUSTOMER NAME]],Country[],3,FALSE)</f>
        <v>Export</v>
      </c>
      <c r="I534" s="1">
        <f>DAY(InputData[[#This Row],[DATE]])</f>
        <v>18</v>
      </c>
      <c r="J534" s="1" t="str">
        <f>TEXT(InputData[[#This Row],[DATE]],"mmm")</f>
        <v>Aug</v>
      </c>
      <c r="K534" s="1" t="str">
        <f>TEXT(InputData[[#This Row],[DATE]],"yyy")</f>
        <v>2021</v>
      </c>
      <c r="L534" s="1">
        <f>WEEKNUM(InputData[[#This Row],[DATE]])</f>
        <v>34</v>
      </c>
    </row>
    <row r="535" spans="1:12" x14ac:dyDescent="0.35">
      <c r="A535" s="3">
        <v>44426</v>
      </c>
      <c r="B535" s="6" t="s">
        <v>79</v>
      </c>
      <c r="C535" s="4" t="s">
        <v>29</v>
      </c>
      <c r="D535" s="5">
        <v>53.11</v>
      </c>
      <c r="E535" s="1">
        <v>8</v>
      </c>
      <c r="F535" s="1">
        <f>InputData[[#This Row],[UNIT PRICE ($)]]*InputData[[#This Row],[QUANTITY]]</f>
        <v>424.88</v>
      </c>
      <c r="G535" s="1" t="str">
        <f>VLOOKUP(InputData[[#This Row],[CUSTOMER NAME]],Country[],2,FALSE)</f>
        <v>United Kingdom</v>
      </c>
      <c r="H535" s="1" t="str">
        <f>VLOOKUP(InputData[[#This Row],[CUSTOMER NAME]],Country[],3,FALSE)</f>
        <v>Export</v>
      </c>
      <c r="I535" s="1">
        <f>DAY(InputData[[#This Row],[DATE]])</f>
        <v>18</v>
      </c>
      <c r="J535" s="1" t="str">
        <f>TEXT(InputData[[#This Row],[DATE]],"mmm")</f>
        <v>Aug</v>
      </c>
      <c r="K535" s="1" t="str">
        <f>TEXT(InputData[[#This Row],[DATE]],"yyy")</f>
        <v>2021</v>
      </c>
      <c r="L535" s="1">
        <f>WEEKNUM(InputData[[#This Row],[DATE]])</f>
        <v>34</v>
      </c>
    </row>
    <row r="536" spans="1:12" x14ac:dyDescent="0.35">
      <c r="A536" s="3">
        <v>44426</v>
      </c>
      <c r="B536" s="6" t="s">
        <v>82</v>
      </c>
      <c r="C536" s="4" t="s">
        <v>29</v>
      </c>
      <c r="D536" s="5">
        <v>53.11</v>
      </c>
      <c r="E536" s="1">
        <v>19</v>
      </c>
      <c r="F536" s="1">
        <f>InputData[[#This Row],[UNIT PRICE ($)]]*InputData[[#This Row],[QUANTITY]]</f>
        <v>1009.09</v>
      </c>
      <c r="G536" s="1" t="str">
        <f>VLOOKUP(InputData[[#This Row],[CUSTOMER NAME]],Country[],2,FALSE)</f>
        <v>India</v>
      </c>
      <c r="H536" s="1" t="str">
        <f>VLOOKUP(InputData[[#This Row],[CUSTOMER NAME]],Country[],3,FALSE)</f>
        <v>Western</v>
      </c>
      <c r="I536" s="1">
        <f>DAY(InputData[[#This Row],[DATE]])</f>
        <v>18</v>
      </c>
      <c r="J536" s="1" t="str">
        <f>TEXT(InputData[[#This Row],[DATE]],"mmm")</f>
        <v>Aug</v>
      </c>
      <c r="K536" s="1" t="str">
        <f>TEXT(InputData[[#This Row],[DATE]],"yyy")</f>
        <v>2021</v>
      </c>
      <c r="L536" s="1">
        <f>WEEKNUM(InputData[[#This Row],[DATE]])</f>
        <v>34</v>
      </c>
    </row>
    <row r="537" spans="1:12" x14ac:dyDescent="0.35">
      <c r="A537" s="3">
        <v>44426</v>
      </c>
      <c r="B537" s="6" t="s">
        <v>114</v>
      </c>
      <c r="C537" s="4" t="s">
        <v>10</v>
      </c>
      <c r="D537" s="5">
        <v>164.28</v>
      </c>
      <c r="E537" s="1">
        <v>2</v>
      </c>
      <c r="F537" s="1">
        <f>InputData[[#This Row],[UNIT PRICE ($)]]*InputData[[#This Row],[QUANTITY]]</f>
        <v>328.56</v>
      </c>
      <c r="G537" s="1" t="str">
        <f>VLOOKUP(InputData[[#This Row],[CUSTOMER NAME]],Country[],2,FALSE)</f>
        <v>United States of America</v>
      </c>
      <c r="H537" s="1" t="str">
        <f>VLOOKUP(InputData[[#This Row],[CUSTOMER NAME]],Country[],3,FALSE)</f>
        <v>Export</v>
      </c>
      <c r="I537" s="1">
        <f>DAY(InputData[[#This Row],[DATE]])</f>
        <v>18</v>
      </c>
      <c r="J537" s="1" t="str">
        <f>TEXT(InputData[[#This Row],[DATE]],"mmm")</f>
        <v>Aug</v>
      </c>
      <c r="K537" s="1" t="str">
        <f>TEXT(InputData[[#This Row],[DATE]],"yyy")</f>
        <v>2021</v>
      </c>
      <c r="L537" s="1">
        <f>WEEKNUM(InputData[[#This Row],[DATE]])</f>
        <v>34</v>
      </c>
    </row>
    <row r="538" spans="1:12" x14ac:dyDescent="0.35">
      <c r="A538" s="3">
        <v>44427</v>
      </c>
      <c r="B538" s="6" t="s">
        <v>63</v>
      </c>
      <c r="C538" s="4" t="s">
        <v>7</v>
      </c>
      <c r="D538" s="5">
        <v>47.730000000000004</v>
      </c>
      <c r="E538" s="1">
        <v>3</v>
      </c>
      <c r="F538" s="1">
        <f>InputData[[#This Row],[UNIT PRICE ($)]]*InputData[[#This Row],[QUANTITY]]</f>
        <v>143.19</v>
      </c>
      <c r="G538" s="1" t="str">
        <f>VLOOKUP(InputData[[#This Row],[CUSTOMER NAME]],Country[],2,FALSE)</f>
        <v>Saudi Arabia</v>
      </c>
      <c r="H538" s="1" t="str">
        <f>VLOOKUP(InputData[[#This Row],[CUSTOMER NAME]],Country[],3,FALSE)</f>
        <v>Export</v>
      </c>
      <c r="I538" s="1">
        <f>DAY(InputData[[#This Row],[DATE]])</f>
        <v>19</v>
      </c>
      <c r="J538" s="1" t="str">
        <f>TEXT(InputData[[#This Row],[DATE]],"mmm")</f>
        <v>Aug</v>
      </c>
      <c r="K538" s="1" t="str">
        <f>TEXT(InputData[[#This Row],[DATE]],"yyy")</f>
        <v>2021</v>
      </c>
      <c r="L538" s="1">
        <f>WEEKNUM(InputData[[#This Row],[DATE]])</f>
        <v>34</v>
      </c>
    </row>
    <row r="539" spans="1:12" x14ac:dyDescent="0.35">
      <c r="A539" s="3">
        <v>44428</v>
      </c>
      <c r="B539" s="6" t="s">
        <v>61</v>
      </c>
      <c r="C539" s="4" t="s">
        <v>33</v>
      </c>
      <c r="D539" s="5">
        <v>119.7</v>
      </c>
      <c r="E539" s="1">
        <v>14</v>
      </c>
      <c r="F539" s="1">
        <f>InputData[[#This Row],[UNIT PRICE ($)]]*InputData[[#This Row],[QUANTITY]]</f>
        <v>1675.8</v>
      </c>
      <c r="G539" s="1" t="str">
        <f>VLOOKUP(InputData[[#This Row],[CUSTOMER NAME]],Country[],2,FALSE)</f>
        <v>Bangladesh</v>
      </c>
      <c r="H539" s="1" t="str">
        <f>VLOOKUP(InputData[[#This Row],[CUSTOMER NAME]],Country[],3,FALSE)</f>
        <v>Export</v>
      </c>
      <c r="I539" s="1">
        <f>DAY(InputData[[#This Row],[DATE]])</f>
        <v>20</v>
      </c>
      <c r="J539" s="1" t="str">
        <f>TEXT(InputData[[#This Row],[DATE]],"mmm")</f>
        <v>Aug</v>
      </c>
      <c r="K539" s="1" t="str">
        <f>TEXT(InputData[[#This Row],[DATE]],"yyy")</f>
        <v>2021</v>
      </c>
      <c r="L539" s="1">
        <f>WEEKNUM(InputData[[#This Row],[DATE]])</f>
        <v>34</v>
      </c>
    </row>
    <row r="540" spans="1:12" x14ac:dyDescent="0.35">
      <c r="A540" s="3">
        <v>44428</v>
      </c>
      <c r="B540" s="6" t="s">
        <v>63</v>
      </c>
      <c r="C540" s="4" t="s">
        <v>20</v>
      </c>
      <c r="D540" s="5">
        <v>76.25</v>
      </c>
      <c r="E540" s="1">
        <v>15</v>
      </c>
      <c r="F540" s="1">
        <f>InputData[[#This Row],[UNIT PRICE ($)]]*InputData[[#This Row],[QUANTITY]]</f>
        <v>1143.75</v>
      </c>
      <c r="G540" s="1" t="str">
        <f>VLOOKUP(InputData[[#This Row],[CUSTOMER NAME]],Country[],2,FALSE)</f>
        <v>Saudi Arabia</v>
      </c>
      <c r="H540" s="1" t="str">
        <f>VLOOKUP(InputData[[#This Row],[CUSTOMER NAME]],Country[],3,FALSE)</f>
        <v>Export</v>
      </c>
      <c r="I540" s="1">
        <f>DAY(InputData[[#This Row],[DATE]])</f>
        <v>20</v>
      </c>
      <c r="J540" s="1" t="str">
        <f>TEXT(InputData[[#This Row],[DATE]],"mmm")</f>
        <v>Aug</v>
      </c>
      <c r="K540" s="1" t="str">
        <f>TEXT(InputData[[#This Row],[DATE]],"yyy")</f>
        <v>2021</v>
      </c>
      <c r="L540" s="1">
        <f>WEEKNUM(InputData[[#This Row],[DATE]])</f>
        <v>34</v>
      </c>
    </row>
    <row r="541" spans="1:12" x14ac:dyDescent="0.35">
      <c r="A541" s="3">
        <v>44428</v>
      </c>
      <c r="B541" s="6" t="s">
        <v>70</v>
      </c>
      <c r="C541" s="4" t="s">
        <v>23</v>
      </c>
      <c r="D541" s="5">
        <v>149.46</v>
      </c>
      <c r="E541" s="1">
        <v>13</v>
      </c>
      <c r="F541" s="1">
        <f>InputData[[#This Row],[UNIT PRICE ($)]]*InputData[[#This Row],[QUANTITY]]</f>
        <v>1942.98</v>
      </c>
      <c r="G541" s="1" t="str">
        <f>VLOOKUP(InputData[[#This Row],[CUSTOMER NAME]],Country[],2,FALSE)</f>
        <v>Mexico</v>
      </c>
      <c r="H541" s="1" t="str">
        <f>VLOOKUP(InputData[[#This Row],[CUSTOMER NAME]],Country[],3,FALSE)</f>
        <v>Export</v>
      </c>
      <c r="I541" s="1">
        <f>DAY(InputData[[#This Row],[DATE]])</f>
        <v>20</v>
      </c>
      <c r="J541" s="1" t="str">
        <f>TEXT(InputData[[#This Row],[DATE]],"mmm")</f>
        <v>Aug</v>
      </c>
      <c r="K541" s="1" t="str">
        <f>TEXT(InputData[[#This Row],[DATE]],"yyy")</f>
        <v>2021</v>
      </c>
      <c r="L541" s="1">
        <f>WEEKNUM(InputData[[#This Row],[DATE]])</f>
        <v>34</v>
      </c>
    </row>
    <row r="542" spans="1:12" x14ac:dyDescent="0.35">
      <c r="A542" s="3">
        <v>44428</v>
      </c>
      <c r="B542" s="6" t="s">
        <v>74</v>
      </c>
      <c r="C542" s="4" t="s">
        <v>18</v>
      </c>
      <c r="D542" s="5">
        <v>49.21</v>
      </c>
      <c r="E542" s="1">
        <v>19</v>
      </c>
      <c r="F542" s="1">
        <f>InputData[[#This Row],[UNIT PRICE ($)]]*InputData[[#This Row],[QUANTITY]]</f>
        <v>934.99</v>
      </c>
      <c r="G542" s="1" t="str">
        <f>VLOOKUP(InputData[[#This Row],[CUSTOMER NAME]],Country[],2,FALSE)</f>
        <v>Brazil</v>
      </c>
      <c r="H542" s="1" t="str">
        <f>VLOOKUP(InputData[[#This Row],[CUSTOMER NAME]],Country[],3,FALSE)</f>
        <v>Export</v>
      </c>
      <c r="I542" s="1">
        <f>DAY(InputData[[#This Row],[DATE]])</f>
        <v>20</v>
      </c>
      <c r="J542" s="1" t="str">
        <f>TEXT(InputData[[#This Row],[DATE]],"mmm")</f>
        <v>Aug</v>
      </c>
      <c r="K542" s="1" t="str">
        <f>TEXT(InputData[[#This Row],[DATE]],"yyy")</f>
        <v>2021</v>
      </c>
      <c r="L542" s="1">
        <f>WEEKNUM(InputData[[#This Row],[DATE]])</f>
        <v>34</v>
      </c>
    </row>
    <row r="543" spans="1:12" x14ac:dyDescent="0.35">
      <c r="A543" s="3">
        <v>44428</v>
      </c>
      <c r="B543" s="6" t="s">
        <v>81</v>
      </c>
      <c r="C543" s="4" t="s">
        <v>31</v>
      </c>
      <c r="D543" s="5">
        <v>104.16</v>
      </c>
      <c r="E543" s="1">
        <v>9</v>
      </c>
      <c r="F543" s="1">
        <f>InputData[[#This Row],[UNIT PRICE ($)]]*InputData[[#This Row],[QUANTITY]]</f>
        <v>937.43999999999994</v>
      </c>
      <c r="G543" s="1" t="str">
        <f>VLOOKUP(InputData[[#This Row],[CUSTOMER NAME]],Country[],2,FALSE)</f>
        <v>India</v>
      </c>
      <c r="H543" s="1" t="str">
        <f>VLOOKUP(InputData[[#This Row],[CUSTOMER NAME]],Country[],3,FALSE)</f>
        <v>East</v>
      </c>
      <c r="I543" s="1">
        <f>DAY(InputData[[#This Row],[DATE]])</f>
        <v>20</v>
      </c>
      <c r="J543" s="1" t="str">
        <f>TEXT(InputData[[#This Row],[DATE]],"mmm")</f>
        <v>Aug</v>
      </c>
      <c r="K543" s="1" t="str">
        <f>TEXT(InputData[[#This Row],[DATE]],"yyy")</f>
        <v>2021</v>
      </c>
      <c r="L543" s="1">
        <f>WEEKNUM(InputData[[#This Row],[DATE]])</f>
        <v>34</v>
      </c>
    </row>
    <row r="544" spans="1:12" x14ac:dyDescent="0.35">
      <c r="A544" s="3">
        <v>44428</v>
      </c>
      <c r="B544" s="6" t="s">
        <v>82</v>
      </c>
      <c r="C544" s="4" t="s">
        <v>28</v>
      </c>
      <c r="D544" s="5">
        <v>41.81</v>
      </c>
      <c r="E544" s="1">
        <v>13</v>
      </c>
      <c r="F544" s="1">
        <f>InputData[[#This Row],[UNIT PRICE ($)]]*InputData[[#This Row],[QUANTITY]]</f>
        <v>543.53</v>
      </c>
      <c r="G544" s="1" t="str">
        <f>VLOOKUP(InputData[[#This Row],[CUSTOMER NAME]],Country[],2,FALSE)</f>
        <v>India</v>
      </c>
      <c r="H544" s="1" t="str">
        <f>VLOOKUP(InputData[[#This Row],[CUSTOMER NAME]],Country[],3,FALSE)</f>
        <v>Western</v>
      </c>
      <c r="I544" s="1">
        <f>DAY(InputData[[#This Row],[DATE]])</f>
        <v>20</v>
      </c>
      <c r="J544" s="1" t="str">
        <f>TEXT(InputData[[#This Row],[DATE]],"mmm")</f>
        <v>Aug</v>
      </c>
      <c r="K544" s="1" t="str">
        <f>TEXT(InputData[[#This Row],[DATE]],"yyy")</f>
        <v>2021</v>
      </c>
      <c r="L544" s="1">
        <f>WEEKNUM(InputData[[#This Row],[DATE]])</f>
        <v>34</v>
      </c>
    </row>
    <row r="545" spans="1:12" x14ac:dyDescent="0.35">
      <c r="A545" s="3">
        <v>44429</v>
      </c>
      <c r="B545" s="6" t="s">
        <v>82</v>
      </c>
      <c r="C545" s="4" t="s">
        <v>16</v>
      </c>
      <c r="D545" s="5">
        <v>16.64</v>
      </c>
      <c r="E545" s="1">
        <v>4</v>
      </c>
      <c r="F545" s="1">
        <f>InputData[[#This Row],[UNIT PRICE ($)]]*InputData[[#This Row],[QUANTITY]]</f>
        <v>66.56</v>
      </c>
      <c r="G545" s="1" t="str">
        <f>VLOOKUP(InputData[[#This Row],[CUSTOMER NAME]],Country[],2,FALSE)</f>
        <v>India</v>
      </c>
      <c r="H545" s="1" t="str">
        <f>VLOOKUP(InputData[[#This Row],[CUSTOMER NAME]],Country[],3,FALSE)</f>
        <v>Western</v>
      </c>
      <c r="I545" s="1">
        <f>DAY(InputData[[#This Row],[DATE]])</f>
        <v>21</v>
      </c>
      <c r="J545" s="1" t="str">
        <f>TEXT(InputData[[#This Row],[DATE]],"mmm")</f>
        <v>Aug</v>
      </c>
      <c r="K545" s="1" t="str">
        <f>TEXT(InputData[[#This Row],[DATE]],"yyy")</f>
        <v>2021</v>
      </c>
      <c r="L545" s="1">
        <f>WEEKNUM(InputData[[#This Row],[DATE]])</f>
        <v>34</v>
      </c>
    </row>
    <row r="546" spans="1:12" x14ac:dyDescent="0.35">
      <c r="A546" s="3">
        <v>44430</v>
      </c>
      <c r="B546" s="6" t="s">
        <v>81</v>
      </c>
      <c r="C546" s="4" t="s">
        <v>5</v>
      </c>
      <c r="D546" s="5">
        <v>155.61000000000001</v>
      </c>
      <c r="E546" s="1">
        <v>19</v>
      </c>
      <c r="F546" s="1">
        <f>InputData[[#This Row],[UNIT PRICE ($)]]*InputData[[#This Row],[QUANTITY]]</f>
        <v>2956.59</v>
      </c>
      <c r="G546" s="1" t="str">
        <f>VLOOKUP(InputData[[#This Row],[CUSTOMER NAME]],Country[],2,FALSE)</f>
        <v>India</v>
      </c>
      <c r="H546" s="1" t="str">
        <f>VLOOKUP(InputData[[#This Row],[CUSTOMER NAME]],Country[],3,FALSE)</f>
        <v>East</v>
      </c>
      <c r="I546" s="1">
        <f>DAY(InputData[[#This Row],[DATE]])</f>
        <v>22</v>
      </c>
      <c r="J546" s="1" t="str">
        <f>TEXT(InputData[[#This Row],[DATE]],"mmm")</f>
        <v>Aug</v>
      </c>
      <c r="K546" s="1" t="str">
        <f>TEXT(InputData[[#This Row],[DATE]],"yyy")</f>
        <v>2021</v>
      </c>
      <c r="L546" s="1">
        <f>WEEKNUM(InputData[[#This Row],[DATE]])</f>
        <v>35</v>
      </c>
    </row>
    <row r="547" spans="1:12" x14ac:dyDescent="0.35">
      <c r="A547" s="3">
        <v>44431</v>
      </c>
      <c r="B547" s="6" t="s">
        <v>65</v>
      </c>
      <c r="C547" s="4" t="s">
        <v>44</v>
      </c>
      <c r="D547" s="5">
        <v>82.08</v>
      </c>
      <c r="E547" s="1">
        <v>11</v>
      </c>
      <c r="F547" s="1">
        <f>InputData[[#This Row],[UNIT PRICE ($)]]*InputData[[#This Row],[QUANTITY]]</f>
        <v>902.88</v>
      </c>
      <c r="G547" s="1" t="str">
        <f>VLOOKUP(InputData[[#This Row],[CUSTOMER NAME]],Country[],2,FALSE)</f>
        <v>Pakistan</v>
      </c>
      <c r="H547" s="1" t="str">
        <f>VLOOKUP(InputData[[#This Row],[CUSTOMER NAME]],Country[],3,FALSE)</f>
        <v>Export</v>
      </c>
      <c r="I547" s="1">
        <f>DAY(InputData[[#This Row],[DATE]])</f>
        <v>23</v>
      </c>
      <c r="J547" s="1" t="str">
        <f>TEXT(InputData[[#This Row],[DATE]],"mmm")</f>
        <v>Aug</v>
      </c>
      <c r="K547" s="1" t="str">
        <f>TEXT(InputData[[#This Row],[DATE]],"yyy")</f>
        <v>2021</v>
      </c>
      <c r="L547" s="1">
        <f>WEEKNUM(InputData[[#This Row],[DATE]])</f>
        <v>35</v>
      </c>
    </row>
    <row r="548" spans="1:12" x14ac:dyDescent="0.35">
      <c r="A548" s="3">
        <v>44431</v>
      </c>
      <c r="B548" s="6" t="s">
        <v>78</v>
      </c>
      <c r="C548" s="4" t="s">
        <v>29</v>
      </c>
      <c r="D548" s="5">
        <v>53.11</v>
      </c>
      <c r="E548" s="1">
        <v>14</v>
      </c>
      <c r="F548" s="1">
        <f>InputData[[#This Row],[UNIT PRICE ($)]]*InputData[[#This Row],[QUANTITY]]</f>
        <v>743.54</v>
      </c>
      <c r="G548" s="1" t="str">
        <f>VLOOKUP(InputData[[#This Row],[CUSTOMER NAME]],Country[],2,FALSE)</f>
        <v>India</v>
      </c>
      <c r="H548" s="1" t="str">
        <f>VLOOKUP(InputData[[#This Row],[CUSTOMER NAME]],Country[],3,FALSE)</f>
        <v>Central</v>
      </c>
      <c r="I548" s="1">
        <f>DAY(InputData[[#This Row],[DATE]])</f>
        <v>23</v>
      </c>
      <c r="J548" s="1" t="str">
        <f>TEXT(InputData[[#This Row],[DATE]],"mmm")</f>
        <v>Aug</v>
      </c>
      <c r="K548" s="1" t="str">
        <f>TEXT(InputData[[#This Row],[DATE]],"yyy")</f>
        <v>2021</v>
      </c>
      <c r="L548" s="1">
        <f>WEEKNUM(InputData[[#This Row],[DATE]])</f>
        <v>35</v>
      </c>
    </row>
    <row r="549" spans="1:12" x14ac:dyDescent="0.35">
      <c r="A549" s="3">
        <v>44432</v>
      </c>
      <c r="B549" s="6" t="s">
        <v>78</v>
      </c>
      <c r="C549" s="4" t="s">
        <v>5</v>
      </c>
      <c r="D549" s="5">
        <v>155.61000000000001</v>
      </c>
      <c r="E549" s="1">
        <v>5</v>
      </c>
      <c r="F549" s="1">
        <f>InputData[[#This Row],[UNIT PRICE ($)]]*InputData[[#This Row],[QUANTITY]]</f>
        <v>778.05000000000007</v>
      </c>
      <c r="G549" s="1" t="str">
        <f>VLOOKUP(InputData[[#This Row],[CUSTOMER NAME]],Country[],2,FALSE)</f>
        <v>India</v>
      </c>
      <c r="H549" s="1" t="str">
        <f>VLOOKUP(InputData[[#This Row],[CUSTOMER NAME]],Country[],3,FALSE)</f>
        <v>Central</v>
      </c>
      <c r="I549" s="1">
        <f>DAY(InputData[[#This Row],[DATE]])</f>
        <v>24</v>
      </c>
      <c r="J549" s="1" t="str">
        <f>TEXT(InputData[[#This Row],[DATE]],"mmm")</f>
        <v>Aug</v>
      </c>
      <c r="K549" s="1" t="str">
        <f>TEXT(InputData[[#This Row],[DATE]],"yyy")</f>
        <v>2021</v>
      </c>
      <c r="L549" s="1">
        <f>WEEKNUM(InputData[[#This Row],[DATE]])</f>
        <v>35</v>
      </c>
    </row>
    <row r="550" spans="1:12" x14ac:dyDescent="0.35">
      <c r="A550" s="3">
        <v>44433</v>
      </c>
      <c r="B550" s="6" t="s">
        <v>85</v>
      </c>
      <c r="C550" s="4" t="s">
        <v>41</v>
      </c>
      <c r="D550" s="5">
        <v>173.88</v>
      </c>
      <c r="E550" s="1">
        <v>38</v>
      </c>
      <c r="F550" s="1">
        <f>InputData[[#This Row],[UNIT PRICE ($)]]*InputData[[#This Row],[QUANTITY]]</f>
        <v>6607.44</v>
      </c>
      <c r="G550" s="1" t="str">
        <f>VLOOKUP(InputData[[#This Row],[CUSTOMER NAME]],Country[],2,FALSE)</f>
        <v>India</v>
      </c>
      <c r="H550" s="1" t="str">
        <f>VLOOKUP(InputData[[#This Row],[CUSTOMER NAME]],Country[],3,FALSE)</f>
        <v>Northeast</v>
      </c>
      <c r="I550" s="1">
        <f>DAY(InputData[[#This Row],[DATE]])</f>
        <v>25</v>
      </c>
      <c r="J550" s="1" t="str">
        <f>TEXT(InputData[[#This Row],[DATE]],"mmm")</f>
        <v>Aug</v>
      </c>
      <c r="K550" s="1" t="str">
        <f>TEXT(InputData[[#This Row],[DATE]],"yyy")</f>
        <v>2021</v>
      </c>
      <c r="L550" s="1">
        <f>WEEKNUM(InputData[[#This Row],[DATE]])</f>
        <v>35</v>
      </c>
    </row>
    <row r="551" spans="1:12" x14ac:dyDescent="0.35">
      <c r="A551" s="3">
        <v>44434</v>
      </c>
      <c r="B551" s="6" t="s">
        <v>109</v>
      </c>
      <c r="C551" s="4" t="s">
        <v>34</v>
      </c>
      <c r="D551" s="5">
        <v>58.3</v>
      </c>
      <c r="E551" s="1">
        <v>21</v>
      </c>
      <c r="F551" s="1">
        <f>InputData[[#This Row],[UNIT PRICE ($)]]*InputData[[#This Row],[QUANTITY]]</f>
        <v>1224.3</v>
      </c>
      <c r="G551" s="1" t="str">
        <f>VLOOKUP(InputData[[#This Row],[CUSTOMER NAME]],Country[],2,FALSE)</f>
        <v>Pakistan</v>
      </c>
      <c r="H551" s="1" t="str">
        <f>VLOOKUP(InputData[[#This Row],[CUSTOMER NAME]],Country[],3,FALSE)</f>
        <v>Export</v>
      </c>
      <c r="I551" s="1">
        <f>DAY(InputData[[#This Row],[DATE]])</f>
        <v>26</v>
      </c>
      <c r="J551" s="1" t="str">
        <f>TEXT(InputData[[#This Row],[DATE]],"mmm")</f>
        <v>Aug</v>
      </c>
      <c r="K551" s="1" t="str">
        <f>TEXT(InputData[[#This Row],[DATE]],"yyy")</f>
        <v>2021</v>
      </c>
      <c r="L551" s="1">
        <f>WEEKNUM(InputData[[#This Row],[DATE]])</f>
        <v>35</v>
      </c>
    </row>
    <row r="552" spans="1:12" x14ac:dyDescent="0.35">
      <c r="A552" s="3">
        <v>44434</v>
      </c>
      <c r="B552" s="6" t="s">
        <v>68</v>
      </c>
      <c r="C552" s="4" t="s">
        <v>39</v>
      </c>
      <c r="D552" s="5">
        <v>42.55</v>
      </c>
      <c r="E552" s="1">
        <v>4</v>
      </c>
      <c r="F552" s="1">
        <f>InputData[[#This Row],[UNIT PRICE ($)]]*InputData[[#This Row],[QUANTITY]]</f>
        <v>170.2</v>
      </c>
      <c r="G552" s="1" t="str">
        <f>VLOOKUP(InputData[[#This Row],[CUSTOMER NAME]],Country[],2,FALSE)</f>
        <v>Russia</v>
      </c>
      <c r="H552" s="1" t="str">
        <f>VLOOKUP(InputData[[#This Row],[CUSTOMER NAME]],Country[],3,FALSE)</f>
        <v>Export</v>
      </c>
      <c r="I552" s="1">
        <f>DAY(InputData[[#This Row],[DATE]])</f>
        <v>26</v>
      </c>
      <c r="J552" s="1" t="str">
        <f>TEXT(InputData[[#This Row],[DATE]],"mmm")</f>
        <v>Aug</v>
      </c>
      <c r="K552" s="1" t="str">
        <f>TEXT(InputData[[#This Row],[DATE]],"yyy")</f>
        <v>2021</v>
      </c>
      <c r="L552" s="1">
        <f>WEEKNUM(InputData[[#This Row],[DATE]])</f>
        <v>35</v>
      </c>
    </row>
    <row r="553" spans="1:12" x14ac:dyDescent="0.35">
      <c r="A553" s="3">
        <v>44434</v>
      </c>
      <c r="B553" s="6" t="s">
        <v>71</v>
      </c>
      <c r="C553" s="4" t="s">
        <v>21</v>
      </c>
      <c r="D553" s="5">
        <v>162.54</v>
      </c>
      <c r="E553" s="1">
        <v>18</v>
      </c>
      <c r="F553" s="1">
        <f>InputData[[#This Row],[UNIT PRICE ($)]]*InputData[[#This Row],[QUANTITY]]</f>
        <v>2925.72</v>
      </c>
      <c r="G553" s="1" t="str">
        <f>VLOOKUP(InputData[[#This Row],[CUSTOMER NAME]],Country[],2,FALSE)</f>
        <v>India</v>
      </c>
      <c r="H553" s="1" t="str">
        <f>VLOOKUP(InputData[[#This Row],[CUSTOMER NAME]],Country[],3,FALSE)</f>
        <v>Central</v>
      </c>
      <c r="I553" s="1">
        <f>DAY(InputData[[#This Row],[DATE]])</f>
        <v>26</v>
      </c>
      <c r="J553" s="1" t="str">
        <f>TEXT(InputData[[#This Row],[DATE]],"mmm")</f>
        <v>Aug</v>
      </c>
      <c r="K553" s="1" t="str">
        <f>TEXT(InputData[[#This Row],[DATE]],"yyy")</f>
        <v>2021</v>
      </c>
      <c r="L553" s="1">
        <f>WEEKNUM(InputData[[#This Row],[DATE]])</f>
        <v>35</v>
      </c>
    </row>
    <row r="554" spans="1:12" x14ac:dyDescent="0.35">
      <c r="A554" s="3">
        <v>44434</v>
      </c>
      <c r="B554" s="6" t="s">
        <v>78</v>
      </c>
      <c r="C554" s="4" t="s">
        <v>37</v>
      </c>
      <c r="D554" s="5">
        <v>85.76</v>
      </c>
      <c r="E554" s="1">
        <v>8</v>
      </c>
      <c r="F554" s="1">
        <f>InputData[[#This Row],[UNIT PRICE ($)]]*InputData[[#This Row],[QUANTITY]]</f>
        <v>686.08</v>
      </c>
      <c r="G554" s="1" t="str">
        <f>VLOOKUP(InputData[[#This Row],[CUSTOMER NAME]],Country[],2,FALSE)</f>
        <v>India</v>
      </c>
      <c r="H554" s="1" t="str">
        <f>VLOOKUP(InputData[[#This Row],[CUSTOMER NAME]],Country[],3,FALSE)</f>
        <v>Central</v>
      </c>
      <c r="I554" s="1">
        <f>DAY(InputData[[#This Row],[DATE]])</f>
        <v>26</v>
      </c>
      <c r="J554" s="1" t="str">
        <f>TEXT(InputData[[#This Row],[DATE]],"mmm")</f>
        <v>Aug</v>
      </c>
      <c r="K554" s="1" t="str">
        <f>TEXT(InputData[[#This Row],[DATE]],"yyy")</f>
        <v>2021</v>
      </c>
      <c r="L554" s="1">
        <f>WEEKNUM(InputData[[#This Row],[DATE]])</f>
        <v>35</v>
      </c>
    </row>
    <row r="555" spans="1:12" x14ac:dyDescent="0.35">
      <c r="A555" s="3">
        <v>44434</v>
      </c>
      <c r="B555" s="6" t="s">
        <v>114</v>
      </c>
      <c r="C555" s="4" t="s">
        <v>19</v>
      </c>
      <c r="D555" s="5">
        <v>210</v>
      </c>
      <c r="E555" s="1">
        <v>13</v>
      </c>
      <c r="F555" s="1">
        <f>InputData[[#This Row],[UNIT PRICE ($)]]*InputData[[#This Row],[QUANTITY]]</f>
        <v>2730</v>
      </c>
      <c r="G555" s="1" t="str">
        <f>VLOOKUP(InputData[[#This Row],[CUSTOMER NAME]],Country[],2,FALSE)</f>
        <v>United States of America</v>
      </c>
      <c r="H555" s="1" t="str">
        <f>VLOOKUP(InputData[[#This Row],[CUSTOMER NAME]],Country[],3,FALSE)</f>
        <v>Export</v>
      </c>
      <c r="I555" s="1">
        <f>DAY(InputData[[#This Row],[DATE]])</f>
        <v>26</v>
      </c>
      <c r="J555" s="1" t="str">
        <f>TEXT(InputData[[#This Row],[DATE]],"mmm")</f>
        <v>Aug</v>
      </c>
      <c r="K555" s="1" t="str">
        <f>TEXT(InputData[[#This Row],[DATE]],"yyy")</f>
        <v>2021</v>
      </c>
      <c r="L555" s="1">
        <f>WEEKNUM(InputData[[#This Row],[DATE]])</f>
        <v>35</v>
      </c>
    </row>
    <row r="556" spans="1:12" x14ac:dyDescent="0.35">
      <c r="A556" s="3">
        <v>44434</v>
      </c>
      <c r="B556" s="6" t="s">
        <v>89</v>
      </c>
      <c r="C556" s="4" t="s">
        <v>9</v>
      </c>
      <c r="D556" s="5">
        <v>7.8599999999999994</v>
      </c>
      <c r="E556" s="1">
        <v>38</v>
      </c>
      <c r="F556" s="1">
        <f>InputData[[#This Row],[UNIT PRICE ($)]]*InputData[[#This Row],[QUANTITY]]</f>
        <v>298.67999999999995</v>
      </c>
      <c r="G556" s="1" t="str">
        <f>VLOOKUP(InputData[[#This Row],[CUSTOMER NAME]],Country[],2,FALSE)</f>
        <v>Mexico</v>
      </c>
      <c r="H556" s="1" t="str">
        <f>VLOOKUP(InputData[[#This Row],[CUSTOMER NAME]],Country[],3,FALSE)</f>
        <v>Export</v>
      </c>
      <c r="I556" s="1">
        <f>DAY(InputData[[#This Row],[DATE]])</f>
        <v>26</v>
      </c>
      <c r="J556" s="1" t="str">
        <f>TEXT(InputData[[#This Row],[DATE]],"mmm")</f>
        <v>Aug</v>
      </c>
      <c r="K556" s="1" t="str">
        <f>TEXT(InputData[[#This Row],[DATE]],"yyy")</f>
        <v>2021</v>
      </c>
      <c r="L556" s="1">
        <f>WEEKNUM(InputData[[#This Row],[DATE]])</f>
        <v>35</v>
      </c>
    </row>
    <row r="557" spans="1:12" x14ac:dyDescent="0.35">
      <c r="A557" s="3">
        <v>44435</v>
      </c>
      <c r="B557" s="6" t="s">
        <v>77</v>
      </c>
      <c r="C557" s="4" t="s">
        <v>39</v>
      </c>
      <c r="D557" s="5">
        <v>42.55</v>
      </c>
      <c r="E557" s="1">
        <v>15</v>
      </c>
      <c r="F557" s="1">
        <f>InputData[[#This Row],[UNIT PRICE ($)]]*InputData[[#This Row],[QUANTITY]]</f>
        <v>638.25</v>
      </c>
      <c r="G557" s="1" t="str">
        <f>VLOOKUP(InputData[[#This Row],[CUSTOMER NAME]],Country[],2,FALSE)</f>
        <v>India</v>
      </c>
      <c r="H557" s="1" t="str">
        <f>VLOOKUP(InputData[[#This Row],[CUSTOMER NAME]],Country[],3,FALSE)</f>
        <v>Western</v>
      </c>
      <c r="I557" s="1">
        <f>DAY(InputData[[#This Row],[DATE]])</f>
        <v>27</v>
      </c>
      <c r="J557" s="1" t="str">
        <f>TEXT(InputData[[#This Row],[DATE]],"mmm")</f>
        <v>Aug</v>
      </c>
      <c r="K557" s="1" t="str">
        <f>TEXT(InputData[[#This Row],[DATE]],"yyy")</f>
        <v>2021</v>
      </c>
      <c r="L557" s="1">
        <f>WEEKNUM(InputData[[#This Row],[DATE]])</f>
        <v>35</v>
      </c>
    </row>
    <row r="558" spans="1:12" x14ac:dyDescent="0.35">
      <c r="A558" s="3">
        <v>44436</v>
      </c>
      <c r="B558" s="6" t="s">
        <v>61</v>
      </c>
      <c r="C558" s="4" t="s">
        <v>10</v>
      </c>
      <c r="D558" s="5">
        <v>164.28</v>
      </c>
      <c r="E558" s="1">
        <v>20</v>
      </c>
      <c r="F558" s="1">
        <f>InputData[[#This Row],[UNIT PRICE ($)]]*InputData[[#This Row],[QUANTITY]]</f>
        <v>3285.6</v>
      </c>
      <c r="G558" s="1" t="str">
        <f>VLOOKUP(InputData[[#This Row],[CUSTOMER NAME]],Country[],2,FALSE)</f>
        <v>Bangladesh</v>
      </c>
      <c r="H558" s="1" t="str">
        <f>VLOOKUP(InputData[[#This Row],[CUSTOMER NAME]],Country[],3,FALSE)</f>
        <v>Export</v>
      </c>
      <c r="I558" s="1">
        <f>DAY(InputData[[#This Row],[DATE]])</f>
        <v>28</v>
      </c>
      <c r="J558" s="1" t="str">
        <f>TEXT(InputData[[#This Row],[DATE]],"mmm")</f>
        <v>Aug</v>
      </c>
      <c r="K558" s="1" t="str">
        <f>TEXT(InputData[[#This Row],[DATE]],"yyy")</f>
        <v>2021</v>
      </c>
      <c r="L558" s="1">
        <f>WEEKNUM(InputData[[#This Row],[DATE]])</f>
        <v>35</v>
      </c>
    </row>
    <row r="559" spans="1:12" x14ac:dyDescent="0.35">
      <c r="A559" s="3">
        <v>44436</v>
      </c>
      <c r="B559" s="6" t="s">
        <v>109</v>
      </c>
      <c r="C559" s="4" t="s">
        <v>5</v>
      </c>
      <c r="D559" s="5">
        <v>155.61000000000001</v>
      </c>
      <c r="E559" s="1">
        <v>9</v>
      </c>
      <c r="F559" s="1">
        <f>InputData[[#This Row],[UNIT PRICE ($)]]*InputData[[#This Row],[QUANTITY]]</f>
        <v>1400.4900000000002</v>
      </c>
      <c r="G559" s="1" t="str">
        <f>VLOOKUP(InputData[[#This Row],[CUSTOMER NAME]],Country[],2,FALSE)</f>
        <v>Pakistan</v>
      </c>
      <c r="H559" s="1" t="str">
        <f>VLOOKUP(InputData[[#This Row],[CUSTOMER NAME]],Country[],3,FALSE)</f>
        <v>Export</v>
      </c>
      <c r="I559" s="1">
        <f>DAY(InputData[[#This Row],[DATE]])</f>
        <v>28</v>
      </c>
      <c r="J559" s="1" t="str">
        <f>TEXT(InputData[[#This Row],[DATE]],"mmm")</f>
        <v>Aug</v>
      </c>
      <c r="K559" s="1" t="str">
        <f>TEXT(InputData[[#This Row],[DATE]],"yyy")</f>
        <v>2021</v>
      </c>
      <c r="L559" s="1">
        <f>WEEKNUM(InputData[[#This Row],[DATE]])</f>
        <v>35</v>
      </c>
    </row>
    <row r="560" spans="1:12" x14ac:dyDescent="0.35">
      <c r="A560" s="3">
        <v>44436</v>
      </c>
      <c r="B560" s="6" t="s">
        <v>68</v>
      </c>
      <c r="C560" s="4" t="s">
        <v>39</v>
      </c>
      <c r="D560" s="5">
        <v>42.55</v>
      </c>
      <c r="E560" s="1">
        <v>5</v>
      </c>
      <c r="F560" s="1">
        <f>InputData[[#This Row],[UNIT PRICE ($)]]*InputData[[#This Row],[QUANTITY]]</f>
        <v>212.75</v>
      </c>
      <c r="G560" s="1" t="str">
        <f>VLOOKUP(InputData[[#This Row],[CUSTOMER NAME]],Country[],2,FALSE)</f>
        <v>Russia</v>
      </c>
      <c r="H560" s="1" t="str">
        <f>VLOOKUP(InputData[[#This Row],[CUSTOMER NAME]],Country[],3,FALSE)</f>
        <v>Export</v>
      </c>
      <c r="I560" s="1">
        <f>DAY(InputData[[#This Row],[DATE]])</f>
        <v>28</v>
      </c>
      <c r="J560" s="1" t="str">
        <f>TEXT(InputData[[#This Row],[DATE]],"mmm")</f>
        <v>Aug</v>
      </c>
      <c r="K560" s="1" t="str">
        <f>TEXT(InputData[[#This Row],[DATE]],"yyy")</f>
        <v>2021</v>
      </c>
      <c r="L560" s="1">
        <f>WEEKNUM(InputData[[#This Row],[DATE]])</f>
        <v>35</v>
      </c>
    </row>
    <row r="561" spans="1:12" x14ac:dyDescent="0.35">
      <c r="A561" s="3">
        <v>44436</v>
      </c>
      <c r="B561" s="6" t="s">
        <v>70</v>
      </c>
      <c r="C561" s="4" t="s">
        <v>43</v>
      </c>
      <c r="D561" s="5">
        <v>83.08</v>
      </c>
      <c r="E561" s="1">
        <v>25</v>
      </c>
      <c r="F561" s="1">
        <f>InputData[[#This Row],[UNIT PRICE ($)]]*InputData[[#This Row],[QUANTITY]]</f>
        <v>2077</v>
      </c>
      <c r="G561" s="1" t="str">
        <f>VLOOKUP(InputData[[#This Row],[CUSTOMER NAME]],Country[],2,FALSE)</f>
        <v>Mexico</v>
      </c>
      <c r="H561" s="1" t="str">
        <f>VLOOKUP(InputData[[#This Row],[CUSTOMER NAME]],Country[],3,FALSE)</f>
        <v>Export</v>
      </c>
      <c r="I561" s="1">
        <f>DAY(InputData[[#This Row],[DATE]])</f>
        <v>28</v>
      </c>
      <c r="J561" s="1" t="str">
        <f>TEXT(InputData[[#This Row],[DATE]],"mmm")</f>
        <v>Aug</v>
      </c>
      <c r="K561" s="1" t="str">
        <f>TEXT(InputData[[#This Row],[DATE]],"yyy")</f>
        <v>2021</v>
      </c>
      <c r="L561" s="1">
        <f>WEEKNUM(InputData[[#This Row],[DATE]])</f>
        <v>35</v>
      </c>
    </row>
    <row r="562" spans="1:12" x14ac:dyDescent="0.35">
      <c r="A562" s="3">
        <v>44436</v>
      </c>
      <c r="B562" s="6" t="s">
        <v>80</v>
      </c>
      <c r="C562" s="4" t="s">
        <v>37</v>
      </c>
      <c r="D562" s="5">
        <v>85.76</v>
      </c>
      <c r="E562" s="1">
        <v>22</v>
      </c>
      <c r="F562" s="1">
        <f>InputData[[#This Row],[UNIT PRICE ($)]]*InputData[[#This Row],[QUANTITY]]</f>
        <v>1886.72</v>
      </c>
      <c r="G562" s="1" t="str">
        <f>VLOOKUP(InputData[[#This Row],[CUSTOMER NAME]],Country[],2,FALSE)</f>
        <v>South Africa</v>
      </c>
      <c r="H562" s="1" t="str">
        <f>VLOOKUP(InputData[[#This Row],[CUSTOMER NAME]],Country[],3,FALSE)</f>
        <v>Export</v>
      </c>
      <c r="I562" s="1">
        <f>DAY(InputData[[#This Row],[DATE]])</f>
        <v>28</v>
      </c>
      <c r="J562" s="1" t="str">
        <f>TEXT(InputData[[#This Row],[DATE]],"mmm")</f>
        <v>Aug</v>
      </c>
      <c r="K562" s="1" t="str">
        <f>TEXT(InputData[[#This Row],[DATE]],"yyy")</f>
        <v>2021</v>
      </c>
      <c r="L562" s="1">
        <f>WEEKNUM(InputData[[#This Row],[DATE]])</f>
        <v>35</v>
      </c>
    </row>
    <row r="563" spans="1:12" x14ac:dyDescent="0.35">
      <c r="A563" s="3">
        <v>44437</v>
      </c>
      <c r="B563" s="6" t="s">
        <v>66</v>
      </c>
      <c r="C563" s="4" t="s">
        <v>34</v>
      </c>
      <c r="D563" s="5">
        <v>58.3</v>
      </c>
      <c r="E563" s="1">
        <v>12</v>
      </c>
      <c r="F563" s="1">
        <f>InputData[[#This Row],[UNIT PRICE ($)]]*InputData[[#This Row],[QUANTITY]]</f>
        <v>699.59999999999991</v>
      </c>
      <c r="G563" s="1" t="str">
        <f>VLOOKUP(InputData[[#This Row],[CUSTOMER NAME]],Country[],2,FALSE)</f>
        <v>Indonesia</v>
      </c>
      <c r="H563" s="1" t="str">
        <f>VLOOKUP(InputData[[#This Row],[CUSTOMER NAME]],Country[],3,FALSE)</f>
        <v>Export</v>
      </c>
      <c r="I563" s="1">
        <f>DAY(InputData[[#This Row],[DATE]])</f>
        <v>29</v>
      </c>
      <c r="J563" s="1" t="str">
        <f>TEXT(InputData[[#This Row],[DATE]],"mmm")</f>
        <v>Aug</v>
      </c>
      <c r="K563" s="1" t="str">
        <f>TEXT(InputData[[#This Row],[DATE]],"yyy")</f>
        <v>2021</v>
      </c>
      <c r="L563" s="1">
        <f>WEEKNUM(InputData[[#This Row],[DATE]])</f>
        <v>36</v>
      </c>
    </row>
    <row r="564" spans="1:12" x14ac:dyDescent="0.35">
      <c r="A564" s="3">
        <v>44438</v>
      </c>
      <c r="B564" s="6" t="s">
        <v>63</v>
      </c>
      <c r="C564" s="4" t="s">
        <v>6</v>
      </c>
      <c r="D564" s="5">
        <v>85.5</v>
      </c>
      <c r="E564" s="1">
        <v>6</v>
      </c>
      <c r="F564" s="1">
        <f>InputData[[#This Row],[UNIT PRICE ($)]]*InputData[[#This Row],[QUANTITY]]</f>
        <v>513</v>
      </c>
      <c r="G564" s="1" t="str">
        <f>VLOOKUP(InputData[[#This Row],[CUSTOMER NAME]],Country[],2,FALSE)</f>
        <v>Saudi Arabia</v>
      </c>
      <c r="H564" s="1" t="str">
        <f>VLOOKUP(InputData[[#This Row],[CUSTOMER NAME]],Country[],3,FALSE)</f>
        <v>Export</v>
      </c>
      <c r="I564" s="1">
        <f>DAY(InputData[[#This Row],[DATE]])</f>
        <v>30</v>
      </c>
      <c r="J564" s="1" t="str">
        <f>TEXT(InputData[[#This Row],[DATE]],"mmm")</f>
        <v>Aug</v>
      </c>
      <c r="K564" s="1" t="str">
        <f>TEXT(InputData[[#This Row],[DATE]],"yyy")</f>
        <v>2021</v>
      </c>
      <c r="L564" s="1">
        <f>WEEKNUM(InputData[[#This Row],[DATE]])</f>
        <v>36</v>
      </c>
    </row>
    <row r="565" spans="1:12" x14ac:dyDescent="0.35">
      <c r="A565" s="3">
        <v>44438</v>
      </c>
      <c r="B565" s="6" t="s">
        <v>76</v>
      </c>
      <c r="C565" s="4" t="s">
        <v>13</v>
      </c>
      <c r="D565" s="5">
        <v>122.08</v>
      </c>
      <c r="E565" s="1">
        <v>13</v>
      </c>
      <c r="F565" s="1">
        <f>InputData[[#This Row],[UNIT PRICE ($)]]*InputData[[#This Row],[QUANTITY]]</f>
        <v>1587.04</v>
      </c>
      <c r="G565" s="1" t="str">
        <f>VLOOKUP(InputData[[#This Row],[CUSTOMER NAME]],Country[],2,FALSE)</f>
        <v>Saudi Arabia</v>
      </c>
      <c r="H565" s="1" t="str">
        <f>VLOOKUP(InputData[[#This Row],[CUSTOMER NAME]],Country[],3,FALSE)</f>
        <v>Export</v>
      </c>
      <c r="I565" s="1">
        <f>DAY(InputData[[#This Row],[DATE]])</f>
        <v>30</v>
      </c>
      <c r="J565" s="1" t="str">
        <f>TEXT(InputData[[#This Row],[DATE]],"mmm")</f>
        <v>Aug</v>
      </c>
      <c r="K565" s="1" t="str">
        <f>TEXT(InputData[[#This Row],[DATE]],"yyy")</f>
        <v>2021</v>
      </c>
      <c r="L565" s="1">
        <f>WEEKNUM(InputData[[#This Row],[DATE]])</f>
        <v>36</v>
      </c>
    </row>
    <row r="566" spans="1:12" x14ac:dyDescent="0.35">
      <c r="A566" s="3">
        <v>44438</v>
      </c>
      <c r="B566" s="6" t="s">
        <v>116</v>
      </c>
      <c r="C566" s="4" t="s">
        <v>25</v>
      </c>
      <c r="D566" s="5">
        <v>8.33</v>
      </c>
      <c r="E566" s="1">
        <v>5</v>
      </c>
      <c r="F566" s="1">
        <f>InputData[[#This Row],[UNIT PRICE ($)]]*InputData[[#This Row],[QUANTITY]]</f>
        <v>41.65</v>
      </c>
      <c r="G566" s="1" t="str">
        <f>VLOOKUP(InputData[[#This Row],[CUSTOMER NAME]],Country[],2,FALSE)</f>
        <v>Germany</v>
      </c>
      <c r="H566" s="1" t="str">
        <f>VLOOKUP(InputData[[#This Row],[CUSTOMER NAME]],Country[],3,FALSE)</f>
        <v>Export</v>
      </c>
      <c r="I566" s="1">
        <f>DAY(InputData[[#This Row],[DATE]])</f>
        <v>30</v>
      </c>
      <c r="J566" s="1" t="str">
        <f>TEXT(InputData[[#This Row],[DATE]],"mmm")</f>
        <v>Aug</v>
      </c>
      <c r="K566" s="1" t="str">
        <f>TEXT(InputData[[#This Row],[DATE]],"yyy")</f>
        <v>2021</v>
      </c>
      <c r="L566" s="1">
        <f>WEEKNUM(InputData[[#This Row],[DATE]])</f>
        <v>36</v>
      </c>
    </row>
    <row r="567" spans="1:12" x14ac:dyDescent="0.35">
      <c r="A567" s="3">
        <v>44438</v>
      </c>
      <c r="B567" s="6" t="s">
        <v>89</v>
      </c>
      <c r="C567" s="4" t="s">
        <v>43</v>
      </c>
      <c r="D567" s="5">
        <v>83.08</v>
      </c>
      <c r="E567" s="1">
        <v>6</v>
      </c>
      <c r="F567" s="1">
        <f>InputData[[#This Row],[UNIT PRICE ($)]]*InputData[[#This Row],[QUANTITY]]</f>
        <v>498.48</v>
      </c>
      <c r="G567" s="1" t="str">
        <f>VLOOKUP(InputData[[#This Row],[CUSTOMER NAME]],Country[],2,FALSE)</f>
        <v>Mexico</v>
      </c>
      <c r="H567" s="1" t="str">
        <f>VLOOKUP(InputData[[#This Row],[CUSTOMER NAME]],Country[],3,FALSE)</f>
        <v>Export</v>
      </c>
      <c r="I567" s="1">
        <f>DAY(InputData[[#This Row],[DATE]])</f>
        <v>30</v>
      </c>
      <c r="J567" s="1" t="str">
        <f>TEXT(InputData[[#This Row],[DATE]],"mmm")</f>
        <v>Aug</v>
      </c>
      <c r="K567" s="1" t="str">
        <f>TEXT(InputData[[#This Row],[DATE]],"yyy")</f>
        <v>2021</v>
      </c>
      <c r="L567" s="1">
        <f>WEEKNUM(InputData[[#This Row],[DATE]])</f>
        <v>36</v>
      </c>
    </row>
    <row r="568" spans="1:12" x14ac:dyDescent="0.35">
      <c r="A568" s="3">
        <v>44439</v>
      </c>
      <c r="B568" s="6" t="s">
        <v>69</v>
      </c>
      <c r="C568" s="4" t="s">
        <v>1</v>
      </c>
      <c r="D568" s="5">
        <v>103.88</v>
      </c>
      <c r="E568" s="1">
        <v>2</v>
      </c>
      <c r="F568" s="1">
        <f>InputData[[#This Row],[UNIT PRICE ($)]]*InputData[[#This Row],[QUANTITY]]</f>
        <v>207.76</v>
      </c>
      <c r="G568" s="1" t="str">
        <f>VLOOKUP(InputData[[#This Row],[CUSTOMER NAME]],Country[],2,FALSE)</f>
        <v>India</v>
      </c>
      <c r="H568" s="1" t="str">
        <f>VLOOKUP(InputData[[#This Row],[CUSTOMER NAME]],Country[],3,FALSE)</f>
        <v>South</v>
      </c>
      <c r="I568" s="1">
        <f>DAY(InputData[[#This Row],[DATE]])</f>
        <v>31</v>
      </c>
      <c r="J568" s="1" t="str">
        <f>TEXT(InputData[[#This Row],[DATE]],"mmm")</f>
        <v>Aug</v>
      </c>
      <c r="K568" s="1" t="str">
        <f>TEXT(InputData[[#This Row],[DATE]],"yyy")</f>
        <v>2021</v>
      </c>
      <c r="L568" s="1">
        <f>WEEKNUM(InputData[[#This Row],[DATE]])</f>
        <v>36</v>
      </c>
    </row>
    <row r="569" spans="1:12" x14ac:dyDescent="0.35">
      <c r="A569" s="3">
        <v>44439</v>
      </c>
      <c r="B569" s="6" t="s">
        <v>69</v>
      </c>
      <c r="C569" s="4" t="s">
        <v>15</v>
      </c>
      <c r="D569" s="5">
        <v>15.719999999999999</v>
      </c>
      <c r="E569" s="1">
        <v>13</v>
      </c>
      <c r="F569" s="1">
        <f>InputData[[#This Row],[UNIT PRICE ($)]]*InputData[[#This Row],[QUANTITY]]</f>
        <v>204.35999999999999</v>
      </c>
      <c r="G569" s="1" t="str">
        <f>VLOOKUP(InputData[[#This Row],[CUSTOMER NAME]],Country[],2,FALSE)</f>
        <v>India</v>
      </c>
      <c r="H569" s="1" t="str">
        <f>VLOOKUP(InputData[[#This Row],[CUSTOMER NAME]],Country[],3,FALSE)</f>
        <v>South</v>
      </c>
      <c r="I569" s="1">
        <f>DAY(InputData[[#This Row],[DATE]])</f>
        <v>31</v>
      </c>
      <c r="J569" s="1" t="str">
        <f>TEXT(InputData[[#This Row],[DATE]],"mmm")</f>
        <v>Aug</v>
      </c>
      <c r="K569" s="1" t="str">
        <f>TEXT(InputData[[#This Row],[DATE]],"yyy")</f>
        <v>2021</v>
      </c>
      <c r="L569" s="1">
        <f>WEEKNUM(InputData[[#This Row],[DATE]])</f>
        <v>36</v>
      </c>
    </row>
    <row r="570" spans="1:12" x14ac:dyDescent="0.35">
      <c r="A570" s="3">
        <v>44439</v>
      </c>
      <c r="B570" s="6" t="s">
        <v>75</v>
      </c>
      <c r="C570" s="4" t="s">
        <v>35</v>
      </c>
      <c r="D570" s="5">
        <v>6.7</v>
      </c>
      <c r="E570" s="1">
        <v>11</v>
      </c>
      <c r="F570" s="1">
        <f>InputData[[#This Row],[UNIT PRICE ($)]]*InputData[[#This Row],[QUANTITY]]</f>
        <v>73.7</v>
      </c>
      <c r="G570" s="1" t="str">
        <f>VLOOKUP(InputData[[#This Row],[CUSTOMER NAME]],Country[],2,FALSE)</f>
        <v>Russia</v>
      </c>
      <c r="H570" s="1" t="str">
        <f>VLOOKUP(InputData[[#This Row],[CUSTOMER NAME]],Country[],3,FALSE)</f>
        <v>Export</v>
      </c>
      <c r="I570" s="1">
        <f>DAY(InputData[[#This Row],[DATE]])</f>
        <v>31</v>
      </c>
      <c r="J570" s="1" t="str">
        <f>TEXT(InputData[[#This Row],[DATE]],"mmm")</f>
        <v>Aug</v>
      </c>
      <c r="K570" s="1" t="str">
        <f>TEXT(InputData[[#This Row],[DATE]],"yyy")</f>
        <v>2021</v>
      </c>
      <c r="L570" s="1">
        <f>WEEKNUM(InputData[[#This Row],[DATE]])</f>
        <v>36</v>
      </c>
    </row>
    <row r="571" spans="1:12" x14ac:dyDescent="0.35">
      <c r="A571" s="3">
        <v>44439</v>
      </c>
      <c r="B571" s="6" t="s">
        <v>85</v>
      </c>
      <c r="C571" s="4" t="s">
        <v>21</v>
      </c>
      <c r="D571" s="5">
        <v>162.54</v>
      </c>
      <c r="E571" s="1">
        <v>6</v>
      </c>
      <c r="F571" s="1">
        <f>InputData[[#This Row],[UNIT PRICE ($)]]*InputData[[#This Row],[QUANTITY]]</f>
        <v>975.24</v>
      </c>
      <c r="G571" s="1" t="str">
        <f>VLOOKUP(InputData[[#This Row],[CUSTOMER NAME]],Country[],2,FALSE)</f>
        <v>India</v>
      </c>
      <c r="H571" s="1" t="str">
        <f>VLOOKUP(InputData[[#This Row],[CUSTOMER NAME]],Country[],3,FALSE)</f>
        <v>Northeast</v>
      </c>
      <c r="I571" s="1">
        <f>DAY(InputData[[#This Row],[DATE]])</f>
        <v>31</v>
      </c>
      <c r="J571" s="1" t="str">
        <f>TEXT(InputData[[#This Row],[DATE]],"mmm")</f>
        <v>Aug</v>
      </c>
      <c r="K571" s="1" t="str">
        <f>TEXT(InputData[[#This Row],[DATE]],"yyy")</f>
        <v>2021</v>
      </c>
      <c r="L571" s="1">
        <f>WEEKNUM(InputData[[#This Row],[DATE]])</f>
        <v>36</v>
      </c>
    </row>
    <row r="572" spans="1:12" x14ac:dyDescent="0.35">
      <c r="A572" s="3">
        <v>44440</v>
      </c>
      <c r="B572" s="6" t="s">
        <v>64</v>
      </c>
      <c r="C572" s="4" t="s">
        <v>3</v>
      </c>
      <c r="D572" s="5">
        <v>80.94</v>
      </c>
      <c r="E572" s="1">
        <v>14</v>
      </c>
      <c r="F572" s="1">
        <f>InputData[[#This Row],[UNIT PRICE ($)]]*InputData[[#This Row],[QUANTITY]]</f>
        <v>1133.1599999999999</v>
      </c>
      <c r="G572" s="1" t="str">
        <f>VLOOKUP(InputData[[#This Row],[CUSTOMER NAME]],Country[],2,FALSE)</f>
        <v>India</v>
      </c>
      <c r="H572" s="1" t="str">
        <f>VLOOKUP(InputData[[#This Row],[CUSTOMER NAME]],Country[],3,FALSE)</f>
        <v>Northeast</v>
      </c>
      <c r="I572" s="1">
        <f>DAY(InputData[[#This Row],[DATE]])</f>
        <v>1</v>
      </c>
      <c r="J572" s="1" t="str">
        <f>TEXT(InputData[[#This Row],[DATE]],"mmm")</f>
        <v>Sep</v>
      </c>
      <c r="K572" s="1" t="str">
        <f>TEXT(InputData[[#This Row],[DATE]],"yyy")</f>
        <v>2021</v>
      </c>
      <c r="L572" s="1">
        <f>WEEKNUM(InputData[[#This Row],[DATE]])</f>
        <v>36</v>
      </c>
    </row>
    <row r="573" spans="1:12" x14ac:dyDescent="0.35">
      <c r="A573" s="3">
        <v>44440</v>
      </c>
      <c r="B573" s="6" t="s">
        <v>76</v>
      </c>
      <c r="C573" s="4" t="s">
        <v>24</v>
      </c>
      <c r="D573" s="5">
        <v>156.96</v>
      </c>
      <c r="E573" s="1">
        <v>1</v>
      </c>
      <c r="F573" s="1">
        <f>InputData[[#This Row],[UNIT PRICE ($)]]*InputData[[#This Row],[QUANTITY]]</f>
        <v>156.96</v>
      </c>
      <c r="G573" s="1" t="str">
        <f>VLOOKUP(InputData[[#This Row],[CUSTOMER NAME]],Country[],2,FALSE)</f>
        <v>Saudi Arabia</v>
      </c>
      <c r="H573" s="1" t="str">
        <f>VLOOKUP(InputData[[#This Row],[CUSTOMER NAME]],Country[],3,FALSE)</f>
        <v>Export</v>
      </c>
      <c r="I573" s="1">
        <f>DAY(InputData[[#This Row],[DATE]])</f>
        <v>1</v>
      </c>
      <c r="J573" s="1" t="str">
        <f>TEXT(InputData[[#This Row],[DATE]],"mmm")</f>
        <v>Sep</v>
      </c>
      <c r="K573" s="1" t="str">
        <f>TEXT(InputData[[#This Row],[DATE]],"yyy")</f>
        <v>2021</v>
      </c>
      <c r="L573" s="1">
        <f>WEEKNUM(InputData[[#This Row],[DATE]])</f>
        <v>36</v>
      </c>
    </row>
    <row r="574" spans="1:12" x14ac:dyDescent="0.35">
      <c r="A574" s="3">
        <v>44440</v>
      </c>
      <c r="B574" s="6" t="s">
        <v>114</v>
      </c>
      <c r="C574" s="4" t="s">
        <v>15</v>
      </c>
      <c r="D574" s="5">
        <v>15.719999999999999</v>
      </c>
      <c r="E574" s="1">
        <v>11</v>
      </c>
      <c r="F574" s="1">
        <f>InputData[[#This Row],[UNIT PRICE ($)]]*InputData[[#This Row],[QUANTITY]]</f>
        <v>172.92</v>
      </c>
      <c r="G574" s="1" t="str">
        <f>VLOOKUP(InputData[[#This Row],[CUSTOMER NAME]],Country[],2,FALSE)</f>
        <v>United States of America</v>
      </c>
      <c r="H574" s="1" t="str">
        <f>VLOOKUP(InputData[[#This Row],[CUSTOMER NAME]],Country[],3,FALSE)</f>
        <v>Export</v>
      </c>
      <c r="I574" s="1">
        <f>DAY(InputData[[#This Row],[DATE]])</f>
        <v>1</v>
      </c>
      <c r="J574" s="1" t="str">
        <f>TEXT(InputData[[#This Row],[DATE]],"mmm")</f>
        <v>Sep</v>
      </c>
      <c r="K574" s="1" t="str">
        <f>TEXT(InputData[[#This Row],[DATE]],"yyy")</f>
        <v>2021</v>
      </c>
      <c r="L574" s="1">
        <f>WEEKNUM(InputData[[#This Row],[DATE]])</f>
        <v>36</v>
      </c>
    </row>
    <row r="575" spans="1:12" x14ac:dyDescent="0.35">
      <c r="A575" s="3">
        <v>44442</v>
      </c>
      <c r="B575" s="6" t="s">
        <v>85</v>
      </c>
      <c r="C575" s="4" t="s">
        <v>41</v>
      </c>
      <c r="D575" s="5">
        <v>173.88</v>
      </c>
      <c r="E575" s="1">
        <v>8</v>
      </c>
      <c r="F575" s="1">
        <f>InputData[[#This Row],[UNIT PRICE ($)]]*InputData[[#This Row],[QUANTITY]]</f>
        <v>1391.04</v>
      </c>
      <c r="G575" s="1" t="str">
        <f>VLOOKUP(InputData[[#This Row],[CUSTOMER NAME]],Country[],2,FALSE)</f>
        <v>India</v>
      </c>
      <c r="H575" s="1" t="str">
        <f>VLOOKUP(InputData[[#This Row],[CUSTOMER NAME]],Country[],3,FALSE)</f>
        <v>Northeast</v>
      </c>
      <c r="I575" s="1">
        <f>DAY(InputData[[#This Row],[DATE]])</f>
        <v>3</v>
      </c>
      <c r="J575" s="1" t="str">
        <f>TEXT(InputData[[#This Row],[DATE]],"mmm")</f>
        <v>Sep</v>
      </c>
      <c r="K575" s="1" t="str">
        <f>TEXT(InputData[[#This Row],[DATE]],"yyy")</f>
        <v>2021</v>
      </c>
      <c r="L575" s="1">
        <f>WEEKNUM(InputData[[#This Row],[DATE]])</f>
        <v>36</v>
      </c>
    </row>
    <row r="576" spans="1:12" x14ac:dyDescent="0.35">
      <c r="A576" s="3">
        <v>44442</v>
      </c>
      <c r="B576" s="6" t="s">
        <v>88</v>
      </c>
      <c r="C576" s="4" t="s">
        <v>16</v>
      </c>
      <c r="D576" s="5">
        <v>16.64</v>
      </c>
      <c r="E576" s="1">
        <v>28</v>
      </c>
      <c r="F576" s="1">
        <f>InputData[[#This Row],[UNIT PRICE ($)]]*InputData[[#This Row],[QUANTITY]]</f>
        <v>465.92</v>
      </c>
      <c r="G576" s="1" t="str">
        <f>VLOOKUP(InputData[[#This Row],[CUSTOMER NAME]],Country[],2,FALSE)</f>
        <v>India</v>
      </c>
      <c r="H576" s="1" t="str">
        <f>VLOOKUP(InputData[[#This Row],[CUSTOMER NAME]],Country[],3,FALSE)</f>
        <v>South</v>
      </c>
      <c r="I576" s="1">
        <f>DAY(InputData[[#This Row],[DATE]])</f>
        <v>3</v>
      </c>
      <c r="J576" s="1" t="str">
        <f>TEXT(InputData[[#This Row],[DATE]],"mmm")</f>
        <v>Sep</v>
      </c>
      <c r="K576" s="1" t="str">
        <f>TEXT(InputData[[#This Row],[DATE]],"yyy")</f>
        <v>2021</v>
      </c>
      <c r="L576" s="1">
        <f>WEEKNUM(InputData[[#This Row],[DATE]])</f>
        <v>36</v>
      </c>
    </row>
    <row r="577" spans="1:12" x14ac:dyDescent="0.35">
      <c r="A577" s="3">
        <v>44443</v>
      </c>
      <c r="B577" s="6" t="s">
        <v>78</v>
      </c>
      <c r="C577" s="4" t="s">
        <v>35</v>
      </c>
      <c r="D577" s="5">
        <v>6.7</v>
      </c>
      <c r="E577" s="1">
        <v>1</v>
      </c>
      <c r="F577" s="1">
        <f>InputData[[#This Row],[UNIT PRICE ($)]]*InputData[[#This Row],[QUANTITY]]</f>
        <v>6.7</v>
      </c>
      <c r="G577" s="1" t="str">
        <f>VLOOKUP(InputData[[#This Row],[CUSTOMER NAME]],Country[],2,FALSE)</f>
        <v>India</v>
      </c>
      <c r="H577" s="1" t="str">
        <f>VLOOKUP(InputData[[#This Row],[CUSTOMER NAME]],Country[],3,FALSE)</f>
        <v>Central</v>
      </c>
      <c r="I577" s="1">
        <f>DAY(InputData[[#This Row],[DATE]])</f>
        <v>4</v>
      </c>
      <c r="J577" s="1" t="str">
        <f>TEXT(InputData[[#This Row],[DATE]],"mmm")</f>
        <v>Sep</v>
      </c>
      <c r="K577" s="1" t="str">
        <f>TEXT(InputData[[#This Row],[DATE]],"yyy")</f>
        <v>2021</v>
      </c>
      <c r="L577" s="1">
        <f>WEEKNUM(InputData[[#This Row],[DATE]])</f>
        <v>36</v>
      </c>
    </row>
    <row r="578" spans="1:12" x14ac:dyDescent="0.35">
      <c r="A578" s="3">
        <v>44443</v>
      </c>
      <c r="B578" s="6" t="s">
        <v>81</v>
      </c>
      <c r="C578" s="4" t="s">
        <v>23</v>
      </c>
      <c r="D578" s="5">
        <v>149.46</v>
      </c>
      <c r="E578" s="1">
        <v>15</v>
      </c>
      <c r="F578" s="1">
        <f>InputData[[#This Row],[UNIT PRICE ($)]]*InputData[[#This Row],[QUANTITY]]</f>
        <v>2241.9</v>
      </c>
      <c r="G578" s="1" t="str">
        <f>VLOOKUP(InputData[[#This Row],[CUSTOMER NAME]],Country[],2,FALSE)</f>
        <v>India</v>
      </c>
      <c r="H578" s="1" t="str">
        <f>VLOOKUP(InputData[[#This Row],[CUSTOMER NAME]],Country[],3,FALSE)</f>
        <v>East</v>
      </c>
      <c r="I578" s="1">
        <f>DAY(InputData[[#This Row],[DATE]])</f>
        <v>4</v>
      </c>
      <c r="J578" s="1" t="str">
        <f>TEXT(InputData[[#This Row],[DATE]],"mmm")</f>
        <v>Sep</v>
      </c>
      <c r="K578" s="1" t="str">
        <f>TEXT(InputData[[#This Row],[DATE]],"yyy")</f>
        <v>2021</v>
      </c>
      <c r="L578" s="1">
        <f>WEEKNUM(InputData[[#This Row],[DATE]])</f>
        <v>36</v>
      </c>
    </row>
    <row r="579" spans="1:12" x14ac:dyDescent="0.35">
      <c r="A579" s="3">
        <v>44443</v>
      </c>
      <c r="B579" s="6" t="s">
        <v>84</v>
      </c>
      <c r="C579" s="4" t="s">
        <v>28</v>
      </c>
      <c r="D579" s="5">
        <v>41.81</v>
      </c>
      <c r="E579" s="1">
        <v>7</v>
      </c>
      <c r="F579" s="1">
        <f>InputData[[#This Row],[UNIT PRICE ($)]]*InputData[[#This Row],[QUANTITY]]</f>
        <v>292.67</v>
      </c>
      <c r="G579" s="1" t="str">
        <f>VLOOKUP(InputData[[#This Row],[CUSTOMER NAME]],Country[],2,FALSE)</f>
        <v>Ethiopia</v>
      </c>
      <c r="H579" s="1" t="str">
        <f>VLOOKUP(InputData[[#This Row],[CUSTOMER NAME]],Country[],3,FALSE)</f>
        <v>Export</v>
      </c>
      <c r="I579" s="1">
        <f>DAY(InputData[[#This Row],[DATE]])</f>
        <v>4</v>
      </c>
      <c r="J579" s="1" t="str">
        <f>TEXT(InputData[[#This Row],[DATE]],"mmm")</f>
        <v>Sep</v>
      </c>
      <c r="K579" s="1" t="str">
        <f>TEXT(InputData[[#This Row],[DATE]],"yyy")</f>
        <v>2021</v>
      </c>
      <c r="L579" s="1">
        <f>WEEKNUM(InputData[[#This Row],[DATE]])</f>
        <v>36</v>
      </c>
    </row>
    <row r="580" spans="1:12" x14ac:dyDescent="0.35">
      <c r="A580" s="3">
        <v>44443</v>
      </c>
      <c r="B580" s="6" t="s">
        <v>84</v>
      </c>
      <c r="C580" s="4" t="s">
        <v>1</v>
      </c>
      <c r="D580" s="5">
        <v>103.88</v>
      </c>
      <c r="E580" s="1">
        <v>34</v>
      </c>
      <c r="F580" s="1">
        <f>InputData[[#This Row],[UNIT PRICE ($)]]*InputData[[#This Row],[QUANTITY]]</f>
        <v>3531.92</v>
      </c>
      <c r="G580" s="1" t="str">
        <f>VLOOKUP(InputData[[#This Row],[CUSTOMER NAME]],Country[],2,FALSE)</f>
        <v>Ethiopia</v>
      </c>
      <c r="H580" s="1" t="str">
        <f>VLOOKUP(InputData[[#This Row],[CUSTOMER NAME]],Country[],3,FALSE)</f>
        <v>Export</v>
      </c>
      <c r="I580" s="1">
        <f>DAY(InputData[[#This Row],[DATE]])</f>
        <v>4</v>
      </c>
      <c r="J580" s="1" t="str">
        <f>TEXT(InputData[[#This Row],[DATE]],"mmm")</f>
        <v>Sep</v>
      </c>
      <c r="K580" s="1" t="str">
        <f>TEXT(InputData[[#This Row],[DATE]],"yyy")</f>
        <v>2021</v>
      </c>
      <c r="L580" s="1">
        <f>WEEKNUM(InputData[[#This Row],[DATE]])</f>
        <v>36</v>
      </c>
    </row>
    <row r="581" spans="1:12" x14ac:dyDescent="0.35">
      <c r="A581" s="3">
        <v>44443</v>
      </c>
      <c r="B581" s="6" t="s">
        <v>84</v>
      </c>
      <c r="C581" s="4" t="s">
        <v>2</v>
      </c>
      <c r="D581" s="5">
        <v>142.80000000000001</v>
      </c>
      <c r="E581" s="1">
        <v>1</v>
      </c>
      <c r="F581" s="1">
        <f>InputData[[#This Row],[UNIT PRICE ($)]]*InputData[[#This Row],[QUANTITY]]</f>
        <v>142.80000000000001</v>
      </c>
      <c r="G581" s="1" t="str">
        <f>VLOOKUP(InputData[[#This Row],[CUSTOMER NAME]],Country[],2,FALSE)</f>
        <v>Ethiopia</v>
      </c>
      <c r="H581" s="1" t="str">
        <f>VLOOKUP(InputData[[#This Row],[CUSTOMER NAME]],Country[],3,FALSE)</f>
        <v>Export</v>
      </c>
      <c r="I581" s="1">
        <f>DAY(InputData[[#This Row],[DATE]])</f>
        <v>4</v>
      </c>
      <c r="J581" s="1" t="str">
        <f>TEXT(InputData[[#This Row],[DATE]],"mmm")</f>
        <v>Sep</v>
      </c>
      <c r="K581" s="1" t="str">
        <f>TEXT(InputData[[#This Row],[DATE]],"yyy")</f>
        <v>2021</v>
      </c>
      <c r="L581" s="1">
        <f>WEEKNUM(InputData[[#This Row],[DATE]])</f>
        <v>36</v>
      </c>
    </row>
    <row r="582" spans="1:12" x14ac:dyDescent="0.35">
      <c r="A582" s="3">
        <v>44444</v>
      </c>
      <c r="B582" s="6" t="s">
        <v>64</v>
      </c>
      <c r="C582" s="4" t="s">
        <v>32</v>
      </c>
      <c r="D582" s="5">
        <v>117.48</v>
      </c>
      <c r="E582" s="1">
        <v>1</v>
      </c>
      <c r="F582" s="1">
        <f>InputData[[#This Row],[UNIT PRICE ($)]]*InputData[[#This Row],[QUANTITY]]</f>
        <v>117.48</v>
      </c>
      <c r="G582" s="1" t="str">
        <f>VLOOKUP(InputData[[#This Row],[CUSTOMER NAME]],Country[],2,FALSE)</f>
        <v>India</v>
      </c>
      <c r="H582" s="1" t="str">
        <f>VLOOKUP(InputData[[#This Row],[CUSTOMER NAME]],Country[],3,FALSE)</f>
        <v>Northeast</v>
      </c>
      <c r="I582" s="1">
        <f>DAY(InputData[[#This Row],[DATE]])</f>
        <v>5</v>
      </c>
      <c r="J582" s="1" t="str">
        <f>TEXT(InputData[[#This Row],[DATE]],"mmm")</f>
        <v>Sep</v>
      </c>
      <c r="K582" s="1" t="str">
        <f>TEXT(InputData[[#This Row],[DATE]],"yyy")</f>
        <v>2021</v>
      </c>
      <c r="L582" s="1">
        <f>WEEKNUM(InputData[[#This Row],[DATE]])</f>
        <v>37</v>
      </c>
    </row>
    <row r="583" spans="1:12" x14ac:dyDescent="0.35">
      <c r="A583" s="3">
        <v>44444</v>
      </c>
      <c r="B583" s="6" t="s">
        <v>117</v>
      </c>
      <c r="C583" s="4" t="s">
        <v>7</v>
      </c>
      <c r="D583" s="5">
        <v>47.730000000000004</v>
      </c>
      <c r="E583" s="1">
        <v>35</v>
      </c>
      <c r="F583" s="1">
        <f>InputData[[#This Row],[UNIT PRICE ($)]]*InputData[[#This Row],[QUANTITY]]</f>
        <v>1670.5500000000002</v>
      </c>
      <c r="G583" s="1" t="str">
        <f>VLOOKUP(InputData[[#This Row],[CUSTOMER NAME]],Country[],2,FALSE)</f>
        <v>United States of America</v>
      </c>
      <c r="H583" s="1" t="str">
        <f>VLOOKUP(InputData[[#This Row],[CUSTOMER NAME]],Country[],3,FALSE)</f>
        <v>Export</v>
      </c>
      <c r="I583" s="1">
        <f>DAY(InputData[[#This Row],[DATE]])</f>
        <v>5</v>
      </c>
      <c r="J583" s="1" t="str">
        <f>TEXT(InputData[[#This Row],[DATE]],"mmm")</f>
        <v>Sep</v>
      </c>
      <c r="K583" s="1" t="str">
        <f>TEXT(InputData[[#This Row],[DATE]],"yyy")</f>
        <v>2021</v>
      </c>
      <c r="L583" s="1">
        <f>WEEKNUM(InputData[[#This Row],[DATE]])</f>
        <v>37</v>
      </c>
    </row>
    <row r="584" spans="1:12" x14ac:dyDescent="0.35">
      <c r="A584" s="3">
        <v>44445</v>
      </c>
      <c r="B584" s="6" t="s">
        <v>74</v>
      </c>
      <c r="C584" s="4" t="s">
        <v>31</v>
      </c>
      <c r="D584" s="5">
        <v>104.16</v>
      </c>
      <c r="E584" s="1">
        <v>20</v>
      </c>
      <c r="F584" s="1">
        <f>InputData[[#This Row],[UNIT PRICE ($)]]*InputData[[#This Row],[QUANTITY]]</f>
        <v>2083.1999999999998</v>
      </c>
      <c r="G584" s="1" t="str">
        <f>VLOOKUP(InputData[[#This Row],[CUSTOMER NAME]],Country[],2,FALSE)</f>
        <v>Brazil</v>
      </c>
      <c r="H584" s="1" t="str">
        <f>VLOOKUP(InputData[[#This Row],[CUSTOMER NAME]],Country[],3,FALSE)</f>
        <v>Export</v>
      </c>
      <c r="I584" s="1">
        <f>DAY(InputData[[#This Row],[DATE]])</f>
        <v>6</v>
      </c>
      <c r="J584" s="1" t="str">
        <f>TEXT(InputData[[#This Row],[DATE]],"mmm")</f>
        <v>Sep</v>
      </c>
      <c r="K584" s="1" t="str">
        <f>TEXT(InputData[[#This Row],[DATE]],"yyy")</f>
        <v>2021</v>
      </c>
      <c r="L584" s="1">
        <f>WEEKNUM(InputData[[#This Row],[DATE]])</f>
        <v>37</v>
      </c>
    </row>
    <row r="585" spans="1:12" x14ac:dyDescent="0.35">
      <c r="A585" s="3">
        <v>44445</v>
      </c>
      <c r="B585" s="6" t="s">
        <v>77</v>
      </c>
      <c r="C585" s="4" t="s">
        <v>5</v>
      </c>
      <c r="D585" s="5">
        <v>155.61000000000001</v>
      </c>
      <c r="E585" s="1">
        <v>12</v>
      </c>
      <c r="F585" s="1">
        <f>InputData[[#This Row],[UNIT PRICE ($)]]*InputData[[#This Row],[QUANTITY]]</f>
        <v>1867.3200000000002</v>
      </c>
      <c r="G585" s="1" t="str">
        <f>VLOOKUP(InputData[[#This Row],[CUSTOMER NAME]],Country[],2,FALSE)</f>
        <v>India</v>
      </c>
      <c r="H585" s="1" t="str">
        <f>VLOOKUP(InputData[[#This Row],[CUSTOMER NAME]],Country[],3,FALSE)</f>
        <v>Western</v>
      </c>
      <c r="I585" s="1">
        <f>DAY(InputData[[#This Row],[DATE]])</f>
        <v>6</v>
      </c>
      <c r="J585" s="1" t="str">
        <f>TEXT(InputData[[#This Row],[DATE]],"mmm")</f>
        <v>Sep</v>
      </c>
      <c r="K585" s="1" t="str">
        <f>TEXT(InputData[[#This Row],[DATE]],"yyy")</f>
        <v>2021</v>
      </c>
      <c r="L585" s="1">
        <f>WEEKNUM(InputData[[#This Row],[DATE]])</f>
        <v>37</v>
      </c>
    </row>
    <row r="586" spans="1:12" x14ac:dyDescent="0.35">
      <c r="A586" s="3">
        <v>44446</v>
      </c>
      <c r="B586" s="6" t="s">
        <v>60</v>
      </c>
      <c r="C586" s="4" t="s">
        <v>19</v>
      </c>
      <c r="D586" s="5">
        <v>210</v>
      </c>
      <c r="E586" s="1">
        <v>5</v>
      </c>
      <c r="F586" s="1">
        <f>InputData[[#This Row],[UNIT PRICE ($)]]*InputData[[#This Row],[QUANTITY]]</f>
        <v>1050</v>
      </c>
      <c r="G586" s="1" t="str">
        <f>VLOOKUP(InputData[[#This Row],[CUSTOMER NAME]],Country[],2,FALSE)</f>
        <v>Nigeria</v>
      </c>
      <c r="H586" s="1" t="str">
        <f>VLOOKUP(InputData[[#This Row],[CUSTOMER NAME]],Country[],3,FALSE)</f>
        <v>Export</v>
      </c>
      <c r="I586" s="1">
        <f>DAY(InputData[[#This Row],[DATE]])</f>
        <v>7</v>
      </c>
      <c r="J586" s="1" t="str">
        <f>TEXT(InputData[[#This Row],[DATE]],"mmm")</f>
        <v>Sep</v>
      </c>
      <c r="K586" s="1" t="str">
        <f>TEXT(InputData[[#This Row],[DATE]],"yyy")</f>
        <v>2021</v>
      </c>
      <c r="L586" s="1">
        <f>WEEKNUM(InputData[[#This Row],[DATE]])</f>
        <v>37</v>
      </c>
    </row>
    <row r="587" spans="1:12" x14ac:dyDescent="0.35">
      <c r="A587" s="3">
        <v>44447</v>
      </c>
      <c r="B587" s="6" t="s">
        <v>81</v>
      </c>
      <c r="C587" s="4" t="s">
        <v>12</v>
      </c>
      <c r="D587" s="5">
        <v>94.17</v>
      </c>
      <c r="E587" s="1">
        <v>23</v>
      </c>
      <c r="F587" s="1">
        <f>InputData[[#This Row],[UNIT PRICE ($)]]*InputData[[#This Row],[QUANTITY]]</f>
        <v>2165.91</v>
      </c>
      <c r="G587" s="1" t="str">
        <f>VLOOKUP(InputData[[#This Row],[CUSTOMER NAME]],Country[],2,FALSE)</f>
        <v>India</v>
      </c>
      <c r="H587" s="1" t="str">
        <f>VLOOKUP(InputData[[#This Row],[CUSTOMER NAME]],Country[],3,FALSE)</f>
        <v>East</v>
      </c>
      <c r="I587" s="1">
        <f>DAY(InputData[[#This Row],[DATE]])</f>
        <v>8</v>
      </c>
      <c r="J587" s="1" t="str">
        <f>TEXT(InputData[[#This Row],[DATE]],"mmm")</f>
        <v>Sep</v>
      </c>
      <c r="K587" s="1" t="str">
        <f>TEXT(InputData[[#This Row],[DATE]],"yyy")</f>
        <v>2021</v>
      </c>
      <c r="L587" s="1">
        <f>WEEKNUM(InputData[[#This Row],[DATE]])</f>
        <v>37</v>
      </c>
    </row>
    <row r="588" spans="1:12" x14ac:dyDescent="0.35">
      <c r="A588" s="3">
        <v>44448</v>
      </c>
      <c r="B588" s="6" t="s">
        <v>78</v>
      </c>
      <c r="C588" s="4" t="s">
        <v>3</v>
      </c>
      <c r="D588" s="5">
        <v>80.94</v>
      </c>
      <c r="E588" s="1">
        <v>3</v>
      </c>
      <c r="F588" s="1">
        <f>InputData[[#This Row],[UNIT PRICE ($)]]*InputData[[#This Row],[QUANTITY]]</f>
        <v>242.82</v>
      </c>
      <c r="G588" s="1" t="str">
        <f>VLOOKUP(InputData[[#This Row],[CUSTOMER NAME]],Country[],2,FALSE)</f>
        <v>India</v>
      </c>
      <c r="H588" s="1" t="str">
        <f>VLOOKUP(InputData[[#This Row],[CUSTOMER NAME]],Country[],3,FALSE)</f>
        <v>Central</v>
      </c>
      <c r="I588" s="1">
        <f>DAY(InputData[[#This Row],[DATE]])</f>
        <v>9</v>
      </c>
      <c r="J588" s="1" t="str">
        <f>TEXT(InputData[[#This Row],[DATE]],"mmm")</f>
        <v>Sep</v>
      </c>
      <c r="K588" s="1" t="str">
        <f>TEXT(InputData[[#This Row],[DATE]],"yyy")</f>
        <v>2021</v>
      </c>
      <c r="L588" s="1">
        <f>WEEKNUM(InputData[[#This Row],[DATE]])</f>
        <v>37</v>
      </c>
    </row>
    <row r="589" spans="1:12" x14ac:dyDescent="0.35">
      <c r="A589" s="3">
        <v>44448</v>
      </c>
      <c r="B589" s="6" t="s">
        <v>79</v>
      </c>
      <c r="C589" s="4" t="s">
        <v>41</v>
      </c>
      <c r="D589" s="5">
        <v>173.88</v>
      </c>
      <c r="E589" s="1">
        <v>9</v>
      </c>
      <c r="F589" s="1">
        <f>InputData[[#This Row],[UNIT PRICE ($)]]*InputData[[#This Row],[QUANTITY]]</f>
        <v>1564.92</v>
      </c>
      <c r="G589" s="1" t="str">
        <f>VLOOKUP(InputData[[#This Row],[CUSTOMER NAME]],Country[],2,FALSE)</f>
        <v>United Kingdom</v>
      </c>
      <c r="H589" s="1" t="str">
        <f>VLOOKUP(InputData[[#This Row],[CUSTOMER NAME]],Country[],3,FALSE)</f>
        <v>Export</v>
      </c>
      <c r="I589" s="1">
        <f>DAY(InputData[[#This Row],[DATE]])</f>
        <v>9</v>
      </c>
      <c r="J589" s="1" t="str">
        <f>TEXT(InputData[[#This Row],[DATE]],"mmm")</f>
        <v>Sep</v>
      </c>
      <c r="K589" s="1" t="str">
        <f>TEXT(InputData[[#This Row],[DATE]],"yyy")</f>
        <v>2021</v>
      </c>
      <c r="L589" s="1">
        <f>WEEKNUM(InputData[[#This Row],[DATE]])</f>
        <v>37</v>
      </c>
    </row>
    <row r="590" spans="1:12" x14ac:dyDescent="0.35">
      <c r="A590" s="3">
        <v>44448</v>
      </c>
      <c r="B590" s="6" t="s">
        <v>85</v>
      </c>
      <c r="C590" s="4" t="s">
        <v>44</v>
      </c>
      <c r="D590" s="5">
        <v>82.08</v>
      </c>
      <c r="E590" s="1">
        <v>4</v>
      </c>
      <c r="F590" s="1">
        <f>InputData[[#This Row],[UNIT PRICE ($)]]*InputData[[#This Row],[QUANTITY]]</f>
        <v>328.32</v>
      </c>
      <c r="G590" s="1" t="str">
        <f>VLOOKUP(InputData[[#This Row],[CUSTOMER NAME]],Country[],2,FALSE)</f>
        <v>India</v>
      </c>
      <c r="H590" s="1" t="str">
        <f>VLOOKUP(InputData[[#This Row],[CUSTOMER NAME]],Country[],3,FALSE)</f>
        <v>Northeast</v>
      </c>
      <c r="I590" s="1">
        <f>DAY(InputData[[#This Row],[DATE]])</f>
        <v>9</v>
      </c>
      <c r="J590" s="1" t="str">
        <f>TEXT(InputData[[#This Row],[DATE]],"mmm")</f>
        <v>Sep</v>
      </c>
      <c r="K590" s="1" t="str">
        <f>TEXT(InputData[[#This Row],[DATE]],"yyy")</f>
        <v>2021</v>
      </c>
      <c r="L590" s="1">
        <f>WEEKNUM(InputData[[#This Row],[DATE]])</f>
        <v>37</v>
      </c>
    </row>
    <row r="591" spans="1:12" x14ac:dyDescent="0.35">
      <c r="A591" s="3">
        <v>44448</v>
      </c>
      <c r="B591" s="6" t="s">
        <v>88</v>
      </c>
      <c r="C591" s="4" t="s">
        <v>11</v>
      </c>
      <c r="D591" s="5">
        <v>48.4</v>
      </c>
      <c r="E591" s="1">
        <v>26</v>
      </c>
      <c r="F591" s="1">
        <f>InputData[[#This Row],[UNIT PRICE ($)]]*InputData[[#This Row],[QUANTITY]]</f>
        <v>1258.3999999999999</v>
      </c>
      <c r="G591" s="1" t="str">
        <f>VLOOKUP(InputData[[#This Row],[CUSTOMER NAME]],Country[],2,FALSE)</f>
        <v>India</v>
      </c>
      <c r="H591" s="1" t="str">
        <f>VLOOKUP(InputData[[#This Row],[CUSTOMER NAME]],Country[],3,FALSE)</f>
        <v>South</v>
      </c>
      <c r="I591" s="1">
        <f>DAY(InputData[[#This Row],[DATE]])</f>
        <v>9</v>
      </c>
      <c r="J591" s="1" t="str">
        <f>TEXT(InputData[[#This Row],[DATE]],"mmm")</f>
        <v>Sep</v>
      </c>
      <c r="K591" s="1" t="str">
        <f>TEXT(InputData[[#This Row],[DATE]],"yyy")</f>
        <v>2021</v>
      </c>
      <c r="L591" s="1">
        <f>WEEKNUM(InputData[[#This Row],[DATE]])</f>
        <v>37</v>
      </c>
    </row>
    <row r="592" spans="1:12" x14ac:dyDescent="0.35">
      <c r="A592" s="3">
        <v>44449</v>
      </c>
      <c r="B592" s="6" t="s">
        <v>65</v>
      </c>
      <c r="C592" s="4" t="s">
        <v>38</v>
      </c>
      <c r="D592" s="5">
        <v>79.92</v>
      </c>
      <c r="E592" s="1">
        <v>4</v>
      </c>
      <c r="F592" s="1">
        <f>InputData[[#This Row],[UNIT PRICE ($)]]*InputData[[#This Row],[QUANTITY]]</f>
        <v>319.68</v>
      </c>
      <c r="G592" s="1" t="str">
        <f>VLOOKUP(InputData[[#This Row],[CUSTOMER NAME]],Country[],2,FALSE)</f>
        <v>Pakistan</v>
      </c>
      <c r="H592" s="1" t="str">
        <f>VLOOKUP(InputData[[#This Row],[CUSTOMER NAME]],Country[],3,FALSE)</f>
        <v>Export</v>
      </c>
      <c r="I592" s="1">
        <f>DAY(InputData[[#This Row],[DATE]])</f>
        <v>10</v>
      </c>
      <c r="J592" s="1" t="str">
        <f>TEXT(InputData[[#This Row],[DATE]],"mmm")</f>
        <v>Sep</v>
      </c>
      <c r="K592" s="1" t="str">
        <f>TEXT(InputData[[#This Row],[DATE]],"yyy")</f>
        <v>2021</v>
      </c>
      <c r="L592" s="1">
        <f>WEEKNUM(InputData[[#This Row],[DATE]])</f>
        <v>37</v>
      </c>
    </row>
    <row r="593" spans="1:12" x14ac:dyDescent="0.35">
      <c r="A593" s="3">
        <v>44449</v>
      </c>
      <c r="B593" s="6" t="s">
        <v>80</v>
      </c>
      <c r="C593" s="4" t="s">
        <v>1</v>
      </c>
      <c r="D593" s="5">
        <v>103.88</v>
      </c>
      <c r="E593" s="1">
        <v>9</v>
      </c>
      <c r="F593" s="1">
        <f>InputData[[#This Row],[UNIT PRICE ($)]]*InputData[[#This Row],[QUANTITY]]</f>
        <v>934.92</v>
      </c>
      <c r="G593" s="1" t="str">
        <f>VLOOKUP(InputData[[#This Row],[CUSTOMER NAME]],Country[],2,FALSE)</f>
        <v>South Africa</v>
      </c>
      <c r="H593" s="1" t="str">
        <f>VLOOKUP(InputData[[#This Row],[CUSTOMER NAME]],Country[],3,FALSE)</f>
        <v>Export</v>
      </c>
      <c r="I593" s="1">
        <f>DAY(InputData[[#This Row],[DATE]])</f>
        <v>10</v>
      </c>
      <c r="J593" s="1" t="str">
        <f>TEXT(InputData[[#This Row],[DATE]],"mmm")</f>
        <v>Sep</v>
      </c>
      <c r="K593" s="1" t="str">
        <f>TEXT(InputData[[#This Row],[DATE]],"yyy")</f>
        <v>2021</v>
      </c>
      <c r="L593" s="1">
        <f>WEEKNUM(InputData[[#This Row],[DATE]])</f>
        <v>37</v>
      </c>
    </row>
    <row r="594" spans="1:12" x14ac:dyDescent="0.35">
      <c r="A594" s="3">
        <v>44449</v>
      </c>
      <c r="B594" s="6" t="s">
        <v>82</v>
      </c>
      <c r="C594" s="4" t="s">
        <v>30</v>
      </c>
      <c r="D594" s="5">
        <v>201.28</v>
      </c>
      <c r="E594" s="1">
        <v>6</v>
      </c>
      <c r="F594" s="1">
        <f>InputData[[#This Row],[UNIT PRICE ($)]]*InputData[[#This Row],[QUANTITY]]</f>
        <v>1207.68</v>
      </c>
      <c r="G594" s="1" t="str">
        <f>VLOOKUP(InputData[[#This Row],[CUSTOMER NAME]],Country[],2,FALSE)</f>
        <v>India</v>
      </c>
      <c r="H594" s="1" t="str">
        <f>VLOOKUP(InputData[[#This Row],[CUSTOMER NAME]],Country[],3,FALSE)</f>
        <v>Western</v>
      </c>
      <c r="I594" s="1">
        <f>DAY(InputData[[#This Row],[DATE]])</f>
        <v>10</v>
      </c>
      <c r="J594" s="1" t="str">
        <f>TEXT(InputData[[#This Row],[DATE]],"mmm")</f>
        <v>Sep</v>
      </c>
      <c r="K594" s="1" t="str">
        <f>TEXT(InputData[[#This Row],[DATE]],"yyy")</f>
        <v>2021</v>
      </c>
      <c r="L594" s="1">
        <f>WEEKNUM(InputData[[#This Row],[DATE]])</f>
        <v>37</v>
      </c>
    </row>
    <row r="595" spans="1:12" x14ac:dyDescent="0.35">
      <c r="A595" s="3">
        <v>44449</v>
      </c>
      <c r="B595" s="6" t="s">
        <v>82</v>
      </c>
      <c r="C595" s="4" t="s">
        <v>26</v>
      </c>
      <c r="D595" s="5">
        <v>24.66</v>
      </c>
      <c r="E595" s="1">
        <v>2</v>
      </c>
      <c r="F595" s="1">
        <f>InputData[[#This Row],[UNIT PRICE ($)]]*InputData[[#This Row],[QUANTITY]]</f>
        <v>49.32</v>
      </c>
      <c r="G595" s="1" t="str">
        <f>VLOOKUP(InputData[[#This Row],[CUSTOMER NAME]],Country[],2,FALSE)</f>
        <v>India</v>
      </c>
      <c r="H595" s="1" t="str">
        <f>VLOOKUP(InputData[[#This Row],[CUSTOMER NAME]],Country[],3,FALSE)</f>
        <v>Western</v>
      </c>
      <c r="I595" s="1">
        <f>DAY(InputData[[#This Row],[DATE]])</f>
        <v>10</v>
      </c>
      <c r="J595" s="1" t="str">
        <f>TEXT(InputData[[#This Row],[DATE]],"mmm")</f>
        <v>Sep</v>
      </c>
      <c r="K595" s="1" t="str">
        <f>TEXT(InputData[[#This Row],[DATE]],"yyy")</f>
        <v>2021</v>
      </c>
      <c r="L595" s="1">
        <f>WEEKNUM(InputData[[#This Row],[DATE]])</f>
        <v>37</v>
      </c>
    </row>
    <row r="596" spans="1:12" x14ac:dyDescent="0.35">
      <c r="A596" s="3">
        <v>44449</v>
      </c>
      <c r="B596" s="6" t="s">
        <v>117</v>
      </c>
      <c r="C596" s="4" t="s">
        <v>35</v>
      </c>
      <c r="D596" s="5">
        <v>6.7</v>
      </c>
      <c r="E596" s="1">
        <v>15</v>
      </c>
      <c r="F596" s="1">
        <f>InputData[[#This Row],[UNIT PRICE ($)]]*InputData[[#This Row],[QUANTITY]]</f>
        <v>100.5</v>
      </c>
      <c r="G596" s="1" t="str">
        <f>VLOOKUP(InputData[[#This Row],[CUSTOMER NAME]],Country[],2,FALSE)</f>
        <v>United States of America</v>
      </c>
      <c r="H596" s="1" t="str">
        <f>VLOOKUP(InputData[[#This Row],[CUSTOMER NAME]],Country[],3,FALSE)</f>
        <v>Export</v>
      </c>
      <c r="I596" s="1">
        <f>DAY(InputData[[#This Row],[DATE]])</f>
        <v>10</v>
      </c>
      <c r="J596" s="1" t="str">
        <f>TEXT(InputData[[#This Row],[DATE]],"mmm")</f>
        <v>Sep</v>
      </c>
      <c r="K596" s="1" t="str">
        <f>TEXT(InputData[[#This Row],[DATE]],"yyy")</f>
        <v>2021</v>
      </c>
      <c r="L596" s="1">
        <f>WEEKNUM(InputData[[#This Row],[DATE]])</f>
        <v>37</v>
      </c>
    </row>
    <row r="597" spans="1:12" x14ac:dyDescent="0.35">
      <c r="A597" s="3">
        <v>44450</v>
      </c>
      <c r="B597" s="6" t="s">
        <v>69</v>
      </c>
      <c r="C597" s="4" t="s">
        <v>1</v>
      </c>
      <c r="D597" s="5">
        <v>103.88</v>
      </c>
      <c r="E597" s="1">
        <v>6</v>
      </c>
      <c r="F597" s="1">
        <f>InputData[[#This Row],[UNIT PRICE ($)]]*InputData[[#This Row],[QUANTITY]]</f>
        <v>623.28</v>
      </c>
      <c r="G597" s="1" t="str">
        <f>VLOOKUP(InputData[[#This Row],[CUSTOMER NAME]],Country[],2,FALSE)</f>
        <v>India</v>
      </c>
      <c r="H597" s="1" t="str">
        <f>VLOOKUP(InputData[[#This Row],[CUSTOMER NAME]],Country[],3,FALSE)</f>
        <v>South</v>
      </c>
      <c r="I597" s="1">
        <f>DAY(InputData[[#This Row],[DATE]])</f>
        <v>11</v>
      </c>
      <c r="J597" s="1" t="str">
        <f>TEXT(InputData[[#This Row],[DATE]],"mmm")</f>
        <v>Sep</v>
      </c>
      <c r="K597" s="1" t="str">
        <f>TEXT(InputData[[#This Row],[DATE]],"yyy")</f>
        <v>2021</v>
      </c>
      <c r="L597" s="1">
        <f>WEEKNUM(InputData[[#This Row],[DATE]])</f>
        <v>37</v>
      </c>
    </row>
    <row r="598" spans="1:12" x14ac:dyDescent="0.35">
      <c r="A598" s="3">
        <v>44452</v>
      </c>
      <c r="B598" s="6" t="s">
        <v>116</v>
      </c>
      <c r="C598" s="4" t="s">
        <v>41</v>
      </c>
      <c r="D598" s="5">
        <v>173.88</v>
      </c>
      <c r="E598" s="1">
        <v>7</v>
      </c>
      <c r="F598" s="1">
        <f>InputData[[#This Row],[UNIT PRICE ($)]]*InputData[[#This Row],[QUANTITY]]</f>
        <v>1217.1599999999999</v>
      </c>
      <c r="G598" s="1" t="str">
        <f>VLOOKUP(InputData[[#This Row],[CUSTOMER NAME]],Country[],2,FALSE)</f>
        <v>Germany</v>
      </c>
      <c r="H598" s="1" t="str">
        <f>VLOOKUP(InputData[[#This Row],[CUSTOMER NAME]],Country[],3,FALSE)</f>
        <v>Export</v>
      </c>
      <c r="I598" s="1">
        <f>DAY(InputData[[#This Row],[DATE]])</f>
        <v>13</v>
      </c>
      <c r="J598" s="1" t="str">
        <f>TEXT(InputData[[#This Row],[DATE]],"mmm")</f>
        <v>Sep</v>
      </c>
      <c r="K598" s="1" t="str">
        <f>TEXT(InputData[[#This Row],[DATE]],"yyy")</f>
        <v>2021</v>
      </c>
      <c r="L598" s="1">
        <f>WEEKNUM(InputData[[#This Row],[DATE]])</f>
        <v>38</v>
      </c>
    </row>
    <row r="599" spans="1:12" x14ac:dyDescent="0.35">
      <c r="A599" s="3">
        <v>44453</v>
      </c>
      <c r="B599" s="6" t="s">
        <v>69</v>
      </c>
      <c r="C599" s="4" t="s">
        <v>29</v>
      </c>
      <c r="D599" s="5">
        <v>53.11</v>
      </c>
      <c r="E599" s="1">
        <v>3</v>
      </c>
      <c r="F599" s="1">
        <f>InputData[[#This Row],[UNIT PRICE ($)]]*InputData[[#This Row],[QUANTITY]]</f>
        <v>159.32999999999998</v>
      </c>
      <c r="G599" s="1" t="str">
        <f>VLOOKUP(InputData[[#This Row],[CUSTOMER NAME]],Country[],2,FALSE)</f>
        <v>India</v>
      </c>
      <c r="H599" s="1" t="str">
        <f>VLOOKUP(InputData[[#This Row],[CUSTOMER NAME]],Country[],3,FALSE)</f>
        <v>South</v>
      </c>
      <c r="I599" s="1">
        <f>DAY(InputData[[#This Row],[DATE]])</f>
        <v>14</v>
      </c>
      <c r="J599" s="1" t="str">
        <f>TEXT(InputData[[#This Row],[DATE]],"mmm")</f>
        <v>Sep</v>
      </c>
      <c r="K599" s="1" t="str">
        <f>TEXT(InputData[[#This Row],[DATE]],"yyy")</f>
        <v>2021</v>
      </c>
      <c r="L599" s="1">
        <f>WEEKNUM(InputData[[#This Row],[DATE]])</f>
        <v>38</v>
      </c>
    </row>
    <row r="600" spans="1:12" x14ac:dyDescent="0.35">
      <c r="A600" s="3">
        <v>44453</v>
      </c>
      <c r="B600" s="6" t="s">
        <v>81</v>
      </c>
      <c r="C600" s="4" t="s">
        <v>26</v>
      </c>
      <c r="D600" s="5">
        <v>24.66</v>
      </c>
      <c r="E600" s="1">
        <v>34</v>
      </c>
      <c r="F600" s="1">
        <f>InputData[[#This Row],[UNIT PRICE ($)]]*InputData[[#This Row],[QUANTITY]]</f>
        <v>838.44</v>
      </c>
      <c r="G600" s="1" t="str">
        <f>VLOOKUP(InputData[[#This Row],[CUSTOMER NAME]],Country[],2,FALSE)</f>
        <v>India</v>
      </c>
      <c r="H600" s="1" t="str">
        <f>VLOOKUP(InputData[[#This Row],[CUSTOMER NAME]],Country[],3,FALSE)</f>
        <v>East</v>
      </c>
      <c r="I600" s="1">
        <f>DAY(InputData[[#This Row],[DATE]])</f>
        <v>14</v>
      </c>
      <c r="J600" s="1" t="str">
        <f>TEXT(InputData[[#This Row],[DATE]],"mmm")</f>
        <v>Sep</v>
      </c>
      <c r="K600" s="1" t="str">
        <f>TEXT(InputData[[#This Row],[DATE]],"yyy")</f>
        <v>2021</v>
      </c>
      <c r="L600" s="1">
        <f>WEEKNUM(InputData[[#This Row],[DATE]])</f>
        <v>38</v>
      </c>
    </row>
    <row r="601" spans="1:12" x14ac:dyDescent="0.35">
      <c r="A601" s="3">
        <v>44453</v>
      </c>
      <c r="B601" s="6" t="s">
        <v>85</v>
      </c>
      <c r="C601" s="4" t="s">
        <v>11</v>
      </c>
      <c r="D601" s="5">
        <v>48.4</v>
      </c>
      <c r="E601" s="1">
        <v>27</v>
      </c>
      <c r="F601" s="1">
        <f>InputData[[#This Row],[UNIT PRICE ($)]]*InputData[[#This Row],[QUANTITY]]</f>
        <v>1306.8</v>
      </c>
      <c r="G601" s="1" t="str">
        <f>VLOOKUP(InputData[[#This Row],[CUSTOMER NAME]],Country[],2,FALSE)</f>
        <v>India</v>
      </c>
      <c r="H601" s="1" t="str">
        <f>VLOOKUP(InputData[[#This Row],[CUSTOMER NAME]],Country[],3,FALSE)</f>
        <v>Northeast</v>
      </c>
      <c r="I601" s="1">
        <f>DAY(InputData[[#This Row],[DATE]])</f>
        <v>14</v>
      </c>
      <c r="J601" s="1" t="str">
        <f>TEXT(InputData[[#This Row],[DATE]],"mmm")</f>
        <v>Sep</v>
      </c>
      <c r="K601" s="1" t="str">
        <f>TEXT(InputData[[#This Row],[DATE]],"yyy")</f>
        <v>2021</v>
      </c>
      <c r="L601" s="1">
        <f>WEEKNUM(InputData[[#This Row],[DATE]])</f>
        <v>38</v>
      </c>
    </row>
    <row r="602" spans="1:12" x14ac:dyDescent="0.35">
      <c r="A602" s="3">
        <v>44454</v>
      </c>
      <c r="B602" s="6" t="s">
        <v>63</v>
      </c>
      <c r="C602" s="4" t="s">
        <v>38</v>
      </c>
      <c r="D602" s="5">
        <v>79.92</v>
      </c>
      <c r="E602" s="1">
        <v>3</v>
      </c>
      <c r="F602" s="1">
        <f>InputData[[#This Row],[UNIT PRICE ($)]]*InputData[[#This Row],[QUANTITY]]</f>
        <v>239.76</v>
      </c>
      <c r="G602" s="1" t="str">
        <f>VLOOKUP(InputData[[#This Row],[CUSTOMER NAME]],Country[],2,FALSE)</f>
        <v>Saudi Arabia</v>
      </c>
      <c r="H602" s="1" t="str">
        <f>VLOOKUP(InputData[[#This Row],[CUSTOMER NAME]],Country[],3,FALSE)</f>
        <v>Export</v>
      </c>
      <c r="I602" s="1">
        <f>DAY(InputData[[#This Row],[DATE]])</f>
        <v>15</v>
      </c>
      <c r="J602" s="1" t="str">
        <f>TEXT(InputData[[#This Row],[DATE]],"mmm")</f>
        <v>Sep</v>
      </c>
      <c r="K602" s="1" t="str">
        <f>TEXT(InputData[[#This Row],[DATE]],"yyy")</f>
        <v>2021</v>
      </c>
      <c r="L602" s="1">
        <f>WEEKNUM(InputData[[#This Row],[DATE]])</f>
        <v>38</v>
      </c>
    </row>
    <row r="603" spans="1:12" x14ac:dyDescent="0.35">
      <c r="A603" s="3">
        <v>44454</v>
      </c>
      <c r="B603" s="6" t="s">
        <v>67</v>
      </c>
      <c r="C603" s="4" t="s">
        <v>42</v>
      </c>
      <c r="D603" s="5">
        <v>162</v>
      </c>
      <c r="E603" s="1">
        <v>14</v>
      </c>
      <c r="F603" s="1">
        <f>InputData[[#This Row],[UNIT PRICE ($)]]*InputData[[#This Row],[QUANTITY]]</f>
        <v>2268</v>
      </c>
      <c r="G603" s="1" t="str">
        <f>VLOOKUP(InputData[[#This Row],[CUSTOMER NAME]],Country[],2,FALSE)</f>
        <v>United Kingdom</v>
      </c>
      <c r="H603" s="1" t="str">
        <f>VLOOKUP(InputData[[#This Row],[CUSTOMER NAME]],Country[],3,FALSE)</f>
        <v>Export</v>
      </c>
      <c r="I603" s="1">
        <f>DAY(InputData[[#This Row],[DATE]])</f>
        <v>15</v>
      </c>
      <c r="J603" s="1" t="str">
        <f>TEXT(InputData[[#This Row],[DATE]],"mmm")</f>
        <v>Sep</v>
      </c>
      <c r="K603" s="1" t="str">
        <f>TEXT(InputData[[#This Row],[DATE]],"yyy")</f>
        <v>2021</v>
      </c>
      <c r="L603" s="1">
        <f>WEEKNUM(InputData[[#This Row],[DATE]])</f>
        <v>38</v>
      </c>
    </row>
    <row r="604" spans="1:12" x14ac:dyDescent="0.35">
      <c r="A604" s="3">
        <v>44454</v>
      </c>
      <c r="B604" s="6" t="s">
        <v>69</v>
      </c>
      <c r="C604" s="4" t="s">
        <v>42</v>
      </c>
      <c r="D604" s="5">
        <v>162</v>
      </c>
      <c r="E604" s="1">
        <v>6</v>
      </c>
      <c r="F604" s="1">
        <f>InputData[[#This Row],[UNIT PRICE ($)]]*InputData[[#This Row],[QUANTITY]]</f>
        <v>972</v>
      </c>
      <c r="G604" s="1" t="str">
        <f>VLOOKUP(InputData[[#This Row],[CUSTOMER NAME]],Country[],2,FALSE)</f>
        <v>India</v>
      </c>
      <c r="H604" s="1" t="str">
        <f>VLOOKUP(InputData[[#This Row],[CUSTOMER NAME]],Country[],3,FALSE)</f>
        <v>South</v>
      </c>
      <c r="I604" s="1">
        <f>DAY(InputData[[#This Row],[DATE]])</f>
        <v>15</v>
      </c>
      <c r="J604" s="1" t="str">
        <f>TEXT(InputData[[#This Row],[DATE]],"mmm")</f>
        <v>Sep</v>
      </c>
      <c r="K604" s="1" t="str">
        <f>TEXT(InputData[[#This Row],[DATE]],"yyy")</f>
        <v>2021</v>
      </c>
      <c r="L604" s="1">
        <f>WEEKNUM(InputData[[#This Row],[DATE]])</f>
        <v>38</v>
      </c>
    </row>
    <row r="605" spans="1:12" x14ac:dyDescent="0.35">
      <c r="A605" s="3">
        <v>44454</v>
      </c>
      <c r="B605" s="6" t="s">
        <v>76</v>
      </c>
      <c r="C605" s="4" t="s">
        <v>37</v>
      </c>
      <c r="D605" s="5">
        <v>85.76</v>
      </c>
      <c r="E605" s="1">
        <v>15</v>
      </c>
      <c r="F605" s="1">
        <f>InputData[[#This Row],[UNIT PRICE ($)]]*InputData[[#This Row],[QUANTITY]]</f>
        <v>1286.4000000000001</v>
      </c>
      <c r="G605" s="1" t="str">
        <f>VLOOKUP(InputData[[#This Row],[CUSTOMER NAME]],Country[],2,FALSE)</f>
        <v>Saudi Arabia</v>
      </c>
      <c r="H605" s="1" t="str">
        <f>VLOOKUP(InputData[[#This Row],[CUSTOMER NAME]],Country[],3,FALSE)</f>
        <v>Export</v>
      </c>
      <c r="I605" s="1">
        <f>DAY(InputData[[#This Row],[DATE]])</f>
        <v>15</v>
      </c>
      <c r="J605" s="1" t="str">
        <f>TEXT(InputData[[#This Row],[DATE]],"mmm")</f>
        <v>Sep</v>
      </c>
      <c r="K605" s="1" t="str">
        <f>TEXT(InputData[[#This Row],[DATE]],"yyy")</f>
        <v>2021</v>
      </c>
      <c r="L605" s="1">
        <f>WEEKNUM(InputData[[#This Row],[DATE]])</f>
        <v>38</v>
      </c>
    </row>
    <row r="606" spans="1:12" x14ac:dyDescent="0.35">
      <c r="A606" s="3">
        <v>44455</v>
      </c>
      <c r="B606" s="6" t="s">
        <v>70</v>
      </c>
      <c r="C606" s="4" t="s">
        <v>18</v>
      </c>
      <c r="D606" s="5">
        <v>49.21</v>
      </c>
      <c r="E606" s="1">
        <v>11</v>
      </c>
      <c r="F606" s="1">
        <f>InputData[[#This Row],[UNIT PRICE ($)]]*InputData[[#This Row],[QUANTITY]]</f>
        <v>541.31000000000006</v>
      </c>
      <c r="G606" s="1" t="str">
        <f>VLOOKUP(InputData[[#This Row],[CUSTOMER NAME]],Country[],2,FALSE)</f>
        <v>Mexico</v>
      </c>
      <c r="H606" s="1" t="str">
        <f>VLOOKUP(InputData[[#This Row],[CUSTOMER NAME]],Country[],3,FALSE)</f>
        <v>Export</v>
      </c>
      <c r="I606" s="1">
        <f>DAY(InputData[[#This Row],[DATE]])</f>
        <v>16</v>
      </c>
      <c r="J606" s="1" t="str">
        <f>TEXT(InputData[[#This Row],[DATE]],"mmm")</f>
        <v>Sep</v>
      </c>
      <c r="K606" s="1" t="str">
        <f>TEXT(InputData[[#This Row],[DATE]],"yyy")</f>
        <v>2021</v>
      </c>
      <c r="L606" s="1">
        <f>WEEKNUM(InputData[[#This Row],[DATE]])</f>
        <v>38</v>
      </c>
    </row>
    <row r="607" spans="1:12" x14ac:dyDescent="0.35">
      <c r="A607" s="3">
        <v>44456</v>
      </c>
      <c r="B607" s="6" t="s">
        <v>70</v>
      </c>
      <c r="C607" s="4" t="s">
        <v>10</v>
      </c>
      <c r="D607" s="5">
        <v>164.28</v>
      </c>
      <c r="E607" s="1">
        <v>12</v>
      </c>
      <c r="F607" s="1">
        <f>InputData[[#This Row],[UNIT PRICE ($)]]*InputData[[#This Row],[QUANTITY]]</f>
        <v>1971.3600000000001</v>
      </c>
      <c r="G607" s="1" t="str">
        <f>VLOOKUP(InputData[[#This Row],[CUSTOMER NAME]],Country[],2,FALSE)</f>
        <v>Mexico</v>
      </c>
      <c r="H607" s="1" t="str">
        <f>VLOOKUP(InputData[[#This Row],[CUSTOMER NAME]],Country[],3,FALSE)</f>
        <v>Export</v>
      </c>
      <c r="I607" s="1">
        <f>DAY(InputData[[#This Row],[DATE]])</f>
        <v>17</v>
      </c>
      <c r="J607" s="1" t="str">
        <f>TEXT(InputData[[#This Row],[DATE]],"mmm")</f>
        <v>Sep</v>
      </c>
      <c r="K607" s="1" t="str">
        <f>TEXT(InputData[[#This Row],[DATE]],"yyy")</f>
        <v>2021</v>
      </c>
      <c r="L607" s="1">
        <f>WEEKNUM(InputData[[#This Row],[DATE]])</f>
        <v>38</v>
      </c>
    </row>
    <row r="608" spans="1:12" x14ac:dyDescent="0.35">
      <c r="A608" s="3">
        <v>44457</v>
      </c>
      <c r="B608" s="6" t="s">
        <v>68</v>
      </c>
      <c r="C608" s="4" t="s">
        <v>31</v>
      </c>
      <c r="D608" s="5">
        <v>104.16</v>
      </c>
      <c r="E608" s="1">
        <v>22</v>
      </c>
      <c r="F608" s="1">
        <f>InputData[[#This Row],[UNIT PRICE ($)]]*InputData[[#This Row],[QUANTITY]]</f>
        <v>2291.52</v>
      </c>
      <c r="G608" s="1" t="str">
        <f>VLOOKUP(InputData[[#This Row],[CUSTOMER NAME]],Country[],2,FALSE)</f>
        <v>Russia</v>
      </c>
      <c r="H608" s="1" t="str">
        <f>VLOOKUP(InputData[[#This Row],[CUSTOMER NAME]],Country[],3,FALSE)</f>
        <v>Export</v>
      </c>
      <c r="I608" s="1">
        <f>DAY(InputData[[#This Row],[DATE]])</f>
        <v>18</v>
      </c>
      <c r="J608" s="1" t="str">
        <f>TEXT(InputData[[#This Row],[DATE]],"mmm")</f>
        <v>Sep</v>
      </c>
      <c r="K608" s="1" t="str">
        <f>TEXT(InputData[[#This Row],[DATE]],"yyy")</f>
        <v>2021</v>
      </c>
      <c r="L608" s="1">
        <f>WEEKNUM(InputData[[#This Row],[DATE]])</f>
        <v>38</v>
      </c>
    </row>
    <row r="609" spans="1:12" x14ac:dyDescent="0.35">
      <c r="A609" s="3">
        <v>44457</v>
      </c>
      <c r="B609" s="6" t="s">
        <v>81</v>
      </c>
      <c r="C609" s="4" t="s">
        <v>26</v>
      </c>
      <c r="D609" s="5">
        <v>24.66</v>
      </c>
      <c r="E609" s="1">
        <v>14</v>
      </c>
      <c r="F609" s="1">
        <f>InputData[[#This Row],[UNIT PRICE ($)]]*InputData[[#This Row],[QUANTITY]]</f>
        <v>345.24</v>
      </c>
      <c r="G609" s="1" t="str">
        <f>VLOOKUP(InputData[[#This Row],[CUSTOMER NAME]],Country[],2,FALSE)</f>
        <v>India</v>
      </c>
      <c r="H609" s="1" t="str">
        <f>VLOOKUP(InputData[[#This Row],[CUSTOMER NAME]],Country[],3,FALSE)</f>
        <v>East</v>
      </c>
      <c r="I609" s="1">
        <f>DAY(InputData[[#This Row],[DATE]])</f>
        <v>18</v>
      </c>
      <c r="J609" s="1" t="str">
        <f>TEXT(InputData[[#This Row],[DATE]],"mmm")</f>
        <v>Sep</v>
      </c>
      <c r="K609" s="1" t="str">
        <f>TEXT(InputData[[#This Row],[DATE]],"yyy")</f>
        <v>2021</v>
      </c>
      <c r="L609" s="1">
        <f>WEEKNUM(InputData[[#This Row],[DATE]])</f>
        <v>38</v>
      </c>
    </row>
    <row r="610" spans="1:12" x14ac:dyDescent="0.35">
      <c r="A610" s="3">
        <v>44458</v>
      </c>
      <c r="B610" s="6" t="s">
        <v>75</v>
      </c>
      <c r="C610" s="4" t="s">
        <v>33</v>
      </c>
      <c r="D610" s="5">
        <v>119.7</v>
      </c>
      <c r="E610" s="1">
        <v>8</v>
      </c>
      <c r="F610" s="1">
        <f>InputData[[#This Row],[UNIT PRICE ($)]]*InputData[[#This Row],[QUANTITY]]</f>
        <v>957.6</v>
      </c>
      <c r="G610" s="1" t="str">
        <f>VLOOKUP(InputData[[#This Row],[CUSTOMER NAME]],Country[],2,FALSE)</f>
        <v>Russia</v>
      </c>
      <c r="H610" s="1" t="str">
        <f>VLOOKUP(InputData[[#This Row],[CUSTOMER NAME]],Country[],3,FALSE)</f>
        <v>Export</v>
      </c>
      <c r="I610" s="1">
        <f>DAY(InputData[[#This Row],[DATE]])</f>
        <v>19</v>
      </c>
      <c r="J610" s="1" t="str">
        <f>TEXT(InputData[[#This Row],[DATE]],"mmm")</f>
        <v>Sep</v>
      </c>
      <c r="K610" s="1" t="str">
        <f>TEXT(InputData[[#This Row],[DATE]],"yyy")</f>
        <v>2021</v>
      </c>
      <c r="L610" s="1">
        <f>WEEKNUM(InputData[[#This Row],[DATE]])</f>
        <v>39</v>
      </c>
    </row>
    <row r="611" spans="1:12" x14ac:dyDescent="0.35">
      <c r="A611" s="3">
        <v>44459</v>
      </c>
      <c r="B611" s="6" t="s">
        <v>61</v>
      </c>
      <c r="C611" s="4" t="s">
        <v>33</v>
      </c>
      <c r="D611" s="5">
        <v>119.7</v>
      </c>
      <c r="E611" s="1">
        <v>6</v>
      </c>
      <c r="F611" s="1">
        <f>InputData[[#This Row],[UNIT PRICE ($)]]*InputData[[#This Row],[QUANTITY]]</f>
        <v>718.2</v>
      </c>
      <c r="G611" s="1" t="str">
        <f>VLOOKUP(InputData[[#This Row],[CUSTOMER NAME]],Country[],2,FALSE)</f>
        <v>Bangladesh</v>
      </c>
      <c r="H611" s="1" t="str">
        <f>VLOOKUP(InputData[[#This Row],[CUSTOMER NAME]],Country[],3,FALSE)</f>
        <v>Export</v>
      </c>
      <c r="I611" s="1">
        <f>DAY(InputData[[#This Row],[DATE]])</f>
        <v>20</v>
      </c>
      <c r="J611" s="1" t="str">
        <f>TEXT(InputData[[#This Row],[DATE]],"mmm")</f>
        <v>Sep</v>
      </c>
      <c r="K611" s="1" t="str">
        <f>TEXT(InputData[[#This Row],[DATE]],"yyy")</f>
        <v>2021</v>
      </c>
      <c r="L611" s="1">
        <f>WEEKNUM(InputData[[#This Row],[DATE]])</f>
        <v>39</v>
      </c>
    </row>
    <row r="612" spans="1:12" x14ac:dyDescent="0.35">
      <c r="A612" s="3">
        <v>44459</v>
      </c>
      <c r="B612" s="6" t="s">
        <v>71</v>
      </c>
      <c r="C612" s="4" t="s">
        <v>35</v>
      </c>
      <c r="D612" s="5">
        <v>6.7</v>
      </c>
      <c r="E612" s="1">
        <v>32</v>
      </c>
      <c r="F612" s="1">
        <f>InputData[[#This Row],[UNIT PRICE ($)]]*InputData[[#This Row],[QUANTITY]]</f>
        <v>214.4</v>
      </c>
      <c r="G612" s="1" t="str">
        <f>VLOOKUP(InputData[[#This Row],[CUSTOMER NAME]],Country[],2,FALSE)</f>
        <v>India</v>
      </c>
      <c r="H612" s="1" t="str">
        <f>VLOOKUP(InputData[[#This Row],[CUSTOMER NAME]],Country[],3,FALSE)</f>
        <v>Central</v>
      </c>
      <c r="I612" s="1">
        <f>DAY(InputData[[#This Row],[DATE]])</f>
        <v>20</v>
      </c>
      <c r="J612" s="1" t="str">
        <f>TEXT(InputData[[#This Row],[DATE]],"mmm")</f>
        <v>Sep</v>
      </c>
      <c r="K612" s="1" t="str">
        <f>TEXT(InputData[[#This Row],[DATE]],"yyy")</f>
        <v>2021</v>
      </c>
      <c r="L612" s="1">
        <f>WEEKNUM(InputData[[#This Row],[DATE]])</f>
        <v>39</v>
      </c>
    </row>
    <row r="613" spans="1:12" x14ac:dyDescent="0.35">
      <c r="A613" s="3">
        <v>44459</v>
      </c>
      <c r="B613" s="6" t="s">
        <v>85</v>
      </c>
      <c r="C613" s="4" t="s">
        <v>1</v>
      </c>
      <c r="D613" s="5">
        <v>103.88</v>
      </c>
      <c r="E613" s="1">
        <v>10</v>
      </c>
      <c r="F613" s="1">
        <f>InputData[[#This Row],[UNIT PRICE ($)]]*InputData[[#This Row],[QUANTITY]]</f>
        <v>1038.8</v>
      </c>
      <c r="G613" s="1" t="str">
        <f>VLOOKUP(InputData[[#This Row],[CUSTOMER NAME]],Country[],2,FALSE)</f>
        <v>India</v>
      </c>
      <c r="H613" s="1" t="str">
        <f>VLOOKUP(InputData[[#This Row],[CUSTOMER NAME]],Country[],3,FALSE)</f>
        <v>Northeast</v>
      </c>
      <c r="I613" s="1">
        <f>DAY(InputData[[#This Row],[DATE]])</f>
        <v>20</v>
      </c>
      <c r="J613" s="1" t="str">
        <f>TEXT(InputData[[#This Row],[DATE]],"mmm")</f>
        <v>Sep</v>
      </c>
      <c r="K613" s="1" t="str">
        <f>TEXT(InputData[[#This Row],[DATE]],"yyy")</f>
        <v>2021</v>
      </c>
      <c r="L613" s="1">
        <f>WEEKNUM(InputData[[#This Row],[DATE]])</f>
        <v>39</v>
      </c>
    </row>
    <row r="614" spans="1:12" x14ac:dyDescent="0.35">
      <c r="A614" s="3">
        <v>44460</v>
      </c>
      <c r="B614" s="6" t="s">
        <v>68</v>
      </c>
      <c r="C614" s="4" t="s">
        <v>36</v>
      </c>
      <c r="D614" s="5">
        <v>96.3</v>
      </c>
      <c r="E614" s="1">
        <v>35</v>
      </c>
      <c r="F614" s="1">
        <f>InputData[[#This Row],[UNIT PRICE ($)]]*InputData[[#This Row],[QUANTITY]]</f>
        <v>3370.5</v>
      </c>
      <c r="G614" s="1" t="str">
        <f>VLOOKUP(InputData[[#This Row],[CUSTOMER NAME]],Country[],2,FALSE)</f>
        <v>Russia</v>
      </c>
      <c r="H614" s="1" t="str">
        <f>VLOOKUP(InputData[[#This Row],[CUSTOMER NAME]],Country[],3,FALSE)</f>
        <v>Export</v>
      </c>
      <c r="I614" s="1">
        <f>DAY(InputData[[#This Row],[DATE]])</f>
        <v>21</v>
      </c>
      <c r="J614" s="1" t="str">
        <f>TEXT(InputData[[#This Row],[DATE]],"mmm")</f>
        <v>Sep</v>
      </c>
      <c r="K614" s="1" t="str">
        <f>TEXT(InputData[[#This Row],[DATE]],"yyy")</f>
        <v>2021</v>
      </c>
      <c r="L614" s="1">
        <f>WEEKNUM(InputData[[#This Row],[DATE]])</f>
        <v>39</v>
      </c>
    </row>
    <row r="615" spans="1:12" x14ac:dyDescent="0.35">
      <c r="A615" s="3">
        <v>44460</v>
      </c>
      <c r="B615" s="6" t="s">
        <v>73</v>
      </c>
      <c r="C615" s="4" t="s">
        <v>2</v>
      </c>
      <c r="D615" s="5">
        <v>142.80000000000001</v>
      </c>
      <c r="E615" s="1">
        <v>32</v>
      </c>
      <c r="F615" s="1">
        <f>InputData[[#This Row],[UNIT PRICE ($)]]*InputData[[#This Row],[QUANTITY]]</f>
        <v>4569.6000000000004</v>
      </c>
      <c r="G615" s="1" t="str">
        <f>VLOOKUP(InputData[[#This Row],[CUSTOMER NAME]],Country[],2,FALSE)</f>
        <v>India</v>
      </c>
      <c r="H615" s="1" t="str">
        <f>VLOOKUP(InputData[[#This Row],[CUSTOMER NAME]],Country[],3,FALSE)</f>
        <v>East</v>
      </c>
      <c r="I615" s="1">
        <f>DAY(InputData[[#This Row],[DATE]])</f>
        <v>21</v>
      </c>
      <c r="J615" s="1" t="str">
        <f>TEXT(InputData[[#This Row],[DATE]],"mmm")</f>
        <v>Sep</v>
      </c>
      <c r="K615" s="1" t="str">
        <f>TEXT(InputData[[#This Row],[DATE]],"yyy")</f>
        <v>2021</v>
      </c>
      <c r="L615" s="1">
        <f>WEEKNUM(InputData[[#This Row],[DATE]])</f>
        <v>39</v>
      </c>
    </row>
    <row r="616" spans="1:12" x14ac:dyDescent="0.35">
      <c r="A616" s="3">
        <v>44460</v>
      </c>
      <c r="B616" s="6" t="s">
        <v>78</v>
      </c>
      <c r="C616" s="4" t="s">
        <v>20</v>
      </c>
      <c r="D616" s="5">
        <v>76.25</v>
      </c>
      <c r="E616" s="1">
        <v>7</v>
      </c>
      <c r="F616" s="1">
        <f>InputData[[#This Row],[UNIT PRICE ($)]]*InputData[[#This Row],[QUANTITY]]</f>
        <v>533.75</v>
      </c>
      <c r="G616" s="1" t="str">
        <f>VLOOKUP(InputData[[#This Row],[CUSTOMER NAME]],Country[],2,FALSE)</f>
        <v>India</v>
      </c>
      <c r="H616" s="1" t="str">
        <f>VLOOKUP(InputData[[#This Row],[CUSTOMER NAME]],Country[],3,FALSE)</f>
        <v>Central</v>
      </c>
      <c r="I616" s="1">
        <f>DAY(InputData[[#This Row],[DATE]])</f>
        <v>21</v>
      </c>
      <c r="J616" s="1" t="str">
        <f>TEXT(InputData[[#This Row],[DATE]],"mmm")</f>
        <v>Sep</v>
      </c>
      <c r="K616" s="1" t="str">
        <f>TEXT(InputData[[#This Row],[DATE]],"yyy")</f>
        <v>2021</v>
      </c>
      <c r="L616" s="1">
        <f>WEEKNUM(InputData[[#This Row],[DATE]])</f>
        <v>39</v>
      </c>
    </row>
    <row r="617" spans="1:12" x14ac:dyDescent="0.35">
      <c r="A617" s="3">
        <v>44460</v>
      </c>
      <c r="B617" s="6" t="s">
        <v>80</v>
      </c>
      <c r="C617" s="4" t="s">
        <v>26</v>
      </c>
      <c r="D617" s="5">
        <v>24.66</v>
      </c>
      <c r="E617" s="1">
        <v>5</v>
      </c>
      <c r="F617" s="1">
        <f>InputData[[#This Row],[UNIT PRICE ($)]]*InputData[[#This Row],[QUANTITY]]</f>
        <v>123.3</v>
      </c>
      <c r="G617" s="1" t="str">
        <f>VLOOKUP(InputData[[#This Row],[CUSTOMER NAME]],Country[],2,FALSE)</f>
        <v>South Africa</v>
      </c>
      <c r="H617" s="1" t="str">
        <f>VLOOKUP(InputData[[#This Row],[CUSTOMER NAME]],Country[],3,FALSE)</f>
        <v>Export</v>
      </c>
      <c r="I617" s="1">
        <f>DAY(InputData[[#This Row],[DATE]])</f>
        <v>21</v>
      </c>
      <c r="J617" s="1" t="str">
        <f>TEXT(InputData[[#This Row],[DATE]],"mmm")</f>
        <v>Sep</v>
      </c>
      <c r="K617" s="1" t="str">
        <f>TEXT(InputData[[#This Row],[DATE]],"yyy")</f>
        <v>2021</v>
      </c>
      <c r="L617" s="1">
        <f>WEEKNUM(InputData[[#This Row],[DATE]])</f>
        <v>39</v>
      </c>
    </row>
    <row r="618" spans="1:12" x14ac:dyDescent="0.35">
      <c r="A618" s="3">
        <v>44460</v>
      </c>
      <c r="B618" s="6" t="s">
        <v>88</v>
      </c>
      <c r="C618" s="4" t="s">
        <v>18</v>
      </c>
      <c r="D618" s="5">
        <v>49.21</v>
      </c>
      <c r="E618" s="1">
        <v>14</v>
      </c>
      <c r="F618" s="1">
        <f>InputData[[#This Row],[UNIT PRICE ($)]]*InputData[[#This Row],[QUANTITY]]</f>
        <v>688.94</v>
      </c>
      <c r="G618" s="1" t="str">
        <f>VLOOKUP(InputData[[#This Row],[CUSTOMER NAME]],Country[],2,FALSE)</f>
        <v>India</v>
      </c>
      <c r="H618" s="1" t="str">
        <f>VLOOKUP(InputData[[#This Row],[CUSTOMER NAME]],Country[],3,FALSE)</f>
        <v>South</v>
      </c>
      <c r="I618" s="1">
        <f>DAY(InputData[[#This Row],[DATE]])</f>
        <v>21</v>
      </c>
      <c r="J618" s="1" t="str">
        <f>TEXT(InputData[[#This Row],[DATE]],"mmm")</f>
        <v>Sep</v>
      </c>
      <c r="K618" s="1" t="str">
        <f>TEXT(InputData[[#This Row],[DATE]],"yyy")</f>
        <v>2021</v>
      </c>
      <c r="L618" s="1">
        <f>WEEKNUM(InputData[[#This Row],[DATE]])</f>
        <v>39</v>
      </c>
    </row>
    <row r="619" spans="1:12" x14ac:dyDescent="0.35">
      <c r="A619" s="3">
        <v>44461</v>
      </c>
      <c r="B619" s="6" t="s">
        <v>64</v>
      </c>
      <c r="C619" s="4" t="s">
        <v>21</v>
      </c>
      <c r="D619" s="5">
        <v>162.54</v>
      </c>
      <c r="E619" s="1">
        <v>21</v>
      </c>
      <c r="F619" s="1">
        <f>InputData[[#This Row],[UNIT PRICE ($)]]*InputData[[#This Row],[QUANTITY]]</f>
        <v>3413.3399999999997</v>
      </c>
      <c r="G619" s="1" t="str">
        <f>VLOOKUP(InputData[[#This Row],[CUSTOMER NAME]],Country[],2,FALSE)</f>
        <v>India</v>
      </c>
      <c r="H619" s="1" t="str">
        <f>VLOOKUP(InputData[[#This Row],[CUSTOMER NAME]],Country[],3,FALSE)</f>
        <v>Northeast</v>
      </c>
      <c r="I619" s="1">
        <f>DAY(InputData[[#This Row],[DATE]])</f>
        <v>22</v>
      </c>
      <c r="J619" s="1" t="str">
        <f>TEXT(InputData[[#This Row],[DATE]],"mmm")</f>
        <v>Sep</v>
      </c>
      <c r="K619" s="1" t="str">
        <f>TEXT(InputData[[#This Row],[DATE]],"yyy")</f>
        <v>2021</v>
      </c>
      <c r="L619" s="1">
        <f>WEEKNUM(InputData[[#This Row],[DATE]])</f>
        <v>39</v>
      </c>
    </row>
    <row r="620" spans="1:12" x14ac:dyDescent="0.35">
      <c r="A620" s="3">
        <v>44461</v>
      </c>
      <c r="B620" s="6" t="s">
        <v>79</v>
      </c>
      <c r="C620" s="4" t="s">
        <v>4</v>
      </c>
      <c r="D620" s="5">
        <v>48.84</v>
      </c>
      <c r="E620" s="1">
        <v>14</v>
      </c>
      <c r="F620" s="1">
        <f>InputData[[#This Row],[UNIT PRICE ($)]]*InputData[[#This Row],[QUANTITY]]</f>
        <v>683.76</v>
      </c>
      <c r="G620" s="1" t="str">
        <f>VLOOKUP(InputData[[#This Row],[CUSTOMER NAME]],Country[],2,FALSE)</f>
        <v>United Kingdom</v>
      </c>
      <c r="H620" s="1" t="str">
        <f>VLOOKUP(InputData[[#This Row],[CUSTOMER NAME]],Country[],3,FALSE)</f>
        <v>Export</v>
      </c>
      <c r="I620" s="1">
        <f>DAY(InputData[[#This Row],[DATE]])</f>
        <v>22</v>
      </c>
      <c r="J620" s="1" t="str">
        <f>TEXT(InputData[[#This Row],[DATE]],"mmm")</f>
        <v>Sep</v>
      </c>
      <c r="K620" s="1" t="str">
        <f>TEXT(InputData[[#This Row],[DATE]],"yyy")</f>
        <v>2021</v>
      </c>
      <c r="L620" s="1">
        <f>WEEKNUM(InputData[[#This Row],[DATE]])</f>
        <v>39</v>
      </c>
    </row>
    <row r="621" spans="1:12" x14ac:dyDescent="0.35">
      <c r="A621" s="3">
        <v>44461</v>
      </c>
      <c r="B621" s="6" t="s">
        <v>114</v>
      </c>
      <c r="C621" s="4" t="s">
        <v>2</v>
      </c>
      <c r="D621" s="5">
        <v>142.80000000000001</v>
      </c>
      <c r="E621" s="1">
        <v>4</v>
      </c>
      <c r="F621" s="1">
        <f>InputData[[#This Row],[UNIT PRICE ($)]]*InputData[[#This Row],[QUANTITY]]</f>
        <v>571.20000000000005</v>
      </c>
      <c r="G621" s="1" t="str">
        <f>VLOOKUP(InputData[[#This Row],[CUSTOMER NAME]],Country[],2,FALSE)</f>
        <v>United States of America</v>
      </c>
      <c r="H621" s="1" t="str">
        <f>VLOOKUP(InputData[[#This Row],[CUSTOMER NAME]],Country[],3,FALSE)</f>
        <v>Export</v>
      </c>
      <c r="I621" s="1">
        <f>DAY(InputData[[#This Row],[DATE]])</f>
        <v>22</v>
      </c>
      <c r="J621" s="1" t="str">
        <f>TEXT(InputData[[#This Row],[DATE]],"mmm")</f>
        <v>Sep</v>
      </c>
      <c r="K621" s="1" t="str">
        <f>TEXT(InputData[[#This Row],[DATE]],"yyy")</f>
        <v>2021</v>
      </c>
      <c r="L621" s="1">
        <f>WEEKNUM(InputData[[#This Row],[DATE]])</f>
        <v>39</v>
      </c>
    </row>
    <row r="622" spans="1:12" x14ac:dyDescent="0.35">
      <c r="A622" s="3">
        <v>44461</v>
      </c>
      <c r="B622" s="6" t="s">
        <v>117</v>
      </c>
      <c r="C622" s="4" t="s">
        <v>40</v>
      </c>
      <c r="D622" s="5">
        <v>115.2</v>
      </c>
      <c r="E622" s="1">
        <v>2</v>
      </c>
      <c r="F622" s="1">
        <f>InputData[[#This Row],[UNIT PRICE ($)]]*InputData[[#This Row],[QUANTITY]]</f>
        <v>230.4</v>
      </c>
      <c r="G622" s="1" t="str">
        <f>VLOOKUP(InputData[[#This Row],[CUSTOMER NAME]],Country[],2,FALSE)</f>
        <v>United States of America</v>
      </c>
      <c r="H622" s="1" t="str">
        <f>VLOOKUP(InputData[[#This Row],[CUSTOMER NAME]],Country[],3,FALSE)</f>
        <v>Export</v>
      </c>
      <c r="I622" s="1">
        <f>DAY(InputData[[#This Row],[DATE]])</f>
        <v>22</v>
      </c>
      <c r="J622" s="1" t="str">
        <f>TEXT(InputData[[#This Row],[DATE]],"mmm")</f>
        <v>Sep</v>
      </c>
      <c r="K622" s="1" t="str">
        <f>TEXT(InputData[[#This Row],[DATE]],"yyy")</f>
        <v>2021</v>
      </c>
      <c r="L622" s="1">
        <f>WEEKNUM(InputData[[#This Row],[DATE]])</f>
        <v>39</v>
      </c>
    </row>
    <row r="623" spans="1:12" x14ac:dyDescent="0.35">
      <c r="A623" s="3">
        <v>44461</v>
      </c>
      <c r="B623" s="6" t="s">
        <v>117</v>
      </c>
      <c r="C623" s="4" t="s">
        <v>43</v>
      </c>
      <c r="D623" s="5">
        <v>83.08</v>
      </c>
      <c r="E623" s="1">
        <v>12</v>
      </c>
      <c r="F623" s="1">
        <f>InputData[[#This Row],[UNIT PRICE ($)]]*InputData[[#This Row],[QUANTITY]]</f>
        <v>996.96</v>
      </c>
      <c r="G623" s="1" t="str">
        <f>VLOOKUP(InputData[[#This Row],[CUSTOMER NAME]],Country[],2,FALSE)</f>
        <v>United States of America</v>
      </c>
      <c r="H623" s="1" t="str">
        <f>VLOOKUP(InputData[[#This Row],[CUSTOMER NAME]],Country[],3,FALSE)</f>
        <v>Export</v>
      </c>
      <c r="I623" s="1">
        <f>DAY(InputData[[#This Row],[DATE]])</f>
        <v>22</v>
      </c>
      <c r="J623" s="1" t="str">
        <f>TEXT(InputData[[#This Row],[DATE]],"mmm")</f>
        <v>Sep</v>
      </c>
      <c r="K623" s="1" t="str">
        <f>TEXT(InputData[[#This Row],[DATE]],"yyy")</f>
        <v>2021</v>
      </c>
      <c r="L623" s="1">
        <f>WEEKNUM(InputData[[#This Row],[DATE]])</f>
        <v>39</v>
      </c>
    </row>
    <row r="624" spans="1:12" x14ac:dyDescent="0.35">
      <c r="A624" s="3">
        <v>44462</v>
      </c>
      <c r="B624" s="6" t="s">
        <v>71</v>
      </c>
      <c r="C624" s="4" t="s">
        <v>12</v>
      </c>
      <c r="D624" s="5">
        <v>94.17</v>
      </c>
      <c r="E624" s="1">
        <v>12</v>
      </c>
      <c r="F624" s="1">
        <f>InputData[[#This Row],[UNIT PRICE ($)]]*InputData[[#This Row],[QUANTITY]]</f>
        <v>1130.04</v>
      </c>
      <c r="G624" s="1" t="str">
        <f>VLOOKUP(InputData[[#This Row],[CUSTOMER NAME]],Country[],2,FALSE)</f>
        <v>India</v>
      </c>
      <c r="H624" s="1" t="str">
        <f>VLOOKUP(InputData[[#This Row],[CUSTOMER NAME]],Country[],3,FALSE)</f>
        <v>Central</v>
      </c>
      <c r="I624" s="1">
        <f>DAY(InputData[[#This Row],[DATE]])</f>
        <v>23</v>
      </c>
      <c r="J624" s="1" t="str">
        <f>TEXT(InputData[[#This Row],[DATE]],"mmm")</f>
        <v>Sep</v>
      </c>
      <c r="K624" s="1" t="str">
        <f>TEXT(InputData[[#This Row],[DATE]],"yyy")</f>
        <v>2021</v>
      </c>
      <c r="L624" s="1">
        <f>WEEKNUM(InputData[[#This Row],[DATE]])</f>
        <v>39</v>
      </c>
    </row>
    <row r="625" spans="1:12" x14ac:dyDescent="0.35">
      <c r="A625" s="3">
        <v>44462</v>
      </c>
      <c r="B625" s="6" t="s">
        <v>82</v>
      </c>
      <c r="C625" s="4" t="s">
        <v>21</v>
      </c>
      <c r="D625" s="5">
        <v>162.54</v>
      </c>
      <c r="E625" s="1">
        <v>7</v>
      </c>
      <c r="F625" s="1">
        <f>InputData[[#This Row],[UNIT PRICE ($)]]*InputData[[#This Row],[QUANTITY]]</f>
        <v>1137.78</v>
      </c>
      <c r="G625" s="1" t="str">
        <f>VLOOKUP(InputData[[#This Row],[CUSTOMER NAME]],Country[],2,FALSE)</f>
        <v>India</v>
      </c>
      <c r="H625" s="1" t="str">
        <f>VLOOKUP(InputData[[#This Row],[CUSTOMER NAME]],Country[],3,FALSE)</f>
        <v>Western</v>
      </c>
      <c r="I625" s="1">
        <f>DAY(InputData[[#This Row],[DATE]])</f>
        <v>23</v>
      </c>
      <c r="J625" s="1" t="str">
        <f>TEXT(InputData[[#This Row],[DATE]],"mmm")</f>
        <v>Sep</v>
      </c>
      <c r="K625" s="1" t="str">
        <f>TEXT(InputData[[#This Row],[DATE]],"yyy")</f>
        <v>2021</v>
      </c>
      <c r="L625" s="1">
        <f>WEEKNUM(InputData[[#This Row],[DATE]])</f>
        <v>39</v>
      </c>
    </row>
    <row r="626" spans="1:12" x14ac:dyDescent="0.35">
      <c r="A626" s="3">
        <v>44462</v>
      </c>
      <c r="B626" s="6" t="s">
        <v>85</v>
      </c>
      <c r="C626" s="4" t="s">
        <v>18</v>
      </c>
      <c r="D626" s="5">
        <v>49.21</v>
      </c>
      <c r="E626" s="1">
        <v>12</v>
      </c>
      <c r="F626" s="1">
        <f>InputData[[#This Row],[UNIT PRICE ($)]]*InputData[[#This Row],[QUANTITY]]</f>
        <v>590.52</v>
      </c>
      <c r="G626" s="1" t="str">
        <f>VLOOKUP(InputData[[#This Row],[CUSTOMER NAME]],Country[],2,FALSE)</f>
        <v>India</v>
      </c>
      <c r="H626" s="1" t="str">
        <f>VLOOKUP(InputData[[#This Row],[CUSTOMER NAME]],Country[],3,FALSE)</f>
        <v>Northeast</v>
      </c>
      <c r="I626" s="1">
        <f>DAY(InputData[[#This Row],[DATE]])</f>
        <v>23</v>
      </c>
      <c r="J626" s="1" t="str">
        <f>TEXT(InputData[[#This Row],[DATE]],"mmm")</f>
        <v>Sep</v>
      </c>
      <c r="K626" s="1" t="str">
        <f>TEXT(InputData[[#This Row],[DATE]],"yyy")</f>
        <v>2021</v>
      </c>
      <c r="L626" s="1">
        <f>WEEKNUM(InputData[[#This Row],[DATE]])</f>
        <v>39</v>
      </c>
    </row>
    <row r="627" spans="1:12" x14ac:dyDescent="0.35">
      <c r="A627" s="3">
        <v>44463</v>
      </c>
      <c r="B627" s="6" t="s">
        <v>65</v>
      </c>
      <c r="C627" s="4" t="s">
        <v>32</v>
      </c>
      <c r="D627" s="5">
        <v>117.48</v>
      </c>
      <c r="E627" s="1">
        <v>34</v>
      </c>
      <c r="F627" s="1">
        <f>InputData[[#This Row],[UNIT PRICE ($)]]*InputData[[#This Row],[QUANTITY]]</f>
        <v>3994.32</v>
      </c>
      <c r="G627" s="1" t="str">
        <f>VLOOKUP(InputData[[#This Row],[CUSTOMER NAME]],Country[],2,FALSE)</f>
        <v>Pakistan</v>
      </c>
      <c r="H627" s="1" t="str">
        <f>VLOOKUP(InputData[[#This Row],[CUSTOMER NAME]],Country[],3,FALSE)</f>
        <v>Export</v>
      </c>
      <c r="I627" s="1">
        <f>DAY(InputData[[#This Row],[DATE]])</f>
        <v>24</v>
      </c>
      <c r="J627" s="1" t="str">
        <f>TEXT(InputData[[#This Row],[DATE]],"mmm")</f>
        <v>Sep</v>
      </c>
      <c r="K627" s="1" t="str">
        <f>TEXT(InputData[[#This Row],[DATE]],"yyy")</f>
        <v>2021</v>
      </c>
      <c r="L627" s="1">
        <f>WEEKNUM(InputData[[#This Row],[DATE]])</f>
        <v>39</v>
      </c>
    </row>
    <row r="628" spans="1:12" x14ac:dyDescent="0.35">
      <c r="A628" s="3">
        <v>44463</v>
      </c>
      <c r="B628" s="6" t="s">
        <v>69</v>
      </c>
      <c r="C628" s="4" t="s">
        <v>32</v>
      </c>
      <c r="D628" s="5">
        <v>117.48</v>
      </c>
      <c r="E628" s="1">
        <v>8</v>
      </c>
      <c r="F628" s="1">
        <f>InputData[[#This Row],[UNIT PRICE ($)]]*InputData[[#This Row],[QUANTITY]]</f>
        <v>939.84</v>
      </c>
      <c r="G628" s="1" t="str">
        <f>VLOOKUP(InputData[[#This Row],[CUSTOMER NAME]],Country[],2,FALSE)</f>
        <v>India</v>
      </c>
      <c r="H628" s="1" t="str">
        <f>VLOOKUP(InputData[[#This Row],[CUSTOMER NAME]],Country[],3,FALSE)</f>
        <v>South</v>
      </c>
      <c r="I628" s="1">
        <f>DAY(InputData[[#This Row],[DATE]])</f>
        <v>24</v>
      </c>
      <c r="J628" s="1" t="str">
        <f>TEXT(InputData[[#This Row],[DATE]],"mmm")</f>
        <v>Sep</v>
      </c>
      <c r="K628" s="1" t="str">
        <f>TEXT(InputData[[#This Row],[DATE]],"yyy")</f>
        <v>2021</v>
      </c>
      <c r="L628" s="1">
        <f>WEEKNUM(InputData[[#This Row],[DATE]])</f>
        <v>39</v>
      </c>
    </row>
    <row r="629" spans="1:12" x14ac:dyDescent="0.35">
      <c r="A629" s="3">
        <v>44463</v>
      </c>
      <c r="B629" s="6" t="s">
        <v>73</v>
      </c>
      <c r="C629" s="4" t="s">
        <v>32</v>
      </c>
      <c r="D629" s="5">
        <v>117.48</v>
      </c>
      <c r="E629" s="1">
        <v>14</v>
      </c>
      <c r="F629" s="1">
        <f>InputData[[#This Row],[UNIT PRICE ($)]]*InputData[[#This Row],[QUANTITY]]</f>
        <v>1644.72</v>
      </c>
      <c r="G629" s="1" t="str">
        <f>VLOOKUP(InputData[[#This Row],[CUSTOMER NAME]],Country[],2,FALSE)</f>
        <v>India</v>
      </c>
      <c r="H629" s="1" t="str">
        <f>VLOOKUP(InputData[[#This Row],[CUSTOMER NAME]],Country[],3,FALSE)</f>
        <v>East</v>
      </c>
      <c r="I629" s="1">
        <f>DAY(InputData[[#This Row],[DATE]])</f>
        <v>24</v>
      </c>
      <c r="J629" s="1" t="str">
        <f>TEXT(InputData[[#This Row],[DATE]],"mmm")</f>
        <v>Sep</v>
      </c>
      <c r="K629" s="1" t="str">
        <f>TEXT(InputData[[#This Row],[DATE]],"yyy")</f>
        <v>2021</v>
      </c>
      <c r="L629" s="1">
        <f>WEEKNUM(InputData[[#This Row],[DATE]])</f>
        <v>39</v>
      </c>
    </row>
    <row r="630" spans="1:12" x14ac:dyDescent="0.35">
      <c r="A630" s="3">
        <v>44464</v>
      </c>
      <c r="B630" s="6" t="s">
        <v>71</v>
      </c>
      <c r="C630" s="4" t="s">
        <v>3</v>
      </c>
      <c r="D630" s="5">
        <v>80.94</v>
      </c>
      <c r="E630" s="1">
        <v>31</v>
      </c>
      <c r="F630" s="1">
        <f>InputData[[#This Row],[UNIT PRICE ($)]]*InputData[[#This Row],[QUANTITY]]</f>
        <v>2509.14</v>
      </c>
      <c r="G630" s="1" t="str">
        <f>VLOOKUP(InputData[[#This Row],[CUSTOMER NAME]],Country[],2,FALSE)</f>
        <v>India</v>
      </c>
      <c r="H630" s="1" t="str">
        <f>VLOOKUP(InputData[[#This Row],[CUSTOMER NAME]],Country[],3,FALSE)</f>
        <v>Central</v>
      </c>
      <c r="I630" s="1">
        <f>DAY(InputData[[#This Row],[DATE]])</f>
        <v>25</v>
      </c>
      <c r="J630" s="1" t="str">
        <f>TEXT(InputData[[#This Row],[DATE]],"mmm")</f>
        <v>Sep</v>
      </c>
      <c r="K630" s="1" t="str">
        <f>TEXT(InputData[[#This Row],[DATE]],"yyy")</f>
        <v>2021</v>
      </c>
      <c r="L630" s="1">
        <f>WEEKNUM(InputData[[#This Row],[DATE]])</f>
        <v>39</v>
      </c>
    </row>
    <row r="631" spans="1:12" x14ac:dyDescent="0.35">
      <c r="A631" s="3">
        <v>44466</v>
      </c>
      <c r="B631" s="6" t="s">
        <v>63</v>
      </c>
      <c r="C631" s="4" t="s">
        <v>34</v>
      </c>
      <c r="D631" s="5">
        <v>58.3</v>
      </c>
      <c r="E631" s="1">
        <v>1</v>
      </c>
      <c r="F631" s="1">
        <f>InputData[[#This Row],[UNIT PRICE ($)]]*InputData[[#This Row],[QUANTITY]]</f>
        <v>58.3</v>
      </c>
      <c r="G631" s="1" t="str">
        <f>VLOOKUP(InputData[[#This Row],[CUSTOMER NAME]],Country[],2,FALSE)</f>
        <v>Saudi Arabia</v>
      </c>
      <c r="H631" s="1" t="str">
        <f>VLOOKUP(InputData[[#This Row],[CUSTOMER NAME]],Country[],3,FALSE)</f>
        <v>Export</v>
      </c>
      <c r="I631" s="1">
        <f>DAY(InputData[[#This Row],[DATE]])</f>
        <v>27</v>
      </c>
      <c r="J631" s="1" t="str">
        <f>TEXT(InputData[[#This Row],[DATE]],"mmm")</f>
        <v>Sep</v>
      </c>
      <c r="K631" s="1" t="str">
        <f>TEXT(InputData[[#This Row],[DATE]],"yyy")</f>
        <v>2021</v>
      </c>
      <c r="L631" s="1">
        <f>WEEKNUM(InputData[[#This Row],[DATE]])</f>
        <v>40</v>
      </c>
    </row>
    <row r="632" spans="1:12" x14ac:dyDescent="0.35">
      <c r="A632" s="3">
        <v>44466</v>
      </c>
      <c r="B632" s="6" t="s">
        <v>64</v>
      </c>
      <c r="C632" s="4" t="s">
        <v>5</v>
      </c>
      <c r="D632" s="5">
        <v>155.61000000000001</v>
      </c>
      <c r="E632" s="1">
        <v>11</v>
      </c>
      <c r="F632" s="1">
        <f>InputData[[#This Row],[UNIT PRICE ($)]]*InputData[[#This Row],[QUANTITY]]</f>
        <v>1711.71</v>
      </c>
      <c r="G632" s="1" t="str">
        <f>VLOOKUP(InputData[[#This Row],[CUSTOMER NAME]],Country[],2,FALSE)</f>
        <v>India</v>
      </c>
      <c r="H632" s="1" t="str">
        <f>VLOOKUP(InputData[[#This Row],[CUSTOMER NAME]],Country[],3,FALSE)</f>
        <v>Northeast</v>
      </c>
      <c r="I632" s="1">
        <f>DAY(InputData[[#This Row],[DATE]])</f>
        <v>27</v>
      </c>
      <c r="J632" s="1" t="str">
        <f>TEXT(InputData[[#This Row],[DATE]],"mmm")</f>
        <v>Sep</v>
      </c>
      <c r="K632" s="1" t="str">
        <f>TEXT(InputData[[#This Row],[DATE]],"yyy")</f>
        <v>2021</v>
      </c>
      <c r="L632" s="1">
        <f>WEEKNUM(InputData[[#This Row],[DATE]])</f>
        <v>40</v>
      </c>
    </row>
    <row r="633" spans="1:12" x14ac:dyDescent="0.35">
      <c r="A633" s="3">
        <v>44466</v>
      </c>
      <c r="B633" s="6" t="s">
        <v>76</v>
      </c>
      <c r="C633" s="4" t="s">
        <v>36</v>
      </c>
      <c r="D633" s="5">
        <v>96.3</v>
      </c>
      <c r="E633" s="1">
        <v>4</v>
      </c>
      <c r="F633" s="1">
        <f>InputData[[#This Row],[UNIT PRICE ($)]]*InputData[[#This Row],[QUANTITY]]</f>
        <v>385.2</v>
      </c>
      <c r="G633" s="1" t="str">
        <f>VLOOKUP(InputData[[#This Row],[CUSTOMER NAME]],Country[],2,FALSE)</f>
        <v>Saudi Arabia</v>
      </c>
      <c r="H633" s="1" t="str">
        <f>VLOOKUP(InputData[[#This Row],[CUSTOMER NAME]],Country[],3,FALSE)</f>
        <v>Export</v>
      </c>
      <c r="I633" s="1">
        <f>DAY(InputData[[#This Row],[DATE]])</f>
        <v>27</v>
      </c>
      <c r="J633" s="1" t="str">
        <f>TEXT(InputData[[#This Row],[DATE]],"mmm")</f>
        <v>Sep</v>
      </c>
      <c r="K633" s="1" t="str">
        <f>TEXT(InputData[[#This Row],[DATE]],"yyy")</f>
        <v>2021</v>
      </c>
      <c r="L633" s="1">
        <f>WEEKNUM(InputData[[#This Row],[DATE]])</f>
        <v>40</v>
      </c>
    </row>
    <row r="634" spans="1:12" x14ac:dyDescent="0.35">
      <c r="A634" s="3">
        <v>44466</v>
      </c>
      <c r="B634" s="6" t="s">
        <v>77</v>
      </c>
      <c r="C634" s="4" t="s">
        <v>38</v>
      </c>
      <c r="D634" s="5">
        <v>79.92</v>
      </c>
      <c r="E634" s="1">
        <v>3</v>
      </c>
      <c r="F634" s="1">
        <f>InputData[[#This Row],[UNIT PRICE ($)]]*InputData[[#This Row],[QUANTITY]]</f>
        <v>239.76</v>
      </c>
      <c r="G634" s="1" t="str">
        <f>VLOOKUP(InputData[[#This Row],[CUSTOMER NAME]],Country[],2,FALSE)</f>
        <v>India</v>
      </c>
      <c r="H634" s="1" t="str">
        <f>VLOOKUP(InputData[[#This Row],[CUSTOMER NAME]],Country[],3,FALSE)</f>
        <v>Western</v>
      </c>
      <c r="I634" s="1">
        <f>DAY(InputData[[#This Row],[DATE]])</f>
        <v>27</v>
      </c>
      <c r="J634" s="1" t="str">
        <f>TEXT(InputData[[#This Row],[DATE]],"mmm")</f>
        <v>Sep</v>
      </c>
      <c r="K634" s="1" t="str">
        <f>TEXT(InputData[[#This Row],[DATE]],"yyy")</f>
        <v>2021</v>
      </c>
      <c r="L634" s="1">
        <f>WEEKNUM(InputData[[#This Row],[DATE]])</f>
        <v>40</v>
      </c>
    </row>
    <row r="635" spans="1:12" x14ac:dyDescent="0.35">
      <c r="A635" s="3">
        <v>44466</v>
      </c>
      <c r="B635" s="6" t="s">
        <v>82</v>
      </c>
      <c r="C635" s="4" t="s">
        <v>41</v>
      </c>
      <c r="D635" s="5">
        <v>173.88</v>
      </c>
      <c r="E635" s="1">
        <v>23</v>
      </c>
      <c r="F635" s="1">
        <f>InputData[[#This Row],[UNIT PRICE ($)]]*InputData[[#This Row],[QUANTITY]]</f>
        <v>3999.24</v>
      </c>
      <c r="G635" s="1" t="str">
        <f>VLOOKUP(InputData[[#This Row],[CUSTOMER NAME]],Country[],2,FALSE)</f>
        <v>India</v>
      </c>
      <c r="H635" s="1" t="str">
        <f>VLOOKUP(InputData[[#This Row],[CUSTOMER NAME]],Country[],3,FALSE)</f>
        <v>Western</v>
      </c>
      <c r="I635" s="1">
        <f>DAY(InputData[[#This Row],[DATE]])</f>
        <v>27</v>
      </c>
      <c r="J635" s="1" t="str">
        <f>TEXT(InputData[[#This Row],[DATE]],"mmm")</f>
        <v>Sep</v>
      </c>
      <c r="K635" s="1" t="str">
        <f>TEXT(InputData[[#This Row],[DATE]],"yyy")</f>
        <v>2021</v>
      </c>
      <c r="L635" s="1">
        <f>WEEKNUM(InputData[[#This Row],[DATE]])</f>
        <v>40</v>
      </c>
    </row>
    <row r="636" spans="1:12" x14ac:dyDescent="0.35">
      <c r="A636" s="3">
        <v>44466</v>
      </c>
      <c r="B636" s="6" t="s">
        <v>117</v>
      </c>
      <c r="C636" s="4" t="s">
        <v>44</v>
      </c>
      <c r="D636" s="5">
        <v>82.08</v>
      </c>
      <c r="E636" s="1">
        <v>9</v>
      </c>
      <c r="F636" s="1">
        <f>InputData[[#This Row],[UNIT PRICE ($)]]*InputData[[#This Row],[QUANTITY]]</f>
        <v>738.72</v>
      </c>
      <c r="G636" s="1" t="str">
        <f>VLOOKUP(InputData[[#This Row],[CUSTOMER NAME]],Country[],2,FALSE)</f>
        <v>United States of America</v>
      </c>
      <c r="H636" s="1" t="str">
        <f>VLOOKUP(InputData[[#This Row],[CUSTOMER NAME]],Country[],3,FALSE)</f>
        <v>Export</v>
      </c>
      <c r="I636" s="1">
        <f>DAY(InputData[[#This Row],[DATE]])</f>
        <v>27</v>
      </c>
      <c r="J636" s="1" t="str">
        <f>TEXT(InputData[[#This Row],[DATE]],"mmm")</f>
        <v>Sep</v>
      </c>
      <c r="K636" s="1" t="str">
        <f>TEXT(InputData[[#This Row],[DATE]],"yyy")</f>
        <v>2021</v>
      </c>
      <c r="L636" s="1">
        <f>WEEKNUM(InputData[[#This Row],[DATE]])</f>
        <v>40</v>
      </c>
    </row>
    <row r="637" spans="1:12" x14ac:dyDescent="0.35">
      <c r="A637" s="3">
        <v>44468</v>
      </c>
      <c r="B637" s="6" t="s">
        <v>84</v>
      </c>
      <c r="C637" s="4" t="s">
        <v>34</v>
      </c>
      <c r="D637" s="5">
        <v>58.3</v>
      </c>
      <c r="E637" s="1">
        <v>13</v>
      </c>
      <c r="F637" s="1">
        <f>InputData[[#This Row],[UNIT PRICE ($)]]*InputData[[#This Row],[QUANTITY]]</f>
        <v>757.9</v>
      </c>
      <c r="G637" s="1" t="str">
        <f>VLOOKUP(InputData[[#This Row],[CUSTOMER NAME]],Country[],2,FALSE)</f>
        <v>Ethiopia</v>
      </c>
      <c r="H637" s="1" t="str">
        <f>VLOOKUP(InputData[[#This Row],[CUSTOMER NAME]],Country[],3,FALSE)</f>
        <v>Export</v>
      </c>
      <c r="I637" s="1">
        <f>DAY(InputData[[#This Row],[DATE]])</f>
        <v>29</v>
      </c>
      <c r="J637" s="1" t="str">
        <f>TEXT(InputData[[#This Row],[DATE]],"mmm")</f>
        <v>Sep</v>
      </c>
      <c r="K637" s="1" t="str">
        <f>TEXT(InputData[[#This Row],[DATE]],"yyy")</f>
        <v>2021</v>
      </c>
      <c r="L637" s="1">
        <f>WEEKNUM(InputData[[#This Row],[DATE]])</f>
        <v>40</v>
      </c>
    </row>
    <row r="638" spans="1:12" x14ac:dyDescent="0.35">
      <c r="A638" s="3">
        <v>44469</v>
      </c>
      <c r="B638" s="6" t="s">
        <v>60</v>
      </c>
      <c r="C638" s="4" t="s">
        <v>14</v>
      </c>
      <c r="D638" s="5">
        <v>146.72</v>
      </c>
      <c r="E638" s="1">
        <v>9</v>
      </c>
      <c r="F638" s="1">
        <f>InputData[[#This Row],[UNIT PRICE ($)]]*InputData[[#This Row],[QUANTITY]]</f>
        <v>1320.48</v>
      </c>
      <c r="G638" s="1" t="str">
        <f>VLOOKUP(InputData[[#This Row],[CUSTOMER NAME]],Country[],2,FALSE)</f>
        <v>Nigeria</v>
      </c>
      <c r="H638" s="1" t="str">
        <f>VLOOKUP(InputData[[#This Row],[CUSTOMER NAME]],Country[],3,FALSE)</f>
        <v>Export</v>
      </c>
      <c r="I638" s="1">
        <f>DAY(InputData[[#This Row],[DATE]])</f>
        <v>30</v>
      </c>
      <c r="J638" s="1" t="str">
        <f>TEXT(InputData[[#This Row],[DATE]],"mmm")</f>
        <v>Sep</v>
      </c>
      <c r="K638" s="1" t="str">
        <f>TEXT(InputData[[#This Row],[DATE]],"yyy")</f>
        <v>2021</v>
      </c>
      <c r="L638" s="1">
        <f>WEEKNUM(InputData[[#This Row],[DATE]])</f>
        <v>40</v>
      </c>
    </row>
    <row r="639" spans="1:12" x14ac:dyDescent="0.35">
      <c r="A639" s="3">
        <v>44469</v>
      </c>
      <c r="B639" s="6" t="s">
        <v>114</v>
      </c>
      <c r="C639" s="4" t="s">
        <v>6</v>
      </c>
      <c r="D639" s="5">
        <v>85.5</v>
      </c>
      <c r="E639" s="1">
        <v>5</v>
      </c>
      <c r="F639" s="1">
        <f>InputData[[#This Row],[UNIT PRICE ($)]]*InputData[[#This Row],[QUANTITY]]</f>
        <v>427.5</v>
      </c>
      <c r="G639" s="1" t="str">
        <f>VLOOKUP(InputData[[#This Row],[CUSTOMER NAME]],Country[],2,FALSE)</f>
        <v>United States of America</v>
      </c>
      <c r="H639" s="1" t="str">
        <f>VLOOKUP(InputData[[#This Row],[CUSTOMER NAME]],Country[],3,FALSE)</f>
        <v>Export</v>
      </c>
      <c r="I639" s="1">
        <f>DAY(InputData[[#This Row],[DATE]])</f>
        <v>30</v>
      </c>
      <c r="J639" s="1" t="str">
        <f>TEXT(InputData[[#This Row],[DATE]],"mmm")</f>
        <v>Sep</v>
      </c>
      <c r="K639" s="1" t="str">
        <f>TEXT(InputData[[#This Row],[DATE]],"yyy")</f>
        <v>2021</v>
      </c>
      <c r="L639" s="1">
        <f>WEEKNUM(InputData[[#This Row],[DATE]])</f>
        <v>40</v>
      </c>
    </row>
    <row r="640" spans="1:12" x14ac:dyDescent="0.35">
      <c r="A640" s="3">
        <v>44470</v>
      </c>
      <c r="B640" s="6" t="s">
        <v>88</v>
      </c>
      <c r="C640" s="4" t="s">
        <v>30</v>
      </c>
      <c r="D640" s="5">
        <v>201.28</v>
      </c>
      <c r="E640" s="1">
        <v>14</v>
      </c>
      <c r="F640" s="1">
        <f>InputData[[#This Row],[UNIT PRICE ($)]]*InputData[[#This Row],[QUANTITY]]</f>
        <v>2817.92</v>
      </c>
      <c r="G640" s="1" t="str">
        <f>VLOOKUP(InputData[[#This Row],[CUSTOMER NAME]],Country[],2,FALSE)</f>
        <v>India</v>
      </c>
      <c r="H640" s="1" t="str">
        <f>VLOOKUP(InputData[[#This Row],[CUSTOMER NAME]],Country[],3,FALSE)</f>
        <v>South</v>
      </c>
      <c r="I640" s="1">
        <f>DAY(InputData[[#This Row],[DATE]])</f>
        <v>1</v>
      </c>
      <c r="J640" s="1" t="str">
        <f>TEXT(InputData[[#This Row],[DATE]],"mmm")</f>
        <v>Oct</v>
      </c>
      <c r="K640" s="1" t="str">
        <f>TEXT(InputData[[#This Row],[DATE]],"yyy")</f>
        <v>2021</v>
      </c>
      <c r="L640" s="1">
        <f>WEEKNUM(InputData[[#This Row],[DATE]])</f>
        <v>40</v>
      </c>
    </row>
    <row r="641" spans="1:12" x14ac:dyDescent="0.35">
      <c r="A641" s="3">
        <v>44471</v>
      </c>
      <c r="B641" s="6" t="s">
        <v>67</v>
      </c>
      <c r="C641" s="4" t="s">
        <v>14</v>
      </c>
      <c r="D641" s="5">
        <v>146.72</v>
      </c>
      <c r="E641" s="1">
        <v>15</v>
      </c>
      <c r="F641" s="1">
        <f>InputData[[#This Row],[UNIT PRICE ($)]]*InputData[[#This Row],[QUANTITY]]</f>
        <v>2200.8000000000002</v>
      </c>
      <c r="G641" s="1" t="str">
        <f>VLOOKUP(InputData[[#This Row],[CUSTOMER NAME]],Country[],2,FALSE)</f>
        <v>United Kingdom</v>
      </c>
      <c r="H641" s="1" t="str">
        <f>VLOOKUP(InputData[[#This Row],[CUSTOMER NAME]],Country[],3,FALSE)</f>
        <v>Export</v>
      </c>
      <c r="I641" s="1">
        <f>DAY(InputData[[#This Row],[DATE]])</f>
        <v>2</v>
      </c>
      <c r="J641" s="1" t="str">
        <f>TEXT(InputData[[#This Row],[DATE]],"mmm")</f>
        <v>Oct</v>
      </c>
      <c r="K641" s="1" t="str">
        <f>TEXT(InputData[[#This Row],[DATE]],"yyy")</f>
        <v>2021</v>
      </c>
      <c r="L641" s="1">
        <f>WEEKNUM(InputData[[#This Row],[DATE]])</f>
        <v>40</v>
      </c>
    </row>
    <row r="642" spans="1:12" x14ac:dyDescent="0.35">
      <c r="A642" s="3">
        <v>44471</v>
      </c>
      <c r="B642" s="6" t="s">
        <v>70</v>
      </c>
      <c r="C642" s="4" t="s">
        <v>2</v>
      </c>
      <c r="D642" s="5">
        <v>142.80000000000001</v>
      </c>
      <c r="E642" s="1">
        <v>22</v>
      </c>
      <c r="F642" s="1">
        <f>InputData[[#This Row],[UNIT PRICE ($)]]*InputData[[#This Row],[QUANTITY]]</f>
        <v>3141.6000000000004</v>
      </c>
      <c r="G642" s="1" t="str">
        <f>VLOOKUP(InputData[[#This Row],[CUSTOMER NAME]],Country[],2,FALSE)</f>
        <v>Mexico</v>
      </c>
      <c r="H642" s="1" t="str">
        <f>VLOOKUP(InputData[[#This Row],[CUSTOMER NAME]],Country[],3,FALSE)</f>
        <v>Export</v>
      </c>
      <c r="I642" s="1">
        <f>DAY(InputData[[#This Row],[DATE]])</f>
        <v>2</v>
      </c>
      <c r="J642" s="1" t="str">
        <f>TEXT(InputData[[#This Row],[DATE]],"mmm")</f>
        <v>Oct</v>
      </c>
      <c r="K642" s="1" t="str">
        <f>TEXT(InputData[[#This Row],[DATE]],"yyy")</f>
        <v>2021</v>
      </c>
      <c r="L642" s="1">
        <f>WEEKNUM(InputData[[#This Row],[DATE]])</f>
        <v>40</v>
      </c>
    </row>
    <row r="643" spans="1:12" x14ac:dyDescent="0.35">
      <c r="A643" s="3">
        <v>44472</v>
      </c>
      <c r="B643" s="6" t="s">
        <v>109</v>
      </c>
      <c r="C643" s="4" t="s">
        <v>19</v>
      </c>
      <c r="D643" s="5">
        <v>210</v>
      </c>
      <c r="E643" s="1">
        <v>9</v>
      </c>
      <c r="F643" s="1">
        <f>InputData[[#This Row],[UNIT PRICE ($)]]*InputData[[#This Row],[QUANTITY]]</f>
        <v>1890</v>
      </c>
      <c r="G643" s="1" t="str">
        <f>VLOOKUP(InputData[[#This Row],[CUSTOMER NAME]],Country[],2,FALSE)</f>
        <v>Pakistan</v>
      </c>
      <c r="H643" s="1" t="str">
        <f>VLOOKUP(InputData[[#This Row],[CUSTOMER NAME]],Country[],3,FALSE)</f>
        <v>Export</v>
      </c>
      <c r="I643" s="1">
        <f>DAY(InputData[[#This Row],[DATE]])</f>
        <v>3</v>
      </c>
      <c r="J643" s="1" t="str">
        <f>TEXT(InputData[[#This Row],[DATE]],"mmm")</f>
        <v>Oct</v>
      </c>
      <c r="K643" s="1" t="str">
        <f>TEXT(InputData[[#This Row],[DATE]],"yyy")</f>
        <v>2021</v>
      </c>
      <c r="L643" s="1">
        <f>WEEKNUM(InputData[[#This Row],[DATE]])</f>
        <v>41</v>
      </c>
    </row>
    <row r="644" spans="1:12" x14ac:dyDescent="0.35">
      <c r="A644" s="3">
        <v>44472</v>
      </c>
      <c r="B644" s="6" t="s">
        <v>65</v>
      </c>
      <c r="C644" s="4" t="s">
        <v>41</v>
      </c>
      <c r="D644" s="5">
        <v>173.88</v>
      </c>
      <c r="E644" s="1">
        <v>23</v>
      </c>
      <c r="F644" s="1">
        <f>InputData[[#This Row],[UNIT PRICE ($)]]*InputData[[#This Row],[QUANTITY]]</f>
        <v>3999.24</v>
      </c>
      <c r="G644" s="1" t="str">
        <f>VLOOKUP(InputData[[#This Row],[CUSTOMER NAME]],Country[],2,FALSE)</f>
        <v>Pakistan</v>
      </c>
      <c r="H644" s="1" t="str">
        <f>VLOOKUP(InputData[[#This Row],[CUSTOMER NAME]],Country[],3,FALSE)</f>
        <v>Export</v>
      </c>
      <c r="I644" s="1">
        <f>DAY(InputData[[#This Row],[DATE]])</f>
        <v>3</v>
      </c>
      <c r="J644" s="1" t="str">
        <f>TEXT(InputData[[#This Row],[DATE]],"mmm")</f>
        <v>Oct</v>
      </c>
      <c r="K644" s="1" t="str">
        <f>TEXT(InputData[[#This Row],[DATE]],"yyy")</f>
        <v>2021</v>
      </c>
      <c r="L644" s="1">
        <f>WEEKNUM(InputData[[#This Row],[DATE]])</f>
        <v>41</v>
      </c>
    </row>
    <row r="645" spans="1:12" x14ac:dyDescent="0.35">
      <c r="A645" s="3">
        <v>44472</v>
      </c>
      <c r="B645" s="6" t="s">
        <v>73</v>
      </c>
      <c r="C645" s="4" t="s">
        <v>11</v>
      </c>
      <c r="D645" s="5">
        <v>48.4</v>
      </c>
      <c r="E645" s="1">
        <v>5</v>
      </c>
      <c r="F645" s="1">
        <f>InputData[[#This Row],[UNIT PRICE ($)]]*InputData[[#This Row],[QUANTITY]]</f>
        <v>242</v>
      </c>
      <c r="G645" s="1" t="str">
        <f>VLOOKUP(InputData[[#This Row],[CUSTOMER NAME]],Country[],2,FALSE)</f>
        <v>India</v>
      </c>
      <c r="H645" s="1" t="str">
        <f>VLOOKUP(InputData[[#This Row],[CUSTOMER NAME]],Country[],3,FALSE)</f>
        <v>East</v>
      </c>
      <c r="I645" s="1">
        <f>DAY(InputData[[#This Row],[DATE]])</f>
        <v>3</v>
      </c>
      <c r="J645" s="1" t="str">
        <f>TEXT(InputData[[#This Row],[DATE]],"mmm")</f>
        <v>Oct</v>
      </c>
      <c r="K645" s="1" t="str">
        <f>TEXT(InputData[[#This Row],[DATE]],"yyy")</f>
        <v>2021</v>
      </c>
      <c r="L645" s="1">
        <f>WEEKNUM(InputData[[#This Row],[DATE]])</f>
        <v>41</v>
      </c>
    </row>
    <row r="646" spans="1:12" x14ac:dyDescent="0.35">
      <c r="A646" s="3">
        <v>44473</v>
      </c>
      <c r="B646" s="6" t="s">
        <v>81</v>
      </c>
      <c r="C646" s="4" t="s">
        <v>7</v>
      </c>
      <c r="D646" s="5">
        <v>47.730000000000004</v>
      </c>
      <c r="E646" s="1">
        <v>15</v>
      </c>
      <c r="F646" s="1">
        <f>InputData[[#This Row],[UNIT PRICE ($)]]*InputData[[#This Row],[QUANTITY]]</f>
        <v>715.95</v>
      </c>
      <c r="G646" s="1" t="str">
        <f>VLOOKUP(InputData[[#This Row],[CUSTOMER NAME]],Country[],2,FALSE)</f>
        <v>India</v>
      </c>
      <c r="H646" s="1" t="str">
        <f>VLOOKUP(InputData[[#This Row],[CUSTOMER NAME]],Country[],3,FALSE)</f>
        <v>East</v>
      </c>
      <c r="I646" s="1">
        <f>DAY(InputData[[#This Row],[DATE]])</f>
        <v>4</v>
      </c>
      <c r="J646" s="1" t="str">
        <f>TEXT(InputData[[#This Row],[DATE]],"mmm")</f>
        <v>Oct</v>
      </c>
      <c r="K646" s="1" t="str">
        <f>TEXT(InputData[[#This Row],[DATE]],"yyy")</f>
        <v>2021</v>
      </c>
      <c r="L646" s="1">
        <f>WEEKNUM(InputData[[#This Row],[DATE]])</f>
        <v>41</v>
      </c>
    </row>
    <row r="647" spans="1:12" x14ac:dyDescent="0.35">
      <c r="A647" s="3">
        <v>44474</v>
      </c>
      <c r="B647" s="6" t="s">
        <v>82</v>
      </c>
      <c r="C647" s="4" t="s">
        <v>24</v>
      </c>
      <c r="D647" s="5">
        <v>156.96</v>
      </c>
      <c r="E647" s="1">
        <v>36</v>
      </c>
      <c r="F647" s="1">
        <f>InputData[[#This Row],[UNIT PRICE ($)]]*InputData[[#This Row],[QUANTITY]]</f>
        <v>5650.56</v>
      </c>
      <c r="G647" s="1" t="str">
        <f>VLOOKUP(InputData[[#This Row],[CUSTOMER NAME]],Country[],2,FALSE)</f>
        <v>India</v>
      </c>
      <c r="H647" s="1" t="str">
        <f>VLOOKUP(InputData[[#This Row],[CUSTOMER NAME]],Country[],3,FALSE)</f>
        <v>Western</v>
      </c>
      <c r="I647" s="1">
        <f>DAY(InputData[[#This Row],[DATE]])</f>
        <v>5</v>
      </c>
      <c r="J647" s="1" t="str">
        <f>TEXT(InputData[[#This Row],[DATE]],"mmm")</f>
        <v>Oct</v>
      </c>
      <c r="K647" s="1" t="str">
        <f>TEXT(InputData[[#This Row],[DATE]],"yyy")</f>
        <v>2021</v>
      </c>
      <c r="L647" s="1">
        <f>WEEKNUM(InputData[[#This Row],[DATE]])</f>
        <v>41</v>
      </c>
    </row>
    <row r="648" spans="1:12" x14ac:dyDescent="0.35">
      <c r="A648" s="3">
        <v>44474</v>
      </c>
      <c r="B648" s="6" t="s">
        <v>85</v>
      </c>
      <c r="C648" s="4" t="s">
        <v>24</v>
      </c>
      <c r="D648" s="5">
        <v>156.96</v>
      </c>
      <c r="E648" s="1">
        <v>23</v>
      </c>
      <c r="F648" s="1">
        <f>InputData[[#This Row],[UNIT PRICE ($)]]*InputData[[#This Row],[QUANTITY]]</f>
        <v>3610.0800000000004</v>
      </c>
      <c r="G648" s="1" t="str">
        <f>VLOOKUP(InputData[[#This Row],[CUSTOMER NAME]],Country[],2,FALSE)</f>
        <v>India</v>
      </c>
      <c r="H648" s="1" t="str">
        <f>VLOOKUP(InputData[[#This Row],[CUSTOMER NAME]],Country[],3,FALSE)</f>
        <v>Northeast</v>
      </c>
      <c r="I648" s="1">
        <f>DAY(InputData[[#This Row],[DATE]])</f>
        <v>5</v>
      </c>
      <c r="J648" s="1" t="str">
        <f>TEXT(InputData[[#This Row],[DATE]],"mmm")</f>
        <v>Oct</v>
      </c>
      <c r="K648" s="1" t="str">
        <f>TEXT(InputData[[#This Row],[DATE]],"yyy")</f>
        <v>2021</v>
      </c>
      <c r="L648" s="1">
        <f>WEEKNUM(InputData[[#This Row],[DATE]])</f>
        <v>41</v>
      </c>
    </row>
    <row r="649" spans="1:12" x14ac:dyDescent="0.35">
      <c r="A649" s="3">
        <v>44475</v>
      </c>
      <c r="B649" s="6" t="s">
        <v>63</v>
      </c>
      <c r="C649" s="4" t="s">
        <v>35</v>
      </c>
      <c r="D649" s="5">
        <v>6.7</v>
      </c>
      <c r="E649" s="1">
        <v>1</v>
      </c>
      <c r="F649" s="1">
        <f>InputData[[#This Row],[UNIT PRICE ($)]]*InputData[[#This Row],[QUANTITY]]</f>
        <v>6.7</v>
      </c>
      <c r="G649" s="1" t="str">
        <f>VLOOKUP(InputData[[#This Row],[CUSTOMER NAME]],Country[],2,FALSE)</f>
        <v>Saudi Arabia</v>
      </c>
      <c r="H649" s="1" t="str">
        <f>VLOOKUP(InputData[[#This Row],[CUSTOMER NAME]],Country[],3,FALSE)</f>
        <v>Export</v>
      </c>
      <c r="I649" s="1">
        <f>DAY(InputData[[#This Row],[DATE]])</f>
        <v>6</v>
      </c>
      <c r="J649" s="1" t="str">
        <f>TEXT(InputData[[#This Row],[DATE]],"mmm")</f>
        <v>Oct</v>
      </c>
      <c r="K649" s="1" t="str">
        <f>TEXT(InputData[[#This Row],[DATE]],"yyy")</f>
        <v>2021</v>
      </c>
      <c r="L649" s="1">
        <f>WEEKNUM(InputData[[#This Row],[DATE]])</f>
        <v>41</v>
      </c>
    </row>
    <row r="650" spans="1:12" x14ac:dyDescent="0.35">
      <c r="A650" s="3">
        <v>44475</v>
      </c>
      <c r="B650" s="6" t="s">
        <v>70</v>
      </c>
      <c r="C650" s="4" t="s">
        <v>8</v>
      </c>
      <c r="D650" s="5">
        <v>94.62</v>
      </c>
      <c r="E650" s="1">
        <v>23</v>
      </c>
      <c r="F650" s="1">
        <f>InputData[[#This Row],[UNIT PRICE ($)]]*InputData[[#This Row],[QUANTITY]]</f>
        <v>2176.2600000000002</v>
      </c>
      <c r="G650" s="1" t="str">
        <f>VLOOKUP(InputData[[#This Row],[CUSTOMER NAME]],Country[],2,FALSE)</f>
        <v>Mexico</v>
      </c>
      <c r="H650" s="1" t="str">
        <f>VLOOKUP(InputData[[#This Row],[CUSTOMER NAME]],Country[],3,FALSE)</f>
        <v>Export</v>
      </c>
      <c r="I650" s="1">
        <f>DAY(InputData[[#This Row],[DATE]])</f>
        <v>6</v>
      </c>
      <c r="J650" s="1" t="str">
        <f>TEXT(InputData[[#This Row],[DATE]],"mmm")</f>
        <v>Oct</v>
      </c>
      <c r="K650" s="1" t="str">
        <f>TEXT(InputData[[#This Row],[DATE]],"yyy")</f>
        <v>2021</v>
      </c>
      <c r="L650" s="1">
        <f>WEEKNUM(InputData[[#This Row],[DATE]])</f>
        <v>41</v>
      </c>
    </row>
    <row r="651" spans="1:12" x14ac:dyDescent="0.35">
      <c r="A651" s="3">
        <v>44475</v>
      </c>
      <c r="B651" s="6" t="s">
        <v>71</v>
      </c>
      <c r="C651" s="4" t="s">
        <v>43</v>
      </c>
      <c r="D651" s="5">
        <v>83.08</v>
      </c>
      <c r="E651" s="1">
        <v>17</v>
      </c>
      <c r="F651" s="1">
        <f>InputData[[#This Row],[UNIT PRICE ($)]]*InputData[[#This Row],[QUANTITY]]</f>
        <v>1412.36</v>
      </c>
      <c r="G651" s="1" t="str">
        <f>VLOOKUP(InputData[[#This Row],[CUSTOMER NAME]],Country[],2,FALSE)</f>
        <v>India</v>
      </c>
      <c r="H651" s="1" t="str">
        <f>VLOOKUP(InputData[[#This Row],[CUSTOMER NAME]],Country[],3,FALSE)</f>
        <v>Central</v>
      </c>
      <c r="I651" s="1">
        <f>DAY(InputData[[#This Row],[DATE]])</f>
        <v>6</v>
      </c>
      <c r="J651" s="1" t="str">
        <f>TEXT(InputData[[#This Row],[DATE]],"mmm")</f>
        <v>Oct</v>
      </c>
      <c r="K651" s="1" t="str">
        <f>TEXT(InputData[[#This Row],[DATE]],"yyy")</f>
        <v>2021</v>
      </c>
      <c r="L651" s="1">
        <f>WEEKNUM(InputData[[#This Row],[DATE]])</f>
        <v>41</v>
      </c>
    </row>
    <row r="652" spans="1:12" x14ac:dyDescent="0.35">
      <c r="A652" s="3">
        <v>44475</v>
      </c>
      <c r="B652" s="6" t="s">
        <v>74</v>
      </c>
      <c r="C652" s="4" t="s">
        <v>21</v>
      </c>
      <c r="D652" s="5">
        <v>162.54</v>
      </c>
      <c r="E652" s="1">
        <v>10</v>
      </c>
      <c r="F652" s="1">
        <f>InputData[[#This Row],[UNIT PRICE ($)]]*InputData[[#This Row],[QUANTITY]]</f>
        <v>1625.3999999999999</v>
      </c>
      <c r="G652" s="1" t="str">
        <f>VLOOKUP(InputData[[#This Row],[CUSTOMER NAME]],Country[],2,FALSE)</f>
        <v>Brazil</v>
      </c>
      <c r="H652" s="1" t="str">
        <f>VLOOKUP(InputData[[#This Row],[CUSTOMER NAME]],Country[],3,FALSE)</f>
        <v>Export</v>
      </c>
      <c r="I652" s="1">
        <f>DAY(InputData[[#This Row],[DATE]])</f>
        <v>6</v>
      </c>
      <c r="J652" s="1" t="str">
        <f>TEXT(InputData[[#This Row],[DATE]],"mmm")</f>
        <v>Oct</v>
      </c>
      <c r="K652" s="1" t="str">
        <f>TEXT(InputData[[#This Row],[DATE]],"yyy")</f>
        <v>2021</v>
      </c>
      <c r="L652" s="1">
        <f>WEEKNUM(InputData[[#This Row],[DATE]])</f>
        <v>41</v>
      </c>
    </row>
    <row r="653" spans="1:12" x14ac:dyDescent="0.35">
      <c r="A653" s="3">
        <v>44475</v>
      </c>
      <c r="B653" s="6" t="s">
        <v>77</v>
      </c>
      <c r="C653" s="4" t="s">
        <v>36</v>
      </c>
      <c r="D653" s="5">
        <v>96.3</v>
      </c>
      <c r="E653" s="1">
        <v>12</v>
      </c>
      <c r="F653" s="1">
        <f>InputData[[#This Row],[UNIT PRICE ($)]]*InputData[[#This Row],[QUANTITY]]</f>
        <v>1155.5999999999999</v>
      </c>
      <c r="G653" s="1" t="str">
        <f>VLOOKUP(InputData[[#This Row],[CUSTOMER NAME]],Country[],2,FALSE)</f>
        <v>India</v>
      </c>
      <c r="H653" s="1" t="str">
        <f>VLOOKUP(InputData[[#This Row],[CUSTOMER NAME]],Country[],3,FALSE)</f>
        <v>Western</v>
      </c>
      <c r="I653" s="1">
        <f>DAY(InputData[[#This Row],[DATE]])</f>
        <v>6</v>
      </c>
      <c r="J653" s="1" t="str">
        <f>TEXT(InputData[[#This Row],[DATE]],"mmm")</f>
        <v>Oct</v>
      </c>
      <c r="K653" s="1" t="str">
        <f>TEXT(InputData[[#This Row],[DATE]],"yyy")</f>
        <v>2021</v>
      </c>
      <c r="L653" s="1">
        <f>WEEKNUM(InputData[[#This Row],[DATE]])</f>
        <v>41</v>
      </c>
    </row>
    <row r="654" spans="1:12" x14ac:dyDescent="0.35">
      <c r="A654" s="3">
        <v>44475</v>
      </c>
      <c r="B654" s="6" t="s">
        <v>117</v>
      </c>
      <c r="C654" s="4" t="s">
        <v>35</v>
      </c>
      <c r="D654" s="5">
        <v>6.7</v>
      </c>
      <c r="E654" s="1">
        <v>1</v>
      </c>
      <c r="F654" s="1">
        <f>InputData[[#This Row],[UNIT PRICE ($)]]*InputData[[#This Row],[QUANTITY]]</f>
        <v>6.7</v>
      </c>
      <c r="G654" s="1" t="str">
        <f>VLOOKUP(InputData[[#This Row],[CUSTOMER NAME]],Country[],2,FALSE)</f>
        <v>United States of America</v>
      </c>
      <c r="H654" s="1" t="str">
        <f>VLOOKUP(InputData[[#This Row],[CUSTOMER NAME]],Country[],3,FALSE)</f>
        <v>Export</v>
      </c>
      <c r="I654" s="1">
        <f>DAY(InputData[[#This Row],[DATE]])</f>
        <v>6</v>
      </c>
      <c r="J654" s="1" t="str">
        <f>TEXT(InputData[[#This Row],[DATE]],"mmm")</f>
        <v>Oct</v>
      </c>
      <c r="K654" s="1" t="str">
        <f>TEXT(InputData[[#This Row],[DATE]],"yyy")</f>
        <v>2021</v>
      </c>
      <c r="L654" s="1">
        <f>WEEKNUM(InputData[[#This Row],[DATE]])</f>
        <v>41</v>
      </c>
    </row>
    <row r="655" spans="1:12" x14ac:dyDescent="0.35">
      <c r="A655" s="3">
        <v>44476</v>
      </c>
      <c r="B655" s="6" t="s">
        <v>74</v>
      </c>
      <c r="C655" s="4" t="s">
        <v>26</v>
      </c>
      <c r="D655" s="5">
        <v>24.66</v>
      </c>
      <c r="E655" s="1">
        <v>6</v>
      </c>
      <c r="F655" s="1">
        <f>InputData[[#This Row],[UNIT PRICE ($)]]*InputData[[#This Row],[QUANTITY]]</f>
        <v>147.96</v>
      </c>
      <c r="G655" s="1" t="str">
        <f>VLOOKUP(InputData[[#This Row],[CUSTOMER NAME]],Country[],2,FALSE)</f>
        <v>Brazil</v>
      </c>
      <c r="H655" s="1" t="str">
        <f>VLOOKUP(InputData[[#This Row],[CUSTOMER NAME]],Country[],3,FALSE)</f>
        <v>Export</v>
      </c>
      <c r="I655" s="1">
        <f>DAY(InputData[[#This Row],[DATE]])</f>
        <v>7</v>
      </c>
      <c r="J655" s="1" t="str">
        <f>TEXT(InputData[[#This Row],[DATE]],"mmm")</f>
        <v>Oct</v>
      </c>
      <c r="K655" s="1" t="str">
        <f>TEXT(InputData[[#This Row],[DATE]],"yyy")</f>
        <v>2021</v>
      </c>
      <c r="L655" s="1">
        <f>WEEKNUM(InputData[[#This Row],[DATE]])</f>
        <v>41</v>
      </c>
    </row>
    <row r="656" spans="1:12" x14ac:dyDescent="0.35">
      <c r="A656" s="3">
        <v>44478</v>
      </c>
      <c r="B656" s="6" t="s">
        <v>60</v>
      </c>
      <c r="C656" s="4" t="s">
        <v>38</v>
      </c>
      <c r="D656" s="5">
        <v>79.92</v>
      </c>
      <c r="E656" s="1">
        <v>14</v>
      </c>
      <c r="F656" s="1">
        <f>InputData[[#This Row],[UNIT PRICE ($)]]*InputData[[#This Row],[QUANTITY]]</f>
        <v>1118.8800000000001</v>
      </c>
      <c r="G656" s="1" t="str">
        <f>VLOOKUP(InputData[[#This Row],[CUSTOMER NAME]],Country[],2,FALSE)</f>
        <v>Nigeria</v>
      </c>
      <c r="H656" s="1" t="str">
        <f>VLOOKUP(InputData[[#This Row],[CUSTOMER NAME]],Country[],3,FALSE)</f>
        <v>Export</v>
      </c>
      <c r="I656" s="1">
        <f>DAY(InputData[[#This Row],[DATE]])</f>
        <v>9</v>
      </c>
      <c r="J656" s="1" t="str">
        <f>TEXT(InputData[[#This Row],[DATE]],"mmm")</f>
        <v>Oct</v>
      </c>
      <c r="K656" s="1" t="str">
        <f>TEXT(InputData[[#This Row],[DATE]],"yyy")</f>
        <v>2021</v>
      </c>
      <c r="L656" s="1">
        <f>WEEKNUM(InputData[[#This Row],[DATE]])</f>
        <v>41</v>
      </c>
    </row>
    <row r="657" spans="1:12" x14ac:dyDescent="0.35">
      <c r="A657" s="3">
        <v>44478</v>
      </c>
      <c r="B657" s="6" t="s">
        <v>61</v>
      </c>
      <c r="C657" s="4" t="s">
        <v>38</v>
      </c>
      <c r="D657" s="5">
        <v>79.92</v>
      </c>
      <c r="E657" s="1">
        <v>5</v>
      </c>
      <c r="F657" s="1">
        <f>InputData[[#This Row],[UNIT PRICE ($)]]*InputData[[#This Row],[QUANTITY]]</f>
        <v>399.6</v>
      </c>
      <c r="G657" s="1" t="str">
        <f>VLOOKUP(InputData[[#This Row],[CUSTOMER NAME]],Country[],2,FALSE)</f>
        <v>Bangladesh</v>
      </c>
      <c r="H657" s="1" t="str">
        <f>VLOOKUP(InputData[[#This Row],[CUSTOMER NAME]],Country[],3,FALSE)</f>
        <v>Export</v>
      </c>
      <c r="I657" s="1">
        <f>DAY(InputData[[#This Row],[DATE]])</f>
        <v>9</v>
      </c>
      <c r="J657" s="1" t="str">
        <f>TEXT(InputData[[#This Row],[DATE]],"mmm")</f>
        <v>Oct</v>
      </c>
      <c r="K657" s="1" t="str">
        <f>TEXT(InputData[[#This Row],[DATE]],"yyy")</f>
        <v>2021</v>
      </c>
      <c r="L657" s="1">
        <f>WEEKNUM(InputData[[#This Row],[DATE]])</f>
        <v>41</v>
      </c>
    </row>
    <row r="658" spans="1:12" x14ac:dyDescent="0.35">
      <c r="A658" s="3">
        <v>44478</v>
      </c>
      <c r="B658" s="6" t="s">
        <v>73</v>
      </c>
      <c r="C658" s="4" t="s">
        <v>32</v>
      </c>
      <c r="D658" s="5">
        <v>117.48</v>
      </c>
      <c r="E658" s="1">
        <v>11</v>
      </c>
      <c r="F658" s="1">
        <f>InputData[[#This Row],[UNIT PRICE ($)]]*InputData[[#This Row],[QUANTITY]]</f>
        <v>1292.28</v>
      </c>
      <c r="G658" s="1" t="str">
        <f>VLOOKUP(InputData[[#This Row],[CUSTOMER NAME]],Country[],2,FALSE)</f>
        <v>India</v>
      </c>
      <c r="H658" s="1" t="str">
        <f>VLOOKUP(InputData[[#This Row],[CUSTOMER NAME]],Country[],3,FALSE)</f>
        <v>East</v>
      </c>
      <c r="I658" s="1">
        <f>DAY(InputData[[#This Row],[DATE]])</f>
        <v>9</v>
      </c>
      <c r="J658" s="1" t="str">
        <f>TEXT(InputData[[#This Row],[DATE]],"mmm")</f>
        <v>Oct</v>
      </c>
      <c r="K658" s="1" t="str">
        <f>TEXT(InputData[[#This Row],[DATE]],"yyy")</f>
        <v>2021</v>
      </c>
      <c r="L658" s="1">
        <f>WEEKNUM(InputData[[#This Row],[DATE]])</f>
        <v>41</v>
      </c>
    </row>
    <row r="659" spans="1:12" x14ac:dyDescent="0.35">
      <c r="A659" s="3">
        <v>44479</v>
      </c>
      <c r="B659" s="6" t="s">
        <v>63</v>
      </c>
      <c r="C659" s="4" t="s">
        <v>35</v>
      </c>
      <c r="D659" s="5">
        <v>6.7</v>
      </c>
      <c r="E659" s="1">
        <v>14</v>
      </c>
      <c r="F659" s="1">
        <f>InputData[[#This Row],[UNIT PRICE ($)]]*InputData[[#This Row],[QUANTITY]]</f>
        <v>93.8</v>
      </c>
      <c r="G659" s="1" t="str">
        <f>VLOOKUP(InputData[[#This Row],[CUSTOMER NAME]],Country[],2,FALSE)</f>
        <v>Saudi Arabia</v>
      </c>
      <c r="H659" s="1" t="str">
        <f>VLOOKUP(InputData[[#This Row],[CUSTOMER NAME]],Country[],3,FALSE)</f>
        <v>Export</v>
      </c>
      <c r="I659" s="1">
        <f>DAY(InputData[[#This Row],[DATE]])</f>
        <v>10</v>
      </c>
      <c r="J659" s="1" t="str">
        <f>TEXT(InputData[[#This Row],[DATE]],"mmm")</f>
        <v>Oct</v>
      </c>
      <c r="K659" s="1" t="str">
        <f>TEXT(InputData[[#This Row],[DATE]],"yyy")</f>
        <v>2021</v>
      </c>
      <c r="L659" s="1">
        <f>WEEKNUM(InputData[[#This Row],[DATE]])</f>
        <v>42</v>
      </c>
    </row>
    <row r="660" spans="1:12" x14ac:dyDescent="0.35">
      <c r="A660" s="3">
        <v>44479</v>
      </c>
      <c r="B660" s="6" t="s">
        <v>63</v>
      </c>
      <c r="C660" s="4" t="s">
        <v>19</v>
      </c>
      <c r="D660" s="5">
        <v>210</v>
      </c>
      <c r="E660" s="1">
        <v>9</v>
      </c>
      <c r="F660" s="1">
        <f>InputData[[#This Row],[UNIT PRICE ($)]]*InputData[[#This Row],[QUANTITY]]</f>
        <v>1890</v>
      </c>
      <c r="G660" s="1" t="str">
        <f>VLOOKUP(InputData[[#This Row],[CUSTOMER NAME]],Country[],2,FALSE)</f>
        <v>Saudi Arabia</v>
      </c>
      <c r="H660" s="1" t="str">
        <f>VLOOKUP(InputData[[#This Row],[CUSTOMER NAME]],Country[],3,FALSE)</f>
        <v>Export</v>
      </c>
      <c r="I660" s="1">
        <f>DAY(InputData[[#This Row],[DATE]])</f>
        <v>10</v>
      </c>
      <c r="J660" s="1" t="str">
        <f>TEXT(InputData[[#This Row],[DATE]],"mmm")</f>
        <v>Oct</v>
      </c>
      <c r="K660" s="1" t="str">
        <f>TEXT(InputData[[#This Row],[DATE]],"yyy")</f>
        <v>2021</v>
      </c>
      <c r="L660" s="1">
        <f>WEEKNUM(InputData[[#This Row],[DATE]])</f>
        <v>42</v>
      </c>
    </row>
    <row r="661" spans="1:12" x14ac:dyDescent="0.35">
      <c r="A661" s="3">
        <v>44479</v>
      </c>
      <c r="B661" s="6" t="s">
        <v>74</v>
      </c>
      <c r="C661" s="4" t="s">
        <v>44</v>
      </c>
      <c r="D661" s="5">
        <v>82.08</v>
      </c>
      <c r="E661" s="1">
        <v>12</v>
      </c>
      <c r="F661" s="1">
        <f>InputData[[#This Row],[UNIT PRICE ($)]]*InputData[[#This Row],[QUANTITY]]</f>
        <v>984.96</v>
      </c>
      <c r="G661" s="1" t="str">
        <f>VLOOKUP(InputData[[#This Row],[CUSTOMER NAME]],Country[],2,FALSE)</f>
        <v>Brazil</v>
      </c>
      <c r="H661" s="1" t="str">
        <f>VLOOKUP(InputData[[#This Row],[CUSTOMER NAME]],Country[],3,FALSE)</f>
        <v>Export</v>
      </c>
      <c r="I661" s="1">
        <f>DAY(InputData[[#This Row],[DATE]])</f>
        <v>10</v>
      </c>
      <c r="J661" s="1" t="str">
        <f>TEXT(InputData[[#This Row],[DATE]],"mmm")</f>
        <v>Oct</v>
      </c>
      <c r="K661" s="1" t="str">
        <f>TEXT(InputData[[#This Row],[DATE]],"yyy")</f>
        <v>2021</v>
      </c>
      <c r="L661" s="1">
        <f>WEEKNUM(InputData[[#This Row],[DATE]])</f>
        <v>42</v>
      </c>
    </row>
    <row r="662" spans="1:12" x14ac:dyDescent="0.35">
      <c r="A662" s="3">
        <v>44480</v>
      </c>
      <c r="B662" s="6" t="s">
        <v>82</v>
      </c>
      <c r="C662" s="4" t="s">
        <v>8</v>
      </c>
      <c r="D662" s="5">
        <v>94.62</v>
      </c>
      <c r="E662" s="1">
        <v>10</v>
      </c>
      <c r="F662" s="1">
        <f>InputData[[#This Row],[UNIT PRICE ($)]]*InputData[[#This Row],[QUANTITY]]</f>
        <v>946.2</v>
      </c>
      <c r="G662" s="1" t="str">
        <f>VLOOKUP(InputData[[#This Row],[CUSTOMER NAME]],Country[],2,FALSE)</f>
        <v>India</v>
      </c>
      <c r="H662" s="1" t="str">
        <f>VLOOKUP(InputData[[#This Row],[CUSTOMER NAME]],Country[],3,FALSE)</f>
        <v>Western</v>
      </c>
      <c r="I662" s="1">
        <f>DAY(InputData[[#This Row],[DATE]])</f>
        <v>11</v>
      </c>
      <c r="J662" s="1" t="str">
        <f>TEXT(InputData[[#This Row],[DATE]],"mmm")</f>
        <v>Oct</v>
      </c>
      <c r="K662" s="1" t="str">
        <f>TEXT(InputData[[#This Row],[DATE]],"yyy")</f>
        <v>2021</v>
      </c>
      <c r="L662" s="1">
        <f>WEEKNUM(InputData[[#This Row],[DATE]])</f>
        <v>42</v>
      </c>
    </row>
    <row r="663" spans="1:12" x14ac:dyDescent="0.35">
      <c r="A663" s="3">
        <v>44480</v>
      </c>
      <c r="B663" s="6" t="s">
        <v>84</v>
      </c>
      <c r="C663" s="4" t="s">
        <v>11</v>
      </c>
      <c r="D663" s="5">
        <v>48.4</v>
      </c>
      <c r="E663" s="1">
        <v>15</v>
      </c>
      <c r="F663" s="1">
        <f>InputData[[#This Row],[UNIT PRICE ($)]]*InputData[[#This Row],[QUANTITY]]</f>
        <v>726</v>
      </c>
      <c r="G663" s="1" t="str">
        <f>VLOOKUP(InputData[[#This Row],[CUSTOMER NAME]],Country[],2,FALSE)</f>
        <v>Ethiopia</v>
      </c>
      <c r="H663" s="1" t="str">
        <f>VLOOKUP(InputData[[#This Row],[CUSTOMER NAME]],Country[],3,FALSE)</f>
        <v>Export</v>
      </c>
      <c r="I663" s="1">
        <f>DAY(InputData[[#This Row],[DATE]])</f>
        <v>11</v>
      </c>
      <c r="J663" s="1" t="str">
        <f>TEXT(InputData[[#This Row],[DATE]],"mmm")</f>
        <v>Oct</v>
      </c>
      <c r="K663" s="1" t="str">
        <f>TEXT(InputData[[#This Row],[DATE]],"yyy")</f>
        <v>2021</v>
      </c>
      <c r="L663" s="1">
        <f>WEEKNUM(InputData[[#This Row],[DATE]])</f>
        <v>42</v>
      </c>
    </row>
    <row r="664" spans="1:12" x14ac:dyDescent="0.35">
      <c r="A664" s="3">
        <v>44481</v>
      </c>
      <c r="B664" s="6" t="s">
        <v>75</v>
      </c>
      <c r="C664" s="4" t="s">
        <v>27</v>
      </c>
      <c r="D664" s="5">
        <v>57.120000000000005</v>
      </c>
      <c r="E664" s="1">
        <v>8</v>
      </c>
      <c r="F664" s="1">
        <f>InputData[[#This Row],[UNIT PRICE ($)]]*InputData[[#This Row],[QUANTITY]]</f>
        <v>456.96000000000004</v>
      </c>
      <c r="G664" s="1" t="str">
        <f>VLOOKUP(InputData[[#This Row],[CUSTOMER NAME]],Country[],2,FALSE)</f>
        <v>Russia</v>
      </c>
      <c r="H664" s="1" t="str">
        <f>VLOOKUP(InputData[[#This Row],[CUSTOMER NAME]],Country[],3,FALSE)</f>
        <v>Export</v>
      </c>
      <c r="I664" s="1">
        <f>DAY(InputData[[#This Row],[DATE]])</f>
        <v>12</v>
      </c>
      <c r="J664" s="1" t="str">
        <f>TEXT(InputData[[#This Row],[DATE]],"mmm")</f>
        <v>Oct</v>
      </c>
      <c r="K664" s="1" t="str">
        <f>TEXT(InputData[[#This Row],[DATE]],"yyy")</f>
        <v>2021</v>
      </c>
      <c r="L664" s="1">
        <f>WEEKNUM(InputData[[#This Row],[DATE]])</f>
        <v>42</v>
      </c>
    </row>
    <row r="665" spans="1:12" x14ac:dyDescent="0.35">
      <c r="A665" s="3">
        <v>44482</v>
      </c>
      <c r="B665" s="6" t="s">
        <v>61</v>
      </c>
      <c r="C665" s="4" t="s">
        <v>2</v>
      </c>
      <c r="D665" s="5">
        <v>142.80000000000001</v>
      </c>
      <c r="E665" s="1">
        <v>15</v>
      </c>
      <c r="F665" s="1">
        <f>InputData[[#This Row],[UNIT PRICE ($)]]*InputData[[#This Row],[QUANTITY]]</f>
        <v>2142</v>
      </c>
      <c r="G665" s="1" t="str">
        <f>VLOOKUP(InputData[[#This Row],[CUSTOMER NAME]],Country[],2,FALSE)</f>
        <v>Bangladesh</v>
      </c>
      <c r="H665" s="1" t="str">
        <f>VLOOKUP(InputData[[#This Row],[CUSTOMER NAME]],Country[],3,FALSE)</f>
        <v>Export</v>
      </c>
      <c r="I665" s="1">
        <f>DAY(InputData[[#This Row],[DATE]])</f>
        <v>13</v>
      </c>
      <c r="J665" s="1" t="str">
        <f>TEXT(InputData[[#This Row],[DATE]],"mmm")</f>
        <v>Oct</v>
      </c>
      <c r="K665" s="1" t="str">
        <f>TEXT(InputData[[#This Row],[DATE]],"yyy")</f>
        <v>2021</v>
      </c>
      <c r="L665" s="1">
        <f>WEEKNUM(InputData[[#This Row],[DATE]])</f>
        <v>42</v>
      </c>
    </row>
    <row r="666" spans="1:12" x14ac:dyDescent="0.35">
      <c r="A666" s="3">
        <v>44482</v>
      </c>
      <c r="B666" s="6" t="s">
        <v>77</v>
      </c>
      <c r="C666" s="4" t="s">
        <v>38</v>
      </c>
      <c r="D666" s="5">
        <v>79.92</v>
      </c>
      <c r="E666" s="1">
        <v>18</v>
      </c>
      <c r="F666" s="1">
        <f>InputData[[#This Row],[UNIT PRICE ($)]]*InputData[[#This Row],[QUANTITY]]</f>
        <v>1438.56</v>
      </c>
      <c r="G666" s="1" t="str">
        <f>VLOOKUP(InputData[[#This Row],[CUSTOMER NAME]],Country[],2,FALSE)</f>
        <v>India</v>
      </c>
      <c r="H666" s="1" t="str">
        <f>VLOOKUP(InputData[[#This Row],[CUSTOMER NAME]],Country[],3,FALSE)</f>
        <v>Western</v>
      </c>
      <c r="I666" s="1">
        <f>DAY(InputData[[#This Row],[DATE]])</f>
        <v>13</v>
      </c>
      <c r="J666" s="1" t="str">
        <f>TEXT(InputData[[#This Row],[DATE]],"mmm")</f>
        <v>Oct</v>
      </c>
      <c r="K666" s="1" t="str">
        <f>TEXT(InputData[[#This Row],[DATE]],"yyy")</f>
        <v>2021</v>
      </c>
      <c r="L666" s="1">
        <f>WEEKNUM(InputData[[#This Row],[DATE]])</f>
        <v>42</v>
      </c>
    </row>
    <row r="667" spans="1:12" x14ac:dyDescent="0.35">
      <c r="A667" s="3">
        <v>44483</v>
      </c>
      <c r="B667" s="6" t="s">
        <v>66</v>
      </c>
      <c r="C667" s="4" t="s">
        <v>44</v>
      </c>
      <c r="D667" s="5">
        <v>82.08</v>
      </c>
      <c r="E667" s="1">
        <v>15</v>
      </c>
      <c r="F667" s="1">
        <f>InputData[[#This Row],[UNIT PRICE ($)]]*InputData[[#This Row],[QUANTITY]]</f>
        <v>1231.2</v>
      </c>
      <c r="G667" s="1" t="str">
        <f>VLOOKUP(InputData[[#This Row],[CUSTOMER NAME]],Country[],2,FALSE)</f>
        <v>Indonesia</v>
      </c>
      <c r="H667" s="1" t="str">
        <f>VLOOKUP(InputData[[#This Row],[CUSTOMER NAME]],Country[],3,FALSE)</f>
        <v>Export</v>
      </c>
      <c r="I667" s="1">
        <f>DAY(InputData[[#This Row],[DATE]])</f>
        <v>14</v>
      </c>
      <c r="J667" s="1" t="str">
        <f>TEXT(InputData[[#This Row],[DATE]],"mmm")</f>
        <v>Oct</v>
      </c>
      <c r="K667" s="1" t="str">
        <f>TEXT(InputData[[#This Row],[DATE]],"yyy")</f>
        <v>2021</v>
      </c>
      <c r="L667" s="1">
        <f>WEEKNUM(InputData[[#This Row],[DATE]])</f>
        <v>42</v>
      </c>
    </row>
    <row r="668" spans="1:12" x14ac:dyDescent="0.35">
      <c r="A668" s="3">
        <v>44484</v>
      </c>
      <c r="B668" s="6" t="s">
        <v>69</v>
      </c>
      <c r="C668" s="4" t="s">
        <v>15</v>
      </c>
      <c r="D668" s="5">
        <v>15.719999999999999</v>
      </c>
      <c r="E668" s="1">
        <v>10</v>
      </c>
      <c r="F668" s="1">
        <f>InputData[[#This Row],[UNIT PRICE ($)]]*InputData[[#This Row],[QUANTITY]]</f>
        <v>157.19999999999999</v>
      </c>
      <c r="G668" s="1" t="str">
        <f>VLOOKUP(InputData[[#This Row],[CUSTOMER NAME]],Country[],2,FALSE)</f>
        <v>India</v>
      </c>
      <c r="H668" s="1" t="str">
        <f>VLOOKUP(InputData[[#This Row],[CUSTOMER NAME]],Country[],3,FALSE)</f>
        <v>South</v>
      </c>
      <c r="I668" s="1">
        <f>DAY(InputData[[#This Row],[DATE]])</f>
        <v>15</v>
      </c>
      <c r="J668" s="1" t="str">
        <f>TEXT(InputData[[#This Row],[DATE]],"mmm")</f>
        <v>Oct</v>
      </c>
      <c r="K668" s="1" t="str">
        <f>TEXT(InputData[[#This Row],[DATE]],"yyy")</f>
        <v>2021</v>
      </c>
      <c r="L668" s="1">
        <f>WEEKNUM(InputData[[#This Row],[DATE]])</f>
        <v>42</v>
      </c>
    </row>
    <row r="669" spans="1:12" x14ac:dyDescent="0.35">
      <c r="A669" s="3">
        <v>44485</v>
      </c>
      <c r="B669" s="6" t="s">
        <v>80</v>
      </c>
      <c r="C669" s="4" t="s">
        <v>36</v>
      </c>
      <c r="D669" s="5">
        <v>96.3</v>
      </c>
      <c r="E669" s="1">
        <v>3</v>
      </c>
      <c r="F669" s="1">
        <f>InputData[[#This Row],[UNIT PRICE ($)]]*InputData[[#This Row],[QUANTITY]]</f>
        <v>288.89999999999998</v>
      </c>
      <c r="G669" s="1" t="str">
        <f>VLOOKUP(InputData[[#This Row],[CUSTOMER NAME]],Country[],2,FALSE)</f>
        <v>South Africa</v>
      </c>
      <c r="H669" s="1" t="str">
        <f>VLOOKUP(InputData[[#This Row],[CUSTOMER NAME]],Country[],3,FALSE)</f>
        <v>Export</v>
      </c>
      <c r="I669" s="1">
        <f>DAY(InputData[[#This Row],[DATE]])</f>
        <v>16</v>
      </c>
      <c r="J669" s="1" t="str">
        <f>TEXT(InputData[[#This Row],[DATE]],"mmm")</f>
        <v>Oct</v>
      </c>
      <c r="K669" s="1" t="str">
        <f>TEXT(InputData[[#This Row],[DATE]],"yyy")</f>
        <v>2021</v>
      </c>
      <c r="L669" s="1">
        <f>WEEKNUM(InputData[[#This Row],[DATE]])</f>
        <v>42</v>
      </c>
    </row>
    <row r="670" spans="1:12" x14ac:dyDescent="0.35">
      <c r="A670" s="3">
        <v>44485</v>
      </c>
      <c r="B670" s="6" t="s">
        <v>84</v>
      </c>
      <c r="C670" s="4" t="s">
        <v>24</v>
      </c>
      <c r="D670" s="5">
        <v>156.96</v>
      </c>
      <c r="E670" s="1">
        <v>18</v>
      </c>
      <c r="F670" s="1">
        <f>InputData[[#This Row],[UNIT PRICE ($)]]*InputData[[#This Row],[QUANTITY]]</f>
        <v>2825.28</v>
      </c>
      <c r="G670" s="1" t="str">
        <f>VLOOKUP(InputData[[#This Row],[CUSTOMER NAME]],Country[],2,FALSE)</f>
        <v>Ethiopia</v>
      </c>
      <c r="H670" s="1" t="str">
        <f>VLOOKUP(InputData[[#This Row],[CUSTOMER NAME]],Country[],3,FALSE)</f>
        <v>Export</v>
      </c>
      <c r="I670" s="1">
        <f>DAY(InputData[[#This Row],[DATE]])</f>
        <v>16</v>
      </c>
      <c r="J670" s="1" t="str">
        <f>TEXT(InputData[[#This Row],[DATE]],"mmm")</f>
        <v>Oct</v>
      </c>
      <c r="K670" s="1" t="str">
        <f>TEXT(InputData[[#This Row],[DATE]],"yyy")</f>
        <v>2021</v>
      </c>
      <c r="L670" s="1">
        <f>WEEKNUM(InputData[[#This Row],[DATE]])</f>
        <v>42</v>
      </c>
    </row>
    <row r="671" spans="1:12" x14ac:dyDescent="0.35">
      <c r="A671" s="3">
        <v>44485</v>
      </c>
      <c r="B671" s="6" t="s">
        <v>85</v>
      </c>
      <c r="C671" s="4" t="s">
        <v>44</v>
      </c>
      <c r="D671" s="5">
        <v>82.08</v>
      </c>
      <c r="E671" s="1">
        <v>18</v>
      </c>
      <c r="F671" s="1">
        <f>InputData[[#This Row],[UNIT PRICE ($)]]*InputData[[#This Row],[QUANTITY]]</f>
        <v>1477.44</v>
      </c>
      <c r="G671" s="1" t="str">
        <f>VLOOKUP(InputData[[#This Row],[CUSTOMER NAME]],Country[],2,FALSE)</f>
        <v>India</v>
      </c>
      <c r="H671" s="1" t="str">
        <f>VLOOKUP(InputData[[#This Row],[CUSTOMER NAME]],Country[],3,FALSE)</f>
        <v>Northeast</v>
      </c>
      <c r="I671" s="1">
        <f>DAY(InputData[[#This Row],[DATE]])</f>
        <v>16</v>
      </c>
      <c r="J671" s="1" t="str">
        <f>TEXT(InputData[[#This Row],[DATE]],"mmm")</f>
        <v>Oct</v>
      </c>
      <c r="K671" s="1" t="str">
        <f>TEXT(InputData[[#This Row],[DATE]],"yyy")</f>
        <v>2021</v>
      </c>
      <c r="L671" s="1">
        <f>WEEKNUM(InputData[[#This Row],[DATE]])</f>
        <v>42</v>
      </c>
    </row>
    <row r="672" spans="1:12" x14ac:dyDescent="0.35">
      <c r="A672" s="3">
        <v>44486</v>
      </c>
      <c r="B672" s="6" t="s">
        <v>84</v>
      </c>
      <c r="C672" s="4" t="s">
        <v>1</v>
      </c>
      <c r="D672" s="5">
        <v>103.88</v>
      </c>
      <c r="E672" s="1">
        <v>13</v>
      </c>
      <c r="F672" s="1">
        <f>InputData[[#This Row],[UNIT PRICE ($)]]*InputData[[#This Row],[QUANTITY]]</f>
        <v>1350.44</v>
      </c>
      <c r="G672" s="1" t="str">
        <f>VLOOKUP(InputData[[#This Row],[CUSTOMER NAME]],Country[],2,FALSE)</f>
        <v>Ethiopia</v>
      </c>
      <c r="H672" s="1" t="str">
        <f>VLOOKUP(InputData[[#This Row],[CUSTOMER NAME]],Country[],3,FALSE)</f>
        <v>Export</v>
      </c>
      <c r="I672" s="1">
        <f>DAY(InputData[[#This Row],[DATE]])</f>
        <v>17</v>
      </c>
      <c r="J672" s="1" t="str">
        <f>TEXT(InputData[[#This Row],[DATE]],"mmm")</f>
        <v>Oct</v>
      </c>
      <c r="K672" s="1" t="str">
        <f>TEXT(InputData[[#This Row],[DATE]],"yyy")</f>
        <v>2021</v>
      </c>
      <c r="L672" s="1">
        <f>WEEKNUM(InputData[[#This Row],[DATE]])</f>
        <v>43</v>
      </c>
    </row>
    <row r="673" spans="1:12" x14ac:dyDescent="0.35">
      <c r="A673" s="3">
        <v>44487</v>
      </c>
      <c r="B673" s="6" t="s">
        <v>60</v>
      </c>
      <c r="C673" s="4" t="s">
        <v>42</v>
      </c>
      <c r="D673" s="5">
        <v>162</v>
      </c>
      <c r="E673" s="1">
        <v>31</v>
      </c>
      <c r="F673" s="1">
        <f>InputData[[#This Row],[UNIT PRICE ($)]]*InputData[[#This Row],[QUANTITY]]</f>
        <v>5022</v>
      </c>
      <c r="G673" s="1" t="str">
        <f>VLOOKUP(InputData[[#This Row],[CUSTOMER NAME]],Country[],2,FALSE)</f>
        <v>Nigeria</v>
      </c>
      <c r="H673" s="1" t="str">
        <f>VLOOKUP(InputData[[#This Row],[CUSTOMER NAME]],Country[],3,FALSE)</f>
        <v>Export</v>
      </c>
      <c r="I673" s="1">
        <f>DAY(InputData[[#This Row],[DATE]])</f>
        <v>18</v>
      </c>
      <c r="J673" s="1" t="str">
        <f>TEXT(InputData[[#This Row],[DATE]],"mmm")</f>
        <v>Oct</v>
      </c>
      <c r="K673" s="1" t="str">
        <f>TEXT(InputData[[#This Row],[DATE]],"yyy")</f>
        <v>2021</v>
      </c>
      <c r="L673" s="1">
        <f>WEEKNUM(InputData[[#This Row],[DATE]])</f>
        <v>43</v>
      </c>
    </row>
    <row r="674" spans="1:12" x14ac:dyDescent="0.35">
      <c r="A674" s="3">
        <v>44487</v>
      </c>
      <c r="B674" s="6" t="s">
        <v>109</v>
      </c>
      <c r="C674" s="4" t="s">
        <v>8</v>
      </c>
      <c r="D674" s="5">
        <v>94.62</v>
      </c>
      <c r="E674" s="1">
        <v>11</v>
      </c>
      <c r="F674" s="1">
        <f>InputData[[#This Row],[UNIT PRICE ($)]]*InputData[[#This Row],[QUANTITY]]</f>
        <v>1040.8200000000002</v>
      </c>
      <c r="G674" s="1" t="str">
        <f>VLOOKUP(InputData[[#This Row],[CUSTOMER NAME]],Country[],2,FALSE)</f>
        <v>Pakistan</v>
      </c>
      <c r="H674" s="1" t="str">
        <f>VLOOKUP(InputData[[#This Row],[CUSTOMER NAME]],Country[],3,FALSE)</f>
        <v>Export</v>
      </c>
      <c r="I674" s="1">
        <f>DAY(InputData[[#This Row],[DATE]])</f>
        <v>18</v>
      </c>
      <c r="J674" s="1" t="str">
        <f>TEXT(InputData[[#This Row],[DATE]],"mmm")</f>
        <v>Oct</v>
      </c>
      <c r="K674" s="1" t="str">
        <f>TEXT(InputData[[#This Row],[DATE]],"yyy")</f>
        <v>2021</v>
      </c>
      <c r="L674" s="1">
        <f>WEEKNUM(InputData[[#This Row],[DATE]])</f>
        <v>43</v>
      </c>
    </row>
    <row r="675" spans="1:12" x14ac:dyDescent="0.35">
      <c r="A675" s="3">
        <v>44487</v>
      </c>
      <c r="B675" s="6" t="s">
        <v>68</v>
      </c>
      <c r="C675" s="4" t="s">
        <v>3</v>
      </c>
      <c r="D675" s="5">
        <v>80.94</v>
      </c>
      <c r="E675" s="1">
        <v>6</v>
      </c>
      <c r="F675" s="1">
        <f>InputData[[#This Row],[UNIT PRICE ($)]]*InputData[[#This Row],[QUANTITY]]</f>
        <v>485.64</v>
      </c>
      <c r="G675" s="1" t="str">
        <f>VLOOKUP(InputData[[#This Row],[CUSTOMER NAME]],Country[],2,FALSE)</f>
        <v>Russia</v>
      </c>
      <c r="H675" s="1" t="str">
        <f>VLOOKUP(InputData[[#This Row],[CUSTOMER NAME]],Country[],3,FALSE)</f>
        <v>Export</v>
      </c>
      <c r="I675" s="1">
        <f>DAY(InputData[[#This Row],[DATE]])</f>
        <v>18</v>
      </c>
      <c r="J675" s="1" t="str">
        <f>TEXT(InputData[[#This Row],[DATE]],"mmm")</f>
        <v>Oct</v>
      </c>
      <c r="K675" s="1" t="str">
        <f>TEXT(InputData[[#This Row],[DATE]],"yyy")</f>
        <v>2021</v>
      </c>
      <c r="L675" s="1">
        <f>WEEKNUM(InputData[[#This Row],[DATE]])</f>
        <v>43</v>
      </c>
    </row>
    <row r="676" spans="1:12" x14ac:dyDescent="0.35">
      <c r="A676" s="3">
        <v>44487</v>
      </c>
      <c r="B676" s="6" t="s">
        <v>110</v>
      </c>
      <c r="C676" s="4" t="s">
        <v>25</v>
      </c>
      <c r="D676" s="5">
        <v>8.33</v>
      </c>
      <c r="E676" s="1">
        <v>16</v>
      </c>
      <c r="F676" s="1">
        <f>InputData[[#This Row],[UNIT PRICE ($)]]*InputData[[#This Row],[QUANTITY]]</f>
        <v>133.28</v>
      </c>
      <c r="G676" s="1" t="str">
        <f>VLOOKUP(InputData[[#This Row],[CUSTOMER NAME]],Country[],2,FALSE)</f>
        <v>India</v>
      </c>
      <c r="H676" s="1" t="str">
        <f>VLOOKUP(InputData[[#This Row],[CUSTOMER NAME]],Country[],3,FALSE)</f>
        <v>Western</v>
      </c>
      <c r="I676" s="1">
        <f>DAY(InputData[[#This Row],[DATE]])</f>
        <v>18</v>
      </c>
      <c r="J676" s="1" t="str">
        <f>TEXT(InputData[[#This Row],[DATE]],"mmm")</f>
        <v>Oct</v>
      </c>
      <c r="K676" s="1" t="str">
        <f>TEXT(InputData[[#This Row],[DATE]],"yyy")</f>
        <v>2021</v>
      </c>
      <c r="L676" s="1">
        <f>WEEKNUM(InputData[[#This Row],[DATE]])</f>
        <v>43</v>
      </c>
    </row>
    <row r="677" spans="1:12" x14ac:dyDescent="0.35">
      <c r="A677" s="3">
        <v>44487</v>
      </c>
      <c r="B677" s="6" t="s">
        <v>82</v>
      </c>
      <c r="C677" s="4" t="s">
        <v>25</v>
      </c>
      <c r="D677" s="5">
        <v>8.33</v>
      </c>
      <c r="E677" s="1">
        <v>6</v>
      </c>
      <c r="F677" s="1">
        <f>InputData[[#This Row],[UNIT PRICE ($)]]*InputData[[#This Row],[QUANTITY]]</f>
        <v>49.980000000000004</v>
      </c>
      <c r="G677" s="1" t="str">
        <f>VLOOKUP(InputData[[#This Row],[CUSTOMER NAME]],Country[],2,FALSE)</f>
        <v>India</v>
      </c>
      <c r="H677" s="1" t="str">
        <f>VLOOKUP(InputData[[#This Row],[CUSTOMER NAME]],Country[],3,FALSE)</f>
        <v>Western</v>
      </c>
      <c r="I677" s="1">
        <f>DAY(InputData[[#This Row],[DATE]])</f>
        <v>18</v>
      </c>
      <c r="J677" s="1" t="str">
        <f>TEXT(InputData[[#This Row],[DATE]],"mmm")</f>
        <v>Oct</v>
      </c>
      <c r="K677" s="1" t="str">
        <f>TEXT(InputData[[#This Row],[DATE]],"yyy")</f>
        <v>2021</v>
      </c>
      <c r="L677" s="1">
        <f>WEEKNUM(InputData[[#This Row],[DATE]])</f>
        <v>43</v>
      </c>
    </row>
    <row r="678" spans="1:12" x14ac:dyDescent="0.35">
      <c r="A678" s="3">
        <v>44487</v>
      </c>
      <c r="B678" s="6" t="s">
        <v>82</v>
      </c>
      <c r="C678" s="4" t="s">
        <v>21</v>
      </c>
      <c r="D678" s="5">
        <v>162.54</v>
      </c>
      <c r="E678" s="1">
        <v>13</v>
      </c>
      <c r="F678" s="1">
        <f>InputData[[#This Row],[UNIT PRICE ($)]]*InputData[[#This Row],[QUANTITY]]</f>
        <v>2113.02</v>
      </c>
      <c r="G678" s="1" t="str">
        <f>VLOOKUP(InputData[[#This Row],[CUSTOMER NAME]],Country[],2,FALSE)</f>
        <v>India</v>
      </c>
      <c r="H678" s="1" t="str">
        <f>VLOOKUP(InputData[[#This Row],[CUSTOMER NAME]],Country[],3,FALSE)</f>
        <v>Western</v>
      </c>
      <c r="I678" s="1">
        <f>DAY(InputData[[#This Row],[DATE]])</f>
        <v>18</v>
      </c>
      <c r="J678" s="1" t="str">
        <f>TEXT(InputData[[#This Row],[DATE]],"mmm")</f>
        <v>Oct</v>
      </c>
      <c r="K678" s="1" t="str">
        <f>TEXT(InputData[[#This Row],[DATE]],"yyy")</f>
        <v>2021</v>
      </c>
      <c r="L678" s="1">
        <f>WEEKNUM(InputData[[#This Row],[DATE]])</f>
        <v>43</v>
      </c>
    </row>
    <row r="679" spans="1:12" x14ac:dyDescent="0.35">
      <c r="A679" s="3">
        <v>44491</v>
      </c>
      <c r="B679" s="6" t="s">
        <v>63</v>
      </c>
      <c r="C679" s="4" t="s">
        <v>11</v>
      </c>
      <c r="D679" s="5">
        <v>48.4</v>
      </c>
      <c r="E679" s="1">
        <v>7</v>
      </c>
      <c r="F679" s="1">
        <f>InputData[[#This Row],[UNIT PRICE ($)]]*InputData[[#This Row],[QUANTITY]]</f>
        <v>338.8</v>
      </c>
      <c r="G679" s="1" t="str">
        <f>VLOOKUP(InputData[[#This Row],[CUSTOMER NAME]],Country[],2,FALSE)</f>
        <v>Saudi Arabia</v>
      </c>
      <c r="H679" s="1" t="str">
        <f>VLOOKUP(InputData[[#This Row],[CUSTOMER NAME]],Country[],3,FALSE)</f>
        <v>Export</v>
      </c>
      <c r="I679" s="1">
        <f>DAY(InputData[[#This Row],[DATE]])</f>
        <v>22</v>
      </c>
      <c r="J679" s="1" t="str">
        <f>TEXT(InputData[[#This Row],[DATE]],"mmm")</f>
        <v>Oct</v>
      </c>
      <c r="K679" s="1" t="str">
        <f>TEXT(InputData[[#This Row],[DATE]],"yyy")</f>
        <v>2021</v>
      </c>
      <c r="L679" s="1">
        <f>WEEKNUM(InputData[[#This Row],[DATE]])</f>
        <v>43</v>
      </c>
    </row>
    <row r="680" spans="1:12" x14ac:dyDescent="0.35">
      <c r="A680" s="3">
        <v>44491</v>
      </c>
      <c r="B680" s="6" t="s">
        <v>65</v>
      </c>
      <c r="C680" s="4" t="s">
        <v>9</v>
      </c>
      <c r="D680" s="5">
        <v>7.8599999999999994</v>
      </c>
      <c r="E680" s="1">
        <v>1</v>
      </c>
      <c r="F680" s="1">
        <f>InputData[[#This Row],[UNIT PRICE ($)]]*InputData[[#This Row],[QUANTITY]]</f>
        <v>7.8599999999999994</v>
      </c>
      <c r="G680" s="1" t="str">
        <f>VLOOKUP(InputData[[#This Row],[CUSTOMER NAME]],Country[],2,FALSE)</f>
        <v>Pakistan</v>
      </c>
      <c r="H680" s="1" t="str">
        <f>VLOOKUP(InputData[[#This Row],[CUSTOMER NAME]],Country[],3,FALSE)</f>
        <v>Export</v>
      </c>
      <c r="I680" s="1">
        <f>DAY(InputData[[#This Row],[DATE]])</f>
        <v>22</v>
      </c>
      <c r="J680" s="1" t="str">
        <f>TEXT(InputData[[#This Row],[DATE]],"mmm")</f>
        <v>Oct</v>
      </c>
      <c r="K680" s="1" t="str">
        <f>TEXT(InputData[[#This Row],[DATE]],"yyy")</f>
        <v>2021</v>
      </c>
      <c r="L680" s="1">
        <f>WEEKNUM(InputData[[#This Row],[DATE]])</f>
        <v>43</v>
      </c>
    </row>
    <row r="681" spans="1:12" x14ac:dyDescent="0.35">
      <c r="A681" s="3">
        <v>44491</v>
      </c>
      <c r="B681" s="6" t="s">
        <v>67</v>
      </c>
      <c r="C681" s="4" t="s">
        <v>24</v>
      </c>
      <c r="D681" s="5">
        <v>156.96</v>
      </c>
      <c r="E681" s="1">
        <v>13</v>
      </c>
      <c r="F681" s="1">
        <f>InputData[[#This Row],[UNIT PRICE ($)]]*InputData[[#This Row],[QUANTITY]]</f>
        <v>2040.48</v>
      </c>
      <c r="G681" s="1" t="str">
        <f>VLOOKUP(InputData[[#This Row],[CUSTOMER NAME]],Country[],2,FALSE)</f>
        <v>United Kingdom</v>
      </c>
      <c r="H681" s="1" t="str">
        <f>VLOOKUP(InputData[[#This Row],[CUSTOMER NAME]],Country[],3,FALSE)</f>
        <v>Export</v>
      </c>
      <c r="I681" s="1">
        <f>DAY(InputData[[#This Row],[DATE]])</f>
        <v>22</v>
      </c>
      <c r="J681" s="1" t="str">
        <f>TEXT(InputData[[#This Row],[DATE]],"mmm")</f>
        <v>Oct</v>
      </c>
      <c r="K681" s="1" t="str">
        <f>TEXT(InputData[[#This Row],[DATE]],"yyy")</f>
        <v>2021</v>
      </c>
      <c r="L681" s="1">
        <f>WEEKNUM(InputData[[#This Row],[DATE]])</f>
        <v>43</v>
      </c>
    </row>
    <row r="682" spans="1:12" x14ac:dyDescent="0.35">
      <c r="A682" s="3">
        <v>44491</v>
      </c>
      <c r="B682" s="6" t="s">
        <v>70</v>
      </c>
      <c r="C682" s="4" t="s">
        <v>32</v>
      </c>
      <c r="D682" s="5">
        <v>117.48</v>
      </c>
      <c r="E682" s="1">
        <v>34</v>
      </c>
      <c r="F682" s="1">
        <f>InputData[[#This Row],[UNIT PRICE ($)]]*InputData[[#This Row],[QUANTITY]]</f>
        <v>3994.32</v>
      </c>
      <c r="G682" s="1" t="str">
        <f>VLOOKUP(InputData[[#This Row],[CUSTOMER NAME]],Country[],2,FALSE)</f>
        <v>Mexico</v>
      </c>
      <c r="H682" s="1" t="str">
        <f>VLOOKUP(InputData[[#This Row],[CUSTOMER NAME]],Country[],3,FALSE)</f>
        <v>Export</v>
      </c>
      <c r="I682" s="1">
        <f>DAY(InputData[[#This Row],[DATE]])</f>
        <v>22</v>
      </c>
      <c r="J682" s="1" t="str">
        <f>TEXT(InputData[[#This Row],[DATE]],"mmm")</f>
        <v>Oct</v>
      </c>
      <c r="K682" s="1" t="str">
        <f>TEXT(InputData[[#This Row],[DATE]],"yyy")</f>
        <v>2021</v>
      </c>
      <c r="L682" s="1">
        <f>WEEKNUM(InputData[[#This Row],[DATE]])</f>
        <v>43</v>
      </c>
    </row>
    <row r="683" spans="1:12" x14ac:dyDescent="0.35">
      <c r="A683" s="3">
        <v>44491</v>
      </c>
      <c r="B683" s="6" t="s">
        <v>76</v>
      </c>
      <c r="C683" s="4" t="s">
        <v>39</v>
      </c>
      <c r="D683" s="5">
        <v>42.55</v>
      </c>
      <c r="E683" s="1">
        <v>24</v>
      </c>
      <c r="F683" s="1">
        <f>InputData[[#This Row],[UNIT PRICE ($)]]*InputData[[#This Row],[QUANTITY]]</f>
        <v>1021.1999999999999</v>
      </c>
      <c r="G683" s="1" t="str">
        <f>VLOOKUP(InputData[[#This Row],[CUSTOMER NAME]],Country[],2,FALSE)</f>
        <v>Saudi Arabia</v>
      </c>
      <c r="H683" s="1" t="str">
        <f>VLOOKUP(InputData[[#This Row],[CUSTOMER NAME]],Country[],3,FALSE)</f>
        <v>Export</v>
      </c>
      <c r="I683" s="1">
        <f>DAY(InputData[[#This Row],[DATE]])</f>
        <v>22</v>
      </c>
      <c r="J683" s="1" t="str">
        <f>TEXT(InputData[[#This Row],[DATE]],"mmm")</f>
        <v>Oct</v>
      </c>
      <c r="K683" s="1" t="str">
        <f>TEXT(InputData[[#This Row],[DATE]],"yyy")</f>
        <v>2021</v>
      </c>
      <c r="L683" s="1">
        <f>WEEKNUM(InputData[[#This Row],[DATE]])</f>
        <v>43</v>
      </c>
    </row>
    <row r="684" spans="1:12" x14ac:dyDescent="0.35">
      <c r="A684" s="3">
        <v>44492</v>
      </c>
      <c r="B684" s="6" t="s">
        <v>81</v>
      </c>
      <c r="C684" s="4" t="s">
        <v>24</v>
      </c>
      <c r="D684" s="5">
        <v>156.96</v>
      </c>
      <c r="E684" s="1">
        <v>14</v>
      </c>
      <c r="F684" s="1">
        <f>InputData[[#This Row],[UNIT PRICE ($)]]*InputData[[#This Row],[QUANTITY]]</f>
        <v>2197.44</v>
      </c>
      <c r="G684" s="1" t="str">
        <f>VLOOKUP(InputData[[#This Row],[CUSTOMER NAME]],Country[],2,FALSE)</f>
        <v>India</v>
      </c>
      <c r="H684" s="1" t="str">
        <f>VLOOKUP(InputData[[#This Row],[CUSTOMER NAME]],Country[],3,FALSE)</f>
        <v>East</v>
      </c>
      <c r="I684" s="1">
        <f>DAY(InputData[[#This Row],[DATE]])</f>
        <v>23</v>
      </c>
      <c r="J684" s="1" t="str">
        <f>TEXT(InputData[[#This Row],[DATE]],"mmm")</f>
        <v>Oct</v>
      </c>
      <c r="K684" s="1" t="str">
        <f>TEXT(InputData[[#This Row],[DATE]],"yyy")</f>
        <v>2021</v>
      </c>
      <c r="L684" s="1">
        <f>WEEKNUM(InputData[[#This Row],[DATE]])</f>
        <v>43</v>
      </c>
    </row>
    <row r="685" spans="1:12" x14ac:dyDescent="0.35">
      <c r="A685" s="3">
        <v>44493</v>
      </c>
      <c r="B685" s="6" t="s">
        <v>110</v>
      </c>
      <c r="C685" s="4" t="s">
        <v>36</v>
      </c>
      <c r="D685" s="5">
        <v>96.3</v>
      </c>
      <c r="E685" s="1">
        <v>22</v>
      </c>
      <c r="F685" s="1">
        <f>InputData[[#This Row],[UNIT PRICE ($)]]*InputData[[#This Row],[QUANTITY]]</f>
        <v>2118.6</v>
      </c>
      <c r="G685" s="1" t="str">
        <f>VLOOKUP(InputData[[#This Row],[CUSTOMER NAME]],Country[],2,FALSE)</f>
        <v>India</v>
      </c>
      <c r="H685" s="1" t="str">
        <f>VLOOKUP(InputData[[#This Row],[CUSTOMER NAME]],Country[],3,FALSE)</f>
        <v>Western</v>
      </c>
      <c r="I685" s="1">
        <f>DAY(InputData[[#This Row],[DATE]])</f>
        <v>24</v>
      </c>
      <c r="J685" s="1" t="str">
        <f>TEXT(InputData[[#This Row],[DATE]],"mmm")</f>
        <v>Oct</v>
      </c>
      <c r="K685" s="1" t="str">
        <f>TEXT(InputData[[#This Row],[DATE]],"yyy")</f>
        <v>2021</v>
      </c>
      <c r="L685" s="1">
        <f>WEEKNUM(InputData[[#This Row],[DATE]])</f>
        <v>44</v>
      </c>
    </row>
    <row r="686" spans="1:12" x14ac:dyDescent="0.35">
      <c r="A686" s="3">
        <v>44493</v>
      </c>
      <c r="B686" s="6" t="s">
        <v>82</v>
      </c>
      <c r="C686" s="4" t="s">
        <v>11</v>
      </c>
      <c r="D686" s="5">
        <v>48.4</v>
      </c>
      <c r="E686" s="1">
        <v>3</v>
      </c>
      <c r="F686" s="1">
        <f>InputData[[#This Row],[UNIT PRICE ($)]]*InputData[[#This Row],[QUANTITY]]</f>
        <v>145.19999999999999</v>
      </c>
      <c r="G686" s="1" t="str">
        <f>VLOOKUP(InputData[[#This Row],[CUSTOMER NAME]],Country[],2,FALSE)</f>
        <v>India</v>
      </c>
      <c r="H686" s="1" t="str">
        <f>VLOOKUP(InputData[[#This Row],[CUSTOMER NAME]],Country[],3,FALSE)</f>
        <v>Western</v>
      </c>
      <c r="I686" s="1">
        <f>DAY(InputData[[#This Row],[DATE]])</f>
        <v>24</v>
      </c>
      <c r="J686" s="1" t="str">
        <f>TEXT(InputData[[#This Row],[DATE]],"mmm")</f>
        <v>Oct</v>
      </c>
      <c r="K686" s="1" t="str">
        <f>TEXT(InputData[[#This Row],[DATE]],"yyy")</f>
        <v>2021</v>
      </c>
      <c r="L686" s="1">
        <f>WEEKNUM(InputData[[#This Row],[DATE]])</f>
        <v>44</v>
      </c>
    </row>
    <row r="687" spans="1:12" x14ac:dyDescent="0.35">
      <c r="A687" s="3">
        <v>44493</v>
      </c>
      <c r="B687" s="6" t="s">
        <v>82</v>
      </c>
      <c r="C687" s="4" t="s">
        <v>25</v>
      </c>
      <c r="D687" s="5">
        <v>8.33</v>
      </c>
      <c r="E687" s="1">
        <v>21</v>
      </c>
      <c r="F687" s="1">
        <f>InputData[[#This Row],[UNIT PRICE ($)]]*InputData[[#This Row],[QUANTITY]]</f>
        <v>174.93</v>
      </c>
      <c r="G687" s="1" t="str">
        <f>VLOOKUP(InputData[[#This Row],[CUSTOMER NAME]],Country[],2,FALSE)</f>
        <v>India</v>
      </c>
      <c r="H687" s="1" t="str">
        <f>VLOOKUP(InputData[[#This Row],[CUSTOMER NAME]],Country[],3,FALSE)</f>
        <v>Western</v>
      </c>
      <c r="I687" s="1">
        <f>DAY(InputData[[#This Row],[DATE]])</f>
        <v>24</v>
      </c>
      <c r="J687" s="1" t="str">
        <f>TEXT(InputData[[#This Row],[DATE]],"mmm")</f>
        <v>Oct</v>
      </c>
      <c r="K687" s="1" t="str">
        <f>TEXT(InputData[[#This Row],[DATE]],"yyy")</f>
        <v>2021</v>
      </c>
      <c r="L687" s="1">
        <f>WEEKNUM(InputData[[#This Row],[DATE]])</f>
        <v>44</v>
      </c>
    </row>
    <row r="688" spans="1:12" x14ac:dyDescent="0.35">
      <c r="A688" s="3">
        <v>44493</v>
      </c>
      <c r="B688" s="6" t="s">
        <v>117</v>
      </c>
      <c r="C688" s="4" t="s">
        <v>33</v>
      </c>
      <c r="D688" s="5">
        <v>119.7</v>
      </c>
      <c r="E688" s="1">
        <v>4</v>
      </c>
      <c r="F688" s="1">
        <f>InputData[[#This Row],[UNIT PRICE ($)]]*InputData[[#This Row],[QUANTITY]]</f>
        <v>478.8</v>
      </c>
      <c r="G688" s="1" t="str">
        <f>VLOOKUP(InputData[[#This Row],[CUSTOMER NAME]],Country[],2,FALSE)</f>
        <v>United States of America</v>
      </c>
      <c r="H688" s="1" t="str">
        <f>VLOOKUP(InputData[[#This Row],[CUSTOMER NAME]],Country[],3,FALSE)</f>
        <v>Export</v>
      </c>
      <c r="I688" s="1">
        <f>DAY(InputData[[#This Row],[DATE]])</f>
        <v>24</v>
      </c>
      <c r="J688" s="1" t="str">
        <f>TEXT(InputData[[#This Row],[DATE]],"mmm")</f>
        <v>Oct</v>
      </c>
      <c r="K688" s="1" t="str">
        <f>TEXT(InputData[[#This Row],[DATE]],"yyy")</f>
        <v>2021</v>
      </c>
      <c r="L688" s="1">
        <f>WEEKNUM(InputData[[#This Row],[DATE]])</f>
        <v>44</v>
      </c>
    </row>
    <row r="689" spans="1:12" x14ac:dyDescent="0.35">
      <c r="A689" s="3">
        <v>44494</v>
      </c>
      <c r="B689" s="6" t="s">
        <v>74</v>
      </c>
      <c r="C689" s="4" t="s">
        <v>44</v>
      </c>
      <c r="D689" s="5">
        <v>82.08</v>
      </c>
      <c r="E689" s="1">
        <v>9</v>
      </c>
      <c r="F689" s="1">
        <f>InputData[[#This Row],[UNIT PRICE ($)]]*InputData[[#This Row],[QUANTITY]]</f>
        <v>738.72</v>
      </c>
      <c r="G689" s="1" t="str">
        <f>VLOOKUP(InputData[[#This Row],[CUSTOMER NAME]],Country[],2,FALSE)</f>
        <v>Brazil</v>
      </c>
      <c r="H689" s="1" t="str">
        <f>VLOOKUP(InputData[[#This Row],[CUSTOMER NAME]],Country[],3,FALSE)</f>
        <v>Export</v>
      </c>
      <c r="I689" s="1">
        <f>DAY(InputData[[#This Row],[DATE]])</f>
        <v>25</v>
      </c>
      <c r="J689" s="1" t="str">
        <f>TEXT(InputData[[#This Row],[DATE]],"mmm")</f>
        <v>Oct</v>
      </c>
      <c r="K689" s="1" t="str">
        <f>TEXT(InputData[[#This Row],[DATE]],"yyy")</f>
        <v>2021</v>
      </c>
      <c r="L689" s="1">
        <f>WEEKNUM(InputData[[#This Row],[DATE]])</f>
        <v>44</v>
      </c>
    </row>
    <row r="690" spans="1:12" x14ac:dyDescent="0.35">
      <c r="A690" s="3">
        <v>44494</v>
      </c>
      <c r="B690" s="6" t="s">
        <v>81</v>
      </c>
      <c r="C690" s="4" t="s">
        <v>1</v>
      </c>
      <c r="D690" s="5">
        <v>103.88</v>
      </c>
      <c r="E690" s="1">
        <v>18</v>
      </c>
      <c r="F690" s="1">
        <f>InputData[[#This Row],[UNIT PRICE ($)]]*InputData[[#This Row],[QUANTITY]]</f>
        <v>1869.84</v>
      </c>
      <c r="G690" s="1" t="str">
        <f>VLOOKUP(InputData[[#This Row],[CUSTOMER NAME]],Country[],2,FALSE)</f>
        <v>India</v>
      </c>
      <c r="H690" s="1" t="str">
        <f>VLOOKUP(InputData[[#This Row],[CUSTOMER NAME]],Country[],3,FALSE)</f>
        <v>East</v>
      </c>
      <c r="I690" s="1">
        <f>DAY(InputData[[#This Row],[DATE]])</f>
        <v>25</v>
      </c>
      <c r="J690" s="1" t="str">
        <f>TEXT(InputData[[#This Row],[DATE]],"mmm")</f>
        <v>Oct</v>
      </c>
      <c r="K690" s="1" t="str">
        <f>TEXT(InputData[[#This Row],[DATE]],"yyy")</f>
        <v>2021</v>
      </c>
      <c r="L690" s="1">
        <f>WEEKNUM(InputData[[#This Row],[DATE]])</f>
        <v>44</v>
      </c>
    </row>
    <row r="691" spans="1:12" x14ac:dyDescent="0.35">
      <c r="A691" s="3">
        <v>44495</v>
      </c>
      <c r="B691" s="6" t="s">
        <v>66</v>
      </c>
      <c r="C691" s="4" t="s">
        <v>4</v>
      </c>
      <c r="D691" s="5">
        <v>48.84</v>
      </c>
      <c r="E691" s="1">
        <v>6</v>
      </c>
      <c r="F691" s="1">
        <f>InputData[[#This Row],[UNIT PRICE ($)]]*InputData[[#This Row],[QUANTITY]]</f>
        <v>293.04000000000002</v>
      </c>
      <c r="G691" s="1" t="str">
        <f>VLOOKUP(InputData[[#This Row],[CUSTOMER NAME]],Country[],2,FALSE)</f>
        <v>Indonesia</v>
      </c>
      <c r="H691" s="1" t="str">
        <f>VLOOKUP(InputData[[#This Row],[CUSTOMER NAME]],Country[],3,FALSE)</f>
        <v>Export</v>
      </c>
      <c r="I691" s="1">
        <f>DAY(InputData[[#This Row],[DATE]])</f>
        <v>26</v>
      </c>
      <c r="J691" s="1" t="str">
        <f>TEXT(InputData[[#This Row],[DATE]],"mmm")</f>
        <v>Oct</v>
      </c>
      <c r="K691" s="1" t="str">
        <f>TEXT(InputData[[#This Row],[DATE]],"yyy")</f>
        <v>2021</v>
      </c>
      <c r="L691" s="1">
        <f>WEEKNUM(InputData[[#This Row],[DATE]])</f>
        <v>44</v>
      </c>
    </row>
    <row r="692" spans="1:12" x14ac:dyDescent="0.35">
      <c r="A692" s="3">
        <v>44497</v>
      </c>
      <c r="B692" s="6" t="s">
        <v>114</v>
      </c>
      <c r="C692" s="4" t="s">
        <v>8</v>
      </c>
      <c r="D692" s="5">
        <v>94.62</v>
      </c>
      <c r="E692" s="1">
        <v>1</v>
      </c>
      <c r="F692" s="1">
        <f>InputData[[#This Row],[UNIT PRICE ($)]]*InputData[[#This Row],[QUANTITY]]</f>
        <v>94.62</v>
      </c>
      <c r="G692" s="1" t="str">
        <f>VLOOKUP(InputData[[#This Row],[CUSTOMER NAME]],Country[],2,FALSE)</f>
        <v>United States of America</v>
      </c>
      <c r="H692" s="1" t="str">
        <f>VLOOKUP(InputData[[#This Row],[CUSTOMER NAME]],Country[],3,FALSE)</f>
        <v>Export</v>
      </c>
      <c r="I692" s="1">
        <f>DAY(InputData[[#This Row],[DATE]])</f>
        <v>28</v>
      </c>
      <c r="J692" s="1" t="str">
        <f>TEXT(InputData[[#This Row],[DATE]],"mmm")</f>
        <v>Oct</v>
      </c>
      <c r="K692" s="1" t="str">
        <f>TEXT(InputData[[#This Row],[DATE]],"yyy")</f>
        <v>2021</v>
      </c>
      <c r="L692" s="1">
        <f>WEEKNUM(InputData[[#This Row],[DATE]])</f>
        <v>44</v>
      </c>
    </row>
    <row r="693" spans="1:12" x14ac:dyDescent="0.35">
      <c r="A693" s="3">
        <v>44497</v>
      </c>
      <c r="B693" s="6" t="s">
        <v>84</v>
      </c>
      <c r="C693" s="4" t="s">
        <v>35</v>
      </c>
      <c r="D693" s="5">
        <v>6.7</v>
      </c>
      <c r="E693" s="1">
        <v>39</v>
      </c>
      <c r="F693" s="1">
        <f>InputData[[#This Row],[UNIT PRICE ($)]]*InputData[[#This Row],[QUANTITY]]</f>
        <v>261.3</v>
      </c>
      <c r="G693" s="1" t="str">
        <f>VLOOKUP(InputData[[#This Row],[CUSTOMER NAME]],Country[],2,FALSE)</f>
        <v>Ethiopia</v>
      </c>
      <c r="H693" s="1" t="str">
        <f>VLOOKUP(InputData[[#This Row],[CUSTOMER NAME]],Country[],3,FALSE)</f>
        <v>Export</v>
      </c>
      <c r="I693" s="1">
        <f>DAY(InputData[[#This Row],[DATE]])</f>
        <v>28</v>
      </c>
      <c r="J693" s="1" t="str">
        <f>TEXT(InputData[[#This Row],[DATE]],"mmm")</f>
        <v>Oct</v>
      </c>
      <c r="K693" s="1" t="str">
        <f>TEXT(InputData[[#This Row],[DATE]],"yyy")</f>
        <v>2021</v>
      </c>
      <c r="L693" s="1">
        <f>WEEKNUM(InputData[[#This Row],[DATE]])</f>
        <v>44</v>
      </c>
    </row>
    <row r="694" spans="1:12" x14ac:dyDescent="0.35">
      <c r="A694" s="3">
        <v>44498</v>
      </c>
      <c r="B694" s="6" t="s">
        <v>69</v>
      </c>
      <c r="C694" s="4" t="s">
        <v>2</v>
      </c>
      <c r="D694" s="5">
        <v>142.80000000000001</v>
      </c>
      <c r="E694" s="1">
        <v>23</v>
      </c>
      <c r="F694" s="1">
        <f>InputData[[#This Row],[UNIT PRICE ($)]]*InputData[[#This Row],[QUANTITY]]</f>
        <v>3284.4</v>
      </c>
      <c r="G694" s="1" t="str">
        <f>VLOOKUP(InputData[[#This Row],[CUSTOMER NAME]],Country[],2,FALSE)</f>
        <v>India</v>
      </c>
      <c r="H694" s="1" t="str">
        <f>VLOOKUP(InputData[[#This Row],[CUSTOMER NAME]],Country[],3,FALSE)</f>
        <v>South</v>
      </c>
      <c r="I694" s="1">
        <f>DAY(InputData[[#This Row],[DATE]])</f>
        <v>29</v>
      </c>
      <c r="J694" s="1" t="str">
        <f>TEXT(InputData[[#This Row],[DATE]],"mmm")</f>
        <v>Oct</v>
      </c>
      <c r="K694" s="1" t="str">
        <f>TEXT(InputData[[#This Row],[DATE]],"yyy")</f>
        <v>2021</v>
      </c>
      <c r="L694" s="1">
        <f>WEEKNUM(InputData[[#This Row],[DATE]])</f>
        <v>44</v>
      </c>
    </row>
    <row r="695" spans="1:12" x14ac:dyDescent="0.35">
      <c r="A695" s="3">
        <v>44498</v>
      </c>
      <c r="B695" s="6" t="s">
        <v>73</v>
      </c>
      <c r="C695" s="4" t="s">
        <v>38</v>
      </c>
      <c r="D695" s="5">
        <v>79.92</v>
      </c>
      <c r="E695" s="1">
        <v>14</v>
      </c>
      <c r="F695" s="1">
        <f>InputData[[#This Row],[UNIT PRICE ($)]]*InputData[[#This Row],[QUANTITY]]</f>
        <v>1118.8800000000001</v>
      </c>
      <c r="G695" s="1" t="str">
        <f>VLOOKUP(InputData[[#This Row],[CUSTOMER NAME]],Country[],2,FALSE)</f>
        <v>India</v>
      </c>
      <c r="H695" s="1" t="str">
        <f>VLOOKUP(InputData[[#This Row],[CUSTOMER NAME]],Country[],3,FALSE)</f>
        <v>East</v>
      </c>
      <c r="I695" s="1">
        <f>DAY(InputData[[#This Row],[DATE]])</f>
        <v>29</v>
      </c>
      <c r="J695" s="1" t="str">
        <f>TEXT(InputData[[#This Row],[DATE]],"mmm")</f>
        <v>Oct</v>
      </c>
      <c r="K695" s="1" t="str">
        <f>TEXT(InputData[[#This Row],[DATE]],"yyy")</f>
        <v>2021</v>
      </c>
      <c r="L695" s="1">
        <f>WEEKNUM(InputData[[#This Row],[DATE]])</f>
        <v>44</v>
      </c>
    </row>
    <row r="696" spans="1:12" x14ac:dyDescent="0.35">
      <c r="A696" s="3">
        <v>44499</v>
      </c>
      <c r="B696" s="6" t="s">
        <v>60</v>
      </c>
      <c r="C696" s="4" t="s">
        <v>30</v>
      </c>
      <c r="D696" s="5">
        <v>201.28</v>
      </c>
      <c r="E696" s="1">
        <v>30</v>
      </c>
      <c r="F696" s="1">
        <f>InputData[[#This Row],[UNIT PRICE ($)]]*InputData[[#This Row],[QUANTITY]]</f>
        <v>6038.4</v>
      </c>
      <c r="G696" s="1" t="str">
        <f>VLOOKUP(InputData[[#This Row],[CUSTOMER NAME]],Country[],2,FALSE)</f>
        <v>Nigeria</v>
      </c>
      <c r="H696" s="1" t="str">
        <f>VLOOKUP(InputData[[#This Row],[CUSTOMER NAME]],Country[],3,FALSE)</f>
        <v>Export</v>
      </c>
      <c r="I696" s="1">
        <f>DAY(InputData[[#This Row],[DATE]])</f>
        <v>30</v>
      </c>
      <c r="J696" s="1" t="str">
        <f>TEXT(InputData[[#This Row],[DATE]],"mmm")</f>
        <v>Oct</v>
      </c>
      <c r="K696" s="1" t="str">
        <f>TEXT(InputData[[#This Row],[DATE]],"yyy")</f>
        <v>2021</v>
      </c>
      <c r="L696" s="1">
        <f>WEEKNUM(InputData[[#This Row],[DATE]])</f>
        <v>44</v>
      </c>
    </row>
    <row r="697" spans="1:12" x14ac:dyDescent="0.35">
      <c r="A697" s="3">
        <v>44499</v>
      </c>
      <c r="B697" s="6" t="s">
        <v>74</v>
      </c>
      <c r="C697" s="4" t="s">
        <v>25</v>
      </c>
      <c r="D697" s="5">
        <v>8.33</v>
      </c>
      <c r="E697" s="1">
        <v>37</v>
      </c>
      <c r="F697" s="1">
        <f>InputData[[#This Row],[UNIT PRICE ($)]]*InputData[[#This Row],[QUANTITY]]</f>
        <v>308.20999999999998</v>
      </c>
      <c r="G697" s="1" t="str">
        <f>VLOOKUP(InputData[[#This Row],[CUSTOMER NAME]],Country[],2,FALSE)</f>
        <v>Brazil</v>
      </c>
      <c r="H697" s="1" t="str">
        <f>VLOOKUP(InputData[[#This Row],[CUSTOMER NAME]],Country[],3,FALSE)</f>
        <v>Export</v>
      </c>
      <c r="I697" s="1">
        <f>DAY(InputData[[#This Row],[DATE]])</f>
        <v>30</v>
      </c>
      <c r="J697" s="1" t="str">
        <f>TEXT(InputData[[#This Row],[DATE]],"mmm")</f>
        <v>Oct</v>
      </c>
      <c r="K697" s="1" t="str">
        <f>TEXT(InputData[[#This Row],[DATE]],"yyy")</f>
        <v>2021</v>
      </c>
      <c r="L697" s="1">
        <f>WEEKNUM(InputData[[#This Row],[DATE]])</f>
        <v>44</v>
      </c>
    </row>
    <row r="698" spans="1:12" x14ac:dyDescent="0.35">
      <c r="A698" s="3">
        <v>44499</v>
      </c>
      <c r="B698" s="6" t="s">
        <v>75</v>
      </c>
      <c r="C698" s="4" t="s">
        <v>42</v>
      </c>
      <c r="D698" s="5">
        <v>162</v>
      </c>
      <c r="E698" s="1">
        <v>3</v>
      </c>
      <c r="F698" s="1">
        <f>InputData[[#This Row],[UNIT PRICE ($)]]*InputData[[#This Row],[QUANTITY]]</f>
        <v>486</v>
      </c>
      <c r="G698" s="1" t="str">
        <f>VLOOKUP(InputData[[#This Row],[CUSTOMER NAME]],Country[],2,FALSE)</f>
        <v>Russia</v>
      </c>
      <c r="H698" s="1" t="str">
        <f>VLOOKUP(InputData[[#This Row],[CUSTOMER NAME]],Country[],3,FALSE)</f>
        <v>Export</v>
      </c>
      <c r="I698" s="1">
        <f>DAY(InputData[[#This Row],[DATE]])</f>
        <v>30</v>
      </c>
      <c r="J698" s="1" t="str">
        <f>TEXT(InputData[[#This Row],[DATE]],"mmm")</f>
        <v>Oct</v>
      </c>
      <c r="K698" s="1" t="str">
        <f>TEXT(InputData[[#This Row],[DATE]],"yyy")</f>
        <v>2021</v>
      </c>
      <c r="L698" s="1">
        <f>WEEKNUM(InputData[[#This Row],[DATE]])</f>
        <v>44</v>
      </c>
    </row>
    <row r="699" spans="1:12" x14ac:dyDescent="0.35">
      <c r="A699" s="3">
        <v>44499</v>
      </c>
      <c r="B699" s="6" t="s">
        <v>85</v>
      </c>
      <c r="C699" s="4" t="s">
        <v>9</v>
      </c>
      <c r="D699" s="5">
        <v>7.8599999999999994</v>
      </c>
      <c r="E699" s="1">
        <v>6</v>
      </c>
      <c r="F699" s="1">
        <f>InputData[[#This Row],[UNIT PRICE ($)]]*InputData[[#This Row],[QUANTITY]]</f>
        <v>47.16</v>
      </c>
      <c r="G699" s="1" t="str">
        <f>VLOOKUP(InputData[[#This Row],[CUSTOMER NAME]],Country[],2,FALSE)</f>
        <v>India</v>
      </c>
      <c r="H699" s="1" t="str">
        <f>VLOOKUP(InputData[[#This Row],[CUSTOMER NAME]],Country[],3,FALSE)</f>
        <v>Northeast</v>
      </c>
      <c r="I699" s="1">
        <f>DAY(InputData[[#This Row],[DATE]])</f>
        <v>30</v>
      </c>
      <c r="J699" s="1" t="str">
        <f>TEXT(InputData[[#This Row],[DATE]],"mmm")</f>
        <v>Oct</v>
      </c>
      <c r="K699" s="1" t="str">
        <f>TEXT(InputData[[#This Row],[DATE]],"yyy")</f>
        <v>2021</v>
      </c>
      <c r="L699" s="1">
        <f>WEEKNUM(InputData[[#This Row],[DATE]])</f>
        <v>44</v>
      </c>
    </row>
    <row r="700" spans="1:12" x14ac:dyDescent="0.35">
      <c r="A700" s="3">
        <v>44500</v>
      </c>
      <c r="B700" s="6" t="s">
        <v>60</v>
      </c>
      <c r="C700" s="4" t="s">
        <v>38</v>
      </c>
      <c r="D700" s="5">
        <v>79.92</v>
      </c>
      <c r="E700" s="1">
        <v>8</v>
      </c>
      <c r="F700" s="1">
        <f>InputData[[#This Row],[UNIT PRICE ($)]]*InputData[[#This Row],[QUANTITY]]</f>
        <v>639.36</v>
      </c>
      <c r="G700" s="1" t="str">
        <f>VLOOKUP(InputData[[#This Row],[CUSTOMER NAME]],Country[],2,FALSE)</f>
        <v>Nigeria</v>
      </c>
      <c r="H700" s="1" t="str">
        <f>VLOOKUP(InputData[[#This Row],[CUSTOMER NAME]],Country[],3,FALSE)</f>
        <v>Export</v>
      </c>
      <c r="I700" s="1">
        <f>DAY(InputData[[#This Row],[DATE]])</f>
        <v>31</v>
      </c>
      <c r="J700" s="1" t="str">
        <f>TEXT(InputData[[#This Row],[DATE]],"mmm")</f>
        <v>Oct</v>
      </c>
      <c r="K700" s="1" t="str">
        <f>TEXT(InputData[[#This Row],[DATE]],"yyy")</f>
        <v>2021</v>
      </c>
      <c r="L700" s="1">
        <f>WEEKNUM(InputData[[#This Row],[DATE]])</f>
        <v>45</v>
      </c>
    </row>
    <row r="701" spans="1:12" x14ac:dyDescent="0.35">
      <c r="A701" s="3">
        <v>44500</v>
      </c>
      <c r="B701" s="6" t="s">
        <v>66</v>
      </c>
      <c r="C701" s="4" t="s">
        <v>21</v>
      </c>
      <c r="D701" s="5">
        <v>162.54</v>
      </c>
      <c r="E701" s="1">
        <v>6</v>
      </c>
      <c r="F701" s="1">
        <f>InputData[[#This Row],[UNIT PRICE ($)]]*InputData[[#This Row],[QUANTITY]]</f>
        <v>975.24</v>
      </c>
      <c r="G701" s="1" t="str">
        <f>VLOOKUP(InputData[[#This Row],[CUSTOMER NAME]],Country[],2,FALSE)</f>
        <v>Indonesia</v>
      </c>
      <c r="H701" s="1" t="str">
        <f>VLOOKUP(InputData[[#This Row],[CUSTOMER NAME]],Country[],3,FALSE)</f>
        <v>Export</v>
      </c>
      <c r="I701" s="1">
        <f>DAY(InputData[[#This Row],[DATE]])</f>
        <v>31</v>
      </c>
      <c r="J701" s="1" t="str">
        <f>TEXT(InputData[[#This Row],[DATE]],"mmm")</f>
        <v>Oct</v>
      </c>
      <c r="K701" s="1" t="str">
        <f>TEXT(InputData[[#This Row],[DATE]],"yyy")</f>
        <v>2021</v>
      </c>
      <c r="L701" s="1">
        <f>WEEKNUM(InputData[[#This Row],[DATE]])</f>
        <v>45</v>
      </c>
    </row>
    <row r="702" spans="1:12" x14ac:dyDescent="0.35">
      <c r="A702" s="3">
        <v>44501</v>
      </c>
      <c r="B702" s="6" t="s">
        <v>64</v>
      </c>
      <c r="C702" s="4" t="s">
        <v>12</v>
      </c>
      <c r="D702" s="5">
        <v>94.17</v>
      </c>
      <c r="E702" s="1">
        <v>15</v>
      </c>
      <c r="F702" s="1">
        <f>InputData[[#This Row],[UNIT PRICE ($)]]*InputData[[#This Row],[QUANTITY]]</f>
        <v>1412.55</v>
      </c>
      <c r="G702" s="1" t="str">
        <f>VLOOKUP(InputData[[#This Row],[CUSTOMER NAME]],Country[],2,FALSE)</f>
        <v>India</v>
      </c>
      <c r="H702" s="1" t="str">
        <f>VLOOKUP(InputData[[#This Row],[CUSTOMER NAME]],Country[],3,FALSE)</f>
        <v>Northeast</v>
      </c>
      <c r="I702" s="1">
        <f>DAY(InputData[[#This Row],[DATE]])</f>
        <v>1</v>
      </c>
      <c r="J702" s="1" t="str">
        <f>TEXT(InputData[[#This Row],[DATE]],"mmm")</f>
        <v>Nov</v>
      </c>
      <c r="K702" s="1" t="str">
        <f>TEXT(InputData[[#This Row],[DATE]],"yyy")</f>
        <v>2021</v>
      </c>
      <c r="L702" s="1">
        <f>WEEKNUM(InputData[[#This Row],[DATE]])</f>
        <v>45</v>
      </c>
    </row>
    <row r="703" spans="1:12" x14ac:dyDescent="0.35">
      <c r="A703" s="3">
        <v>44502</v>
      </c>
      <c r="B703" s="6" t="s">
        <v>73</v>
      </c>
      <c r="C703" s="4" t="s">
        <v>15</v>
      </c>
      <c r="D703" s="5">
        <v>15.719999999999999</v>
      </c>
      <c r="E703" s="1">
        <v>15</v>
      </c>
      <c r="F703" s="1">
        <f>InputData[[#This Row],[UNIT PRICE ($)]]*InputData[[#This Row],[QUANTITY]]</f>
        <v>235.79999999999998</v>
      </c>
      <c r="G703" s="1" t="str">
        <f>VLOOKUP(InputData[[#This Row],[CUSTOMER NAME]],Country[],2,FALSE)</f>
        <v>India</v>
      </c>
      <c r="H703" s="1" t="str">
        <f>VLOOKUP(InputData[[#This Row],[CUSTOMER NAME]],Country[],3,FALSE)</f>
        <v>East</v>
      </c>
      <c r="I703" s="1">
        <f>DAY(InputData[[#This Row],[DATE]])</f>
        <v>2</v>
      </c>
      <c r="J703" s="1" t="str">
        <f>TEXT(InputData[[#This Row],[DATE]],"mmm")</f>
        <v>Nov</v>
      </c>
      <c r="K703" s="1" t="str">
        <f>TEXT(InputData[[#This Row],[DATE]],"yyy")</f>
        <v>2021</v>
      </c>
      <c r="L703" s="1">
        <f>WEEKNUM(InputData[[#This Row],[DATE]])</f>
        <v>45</v>
      </c>
    </row>
    <row r="704" spans="1:12" x14ac:dyDescent="0.35">
      <c r="A704" s="3">
        <v>44502</v>
      </c>
      <c r="B704" s="6" t="s">
        <v>81</v>
      </c>
      <c r="C704" s="4" t="s">
        <v>35</v>
      </c>
      <c r="D704" s="5">
        <v>6.7</v>
      </c>
      <c r="E704" s="1">
        <v>5</v>
      </c>
      <c r="F704" s="1">
        <f>InputData[[#This Row],[UNIT PRICE ($)]]*InputData[[#This Row],[QUANTITY]]</f>
        <v>33.5</v>
      </c>
      <c r="G704" s="1" t="str">
        <f>VLOOKUP(InputData[[#This Row],[CUSTOMER NAME]],Country[],2,FALSE)</f>
        <v>India</v>
      </c>
      <c r="H704" s="1" t="str">
        <f>VLOOKUP(InputData[[#This Row],[CUSTOMER NAME]],Country[],3,FALSE)</f>
        <v>East</v>
      </c>
      <c r="I704" s="1">
        <f>DAY(InputData[[#This Row],[DATE]])</f>
        <v>2</v>
      </c>
      <c r="J704" s="1" t="str">
        <f>TEXT(InputData[[#This Row],[DATE]],"mmm")</f>
        <v>Nov</v>
      </c>
      <c r="K704" s="1" t="str">
        <f>TEXT(InputData[[#This Row],[DATE]],"yyy")</f>
        <v>2021</v>
      </c>
      <c r="L704" s="1">
        <f>WEEKNUM(InputData[[#This Row],[DATE]])</f>
        <v>45</v>
      </c>
    </row>
    <row r="705" spans="1:12" x14ac:dyDescent="0.35">
      <c r="A705" s="3">
        <v>44502</v>
      </c>
      <c r="B705" s="6" t="s">
        <v>82</v>
      </c>
      <c r="C705" s="4" t="s">
        <v>30</v>
      </c>
      <c r="D705" s="5">
        <v>201.28</v>
      </c>
      <c r="E705" s="1">
        <v>15</v>
      </c>
      <c r="F705" s="1">
        <f>InputData[[#This Row],[UNIT PRICE ($)]]*InputData[[#This Row],[QUANTITY]]</f>
        <v>3019.2</v>
      </c>
      <c r="G705" s="1" t="str">
        <f>VLOOKUP(InputData[[#This Row],[CUSTOMER NAME]],Country[],2,FALSE)</f>
        <v>India</v>
      </c>
      <c r="H705" s="1" t="str">
        <f>VLOOKUP(InputData[[#This Row],[CUSTOMER NAME]],Country[],3,FALSE)</f>
        <v>Western</v>
      </c>
      <c r="I705" s="1">
        <f>DAY(InputData[[#This Row],[DATE]])</f>
        <v>2</v>
      </c>
      <c r="J705" s="1" t="str">
        <f>TEXT(InputData[[#This Row],[DATE]],"mmm")</f>
        <v>Nov</v>
      </c>
      <c r="K705" s="1" t="str">
        <f>TEXT(InputData[[#This Row],[DATE]],"yyy")</f>
        <v>2021</v>
      </c>
      <c r="L705" s="1">
        <f>WEEKNUM(InputData[[#This Row],[DATE]])</f>
        <v>45</v>
      </c>
    </row>
    <row r="706" spans="1:12" x14ac:dyDescent="0.35">
      <c r="A706" s="3">
        <v>44503</v>
      </c>
      <c r="B706" s="6" t="s">
        <v>65</v>
      </c>
      <c r="C706" s="4" t="s">
        <v>20</v>
      </c>
      <c r="D706" s="5">
        <v>76.25</v>
      </c>
      <c r="E706" s="1">
        <v>11</v>
      </c>
      <c r="F706" s="1">
        <f>InputData[[#This Row],[UNIT PRICE ($)]]*InputData[[#This Row],[QUANTITY]]</f>
        <v>838.75</v>
      </c>
      <c r="G706" s="1" t="str">
        <f>VLOOKUP(InputData[[#This Row],[CUSTOMER NAME]],Country[],2,FALSE)</f>
        <v>Pakistan</v>
      </c>
      <c r="H706" s="1" t="str">
        <f>VLOOKUP(InputData[[#This Row],[CUSTOMER NAME]],Country[],3,FALSE)</f>
        <v>Export</v>
      </c>
      <c r="I706" s="1">
        <f>DAY(InputData[[#This Row],[DATE]])</f>
        <v>3</v>
      </c>
      <c r="J706" s="1" t="str">
        <f>TEXT(InputData[[#This Row],[DATE]],"mmm")</f>
        <v>Nov</v>
      </c>
      <c r="K706" s="1" t="str">
        <f>TEXT(InputData[[#This Row],[DATE]],"yyy")</f>
        <v>2021</v>
      </c>
      <c r="L706" s="1">
        <f>WEEKNUM(InputData[[#This Row],[DATE]])</f>
        <v>45</v>
      </c>
    </row>
    <row r="707" spans="1:12" x14ac:dyDescent="0.35">
      <c r="A707" s="3">
        <v>44503</v>
      </c>
      <c r="B707" s="6" t="s">
        <v>79</v>
      </c>
      <c r="C707" s="4" t="s">
        <v>13</v>
      </c>
      <c r="D707" s="5">
        <v>122.08</v>
      </c>
      <c r="E707" s="1">
        <v>12</v>
      </c>
      <c r="F707" s="1">
        <f>InputData[[#This Row],[UNIT PRICE ($)]]*InputData[[#This Row],[QUANTITY]]</f>
        <v>1464.96</v>
      </c>
      <c r="G707" s="1" t="str">
        <f>VLOOKUP(InputData[[#This Row],[CUSTOMER NAME]],Country[],2,FALSE)</f>
        <v>United Kingdom</v>
      </c>
      <c r="H707" s="1" t="str">
        <f>VLOOKUP(InputData[[#This Row],[CUSTOMER NAME]],Country[],3,FALSE)</f>
        <v>Export</v>
      </c>
      <c r="I707" s="1">
        <f>DAY(InputData[[#This Row],[DATE]])</f>
        <v>3</v>
      </c>
      <c r="J707" s="1" t="str">
        <f>TEXT(InputData[[#This Row],[DATE]],"mmm")</f>
        <v>Nov</v>
      </c>
      <c r="K707" s="1" t="str">
        <f>TEXT(InputData[[#This Row],[DATE]],"yyy")</f>
        <v>2021</v>
      </c>
      <c r="L707" s="1">
        <f>WEEKNUM(InputData[[#This Row],[DATE]])</f>
        <v>45</v>
      </c>
    </row>
    <row r="708" spans="1:12" x14ac:dyDescent="0.35">
      <c r="A708" s="3">
        <v>44504</v>
      </c>
      <c r="B708" s="6" t="s">
        <v>69</v>
      </c>
      <c r="C708" s="4" t="s">
        <v>8</v>
      </c>
      <c r="D708" s="5">
        <v>94.62</v>
      </c>
      <c r="E708" s="1">
        <v>10</v>
      </c>
      <c r="F708" s="1">
        <f>InputData[[#This Row],[UNIT PRICE ($)]]*InputData[[#This Row],[QUANTITY]]</f>
        <v>946.2</v>
      </c>
      <c r="G708" s="1" t="str">
        <f>VLOOKUP(InputData[[#This Row],[CUSTOMER NAME]],Country[],2,FALSE)</f>
        <v>India</v>
      </c>
      <c r="H708" s="1" t="str">
        <f>VLOOKUP(InputData[[#This Row],[CUSTOMER NAME]],Country[],3,FALSE)</f>
        <v>South</v>
      </c>
      <c r="I708" s="1">
        <f>DAY(InputData[[#This Row],[DATE]])</f>
        <v>4</v>
      </c>
      <c r="J708" s="1" t="str">
        <f>TEXT(InputData[[#This Row],[DATE]],"mmm")</f>
        <v>Nov</v>
      </c>
      <c r="K708" s="1" t="str">
        <f>TEXT(InputData[[#This Row],[DATE]],"yyy")</f>
        <v>2021</v>
      </c>
      <c r="L708" s="1">
        <f>WEEKNUM(InputData[[#This Row],[DATE]])</f>
        <v>45</v>
      </c>
    </row>
    <row r="709" spans="1:12" x14ac:dyDescent="0.35">
      <c r="A709" s="3">
        <v>44505</v>
      </c>
      <c r="B709" s="6" t="s">
        <v>73</v>
      </c>
      <c r="C709" s="4" t="s">
        <v>19</v>
      </c>
      <c r="D709" s="5">
        <v>210</v>
      </c>
      <c r="E709" s="1">
        <v>15</v>
      </c>
      <c r="F709" s="1">
        <f>InputData[[#This Row],[UNIT PRICE ($)]]*InputData[[#This Row],[QUANTITY]]</f>
        <v>3150</v>
      </c>
      <c r="G709" s="1" t="str">
        <f>VLOOKUP(InputData[[#This Row],[CUSTOMER NAME]],Country[],2,FALSE)</f>
        <v>India</v>
      </c>
      <c r="H709" s="1" t="str">
        <f>VLOOKUP(InputData[[#This Row],[CUSTOMER NAME]],Country[],3,FALSE)</f>
        <v>East</v>
      </c>
      <c r="I709" s="1">
        <f>DAY(InputData[[#This Row],[DATE]])</f>
        <v>5</v>
      </c>
      <c r="J709" s="1" t="str">
        <f>TEXT(InputData[[#This Row],[DATE]],"mmm")</f>
        <v>Nov</v>
      </c>
      <c r="K709" s="1" t="str">
        <f>TEXT(InputData[[#This Row],[DATE]],"yyy")</f>
        <v>2021</v>
      </c>
      <c r="L709" s="1">
        <f>WEEKNUM(InputData[[#This Row],[DATE]])</f>
        <v>45</v>
      </c>
    </row>
    <row r="710" spans="1:12" x14ac:dyDescent="0.35">
      <c r="A710" s="3">
        <v>44506</v>
      </c>
      <c r="B710" s="6" t="s">
        <v>60</v>
      </c>
      <c r="C710" s="4" t="s">
        <v>43</v>
      </c>
      <c r="D710" s="5">
        <v>83.08</v>
      </c>
      <c r="E710" s="1">
        <v>13</v>
      </c>
      <c r="F710" s="1">
        <f>InputData[[#This Row],[UNIT PRICE ($)]]*InputData[[#This Row],[QUANTITY]]</f>
        <v>1080.04</v>
      </c>
      <c r="G710" s="1" t="str">
        <f>VLOOKUP(InputData[[#This Row],[CUSTOMER NAME]],Country[],2,FALSE)</f>
        <v>Nigeria</v>
      </c>
      <c r="H710" s="1" t="str">
        <f>VLOOKUP(InputData[[#This Row],[CUSTOMER NAME]],Country[],3,FALSE)</f>
        <v>Export</v>
      </c>
      <c r="I710" s="1">
        <f>DAY(InputData[[#This Row],[DATE]])</f>
        <v>6</v>
      </c>
      <c r="J710" s="1" t="str">
        <f>TEXT(InputData[[#This Row],[DATE]],"mmm")</f>
        <v>Nov</v>
      </c>
      <c r="K710" s="1" t="str">
        <f>TEXT(InputData[[#This Row],[DATE]],"yyy")</f>
        <v>2021</v>
      </c>
      <c r="L710" s="1">
        <f>WEEKNUM(InputData[[#This Row],[DATE]])</f>
        <v>45</v>
      </c>
    </row>
    <row r="711" spans="1:12" x14ac:dyDescent="0.35">
      <c r="A711" s="3">
        <v>44506</v>
      </c>
      <c r="B711" s="6" t="s">
        <v>64</v>
      </c>
      <c r="C711" s="4" t="s">
        <v>42</v>
      </c>
      <c r="D711" s="5">
        <v>162</v>
      </c>
      <c r="E711" s="1">
        <v>13</v>
      </c>
      <c r="F711" s="1">
        <f>InputData[[#This Row],[UNIT PRICE ($)]]*InputData[[#This Row],[QUANTITY]]</f>
        <v>2106</v>
      </c>
      <c r="G711" s="1" t="str">
        <f>VLOOKUP(InputData[[#This Row],[CUSTOMER NAME]],Country[],2,FALSE)</f>
        <v>India</v>
      </c>
      <c r="H711" s="1" t="str">
        <f>VLOOKUP(InputData[[#This Row],[CUSTOMER NAME]],Country[],3,FALSE)</f>
        <v>Northeast</v>
      </c>
      <c r="I711" s="1">
        <f>DAY(InputData[[#This Row],[DATE]])</f>
        <v>6</v>
      </c>
      <c r="J711" s="1" t="str">
        <f>TEXT(InputData[[#This Row],[DATE]],"mmm")</f>
        <v>Nov</v>
      </c>
      <c r="K711" s="1" t="str">
        <f>TEXT(InputData[[#This Row],[DATE]],"yyy")</f>
        <v>2021</v>
      </c>
      <c r="L711" s="1">
        <f>WEEKNUM(InputData[[#This Row],[DATE]])</f>
        <v>45</v>
      </c>
    </row>
    <row r="712" spans="1:12" x14ac:dyDescent="0.35">
      <c r="A712" s="3">
        <v>44506</v>
      </c>
      <c r="B712" s="6" t="s">
        <v>77</v>
      </c>
      <c r="C712" s="4" t="s">
        <v>36</v>
      </c>
      <c r="D712" s="5">
        <v>96.3</v>
      </c>
      <c r="E712" s="1">
        <v>10</v>
      </c>
      <c r="F712" s="1">
        <f>InputData[[#This Row],[UNIT PRICE ($)]]*InputData[[#This Row],[QUANTITY]]</f>
        <v>963</v>
      </c>
      <c r="G712" s="1" t="str">
        <f>VLOOKUP(InputData[[#This Row],[CUSTOMER NAME]],Country[],2,FALSE)</f>
        <v>India</v>
      </c>
      <c r="H712" s="1" t="str">
        <f>VLOOKUP(InputData[[#This Row],[CUSTOMER NAME]],Country[],3,FALSE)</f>
        <v>Western</v>
      </c>
      <c r="I712" s="1">
        <f>DAY(InputData[[#This Row],[DATE]])</f>
        <v>6</v>
      </c>
      <c r="J712" s="1" t="str">
        <f>TEXT(InputData[[#This Row],[DATE]],"mmm")</f>
        <v>Nov</v>
      </c>
      <c r="K712" s="1" t="str">
        <f>TEXT(InputData[[#This Row],[DATE]],"yyy")</f>
        <v>2021</v>
      </c>
      <c r="L712" s="1">
        <f>WEEKNUM(InputData[[#This Row],[DATE]])</f>
        <v>45</v>
      </c>
    </row>
    <row r="713" spans="1:12" x14ac:dyDescent="0.35">
      <c r="A713" s="3">
        <v>44506</v>
      </c>
      <c r="B713" s="6" t="s">
        <v>80</v>
      </c>
      <c r="C713" s="4" t="s">
        <v>15</v>
      </c>
      <c r="D713" s="5">
        <v>15.719999999999999</v>
      </c>
      <c r="E713" s="1">
        <v>13</v>
      </c>
      <c r="F713" s="1">
        <f>InputData[[#This Row],[UNIT PRICE ($)]]*InputData[[#This Row],[QUANTITY]]</f>
        <v>204.35999999999999</v>
      </c>
      <c r="G713" s="1" t="str">
        <f>VLOOKUP(InputData[[#This Row],[CUSTOMER NAME]],Country[],2,FALSE)</f>
        <v>South Africa</v>
      </c>
      <c r="H713" s="1" t="str">
        <f>VLOOKUP(InputData[[#This Row],[CUSTOMER NAME]],Country[],3,FALSE)</f>
        <v>Export</v>
      </c>
      <c r="I713" s="1">
        <f>DAY(InputData[[#This Row],[DATE]])</f>
        <v>6</v>
      </c>
      <c r="J713" s="1" t="str">
        <f>TEXT(InputData[[#This Row],[DATE]],"mmm")</f>
        <v>Nov</v>
      </c>
      <c r="K713" s="1" t="str">
        <f>TEXT(InputData[[#This Row],[DATE]],"yyy")</f>
        <v>2021</v>
      </c>
      <c r="L713" s="1">
        <f>WEEKNUM(InputData[[#This Row],[DATE]])</f>
        <v>45</v>
      </c>
    </row>
    <row r="714" spans="1:12" x14ac:dyDescent="0.35">
      <c r="A714" s="3">
        <v>44507</v>
      </c>
      <c r="B714" s="6" t="s">
        <v>73</v>
      </c>
      <c r="C714" s="4" t="s">
        <v>30</v>
      </c>
      <c r="D714" s="5">
        <v>201.28</v>
      </c>
      <c r="E714" s="1">
        <v>11</v>
      </c>
      <c r="F714" s="1">
        <f>InputData[[#This Row],[UNIT PRICE ($)]]*InputData[[#This Row],[QUANTITY]]</f>
        <v>2214.08</v>
      </c>
      <c r="G714" s="1" t="str">
        <f>VLOOKUP(InputData[[#This Row],[CUSTOMER NAME]],Country[],2,FALSE)</f>
        <v>India</v>
      </c>
      <c r="H714" s="1" t="str">
        <f>VLOOKUP(InputData[[#This Row],[CUSTOMER NAME]],Country[],3,FALSE)</f>
        <v>East</v>
      </c>
      <c r="I714" s="1">
        <f>DAY(InputData[[#This Row],[DATE]])</f>
        <v>7</v>
      </c>
      <c r="J714" s="1" t="str">
        <f>TEXT(InputData[[#This Row],[DATE]],"mmm")</f>
        <v>Nov</v>
      </c>
      <c r="K714" s="1" t="str">
        <f>TEXT(InputData[[#This Row],[DATE]],"yyy")</f>
        <v>2021</v>
      </c>
      <c r="L714" s="1">
        <f>WEEKNUM(InputData[[#This Row],[DATE]])</f>
        <v>46</v>
      </c>
    </row>
    <row r="715" spans="1:12" x14ac:dyDescent="0.35">
      <c r="A715" s="3">
        <v>44507</v>
      </c>
      <c r="B715" s="6" t="s">
        <v>114</v>
      </c>
      <c r="C715" s="4" t="s">
        <v>5</v>
      </c>
      <c r="D715" s="5">
        <v>155.61000000000001</v>
      </c>
      <c r="E715" s="1">
        <v>3</v>
      </c>
      <c r="F715" s="1">
        <f>InputData[[#This Row],[UNIT PRICE ($)]]*InputData[[#This Row],[QUANTITY]]</f>
        <v>466.83000000000004</v>
      </c>
      <c r="G715" s="1" t="str">
        <f>VLOOKUP(InputData[[#This Row],[CUSTOMER NAME]],Country[],2,FALSE)</f>
        <v>United States of America</v>
      </c>
      <c r="H715" s="1" t="str">
        <f>VLOOKUP(InputData[[#This Row],[CUSTOMER NAME]],Country[],3,FALSE)</f>
        <v>Export</v>
      </c>
      <c r="I715" s="1">
        <f>DAY(InputData[[#This Row],[DATE]])</f>
        <v>7</v>
      </c>
      <c r="J715" s="1" t="str">
        <f>TEXT(InputData[[#This Row],[DATE]],"mmm")</f>
        <v>Nov</v>
      </c>
      <c r="K715" s="1" t="str">
        <f>TEXT(InputData[[#This Row],[DATE]],"yyy")</f>
        <v>2021</v>
      </c>
      <c r="L715" s="1">
        <f>WEEKNUM(InputData[[#This Row],[DATE]])</f>
        <v>46</v>
      </c>
    </row>
    <row r="716" spans="1:12" x14ac:dyDescent="0.35">
      <c r="A716" s="3">
        <v>44507</v>
      </c>
      <c r="B716" s="6" t="s">
        <v>88</v>
      </c>
      <c r="C716" s="4" t="s">
        <v>40</v>
      </c>
      <c r="D716" s="5">
        <v>115.2</v>
      </c>
      <c r="E716" s="1">
        <v>13</v>
      </c>
      <c r="F716" s="1">
        <f>InputData[[#This Row],[UNIT PRICE ($)]]*InputData[[#This Row],[QUANTITY]]</f>
        <v>1497.6000000000001</v>
      </c>
      <c r="G716" s="1" t="str">
        <f>VLOOKUP(InputData[[#This Row],[CUSTOMER NAME]],Country[],2,FALSE)</f>
        <v>India</v>
      </c>
      <c r="H716" s="1" t="str">
        <f>VLOOKUP(InputData[[#This Row],[CUSTOMER NAME]],Country[],3,FALSE)</f>
        <v>South</v>
      </c>
      <c r="I716" s="1">
        <f>DAY(InputData[[#This Row],[DATE]])</f>
        <v>7</v>
      </c>
      <c r="J716" s="1" t="str">
        <f>TEXT(InputData[[#This Row],[DATE]],"mmm")</f>
        <v>Nov</v>
      </c>
      <c r="K716" s="1" t="str">
        <f>TEXT(InputData[[#This Row],[DATE]],"yyy")</f>
        <v>2021</v>
      </c>
      <c r="L716" s="1">
        <f>WEEKNUM(InputData[[#This Row],[DATE]])</f>
        <v>46</v>
      </c>
    </row>
    <row r="717" spans="1:12" x14ac:dyDescent="0.35">
      <c r="A717" s="3">
        <v>44508</v>
      </c>
      <c r="B717" s="6" t="s">
        <v>110</v>
      </c>
      <c r="C717" s="4" t="s">
        <v>7</v>
      </c>
      <c r="D717" s="5">
        <v>47.730000000000004</v>
      </c>
      <c r="E717" s="1">
        <v>15</v>
      </c>
      <c r="F717" s="1">
        <f>InputData[[#This Row],[UNIT PRICE ($)]]*InputData[[#This Row],[QUANTITY]]</f>
        <v>715.95</v>
      </c>
      <c r="G717" s="1" t="str">
        <f>VLOOKUP(InputData[[#This Row],[CUSTOMER NAME]],Country[],2,FALSE)</f>
        <v>India</v>
      </c>
      <c r="H717" s="1" t="str">
        <f>VLOOKUP(InputData[[#This Row],[CUSTOMER NAME]],Country[],3,FALSE)</f>
        <v>Western</v>
      </c>
      <c r="I717" s="1">
        <f>DAY(InputData[[#This Row],[DATE]])</f>
        <v>8</v>
      </c>
      <c r="J717" s="1" t="str">
        <f>TEXT(InputData[[#This Row],[DATE]],"mmm")</f>
        <v>Nov</v>
      </c>
      <c r="K717" s="1" t="str">
        <f>TEXT(InputData[[#This Row],[DATE]],"yyy")</f>
        <v>2021</v>
      </c>
      <c r="L717" s="1">
        <f>WEEKNUM(InputData[[#This Row],[DATE]])</f>
        <v>46</v>
      </c>
    </row>
    <row r="718" spans="1:12" x14ac:dyDescent="0.35">
      <c r="A718" s="3">
        <v>44508</v>
      </c>
      <c r="B718" s="6" t="s">
        <v>72</v>
      </c>
      <c r="C718" s="4" t="s">
        <v>36</v>
      </c>
      <c r="D718" s="5">
        <v>96.3</v>
      </c>
      <c r="E718" s="1">
        <v>11</v>
      </c>
      <c r="F718" s="1">
        <f>InputData[[#This Row],[UNIT PRICE ($)]]*InputData[[#This Row],[QUANTITY]]</f>
        <v>1059.3</v>
      </c>
      <c r="G718" s="1" t="str">
        <f>VLOOKUP(InputData[[#This Row],[CUSTOMER NAME]],Country[],2,FALSE)</f>
        <v>Brazil</v>
      </c>
      <c r="H718" s="1" t="str">
        <f>VLOOKUP(InputData[[#This Row],[CUSTOMER NAME]],Country[],3,FALSE)</f>
        <v>Export</v>
      </c>
      <c r="I718" s="1">
        <f>DAY(InputData[[#This Row],[DATE]])</f>
        <v>8</v>
      </c>
      <c r="J718" s="1" t="str">
        <f>TEXT(InputData[[#This Row],[DATE]],"mmm")</f>
        <v>Nov</v>
      </c>
      <c r="K718" s="1" t="str">
        <f>TEXT(InputData[[#This Row],[DATE]],"yyy")</f>
        <v>2021</v>
      </c>
      <c r="L718" s="1">
        <f>WEEKNUM(InputData[[#This Row],[DATE]])</f>
        <v>46</v>
      </c>
    </row>
    <row r="719" spans="1:12" x14ac:dyDescent="0.35">
      <c r="A719" s="3">
        <v>44508</v>
      </c>
      <c r="B719" s="6" t="s">
        <v>79</v>
      </c>
      <c r="C719" s="4" t="s">
        <v>19</v>
      </c>
      <c r="D719" s="5">
        <v>210</v>
      </c>
      <c r="E719" s="1">
        <v>10</v>
      </c>
      <c r="F719" s="1">
        <f>InputData[[#This Row],[UNIT PRICE ($)]]*InputData[[#This Row],[QUANTITY]]</f>
        <v>2100</v>
      </c>
      <c r="G719" s="1" t="str">
        <f>VLOOKUP(InputData[[#This Row],[CUSTOMER NAME]],Country[],2,FALSE)</f>
        <v>United Kingdom</v>
      </c>
      <c r="H719" s="1" t="str">
        <f>VLOOKUP(InputData[[#This Row],[CUSTOMER NAME]],Country[],3,FALSE)</f>
        <v>Export</v>
      </c>
      <c r="I719" s="1">
        <f>DAY(InputData[[#This Row],[DATE]])</f>
        <v>8</v>
      </c>
      <c r="J719" s="1" t="str">
        <f>TEXT(InputData[[#This Row],[DATE]],"mmm")</f>
        <v>Nov</v>
      </c>
      <c r="K719" s="1" t="str">
        <f>TEXT(InputData[[#This Row],[DATE]],"yyy")</f>
        <v>2021</v>
      </c>
      <c r="L719" s="1">
        <f>WEEKNUM(InputData[[#This Row],[DATE]])</f>
        <v>46</v>
      </c>
    </row>
    <row r="720" spans="1:12" x14ac:dyDescent="0.35">
      <c r="A720" s="3">
        <v>44508</v>
      </c>
      <c r="B720" s="6" t="s">
        <v>84</v>
      </c>
      <c r="C720" s="4" t="s">
        <v>18</v>
      </c>
      <c r="D720" s="5">
        <v>49.21</v>
      </c>
      <c r="E720" s="1">
        <v>26</v>
      </c>
      <c r="F720" s="1">
        <f>InputData[[#This Row],[UNIT PRICE ($)]]*InputData[[#This Row],[QUANTITY]]</f>
        <v>1279.46</v>
      </c>
      <c r="G720" s="1" t="str">
        <f>VLOOKUP(InputData[[#This Row],[CUSTOMER NAME]],Country[],2,FALSE)</f>
        <v>Ethiopia</v>
      </c>
      <c r="H720" s="1" t="str">
        <f>VLOOKUP(InputData[[#This Row],[CUSTOMER NAME]],Country[],3,FALSE)</f>
        <v>Export</v>
      </c>
      <c r="I720" s="1">
        <f>DAY(InputData[[#This Row],[DATE]])</f>
        <v>8</v>
      </c>
      <c r="J720" s="1" t="str">
        <f>TEXT(InputData[[#This Row],[DATE]],"mmm")</f>
        <v>Nov</v>
      </c>
      <c r="K720" s="1" t="str">
        <f>TEXT(InputData[[#This Row],[DATE]],"yyy")</f>
        <v>2021</v>
      </c>
      <c r="L720" s="1">
        <f>WEEKNUM(InputData[[#This Row],[DATE]])</f>
        <v>46</v>
      </c>
    </row>
    <row r="721" spans="1:12" x14ac:dyDescent="0.35">
      <c r="A721" s="3">
        <v>44508</v>
      </c>
      <c r="B721" s="6" t="s">
        <v>85</v>
      </c>
      <c r="C721" s="4" t="s">
        <v>12</v>
      </c>
      <c r="D721" s="5">
        <v>94.17</v>
      </c>
      <c r="E721" s="1">
        <v>10</v>
      </c>
      <c r="F721" s="1">
        <f>InputData[[#This Row],[UNIT PRICE ($)]]*InputData[[#This Row],[QUANTITY]]</f>
        <v>941.7</v>
      </c>
      <c r="G721" s="1" t="str">
        <f>VLOOKUP(InputData[[#This Row],[CUSTOMER NAME]],Country[],2,FALSE)</f>
        <v>India</v>
      </c>
      <c r="H721" s="1" t="str">
        <f>VLOOKUP(InputData[[#This Row],[CUSTOMER NAME]],Country[],3,FALSE)</f>
        <v>Northeast</v>
      </c>
      <c r="I721" s="1">
        <f>DAY(InputData[[#This Row],[DATE]])</f>
        <v>8</v>
      </c>
      <c r="J721" s="1" t="str">
        <f>TEXT(InputData[[#This Row],[DATE]],"mmm")</f>
        <v>Nov</v>
      </c>
      <c r="K721" s="1" t="str">
        <f>TEXT(InputData[[#This Row],[DATE]],"yyy")</f>
        <v>2021</v>
      </c>
      <c r="L721" s="1">
        <f>WEEKNUM(InputData[[#This Row],[DATE]])</f>
        <v>46</v>
      </c>
    </row>
    <row r="722" spans="1:12" x14ac:dyDescent="0.35">
      <c r="A722" s="3">
        <v>44509</v>
      </c>
      <c r="B722" s="6" t="s">
        <v>80</v>
      </c>
      <c r="C722" s="4" t="s">
        <v>11</v>
      </c>
      <c r="D722" s="5">
        <v>48.4</v>
      </c>
      <c r="E722" s="1">
        <v>6</v>
      </c>
      <c r="F722" s="1">
        <f>InputData[[#This Row],[UNIT PRICE ($)]]*InputData[[#This Row],[QUANTITY]]</f>
        <v>290.39999999999998</v>
      </c>
      <c r="G722" s="1" t="str">
        <f>VLOOKUP(InputData[[#This Row],[CUSTOMER NAME]],Country[],2,FALSE)</f>
        <v>South Africa</v>
      </c>
      <c r="H722" s="1" t="str">
        <f>VLOOKUP(InputData[[#This Row],[CUSTOMER NAME]],Country[],3,FALSE)</f>
        <v>Export</v>
      </c>
      <c r="I722" s="1">
        <f>DAY(InputData[[#This Row],[DATE]])</f>
        <v>9</v>
      </c>
      <c r="J722" s="1" t="str">
        <f>TEXT(InputData[[#This Row],[DATE]],"mmm")</f>
        <v>Nov</v>
      </c>
      <c r="K722" s="1" t="str">
        <f>TEXT(InputData[[#This Row],[DATE]],"yyy")</f>
        <v>2021</v>
      </c>
      <c r="L722" s="1">
        <f>WEEKNUM(InputData[[#This Row],[DATE]])</f>
        <v>46</v>
      </c>
    </row>
    <row r="723" spans="1:12" x14ac:dyDescent="0.35">
      <c r="A723" s="3">
        <v>44509</v>
      </c>
      <c r="B723" s="6" t="s">
        <v>80</v>
      </c>
      <c r="C723" s="4" t="s">
        <v>27</v>
      </c>
      <c r="D723" s="5">
        <v>57.120000000000005</v>
      </c>
      <c r="E723" s="1">
        <v>8</v>
      </c>
      <c r="F723" s="1">
        <f>InputData[[#This Row],[UNIT PRICE ($)]]*InputData[[#This Row],[QUANTITY]]</f>
        <v>456.96000000000004</v>
      </c>
      <c r="G723" s="1" t="str">
        <f>VLOOKUP(InputData[[#This Row],[CUSTOMER NAME]],Country[],2,FALSE)</f>
        <v>South Africa</v>
      </c>
      <c r="H723" s="1" t="str">
        <f>VLOOKUP(InputData[[#This Row],[CUSTOMER NAME]],Country[],3,FALSE)</f>
        <v>Export</v>
      </c>
      <c r="I723" s="1">
        <f>DAY(InputData[[#This Row],[DATE]])</f>
        <v>9</v>
      </c>
      <c r="J723" s="1" t="str">
        <f>TEXT(InputData[[#This Row],[DATE]],"mmm")</f>
        <v>Nov</v>
      </c>
      <c r="K723" s="1" t="str">
        <f>TEXT(InputData[[#This Row],[DATE]],"yyy")</f>
        <v>2021</v>
      </c>
      <c r="L723" s="1">
        <f>WEEKNUM(InputData[[#This Row],[DATE]])</f>
        <v>46</v>
      </c>
    </row>
    <row r="724" spans="1:12" x14ac:dyDescent="0.35">
      <c r="A724" s="3">
        <v>44510</v>
      </c>
      <c r="B724" s="6" t="s">
        <v>63</v>
      </c>
      <c r="C724" s="4" t="s">
        <v>18</v>
      </c>
      <c r="D724" s="5">
        <v>49.21</v>
      </c>
      <c r="E724" s="1">
        <v>7</v>
      </c>
      <c r="F724" s="1">
        <f>InputData[[#This Row],[UNIT PRICE ($)]]*InputData[[#This Row],[QUANTITY]]</f>
        <v>344.47</v>
      </c>
      <c r="G724" s="1" t="str">
        <f>VLOOKUP(InputData[[#This Row],[CUSTOMER NAME]],Country[],2,FALSE)</f>
        <v>Saudi Arabia</v>
      </c>
      <c r="H724" s="1" t="str">
        <f>VLOOKUP(InputData[[#This Row],[CUSTOMER NAME]],Country[],3,FALSE)</f>
        <v>Export</v>
      </c>
      <c r="I724" s="1">
        <f>DAY(InputData[[#This Row],[DATE]])</f>
        <v>10</v>
      </c>
      <c r="J724" s="1" t="str">
        <f>TEXT(InputData[[#This Row],[DATE]],"mmm")</f>
        <v>Nov</v>
      </c>
      <c r="K724" s="1" t="str">
        <f>TEXT(InputData[[#This Row],[DATE]],"yyy")</f>
        <v>2021</v>
      </c>
      <c r="L724" s="1">
        <f>WEEKNUM(InputData[[#This Row],[DATE]])</f>
        <v>46</v>
      </c>
    </row>
    <row r="725" spans="1:12" x14ac:dyDescent="0.35">
      <c r="A725" s="3">
        <v>44510</v>
      </c>
      <c r="B725" s="6" t="s">
        <v>67</v>
      </c>
      <c r="C725" s="4" t="s">
        <v>42</v>
      </c>
      <c r="D725" s="5">
        <v>162</v>
      </c>
      <c r="E725" s="1">
        <v>6</v>
      </c>
      <c r="F725" s="1">
        <f>InputData[[#This Row],[UNIT PRICE ($)]]*InputData[[#This Row],[QUANTITY]]</f>
        <v>972</v>
      </c>
      <c r="G725" s="1" t="str">
        <f>VLOOKUP(InputData[[#This Row],[CUSTOMER NAME]],Country[],2,FALSE)</f>
        <v>United Kingdom</v>
      </c>
      <c r="H725" s="1" t="str">
        <f>VLOOKUP(InputData[[#This Row],[CUSTOMER NAME]],Country[],3,FALSE)</f>
        <v>Export</v>
      </c>
      <c r="I725" s="1">
        <f>DAY(InputData[[#This Row],[DATE]])</f>
        <v>10</v>
      </c>
      <c r="J725" s="1" t="str">
        <f>TEXT(InputData[[#This Row],[DATE]],"mmm")</f>
        <v>Nov</v>
      </c>
      <c r="K725" s="1" t="str">
        <f>TEXT(InputData[[#This Row],[DATE]],"yyy")</f>
        <v>2021</v>
      </c>
      <c r="L725" s="1">
        <f>WEEKNUM(InputData[[#This Row],[DATE]])</f>
        <v>46</v>
      </c>
    </row>
    <row r="726" spans="1:12" x14ac:dyDescent="0.35">
      <c r="A726" s="3">
        <v>44511</v>
      </c>
      <c r="B726" s="6" t="s">
        <v>112</v>
      </c>
      <c r="C726" s="4" t="s">
        <v>40</v>
      </c>
      <c r="D726" s="5">
        <v>115.2</v>
      </c>
      <c r="E726" s="1">
        <v>12</v>
      </c>
      <c r="F726" s="1">
        <f>InputData[[#This Row],[UNIT PRICE ($)]]*InputData[[#This Row],[QUANTITY]]</f>
        <v>1382.4</v>
      </c>
      <c r="G726" s="1" t="str">
        <f>VLOOKUP(InputData[[#This Row],[CUSTOMER NAME]],Country[],2,FALSE)</f>
        <v>India</v>
      </c>
      <c r="H726" s="1" t="str">
        <f>VLOOKUP(InputData[[#This Row],[CUSTOMER NAME]],Country[],3,FALSE)</f>
        <v>North</v>
      </c>
      <c r="I726" s="1">
        <f>DAY(InputData[[#This Row],[DATE]])</f>
        <v>11</v>
      </c>
      <c r="J726" s="1" t="str">
        <f>TEXT(InputData[[#This Row],[DATE]],"mmm")</f>
        <v>Nov</v>
      </c>
      <c r="K726" s="1" t="str">
        <f>TEXT(InputData[[#This Row],[DATE]],"yyy")</f>
        <v>2021</v>
      </c>
      <c r="L726" s="1">
        <f>WEEKNUM(InputData[[#This Row],[DATE]])</f>
        <v>46</v>
      </c>
    </row>
    <row r="727" spans="1:12" x14ac:dyDescent="0.35">
      <c r="A727" s="3">
        <v>44511</v>
      </c>
      <c r="B727" s="6" t="s">
        <v>84</v>
      </c>
      <c r="C727" s="4" t="s">
        <v>38</v>
      </c>
      <c r="D727" s="5">
        <v>79.92</v>
      </c>
      <c r="E727" s="1">
        <v>16</v>
      </c>
      <c r="F727" s="1">
        <f>InputData[[#This Row],[UNIT PRICE ($)]]*InputData[[#This Row],[QUANTITY]]</f>
        <v>1278.72</v>
      </c>
      <c r="G727" s="1" t="str">
        <f>VLOOKUP(InputData[[#This Row],[CUSTOMER NAME]],Country[],2,FALSE)</f>
        <v>Ethiopia</v>
      </c>
      <c r="H727" s="1" t="str">
        <f>VLOOKUP(InputData[[#This Row],[CUSTOMER NAME]],Country[],3,FALSE)</f>
        <v>Export</v>
      </c>
      <c r="I727" s="1">
        <f>DAY(InputData[[#This Row],[DATE]])</f>
        <v>11</v>
      </c>
      <c r="J727" s="1" t="str">
        <f>TEXT(InputData[[#This Row],[DATE]],"mmm")</f>
        <v>Nov</v>
      </c>
      <c r="K727" s="1" t="str">
        <f>TEXT(InputData[[#This Row],[DATE]],"yyy")</f>
        <v>2021</v>
      </c>
      <c r="L727" s="1">
        <f>WEEKNUM(InputData[[#This Row],[DATE]])</f>
        <v>46</v>
      </c>
    </row>
    <row r="728" spans="1:12" x14ac:dyDescent="0.35">
      <c r="A728" s="3">
        <v>44512</v>
      </c>
      <c r="B728" s="6" t="s">
        <v>61</v>
      </c>
      <c r="C728" s="4" t="s">
        <v>35</v>
      </c>
      <c r="D728" s="5">
        <v>6.7</v>
      </c>
      <c r="E728" s="1">
        <v>6</v>
      </c>
      <c r="F728" s="1">
        <f>InputData[[#This Row],[UNIT PRICE ($)]]*InputData[[#This Row],[QUANTITY]]</f>
        <v>40.200000000000003</v>
      </c>
      <c r="G728" s="1" t="str">
        <f>VLOOKUP(InputData[[#This Row],[CUSTOMER NAME]],Country[],2,FALSE)</f>
        <v>Bangladesh</v>
      </c>
      <c r="H728" s="1" t="str">
        <f>VLOOKUP(InputData[[#This Row],[CUSTOMER NAME]],Country[],3,FALSE)</f>
        <v>Export</v>
      </c>
      <c r="I728" s="1">
        <f>DAY(InputData[[#This Row],[DATE]])</f>
        <v>12</v>
      </c>
      <c r="J728" s="1" t="str">
        <f>TEXT(InputData[[#This Row],[DATE]],"mmm")</f>
        <v>Nov</v>
      </c>
      <c r="K728" s="1" t="str">
        <f>TEXT(InputData[[#This Row],[DATE]],"yyy")</f>
        <v>2021</v>
      </c>
      <c r="L728" s="1">
        <f>WEEKNUM(InputData[[#This Row],[DATE]])</f>
        <v>46</v>
      </c>
    </row>
    <row r="729" spans="1:12" x14ac:dyDescent="0.35">
      <c r="A729" s="3">
        <v>44512</v>
      </c>
      <c r="B729" s="6" t="s">
        <v>85</v>
      </c>
      <c r="C729" s="4" t="s">
        <v>10</v>
      </c>
      <c r="D729" s="5">
        <v>164.28</v>
      </c>
      <c r="E729" s="1">
        <v>3</v>
      </c>
      <c r="F729" s="1">
        <f>InputData[[#This Row],[UNIT PRICE ($)]]*InputData[[#This Row],[QUANTITY]]</f>
        <v>492.84000000000003</v>
      </c>
      <c r="G729" s="1" t="str">
        <f>VLOOKUP(InputData[[#This Row],[CUSTOMER NAME]],Country[],2,FALSE)</f>
        <v>India</v>
      </c>
      <c r="H729" s="1" t="str">
        <f>VLOOKUP(InputData[[#This Row],[CUSTOMER NAME]],Country[],3,FALSE)</f>
        <v>Northeast</v>
      </c>
      <c r="I729" s="1">
        <f>DAY(InputData[[#This Row],[DATE]])</f>
        <v>12</v>
      </c>
      <c r="J729" s="1" t="str">
        <f>TEXT(InputData[[#This Row],[DATE]],"mmm")</f>
        <v>Nov</v>
      </c>
      <c r="K729" s="1" t="str">
        <f>TEXT(InputData[[#This Row],[DATE]],"yyy")</f>
        <v>2021</v>
      </c>
      <c r="L729" s="1">
        <f>WEEKNUM(InputData[[#This Row],[DATE]])</f>
        <v>46</v>
      </c>
    </row>
    <row r="730" spans="1:12" x14ac:dyDescent="0.35">
      <c r="A730" s="3">
        <v>44513</v>
      </c>
      <c r="B730" s="6" t="s">
        <v>72</v>
      </c>
      <c r="C730" s="4" t="s">
        <v>27</v>
      </c>
      <c r="D730" s="5">
        <v>57.120000000000005</v>
      </c>
      <c r="E730" s="1">
        <v>10</v>
      </c>
      <c r="F730" s="1">
        <f>InputData[[#This Row],[UNIT PRICE ($)]]*InputData[[#This Row],[QUANTITY]]</f>
        <v>571.20000000000005</v>
      </c>
      <c r="G730" s="1" t="str">
        <f>VLOOKUP(InputData[[#This Row],[CUSTOMER NAME]],Country[],2,FALSE)</f>
        <v>Brazil</v>
      </c>
      <c r="H730" s="1" t="str">
        <f>VLOOKUP(InputData[[#This Row],[CUSTOMER NAME]],Country[],3,FALSE)</f>
        <v>Export</v>
      </c>
      <c r="I730" s="1">
        <f>DAY(InputData[[#This Row],[DATE]])</f>
        <v>13</v>
      </c>
      <c r="J730" s="1" t="str">
        <f>TEXT(InputData[[#This Row],[DATE]],"mmm")</f>
        <v>Nov</v>
      </c>
      <c r="K730" s="1" t="str">
        <f>TEXT(InputData[[#This Row],[DATE]],"yyy")</f>
        <v>2021</v>
      </c>
      <c r="L730" s="1">
        <f>WEEKNUM(InputData[[#This Row],[DATE]])</f>
        <v>46</v>
      </c>
    </row>
    <row r="731" spans="1:12" x14ac:dyDescent="0.35">
      <c r="A731" s="3">
        <v>44514</v>
      </c>
      <c r="B731" s="6" t="s">
        <v>69</v>
      </c>
      <c r="C731" s="4" t="s">
        <v>2</v>
      </c>
      <c r="D731" s="5">
        <v>142.80000000000001</v>
      </c>
      <c r="E731" s="1">
        <v>1</v>
      </c>
      <c r="F731" s="1">
        <f>InputData[[#This Row],[UNIT PRICE ($)]]*InputData[[#This Row],[QUANTITY]]</f>
        <v>142.80000000000001</v>
      </c>
      <c r="G731" s="1" t="str">
        <f>VLOOKUP(InputData[[#This Row],[CUSTOMER NAME]],Country[],2,FALSE)</f>
        <v>India</v>
      </c>
      <c r="H731" s="1" t="str">
        <f>VLOOKUP(InputData[[#This Row],[CUSTOMER NAME]],Country[],3,FALSE)</f>
        <v>South</v>
      </c>
      <c r="I731" s="1">
        <f>DAY(InputData[[#This Row],[DATE]])</f>
        <v>14</v>
      </c>
      <c r="J731" s="1" t="str">
        <f>TEXT(InputData[[#This Row],[DATE]],"mmm")</f>
        <v>Nov</v>
      </c>
      <c r="K731" s="1" t="str">
        <f>TEXT(InputData[[#This Row],[DATE]],"yyy")</f>
        <v>2021</v>
      </c>
      <c r="L731" s="1">
        <f>WEEKNUM(InputData[[#This Row],[DATE]])</f>
        <v>47</v>
      </c>
    </row>
    <row r="732" spans="1:12" x14ac:dyDescent="0.35">
      <c r="A732" s="3">
        <v>44515</v>
      </c>
      <c r="B732" s="6" t="s">
        <v>60</v>
      </c>
      <c r="C732" s="4" t="s">
        <v>27</v>
      </c>
      <c r="D732" s="5">
        <v>57.120000000000005</v>
      </c>
      <c r="E732" s="1">
        <v>36</v>
      </c>
      <c r="F732" s="1">
        <f>InputData[[#This Row],[UNIT PRICE ($)]]*InputData[[#This Row],[QUANTITY]]</f>
        <v>2056.3200000000002</v>
      </c>
      <c r="G732" s="1" t="str">
        <f>VLOOKUP(InputData[[#This Row],[CUSTOMER NAME]],Country[],2,FALSE)</f>
        <v>Nigeria</v>
      </c>
      <c r="H732" s="1" t="str">
        <f>VLOOKUP(InputData[[#This Row],[CUSTOMER NAME]],Country[],3,FALSE)</f>
        <v>Export</v>
      </c>
      <c r="I732" s="1">
        <f>DAY(InputData[[#This Row],[DATE]])</f>
        <v>15</v>
      </c>
      <c r="J732" s="1" t="str">
        <f>TEXT(InputData[[#This Row],[DATE]],"mmm")</f>
        <v>Nov</v>
      </c>
      <c r="K732" s="1" t="str">
        <f>TEXT(InputData[[#This Row],[DATE]],"yyy")</f>
        <v>2021</v>
      </c>
      <c r="L732" s="1">
        <f>WEEKNUM(InputData[[#This Row],[DATE]])</f>
        <v>47</v>
      </c>
    </row>
    <row r="733" spans="1:12" x14ac:dyDescent="0.35">
      <c r="A733" s="3">
        <v>44515</v>
      </c>
      <c r="B733" s="6" t="s">
        <v>81</v>
      </c>
      <c r="C733" s="4" t="s">
        <v>12</v>
      </c>
      <c r="D733" s="5">
        <v>94.17</v>
      </c>
      <c r="E733" s="1">
        <v>14</v>
      </c>
      <c r="F733" s="1">
        <f>InputData[[#This Row],[UNIT PRICE ($)]]*InputData[[#This Row],[QUANTITY]]</f>
        <v>1318.38</v>
      </c>
      <c r="G733" s="1" t="str">
        <f>VLOOKUP(InputData[[#This Row],[CUSTOMER NAME]],Country[],2,FALSE)</f>
        <v>India</v>
      </c>
      <c r="H733" s="1" t="str">
        <f>VLOOKUP(InputData[[#This Row],[CUSTOMER NAME]],Country[],3,FALSE)</f>
        <v>East</v>
      </c>
      <c r="I733" s="1">
        <f>DAY(InputData[[#This Row],[DATE]])</f>
        <v>15</v>
      </c>
      <c r="J733" s="1" t="str">
        <f>TEXT(InputData[[#This Row],[DATE]],"mmm")</f>
        <v>Nov</v>
      </c>
      <c r="K733" s="1" t="str">
        <f>TEXT(InputData[[#This Row],[DATE]],"yyy")</f>
        <v>2021</v>
      </c>
      <c r="L733" s="1">
        <f>WEEKNUM(InputData[[#This Row],[DATE]])</f>
        <v>47</v>
      </c>
    </row>
    <row r="734" spans="1:12" x14ac:dyDescent="0.35">
      <c r="A734" s="3">
        <v>44516</v>
      </c>
      <c r="B734" s="6" t="s">
        <v>81</v>
      </c>
      <c r="C734" s="4" t="s">
        <v>17</v>
      </c>
      <c r="D734" s="5">
        <v>156.78</v>
      </c>
      <c r="E734" s="1">
        <v>8</v>
      </c>
      <c r="F734" s="1">
        <f>InputData[[#This Row],[UNIT PRICE ($)]]*InputData[[#This Row],[QUANTITY]]</f>
        <v>1254.24</v>
      </c>
      <c r="G734" s="1" t="str">
        <f>VLOOKUP(InputData[[#This Row],[CUSTOMER NAME]],Country[],2,FALSE)</f>
        <v>India</v>
      </c>
      <c r="H734" s="1" t="str">
        <f>VLOOKUP(InputData[[#This Row],[CUSTOMER NAME]],Country[],3,FALSE)</f>
        <v>East</v>
      </c>
      <c r="I734" s="1">
        <f>DAY(InputData[[#This Row],[DATE]])</f>
        <v>16</v>
      </c>
      <c r="J734" s="1" t="str">
        <f>TEXT(InputData[[#This Row],[DATE]],"mmm")</f>
        <v>Nov</v>
      </c>
      <c r="K734" s="1" t="str">
        <f>TEXT(InputData[[#This Row],[DATE]],"yyy")</f>
        <v>2021</v>
      </c>
      <c r="L734" s="1">
        <f>WEEKNUM(InputData[[#This Row],[DATE]])</f>
        <v>47</v>
      </c>
    </row>
    <row r="735" spans="1:12" x14ac:dyDescent="0.35">
      <c r="A735" s="3">
        <v>44517</v>
      </c>
      <c r="B735" s="6" t="s">
        <v>108</v>
      </c>
      <c r="C735" s="4" t="s">
        <v>38</v>
      </c>
      <c r="D735" s="5">
        <v>79.92</v>
      </c>
      <c r="E735" s="1">
        <v>33</v>
      </c>
      <c r="F735" s="1">
        <f>InputData[[#This Row],[UNIT PRICE ($)]]*InputData[[#This Row],[QUANTITY]]</f>
        <v>2637.36</v>
      </c>
      <c r="G735" s="1" t="str">
        <f>VLOOKUP(InputData[[#This Row],[CUSTOMER NAME]],Country[],2,FALSE)</f>
        <v>India</v>
      </c>
      <c r="H735" s="1" t="str">
        <f>VLOOKUP(InputData[[#This Row],[CUSTOMER NAME]],Country[],3,FALSE)</f>
        <v>North</v>
      </c>
      <c r="I735" s="1">
        <f>DAY(InputData[[#This Row],[DATE]])</f>
        <v>17</v>
      </c>
      <c r="J735" s="1" t="str">
        <f>TEXT(InputData[[#This Row],[DATE]],"mmm")</f>
        <v>Nov</v>
      </c>
      <c r="K735" s="1" t="str">
        <f>TEXT(InputData[[#This Row],[DATE]],"yyy")</f>
        <v>2021</v>
      </c>
      <c r="L735" s="1">
        <f>WEEKNUM(InputData[[#This Row],[DATE]])</f>
        <v>47</v>
      </c>
    </row>
    <row r="736" spans="1:12" x14ac:dyDescent="0.35">
      <c r="A736" s="3">
        <v>44518</v>
      </c>
      <c r="B736" s="6" t="s">
        <v>65</v>
      </c>
      <c r="C736" s="4" t="s">
        <v>44</v>
      </c>
      <c r="D736" s="5">
        <v>82.08</v>
      </c>
      <c r="E736" s="1">
        <v>18</v>
      </c>
      <c r="F736" s="1">
        <f>InputData[[#This Row],[UNIT PRICE ($)]]*InputData[[#This Row],[QUANTITY]]</f>
        <v>1477.44</v>
      </c>
      <c r="G736" s="1" t="str">
        <f>VLOOKUP(InputData[[#This Row],[CUSTOMER NAME]],Country[],2,FALSE)</f>
        <v>Pakistan</v>
      </c>
      <c r="H736" s="1" t="str">
        <f>VLOOKUP(InputData[[#This Row],[CUSTOMER NAME]],Country[],3,FALSE)</f>
        <v>Export</v>
      </c>
      <c r="I736" s="1">
        <f>DAY(InputData[[#This Row],[DATE]])</f>
        <v>18</v>
      </c>
      <c r="J736" s="1" t="str">
        <f>TEXT(InputData[[#This Row],[DATE]],"mmm")</f>
        <v>Nov</v>
      </c>
      <c r="K736" s="1" t="str">
        <f>TEXT(InputData[[#This Row],[DATE]],"yyy")</f>
        <v>2021</v>
      </c>
      <c r="L736" s="1">
        <f>WEEKNUM(InputData[[#This Row],[DATE]])</f>
        <v>47</v>
      </c>
    </row>
    <row r="737" spans="1:12" x14ac:dyDescent="0.35">
      <c r="A737" s="3">
        <v>44518</v>
      </c>
      <c r="B737" s="6" t="s">
        <v>80</v>
      </c>
      <c r="C737" s="4" t="s">
        <v>34</v>
      </c>
      <c r="D737" s="5">
        <v>58.3</v>
      </c>
      <c r="E737" s="1">
        <v>8</v>
      </c>
      <c r="F737" s="1">
        <f>InputData[[#This Row],[UNIT PRICE ($)]]*InputData[[#This Row],[QUANTITY]]</f>
        <v>466.4</v>
      </c>
      <c r="G737" s="1" t="str">
        <f>VLOOKUP(InputData[[#This Row],[CUSTOMER NAME]],Country[],2,FALSE)</f>
        <v>South Africa</v>
      </c>
      <c r="H737" s="1" t="str">
        <f>VLOOKUP(InputData[[#This Row],[CUSTOMER NAME]],Country[],3,FALSE)</f>
        <v>Export</v>
      </c>
      <c r="I737" s="1">
        <f>DAY(InputData[[#This Row],[DATE]])</f>
        <v>18</v>
      </c>
      <c r="J737" s="1" t="str">
        <f>TEXT(InputData[[#This Row],[DATE]],"mmm")</f>
        <v>Nov</v>
      </c>
      <c r="K737" s="1" t="str">
        <f>TEXT(InputData[[#This Row],[DATE]],"yyy")</f>
        <v>2021</v>
      </c>
      <c r="L737" s="1">
        <f>WEEKNUM(InputData[[#This Row],[DATE]])</f>
        <v>47</v>
      </c>
    </row>
    <row r="738" spans="1:12" x14ac:dyDescent="0.35">
      <c r="A738" s="3">
        <v>44518</v>
      </c>
      <c r="B738" s="6" t="s">
        <v>115</v>
      </c>
      <c r="C738" s="4" t="s">
        <v>39</v>
      </c>
      <c r="D738" s="5">
        <v>42.55</v>
      </c>
      <c r="E738" s="1">
        <v>4</v>
      </c>
      <c r="F738" s="1">
        <f>InputData[[#This Row],[UNIT PRICE ($)]]*InputData[[#This Row],[QUANTITY]]</f>
        <v>170.2</v>
      </c>
      <c r="G738" s="1" t="str">
        <f>VLOOKUP(InputData[[#This Row],[CUSTOMER NAME]],Country[],2,FALSE)</f>
        <v>India</v>
      </c>
      <c r="H738" s="1" t="str">
        <f>VLOOKUP(InputData[[#This Row],[CUSTOMER NAME]],Country[],3,FALSE)</f>
        <v>Northeast</v>
      </c>
      <c r="I738" s="1">
        <f>DAY(InputData[[#This Row],[DATE]])</f>
        <v>18</v>
      </c>
      <c r="J738" s="1" t="str">
        <f>TEXT(InputData[[#This Row],[DATE]],"mmm")</f>
        <v>Nov</v>
      </c>
      <c r="K738" s="1" t="str">
        <f>TEXT(InputData[[#This Row],[DATE]],"yyy")</f>
        <v>2021</v>
      </c>
      <c r="L738" s="1">
        <f>WEEKNUM(InputData[[#This Row],[DATE]])</f>
        <v>47</v>
      </c>
    </row>
    <row r="739" spans="1:12" x14ac:dyDescent="0.35">
      <c r="A739" s="3">
        <v>44519</v>
      </c>
      <c r="B739" s="6" t="s">
        <v>87</v>
      </c>
      <c r="C739" s="4" t="s">
        <v>18</v>
      </c>
      <c r="D739" s="5">
        <v>49.21</v>
      </c>
      <c r="E739" s="1">
        <v>4</v>
      </c>
      <c r="F739" s="1">
        <f>InputData[[#This Row],[UNIT PRICE ($)]]*InputData[[#This Row],[QUANTITY]]</f>
        <v>196.84</v>
      </c>
      <c r="G739" s="1" t="str">
        <f>VLOOKUP(InputData[[#This Row],[CUSTOMER NAME]],Country[],2,FALSE)</f>
        <v>France</v>
      </c>
      <c r="H739" s="1" t="str">
        <f>VLOOKUP(InputData[[#This Row],[CUSTOMER NAME]],Country[],3,FALSE)</f>
        <v>Export</v>
      </c>
      <c r="I739" s="1">
        <f>DAY(InputData[[#This Row],[DATE]])</f>
        <v>19</v>
      </c>
      <c r="J739" s="1" t="str">
        <f>TEXT(InputData[[#This Row],[DATE]],"mmm")</f>
        <v>Nov</v>
      </c>
      <c r="K739" s="1" t="str">
        <f>TEXT(InputData[[#This Row],[DATE]],"yyy")</f>
        <v>2021</v>
      </c>
      <c r="L739" s="1">
        <f>WEEKNUM(InputData[[#This Row],[DATE]])</f>
        <v>47</v>
      </c>
    </row>
    <row r="740" spans="1:12" x14ac:dyDescent="0.35">
      <c r="A740" s="3">
        <v>44520</v>
      </c>
      <c r="B740" s="6" t="s">
        <v>69</v>
      </c>
      <c r="C740" s="4" t="s">
        <v>8</v>
      </c>
      <c r="D740" s="5">
        <v>94.62</v>
      </c>
      <c r="E740" s="1">
        <v>11</v>
      </c>
      <c r="F740" s="1">
        <f>InputData[[#This Row],[UNIT PRICE ($)]]*InputData[[#This Row],[QUANTITY]]</f>
        <v>1040.8200000000002</v>
      </c>
      <c r="G740" s="1" t="str">
        <f>VLOOKUP(InputData[[#This Row],[CUSTOMER NAME]],Country[],2,FALSE)</f>
        <v>India</v>
      </c>
      <c r="H740" s="1" t="str">
        <f>VLOOKUP(InputData[[#This Row],[CUSTOMER NAME]],Country[],3,FALSE)</f>
        <v>South</v>
      </c>
      <c r="I740" s="1">
        <f>DAY(InputData[[#This Row],[DATE]])</f>
        <v>20</v>
      </c>
      <c r="J740" s="1" t="str">
        <f>TEXT(InputData[[#This Row],[DATE]],"mmm")</f>
        <v>Nov</v>
      </c>
      <c r="K740" s="1" t="str">
        <f>TEXT(InputData[[#This Row],[DATE]],"yyy")</f>
        <v>2021</v>
      </c>
      <c r="L740" s="1">
        <f>WEEKNUM(InputData[[#This Row],[DATE]])</f>
        <v>47</v>
      </c>
    </row>
    <row r="741" spans="1:12" x14ac:dyDescent="0.35">
      <c r="A741" s="3">
        <v>44520</v>
      </c>
      <c r="B741" s="6" t="s">
        <v>113</v>
      </c>
      <c r="C741" s="4" t="s">
        <v>22</v>
      </c>
      <c r="D741" s="5">
        <v>141.57</v>
      </c>
      <c r="E741" s="1">
        <v>34</v>
      </c>
      <c r="F741" s="1">
        <f>InputData[[#This Row],[UNIT PRICE ($)]]*InputData[[#This Row],[QUANTITY]]</f>
        <v>4813.38</v>
      </c>
      <c r="G741" s="1" t="str">
        <f>VLOOKUP(InputData[[#This Row],[CUSTOMER NAME]],Country[],2,FALSE)</f>
        <v>Pakistan</v>
      </c>
      <c r="H741" s="1" t="str">
        <f>VLOOKUP(InputData[[#This Row],[CUSTOMER NAME]],Country[],3,FALSE)</f>
        <v>Export</v>
      </c>
      <c r="I741" s="1">
        <f>DAY(InputData[[#This Row],[DATE]])</f>
        <v>20</v>
      </c>
      <c r="J741" s="1" t="str">
        <f>TEXT(InputData[[#This Row],[DATE]],"mmm")</f>
        <v>Nov</v>
      </c>
      <c r="K741" s="1" t="str">
        <f>TEXT(InputData[[#This Row],[DATE]],"yyy")</f>
        <v>2021</v>
      </c>
      <c r="L741" s="1">
        <f>WEEKNUM(InputData[[#This Row],[DATE]])</f>
        <v>47</v>
      </c>
    </row>
    <row r="742" spans="1:12" x14ac:dyDescent="0.35">
      <c r="A742" s="3">
        <v>44520</v>
      </c>
      <c r="B742" s="6" t="s">
        <v>87</v>
      </c>
      <c r="C742" s="4" t="s">
        <v>34</v>
      </c>
      <c r="D742" s="5">
        <v>58.3</v>
      </c>
      <c r="E742" s="1">
        <v>14</v>
      </c>
      <c r="F742" s="1">
        <f>InputData[[#This Row],[UNIT PRICE ($)]]*InputData[[#This Row],[QUANTITY]]</f>
        <v>816.19999999999993</v>
      </c>
      <c r="G742" s="1" t="str">
        <f>VLOOKUP(InputData[[#This Row],[CUSTOMER NAME]],Country[],2,FALSE)</f>
        <v>France</v>
      </c>
      <c r="H742" s="1" t="str">
        <f>VLOOKUP(InputData[[#This Row],[CUSTOMER NAME]],Country[],3,FALSE)</f>
        <v>Export</v>
      </c>
      <c r="I742" s="1">
        <f>DAY(InputData[[#This Row],[DATE]])</f>
        <v>20</v>
      </c>
      <c r="J742" s="1" t="str">
        <f>TEXT(InputData[[#This Row],[DATE]],"mmm")</f>
        <v>Nov</v>
      </c>
      <c r="K742" s="1" t="str">
        <f>TEXT(InputData[[#This Row],[DATE]],"yyy")</f>
        <v>2021</v>
      </c>
      <c r="L742" s="1">
        <f>WEEKNUM(InputData[[#This Row],[DATE]])</f>
        <v>47</v>
      </c>
    </row>
    <row r="743" spans="1:12" x14ac:dyDescent="0.35">
      <c r="A743" s="3">
        <v>44521</v>
      </c>
      <c r="B743" s="6" t="s">
        <v>108</v>
      </c>
      <c r="C743" s="4" t="s">
        <v>6</v>
      </c>
      <c r="D743" s="5">
        <v>85.5</v>
      </c>
      <c r="E743" s="1">
        <v>1</v>
      </c>
      <c r="F743" s="1">
        <f>InputData[[#This Row],[UNIT PRICE ($)]]*InputData[[#This Row],[QUANTITY]]</f>
        <v>85.5</v>
      </c>
      <c r="G743" s="1" t="str">
        <f>VLOOKUP(InputData[[#This Row],[CUSTOMER NAME]],Country[],2,FALSE)</f>
        <v>India</v>
      </c>
      <c r="H743" s="1" t="str">
        <f>VLOOKUP(InputData[[#This Row],[CUSTOMER NAME]],Country[],3,FALSE)</f>
        <v>North</v>
      </c>
      <c r="I743" s="1">
        <f>DAY(InputData[[#This Row],[DATE]])</f>
        <v>21</v>
      </c>
      <c r="J743" s="1" t="str">
        <f>TEXT(InputData[[#This Row],[DATE]],"mmm")</f>
        <v>Nov</v>
      </c>
      <c r="K743" s="1" t="str">
        <f>TEXT(InputData[[#This Row],[DATE]],"yyy")</f>
        <v>2021</v>
      </c>
      <c r="L743" s="1">
        <f>WEEKNUM(InputData[[#This Row],[DATE]])</f>
        <v>48</v>
      </c>
    </row>
    <row r="744" spans="1:12" x14ac:dyDescent="0.35">
      <c r="A744" s="3">
        <v>44521</v>
      </c>
      <c r="B744" s="6" t="s">
        <v>110</v>
      </c>
      <c r="C744" s="4" t="s">
        <v>41</v>
      </c>
      <c r="D744" s="5">
        <v>173.88</v>
      </c>
      <c r="E744" s="1">
        <v>24</v>
      </c>
      <c r="F744" s="1">
        <f>InputData[[#This Row],[UNIT PRICE ($)]]*InputData[[#This Row],[QUANTITY]]</f>
        <v>4173.12</v>
      </c>
      <c r="G744" s="1" t="str">
        <f>VLOOKUP(InputData[[#This Row],[CUSTOMER NAME]],Country[],2,FALSE)</f>
        <v>India</v>
      </c>
      <c r="H744" s="1" t="str">
        <f>VLOOKUP(InputData[[#This Row],[CUSTOMER NAME]],Country[],3,FALSE)</f>
        <v>Western</v>
      </c>
      <c r="I744" s="1">
        <f>DAY(InputData[[#This Row],[DATE]])</f>
        <v>21</v>
      </c>
      <c r="J744" s="1" t="str">
        <f>TEXT(InputData[[#This Row],[DATE]],"mmm")</f>
        <v>Nov</v>
      </c>
      <c r="K744" s="1" t="str">
        <f>TEXT(InputData[[#This Row],[DATE]],"yyy")</f>
        <v>2021</v>
      </c>
      <c r="L744" s="1">
        <f>WEEKNUM(InputData[[#This Row],[DATE]])</f>
        <v>48</v>
      </c>
    </row>
    <row r="745" spans="1:12" x14ac:dyDescent="0.35">
      <c r="A745" s="3">
        <v>44521</v>
      </c>
      <c r="B745" s="6" t="s">
        <v>67</v>
      </c>
      <c r="C745" s="4" t="s">
        <v>20</v>
      </c>
      <c r="D745" s="5">
        <v>76.25</v>
      </c>
      <c r="E745" s="1">
        <v>6</v>
      </c>
      <c r="F745" s="1">
        <f>InputData[[#This Row],[UNIT PRICE ($)]]*InputData[[#This Row],[QUANTITY]]</f>
        <v>457.5</v>
      </c>
      <c r="G745" s="1" t="str">
        <f>VLOOKUP(InputData[[#This Row],[CUSTOMER NAME]],Country[],2,FALSE)</f>
        <v>United Kingdom</v>
      </c>
      <c r="H745" s="1" t="str">
        <f>VLOOKUP(InputData[[#This Row],[CUSTOMER NAME]],Country[],3,FALSE)</f>
        <v>Export</v>
      </c>
      <c r="I745" s="1">
        <f>DAY(InputData[[#This Row],[DATE]])</f>
        <v>21</v>
      </c>
      <c r="J745" s="1" t="str">
        <f>TEXT(InputData[[#This Row],[DATE]],"mmm")</f>
        <v>Nov</v>
      </c>
      <c r="K745" s="1" t="str">
        <f>TEXT(InputData[[#This Row],[DATE]],"yyy")</f>
        <v>2021</v>
      </c>
      <c r="L745" s="1">
        <f>WEEKNUM(InputData[[#This Row],[DATE]])</f>
        <v>48</v>
      </c>
    </row>
    <row r="746" spans="1:12" x14ac:dyDescent="0.35">
      <c r="A746" s="3">
        <v>44521</v>
      </c>
      <c r="B746" s="6" t="s">
        <v>78</v>
      </c>
      <c r="C746" s="4" t="s">
        <v>42</v>
      </c>
      <c r="D746" s="5">
        <v>162</v>
      </c>
      <c r="E746" s="1">
        <v>10</v>
      </c>
      <c r="F746" s="1">
        <f>InputData[[#This Row],[UNIT PRICE ($)]]*InputData[[#This Row],[QUANTITY]]</f>
        <v>1620</v>
      </c>
      <c r="G746" s="1" t="str">
        <f>VLOOKUP(InputData[[#This Row],[CUSTOMER NAME]],Country[],2,FALSE)</f>
        <v>India</v>
      </c>
      <c r="H746" s="1" t="str">
        <f>VLOOKUP(InputData[[#This Row],[CUSTOMER NAME]],Country[],3,FALSE)</f>
        <v>Central</v>
      </c>
      <c r="I746" s="1">
        <f>DAY(InputData[[#This Row],[DATE]])</f>
        <v>21</v>
      </c>
      <c r="J746" s="1" t="str">
        <f>TEXT(InputData[[#This Row],[DATE]],"mmm")</f>
        <v>Nov</v>
      </c>
      <c r="K746" s="1" t="str">
        <f>TEXT(InputData[[#This Row],[DATE]],"yyy")</f>
        <v>2021</v>
      </c>
      <c r="L746" s="1">
        <f>WEEKNUM(InputData[[#This Row],[DATE]])</f>
        <v>48</v>
      </c>
    </row>
    <row r="747" spans="1:12" x14ac:dyDescent="0.35">
      <c r="A747" s="3">
        <v>44521</v>
      </c>
      <c r="B747" s="6" t="s">
        <v>116</v>
      </c>
      <c r="C747" s="4" t="s">
        <v>14</v>
      </c>
      <c r="D747" s="5">
        <v>146.72</v>
      </c>
      <c r="E747" s="1">
        <v>1</v>
      </c>
      <c r="F747" s="1">
        <f>InputData[[#This Row],[UNIT PRICE ($)]]*InputData[[#This Row],[QUANTITY]]</f>
        <v>146.72</v>
      </c>
      <c r="G747" s="1" t="str">
        <f>VLOOKUP(InputData[[#This Row],[CUSTOMER NAME]],Country[],2,FALSE)</f>
        <v>Germany</v>
      </c>
      <c r="H747" s="1" t="str">
        <f>VLOOKUP(InputData[[#This Row],[CUSTOMER NAME]],Country[],3,FALSE)</f>
        <v>Export</v>
      </c>
      <c r="I747" s="1">
        <f>DAY(InputData[[#This Row],[DATE]])</f>
        <v>21</v>
      </c>
      <c r="J747" s="1" t="str">
        <f>TEXT(InputData[[#This Row],[DATE]],"mmm")</f>
        <v>Nov</v>
      </c>
      <c r="K747" s="1" t="str">
        <f>TEXT(InputData[[#This Row],[DATE]],"yyy")</f>
        <v>2021</v>
      </c>
      <c r="L747" s="1">
        <f>WEEKNUM(InputData[[#This Row],[DATE]])</f>
        <v>48</v>
      </c>
    </row>
    <row r="748" spans="1:12" x14ac:dyDescent="0.35">
      <c r="A748" s="3">
        <v>44522</v>
      </c>
      <c r="B748" s="6" t="s">
        <v>82</v>
      </c>
      <c r="C748" s="4" t="s">
        <v>17</v>
      </c>
      <c r="D748" s="5">
        <v>156.78</v>
      </c>
      <c r="E748" s="1">
        <v>35</v>
      </c>
      <c r="F748" s="1">
        <f>InputData[[#This Row],[UNIT PRICE ($)]]*InputData[[#This Row],[QUANTITY]]</f>
        <v>5487.3</v>
      </c>
      <c r="G748" s="1" t="str">
        <f>VLOOKUP(InputData[[#This Row],[CUSTOMER NAME]],Country[],2,FALSE)</f>
        <v>India</v>
      </c>
      <c r="H748" s="1" t="str">
        <f>VLOOKUP(InputData[[#This Row],[CUSTOMER NAME]],Country[],3,FALSE)</f>
        <v>Western</v>
      </c>
      <c r="I748" s="1">
        <f>DAY(InputData[[#This Row],[DATE]])</f>
        <v>22</v>
      </c>
      <c r="J748" s="1" t="str">
        <f>TEXT(InputData[[#This Row],[DATE]],"mmm")</f>
        <v>Nov</v>
      </c>
      <c r="K748" s="1" t="str">
        <f>TEXT(InputData[[#This Row],[DATE]],"yyy")</f>
        <v>2021</v>
      </c>
      <c r="L748" s="1">
        <f>WEEKNUM(InputData[[#This Row],[DATE]])</f>
        <v>48</v>
      </c>
    </row>
    <row r="749" spans="1:12" x14ac:dyDescent="0.35">
      <c r="A749" s="3">
        <v>44523</v>
      </c>
      <c r="B749" s="6" t="s">
        <v>75</v>
      </c>
      <c r="C749" s="4" t="s">
        <v>36</v>
      </c>
      <c r="D749" s="5">
        <v>96.3</v>
      </c>
      <c r="E749" s="1">
        <v>12</v>
      </c>
      <c r="F749" s="1">
        <f>InputData[[#This Row],[UNIT PRICE ($)]]*InputData[[#This Row],[QUANTITY]]</f>
        <v>1155.5999999999999</v>
      </c>
      <c r="G749" s="1" t="str">
        <f>VLOOKUP(InputData[[#This Row],[CUSTOMER NAME]],Country[],2,FALSE)</f>
        <v>Russia</v>
      </c>
      <c r="H749" s="1" t="str">
        <f>VLOOKUP(InputData[[#This Row],[CUSTOMER NAME]],Country[],3,FALSE)</f>
        <v>Export</v>
      </c>
      <c r="I749" s="1">
        <f>DAY(InputData[[#This Row],[DATE]])</f>
        <v>23</v>
      </c>
      <c r="J749" s="1" t="str">
        <f>TEXT(InputData[[#This Row],[DATE]],"mmm")</f>
        <v>Nov</v>
      </c>
      <c r="K749" s="1" t="str">
        <f>TEXT(InputData[[#This Row],[DATE]],"yyy")</f>
        <v>2021</v>
      </c>
      <c r="L749" s="1">
        <f>WEEKNUM(InputData[[#This Row],[DATE]])</f>
        <v>48</v>
      </c>
    </row>
    <row r="750" spans="1:12" x14ac:dyDescent="0.35">
      <c r="A750" s="3">
        <v>44525</v>
      </c>
      <c r="B750" s="6" t="s">
        <v>72</v>
      </c>
      <c r="C750" s="4" t="s">
        <v>4</v>
      </c>
      <c r="D750" s="5">
        <v>48.84</v>
      </c>
      <c r="E750" s="1">
        <v>5</v>
      </c>
      <c r="F750" s="1">
        <f>InputData[[#This Row],[UNIT PRICE ($)]]*InputData[[#This Row],[QUANTITY]]</f>
        <v>244.20000000000002</v>
      </c>
      <c r="G750" s="1" t="str">
        <f>VLOOKUP(InputData[[#This Row],[CUSTOMER NAME]],Country[],2,FALSE)</f>
        <v>Brazil</v>
      </c>
      <c r="H750" s="1" t="str">
        <f>VLOOKUP(InputData[[#This Row],[CUSTOMER NAME]],Country[],3,FALSE)</f>
        <v>Export</v>
      </c>
      <c r="I750" s="1">
        <f>DAY(InputData[[#This Row],[DATE]])</f>
        <v>25</v>
      </c>
      <c r="J750" s="1" t="str">
        <f>TEXT(InputData[[#This Row],[DATE]],"mmm")</f>
        <v>Nov</v>
      </c>
      <c r="K750" s="1" t="str">
        <f>TEXT(InputData[[#This Row],[DATE]],"yyy")</f>
        <v>2021</v>
      </c>
      <c r="L750" s="1">
        <f>WEEKNUM(InputData[[#This Row],[DATE]])</f>
        <v>48</v>
      </c>
    </row>
    <row r="751" spans="1:12" x14ac:dyDescent="0.35">
      <c r="A751" s="3">
        <v>44525</v>
      </c>
      <c r="B751" s="6" t="s">
        <v>82</v>
      </c>
      <c r="C751" s="4" t="s">
        <v>3</v>
      </c>
      <c r="D751" s="5">
        <v>80.94</v>
      </c>
      <c r="E751" s="1">
        <v>10</v>
      </c>
      <c r="F751" s="1">
        <f>InputData[[#This Row],[UNIT PRICE ($)]]*InputData[[#This Row],[QUANTITY]]</f>
        <v>809.4</v>
      </c>
      <c r="G751" s="1" t="str">
        <f>VLOOKUP(InputData[[#This Row],[CUSTOMER NAME]],Country[],2,FALSE)</f>
        <v>India</v>
      </c>
      <c r="H751" s="1" t="str">
        <f>VLOOKUP(InputData[[#This Row],[CUSTOMER NAME]],Country[],3,FALSE)</f>
        <v>Western</v>
      </c>
      <c r="I751" s="1">
        <f>DAY(InputData[[#This Row],[DATE]])</f>
        <v>25</v>
      </c>
      <c r="J751" s="1" t="str">
        <f>TEXT(InputData[[#This Row],[DATE]],"mmm")</f>
        <v>Nov</v>
      </c>
      <c r="K751" s="1" t="str">
        <f>TEXT(InputData[[#This Row],[DATE]],"yyy")</f>
        <v>2021</v>
      </c>
      <c r="L751" s="1">
        <f>WEEKNUM(InputData[[#This Row],[DATE]])</f>
        <v>48</v>
      </c>
    </row>
    <row r="752" spans="1:12" x14ac:dyDescent="0.35">
      <c r="A752" s="3">
        <v>44525</v>
      </c>
      <c r="B752" s="6" t="s">
        <v>82</v>
      </c>
      <c r="C752" s="4" t="s">
        <v>16</v>
      </c>
      <c r="D752" s="5">
        <v>16.64</v>
      </c>
      <c r="E752" s="1">
        <v>14</v>
      </c>
      <c r="F752" s="1">
        <f>InputData[[#This Row],[UNIT PRICE ($)]]*InputData[[#This Row],[QUANTITY]]</f>
        <v>232.96</v>
      </c>
      <c r="G752" s="1" t="str">
        <f>VLOOKUP(InputData[[#This Row],[CUSTOMER NAME]],Country[],2,FALSE)</f>
        <v>India</v>
      </c>
      <c r="H752" s="1" t="str">
        <f>VLOOKUP(InputData[[#This Row],[CUSTOMER NAME]],Country[],3,FALSE)</f>
        <v>Western</v>
      </c>
      <c r="I752" s="1">
        <f>DAY(InputData[[#This Row],[DATE]])</f>
        <v>25</v>
      </c>
      <c r="J752" s="1" t="str">
        <f>TEXT(InputData[[#This Row],[DATE]],"mmm")</f>
        <v>Nov</v>
      </c>
      <c r="K752" s="1" t="str">
        <f>TEXT(InputData[[#This Row],[DATE]],"yyy")</f>
        <v>2021</v>
      </c>
      <c r="L752" s="1">
        <f>WEEKNUM(InputData[[#This Row],[DATE]])</f>
        <v>48</v>
      </c>
    </row>
    <row r="753" spans="1:12" x14ac:dyDescent="0.35">
      <c r="A753" s="3">
        <v>44526</v>
      </c>
      <c r="B753" s="6" t="s">
        <v>75</v>
      </c>
      <c r="C753" s="4" t="s">
        <v>9</v>
      </c>
      <c r="D753" s="5">
        <v>7.8599999999999994</v>
      </c>
      <c r="E753" s="1">
        <v>25</v>
      </c>
      <c r="F753" s="1">
        <f>InputData[[#This Row],[UNIT PRICE ($)]]*InputData[[#This Row],[QUANTITY]]</f>
        <v>196.5</v>
      </c>
      <c r="G753" s="1" t="str">
        <f>VLOOKUP(InputData[[#This Row],[CUSTOMER NAME]],Country[],2,FALSE)</f>
        <v>Russia</v>
      </c>
      <c r="H753" s="1" t="str">
        <f>VLOOKUP(InputData[[#This Row],[CUSTOMER NAME]],Country[],3,FALSE)</f>
        <v>Export</v>
      </c>
      <c r="I753" s="1">
        <f>DAY(InputData[[#This Row],[DATE]])</f>
        <v>26</v>
      </c>
      <c r="J753" s="1" t="str">
        <f>TEXT(InputData[[#This Row],[DATE]],"mmm")</f>
        <v>Nov</v>
      </c>
      <c r="K753" s="1" t="str">
        <f>TEXT(InputData[[#This Row],[DATE]],"yyy")</f>
        <v>2021</v>
      </c>
      <c r="L753" s="1">
        <f>WEEKNUM(InputData[[#This Row],[DATE]])</f>
        <v>48</v>
      </c>
    </row>
    <row r="754" spans="1:12" x14ac:dyDescent="0.35">
      <c r="A754" s="3">
        <v>44526</v>
      </c>
      <c r="B754" s="6" t="s">
        <v>80</v>
      </c>
      <c r="C754" s="4" t="s">
        <v>32</v>
      </c>
      <c r="D754" s="5">
        <v>117.48</v>
      </c>
      <c r="E754" s="1">
        <v>5</v>
      </c>
      <c r="F754" s="1">
        <f>InputData[[#This Row],[UNIT PRICE ($)]]*InputData[[#This Row],[QUANTITY]]</f>
        <v>587.4</v>
      </c>
      <c r="G754" s="1" t="str">
        <f>VLOOKUP(InputData[[#This Row],[CUSTOMER NAME]],Country[],2,FALSE)</f>
        <v>South Africa</v>
      </c>
      <c r="H754" s="1" t="str">
        <f>VLOOKUP(InputData[[#This Row],[CUSTOMER NAME]],Country[],3,FALSE)</f>
        <v>Export</v>
      </c>
      <c r="I754" s="1">
        <f>DAY(InputData[[#This Row],[DATE]])</f>
        <v>26</v>
      </c>
      <c r="J754" s="1" t="str">
        <f>TEXT(InputData[[#This Row],[DATE]],"mmm")</f>
        <v>Nov</v>
      </c>
      <c r="K754" s="1" t="str">
        <f>TEXT(InputData[[#This Row],[DATE]],"yyy")</f>
        <v>2021</v>
      </c>
      <c r="L754" s="1">
        <f>WEEKNUM(InputData[[#This Row],[DATE]])</f>
        <v>48</v>
      </c>
    </row>
    <row r="755" spans="1:12" x14ac:dyDescent="0.35">
      <c r="A755" s="3">
        <v>44527</v>
      </c>
      <c r="B755" s="6" t="s">
        <v>112</v>
      </c>
      <c r="C755" s="4" t="s">
        <v>12</v>
      </c>
      <c r="D755" s="5">
        <v>94.17</v>
      </c>
      <c r="E755" s="1">
        <v>8</v>
      </c>
      <c r="F755" s="1">
        <f>InputData[[#This Row],[UNIT PRICE ($)]]*InputData[[#This Row],[QUANTITY]]</f>
        <v>753.36</v>
      </c>
      <c r="G755" s="1" t="str">
        <f>VLOOKUP(InputData[[#This Row],[CUSTOMER NAME]],Country[],2,FALSE)</f>
        <v>India</v>
      </c>
      <c r="H755" s="1" t="str">
        <f>VLOOKUP(InputData[[#This Row],[CUSTOMER NAME]],Country[],3,FALSE)</f>
        <v>North</v>
      </c>
      <c r="I755" s="1">
        <f>DAY(InputData[[#This Row],[DATE]])</f>
        <v>27</v>
      </c>
      <c r="J755" s="1" t="str">
        <f>TEXT(InputData[[#This Row],[DATE]],"mmm")</f>
        <v>Nov</v>
      </c>
      <c r="K755" s="1" t="str">
        <f>TEXT(InputData[[#This Row],[DATE]],"yyy")</f>
        <v>2021</v>
      </c>
      <c r="L755" s="1">
        <f>WEEKNUM(InputData[[#This Row],[DATE]])</f>
        <v>48</v>
      </c>
    </row>
    <row r="756" spans="1:12" x14ac:dyDescent="0.35">
      <c r="A756" s="3">
        <v>44527</v>
      </c>
      <c r="B756" s="6" t="s">
        <v>112</v>
      </c>
      <c r="C756" s="4" t="s">
        <v>34</v>
      </c>
      <c r="D756" s="5">
        <v>58.3</v>
      </c>
      <c r="E756" s="1">
        <v>15</v>
      </c>
      <c r="F756" s="1">
        <f>InputData[[#This Row],[UNIT PRICE ($)]]*InputData[[#This Row],[QUANTITY]]</f>
        <v>874.5</v>
      </c>
      <c r="G756" s="1" t="str">
        <f>VLOOKUP(InputData[[#This Row],[CUSTOMER NAME]],Country[],2,FALSE)</f>
        <v>India</v>
      </c>
      <c r="H756" s="1" t="str">
        <f>VLOOKUP(InputData[[#This Row],[CUSTOMER NAME]],Country[],3,FALSE)</f>
        <v>North</v>
      </c>
      <c r="I756" s="1">
        <f>DAY(InputData[[#This Row],[DATE]])</f>
        <v>27</v>
      </c>
      <c r="J756" s="1" t="str">
        <f>TEXT(InputData[[#This Row],[DATE]],"mmm")</f>
        <v>Nov</v>
      </c>
      <c r="K756" s="1" t="str">
        <f>TEXT(InputData[[#This Row],[DATE]],"yyy")</f>
        <v>2021</v>
      </c>
      <c r="L756" s="1">
        <f>WEEKNUM(InputData[[#This Row],[DATE]])</f>
        <v>48</v>
      </c>
    </row>
    <row r="757" spans="1:12" x14ac:dyDescent="0.35">
      <c r="A757" s="3">
        <v>44527</v>
      </c>
      <c r="B757" s="6" t="s">
        <v>74</v>
      </c>
      <c r="C757" s="4" t="s">
        <v>33</v>
      </c>
      <c r="D757" s="5">
        <v>119.7</v>
      </c>
      <c r="E757" s="1">
        <v>28</v>
      </c>
      <c r="F757" s="1">
        <f>InputData[[#This Row],[UNIT PRICE ($)]]*InputData[[#This Row],[QUANTITY]]</f>
        <v>3351.6</v>
      </c>
      <c r="G757" s="1" t="str">
        <f>VLOOKUP(InputData[[#This Row],[CUSTOMER NAME]],Country[],2,FALSE)</f>
        <v>Brazil</v>
      </c>
      <c r="H757" s="1" t="str">
        <f>VLOOKUP(InputData[[#This Row],[CUSTOMER NAME]],Country[],3,FALSE)</f>
        <v>Export</v>
      </c>
      <c r="I757" s="1">
        <f>DAY(InputData[[#This Row],[DATE]])</f>
        <v>27</v>
      </c>
      <c r="J757" s="1" t="str">
        <f>TEXT(InputData[[#This Row],[DATE]],"mmm")</f>
        <v>Nov</v>
      </c>
      <c r="K757" s="1" t="str">
        <f>TEXT(InputData[[#This Row],[DATE]],"yyy")</f>
        <v>2021</v>
      </c>
      <c r="L757" s="1">
        <f>WEEKNUM(InputData[[#This Row],[DATE]])</f>
        <v>48</v>
      </c>
    </row>
    <row r="758" spans="1:12" x14ac:dyDescent="0.35">
      <c r="A758" s="3">
        <v>44527</v>
      </c>
      <c r="B758" s="6" t="s">
        <v>75</v>
      </c>
      <c r="C758" s="4" t="s">
        <v>35</v>
      </c>
      <c r="D758" s="5">
        <v>6.7</v>
      </c>
      <c r="E758" s="1">
        <v>28</v>
      </c>
      <c r="F758" s="1">
        <f>InputData[[#This Row],[UNIT PRICE ($)]]*InputData[[#This Row],[QUANTITY]]</f>
        <v>187.6</v>
      </c>
      <c r="G758" s="1" t="str">
        <f>VLOOKUP(InputData[[#This Row],[CUSTOMER NAME]],Country[],2,FALSE)</f>
        <v>Russia</v>
      </c>
      <c r="H758" s="1" t="str">
        <f>VLOOKUP(InputData[[#This Row],[CUSTOMER NAME]],Country[],3,FALSE)</f>
        <v>Export</v>
      </c>
      <c r="I758" s="1">
        <f>DAY(InputData[[#This Row],[DATE]])</f>
        <v>27</v>
      </c>
      <c r="J758" s="1" t="str">
        <f>TEXT(InputData[[#This Row],[DATE]],"mmm")</f>
        <v>Nov</v>
      </c>
      <c r="K758" s="1" t="str">
        <f>TEXT(InputData[[#This Row],[DATE]],"yyy")</f>
        <v>2021</v>
      </c>
      <c r="L758" s="1">
        <f>WEEKNUM(InputData[[#This Row],[DATE]])</f>
        <v>48</v>
      </c>
    </row>
    <row r="759" spans="1:12" x14ac:dyDescent="0.35">
      <c r="A759" s="3">
        <v>44527</v>
      </c>
      <c r="B759" s="6" t="s">
        <v>78</v>
      </c>
      <c r="C759" s="4" t="s">
        <v>22</v>
      </c>
      <c r="D759" s="5">
        <v>141.57</v>
      </c>
      <c r="E759" s="1">
        <v>37</v>
      </c>
      <c r="F759" s="1">
        <f>InputData[[#This Row],[UNIT PRICE ($)]]*InputData[[#This Row],[QUANTITY]]</f>
        <v>5238.09</v>
      </c>
      <c r="G759" s="1" t="str">
        <f>VLOOKUP(InputData[[#This Row],[CUSTOMER NAME]],Country[],2,FALSE)</f>
        <v>India</v>
      </c>
      <c r="H759" s="1" t="str">
        <f>VLOOKUP(InputData[[#This Row],[CUSTOMER NAME]],Country[],3,FALSE)</f>
        <v>Central</v>
      </c>
      <c r="I759" s="1">
        <f>DAY(InputData[[#This Row],[DATE]])</f>
        <v>27</v>
      </c>
      <c r="J759" s="1" t="str">
        <f>TEXT(InputData[[#This Row],[DATE]],"mmm")</f>
        <v>Nov</v>
      </c>
      <c r="K759" s="1" t="str">
        <f>TEXT(InputData[[#This Row],[DATE]],"yyy")</f>
        <v>2021</v>
      </c>
      <c r="L759" s="1">
        <f>WEEKNUM(InputData[[#This Row],[DATE]])</f>
        <v>48</v>
      </c>
    </row>
    <row r="760" spans="1:12" x14ac:dyDescent="0.35">
      <c r="A760" s="3">
        <v>44528</v>
      </c>
      <c r="B760" s="6" t="s">
        <v>64</v>
      </c>
      <c r="C760" s="4" t="s">
        <v>28</v>
      </c>
      <c r="D760" s="5">
        <v>41.81</v>
      </c>
      <c r="E760" s="1">
        <v>9</v>
      </c>
      <c r="F760" s="1">
        <f>InputData[[#This Row],[UNIT PRICE ($)]]*InputData[[#This Row],[QUANTITY]]</f>
        <v>376.29</v>
      </c>
      <c r="G760" s="1" t="str">
        <f>VLOOKUP(InputData[[#This Row],[CUSTOMER NAME]],Country[],2,FALSE)</f>
        <v>India</v>
      </c>
      <c r="H760" s="1" t="str">
        <f>VLOOKUP(InputData[[#This Row],[CUSTOMER NAME]],Country[],3,FALSE)</f>
        <v>Northeast</v>
      </c>
      <c r="I760" s="1">
        <f>DAY(InputData[[#This Row],[DATE]])</f>
        <v>28</v>
      </c>
      <c r="J760" s="1" t="str">
        <f>TEXT(InputData[[#This Row],[DATE]],"mmm")</f>
        <v>Nov</v>
      </c>
      <c r="K760" s="1" t="str">
        <f>TEXT(InputData[[#This Row],[DATE]],"yyy")</f>
        <v>2021</v>
      </c>
      <c r="L760" s="1">
        <f>WEEKNUM(InputData[[#This Row],[DATE]])</f>
        <v>49</v>
      </c>
    </row>
    <row r="761" spans="1:12" x14ac:dyDescent="0.35">
      <c r="A761" s="3">
        <v>44528</v>
      </c>
      <c r="B761" s="6" t="s">
        <v>67</v>
      </c>
      <c r="C761" s="4" t="s">
        <v>40</v>
      </c>
      <c r="D761" s="5">
        <v>115.2</v>
      </c>
      <c r="E761" s="1">
        <v>2</v>
      </c>
      <c r="F761" s="1">
        <f>InputData[[#This Row],[UNIT PRICE ($)]]*InputData[[#This Row],[QUANTITY]]</f>
        <v>230.4</v>
      </c>
      <c r="G761" s="1" t="str">
        <f>VLOOKUP(InputData[[#This Row],[CUSTOMER NAME]],Country[],2,FALSE)</f>
        <v>United Kingdom</v>
      </c>
      <c r="H761" s="1" t="str">
        <f>VLOOKUP(InputData[[#This Row],[CUSTOMER NAME]],Country[],3,FALSE)</f>
        <v>Export</v>
      </c>
      <c r="I761" s="1">
        <f>DAY(InputData[[#This Row],[DATE]])</f>
        <v>28</v>
      </c>
      <c r="J761" s="1" t="str">
        <f>TEXT(InputData[[#This Row],[DATE]],"mmm")</f>
        <v>Nov</v>
      </c>
      <c r="K761" s="1" t="str">
        <f>TEXT(InputData[[#This Row],[DATE]],"yyy")</f>
        <v>2021</v>
      </c>
      <c r="L761" s="1">
        <f>WEEKNUM(InputData[[#This Row],[DATE]])</f>
        <v>49</v>
      </c>
    </row>
    <row r="762" spans="1:12" x14ac:dyDescent="0.35">
      <c r="A762" s="3">
        <v>44528</v>
      </c>
      <c r="B762" s="6" t="s">
        <v>73</v>
      </c>
      <c r="C762" s="4" t="s">
        <v>31</v>
      </c>
      <c r="D762" s="5">
        <v>104.16</v>
      </c>
      <c r="E762" s="1">
        <v>8</v>
      </c>
      <c r="F762" s="1">
        <f>InputData[[#This Row],[UNIT PRICE ($)]]*InputData[[#This Row],[QUANTITY]]</f>
        <v>833.28</v>
      </c>
      <c r="G762" s="1" t="str">
        <f>VLOOKUP(InputData[[#This Row],[CUSTOMER NAME]],Country[],2,FALSE)</f>
        <v>India</v>
      </c>
      <c r="H762" s="1" t="str">
        <f>VLOOKUP(InputData[[#This Row],[CUSTOMER NAME]],Country[],3,FALSE)</f>
        <v>East</v>
      </c>
      <c r="I762" s="1">
        <f>DAY(InputData[[#This Row],[DATE]])</f>
        <v>28</v>
      </c>
      <c r="J762" s="1" t="str">
        <f>TEXT(InputData[[#This Row],[DATE]],"mmm")</f>
        <v>Nov</v>
      </c>
      <c r="K762" s="1" t="str">
        <f>TEXT(InputData[[#This Row],[DATE]],"yyy")</f>
        <v>2021</v>
      </c>
      <c r="L762" s="1">
        <f>WEEKNUM(InputData[[#This Row],[DATE]])</f>
        <v>49</v>
      </c>
    </row>
    <row r="763" spans="1:12" x14ac:dyDescent="0.35">
      <c r="A763" s="3">
        <v>44530</v>
      </c>
      <c r="B763" s="6" t="s">
        <v>61</v>
      </c>
      <c r="C763" s="4" t="s">
        <v>39</v>
      </c>
      <c r="D763" s="5">
        <v>42.55</v>
      </c>
      <c r="E763" s="1">
        <v>15</v>
      </c>
      <c r="F763" s="1">
        <f>InputData[[#This Row],[UNIT PRICE ($)]]*InputData[[#This Row],[QUANTITY]]</f>
        <v>638.25</v>
      </c>
      <c r="G763" s="1" t="str">
        <f>VLOOKUP(InputData[[#This Row],[CUSTOMER NAME]],Country[],2,FALSE)</f>
        <v>Bangladesh</v>
      </c>
      <c r="H763" s="1" t="str">
        <f>VLOOKUP(InputData[[#This Row],[CUSTOMER NAME]],Country[],3,FALSE)</f>
        <v>Export</v>
      </c>
      <c r="I763" s="1">
        <f>DAY(InputData[[#This Row],[DATE]])</f>
        <v>30</v>
      </c>
      <c r="J763" s="1" t="str">
        <f>TEXT(InputData[[#This Row],[DATE]],"mmm")</f>
        <v>Nov</v>
      </c>
      <c r="K763" s="1" t="str">
        <f>TEXT(InputData[[#This Row],[DATE]],"yyy")</f>
        <v>2021</v>
      </c>
      <c r="L763" s="1">
        <f>WEEKNUM(InputData[[#This Row],[DATE]])</f>
        <v>49</v>
      </c>
    </row>
    <row r="764" spans="1:12" x14ac:dyDescent="0.35">
      <c r="A764" s="3">
        <v>44530</v>
      </c>
      <c r="B764" s="6" t="s">
        <v>110</v>
      </c>
      <c r="C764" s="4" t="s">
        <v>15</v>
      </c>
      <c r="D764" s="5">
        <v>15.719999999999999</v>
      </c>
      <c r="E764" s="1">
        <v>2</v>
      </c>
      <c r="F764" s="1">
        <f>InputData[[#This Row],[UNIT PRICE ($)]]*InputData[[#This Row],[QUANTITY]]</f>
        <v>31.439999999999998</v>
      </c>
      <c r="G764" s="1" t="str">
        <f>VLOOKUP(InputData[[#This Row],[CUSTOMER NAME]],Country[],2,FALSE)</f>
        <v>India</v>
      </c>
      <c r="H764" s="1" t="str">
        <f>VLOOKUP(InputData[[#This Row],[CUSTOMER NAME]],Country[],3,FALSE)</f>
        <v>Western</v>
      </c>
      <c r="I764" s="1">
        <f>DAY(InputData[[#This Row],[DATE]])</f>
        <v>30</v>
      </c>
      <c r="J764" s="1" t="str">
        <f>TEXT(InputData[[#This Row],[DATE]],"mmm")</f>
        <v>Nov</v>
      </c>
      <c r="K764" s="1" t="str">
        <f>TEXT(InputData[[#This Row],[DATE]],"yyy")</f>
        <v>2021</v>
      </c>
      <c r="L764" s="1">
        <f>WEEKNUM(InputData[[#This Row],[DATE]])</f>
        <v>49</v>
      </c>
    </row>
    <row r="765" spans="1:12" x14ac:dyDescent="0.35">
      <c r="A765" s="3">
        <v>44532</v>
      </c>
      <c r="B765" s="6" t="s">
        <v>76</v>
      </c>
      <c r="C765" s="4" t="s">
        <v>16</v>
      </c>
      <c r="D765" s="5">
        <v>16.64</v>
      </c>
      <c r="E765" s="1">
        <v>10</v>
      </c>
      <c r="F765" s="1">
        <f>InputData[[#This Row],[UNIT PRICE ($)]]*InputData[[#This Row],[QUANTITY]]</f>
        <v>166.4</v>
      </c>
      <c r="G765" s="1" t="str">
        <f>VLOOKUP(InputData[[#This Row],[CUSTOMER NAME]],Country[],2,FALSE)</f>
        <v>Saudi Arabia</v>
      </c>
      <c r="H765" s="1" t="str">
        <f>VLOOKUP(InputData[[#This Row],[CUSTOMER NAME]],Country[],3,FALSE)</f>
        <v>Export</v>
      </c>
      <c r="I765" s="1">
        <f>DAY(InputData[[#This Row],[DATE]])</f>
        <v>2</v>
      </c>
      <c r="J765" s="1" t="str">
        <f>TEXT(InputData[[#This Row],[DATE]],"mmm")</f>
        <v>Dec</v>
      </c>
      <c r="K765" s="1" t="str">
        <f>TEXT(InputData[[#This Row],[DATE]],"yyy")</f>
        <v>2021</v>
      </c>
      <c r="L765" s="1">
        <f>WEEKNUM(InputData[[#This Row],[DATE]])</f>
        <v>49</v>
      </c>
    </row>
    <row r="766" spans="1:12" x14ac:dyDescent="0.35">
      <c r="A766" s="3">
        <v>44533</v>
      </c>
      <c r="B766" s="6" t="s">
        <v>75</v>
      </c>
      <c r="C766" s="4" t="s">
        <v>19</v>
      </c>
      <c r="D766" s="5">
        <v>210</v>
      </c>
      <c r="E766" s="1">
        <v>8</v>
      </c>
      <c r="F766" s="1">
        <f>InputData[[#This Row],[UNIT PRICE ($)]]*InputData[[#This Row],[QUANTITY]]</f>
        <v>1680</v>
      </c>
      <c r="G766" s="1" t="str">
        <f>VLOOKUP(InputData[[#This Row],[CUSTOMER NAME]],Country[],2,FALSE)</f>
        <v>Russia</v>
      </c>
      <c r="H766" s="1" t="str">
        <f>VLOOKUP(InputData[[#This Row],[CUSTOMER NAME]],Country[],3,FALSE)</f>
        <v>Export</v>
      </c>
      <c r="I766" s="1">
        <f>DAY(InputData[[#This Row],[DATE]])</f>
        <v>3</v>
      </c>
      <c r="J766" s="1" t="str">
        <f>TEXT(InputData[[#This Row],[DATE]],"mmm")</f>
        <v>Dec</v>
      </c>
      <c r="K766" s="1" t="str">
        <f>TEXT(InputData[[#This Row],[DATE]],"yyy")</f>
        <v>2021</v>
      </c>
      <c r="L766" s="1">
        <f>WEEKNUM(InputData[[#This Row],[DATE]])</f>
        <v>49</v>
      </c>
    </row>
    <row r="767" spans="1:12" x14ac:dyDescent="0.35">
      <c r="A767" s="3">
        <v>44533</v>
      </c>
      <c r="B767" s="6" t="s">
        <v>113</v>
      </c>
      <c r="C767" s="4" t="s">
        <v>34</v>
      </c>
      <c r="D767" s="5">
        <v>58.3</v>
      </c>
      <c r="E767" s="1">
        <v>2</v>
      </c>
      <c r="F767" s="1">
        <f>InputData[[#This Row],[UNIT PRICE ($)]]*InputData[[#This Row],[QUANTITY]]</f>
        <v>116.6</v>
      </c>
      <c r="G767" s="1" t="str">
        <f>VLOOKUP(InputData[[#This Row],[CUSTOMER NAME]],Country[],2,FALSE)</f>
        <v>Pakistan</v>
      </c>
      <c r="H767" s="1" t="str">
        <f>VLOOKUP(InputData[[#This Row],[CUSTOMER NAME]],Country[],3,FALSE)</f>
        <v>Export</v>
      </c>
      <c r="I767" s="1">
        <f>DAY(InputData[[#This Row],[DATE]])</f>
        <v>3</v>
      </c>
      <c r="J767" s="1" t="str">
        <f>TEXT(InputData[[#This Row],[DATE]],"mmm")</f>
        <v>Dec</v>
      </c>
      <c r="K767" s="1" t="str">
        <f>TEXT(InputData[[#This Row],[DATE]],"yyy")</f>
        <v>2021</v>
      </c>
      <c r="L767" s="1">
        <f>WEEKNUM(InputData[[#This Row],[DATE]])</f>
        <v>49</v>
      </c>
    </row>
    <row r="768" spans="1:12" x14ac:dyDescent="0.35">
      <c r="A768" s="3">
        <v>44533</v>
      </c>
      <c r="B768" s="6" t="s">
        <v>115</v>
      </c>
      <c r="C768" s="4" t="s">
        <v>28</v>
      </c>
      <c r="D768" s="5">
        <v>41.81</v>
      </c>
      <c r="E768" s="1">
        <v>5</v>
      </c>
      <c r="F768" s="1">
        <f>InputData[[#This Row],[UNIT PRICE ($)]]*InputData[[#This Row],[QUANTITY]]</f>
        <v>209.05</v>
      </c>
      <c r="G768" s="1" t="str">
        <f>VLOOKUP(InputData[[#This Row],[CUSTOMER NAME]],Country[],2,FALSE)</f>
        <v>India</v>
      </c>
      <c r="H768" s="1" t="str">
        <f>VLOOKUP(InputData[[#This Row],[CUSTOMER NAME]],Country[],3,FALSE)</f>
        <v>Northeast</v>
      </c>
      <c r="I768" s="1">
        <f>DAY(InputData[[#This Row],[DATE]])</f>
        <v>3</v>
      </c>
      <c r="J768" s="1" t="str">
        <f>TEXT(InputData[[#This Row],[DATE]],"mmm")</f>
        <v>Dec</v>
      </c>
      <c r="K768" s="1" t="str">
        <f>TEXT(InputData[[#This Row],[DATE]],"yyy")</f>
        <v>2021</v>
      </c>
      <c r="L768" s="1">
        <f>WEEKNUM(InputData[[#This Row],[DATE]])</f>
        <v>49</v>
      </c>
    </row>
    <row r="769" spans="1:12" x14ac:dyDescent="0.35">
      <c r="A769" s="3">
        <v>44534</v>
      </c>
      <c r="B769" s="6" t="s">
        <v>108</v>
      </c>
      <c r="C769" s="4" t="s">
        <v>4</v>
      </c>
      <c r="D769" s="5">
        <v>48.84</v>
      </c>
      <c r="E769" s="1">
        <v>32</v>
      </c>
      <c r="F769" s="1">
        <f>InputData[[#This Row],[UNIT PRICE ($)]]*InputData[[#This Row],[QUANTITY]]</f>
        <v>1562.88</v>
      </c>
      <c r="G769" s="1" t="str">
        <f>VLOOKUP(InputData[[#This Row],[CUSTOMER NAME]],Country[],2,FALSE)</f>
        <v>India</v>
      </c>
      <c r="H769" s="1" t="str">
        <f>VLOOKUP(InputData[[#This Row],[CUSTOMER NAME]],Country[],3,FALSE)</f>
        <v>North</v>
      </c>
      <c r="I769" s="1">
        <f>DAY(InputData[[#This Row],[DATE]])</f>
        <v>4</v>
      </c>
      <c r="J769" s="1" t="str">
        <f>TEXT(InputData[[#This Row],[DATE]],"mmm")</f>
        <v>Dec</v>
      </c>
      <c r="K769" s="1" t="str">
        <f>TEXT(InputData[[#This Row],[DATE]],"yyy")</f>
        <v>2021</v>
      </c>
      <c r="L769" s="1">
        <f>WEEKNUM(InputData[[#This Row],[DATE]])</f>
        <v>49</v>
      </c>
    </row>
    <row r="770" spans="1:12" x14ac:dyDescent="0.35">
      <c r="A770" s="3">
        <v>44534</v>
      </c>
      <c r="B770" s="6" t="s">
        <v>61</v>
      </c>
      <c r="C770" s="4" t="s">
        <v>44</v>
      </c>
      <c r="D770" s="5">
        <v>82.08</v>
      </c>
      <c r="E770" s="1">
        <v>15</v>
      </c>
      <c r="F770" s="1">
        <f>InputData[[#This Row],[UNIT PRICE ($)]]*InputData[[#This Row],[QUANTITY]]</f>
        <v>1231.2</v>
      </c>
      <c r="G770" s="1" t="str">
        <f>VLOOKUP(InputData[[#This Row],[CUSTOMER NAME]],Country[],2,FALSE)</f>
        <v>Bangladesh</v>
      </c>
      <c r="H770" s="1" t="str">
        <f>VLOOKUP(InputData[[#This Row],[CUSTOMER NAME]],Country[],3,FALSE)</f>
        <v>Export</v>
      </c>
      <c r="I770" s="1">
        <f>DAY(InputData[[#This Row],[DATE]])</f>
        <v>4</v>
      </c>
      <c r="J770" s="1" t="str">
        <f>TEXT(InputData[[#This Row],[DATE]],"mmm")</f>
        <v>Dec</v>
      </c>
      <c r="K770" s="1" t="str">
        <f>TEXT(InputData[[#This Row],[DATE]],"yyy")</f>
        <v>2021</v>
      </c>
      <c r="L770" s="1">
        <f>WEEKNUM(InputData[[#This Row],[DATE]])</f>
        <v>49</v>
      </c>
    </row>
    <row r="771" spans="1:12" x14ac:dyDescent="0.35">
      <c r="A771" s="3">
        <v>44534</v>
      </c>
      <c r="B771" s="6" t="s">
        <v>70</v>
      </c>
      <c r="C771" s="4" t="s">
        <v>26</v>
      </c>
      <c r="D771" s="5">
        <v>24.66</v>
      </c>
      <c r="E771" s="1">
        <v>10</v>
      </c>
      <c r="F771" s="1">
        <f>InputData[[#This Row],[UNIT PRICE ($)]]*InputData[[#This Row],[QUANTITY]]</f>
        <v>246.6</v>
      </c>
      <c r="G771" s="1" t="str">
        <f>VLOOKUP(InputData[[#This Row],[CUSTOMER NAME]],Country[],2,FALSE)</f>
        <v>Mexico</v>
      </c>
      <c r="H771" s="1" t="str">
        <f>VLOOKUP(InputData[[#This Row],[CUSTOMER NAME]],Country[],3,FALSE)</f>
        <v>Export</v>
      </c>
      <c r="I771" s="1">
        <f>DAY(InputData[[#This Row],[DATE]])</f>
        <v>4</v>
      </c>
      <c r="J771" s="1" t="str">
        <f>TEXT(InputData[[#This Row],[DATE]],"mmm")</f>
        <v>Dec</v>
      </c>
      <c r="K771" s="1" t="str">
        <f>TEXT(InputData[[#This Row],[DATE]],"yyy")</f>
        <v>2021</v>
      </c>
      <c r="L771" s="1">
        <f>WEEKNUM(InputData[[#This Row],[DATE]])</f>
        <v>49</v>
      </c>
    </row>
    <row r="772" spans="1:12" x14ac:dyDescent="0.35">
      <c r="A772" s="3">
        <v>44535</v>
      </c>
      <c r="B772" s="6" t="s">
        <v>70</v>
      </c>
      <c r="C772" s="4" t="s">
        <v>25</v>
      </c>
      <c r="D772" s="5">
        <v>8.33</v>
      </c>
      <c r="E772" s="1">
        <v>12</v>
      </c>
      <c r="F772" s="1">
        <f>InputData[[#This Row],[UNIT PRICE ($)]]*InputData[[#This Row],[QUANTITY]]</f>
        <v>99.960000000000008</v>
      </c>
      <c r="G772" s="1" t="str">
        <f>VLOOKUP(InputData[[#This Row],[CUSTOMER NAME]],Country[],2,FALSE)</f>
        <v>Mexico</v>
      </c>
      <c r="H772" s="1" t="str">
        <f>VLOOKUP(InputData[[#This Row],[CUSTOMER NAME]],Country[],3,FALSE)</f>
        <v>Export</v>
      </c>
      <c r="I772" s="1">
        <f>DAY(InputData[[#This Row],[DATE]])</f>
        <v>5</v>
      </c>
      <c r="J772" s="1" t="str">
        <f>TEXT(InputData[[#This Row],[DATE]],"mmm")</f>
        <v>Dec</v>
      </c>
      <c r="K772" s="1" t="str">
        <f>TEXT(InputData[[#This Row],[DATE]],"yyy")</f>
        <v>2021</v>
      </c>
      <c r="L772" s="1">
        <f>WEEKNUM(InputData[[#This Row],[DATE]])</f>
        <v>50</v>
      </c>
    </row>
    <row r="773" spans="1:12" x14ac:dyDescent="0.35">
      <c r="A773" s="3">
        <v>44535</v>
      </c>
      <c r="B773" s="6" t="s">
        <v>77</v>
      </c>
      <c r="C773" s="4" t="s">
        <v>4</v>
      </c>
      <c r="D773" s="5">
        <v>48.84</v>
      </c>
      <c r="E773" s="1">
        <v>15</v>
      </c>
      <c r="F773" s="1">
        <f>InputData[[#This Row],[UNIT PRICE ($)]]*InputData[[#This Row],[QUANTITY]]</f>
        <v>732.6</v>
      </c>
      <c r="G773" s="1" t="str">
        <f>VLOOKUP(InputData[[#This Row],[CUSTOMER NAME]],Country[],2,FALSE)</f>
        <v>India</v>
      </c>
      <c r="H773" s="1" t="str">
        <f>VLOOKUP(InputData[[#This Row],[CUSTOMER NAME]],Country[],3,FALSE)</f>
        <v>Western</v>
      </c>
      <c r="I773" s="1">
        <f>DAY(InputData[[#This Row],[DATE]])</f>
        <v>5</v>
      </c>
      <c r="J773" s="1" t="str">
        <f>TEXT(InputData[[#This Row],[DATE]],"mmm")</f>
        <v>Dec</v>
      </c>
      <c r="K773" s="1" t="str">
        <f>TEXT(InputData[[#This Row],[DATE]],"yyy")</f>
        <v>2021</v>
      </c>
      <c r="L773" s="1">
        <f>WEEKNUM(InputData[[#This Row],[DATE]])</f>
        <v>50</v>
      </c>
    </row>
    <row r="774" spans="1:12" x14ac:dyDescent="0.35">
      <c r="A774" s="3">
        <v>44535</v>
      </c>
      <c r="B774" s="6" t="s">
        <v>78</v>
      </c>
      <c r="C774" s="4" t="s">
        <v>10</v>
      </c>
      <c r="D774" s="5">
        <v>164.28</v>
      </c>
      <c r="E774" s="1">
        <v>1</v>
      </c>
      <c r="F774" s="1">
        <f>InputData[[#This Row],[UNIT PRICE ($)]]*InputData[[#This Row],[QUANTITY]]</f>
        <v>164.28</v>
      </c>
      <c r="G774" s="1" t="str">
        <f>VLOOKUP(InputData[[#This Row],[CUSTOMER NAME]],Country[],2,FALSE)</f>
        <v>India</v>
      </c>
      <c r="H774" s="1" t="str">
        <f>VLOOKUP(InputData[[#This Row],[CUSTOMER NAME]],Country[],3,FALSE)</f>
        <v>Central</v>
      </c>
      <c r="I774" s="1">
        <f>DAY(InputData[[#This Row],[DATE]])</f>
        <v>5</v>
      </c>
      <c r="J774" s="1" t="str">
        <f>TEXT(InputData[[#This Row],[DATE]],"mmm")</f>
        <v>Dec</v>
      </c>
      <c r="K774" s="1" t="str">
        <f>TEXT(InputData[[#This Row],[DATE]],"yyy")</f>
        <v>2021</v>
      </c>
      <c r="L774" s="1">
        <f>WEEKNUM(InputData[[#This Row],[DATE]])</f>
        <v>50</v>
      </c>
    </row>
    <row r="775" spans="1:12" x14ac:dyDescent="0.35">
      <c r="A775" s="3">
        <v>44537</v>
      </c>
      <c r="B775" s="6" t="s">
        <v>66</v>
      </c>
      <c r="C775" s="4" t="s">
        <v>38</v>
      </c>
      <c r="D775" s="5">
        <v>79.92</v>
      </c>
      <c r="E775" s="1">
        <v>5</v>
      </c>
      <c r="F775" s="1">
        <f>InputData[[#This Row],[UNIT PRICE ($)]]*InputData[[#This Row],[QUANTITY]]</f>
        <v>399.6</v>
      </c>
      <c r="G775" s="1" t="str">
        <f>VLOOKUP(InputData[[#This Row],[CUSTOMER NAME]],Country[],2,FALSE)</f>
        <v>Indonesia</v>
      </c>
      <c r="H775" s="1" t="str">
        <f>VLOOKUP(InputData[[#This Row],[CUSTOMER NAME]],Country[],3,FALSE)</f>
        <v>Export</v>
      </c>
      <c r="I775" s="1">
        <f>DAY(InputData[[#This Row],[DATE]])</f>
        <v>7</v>
      </c>
      <c r="J775" s="1" t="str">
        <f>TEXT(InputData[[#This Row],[DATE]],"mmm")</f>
        <v>Dec</v>
      </c>
      <c r="K775" s="1" t="str">
        <f>TEXT(InputData[[#This Row],[DATE]],"yyy")</f>
        <v>2021</v>
      </c>
      <c r="L775" s="1">
        <f>WEEKNUM(InputData[[#This Row],[DATE]])</f>
        <v>50</v>
      </c>
    </row>
    <row r="776" spans="1:12" x14ac:dyDescent="0.35">
      <c r="A776" s="3">
        <v>44537</v>
      </c>
      <c r="B776" s="6" t="s">
        <v>73</v>
      </c>
      <c r="C776" s="4" t="s">
        <v>16</v>
      </c>
      <c r="D776" s="5">
        <v>16.64</v>
      </c>
      <c r="E776" s="1">
        <v>13</v>
      </c>
      <c r="F776" s="1">
        <f>InputData[[#This Row],[UNIT PRICE ($)]]*InputData[[#This Row],[QUANTITY]]</f>
        <v>216.32</v>
      </c>
      <c r="G776" s="1" t="str">
        <f>VLOOKUP(InputData[[#This Row],[CUSTOMER NAME]],Country[],2,FALSE)</f>
        <v>India</v>
      </c>
      <c r="H776" s="1" t="str">
        <f>VLOOKUP(InputData[[#This Row],[CUSTOMER NAME]],Country[],3,FALSE)</f>
        <v>East</v>
      </c>
      <c r="I776" s="1">
        <f>DAY(InputData[[#This Row],[DATE]])</f>
        <v>7</v>
      </c>
      <c r="J776" s="1" t="str">
        <f>TEXT(InputData[[#This Row],[DATE]],"mmm")</f>
        <v>Dec</v>
      </c>
      <c r="K776" s="1" t="str">
        <f>TEXT(InputData[[#This Row],[DATE]],"yyy")</f>
        <v>2021</v>
      </c>
      <c r="L776" s="1">
        <f>WEEKNUM(InputData[[#This Row],[DATE]])</f>
        <v>50</v>
      </c>
    </row>
    <row r="777" spans="1:12" x14ac:dyDescent="0.35">
      <c r="A777" s="3">
        <v>44537</v>
      </c>
      <c r="B777" s="6" t="s">
        <v>84</v>
      </c>
      <c r="C777" s="4" t="s">
        <v>38</v>
      </c>
      <c r="D777" s="5">
        <v>79.92</v>
      </c>
      <c r="E777" s="1">
        <v>12</v>
      </c>
      <c r="F777" s="1">
        <f>InputData[[#This Row],[UNIT PRICE ($)]]*InputData[[#This Row],[QUANTITY]]</f>
        <v>959.04</v>
      </c>
      <c r="G777" s="1" t="str">
        <f>VLOOKUP(InputData[[#This Row],[CUSTOMER NAME]],Country[],2,FALSE)</f>
        <v>Ethiopia</v>
      </c>
      <c r="H777" s="1" t="str">
        <f>VLOOKUP(InputData[[#This Row],[CUSTOMER NAME]],Country[],3,FALSE)</f>
        <v>Export</v>
      </c>
      <c r="I777" s="1">
        <f>DAY(InputData[[#This Row],[DATE]])</f>
        <v>7</v>
      </c>
      <c r="J777" s="1" t="str">
        <f>TEXT(InputData[[#This Row],[DATE]],"mmm")</f>
        <v>Dec</v>
      </c>
      <c r="K777" s="1" t="str">
        <f>TEXT(InputData[[#This Row],[DATE]],"yyy")</f>
        <v>2021</v>
      </c>
      <c r="L777" s="1">
        <f>WEEKNUM(InputData[[#This Row],[DATE]])</f>
        <v>50</v>
      </c>
    </row>
    <row r="778" spans="1:12" x14ac:dyDescent="0.35">
      <c r="A778" s="3">
        <v>44537</v>
      </c>
      <c r="B778" s="6" t="s">
        <v>116</v>
      </c>
      <c r="C778" s="4" t="s">
        <v>6</v>
      </c>
      <c r="D778" s="5">
        <v>85.5</v>
      </c>
      <c r="E778" s="1">
        <v>27</v>
      </c>
      <c r="F778" s="1">
        <f>InputData[[#This Row],[UNIT PRICE ($)]]*InputData[[#This Row],[QUANTITY]]</f>
        <v>2308.5</v>
      </c>
      <c r="G778" s="1" t="str">
        <f>VLOOKUP(InputData[[#This Row],[CUSTOMER NAME]],Country[],2,FALSE)</f>
        <v>Germany</v>
      </c>
      <c r="H778" s="1" t="str">
        <f>VLOOKUP(InputData[[#This Row],[CUSTOMER NAME]],Country[],3,FALSE)</f>
        <v>Export</v>
      </c>
      <c r="I778" s="1">
        <f>DAY(InputData[[#This Row],[DATE]])</f>
        <v>7</v>
      </c>
      <c r="J778" s="1" t="str">
        <f>TEXT(InputData[[#This Row],[DATE]],"mmm")</f>
        <v>Dec</v>
      </c>
      <c r="K778" s="1" t="str">
        <f>TEXT(InputData[[#This Row],[DATE]],"yyy")</f>
        <v>2021</v>
      </c>
      <c r="L778" s="1">
        <f>WEEKNUM(InputData[[#This Row],[DATE]])</f>
        <v>50</v>
      </c>
    </row>
    <row r="779" spans="1:12" x14ac:dyDescent="0.35">
      <c r="A779" s="3">
        <v>44537</v>
      </c>
      <c r="B779" s="6" t="s">
        <v>117</v>
      </c>
      <c r="C779" s="4" t="s">
        <v>13</v>
      </c>
      <c r="D779" s="5">
        <v>122.08</v>
      </c>
      <c r="E779" s="1">
        <v>8</v>
      </c>
      <c r="F779" s="1">
        <f>InputData[[#This Row],[UNIT PRICE ($)]]*InputData[[#This Row],[QUANTITY]]</f>
        <v>976.64</v>
      </c>
      <c r="G779" s="1" t="str">
        <f>VLOOKUP(InputData[[#This Row],[CUSTOMER NAME]],Country[],2,FALSE)</f>
        <v>United States of America</v>
      </c>
      <c r="H779" s="1" t="str">
        <f>VLOOKUP(InputData[[#This Row],[CUSTOMER NAME]],Country[],3,FALSE)</f>
        <v>Export</v>
      </c>
      <c r="I779" s="1">
        <f>DAY(InputData[[#This Row],[DATE]])</f>
        <v>7</v>
      </c>
      <c r="J779" s="1" t="str">
        <f>TEXT(InputData[[#This Row],[DATE]],"mmm")</f>
        <v>Dec</v>
      </c>
      <c r="K779" s="1" t="str">
        <f>TEXT(InputData[[#This Row],[DATE]],"yyy")</f>
        <v>2021</v>
      </c>
      <c r="L779" s="1">
        <f>WEEKNUM(InputData[[#This Row],[DATE]])</f>
        <v>50</v>
      </c>
    </row>
    <row r="780" spans="1:12" x14ac:dyDescent="0.35">
      <c r="A780" s="3">
        <v>44538</v>
      </c>
      <c r="B780" s="6" t="s">
        <v>78</v>
      </c>
      <c r="C780" s="4" t="s">
        <v>41</v>
      </c>
      <c r="D780" s="5">
        <v>173.88</v>
      </c>
      <c r="E780" s="1">
        <v>32</v>
      </c>
      <c r="F780" s="1">
        <f>InputData[[#This Row],[UNIT PRICE ($)]]*InputData[[#This Row],[QUANTITY]]</f>
        <v>5564.16</v>
      </c>
      <c r="G780" s="1" t="str">
        <f>VLOOKUP(InputData[[#This Row],[CUSTOMER NAME]],Country[],2,FALSE)</f>
        <v>India</v>
      </c>
      <c r="H780" s="1" t="str">
        <f>VLOOKUP(InputData[[#This Row],[CUSTOMER NAME]],Country[],3,FALSE)</f>
        <v>Central</v>
      </c>
      <c r="I780" s="1">
        <f>DAY(InputData[[#This Row],[DATE]])</f>
        <v>8</v>
      </c>
      <c r="J780" s="1" t="str">
        <f>TEXT(InputData[[#This Row],[DATE]],"mmm")</f>
        <v>Dec</v>
      </c>
      <c r="K780" s="1" t="str">
        <f>TEXT(InputData[[#This Row],[DATE]],"yyy")</f>
        <v>2021</v>
      </c>
      <c r="L780" s="1">
        <f>WEEKNUM(InputData[[#This Row],[DATE]])</f>
        <v>50</v>
      </c>
    </row>
    <row r="781" spans="1:12" x14ac:dyDescent="0.35">
      <c r="A781" s="3">
        <v>44538</v>
      </c>
      <c r="B781" s="6" t="s">
        <v>87</v>
      </c>
      <c r="C781" s="4" t="s">
        <v>44</v>
      </c>
      <c r="D781" s="5">
        <v>82.08</v>
      </c>
      <c r="E781" s="1">
        <v>14</v>
      </c>
      <c r="F781" s="1">
        <f>InputData[[#This Row],[UNIT PRICE ($)]]*InputData[[#This Row],[QUANTITY]]</f>
        <v>1149.1199999999999</v>
      </c>
      <c r="G781" s="1" t="str">
        <f>VLOOKUP(InputData[[#This Row],[CUSTOMER NAME]],Country[],2,FALSE)</f>
        <v>France</v>
      </c>
      <c r="H781" s="1" t="str">
        <f>VLOOKUP(InputData[[#This Row],[CUSTOMER NAME]],Country[],3,FALSE)</f>
        <v>Export</v>
      </c>
      <c r="I781" s="1">
        <f>DAY(InputData[[#This Row],[DATE]])</f>
        <v>8</v>
      </c>
      <c r="J781" s="1" t="str">
        <f>TEXT(InputData[[#This Row],[DATE]],"mmm")</f>
        <v>Dec</v>
      </c>
      <c r="K781" s="1" t="str">
        <f>TEXT(InputData[[#This Row],[DATE]],"yyy")</f>
        <v>2021</v>
      </c>
      <c r="L781" s="1">
        <f>WEEKNUM(InputData[[#This Row],[DATE]])</f>
        <v>50</v>
      </c>
    </row>
    <row r="782" spans="1:12" x14ac:dyDescent="0.35">
      <c r="A782" s="3">
        <v>44539</v>
      </c>
      <c r="B782" s="6" t="s">
        <v>75</v>
      </c>
      <c r="C782" s="4" t="s">
        <v>7</v>
      </c>
      <c r="D782" s="5">
        <v>47.730000000000004</v>
      </c>
      <c r="E782" s="1">
        <v>16</v>
      </c>
      <c r="F782" s="1">
        <f>InputData[[#This Row],[UNIT PRICE ($)]]*InputData[[#This Row],[QUANTITY]]</f>
        <v>763.68000000000006</v>
      </c>
      <c r="G782" s="1" t="str">
        <f>VLOOKUP(InputData[[#This Row],[CUSTOMER NAME]],Country[],2,FALSE)</f>
        <v>Russia</v>
      </c>
      <c r="H782" s="1" t="str">
        <f>VLOOKUP(InputData[[#This Row],[CUSTOMER NAME]],Country[],3,FALSE)</f>
        <v>Export</v>
      </c>
      <c r="I782" s="1">
        <f>DAY(InputData[[#This Row],[DATE]])</f>
        <v>9</v>
      </c>
      <c r="J782" s="1" t="str">
        <f>TEXT(InputData[[#This Row],[DATE]],"mmm")</f>
        <v>Dec</v>
      </c>
      <c r="K782" s="1" t="str">
        <f>TEXT(InputData[[#This Row],[DATE]],"yyy")</f>
        <v>2021</v>
      </c>
      <c r="L782" s="1">
        <f>WEEKNUM(InputData[[#This Row],[DATE]])</f>
        <v>50</v>
      </c>
    </row>
    <row r="783" spans="1:12" x14ac:dyDescent="0.35">
      <c r="A783" s="3">
        <v>44540</v>
      </c>
      <c r="B783" s="6" t="s">
        <v>75</v>
      </c>
      <c r="C783" s="4" t="s">
        <v>17</v>
      </c>
      <c r="D783" s="5">
        <v>156.78</v>
      </c>
      <c r="E783" s="1">
        <v>6</v>
      </c>
      <c r="F783" s="1">
        <f>InputData[[#This Row],[UNIT PRICE ($)]]*InputData[[#This Row],[QUANTITY]]</f>
        <v>940.68000000000006</v>
      </c>
      <c r="G783" s="1" t="str">
        <f>VLOOKUP(InputData[[#This Row],[CUSTOMER NAME]],Country[],2,FALSE)</f>
        <v>Russia</v>
      </c>
      <c r="H783" s="1" t="str">
        <f>VLOOKUP(InputData[[#This Row],[CUSTOMER NAME]],Country[],3,FALSE)</f>
        <v>Export</v>
      </c>
      <c r="I783" s="1">
        <f>DAY(InputData[[#This Row],[DATE]])</f>
        <v>10</v>
      </c>
      <c r="J783" s="1" t="str">
        <f>TEXT(InputData[[#This Row],[DATE]],"mmm")</f>
        <v>Dec</v>
      </c>
      <c r="K783" s="1" t="str">
        <f>TEXT(InputData[[#This Row],[DATE]],"yyy")</f>
        <v>2021</v>
      </c>
      <c r="L783" s="1">
        <f>WEEKNUM(InputData[[#This Row],[DATE]])</f>
        <v>50</v>
      </c>
    </row>
    <row r="784" spans="1:12" x14ac:dyDescent="0.35">
      <c r="A784" s="3">
        <v>44540</v>
      </c>
      <c r="B784" s="6" t="s">
        <v>117</v>
      </c>
      <c r="C784" s="4" t="s">
        <v>37</v>
      </c>
      <c r="D784" s="5">
        <v>85.76</v>
      </c>
      <c r="E784" s="1">
        <v>19</v>
      </c>
      <c r="F784" s="1">
        <f>InputData[[#This Row],[UNIT PRICE ($)]]*InputData[[#This Row],[QUANTITY]]</f>
        <v>1629.44</v>
      </c>
      <c r="G784" s="1" t="str">
        <f>VLOOKUP(InputData[[#This Row],[CUSTOMER NAME]],Country[],2,FALSE)</f>
        <v>United States of America</v>
      </c>
      <c r="H784" s="1" t="str">
        <f>VLOOKUP(InputData[[#This Row],[CUSTOMER NAME]],Country[],3,FALSE)</f>
        <v>Export</v>
      </c>
      <c r="I784" s="1">
        <f>DAY(InputData[[#This Row],[DATE]])</f>
        <v>10</v>
      </c>
      <c r="J784" s="1" t="str">
        <f>TEXT(InputData[[#This Row],[DATE]],"mmm")</f>
        <v>Dec</v>
      </c>
      <c r="K784" s="1" t="str">
        <f>TEXT(InputData[[#This Row],[DATE]],"yyy")</f>
        <v>2021</v>
      </c>
      <c r="L784" s="1">
        <f>WEEKNUM(InputData[[#This Row],[DATE]])</f>
        <v>50</v>
      </c>
    </row>
    <row r="785" spans="1:12" x14ac:dyDescent="0.35">
      <c r="A785" s="3">
        <v>44541</v>
      </c>
      <c r="B785" s="6" t="s">
        <v>109</v>
      </c>
      <c r="C785" s="4" t="s">
        <v>14</v>
      </c>
      <c r="D785" s="5">
        <v>146.72</v>
      </c>
      <c r="E785" s="1">
        <v>10</v>
      </c>
      <c r="F785" s="1">
        <f>InputData[[#This Row],[UNIT PRICE ($)]]*InputData[[#This Row],[QUANTITY]]</f>
        <v>1467.2</v>
      </c>
      <c r="G785" s="1" t="str">
        <f>VLOOKUP(InputData[[#This Row],[CUSTOMER NAME]],Country[],2,FALSE)</f>
        <v>Pakistan</v>
      </c>
      <c r="H785" s="1" t="str">
        <f>VLOOKUP(InputData[[#This Row],[CUSTOMER NAME]],Country[],3,FALSE)</f>
        <v>Export</v>
      </c>
      <c r="I785" s="1">
        <f>DAY(InputData[[#This Row],[DATE]])</f>
        <v>11</v>
      </c>
      <c r="J785" s="1" t="str">
        <f>TEXT(InputData[[#This Row],[DATE]],"mmm")</f>
        <v>Dec</v>
      </c>
      <c r="K785" s="1" t="str">
        <f>TEXT(InputData[[#This Row],[DATE]],"yyy")</f>
        <v>2021</v>
      </c>
      <c r="L785" s="1">
        <f>WEEKNUM(InputData[[#This Row],[DATE]])</f>
        <v>50</v>
      </c>
    </row>
    <row r="786" spans="1:12" x14ac:dyDescent="0.35">
      <c r="A786" s="3">
        <v>44541</v>
      </c>
      <c r="B786" s="6" t="s">
        <v>73</v>
      </c>
      <c r="C786" s="4" t="s">
        <v>27</v>
      </c>
      <c r="D786" s="5">
        <v>57.120000000000005</v>
      </c>
      <c r="E786" s="1">
        <v>5</v>
      </c>
      <c r="F786" s="1">
        <f>InputData[[#This Row],[UNIT PRICE ($)]]*InputData[[#This Row],[QUANTITY]]</f>
        <v>285.60000000000002</v>
      </c>
      <c r="G786" s="1" t="str">
        <f>VLOOKUP(InputData[[#This Row],[CUSTOMER NAME]],Country[],2,FALSE)</f>
        <v>India</v>
      </c>
      <c r="H786" s="1" t="str">
        <f>VLOOKUP(InputData[[#This Row],[CUSTOMER NAME]],Country[],3,FALSE)</f>
        <v>East</v>
      </c>
      <c r="I786" s="1">
        <f>DAY(InputData[[#This Row],[DATE]])</f>
        <v>11</v>
      </c>
      <c r="J786" s="1" t="str">
        <f>TEXT(InputData[[#This Row],[DATE]],"mmm")</f>
        <v>Dec</v>
      </c>
      <c r="K786" s="1" t="str">
        <f>TEXT(InputData[[#This Row],[DATE]],"yyy")</f>
        <v>2021</v>
      </c>
      <c r="L786" s="1">
        <f>WEEKNUM(InputData[[#This Row],[DATE]])</f>
        <v>50</v>
      </c>
    </row>
    <row r="787" spans="1:12" x14ac:dyDescent="0.35">
      <c r="A787" s="3">
        <v>44541</v>
      </c>
      <c r="B787" s="6" t="s">
        <v>82</v>
      </c>
      <c r="C787" s="4" t="s">
        <v>13</v>
      </c>
      <c r="D787" s="5">
        <v>122.08</v>
      </c>
      <c r="E787" s="1">
        <v>9</v>
      </c>
      <c r="F787" s="1">
        <f>InputData[[#This Row],[UNIT PRICE ($)]]*InputData[[#This Row],[QUANTITY]]</f>
        <v>1098.72</v>
      </c>
      <c r="G787" s="1" t="str">
        <f>VLOOKUP(InputData[[#This Row],[CUSTOMER NAME]],Country[],2,FALSE)</f>
        <v>India</v>
      </c>
      <c r="H787" s="1" t="str">
        <f>VLOOKUP(InputData[[#This Row],[CUSTOMER NAME]],Country[],3,FALSE)</f>
        <v>Western</v>
      </c>
      <c r="I787" s="1">
        <f>DAY(InputData[[#This Row],[DATE]])</f>
        <v>11</v>
      </c>
      <c r="J787" s="1" t="str">
        <f>TEXT(InputData[[#This Row],[DATE]],"mmm")</f>
        <v>Dec</v>
      </c>
      <c r="K787" s="1" t="str">
        <f>TEXT(InputData[[#This Row],[DATE]],"yyy")</f>
        <v>2021</v>
      </c>
      <c r="L787" s="1">
        <f>WEEKNUM(InputData[[#This Row],[DATE]])</f>
        <v>50</v>
      </c>
    </row>
    <row r="788" spans="1:12" x14ac:dyDescent="0.35">
      <c r="A788" s="3">
        <v>44542</v>
      </c>
      <c r="B788" s="6" t="s">
        <v>77</v>
      </c>
      <c r="C788" s="4" t="s">
        <v>41</v>
      </c>
      <c r="D788" s="5">
        <v>173.88</v>
      </c>
      <c r="E788" s="1">
        <v>10</v>
      </c>
      <c r="F788" s="1">
        <f>InputData[[#This Row],[UNIT PRICE ($)]]*InputData[[#This Row],[QUANTITY]]</f>
        <v>1738.8</v>
      </c>
      <c r="G788" s="1" t="str">
        <f>VLOOKUP(InputData[[#This Row],[CUSTOMER NAME]],Country[],2,FALSE)</f>
        <v>India</v>
      </c>
      <c r="H788" s="1" t="str">
        <f>VLOOKUP(InputData[[#This Row],[CUSTOMER NAME]],Country[],3,FALSE)</f>
        <v>Western</v>
      </c>
      <c r="I788" s="1">
        <f>DAY(InputData[[#This Row],[DATE]])</f>
        <v>12</v>
      </c>
      <c r="J788" s="1" t="str">
        <f>TEXT(InputData[[#This Row],[DATE]],"mmm")</f>
        <v>Dec</v>
      </c>
      <c r="K788" s="1" t="str">
        <f>TEXT(InputData[[#This Row],[DATE]],"yyy")</f>
        <v>2021</v>
      </c>
      <c r="L788" s="1">
        <f>WEEKNUM(InputData[[#This Row],[DATE]])</f>
        <v>51</v>
      </c>
    </row>
    <row r="789" spans="1:12" x14ac:dyDescent="0.35">
      <c r="A789" s="3">
        <v>44542</v>
      </c>
      <c r="B789" s="6" t="s">
        <v>78</v>
      </c>
      <c r="C789" s="4" t="s">
        <v>30</v>
      </c>
      <c r="D789" s="5">
        <v>201.28</v>
      </c>
      <c r="E789" s="1">
        <v>9</v>
      </c>
      <c r="F789" s="1">
        <f>InputData[[#This Row],[UNIT PRICE ($)]]*InputData[[#This Row],[QUANTITY]]</f>
        <v>1811.52</v>
      </c>
      <c r="G789" s="1" t="str">
        <f>VLOOKUP(InputData[[#This Row],[CUSTOMER NAME]],Country[],2,FALSE)</f>
        <v>India</v>
      </c>
      <c r="H789" s="1" t="str">
        <f>VLOOKUP(InputData[[#This Row],[CUSTOMER NAME]],Country[],3,FALSE)</f>
        <v>Central</v>
      </c>
      <c r="I789" s="1">
        <f>DAY(InputData[[#This Row],[DATE]])</f>
        <v>12</v>
      </c>
      <c r="J789" s="1" t="str">
        <f>TEXT(InputData[[#This Row],[DATE]],"mmm")</f>
        <v>Dec</v>
      </c>
      <c r="K789" s="1" t="str">
        <f>TEXT(InputData[[#This Row],[DATE]],"yyy")</f>
        <v>2021</v>
      </c>
      <c r="L789" s="1">
        <f>WEEKNUM(InputData[[#This Row],[DATE]])</f>
        <v>51</v>
      </c>
    </row>
    <row r="790" spans="1:12" x14ac:dyDescent="0.35">
      <c r="A790" s="3">
        <v>44544</v>
      </c>
      <c r="B790" s="6" t="s">
        <v>109</v>
      </c>
      <c r="C790" s="4" t="s">
        <v>12</v>
      </c>
      <c r="D790" s="5">
        <v>94.17</v>
      </c>
      <c r="E790" s="1">
        <v>6</v>
      </c>
      <c r="F790" s="1">
        <f>InputData[[#This Row],[UNIT PRICE ($)]]*InputData[[#This Row],[QUANTITY]]</f>
        <v>565.02</v>
      </c>
      <c r="G790" s="1" t="str">
        <f>VLOOKUP(InputData[[#This Row],[CUSTOMER NAME]],Country[],2,FALSE)</f>
        <v>Pakistan</v>
      </c>
      <c r="H790" s="1" t="str">
        <f>VLOOKUP(InputData[[#This Row],[CUSTOMER NAME]],Country[],3,FALSE)</f>
        <v>Export</v>
      </c>
      <c r="I790" s="1">
        <f>DAY(InputData[[#This Row],[DATE]])</f>
        <v>14</v>
      </c>
      <c r="J790" s="1" t="str">
        <f>TEXT(InputData[[#This Row],[DATE]],"mmm")</f>
        <v>Dec</v>
      </c>
      <c r="K790" s="1" t="str">
        <f>TEXT(InputData[[#This Row],[DATE]],"yyy")</f>
        <v>2021</v>
      </c>
      <c r="L790" s="1">
        <f>WEEKNUM(InputData[[#This Row],[DATE]])</f>
        <v>51</v>
      </c>
    </row>
    <row r="791" spans="1:12" x14ac:dyDescent="0.35">
      <c r="A791" s="3">
        <v>44544</v>
      </c>
      <c r="B791" s="6" t="s">
        <v>72</v>
      </c>
      <c r="C791" s="4" t="s">
        <v>42</v>
      </c>
      <c r="D791" s="5">
        <v>162</v>
      </c>
      <c r="E791" s="1">
        <v>4</v>
      </c>
      <c r="F791" s="1">
        <f>InputData[[#This Row],[UNIT PRICE ($)]]*InputData[[#This Row],[QUANTITY]]</f>
        <v>648</v>
      </c>
      <c r="G791" s="1" t="str">
        <f>VLOOKUP(InputData[[#This Row],[CUSTOMER NAME]],Country[],2,FALSE)</f>
        <v>Brazil</v>
      </c>
      <c r="H791" s="1" t="str">
        <f>VLOOKUP(InputData[[#This Row],[CUSTOMER NAME]],Country[],3,FALSE)</f>
        <v>Export</v>
      </c>
      <c r="I791" s="1">
        <f>DAY(InputData[[#This Row],[DATE]])</f>
        <v>14</v>
      </c>
      <c r="J791" s="1" t="str">
        <f>TEXT(InputData[[#This Row],[DATE]],"mmm")</f>
        <v>Dec</v>
      </c>
      <c r="K791" s="1" t="str">
        <f>TEXT(InputData[[#This Row],[DATE]],"yyy")</f>
        <v>2021</v>
      </c>
      <c r="L791" s="1">
        <f>WEEKNUM(InputData[[#This Row],[DATE]])</f>
        <v>51</v>
      </c>
    </row>
    <row r="792" spans="1:12" x14ac:dyDescent="0.35">
      <c r="A792" s="3">
        <v>44544</v>
      </c>
      <c r="B792" s="6" t="s">
        <v>87</v>
      </c>
      <c r="C792" s="4" t="s">
        <v>5</v>
      </c>
      <c r="D792" s="5">
        <v>155.61000000000001</v>
      </c>
      <c r="E792" s="1">
        <v>4</v>
      </c>
      <c r="F792" s="1">
        <f>InputData[[#This Row],[UNIT PRICE ($)]]*InputData[[#This Row],[QUANTITY]]</f>
        <v>622.44000000000005</v>
      </c>
      <c r="G792" s="1" t="str">
        <f>VLOOKUP(InputData[[#This Row],[CUSTOMER NAME]],Country[],2,FALSE)</f>
        <v>France</v>
      </c>
      <c r="H792" s="1" t="str">
        <f>VLOOKUP(InputData[[#This Row],[CUSTOMER NAME]],Country[],3,FALSE)</f>
        <v>Export</v>
      </c>
      <c r="I792" s="1">
        <f>DAY(InputData[[#This Row],[DATE]])</f>
        <v>14</v>
      </c>
      <c r="J792" s="1" t="str">
        <f>TEXT(InputData[[#This Row],[DATE]],"mmm")</f>
        <v>Dec</v>
      </c>
      <c r="K792" s="1" t="str">
        <f>TEXT(InputData[[#This Row],[DATE]],"yyy")</f>
        <v>2021</v>
      </c>
      <c r="L792" s="1">
        <f>WEEKNUM(InputData[[#This Row],[DATE]])</f>
        <v>51</v>
      </c>
    </row>
    <row r="793" spans="1:12" x14ac:dyDescent="0.35">
      <c r="A793" s="3">
        <v>44545</v>
      </c>
      <c r="B793" s="6" t="s">
        <v>110</v>
      </c>
      <c r="C793" s="4" t="s">
        <v>30</v>
      </c>
      <c r="D793" s="5">
        <v>201.28</v>
      </c>
      <c r="E793" s="1">
        <v>33</v>
      </c>
      <c r="F793" s="1">
        <f>InputData[[#This Row],[UNIT PRICE ($)]]*InputData[[#This Row],[QUANTITY]]</f>
        <v>6642.24</v>
      </c>
      <c r="G793" s="1" t="str">
        <f>VLOOKUP(InputData[[#This Row],[CUSTOMER NAME]],Country[],2,FALSE)</f>
        <v>India</v>
      </c>
      <c r="H793" s="1" t="str">
        <f>VLOOKUP(InputData[[#This Row],[CUSTOMER NAME]],Country[],3,FALSE)</f>
        <v>Western</v>
      </c>
      <c r="I793" s="1">
        <f>DAY(InputData[[#This Row],[DATE]])</f>
        <v>15</v>
      </c>
      <c r="J793" s="1" t="str">
        <f>TEXT(InputData[[#This Row],[DATE]],"mmm")</f>
        <v>Dec</v>
      </c>
      <c r="K793" s="1" t="str">
        <f>TEXT(InputData[[#This Row],[DATE]],"yyy")</f>
        <v>2021</v>
      </c>
      <c r="L793" s="1">
        <f>WEEKNUM(InputData[[#This Row],[DATE]])</f>
        <v>51</v>
      </c>
    </row>
    <row r="794" spans="1:12" x14ac:dyDescent="0.35">
      <c r="A794" s="3">
        <v>44545</v>
      </c>
      <c r="B794" s="6" t="s">
        <v>73</v>
      </c>
      <c r="C794" s="4" t="s">
        <v>9</v>
      </c>
      <c r="D794" s="5">
        <v>7.8599999999999994</v>
      </c>
      <c r="E794" s="1">
        <v>13</v>
      </c>
      <c r="F794" s="1">
        <f>InputData[[#This Row],[UNIT PRICE ($)]]*InputData[[#This Row],[QUANTITY]]</f>
        <v>102.17999999999999</v>
      </c>
      <c r="G794" s="1" t="str">
        <f>VLOOKUP(InputData[[#This Row],[CUSTOMER NAME]],Country[],2,FALSE)</f>
        <v>India</v>
      </c>
      <c r="H794" s="1" t="str">
        <f>VLOOKUP(InputData[[#This Row],[CUSTOMER NAME]],Country[],3,FALSE)</f>
        <v>East</v>
      </c>
      <c r="I794" s="1">
        <f>DAY(InputData[[#This Row],[DATE]])</f>
        <v>15</v>
      </c>
      <c r="J794" s="1" t="str">
        <f>TEXT(InputData[[#This Row],[DATE]],"mmm")</f>
        <v>Dec</v>
      </c>
      <c r="K794" s="1" t="str">
        <f>TEXT(InputData[[#This Row],[DATE]],"yyy")</f>
        <v>2021</v>
      </c>
      <c r="L794" s="1">
        <f>WEEKNUM(InputData[[#This Row],[DATE]])</f>
        <v>51</v>
      </c>
    </row>
    <row r="795" spans="1:12" x14ac:dyDescent="0.35">
      <c r="A795" s="3">
        <v>44545</v>
      </c>
      <c r="B795" s="6" t="s">
        <v>82</v>
      </c>
      <c r="C795" s="4" t="s">
        <v>16</v>
      </c>
      <c r="D795" s="5">
        <v>16.64</v>
      </c>
      <c r="E795" s="1">
        <v>6</v>
      </c>
      <c r="F795" s="1">
        <f>InputData[[#This Row],[UNIT PRICE ($)]]*InputData[[#This Row],[QUANTITY]]</f>
        <v>99.84</v>
      </c>
      <c r="G795" s="1" t="str">
        <f>VLOOKUP(InputData[[#This Row],[CUSTOMER NAME]],Country[],2,FALSE)</f>
        <v>India</v>
      </c>
      <c r="H795" s="1" t="str">
        <f>VLOOKUP(InputData[[#This Row],[CUSTOMER NAME]],Country[],3,FALSE)</f>
        <v>Western</v>
      </c>
      <c r="I795" s="1">
        <f>DAY(InputData[[#This Row],[DATE]])</f>
        <v>15</v>
      </c>
      <c r="J795" s="1" t="str">
        <f>TEXT(InputData[[#This Row],[DATE]],"mmm")</f>
        <v>Dec</v>
      </c>
      <c r="K795" s="1" t="str">
        <f>TEXT(InputData[[#This Row],[DATE]],"yyy")</f>
        <v>2021</v>
      </c>
      <c r="L795" s="1">
        <f>WEEKNUM(InputData[[#This Row],[DATE]])</f>
        <v>51</v>
      </c>
    </row>
    <row r="796" spans="1:12" x14ac:dyDescent="0.35">
      <c r="A796" s="3">
        <v>44546</v>
      </c>
      <c r="B796" s="6" t="s">
        <v>78</v>
      </c>
      <c r="C796" s="4" t="s">
        <v>10</v>
      </c>
      <c r="D796" s="5">
        <v>164.28</v>
      </c>
      <c r="E796" s="1">
        <v>9</v>
      </c>
      <c r="F796" s="1">
        <f>InputData[[#This Row],[UNIT PRICE ($)]]*InputData[[#This Row],[QUANTITY]]</f>
        <v>1478.52</v>
      </c>
      <c r="G796" s="1" t="str">
        <f>VLOOKUP(InputData[[#This Row],[CUSTOMER NAME]],Country[],2,FALSE)</f>
        <v>India</v>
      </c>
      <c r="H796" s="1" t="str">
        <f>VLOOKUP(InputData[[#This Row],[CUSTOMER NAME]],Country[],3,FALSE)</f>
        <v>Central</v>
      </c>
      <c r="I796" s="1">
        <f>DAY(InputData[[#This Row],[DATE]])</f>
        <v>16</v>
      </c>
      <c r="J796" s="1" t="str">
        <f>TEXT(InputData[[#This Row],[DATE]],"mmm")</f>
        <v>Dec</v>
      </c>
      <c r="K796" s="1" t="str">
        <f>TEXT(InputData[[#This Row],[DATE]],"yyy")</f>
        <v>2021</v>
      </c>
      <c r="L796" s="1">
        <f>WEEKNUM(InputData[[#This Row],[DATE]])</f>
        <v>51</v>
      </c>
    </row>
    <row r="797" spans="1:12" x14ac:dyDescent="0.35">
      <c r="A797" s="3">
        <v>44547</v>
      </c>
      <c r="B797" s="6" t="s">
        <v>63</v>
      </c>
      <c r="C797" s="4" t="s">
        <v>26</v>
      </c>
      <c r="D797" s="5">
        <v>24.66</v>
      </c>
      <c r="E797" s="1">
        <v>20</v>
      </c>
      <c r="F797" s="1">
        <f>InputData[[#This Row],[UNIT PRICE ($)]]*InputData[[#This Row],[QUANTITY]]</f>
        <v>493.2</v>
      </c>
      <c r="G797" s="1" t="str">
        <f>VLOOKUP(InputData[[#This Row],[CUSTOMER NAME]],Country[],2,FALSE)</f>
        <v>Saudi Arabia</v>
      </c>
      <c r="H797" s="1" t="str">
        <f>VLOOKUP(InputData[[#This Row],[CUSTOMER NAME]],Country[],3,FALSE)</f>
        <v>Export</v>
      </c>
      <c r="I797" s="1">
        <f>DAY(InputData[[#This Row],[DATE]])</f>
        <v>17</v>
      </c>
      <c r="J797" s="1" t="str">
        <f>TEXT(InputData[[#This Row],[DATE]],"mmm")</f>
        <v>Dec</v>
      </c>
      <c r="K797" s="1" t="str">
        <f>TEXT(InputData[[#This Row],[DATE]],"yyy")</f>
        <v>2021</v>
      </c>
      <c r="L797" s="1">
        <f>WEEKNUM(InputData[[#This Row],[DATE]])</f>
        <v>51</v>
      </c>
    </row>
    <row r="798" spans="1:12" x14ac:dyDescent="0.35">
      <c r="A798" s="3">
        <v>44548</v>
      </c>
      <c r="B798" s="6" t="s">
        <v>67</v>
      </c>
      <c r="C798" s="4" t="s">
        <v>22</v>
      </c>
      <c r="D798" s="5">
        <v>141.57</v>
      </c>
      <c r="E798" s="1">
        <v>8</v>
      </c>
      <c r="F798" s="1">
        <f>InputData[[#This Row],[UNIT PRICE ($)]]*InputData[[#This Row],[QUANTITY]]</f>
        <v>1132.56</v>
      </c>
      <c r="G798" s="1" t="str">
        <f>VLOOKUP(InputData[[#This Row],[CUSTOMER NAME]],Country[],2,FALSE)</f>
        <v>United Kingdom</v>
      </c>
      <c r="H798" s="1" t="str">
        <f>VLOOKUP(InputData[[#This Row],[CUSTOMER NAME]],Country[],3,FALSE)</f>
        <v>Export</v>
      </c>
      <c r="I798" s="1">
        <f>DAY(InputData[[#This Row],[DATE]])</f>
        <v>18</v>
      </c>
      <c r="J798" s="1" t="str">
        <f>TEXT(InputData[[#This Row],[DATE]],"mmm")</f>
        <v>Dec</v>
      </c>
      <c r="K798" s="1" t="str">
        <f>TEXT(InputData[[#This Row],[DATE]],"yyy")</f>
        <v>2021</v>
      </c>
      <c r="L798" s="1">
        <f>WEEKNUM(InputData[[#This Row],[DATE]])</f>
        <v>51</v>
      </c>
    </row>
    <row r="799" spans="1:12" x14ac:dyDescent="0.35">
      <c r="A799" s="3">
        <v>44548</v>
      </c>
      <c r="B799" s="6" t="s">
        <v>82</v>
      </c>
      <c r="C799" s="4" t="s">
        <v>3</v>
      </c>
      <c r="D799" s="5">
        <v>80.94</v>
      </c>
      <c r="E799" s="1">
        <v>2</v>
      </c>
      <c r="F799" s="1">
        <f>InputData[[#This Row],[UNIT PRICE ($)]]*InputData[[#This Row],[QUANTITY]]</f>
        <v>161.88</v>
      </c>
      <c r="G799" s="1" t="str">
        <f>VLOOKUP(InputData[[#This Row],[CUSTOMER NAME]],Country[],2,FALSE)</f>
        <v>India</v>
      </c>
      <c r="H799" s="1" t="str">
        <f>VLOOKUP(InputData[[#This Row],[CUSTOMER NAME]],Country[],3,FALSE)</f>
        <v>Western</v>
      </c>
      <c r="I799" s="1">
        <f>DAY(InputData[[#This Row],[DATE]])</f>
        <v>18</v>
      </c>
      <c r="J799" s="1" t="str">
        <f>TEXT(InputData[[#This Row],[DATE]],"mmm")</f>
        <v>Dec</v>
      </c>
      <c r="K799" s="1" t="str">
        <f>TEXT(InputData[[#This Row],[DATE]],"yyy")</f>
        <v>2021</v>
      </c>
      <c r="L799" s="1">
        <f>WEEKNUM(InputData[[#This Row],[DATE]])</f>
        <v>51</v>
      </c>
    </row>
    <row r="800" spans="1:12" x14ac:dyDescent="0.35">
      <c r="A800" s="3">
        <v>44549</v>
      </c>
      <c r="B800" s="6" t="s">
        <v>66</v>
      </c>
      <c r="C800" s="4" t="s">
        <v>35</v>
      </c>
      <c r="D800" s="5">
        <v>6.7</v>
      </c>
      <c r="E800" s="1">
        <v>20</v>
      </c>
      <c r="F800" s="1">
        <f>InputData[[#This Row],[UNIT PRICE ($)]]*InputData[[#This Row],[QUANTITY]]</f>
        <v>134</v>
      </c>
      <c r="G800" s="1" t="str">
        <f>VLOOKUP(InputData[[#This Row],[CUSTOMER NAME]],Country[],2,FALSE)</f>
        <v>Indonesia</v>
      </c>
      <c r="H800" s="1" t="str">
        <f>VLOOKUP(InputData[[#This Row],[CUSTOMER NAME]],Country[],3,FALSE)</f>
        <v>Export</v>
      </c>
      <c r="I800" s="1">
        <f>DAY(InputData[[#This Row],[DATE]])</f>
        <v>19</v>
      </c>
      <c r="J800" s="1" t="str">
        <f>TEXT(InputData[[#This Row],[DATE]],"mmm")</f>
        <v>Dec</v>
      </c>
      <c r="K800" s="1" t="str">
        <f>TEXT(InputData[[#This Row],[DATE]],"yyy")</f>
        <v>2021</v>
      </c>
      <c r="L800" s="1">
        <f>WEEKNUM(InputData[[#This Row],[DATE]])</f>
        <v>52</v>
      </c>
    </row>
    <row r="801" spans="1:12" x14ac:dyDescent="0.35">
      <c r="A801" s="3">
        <v>44549</v>
      </c>
      <c r="B801" s="6" t="s">
        <v>110</v>
      </c>
      <c r="C801" s="4" t="s">
        <v>44</v>
      </c>
      <c r="D801" s="5">
        <v>82.08</v>
      </c>
      <c r="E801" s="1">
        <v>7</v>
      </c>
      <c r="F801" s="1">
        <f>InputData[[#This Row],[UNIT PRICE ($)]]*InputData[[#This Row],[QUANTITY]]</f>
        <v>574.55999999999995</v>
      </c>
      <c r="G801" s="1" t="str">
        <f>VLOOKUP(InputData[[#This Row],[CUSTOMER NAME]],Country[],2,FALSE)</f>
        <v>India</v>
      </c>
      <c r="H801" s="1" t="str">
        <f>VLOOKUP(InputData[[#This Row],[CUSTOMER NAME]],Country[],3,FALSE)</f>
        <v>Western</v>
      </c>
      <c r="I801" s="1">
        <f>DAY(InputData[[#This Row],[DATE]])</f>
        <v>19</v>
      </c>
      <c r="J801" s="1" t="str">
        <f>TEXT(InputData[[#This Row],[DATE]],"mmm")</f>
        <v>Dec</v>
      </c>
      <c r="K801" s="1" t="str">
        <f>TEXT(InputData[[#This Row],[DATE]],"yyy")</f>
        <v>2021</v>
      </c>
      <c r="L801" s="1">
        <f>WEEKNUM(InputData[[#This Row],[DATE]])</f>
        <v>52</v>
      </c>
    </row>
    <row r="802" spans="1:12" x14ac:dyDescent="0.35">
      <c r="A802" s="3">
        <v>44549</v>
      </c>
      <c r="B802" s="6" t="s">
        <v>110</v>
      </c>
      <c r="C802" s="4" t="s">
        <v>9</v>
      </c>
      <c r="D802" s="5">
        <v>7.8599999999999994</v>
      </c>
      <c r="E802" s="1">
        <v>11</v>
      </c>
      <c r="F802" s="1">
        <f>InputData[[#This Row],[UNIT PRICE ($)]]*InputData[[#This Row],[QUANTITY]]</f>
        <v>86.46</v>
      </c>
      <c r="G802" s="1" t="str">
        <f>VLOOKUP(InputData[[#This Row],[CUSTOMER NAME]],Country[],2,FALSE)</f>
        <v>India</v>
      </c>
      <c r="H802" s="1" t="str">
        <f>VLOOKUP(InputData[[#This Row],[CUSTOMER NAME]],Country[],3,FALSE)</f>
        <v>Western</v>
      </c>
      <c r="I802" s="1">
        <f>DAY(InputData[[#This Row],[DATE]])</f>
        <v>19</v>
      </c>
      <c r="J802" s="1" t="str">
        <f>TEXT(InputData[[#This Row],[DATE]],"mmm")</f>
        <v>Dec</v>
      </c>
      <c r="K802" s="1" t="str">
        <f>TEXT(InputData[[#This Row],[DATE]],"yyy")</f>
        <v>2021</v>
      </c>
      <c r="L802" s="1">
        <f>WEEKNUM(InputData[[#This Row],[DATE]])</f>
        <v>52</v>
      </c>
    </row>
    <row r="803" spans="1:12" x14ac:dyDescent="0.35">
      <c r="A803" s="3">
        <v>44549</v>
      </c>
      <c r="B803" s="6" t="s">
        <v>73</v>
      </c>
      <c r="C803" s="4" t="s">
        <v>29</v>
      </c>
      <c r="D803" s="5">
        <v>53.11</v>
      </c>
      <c r="E803" s="1">
        <v>3</v>
      </c>
      <c r="F803" s="1">
        <f>InputData[[#This Row],[UNIT PRICE ($)]]*InputData[[#This Row],[QUANTITY]]</f>
        <v>159.32999999999998</v>
      </c>
      <c r="G803" s="1" t="str">
        <f>VLOOKUP(InputData[[#This Row],[CUSTOMER NAME]],Country[],2,FALSE)</f>
        <v>India</v>
      </c>
      <c r="H803" s="1" t="str">
        <f>VLOOKUP(InputData[[#This Row],[CUSTOMER NAME]],Country[],3,FALSE)</f>
        <v>East</v>
      </c>
      <c r="I803" s="1">
        <f>DAY(InputData[[#This Row],[DATE]])</f>
        <v>19</v>
      </c>
      <c r="J803" s="1" t="str">
        <f>TEXT(InputData[[#This Row],[DATE]],"mmm")</f>
        <v>Dec</v>
      </c>
      <c r="K803" s="1" t="str">
        <f>TEXT(InputData[[#This Row],[DATE]],"yyy")</f>
        <v>2021</v>
      </c>
      <c r="L803" s="1">
        <f>WEEKNUM(InputData[[#This Row],[DATE]])</f>
        <v>52</v>
      </c>
    </row>
    <row r="804" spans="1:12" x14ac:dyDescent="0.35">
      <c r="A804" s="3">
        <v>44549</v>
      </c>
      <c r="B804" s="6" t="s">
        <v>74</v>
      </c>
      <c r="C804" s="4" t="s">
        <v>11</v>
      </c>
      <c r="D804" s="5">
        <v>48.4</v>
      </c>
      <c r="E804" s="1">
        <v>14</v>
      </c>
      <c r="F804" s="1">
        <f>InputData[[#This Row],[UNIT PRICE ($)]]*InputData[[#This Row],[QUANTITY]]</f>
        <v>677.6</v>
      </c>
      <c r="G804" s="1" t="str">
        <f>VLOOKUP(InputData[[#This Row],[CUSTOMER NAME]],Country[],2,FALSE)</f>
        <v>Brazil</v>
      </c>
      <c r="H804" s="1" t="str">
        <f>VLOOKUP(InputData[[#This Row],[CUSTOMER NAME]],Country[],3,FALSE)</f>
        <v>Export</v>
      </c>
      <c r="I804" s="1">
        <f>DAY(InputData[[#This Row],[DATE]])</f>
        <v>19</v>
      </c>
      <c r="J804" s="1" t="str">
        <f>TEXT(InputData[[#This Row],[DATE]],"mmm")</f>
        <v>Dec</v>
      </c>
      <c r="K804" s="1" t="str">
        <f>TEXT(InputData[[#This Row],[DATE]],"yyy")</f>
        <v>2021</v>
      </c>
      <c r="L804" s="1">
        <f>WEEKNUM(InputData[[#This Row],[DATE]])</f>
        <v>52</v>
      </c>
    </row>
    <row r="805" spans="1:12" x14ac:dyDescent="0.35">
      <c r="A805" s="3">
        <v>44549</v>
      </c>
      <c r="B805" s="6" t="s">
        <v>75</v>
      </c>
      <c r="C805" s="4" t="s">
        <v>23</v>
      </c>
      <c r="D805" s="5">
        <v>149.46</v>
      </c>
      <c r="E805" s="1">
        <v>12</v>
      </c>
      <c r="F805" s="1">
        <f>InputData[[#This Row],[UNIT PRICE ($)]]*InputData[[#This Row],[QUANTITY]]</f>
        <v>1793.52</v>
      </c>
      <c r="G805" s="1" t="str">
        <f>VLOOKUP(InputData[[#This Row],[CUSTOMER NAME]],Country[],2,FALSE)</f>
        <v>Russia</v>
      </c>
      <c r="H805" s="1" t="str">
        <f>VLOOKUP(InputData[[#This Row],[CUSTOMER NAME]],Country[],3,FALSE)</f>
        <v>Export</v>
      </c>
      <c r="I805" s="1">
        <f>DAY(InputData[[#This Row],[DATE]])</f>
        <v>19</v>
      </c>
      <c r="J805" s="1" t="str">
        <f>TEXT(InputData[[#This Row],[DATE]],"mmm")</f>
        <v>Dec</v>
      </c>
      <c r="K805" s="1" t="str">
        <f>TEXT(InputData[[#This Row],[DATE]],"yyy")</f>
        <v>2021</v>
      </c>
      <c r="L805" s="1">
        <f>WEEKNUM(InputData[[#This Row],[DATE]])</f>
        <v>52</v>
      </c>
    </row>
    <row r="806" spans="1:12" x14ac:dyDescent="0.35">
      <c r="A806" s="3">
        <v>44549</v>
      </c>
      <c r="B806" s="6" t="s">
        <v>78</v>
      </c>
      <c r="C806" s="4" t="s">
        <v>23</v>
      </c>
      <c r="D806" s="5">
        <v>149.46</v>
      </c>
      <c r="E806" s="1">
        <v>13</v>
      </c>
      <c r="F806" s="1">
        <f>InputData[[#This Row],[UNIT PRICE ($)]]*InputData[[#This Row],[QUANTITY]]</f>
        <v>1942.98</v>
      </c>
      <c r="G806" s="1" t="str">
        <f>VLOOKUP(InputData[[#This Row],[CUSTOMER NAME]],Country[],2,FALSE)</f>
        <v>India</v>
      </c>
      <c r="H806" s="1" t="str">
        <f>VLOOKUP(InputData[[#This Row],[CUSTOMER NAME]],Country[],3,FALSE)</f>
        <v>Central</v>
      </c>
      <c r="I806" s="1">
        <f>DAY(InputData[[#This Row],[DATE]])</f>
        <v>19</v>
      </c>
      <c r="J806" s="1" t="str">
        <f>TEXT(InputData[[#This Row],[DATE]],"mmm")</f>
        <v>Dec</v>
      </c>
      <c r="K806" s="1" t="str">
        <f>TEXT(InputData[[#This Row],[DATE]],"yyy")</f>
        <v>2021</v>
      </c>
      <c r="L806" s="1">
        <f>WEEKNUM(InputData[[#This Row],[DATE]])</f>
        <v>52</v>
      </c>
    </row>
    <row r="807" spans="1:12" x14ac:dyDescent="0.35">
      <c r="A807" s="3">
        <v>44549</v>
      </c>
      <c r="B807" s="6" t="s">
        <v>84</v>
      </c>
      <c r="C807" s="4" t="s">
        <v>11</v>
      </c>
      <c r="D807" s="5">
        <v>48.4</v>
      </c>
      <c r="E807" s="1">
        <v>10</v>
      </c>
      <c r="F807" s="1">
        <f>InputData[[#This Row],[UNIT PRICE ($)]]*InputData[[#This Row],[QUANTITY]]</f>
        <v>484</v>
      </c>
      <c r="G807" s="1" t="str">
        <f>VLOOKUP(InputData[[#This Row],[CUSTOMER NAME]],Country[],2,FALSE)</f>
        <v>Ethiopia</v>
      </c>
      <c r="H807" s="1" t="str">
        <f>VLOOKUP(InputData[[#This Row],[CUSTOMER NAME]],Country[],3,FALSE)</f>
        <v>Export</v>
      </c>
      <c r="I807" s="1">
        <f>DAY(InputData[[#This Row],[DATE]])</f>
        <v>19</v>
      </c>
      <c r="J807" s="1" t="str">
        <f>TEXT(InputData[[#This Row],[DATE]],"mmm")</f>
        <v>Dec</v>
      </c>
      <c r="K807" s="1" t="str">
        <f>TEXT(InputData[[#This Row],[DATE]],"yyy")</f>
        <v>2021</v>
      </c>
      <c r="L807" s="1">
        <f>WEEKNUM(InputData[[#This Row],[DATE]])</f>
        <v>52</v>
      </c>
    </row>
    <row r="808" spans="1:12" x14ac:dyDescent="0.35">
      <c r="A808" s="3">
        <v>44550</v>
      </c>
      <c r="B808" s="6" t="s">
        <v>64</v>
      </c>
      <c r="C808" s="4" t="s">
        <v>12</v>
      </c>
      <c r="D808" s="5">
        <v>94.17</v>
      </c>
      <c r="E808" s="1">
        <v>14</v>
      </c>
      <c r="F808" s="1">
        <f>InputData[[#This Row],[UNIT PRICE ($)]]*InputData[[#This Row],[QUANTITY]]</f>
        <v>1318.38</v>
      </c>
      <c r="G808" s="1" t="str">
        <f>VLOOKUP(InputData[[#This Row],[CUSTOMER NAME]],Country[],2,FALSE)</f>
        <v>India</v>
      </c>
      <c r="H808" s="1" t="str">
        <f>VLOOKUP(InputData[[#This Row],[CUSTOMER NAME]],Country[],3,FALSE)</f>
        <v>Northeast</v>
      </c>
      <c r="I808" s="1">
        <f>DAY(InputData[[#This Row],[DATE]])</f>
        <v>20</v>
      </c>
      <c r="J808" s="1" t="str">
        <f>TEXT(InputData[[#This Row],[DATE]],"mmm")</f>
        <v>Dec</v>
      </c>
      <c r="K808" s="1" t="str">
        <f>TEXT(InputData[[#This Row],[DATE]],"yyy")</f>
        <v>2021</v>
      </c>
      <c r="L808" s="1">
        <f>WEEKNUM(InputData[[#This Row],[DATE]])</f>
        <v>52</v>
      </c>
    </row>
    <row r="809" spans="1:12" x14ac:dyDescent="0.35">
      <c r="A809" s="3">
        <v>44550</v>
      </c>
      <c r="B809" s="6" t="s">
        <v>77</v>
      </c>
      <c r="C809" s="4" t="s">
        <v>35</v>
      </c>
      <c r="D809" s="5">
        <v>6.7</v>
      </c>
      <c r="E809" s="1">
        <v>24</v>
      </c>
      <c r="F809" s="1">
        <f>InputData[[#This Row],[UNIT PRICE ($)]]*InputData[[#This Row],[QUANTITY]]</f>
        <v>160.80000000000001</v>
      </c>
      <c r="G809" s="1" t="str">
        <f>VLOOKUP(InputData[[#This Row],[CUSTOMER NAME]],Country[],2,FALSE)</f>
        <v>India</v>
      </c>
      <c r="H809" s="1" t="str">
        <f>VLOOKUP(InputData[[#This Row],[CUSTOMER NAME]],Country[],3,FALSE)</f>
        <v>Western</v>
      </c>
      <c r="I809" s="1">
        <f>DAY(InputData[[#This Row],[DATE]])</f>
        <v>20</v>
      </c>
      <c r="J809" s="1" t="str">
        <f>TEXT(InputData[[#This Row],[DATE]],"mmm")</f>
        <v>Dec</v>
      </c>
      <c r="K809" s="1" t="str">
        <f>TEXT(InputData[[#This Row],[DATE]],"yyy")</f>
        <v>2021</v>
      </c>
      <c r="L809" s="1">
        <f>WEEKNUM(InputData[[#This Row],[DATE]])</f>
        <v>52</v>
      </c>
    </row>
    <row r="810" spans="1:12" x14ac:dyDescent="0.35">
      <c r="A810" s="3">
        <v>44551</v>
      </c>
      <c r="B810" s="6" t="s">
        <v>63</v>
      </c>
      <c r="C810" s="4" t="s">
        <v>6</v>
      </c>
      <c r="D810" s="5">
        <v>85.5</v>
      </c>
      <c r="E810" s="1">
        <v>10</v>
      </c>
      <c r="F810" s="1">
        <f>InputData[[#This Row],[UNIT PRICE ($)]]*InputData[[#This Row],[QUANTITY]]</f>
        <v>855</v>
      </c>
      <c r="G810" s="1" t="str">
        <f>VLOOKUP(InputData[[#This Row],[CUSTOMER NAME]],Country[],2,FALSE)</f>
        <v>Saudi Arabia</v>
      </c>
      <c r="H810" s="1" t="str">
        <f>VLOOKUP(InputData[[#This Row],[CUSTOMER NAME]],Country[],3,FALSE)</f>
        <v>Export</v>
      </c>
      <c r="I810" s="1">
        <f>DAY(InputData[[#This Row],[DATE]])</f>
        <v>21</v>
      </c>
      <c r="J810" s="1" t="str">
        <f>TEXT(InputData[[#This Row],[DATE]],"mmm")</f>
        <v>Dec</v>
      </c>
      <c r="K810" s="1" t="str">
        <f>TEXT(InputData[[#This Row],[DATE]],"yyy")</f>
        <v>2021</v>
      </c>
      <c r="L810" s="1">
        <f>WEEKNUM(InputData[[#This Row],[DATE]])</f>
        <v>52</v>
      </c>
    </row>
    <row r="811" spans="1:12" x14ac:dyDescent="0.35">
      <c r="A811" s="3">
        <v>44551</v>
      </c>
      <c r="B811" s="6" t="s">
        <v>112</v>
      </c>
      <c r="C811" s="4" t="s">
        <v>26</v>
      </c>
      <c r="D811" s="5">
        <v>24.66</v>
      </c>
      <c r="E811" s="1">
        <v>10</v>
      </c>
      <c r="F811" s="1">
        <f>InputData[[#This Row],[UNIT PRICE ($)]]*InputData[[#This Row],[QUANTITY]]</f>
        <v>246.6</v>
      </c>
      <c r="G811" s="1" t="str">
        <f>VLOOKUP(InputData[[#This Row],[CUSTOMER NAME]],Country[],2,FALSE)</f>
        <v>India</v>
      </c>
      <c r="H811" s="1" t="str">
        <f>VLOOKUP(InputData[[#This Row],[CUSTOMER NAME]],Country[],3,FALSE)</f>
        <v>North</v>
      </c>
      <c r="I811" s="1">
        <f>DAY(InputData[[#This Row],[DATE]])</f>
        <v>21</v>
      </c>
      <c r="J811" s="1" t="str">
        <f>TEXT(InputData[[#This Row],[DATE]],"mmm")</f>
        <v>Dec</v>
      </c>
      <c r="K811" s="1" t="str">
        <f>TEXT(InputData[[#This Row],[DATE]],"yyy")</f>
        <v>2021</v>
      </c>
      <c r="L811" s="1">
        <f>WEEKNUM(InputData[[#This Row],[DATE]])</f>
        <v>52</v>
      </c>
    </row>
    <row r="812" spans="1:12" x14ac:dyDescent="0.35">
      <c r="A812" s="3">
        <v>44551</v>
      </c>
      <c r="B812" s="6" t="s">
        <v>72</v>
      </c>
      <c r="C812" s="4" t="s">
        <v>20</v>
      </c>
      <c r="D812" s="5">
        <v>76.25</v>
      </c>
      <c r="E812" s="1">
        <v>16</v>
      </c>
      <c r="F812" s="1">
        <f>InputData[[#This Row],[UNIT PRICE ($)]]*InputData[[#This Row],[QUANTITY]]</f>
        <v>1220</v>
      </c>
      <c r="G812" s="1" t="str">
        <f>VLOOKUP(InputData[[#This Row],[CUSTOMER NAME]],Country[],2,FALSE)</f>
        <v>Brazil</v>
      </c>
      <c r="H812" s="1" t="str">
        <f>VLOOKUP(InputData[[#This Row],[CUSTOMER NAME]],Country[],3,FALSE)</f>
        <v>Export</v>
      </c>
      <c r="I812" s="1">
        <f>DAY(InputData[[#This Row],[DATE]])</f>
        <v>21</v>
      </c>
      <c r="J812" s="1" t="str">
        <f>TEXT(InputData[[#This Row],[DATE]],"mmm")</f>
        <v>Dec</v>
      </c>
      <c r="K812" s="1" t="str">
        <f>TEXT(InputData[[#This Row],[DATE]],"yyy")</f>
        <v>2021</v>
      </c>
      <c r="L812" s="1">
        <f>WEEKNUM(InputData[[#This Row],[DATE]])</f>
        <v>52</v>
      </c>
    </row>
    <row r="813" spans="1:12" x14ac:dyDescent="0.35">
      <c r="A813" s="3">
        <v>44551</v>
      </c>
      <c r="B813" s="6" t="s">
        <v>78</v>
      </c>
      <c r="C813" s="4" t="s">
        <v>22</v>
      </c>
      <c r="D813" s="5">
        <v>141.57</v>
      </c>
      <c r="E813" s="1">
        <v>16</v>
      </c>
      <c r="F813" s="1">
        <f>InputData[[#This Row],[UNIT PRICE ($)]]*InputData[[#This Row],[QUANTITY]]</f>
        <v>2265.12</v>
      </c>
      <c r="G813" s="1" t="str">
        <f>VLOOKUP(InputData[[#This Row],[CUSTOMER NAME]],Country[],2,FALSE)</f>
        <v>India</v>
      </c>
      <c r="H813" s="1" t="str">
        <f>VLOOKUP(InputData[[#This Row],[CUSTOMER NAME]],Country[],3,FALSE)</f>
        <v>Central</v>
      </c>
      <c r="I813" s="1">
        <f>DAY(InputData[[#This Row],[DATE]])</f>
        <v>21</v>
      </c>
      <c r="J813" s="1" t="str">
        <f>TEXT(InputData[[#This Row],[DATE]],"mmm")</f>
        <v>Dec</v>
      </c>
      <c r="K813" s="1" t="str">
        <f>TEXT(InputData[[#This Row],[DATE]],"yyy")</f>
        <v>2021</v>
      </c>
      <c r="L813" s="1">
        <f>WEEKNUM(InputData[[#This Row],[DATE]])</f>
        <v>52</v>
      </c>
    </row>
    <row r="814" spans="1:12" x14ac:dyDescent="0.35">
      <c r="A814" s="3">
        <v>44552</v>
      </c>
      <c r="B814" s="6" t="s">
        <v>111</v>
      </c>
      <c r="C814" s="4" t="s">
        <v>41</v>
      </c>
      <c r="D814" s="5">
        <v>173.88</v>
      </c>
      <c r="E814" s="1">
        <v>35</v>
      </c>
      <c r="F814" s="1">
        <f>InputData[[#This Row],[UNIT PRICE ($)]]*InputData[[#This Row],[QUANTITY]]</f>
        <v>6085.8</v>
      </c>
      <c r="G814" s="1" t="str">
        <f>VLOOKUP(InputData[[#This Row],[CUSTOMER NAME]],Country[],2,FALSE)</f>
        <v>India</v>
      </c>
      <c r="H814" s="1" t="str">
        <f>VLOOKUP(InputData[[#This Row],[CUSTOMER NAME]],Country[],3,FALSE)</f>
        <v>Northeast</v>
      </c>
      <c r="I814" s="1">
        <f>DAY(InputData[[#This Row],[DATE]])</f>
        <v>22</v>
      </c>
      <c r="J814" s="1" t="str">
        <f>TEXT(InputData[[#This Row],[DATE]],"mmm")</f>
        <v>Dec</v>
      </c>
      <c r="K814" s="1" t="str">
        <f>TEXT(InputData[[#This Row],[DATE]],"yyy")</f>
        <v>2021</v>
      </c>
      <c r="L814" s="1">
        <f>WEEKNUM(InputData[[#This Row],[DATE]])</f>
        <v>52</v>
      </c>
    </row>
    <row r="815" spans="1:12" x14ac:dyDescent="0.35">
      <c r="A815" s="3">
        <v>44552</v>
      </c>
      <c r="B815" s="6" t="s">
        <v>112</v>
      </c>
      <c r="C815" s="4" t="s">
        <v>42</v>
      </c>
      <c r="D815" s="5">
        <v>162</v>
      </c>
      <c r="E815" s="1">
        <v>5</v>
      </c>
      <c r="F815" s="1">
        <f>InputData[[#This Row],[UNIT PRICE ($)]]*InputData[[#This Row],[QUANTITY]]</f>
        <v>810</v>
      </c>
      <c r="G815" s="1" t="str">
        <f>VLOOKUP(InputData[[#This Row],[CUSTOMER NAME]],Country[],2,FALSE)</f>
        <v>India</v>
      </c>
      <c r="H815" s="1" t="str">
        <f>VLOOKUP(InputData[[#This Row],[CUSTOMER NAME]],Country[],3,FALSE)</f>
        <v>North</v>
      </c>
      <c r="I815" s="1">
        <f>DAY(InputData[[#This Row],[DATE]])</f>
        <v>22</v>
      </c>
      <c r="J815" s="1" t="str">
        <f>TEXT(InputData[[#This Row],[DATE]],"mmm")</f>
        <v>Dec</v>
      </c>
      <c r="K815" s="1" t="str">
        <f>TEXT(InputData[[#This Row],[DATE]],"yyy")</f>
        <v>2021</v>
      </c>
      <c r="L815" s="1">
        <f>WEEKNUM(InputData[[#This Row],[DATE]])</f>
        <v>52</v>
      </c>
    </row>
    <row r="816" spans="1:12" x14ac:dyDescent="0.35">
      <c r="A816" s="3">
        <v>44554</v>
      </c>
      <c r="B816" s="6" t="s">
        <v>72</v>
      </c>
      <c r="C816" s="4" t="s">
        <v>36</v>
      </c>
      <c r="D816" s="5">
        <v>96.3</v>
      </c>
      <c r="E816" s="1">
        <v>8</v>
      </c>
      <c r="F816" s="1">
        <f>InputData[[#This Row],[UNIT PRICE ($)]]*InputData[[#This Row],[QUANTITY]]</f>
        <v>770.4</v>
      </c>
      <c r="G816" s="1" t="str">
        <f>VLOOKUP(InputData[[#This Row],[CUSTOMER NAME]],Country[],2,FALSE)</f>
        <v>Brazil</v>
      </c>
      <c r="H816" s="1" t="str">
        <f>VLOOKUP(InputData[[#This Row],[CUSTOMER NAME]],Country[],3,FALSE)</f>
        <v>Export</v>
      </c>
      <c r="I816" s="1">
        <f>DAY(InputData[[#This Row],[DATE]])</f>
        <v>24</v>
      </c>
      <c r="J816" s="1" t="str">
        <f>TEXT(InputData[[#This Row],[DATE]],"mmm")</f>
        <v>Dec</v>
      </c>
      <c r="K816" s="1" t="str">
        <f>TEXT(InputData[[#This Row],[DATE]],"yyy")</f>
        <v>2021</v>
      </c>
      <c r="L816" s="1">
        <f>WEEKNUM(InputData[[#This Row],[DATE]])</f>
        <v>52</v>
      </c>
    </row>
    <row r="817" spans="1:12" x14ac:dyDescent="0.35">
      <c r="A817" s="3">
        <v>44554</v>
      </c>
      <c r="B817" s="6" t="s">
        <v>80</v>
      </c>
      <c r="C817" s="4" t="s">
        <v>42</v>
      </c>
      <c r="D817" s="5">
        <v>162</v>
      </c>
      <c r="E817" s="1">
        <v>8</v>
      </c>
      <c r="F817" s="1">
        <f>InputData[[#This Row],[UNIT PRICE ($)]]*InputData[[#This Row],[QUANTITY]]</f>
        <v>1296</v>
      </c>
      <c r="G817" s="1" t="str">
        <f>VLOOKUP(InputData[[#This Row],[CUSTOMER NAME]],Country[],2,FALSE)</f>
        <v>South Africa</v>
      </c>
      <c r="H817" s="1" t="str">
        <f>VLOOKUP(InputData[[#This Row],[CUSTOMER NAME]],Country[],3,FALSE)</f>
        <v>Export</v>
      </c>
      <c r="I817" s="1">
        <f>DAY(InputData[[#This Row],[DATE]])</f>
        <v>24</v>
      </c>
      <c r="J817" s="1" t="str">
        <f>TEXT(InputData[[#This Row],[DATE]],"mmm")</f>
        <v>Dec</v>
      </c>
      <c r="K817" s="1" t="str">
        <f>TEXT(InputData[[#This Row],[DATE]],"yyy")</f>
        <v>2021</v>
      </c>
      <c r="L817" s="1">
        <f>WEEKNUM(InputData[[#This Row],[DATE]])</f>
        <v>52</v>
      </c>
    </row>
    <row r="818" spans="1:12" x14ac:dyDescent="0.35">
      <c r="A818" s="3">
        <v>44555</v>
      </c>
      <c r="B818" s="6" t="s">
        <v>61</v>
      </c>
      <c r="C818" s="4" t="s">
        <v>11</v>
      </c>
      <c r="D818" s="5">
        <v>48.4</v>
      </c>
      <c r="E818" s="1">
        <v>29</v>
      </c>
      <c r="F818" s="1">
        <f>InputData[[#This Row],[UNIT PRICE ($)]]*InputData[[#This Row],[QUANTITY]]</f>
        <v>1403.6</v>
      </c>
      <c r="G818" s="1" t="str">
        <f>VLOOKUP(InputData[[#This Row],[CUSTOMER NAME]],Country[],2,FALSE)</f>
        <v>Bangladesh</v>
      </c>
      <c r="H818" s="1" t="str">
        <f>VLOOKUP(InputData[[#This Row],[CUSTOMER NAME]],Country[],3,FALSE)</f>
        <v>Export</v>
      </c>
      <c r="I818" s="1">
        <f>DAY(InputData[[#This Row],[DATE]])</f>
        <v>25</v>
      </c>
      <c r="J818" s="1" t="str">
        <f>TEXT(InputData[[#This Row],[DATE]],"mmm")</f>
        <v>Dec</v>
      </c>
      <c r="K818" s="1" t="str">
        <f>TEXT(InputData[[#This Row],[DATE]],"yyy")</f>
        <v>2021</v>
      </c>
      <c r="L818" s="1">
        <f>WEEKNUM(InputData[[#This Row],[DATE]])</f>
        <v>52</v>
      </c>
    </row>
    <row r="819" spans="1:12" x14ac:dyDescent="0.35">
      <c r="A819" s="3">
        <v>44555</v>
      </c>
      <c r="B819" s="6" t="s">
        <v>61</v>
      </c>
      <c r="C819" s="4" t="s">
        <v>25</v>
      </c>
      <c r="D819" s="5">
        <v>8.33</v>
      </c>
      <c r="E819" s="1">
        <v>39</v>
      </c>
      <c r="F819" s="1">
        <f>InputData[[#This Row],[UNIT PRICE ($)]]*InputData[[#This Row],[QUANTITY]]</f>
        <v>324.87</v>
      </c>
      <c r="G819" s="1" t="str">
        <f>VLOOKUP(InputData[[#This Row],[CUSTOMER NAME]],Country[],2,FALSE)</f>
        <v>Bangladesh</v>
      </c>
      <c r="H819" s="1" t="str">
        <f>VLOOKUP(InputData[[#This Row],[CUSTOMER NAME]],Country[],3,FALSE)</f>
        <v>Export</v>
      </c>
      <c r="I819" s="1">
        <f>DAY(InputData[[#This Row],[DATE]])</f>
        <v>25</v>
      </c>
      <c r="J819" s="1" t="str">
        <f>TEXT(InputData[[#This Row],[DATE]],"mmm")</f>
        <v>Dec</v>
      </c>
      <c r="K819" s="1" t="str">
        <f>TEXT(InputData[[#This Row],[DATE]],"yyy")</f>
        <v>2021</v>
      </c>
      <c r="L819" s="1">
        <f>WEEKNUM(InputData[[#This Row],[DATE]])</f>
        <v>52</v>
      </c>
    </row>
    <row r="820" spans="1:12" x14ac:dyDescent="0.35">
      <c r="A820" s="3">
        <v>44555</v>
      </c>
      <c r="B820" s="6" t="s">
        <v>64</v>
      </c>
      <c r="C820" s="4" t="s">
        <v>40</v>
      </c>
      <c r="D820" s="5">
        <v>115.2</v>
      </c>
      <c r="E820" s="1">
        <v>15</v>
      </c>
      <c r="F820" s="1">
        <f>InputData[[#This Row],[UNIT PRICE ($)]]*InputData[[#This Row],[QUANTITY]]</f>
        <v>1728</v>
      </c>
      <c r="G820" s="1" t="str">
        <f>VLOOKUP(InputData[[#This Row],[CUSTOMER NAME]],Country[],2,FALSE)</f>
        <v>India</v>
      </c>
      <c r="H820" s="1" t="str">
        <f>VLOOKUP(InputData[[#This Row],[CUSTOMER NAME]],Country[],3,FALSE)</f>
        <v>Northeast</v>
      </c>
      <c r="I820" s="1">
        <f>DAY(InputData[[#This Row],[DATE]])</f>
        <v>25</v>
      </c>
      <c r="J820" s="1" t="str">
        <f>TEXT(InputData[[#This Row],[DATE]],"mmm")</f>
        <v>Dec</v>
      </c>
      <c r="K820" s="1" t="str">
        <f>TEXT(InputData[[#This Row],[DATE]],"yyy")</f>
        <v>2021</v>
      </c>
      <c r="L820" s="1">
        <f>WEEKNUM(InputData[[#This Row],[DATE]])</f>
        <v>52</v>
      </c>
    </row>
    <row r="821" spans="1:12" x14ac:dyDescent="0.35">
      <c r="A821" s="3">
        <v>44556</v>
      </c>
      <c r="B821" s="6" t="s">
        <v>84</v>
      </c>
      <c r="C821" s="4" t="s">
        <v>41</v>
      </c>
      <c r="D821" s="5">
        <v>173.88</v>
      </c>
      <c r="E821" s="1">
        <v>14</v>
      </c>
      <c r="F821" s="1">
        <f>InputData[[#This Row],[UNIT PRICE ($)]]*InputData[[#This Row],[QUANTITY]]</f>
        <v>2434.3199999999997</v>
      </c>
      <c r="G821" s="1" t="str">
        <f>VLOOKUP(InputData[[#This Row],[CUSTOMER NAME]],Country[],2,FALSE)</f>
        <v>Ethiopia</v>
      </c>
      <c r="H821" s="1" t="str">
        <f>VLOOKUP(InputData[[#This Row],[CUSTOMER NAME]],Country[],3,FALSE)</f>
        <v>Export</v>
      </c>
      <c r="I821" s="1">
        <f>DAY(InputData[[#This Row],[DATE]])</f>
        <v>26</v>
      </c>
      <c r="J821" s="1" t="str">
        <f>TEXT(InputData[[#This Row],[DATE]],"mmm")</f>
        <v>Dec</v>
      </c>
      <c r="K821" s="1" t="str">
        <f>TEXT(InputData[[#This Row],[DATE]],"yyy")</f>
        <v>2021</v>
      </c>
      <c r="L821" s="1">
        <f>WEEKNUM(InputData[[#This Row],[DATE]])</f>
        <v>53</v>
      </c>
    </row>
    <row r="822" spans="1:12" x14ac:dyDescent="0.35">
      <c r="A822" s="3">
        <v>44556</v>
      </c>
      <c r="B822" s="6" t="s">
        <v>115</v>
      </c>
      <c r="C822" s="4" t="s">
        <v>37</v>
      </c>
      <c r="D822" s="5">
        <v>85.76</v>
      </c>
      <c r="E822" s="1">
        <v>36</v>
      </c>
      <c r="F822" s="1">
        <f>InputData[[#This Row],[UNIT PRICE ($)]]*InputData[[#This Row],[QUANTITY]]</f>
        <v>3087.36</v>
      </c>
      <c r="G822" s="1" t="str">
        <f>VLOOKUP(InputData[[#This Row],[CUSTOMER NAME]],Country[],2,FALSE)</f>
        <v>India</v>
      </c>
      <c r="H822" s="1" t="str">
        <f>VLOOKUP(InputData[[#This Row],[CUSTOMER NAME]],Country[],3,FALSE)</f>
        <v>Northeast</v>
      </c>
      <c r="I822" s="1">
        <f>DAY(InputData[[#This Row],[DATE]])</f>
        <v>26</v>
      </c>
      <c r="J822" s="1" t="str">
        <f>TEXT(InputData[[#This Row],[DATE]],"mmm")</f>
        <v>Dec</v>
      </c>
      <c r="K822" s="1" t="str">
        <f>TEXT(InputData[[#This Row],[DATE]],"yyy")</f>
        <v>2021</v>
      </c>
      <c r="L822" s="1">
        <f>WEEKNUM(InputData[[#This Row],[DATE]])</f>
        <v>53</v>
      </c>
    </row>
    <row r="823" spans="1:12" x14ac:dyDescent="0.35">
      <c r="A823" s="3">
        <v>44557</v>
      </c>
      <c r="B823" s="6" t="s">
        <v>115</v>
      </c>
      <c r="C823" s="4" t="s">
        <v>10</v>
      </c>
      <c r="D823" s="5">
        <v>164.28</v>
      </c>
      <c r="E823" s="1">
        <v>26</v>
      </c>
      <c r="F823" s="1">
        <f>InputData[[#This Row],[UNIT PRICE ($)]]*InputData[[#This Row],[QUANTITY]]</f>
        <v>4271.28</v>
      </c>
      <c r="G823" s="1" t="str">
        <f>VLOOKUP(InputData[[#This Row],[CUSTOMER NAME]],Country[],2,FALSE)</f>
        <v>India</v>
      </c>
      <c r="H823" s="1" t="str">
        <f>VLOOKUP(InputData[[#This Row],[CUSTOMER NAME]],Country[],3,FALSE)</f>
        <v>Northeast</v>
      </c>
      <c r="I823" s="1">
        <f>DAY(InputData[[#This Row],[DATE]])</f>
        <v>27</v>
      </c>
      <c r="J823" s="1" t="str">
        <f>TEXT(InputData[[#This Row],[DATE]],"mmm")</f>
        <v>Dec</v>
      </c>
      <c r="K823" s="1" t="str">
        <f>TEXT(InputData[[#This Row],[DATE]],"yyy")</f>
        <v>2021</v>
      </c>
      <c r="L823" s="1">
        <f>WEEKNUM(InputData[[#This Row],[DATE]])</f>
        <v>53</v>
      </c>
    </row>
    <row r="824" spans="1:12" x14ac:dyDescent="0.35">
      <c r="A824" s="3">
        <v>44557</v>
      </c>
      <c r="B824" s="6" t="s">
        <v>117</v>
      </c>
      <c r="C824" s="4" t="s">
        <v>29</v>
      </c>
      <c r="D824" s="5">
        <v>53.11</v>
      </c>
      <c r="E824" s="1">
        <v>14</v>
      </c>
      <c r="F824" s="1">
        <f>InputData[[#This Row],[UNIT PRICE ($)]]*InputData[[#This Row],[QUANTITY]]</f>
        <v>743.54</v>
      </c>
      <c r="G824" s="1" t="str">
        <f>VLOOKUP(InputData[[#This Row],[CUSTOMER NAME]],Country[],2,FALSE)</f>
        <v>United States of America</v>
      </c>
      <c r="H824" s="1" t="str">
        <f>VLOOKUP(InputData[[#This Row],[CUSTOMER NAME]],Country[],3,FALSE)</f>
        <v>Export</v>
      </c>
      <c r="I824" s="1">
        <f>DAY(InputData[[#This Row],[DATE]])</f>
        <v>27</v>
      </c>
      <c r="J824" s="1" t="str">
        <f>TEXT(InputData[[#This Row],[DATE]],"mmm")</f>
        <v>Dec</v>
      </c>
      <c r="K824" s="1" t="str">
        <f>TEXT(InputData[[#This Row],[DATE]],"yyy")</f>
        <v>2021</v>
      </c>
      <c r="L824" s="1">
        <f>WEEKNUM(InputData[[#This Row],[DATE]])</f>
        <v>53</v>
      </c>
    </row>
    <row r="825" spans="1:12" x14ac:dyDescent="0.35">
      <c r="A825" s="3">
        <v>44558</v>
      </c>
      <c r="B825" s="6" t="s">
        <v>111</v>
      </c>
      <c r="C825" s="4" t="s">
        <v>29</v>
      </c>
      <c r="D825" s="5">
        <v>53.11</v>
      </c>
      <c r="E825" s="1">
        <v>6</v>
      </c>
      <c r="F825" s="1">
        <f>InputData[[#This Row],[UNIT PRICE ($)]]*InputData[[#This Row],[QUANTITY]]</f>
        <v>318.65999999999997</v>
      </c>
      <c r="G825" s="1" t="str">
        <f>VLOOKUP(InputData[[#This Row],[CUSTOMER NAME]],Country[],2,FALSE)</f>
        <v>India</v>
      </c>
      <c r="H825" s="1" t="str">
        <f>VLOOKUP(InputData[[#This Row],[CUSTOMER NAME]],Country[],3,FALSE)</f>
        <v>Northeast</v>
      </c>
      <c r="I825" s="1">
        <f>DAY(InputData[[#This Row],[DATE]])</f>
        <v>28</v>
      </c>
      <c r="J825" s="1" t="str">
        <f>TEXT(InputData[[#This Row],[DATE]],"mmm")</f>
        <v>Dec</v>
      </c>
      <c r="K825" s="1" t="str">
        <f>TEXT(InputData[[#This Row],[DATE]],"yyy")</f>
        <v>2021</v>
      </c>
      <c r="L825" s="1">
        <f>WEEKNUM(InputData[[#This Row],[DATE]])</f>
        <v>53</v>
      </c>
    </row>
    <row r="826" spans="1:12" x14ac:dyDescent="0.35">
      <c r="A826" s="3">
        <v>44559</v>
      </c>
      <c r="B826" s="6" t="s">
        <v>108</v>
      </c>
      <c r="C826" s="4" t="s">
        <v>8</v>
      </c>
      <c r="D826" s="5">
        <v>94.62</v>
      </c>
      <c r="E826" s="1">
        <v>15</v>
      </c>
      <c r="F826" s="1">
        <f>InputData[[#This Row],[UNIT PRICE ($)]]*InputData[[#This Row],[QUANTITY]]</f>
        <v>1419.3000000000002</v>
      </c>
      <c r="G826" s="1" t="str">
        <f>VLOOKUP(InputData[[#This Row],[CUSTOMER NAME]],Country[],2,FALSE)</f>
        <v>India</v>
      </c>
      <c r="H826" s="1" t="str">
        <f>VLOOKUP(InputData[[#This Row],[CUSTOMER NAME]],Country[],3,FALSE)</f>
        <v>North</v>
      </c>
      <c r="I826" s="1">
        <f>DAY(InputData[[#This Row],[DATE]])</f>
        <v>29</v>
      </c>
      <c r="J826" s="1" t="str">
        <f>TEXT(InputData[[#This Row],[DATE]],"mmm")</f>
        <v>Dec</v>
      </c>
      <c r="K826" s="1" t="str">
        <f>TEXT(InputData[[#This Row],[DATE]],"yyy")</f>
        <v>2021</v>
      </c>
      <c r="L826" s="1">
        <f>WEEKNUM(InputData[[#This Row],[DATE]])</f>
        <v>53</v>
      </c>
    </row>
    <row r="827" spans="1:12" x14ac:dyDescent="0.35">
      <c r="A827" s="3">
        <v>44559</v>
      </c>
      <c r="B827" s="6" t="s">
        <v>61</v>
      </c>
      <c r="C827" s="4" t="s">
        <v>6</v>
      </c>
      <c r="D827" s="5">
        <v>85.5</v>
      </c>
      <c r="E827" s="1">
        <v>26</v>
      </c>
      <c r="F827" s="1">
        <f>InputData[[#This Row],[UNIT PRICE ($)]]*InputData[[#This Row],[QUANTITY]]</f>
        <v>2223</v>
      </c>
      <c r="G827" s="1" t="str">
        <f>VLOOKUP(InputData[[#This Row],[CUSTOMER NAME]],Country[],2,FALSE)</f>
        <v>Bangladesh</v>
      </c>
      <c r="H827" s="1" t="str">
        <f>VLOOKUP(InputData[[#This Row],[CUSTOMER NAME]],Country[],3,FALSE)</f>
        <v>Export</v>
      </c>
      <c r="I827" s="1">
        <f>DAY(InputData[[#This Row],[DATE]])</f>
        <v>29</v>
      </c>
      <c r="J827" s="1" t="str">
        <f>TEXT(InputData[[#This Row],[DATE]],"mmm")</f>
        <v>Dec</v>
      </c>
      <c r="K827" s="1" t="str">
        <f>TEXT(InputData[[#This Row],[DATE]],"yyy")</f>
        <v>2021</v>
      </c>
      <c r="L827" s="1">
        <f>WEEKNUM(InputData[[#This Row],[DATE]])</f>
        <v>53</v>
      </c>
    </row>
    <row r="828" spans="1:12" x14ac:dyDescent="0.35">
      <c r="A828" s="3">
        <v>44559</v>
      </c>
      <c r="B828" s="6" t="s">
        <v>113</v>
      </c>
      <c r="C828" s="4" t="s">
        <v>42</v>
      </c>
      <c r="D828" s="5">
        <v>162</v>
      </c>
      <c r="E828" s="1">
        <v>1</v>
      </c>
      <c r="F828" s="1">
        <f>InputData[[#This Row],[UNIT PRICE ($)]]*InputData[[#This Row],[QUANTITY]]</f>
        <v>162</v>
      </c>
      <c r="G828" s="1" t="str">
        <f>VLOOKUP(InputData[[#This Row],[CUSTOMER NAME]],Country[],2,FALSE)</f>
        <v>Pakistan</v>
      </c>
      <c r="H828" s="1" t="str">
        <f>VLOOKUP(InputData[[#This Row],[CUSTOMER NAME]],Country[],3,FALSE)</f>
        <v>Export</v>
      </c>
      <c r="I828" s="1">
        <f>DAY(InputData[[#This Row],[DATE]])</f>
        <v>29</v>
      </c>
      <c r="J828" s="1" t="str">
        <f>TEXT(InputData[[#This Row],[DATE]],"mmm")</f>
        <v>Dec</v>
      </c>
      <c r="K828" s="1" t="str">
        <f>TEXT(InputData[[#This Row],[DATE]],"yyy")</f>
        <v>2021</v>
      </c>
      <c r="L828" s="1">
        <f>WEEKNUM(InputData[[#This Row],[DATE]])</f>
        <v>53</v>
      </c>
    </row>
    <row r="829" spans="1:12" x14ac:dyDescent="0.35">
      <c r="A829" s="3">
        <v>44560</v>
      </c>
      <c r="B829" s="6" t="s">
        <v>108</v>
      </c>
      <c r="C829" s="4" t="s">
        <v>10</v>
      </c>
      <c r="D829" s="5">
        <v>164.28</v>
      </c>
      <c r="E829" s="1">
        <v>13</v>
      </c>
      <c r="F829" s="1">
        <f>InputData[[#This Row],[UNIT PRICE ($)]]*InputData[[#This Row],[QUANTITY]]</f>
        <v>2135.64</v>
      </c>
      <c r="G829" s="1" t="str">
        <f>VLOOKUP(InputData[[#This Row],[CUSTOMER NAME]],Country[],2,FALSE)</f>
        <v>India</v>
      </c>
      <c r="H829" s="1" t="str">
        <f>VLOOKUP(InputData[[#This Row],[CUSTOMER NAME]],Country[],3,FALSE)</f>
        <v>North</v>
      </c>
      <c r="I829" s="1">
        <f>DAY(InputData[[#This Row],[DATE]])</f>
        <v>30</v>
      </c>
      <c r="J829" s="1" t="str">
        <f>TEXT(InputData[[#This Row],[DATE]],"mmm")</f>
        <v>Dec</v>
      </c>
      <c r="K829" s="1" t="str">
        <f>TEXT(InputData[[#This Row],[DATE]],"yyy")</f>
        <v>2021</v>
      </c>
      <c r="L829" s="1">
        <f>WEEKNUM(InputData[[#This Row],[DATE]])</f>
        <v>53</v>
      </c>
    </row>
    <row r="830" spans="1:12" x14ac:dyDescent="0.35">
      <c r="A830" s="3">
        <v>44560</v>
      </c>
      <c r="B830" s="6" t="s">
        <v>110</v>
      </c>
      <c r="C830" s="4" t="s">
        <v>41</v>
      </c>
      <c r="D830" s="5">
        <v>173.88</v>
      </c>
      <c r="E830" s="1">
        <v>14</v>
      </c>
      <c r="F830" s="1">
        <f>InputData[[#This Row],[UNIT PRICE ($)]]*InputData[[#This Row],[QUANTITY]]</f>
        <v>2434.3199999999997</v>
      </c>
      <c r="G830" s="1" t="str">
        <f>VLOOKUP(InputData[[#This Row],[CUSTOMER NAME]],Country[],2,FALSE)</f>
        <v>India</v>
      </c>
      <c r="H830" s="1" t="str">
        <f>VLOOKUP(InputData[[#This Row],[CUSTOMER NAME]],Country[],3,FALSE)</f>
        <v>Western</v>
      </c>
      <c r="I830" s="1">
        <f>DAY(InputData[[#This Row],[DATE]])</f>
        <v>30</v>
      </c>
      <c r="J830" s="1" t="str">
        <f>TEXT(InputData[[#This Row],[DATE]],"mmm")</f>
        <v>Dec</v>
      </c>
      <c r="K830" s="1" t="str">
        <f>TEXT(InputData[[#This Row],[DATE]],"yyy")</f>
        <v>2021</v>
      </c>
      <c r="L830" s="1">
        <f>WEEKNUM(InputData[[#This Row],[DATE]])</f>
        <v>53</v>
      </c>
    </row>
    <row r="831" spans="1:12" x14ac:dyDescent="0.35">
      <c r="A831" s="3">
        <v>44560</v>
      </c>
      <c r="B831" s="6" t="s">
        <v>80</v>
      </c>
      <c r="C831" s="4" t="s">
        <v>30</v>
      </c>
      <c r="D831" s="5">
        <v>201.28</v>
      </c>
      <c r="E831" s="1">
        <v>31</v>
      </c>
      <c r="F831" s="1">
        <f>InputData[[#This Row],[UNIT PRICE ($)]]*InputData[[#This Row],[QUANTITY]]</f>
        <v>6239.68</v>
      </c>
      <c r="G831" s="1" t="str">
        <f>VLOOKUP(InputData[[#This Row],[CUSTOMER NAME]],Country[],2,FALSE)</f>
        <v>South Africa</v>
      </c>
      <c r="H831" s="1" t="str">
        <f>VLOOKUP(InputData[[#This Row],[CUSTOMER NAME]],Country[],3,FALSE)</f>
        <v>Export</v>
      </c>
      <c r="I831" s="1">
        <f>DAY(InputData[[#This Row],[DATE]])</f>
        <v>30</v>
      </c>
      <c r="J831" s="1" t="str">
        <f>TEXT(InputData[[#This Row],[DATE]],"mmm")</f>
        <v>Dec</v>
      </c>
      <c r="K831" s="1" t="str">
        <f>TEXT(InputData[[#This Row],[DATE]],"yyy")</f>
        <v>2021</v>
      </c>
      <c r="L831" s="1">
        <f>WEEKNUM(InputData[[#This Row],[DATE]])</f>
        <v>53</v>
      </c>
    </row>
    <row r="832" spans="1:12" x14ac:dyDescent="0.35">
      <c r="A832" s="3">
        <v>44561</v>
      </c>
      <c r="B832" s="6" t="s">
        <v>109</v>
      </c>
      <c r="C832" s="4" t="s">
        <v>11</v>
      </c>
      <c r="D832" s="5">
        <v>48.4</v>
      </c>
      <c r="E832" s="1">
        <v>6</v>
      </c>
      <c r="F832" s="1">
        <f>InputData[[#This Row],[UNIT PRICE ($)]]*InputData[[#This Row],[QUANTITY]]</f>
        <v>290.39999999999998</v>
      </c>
      <c r="G832" s="1" t="str">
        <f>VLOOKUP(InputData[[#This Row],[CUSTOMER NAME]],Country[],2,FALSE)</f>
        <v>Pakistan</v>
      </c>
      <c r="H832" s="1" t="str">
        <f>VLOOKUP(InputData[[#This Row],[CUSTOMER NAME]],Country[],3,FALSE)</f>
        <v>Export</v>
      </c>
      <c r="I832" s="1">
        <f>DAY(InputData[[#This Row],[DATE]])</f>
        <v>31</v>
      </c>
      <c r="J832" s="1" t="str">
        <f>TEXT(InputData[[#This Row],[DATE]],"mmm")</f>
        <v>Dec</v>
      </c>
      <c r="K832" s="1" t="str">
        <f>TEXT(InputData[[#This Row],[DATE]],"yyy")</f>
        <v>2021</v>
      </c>
      <c r="L832" s="1">
        <f>WEEKNUM(InputData[[#This Row],[DATE]])</f>
        <v>53</v>
      </c>
    </row>
    <row r="833" spans="1:12" x14ac:dyDescent="0.35">
      <c r="A833" s="3">
        <v>44561</v>
      </c>
      <c r="B833" s="6" t="s">
        <v>77</v>
      </c>
      <c r="C833" s="4" t="s">
        <v>33</v>
      </c>
      <c r="D833" s="5">
        <v>119.7</v>
      </c>
      <c r="E833" s="1">
        <v>12</v>
      </c>
      <c r="F833" s="1">
        <f>InputData[[#This Row],[UNIT PRICE ($)]]*InputData[[#This Row],[QUANTITY]]</f>
        <v>1436.4</v>
      </c>
      <c r="G833" s="1" t="str">
        <f>VLOOKUP(InputData[[#This Row],[CUSTOMER NAME]],Country[],2,FALSE)</f>
        <v>India</v>
      </c>
      <c r="H833" s="1" t="str">
        <f>VLOOKUP(InputData[[#This Row],[CUSTOMER NAME]],Country[],3,FALSE)</f>
        <v>Western</v>
      </c>
      <c r="I833" s="1">
        <f>DAY(InputData[[#This Row],[DATE]])</f>
        <v>31</v>
      </c>
      <c r="J833" s="1" t="str">
        <f>TEXT(InputData[[#This Row],[DATE]],"mmm")</f>
        <v>Dec</v>
      </c>
      <c r="K833" s="1" t="str">
        <f>TEXT(InputData[[#This Row],[DATE]],"yyy")</f>
        <v>2021</v>
      </c>
      <c r="L833" s="1">
        <f>WEEKNUM(InputData[[#This Row],[DATE]])</f>
        <v>53</v>
      </c>
    </row>
  </sheetData>
  <phoneticPr fontId="2" type="noConversion"/>
  <dataValidations count="1">
    <dataValidation type="whole" allowBlank="1" showInputMessage="1" showErrorMessage="1" sqref="E2:E833" xr:uid="{00000000-0002-0000-0000-00000000000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3"/>
  <sheetViews>
    <sheetView workbookViewId="0">
      <selection activeCell="H20" sqref="H20"/>
    </sheetView>
  </sheetViews>
  <sheetFormatPr defaultRowHeight="14.5" x14ac:dyDescent="0.35"/>
  <cols>
    <col min="1" max="1" width="11.1796875" bestFit="1" customWidth="1"/>
    <col min="2" max="2" width="16.6328125" customWidth="1"/>
    <col min="3" max="3" width="18.6328125" customWidth="1"/>
    <col min="4" max="5" width="16.08984375" customWidth="1"/>
    <col min="6" max="6" width="13.36328125" customWidth="1"/>
  </cols>
  <sheetData>
    <row r="1" spans="1:6" x14ac:dyDescent="0.35">
      <c r="A1" s="12" t="s">
        <v>119</v>
      </c>
      <c r="B1" s="12" t="s">
        <v>118</v>
      </c>
      <c r="C1" s="12" t="s">
        <v>107</v>
      </c>
      <c r="D1" s="12" t="s">
        <v>134</v>
      </c>
      <c r="E1" s="12" t="s">
        <v>133</v>
      </c>
      <c r="F1" s="12" t="s">
        <v>135</v>
      </c>
    </row>
    <row r="2" spans="1:6" x14ac:dyDescent="0.35">
      <c r="A2" s="13">
        <v>1</v>
      </c>
      <c r="B2" s="13" t="s">
        <v>47</v>
      </c>
      <c r="C2" s="14">
        <v>90000</v>
      </c>
      <c r="D2" s="15">
        <f>VLOOKUP(TargetData[[#This Row],[Month Name]],Table!R4:S15,2,FALSE)</f>
        <v>92118.789999999964</v>
      </c>
      <c r="E2" s="15" t="e">
        <f>IF(TargetData[[#This Row],[Actutal ($)]]&lt;TargetData[[#This Row],[Target ($)]],TargetData[[#This Row],[Actutal ($)]],NA())</f>
        <v>#N/A</v>
      </c>
      <c r="F2" s="15">
        <f>IF(TargetData[[#This Row],[Target ($)]]&lt;TargetData[[#This Row],[Actutal ($)]],TargetData[[#This Row],[Target ($)]],NA())</f>
        <v>90000</v>
      </c>
    </row>
    <row r="3" spans="1:6" x14ac:dyDescent="0.35">
      <c r="A3" s="13">
        <v>2</v>
      </c>
      <c r="B3" s="13" t="s">
        <v>48</v>
      </c>
      <c r="C3" s="14">
        <v>100000</v>
      </c>
      <c r="D3" s="15">
        <f>VLOOKUP(TargetData[[#This Row],[Month Name]],Table!R5:S16,2,FALSE)</f>
        <v>91137.049999999988</v>
      </c>
      <c r="E3" s="15">
        <f>IF(TargetData[[#This Row],[Actutal ($)]]&lt;TargetData[[#This Row],[Target ($)]],TargetData[[#This Row],[Actutal ($)]],NA())</f>
        <v>91137.049999999988</v>
      </c>
      <c r="F3" s="15" t="e">
        <f>IF(TargetData[[#This Row],[Target ($)]]&lt;TargetData[[#This Row],[Actutal ($)]],TargetData[[#This Row],[Target ($)]],NA())</f>
        <v>#N/A</v>
      </c>
    </row>
    <row r="4" spans="1:6" x14ac:dyDescent="0.35">
      <c r="A4" s="13">
        <v>3</v>
      </c>
      <c r="B4" s="13" t="s">
        <v>49</v>
      </c>
      <c r="C4" s="14">
        <v>100000</v>
      </c>
      <c r="D4" s="15">
        <f>VLOOKUP(TargetData[[#This Row],[Month Name]],Table!R6:S17,2,FALSE)</f>
        <v>97920.72</v>
      </c>
      <c r="E4" s="15">
        <f>IF(TargetData[[#This Row],[Actutal ($)]]&lt;TargetData[[#This Row],[Target ($)]],TargetData[[#This Row],[Actutal ($)]],NA())</f>
        <v>97920.72</v>
      </c>
      <c r="F4" s="15" t="e">
        <f>IF(TargetData[[#This Row],[Target ($)]]&lt;TargetData[[#This Row],[Actutal ($)]],TargetData[[#This Row],[Target ($)]],NA())</f>
        <v>#N/A</v>
      </c>
    </row>
    <row r="5" spans="1:6" x14ac:dyDescent="0.35">
      <c r="A5" s="13">
        <v>4</v>
      </c>
      <c r="B5" s="13" t="s">
        <v>50</v>
      </c>
      <c r="C5" s="14">
        <v>100000</v>
      </c>
      <c r="D5" s="15">
        <f>VLOOKUP(TargetData[[#This Row],[Month Name]],Table!R7:S18,2,FALSE)</f>
        <v>72320.89</v>
      </c>
      <c r="E5" s="15">
        <f>IF(TargetData[[#This Row],[Actutal ($)]]&lt;TargetData[[#This Row],[Target ($)]],TargetData[[#This Row],[Actutal ($)]],NA())</f>
        <v>72320.89</v>
      </c>
      <c r="F5" s="15" t="e">
        <f>IF(TargetData[[#This Row],[Target ($)]]&lt;TargetData[[#This Row],[Actutal ($)]],TargetData[[#This Row],[Target ($)]],NA())</f>
        <v>#N/A</v>
      </c>
    </row>
    <row r="6" spans="1:6" x14ac:dyDescent="0.35">
      <c r="A6" s="13">
        <v>5</v>
      </c>
      <c r="B6" s="13" t="s">
        <v>51</v>
      </c>
      <c r="C6" s="14">
        <v>90000</v>
      </c>
      <c r="D6" s="15">
        <f>VLOOKUP(TargetData[[#This Row],[Month Name]],Table!R8:S19,2,FALSE)</f>
        <v>70511.75999999998</v>
      </c>
      <c r="E6" s="15">
        <f>IF(TargetData[[#This Row],[Actutal ($)]]&lt;TargetData[[#This Row],[Target ($)]],TargetData[[#This Row],[Actutal ($)]],NA())</f>
        <v>70511.75999999998</v>
      </c>
      <c r="F6" s="15" t="e">
        <f>IF(TargetData[[#This Row],[Target ($)]]&lt;TargetData[[#This Row],[Actutal ($)]],TargetData[[#This Row],[Target ($)]],NA())</f>
        <v>#N/A</v>
      </c>
    </row>
    <row r="7" spans="1:6" x14ac:dyDescent="0.35">
      <c r="A7" s="13">
        <v>6</v>
      </c>
      <c r="B7" s="13" t="s">
        <v>52</v>
      </c>
      <c r="C7" s="14">
        <v>90000</v>
      </c>
      <c r="D7" s="15">
        <f>VLOOKUP(TargetData[[#This Row],[Month Name]],Table!R9:S20,2,FALSE)</f>
        <v>66727.399999999994</v>
      </c>
      <c r="E7" s="15">
        <f>IF(TargetData[[#This Row],[Actutal ($)]]&lt;TargetData[[#This Row],[Target ($)]],TargetData[[#This Row],[Actutal ($)]],NA())</f>
        <v>66727.399999999994</v>
      </c>
      <c r="F7" s="15" t="e">
        <f>IF(TargetData[[#This Row],[Target ($)]]&lt;TargetData[[#This Row],[Actutal ($)]],TargetData[[#This Row],[Target ($)]],NA())</f>
        <v>#N/A</v>
      </c>
    </row>
    <row r="8" spans="1:6" x14ac:dyDescent="0.35">
      <c r="A8" s="13">
        <v>7</v>
      </c>
      <c r="B8" s="13" t="s">
        <v>53</v>
      </c>
      <c r="C8" s="14">
        <v>90000</v>
      </c>
      <c r="D8" s="15">
        <f>VLOOKUP(TargetData[[#This Row],[Month Name]],Table!R10:S21,2,FALSE)</f>
        <v>92661.550000000017</v>
      </c>
      <c r="E8" s="15" t="e">
        <f>IF(TargetData[[#This Row],[Actutal ($)]]&lt;TargetData[[#This Row],[Target ($)]],TargetData[[#This Row],[Actutal ($)]],NA())</f>
        <v>#N/A</v>
      </c>
      <c r="F8" s="15">
        <f>IF(TargetData[[#This Row],[Target ($)]]&lt;TargetData[[#This Row],[Actutal ($)]],TargetData[[#This Row],[Target ($)]],NA())</f>
        <v>90000</v>
      </c>
    </row>
    <row r="9" spans="1:6" x14ac:dyDescent="0.35">
      <c r="A9" s="13">
        <v>8</v>
      </c>
      <c r="B9" s="13" t="s">
        <v>54</v>
      </c>
      <c r="C9" s="14">
        <v>90000</v>
      </c>
      <c r="D9" s="15">
        <f>VLOOKUP(TargetData[[#This Row],[Month Name]],Table!R11:S22,2,FALSE)</f>
        <v>69125.749999999985</v>
      </c>
      <c r="E9" s="15">
        <f>IF(TargetData[[#This Row],[Actutal ($)]]&lt;TargetData[[#This Row],[Target ($)]],TargetData[[#This Row],[Actutal ($)]],NA())</f>
        <v>69125.749999999985</v>
      </c>
      <c r="F9" s="15" t="e">
        <f>IF(TargetData[[#This Row],[Target ($)]]&lt;TargetData[[#This Row],[Actutal ($)]],TargetData[[#This Row],[Target ($)]],NA())</f>
        <v>#N/A</v>
      </c>
    </row>
    <row r="10" spans="1:6" x14ac:dyDescent="0.35">
      <c r="A10" s="13">
        <v>9</v>
      </c>
      <c r="B10" s="13" t="s">
        <v>55</v>
      </c>
      <c r="C10" s="14">
        <v>90000</v>
      </c>
      <c r="D10" s="15">
        <f>VLOOKUP(TargetData[[#This Row],[Month Name]],Table!R12:S23,2,FALSE)</f>
        <v>78253.529999999984</v>
      </c>
      <c r="E10" s="15">
        <f>IF(TargetData[[#This Row],[Actutal ($)]]&lt;TargetData[[#This Row],[Target ($)]],TargetData[[#This Row],[Actutal ($)]],NA())</f>
        <v>78253.529999999984</v>
      </c>
      <c r="F10" s="15" t="e">
        <f>IF(TargetData[[#This Row],[Target ($)]]&lt;TargetData[[#This Row],[Actutal ($)]],TargetData[[#This Row],[Target ($)]],NA())</f>
        <v>#N/A</v>
      </c>
    </row>
    <row r="11" spans="1:6" x14ac:dyDescent="0.35">
      <c r="A11" s="13">
        <v>10</v>
      </c>
      <c r="B11" s="13" t="s">
        <v>56</v>
      </c>
      <c r="C11" s="14">
        <v>80000</v>
      </c>
      <c r="D11" s="15">
        <f>VLOOKUP(TargetData[[#This Row],[Month Name]],Table!R13:S24,2,FALSE)</f>
        <v>87136.37</v>
      </c>
      <c r="E11" s="15" t="e">
        <f>IF(TargetData[[#This Row],[Actutal ($)]]&lt;TargetData[[#This Row],[Target ($)]],TargetData[[#This Row],[Actutal ($)]],NA())</f>
        <v>#N/A</v>
      </c>
      <c r="F11" s="15">
        <f>IF(TargetData[[#This Row],[Target ($)]]&lt;TargetData[[#This Row],[Actutal ($)]],TargetData[[#This Row],[Target ($)]],NA())</f>
        <v>80000</v>
      </c>
    </row>
    <row r="12" spans="1:6" x14ac:dyDescent="0.35">
      <c r="A12" s="13">
        <v>11</v>
      </c>
      <c r="B12" s="13" t="s">
        <v>57</v>
      </c>
      <c r="C12" s="14">
        <v>80000</v>
      </c>
      <c r="D12" s="15">
        <f>VLOOKUP(TargetData[[#This Row],[Month Name]],Table!R14:S25,2,FALSE)</f>
        <v>75659.86</v>
      </c>
      <c r="E12" s="15">
        <f>IF(TargetData[[#This Row],[Actutal ($)]]&lt;TargetData[[#This Row],[Target ($)]],TargetData[[#This Row],[Actutal ($)]],NA())</f>
        <v>75659.86</v>
      </c>
      <c r="F12" s="15" t="e">
        <f>IF(TargetData[[#This Row],[Target ($)]]&lt;TargetData[[#This Row],[Actutal ($)]],TargetData[[#This Row],[Target ($)]],NA())</f>
        <v>#N/A</v>
      </c>
    </row>
    <row r="13" spans="1:6" x14ac:dyDescent="0.35">
      <c r="A13" s="13">
        <v>12</v>
      </c>
      <c r="B13" s="13" t="s">
        <v>58</v>
      </c>
      <c r="C13" s="14">
        <v>80000</v>
      </c>
      <c r="D13" s="15">
        <f>VLOOKUP(TargetData[[#This Row],[Month Name]],Table!R15:S26,2,FALSE)</f>
        <v>90997.389999999985</v>
      </c>
      <c r="E13" s="15" t="e">
        <f>IF(TargetData[[#This Row],[Actutal ($)]]&lt;TargetData[[#This Row],[Target ($)]],TargetData[[#This Row],[Actutal ($)]],NA())</f>
        <v>#N/A</v>
      </c>
      <c r="F13" s="15">
        <f>IF(TargetData[[#This Row],[Target ($)]]&lt;TargetData[[#This Row],[Actutal ($)]],TargetData[[#This Row],[Target ($)]],NA())</f>
        <v>80000</v>
      </c>
    </row>
  </sheetData>
  <phoneticPr fontId="2"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826"/>
  <sheetViews>
    <sheetView zoomScaleNormal="100" workbookViewId="0">
      <selection activeCell="C3" sqref="C3"/>
    </sheetView>
  </sheetViews>
  <sheetFormatPr defaultColWidth="8.90625" defaultRowHeight="14.5" x14ac:dyDescent="0.35"/>
  <cols>
    <col min="1" max="1" width="20.6328125" style="7" customWidth="1"/>
    <col min="2" max="2" width="22.81640625" style="7" customWidth="1"/>
    <col min="3" max="3" width="15" style="7" customWidth="1"/>
    <col min="4" max="16384" width="8.90625" style="7"/>
  </cols>
  <sheetData>
    <row r="1" spans="1:3" ht="15" thickBot="1" x14ac:dyDescent="0.4">
      <c r="A1" s="2" t="s">
        <v>106</v>
      </c>
      <c r="B1" s="2" t="s">
        <v>105</v>
      </c>
      <c r="C1" s="2" t="s">
        <v>120</v>
      </c>
    </row>
    <row r="2" spans="1:3" x14ac:dyDescent="0.35">
      <c r="A2" s="6" t="s">
        <v>60</v>
      </c>
      <c r="B2" s="1" t="s">
        <v>98</v>
      </c>
      <c r="C2" s="1" t="s">
        <v>127</v>
      </c>
    </row>
    <row r="3" spans="1:3" x14ac:dyDescent="0.35">
      <c r="A3" s="6" t="s">
        <v>61</v>
      </c>
      <c r="B3" s="1" t="s">
        <v>90</v>
      </c>
      <c r="C3" s="1" t="s">
        <v>127</v>
      </c>
    </row>
    <row r="4" spans="1:3" x14ac:dyDescent="0.35">
      <c r="A4" s="6" t="s">
        <v>62</v>
      </c>
      <c r="B4" s="1" t="s">
        <v>95</v>
      </c>
      <c r="C4" s="1" t="s">
        <v>124</v>
      </c>
    </row>
    <row r="5" spans="1:3" x14ac:dyDescent="0.35">
      <c r="A5" s="6" t="s">
        <v>63</v>
      </c>
      <c r="B5" s="1" t="s">
        <v>101</v>
      </c>
      <c r="C5" s="1" t="s">
        <v>127</v>
      </c>
    </row>
    <row r="6" spans="1:3" x14ac:dyDescent="0.35">
      <c r="A6" s="6" t="s">
        <v>64</v>
      </c>
      <c r="B6" s="1" t="s">
        <v>95</v>
      </c>
      <c r="C6" s="1" t="s">
        <v>124</v>
      </c>
    </row>
    <row r="7" spans="1:3" x14ac:dyDescent="0.35">
      <c r="A7" s="6" t="s">
        <v>65</v>
      </c>
      <c r="B7" s="1" t="s">
        <v>99</v>
      </c>
      <c r="C7" s="1" t="s">
        <v>127</v>
      </c>
    </row>
    <row r="8" spans="1:3" x14ac:dyDescent="0.35">
      <c r="A8" s="6" t="s">
        <v>66</v>
      </c>
      <c r="B8" s="1" t="s">
        <v>96</v>
      </c>
      <c r="C8" s="1" t="s">
        <v>127</v>
      </c>
    </row>
    <row r="9" spans="1:3" x14ac:dyDescent="0.35">
      <c r="A9" s="6" t="s">
        <v>67</v>
      </c>
      <c r="B9" s="1" t="s">
        <v>103</v>
      </c>
      <c r="C9" s="1" t="s">
        <v>127</v>
      </c>
    </row>
    <row r="10" spans="1:3" x14ac:dyDescent="0.35">
      <c r="A10" s="6" t="s">
        <v>68</v>
      </c>
      <c r="B10" s="1" t="s">
        <v>100</v>
      </c>
      <c r="C10" s="1" t="s">
        <v>127</v>
      </c>
    </row>
    <row r="11" spans="1:3" x14ac:dyDescent="0.35">
      <c r="A11" s="6" t="s">
        <v>69</v>
      </c>
      <c r="B11" s="1" t="s">
        <v>95</v>
      </c>
      <c r="C11" s="1" t="s">
        <v>125</v>
      </c>
    </row>
    <row r="12" spans="1:3" x14ac:dyDescent="0.35">
      <c r="A12" s="6" t="s">
        <v>70</v>
      </c>
      <c r="B12" s="1" t="s">
        <v>97</v>
      </c>
      <c r="C12" s="1" t="s">
        <v>127</v>
      </c>
    </row>
    <row r="13" spans="1:3" x14ac:dyDescent="0.35">
      <c r="A13" s="6" t="s">
        <v>71</v>
      </c>
      <c r="B13" s="1" t="s">
        <v>95</v>
      </c>
      <c r="C13" s="1" t="s">
        <v>121</v>
      </c>
    </row>
    <row r="14" spans="1:3" x14ac:dyDescent="0.35">
      <c r="A14" s="6" t="s">
        <v>72</v>
      </c>
      <c r="B14" s="1" t="s">
        <v>91</v>
      </c>
      <c r="C14" s="1" t="s">
        <v>127</v>
      </c>
    </row>
    <row r="15" spans="1:3" x14ac:dyDescent="0.35">
      <c r="A15" s="6" t="s">
        <v>73</v>
      </c>
      <c r="B15" s="1" t="s">
        <v>95</v>
      </c>
      <c r="C15" s="1" t="s">
        <v>122</v>
      </c>
    </row>
    <row r="16" spans="1:3" x14ac:dyDescent="0.35">
      <c r="A16" s="6" t="s">
        <v>74</v>
      </c>
      <c r="B16" s="1" t="s">
        <v>91</v>
      </c>
      <c r="C16" s="1" t="s">
        <v>127</v>
      </c>
    </row>
    <row r="17" spans="1:3" x14ac:dyDescent="0.35">
      <c r="A17" s="6" t="s">
        <v>75</v>
      </c>
      <c r="B17" s="1" t="s">
        <v>100</v>
      </c>
      <c r="C17" s="1" t="s">
        <v>127</v>
      </c>
    </row>
    <row r="18" spans="1:3" x14ac:dyDescent="0.35">
      <c r="A18" s="6" t="s">
        <v>76</v>
      </c>
      <c r="B18" s="1" t="s">
        <v>101</v>
      </c>
      <c r="C18" s="1" t="s">
        <v>127</v>
      </c>
    </row>
    <row r="19" spans="1:3" x14ac:dyDescent="0.35">
      <c r="A19" s="6" t="s">
        <v>77</v>
      </c>
      <c r="B19" s="1" t="s">
        <v>95</v>
      </c>
      <c r="C19" s="1" t="s">
        <v>126</v>
      </c>
    </row>
    <row r="20" spans="1:3" x14ac:dyDescent="0.35">
      <c r="A20" s="6" t="s">
        <v>78</v>
      </c>
      <c r="B20" s="1" t="s">
        <v>95</v>
      </c>
      <c r="C20" s="1" t="s">
        <v>121</v>
      </c>
    </row>
    <row r="21" spans="1:3" x14ac:dyDescent="0.35">
      <c r="A21" s="6" t="s">
        <v>79</v>
      </c>
      <c r="B21" s="1" t="s">
        <v>103</v>
      </c>
      <c r="C21" s="1" t="s">
        <v>127</v>
      </c>
    </row>
    <row r="22" spans="1:3" x14ac:dyDescent="0.35">
      <c r="A22" s="6" t="s">
        <v>80</v>
      </c>
      <c r="B22" s="1" t="s">
        <v>102</v>
      </c>
      <c r="C22" s="1" t="s">
        <v>127</v>
      </c>
    </row>
    <row r="23" spans="1:3" x14ac:dyDescent="0.35">
      <c r="A23" s="6" t="s">
        <v>81</v>
      </c>
      <c r="B23" s="1" t="s">
        <v>95</v>
      </c>
      <c r="C23" s="1" t="s">
        <v>122</v>
      </c>
    </row>
    <row r="24" spans="1:3" x14ac:dyDescent="0.35">
      <c r="A24" s="6" t="s">
        <v>82</v>
      </c>
      <c r="B24" s="1" t="s">
        <v>95</v>
      </c>
      <c r="C24" s="1" t="s">
        <v>126</v>
      </c>
    </row>
    <row r="25" spans="1:3" x14ac:dyDescent="0.35">
      <c r="A25" s="6" t="s">
        <v>83</v>
      </c>
      <c r="B25" s="1" t="s">
        <v>95</v>
      </c>
      <c r="C25" s="1" t="s">
        <v>123</v>
      </c>
    </row>
    <row r="26" spans="1:3" x14ac:dyDescent="0.35">
      <c r="A26" s="6" t="s">
        <v>84</v>
      </c>
      <c r="B26" s="1" t="s">
        <v>92</v>
      </c>
      <c r="C26" s="1" t="s">
        <v>127</v>
      </c>
    </row>
    <row r="27" spans="1:3" x14ac:dyDescent="0.35">
      <c r="A27" s="6" t="s">
        <v>85</v>
      </c>
      <c r="B27" s="1" t="s">
        <v>95</v>
      </c>
      <c r="C27" s="1" t="s">
        <v>124</v>
      </c>
    </row>
    <row r="28" spans="1:3" x14ac:dyDescent="0.35">
      <c r="A28" s="6" t="s">
        <v>86</v>
      </c>
      <c r="B28" s="1" t="s">
        <v>95</v>
      </c>
      <c r="C28" s="1" t="s">
        <v>125</v>
      </c>
    </row>
    <row r="29" spans="1:3" x14ac:dyDescent="0.35">
      <c r="A29" s="6" t="s">
        <v>87</v>
      </c>
      <c r="B29" s="1" t="s">
        <v>93</v>
      </c>
      <c r="C29" s="1" t="s">
        <v>127</v>
      </c>
    </row>
    <row r="30" spans="1:3" x14ac:dyDescent="0.35">
      <c r="A30" s="6" t="s">
        <v>88</v>
      </c>
      <c r="B30" s="1" t="s">
        <v>95</v>
      </c>
      <c r="C30" s="1" t="s">
        <v>125</v>
      </c>
    </row>
    <row r="31" spans="1:3" x14ac:dyDescent="0.35">
      <c r="A31" s="6" t="s">
        <v>89</v>
      </c>
      <c r="B31" s="1" t="s">
        <v>97</v>
      </c>
      <c r="C31" s="1" t="s">
        <v>127</v>
      </c>
    </row>
    <row r="32" spans="1:3" x14ac:dyDescent="0.35">
      <c r="A32" s="6" t="s">
        <v>108</v>
      </c>
      <c r="B32" s="1" t="s">
        <v>95</v>
      </c>
      <c r="C32" s="1" t="s">
        <v>123</v>
      </c>
    </row>
    <row r="33" spans="1:3" x14ac:dyDescent="0.35">
      <c r="A33" s="6" t="s">
        <v>109</v>
      </c>
      <c r="B33" s="1" t="s">
        <v>99</v>
      </c>
      <c r="C33" s="1" t="s">
        <v>127</v>
      </c>
    </row>
    <row r="34" spans="1:3" x14ac:dyDescent="0.35">
      <c r="A34" s="6" t="s">
        <v>110</v>
      </c>
      <c r="B34" s="1" t="s">
        <v>95</v>
      </c>
      <c r="C34" s="1" t="s">
        <v>126</v>
      </c>
    </row>
    <row r="35" spans="1:3" x14ac:dyDescent="0.35">
      <c r="A35" s="6" t="s">
        <v>111</v>
      </c>
      <c r="B35" s="1" t="s">
        <v>95</v>
      </c>
      <c r="C35" s="1" t="s">
        <v>124</v>
      </c>
    </row>
    <row r="36" spans="1:3" x14ac:dyDescent="0.35">
      <c r="A36" s="6" t="s">
        <v>112</v>
      </c>
      <c r="B36" s="1" t="s">
        <v>95</v>
      </c>
      <c r="C36" s="1" t="s">
        <v>123</v>
      </c>
    </row>
    <row r="37" spans="1:3" x14ac:dyDescent="0.35">
      <c r="A37" s="6" t="s">
        <v>113</v>
      </c>
      <c r="B37" s="1" t="s">
        <v>99</v>
      </c>
      <c r="C37" s="1" t="s">
        <v>127</v>
      </c>
    </row>
    <row r="38" spans="1:3" x14ac:dyDescent="0.35">
      <c r="A38" s="6" t="s">
        <v>114</v>
      </c>
      <c r="B38" s="1" t="s">
        <v>104</v>
      </c>
      <c r="C38" s="1" t="s">
        <v>127</v>
      </c>
    </row>
    <row r="39" spans="1:3" x14ac:dyDescent="0.35">
      <c r="A39" s="6" t="s">
        <v>115</v>
      </c>
      <c r="B39" s="1" t="s">
        <v>95</v>
      </c>
      <c r="C39" s="1" t="s">
        <v>124</v>
      </c>
    </row>
    <row r="40" spans="1:3" x14ac:dyDescent="0.35">
      <c r="A40" s="6" t="s">
        <v>116</v>
      </c>
      <c r="B40" s="1" t="s">
        <v>94</v>
      </c>
      <c r="C40" s="1" t="s">
        <v>127</v>
      </c>
    </row>
    <row r="41" spans="1:3" x14ac:dyDescent="0.35">
      <c r="A41" s="6" t="s">
        <v>117</v>
      </c>
      <c r="B41" s="1" t="s">
        <v>104</v>
      </c>
      <c r="C41" s="1" t="s">
        <v>127</v>
      </c>
    </row>
    <row r="42" spans="1:3" x14ac:dyDescent="0.35">
      <c r="A42"/>
      <c r="B42"/>
      <c r="C42"/>
    </row>
    <row r="43" spans="1:3" x14ac:dyDescent="0.35">
      <c r="A43"/>
      <c r="B43"/>
      <c r="C43"/>
    </row>
    <row r="44" spans="1:3" x14ac:dyDescent="0.35">
      <c r="A44"/>
      <c r="B44"/>
      <c r="C44"/>
    </row>
    <row r="45" spans="1:3" x14ac:dyDescent="0.35">
      <c r="A45"/>
      <c r="B45"/>
      <c r="C45"/>
    </row>
    <row r="46" spans="1:3" x14ac:dyDescent="0.35">
      <c r="A46"/>
      <c r="B46"/>
      <c r="C46"/>
    </row>
    <row r="47" spans="1:3" x14ac:dyDescent="0.35">
      <c r="A47"/>
      <c r="B47"/>
      <c r="C47"/>
    </row>
    <row r="48" spans="1:3" x14ac:dyDescent="0.35">
      <c r="A48"/>
      <c r="B48"/>
      <c r="C48"/>
    </row>
    <row r="49" spans="1:3" x14ac:dyDescent="0.35">
      <c r="A49"/>
      <c r="B49"/>
      <c r="C49"/>
    </row>
    <row r="50" spans="1:3" x14ac:dyDescent="0.35">
      <c r="A50"/>
      <c r="B50"/>
      <c r="C50"/>
    </row>
    <row r="51" spans="1:3" x14ac:dyDescent="0.35">
      <c r="A51"/>
      <c r="B51"/>
      <c r="C51"/>
    </row>
    <row r="52" spans="1:3" x14ac:dyDescent="0.35">
      <c r="A52"/>
      <c r="B52"/>
      <c r="C52"/>
    </row>
    <row r="53" spans="1:3" x14ac:dyDescent="0.35">
      <c r="A53"/>
      <c r="B53"/>
      <c r="C53"/>
    </row>
    <row r="54" spans="1:3" x14ac:dyDescent="0.35">
      <c r="A54"/>
      <c r="B54"/>
      <c r="C54"/>
    </row>
    <row r="55" spans="1:3" x14ac:dyDescent="0.35">
      <c r="A55"/>
      <c r="B55"/>
      <c r="C55"/>
    </row>
    <row r="56" spans="1:3" x14ac:dyDescent="0.35">
      <c r="A56"/>
      <c r="B56"/>
      <c r="C56"/>
    </row>
    <row r="57" spans="1:3" x14ac:dyDescent="0.35">
      <c r="A57"/>
      <c r="B57"/>
      <c r="C57"/>
    </row>
    <row r="58" spans="1:3" x14ac:dyDescent="0.35">
      <c r="A58"/>
      <c r="B58"/>
      <c r="C58"/>
    </row>
    <row r="59" spans="1:3" x14ac:dyDescent="0.35">
      <c r="A59"/>
      <c r="B59"/>
      <c r="C59"/>
    </row>
    <row r="60" spans="1:3" x14ac:dyDescent="0.35">
      <c r="A60"/>
      <c r="B60"/>
      <c r="C60"/>
    </row>
    <row r="61" spans="1:3" x14ac:dyDescent="0.35">
      <c r="A61"/>
      <c r="B61"/>
      <c r="C61"/>
    </row>
    <row r="62" spans="1:3" x14ac:dyDescent="0.35">
      <c r="A62"/>
      <c r="B62"/>
      <c r="C62"/>
    </row>
    <row r="63" spans="1:3" x14ac:dyDescent="0.35">
      <c r="A63"/>
      <c r="B63"/>
      <c r="C63"/>
    </row>
    <row r="64" spans="1:3" x14ac:dyDescent="0.35">
      <c r="A64"/>
      <c r="B64"/>
      <c r="C64"/>
    </row>
    <row r="65" spans="1:3" x14ac:dyDescent="0.35">
      <c r="A65"/>
      <c r="B65"/>
      <c r="C65"/>
    </row>
    <row r="66" spans="1:3" x14ac:dyDescent="0.35">
      <c r="A66"/>
      <c r="B66"/>
      <c r="C66"/>
    </row>
    <row r="67" spans="1:3" x14ac:dyDescent="0.35">
      <c r="A67"/>
      <c r="B67"/>
      <c r="C67"/>
    </row>
    <row r="68" spans="1:3" x14ac:dyDescent="0.35">
      <c r="A68"/>
      <c r="B68"/>
      <c r="C68"/>
    </row>
    <row r="69" spans="1:3" x14ac:dyDescent="0.35">
      <c r="A69"/>
      <c r="B69"/>
      <c r="C69"/>
    </row>
    <row r="70" spans="1:3" x14ac:dyDescent="0.35">
      <c r="A70"/>
      <c r="B70"/>
      <c r="C70"/>
    </row>
    <row r="71" spans="1:3" x14ac:dyDescent="0.35">
      <c r="A71"/>
      <c r="B71"/>
      <c r="C71"/>
    </row>
    <row r="72" spans="1:3" x14ac:dyDescent="0.35">
      <c r="A72"/>
      <c r="B72"/>
      <c r="C72"/>
    </row>
    <row r="73" spans="1:3" x14ac:dyDescent="0.35">
      <c r="A73"/>
      <c r="B73"/>
      <c r="C73"/>
    </row>
    <row r="74" spans="1:3" x14ac:dyDescent="0.35">
      <c r="A74"/>
      <c r="B74"/>
      <c r="C74"/>
    </row>
    <row r="75" spans="1:3" x14ac:dyDescent="0.35">
      <c r="A75"/>
      <c r="B75"/>
      <c r="C75"/>
    </row>
    <row r="76" spans="1:3" x14ac:dyDescent="0.35">
      <c r="A76"/>
      <c r="B76"/>
      <c r="C76"/>
    </row>
    <row r="77" spans="1:3" x14ac:dyDescent="0.35">
      <c r="A77"/>
      <c r="B77"/>
      <c r="C77"/>
    </row>
    <row r="78" spans="1:3" x14ac:dyDescent="0.35">
      <c r="A78"/>
      <c r="B78"/>
      <c r="C78"/>
    </row>
    <row r="79" spans="1:3" x14ac:dyDescent="0.35">
      <c r="A79"/>
      <c r="B79"/>
      <c r="C79"/>
    </row>
    <row r="80" spans="1:3" x14ac:dyDescent="0.35">
      <c r="A80"/>
      <c r="B80"/>
      <c r="C80"/>
    </row>
    <row r="81" spans="1:3" x14ac:dyDescent="0.35">
      <c r="A81"/>
      <c r="B81"/>
      <c r="C81"/>
    </row>
    <row r="82" spans="1:3" x14ac:dyDescent="0.35">
      <c r="A82"/>
      <c r="B82"/>
      <c r="C82"/>
    </row>
    <row r="83" spans="1:3" x14ac:dyDescent="0.35">
      <c r="A83"/>
      <c r="B83"/>
      <c r="C83"/>
    </row>
    <row r="84" spans="1:3" x14ac:dyDescent="0.35">
      <c r="A84"/>
      <c r="B84"/>
      <c r="C84"/>
    </row>
    <row r="85" spans="1:3" x14ac:dyDescent="0.35">
      <c r="A85"/>
      <c r="B85"/>
      <c r="C85"/>
    </row>
    <row r="86" spans="1:3" x14ac:dyDescent="0.35">
      <c r="A86"/>
      <c r="B86"/>
      <c r="C86"/>
    </row>
    <row r="87" spans="1:3" x14ac:dyDescent="0.35">
      <c r="A87"/>
      <c r="B87"/>
      <c r="C87"/>
    </row>
    <row r="88" spans="1:3" x14ac:dyDescent="0.35">
      <c r="A88"/>
      <c r="B88"/>
      <c r="C88"/>
    </row>
    <row r="89" spans="1:3" x14ac:dyDescent="0.35">
      <c r="A89"/>
      <c r="B89"/>
      <c r="C89"/>
    </row>
    <row r="90" spans="1:3" x14ac:dyDescent="0.35">
      <c r="A90"/>
      <c r="B90"/>
      <c r="C90"/>
    </row>
    <row r="91" spans="1:3" x14ac:dyDescent="0.35">
      <c r="A91"/>
      <c r="B91"/>
      <c r="C91"/>
    </row>
    <row r="92" spans="1:3" x14ac:dyDescent="0.35">
      <c r="A92"/>
      <c r="B92"/>
      <c r="C92"/>
    </row>
    <row r="93" spans="1:3" x14ac:dyDescent="0.35">
      <c r="A93"/>
      <c r="B93"/>
      <c r="C93"/>
    </row>
    <row r="94" spans="1:3" x14ac:dyDescent="0.35">
      <c r="A94"/>
      <c r="B94"/>
      <c r="C94"/>
    </row>
    <row r="95" spans="1:3" x14ac:dyDescent="0.35">
      <c r="A95"/>
      <c r="B95"/>
      <c r="C95"/>
    </row>
    <row r="96" spans="1:3" x14ac:dyDescent="0.35">
      <c r="A96"/>
      <c r="B96"/>
      <c r="C96"/>
    </row>
    <row r="97" spans="1:3" x14ac:dyDescent="0.35">
      <c r="A97"/>
      <c r="B97"/>
      <c r="C97"/>
    </row>
    <row r="98" spans="1:3" x14ac:dyDescent="0.35">
      <c r="A98"/>
      <c r="B98"/>
      <c r="C98"/>
    </row>
    <row r="99" spans="1:3" x14ac:dyDescent="0.35">
      <c r="A99"/>
      <c r="B99"/>
      <c r="C99"/>
    </row>
    <row r="100" spans="1:3" x14ac:dyDescent="0.35">
      <c r="A100"/>
      <c r="B100"/>
      <c r="C100"/>
    </row>
    <row r="101" spans="1:3" x14ac:dyDescent="0.35">
      <c r="A101"/>
      <c r="B101"/>
      <c r="C101"/>
    </row>
    <row r="102" spans="1:3" x14ac:dyDescent="0.35">
      <c r="A102"/>
      <c r="B102"/>
      <c r="C102"/>
    </row>
    <row r="103" spans="1:3" x14ac:dyDescent="0.35">
      <c r="A103"/>
      <c r="B103"/>
      <c r="C103"/>
    </row>
    <row r="104" spans="1:3" x14ac:dyDescent="0.35">
      <c r="A104"/>
      <c r="B104"/>
      <c r="C104"/>
    </row>
    <row r="105" spans="1:3" x14ac:dyDescent="0.35">
      <c r="A105"/>
      <c r="B105"/>
      <c r="C105"/>
    </row>
    <row r="106" spans="1:3" x14ac:dyDescent="0.35">
      <c r="A106"/>
      <c r="B106"/>
      <c r="C106"/>
    </row>
    <row r="107" spans="1:3" x14ac:dyDescent="0.35">
      <c r="A107"/>
      <c r="B107"/>
      <c r="C107"/>
    </row>
    <row r="108" spans="1:3" x14ac:dyDescent="0.35">
      <c r="A108"/>
      <c r="B108"/>
      <c r="C108"/>
    </row>
    <row r="109" spans="1:3" x14ac:dyDescent="0.35">
      <c r="A109"/>
      <c r="B109"/>
      <c r="C109"/>
    </row>
    <row r="110" spans="1:3" x14ac:dyDescent="0.35">
      <c r="A110"/>
      <c r="B110"/>
      <c r="C110"/>
    </row>
    <row r="111" spans="1:3" x14ac:dyDescent="0.35">
      <c r="A111"/>
      <c r="B111"/>
      <c r="C111"/>
    </row>
    <row r="112" spans="1:3" x14ac:dyDescent="0.35">
      <c r="A112"/>
      <c r="B112"/>
      <c r="C112"/>
    </row>
    <row r="113" spans="1:3" x14ac:dyDescent="0.35">
      <c r="A113"/>
      <c r="B113"/>
      <c r="C113"/>
    </row>
    <row r="114" spans="1:3" x14ac:dyDescent="0.35">
      <c r="A114"/>
      <c r="B114"/>
      <c r="C114"/>
    </row>
    <row r="115" spans="1:3" x14ac:dyDescent="0.35">
      <c r="A115"/>
      <c r="B115"/>
      <c r="C115"/>
    </row>
    <row r="116" spans="1:3" x14ac:dyDescent="0.35">
      <c r="A116"/>
      <c r="B116"/>
      <c r="C116"/>
    </row>
    <row r="117" spans="1:3" x14ac:dyDescent="0.35">
      <c r="A117"/>
      <c r="B117"/>
      <c r="C117"/>
    </row>
    <row r="118" spans="1:3" x14ac:dyDescent="0.35">
      <c r="A118"/>
      <c r="B118"/>
      <c r="C118"/>
    </row>
    <row r="119" spans="1:3" x14ac:dyDescent="0.35">
      <c r="A119"/>
      <c r="B119"/>
      <c r="C119"/>
    </row>
    <row r="120" spans="1:3" x14ac:dyDescent="0.35">
      <c r="A120"/>
      <c r="B120"/>
      <c r="C120"/>
    </row>
    <row r="121" spans="1:3" x14ac:dyDescent="0.35">
      <c r="A121"/>
      <c r="B121"/>
      <c r="C121"/>
    </row>
    <row r="122" spans="1:3" x14ac:dyDescent="0.35">
      <c r="A122"/>
      <c r="B122"/>
      <c r="C122"/>
    </row>
    <row r="123" spans="1:3" x14ac:dyDescent="0.35">
      <c r="A123"/>
      <c r="B123"/>
      <c r="C123"/>
    </row>
    <row r="124" spans="1:3" x14ac:dyDescent="0.35">
      <c r="A124"/>
      <c r="B124"/>
      <c r="C124"/>
    </row>
    <row r="125" spans="1:3" x14ac:dyDescent="0.35">
      <c r="A125"/>
      <c r="B125"/>
      <c r="C125"/>
    </row>
    <row r="126" spans="1:3" x14ac:dyDescent="0.35">
      <c r="A126"/>
      <c r="B126"/>
      <c r="C126"/>
    </row>
    <row r="127" spans="1:3" x14ac:dyDescent="0.35">
      <c r="A127"/>
      <c r="B127"/>
      <c r="C127"/>
    </row>
    <row r="128" spans="1:3" x14ac:dyDescent="0.35">
      <c r="A128"/>
      <c r="B128"/>
      <c r="C128"/>
    </row>
    <row r="129" spans="1:3" x14ac:dyDescent="0.35">
      <c r="A129"/>
      <c r="B129"/>
      <c r="C129"/>
    </row>
    <row r="130" spans="1:3" x14ac:dyDescent="0.35">
      <c r="A130"/>
      <c r="B130"/>
      <c r="C130"/>
    </row>
    <row r="131" spans="1:3" x14ac:dyDescent="0.35">
      <c r="A131"/>
      <c r="B131"/>
      <c r="C131"/>
    </row>
    <row r="132" spans="1:3" x14ac:dyDescent="0.35">
      <c r="A132"/>
      <c r="B132"/>
      <c r="C132"/>
    </row>
    <row r="133" spans="1:3" x14ac:dyDescent="0.35">
      <c r="A133"/>
      <c r="B133"/>
      <c r="C133"/>
    </row>
    <row r="134" spans="1:3" x14ac:dyDescent="0.35">
      <c r="A134"/>
      <c r="B134"/>
      <c r="C134"/>
    </row>
    <row r="135" spans="1:3" x14ac:dyDescent="0.35">
      <c r="A135"/>
      <c r="B135"/>
      <c r="C135"/>
    </row>
    <row r="136" spans="1:3" x14ac:dyDescent="0.35">
      <c r="A136"/>
      <c r="B136"/>
      <c r="C136"/>
    </row>
    <row r="137" spans="1:3" x14ac:dyDescent="0.35">
      <c r="A137"/>
      <c r="B137"/>
      <c r="C137"/>
    </row>
    <row r="138" spans="1:3" x14ac:dyDescent="0.35">
      <c r="A138"/>
      <c r="B138"/>
      <c r="C138"/>
    </row>
    <row r="139" spans="1:3" x14ac:dyDescent="0.35">
      <c r="A139"/>
      <c r="B139"/>
      <c r="C139"/>
    </row>
    <row r="140" spans="1:3" x14ac:dyDescent="0.35">
      <c r="A140"/>
      <c r="B140"/>
      <c r="C140"/>
    </row>
    <row r="141" spans="1:3" x14ac:dyDescent="0.35">
      <c r="A141"/>
      <c r="B141"/>
      <c r="C141"/>
    </row>
    <row r="142" spans="1:3" x14ac:dyDescent="0.35">
      <c r="A142"/>
      <c r="B142"/>
      <c r="C142"/>
    </row>
    <row r="143" spans="1:3" x14ac:dyDescent="0.35">
      <c r="A143"/>
      <c r="B143"/>
      <c r="C143"/>
    </row>
    <row r="144" spans="1:3" x14ac:dyDescent="0.35">
      <c r="A144"/>
      <c r="B144"/>
      <c r="C144"/>
    </row>
    <row r="145" spans="1:3" x14ac:dyDescent="0.35">
      <c r="A145"/>
      <c r="B145"/>
      <c r="C145"/>
    </row>
    <row r="146" spans="1:3" x14ac:dyDescent="0.35">
      <c r="A146"/>
      <c r="B146"/>
      <c r="C146"/>
    </row>
    <row r="147" spans="1:3" x14ac:dyDescent="0.35">
      <c r="A147"/>
      <c r="B147"/>
      <c r="C147"/>
    </row>
    <row r="148" spans="1:3" x14ac:dyDescent="0.35">
      <c r="A148"/>
      <c r="B148"/>
      <c r="C148"/>
    </row>
    <row r="149" spans="1:3" x14ac:dyDescent="0.35">
      <c r="A149"/>
      <c r="B149"/>
      <c r="C149"/>
    </row>
    <row r="150" spans="1:3" x14ac:dyDescent="0.35">
      <c r="A150"/>
      <c r="B150"/>
      <c r="C150"/>
    </row>
    <row r="151" spans="1:3" x14ac:dyDescent="0.35">
      <c r="A151"/>
      <c r="B151"/>
      <c r="C151"/>
    </row>
    <row r="152" spans="1:3" x14ac:dyDescent="0.35">
      <c r="A152"/>
      <c r="B152"/>
      <c r="C152"/>
    </row>
    <row r="153" spans="1:3" x14ac:dyDescent="0.35">
      <c r="A153"/>
      <c r="B153"/>
      <c r="C153"/>
    </row>
    <row r="154" spans="1:3" x14ac:dyDescent="0.35">
      <c r="A154"/>
      <c r="B154"/>
      <c r="C154"/>
    </row>
    <row r="155" spans="1:3" x14ac:dyDescent="0.35">
      <c r="A155"/>
      <c r="B155"/>
      <c r="C155"/>
    </row>
    <row r="156" spans="1:3" x14ac:dyDescent="0.35">
      <c r="A156"/>
      <c r="B156"/>
      <c r="C156"/>
    </row>
    <row r="157" spans="1:3" x14ac:dyDescent="0.35">
      <c r="A157"/>
      <c r="B157"/>
      <c r="C157"/>
    </row>
    <row r="158" spans="1:3" x14ac:dyDescent="0.35">
      <c r="A158"/>
      <c r="B158"/>
      <c r="C158"/>
    </row>
    <row r="159" spans="1:3" x14ac:dyDescent="0.35">
      <c r="A159"/>
      <c r="B159"/>
      <c r="C159"/>
    </row>
    <row r="160" spans="1:3" x14ac:dyDescent="0.35">
      <c r="A160"/>
      <c r="B160"/>
      <c r="C160"/>
    </row>
    <row r="161" spans="1:3" x14ac:dyDescent="0.35">
      <c r="A161"/>
      <c r="B161"/>
      <c r="C161"/>
    </row>
    <row r="162" spans="1:3" x14ac:dyDescent="0.35">
      <c r="A162"/>
      <c r="B162"/>
      <c r="C162"/>
    </row>
    <row r="163" spans="1:3" x14ac:dyDescent="0.35">
      <c r="A163"/>
      <c r="B163"/>
      <c r="C163"/>
    </row>
    <row r="164" spans="1:3" x14ac:dyDescent="0.35">
      <c r="A164"/>
      <c r="B164"/>
      <c r="C164"/>
    </row>
    <row r="165" spans="1:3" x14ac:dyDescent="0.35">
      <c r="A165"/>
      <c r="B165"/>
      <c r="C165"/>
    </row>
    <row r="166" spans="1:3" x14ac:dyDescent="0.35">
      <c r="A166"/>
      <c r="B166"/>
      <c r="C166"/>
    </row>
    <row r="167" spans="1:3" x14ac:dyDescent="0.35">
      <c r="A167"/>
      <c r="B167"/>
      <c r="C167"/>
    </row>
    <row r="168" spans="1:3" x14ac:dyDescent="0.35">
      <c r="A168"/>
      <c r="B168"/>
      <c r="C168"/>
    </row>
    <row r="169" spans="1:3" x14ac:dyDescent="0.35">
      <c r="A169"/>
      <c r="B169"/>
      <c r="C169"/>
    </row>
    <row r="170" spans="1:3" x14ac:dyDescent="0.35">
      <c r="A170"/>
      <c r="B170"/>
      <c r="C170"/>
    </row>
    <row r="171" spans="1:3" x14ac:dyDescent="0.35">
      <c r="A171"/>
      <c r="B171"/>
      <c r="C171"/>
    </row>
    <row r="172" spans="1:3" x14ac:dyDescent="0.35">
      <c r="A172"/>
      <c r="B172"/>
      <c r="C172"/>
    </row>
    <row r="173" spans="1:3" x14ac:dyDescent="0.35">
      <c r="A173"/>
      <c r="B173"/>
      <c r="C173"/>
    </row>
    <row r="174" spans="1:3" x14ac:dyDescent="0.35">
      <c r="A174"/>
      <c r="B174"/>
      <c r="C174"/>
    </row>
    <row r="175" spans="1:3" x14ac:dyDescent="0.35">
      <c r="A175"/>
      <c r="B175"/>
      <c r="C175"/>
    </row>
    <row r="176" spans="1:3" x14ac:dyDescent="0.35">
      <c r="A176"/>
      <c r="B176"/>
      <c r="C176"/>
    </row>
    <row r="177" spans="1:3" x14ac:dyDescent="0.35">
      <c r="A177"/>
      <c r="B177"/>
      <c r="C177"/>
    </row>
    <row r="178" spans="1:3" x14ac:dyDescent="0.35">
      <c r="A178"/>
      <c r="B178"/>
      <c r="C178"/>
    </row>
    <row r="179" spans="1:3" x14ac:dyDescent="0.35">
      <c r="A179"/>
      <c r="B179"/>
      <c r="C179"/>
    </row>
    <row r="180" spans="1:3" x14ac:dyDescent="0.35">
      <c r="A180"/>
      <c r="B180"/>
      <c r="C180"/>
    </row>
    <row r="181" spans="1:3" x14ac:dyDescent="0.35">
      <c r="A181"/>
      <c r="B181"/>
      <c r="C181"/>
    </row>
    <row r="182" spans="1:3" x14ac:dyDescent="0.35">
      <c r="A182"/>
      <c r="B182"/>
      <c r="C182"/>
    </row>
    <row r="183" spans="1:3" x14ac:dyDescent="0.35">
      <c r="A183"/>
      <c r="B183"/>
      <c r="C183"/>
    </row>
    <row r="184" spans="1:3" x14ac:dyDescent="0.35">
      <c r="A184"/>
      <c r="B184"/>
      <c r="C184"/>
    </row>
    <row r="185" spans="1:3" x14ac:dyDescent="0.35">
      <c r="A185"/>
      <c r="B185"/>
      <c r="C185"/>
    </row>
    <row r="186" spans="1:3" x14ac:dyDescent="0.35">
      <c r="A186"/>
      <c r="B186"/>
      <c r="C186"/>
    </row>
    <row r="187" spans="1:3" x14ac:dyDescent="0.35">
      <c r="A187"/>
      <c r="B187"/>
      <c r="C187"/>
    </row>
    <row r="188" spans="1:3" x14ac:dyDescent="0.35">
      <c r="A188"/>
      <c r="B188"/>
      <c r="C188"/>
    </row>
    <row r="189" spans="1:3" x14ac:dyDescent="0.35">
      <c r="A189"/>
      <c r="B189"/>
      <c r="C189"/>
    </row>
    <row r="190" spans="1:3" x14ac:dyDescent="0.35">
      <c r="A190"/>
      <c r="B190"/>
      <c r="C190"/>
    </row>
    <row r="191" spans="1:3" x14ac:dyDescent="0.35">
      <c r="A191"/>
      <c r="B191"/>
      <c r="C191"/>
    </row>
    <row r="192" spans="1:3" x14ac:dyDescent="0.35">
      <c r="A192"/>
      <c r="B192"/>
      <c r="C192"/>
    </row>
    <row r="193" spans="1:3" x14ac:dyDescent="0.35">
      <c r="A193"/>
      <c r="B193"/>
      <c r="C193"/>
    </row>
    <row r="194" spans="1:3" x14ac:dyDescent="0.35">
      <c r="A194"/>
      <c r="B194"/>
      <c r="C194"/>
    </row>
    <row r="195" spans="1:3" x14ac:dyDescent="0.35">
      <c r="A195"/>
      <c r="B195"/>
      <c r="C195"/>
    </row>
    <row r="196" spans="1:3" x14ac:dyDescent="0.35">
      <c r="A196"/>
      <c r="B196"/>
      <c r="C196"/>
    </row>
    <row r="197" spans="1:3" x14ac:dyDescent="0.35">
      <c r="A197"/>
      <c r="B197"/>
      <c r="C197"/>
    </row>
    <row r="198" spans="1:3" x14ac:dyDescent="0.35">
      <c r="A198"/>
      <c r="B198"/>
      <c r="C198"/>
    </row>
    <row r="199" spans="1:3" x14ac:dyDescent="0.35">
      <c r="A199"/>
      <c r="B199"/>
      <c r="C199"/>
    </row>
    <row r="200" spans="1:3" x14ac:dyDescent="0.35">
      <c r="A200"/>
      <c r="B200"/>
      <c r="C200"/>
    </row>
    <row r="201" spans="1:3" x14ac:dyDescent="0.35">
      <c r="A201"/>
      <c r="B201"/>
      <c r="C201"/>
    </row>
    <row r="202" spans="1:3" x14ac:dyDescent="0.35">
      <c r="A202"/>
      <c r="B202"/>
      <c r="C202"/>
    </row>
    <row r="203" spans="1:3" x14ac:dyDescent="0.35">
      <c r="A203"/>
      <c r="B203"/>
      <c r="C203"/>
    </row>
    <row r="204" spans="1:3" x14ac:dyDescent="0.35">
      <c r="A204"/>
      <c r="B204"/>
      <c r="C204"/>
    </row>
    <row r="205" spans="1:3" x14ac:dyDescent="0.35">
      <c r="A205"/>
      <c r="B205"/>
      <c r="C205"/>
    </row>
    <row r="206" spans="1:3" x14ac:dyDescent="0.35">
      <c r="A206"/>
      <c r="B206"/>
      <c r="C206"/>
    </row>
    <row r="207" spans="1:3" x14ac:dyDescent="0.35">
      <c r="A207"/>
      <c r="B207"/>
      <c r="C207"/>
    </row>
    <row r="208" spans="1:3" x14ac:dyDescent="0.35">
      <c r="A208"/>
      <c r="B208"/>
      <c r="C208"/>
    </row>
    <row r="209" spans="1:3" x14ac:dyDescent="0.35">
      <c r="A209"/>
      <c r="B209"/>
      <c r="C209"/>
    </row>
    <row r="210" spans="1:3" x14ac:dyDescent="0.35">
      <c r="A210"/>
      <c r="B210"/>
      <c r="C210"/>
    </row>
    <row r="211" spans="1:3" x14ac:dyDescent="0.35">
      <c r="A211"/>
      <c r="B211"/>
      <c r="C211"/>
    </row>
    <row r="212" spans="1:3" x14ac:dyDescent="0.35">
      <c r="A212"/>
      <c r="B212"/>
      <c r="C212"/>
    </row>
    <row r="213" spans="1:3" x14ac:dyDescent="0.35">
      <c r="A213"/>
      <c r="B213"/>
      <c r="C213"/>
    </row>
    <row r="214" spans="1:3" x14ac:dyDescent="0.35">
      <c r="A214"/>
      <c r="B214"/>
      <c r="C214"/>
    </row>
    <row r="215" spans="1:3" x14ac:dyDescent="0.35">
      <c r="A215"/>
      <c r="B215"/>
      <c r="C215"/>
    </row>
    <row r="216" spans="1:3" x14ac:dyDescent="0.35">
      <c r="A216"/>
      <c r="B216"/>
      <c r="C216"/>
    </row>
    <row r="217" spans="1:3" x14ac:dyDescent="0.35">
      <c r="A217"/>
      <c r="B217"/>
      <c r="C217"/>
    </row>
    <row r="218" spans="1:3" x14ac:dyDescent="0.35">
      <c r="A218"/>
      <c r="B218"/>
      <c r="C218"/>
    </row>
    <row r="219" spans="1:3" x14ac:dyDescent="0.35">
      <c r="A219"/>
      <c r="B219"/>
      <c r="C219"/>
    </row>
    <row r="220" spans="1:3" x14ac:dyDescent="0.35">
      <c r="A220"/>
      <c r="B220"/>
      <c r="C220"/>
    </row>
    <row r="221" spans="1:3" x14ac:dyDescent="0.35">
      <c r="A221"/>
      <c r="B221"/>
      <c r="C221"/>
    </row>
    <row r="222" spans="1:3" x14ac:dyDescent="0.35">
      <c r="A222"/>
      <c r="B222"/>
      <c r="C222"/>
    </row>
    <row r="223" spans="1:3" x14ac:dyDescent="0.35">
      <c r="A223"/>
      <c r="B223"/>
      <c r="C223"/>
    </row>
    <row r="224" spans="1:3" x14ac:dyDescent="0.35">
      <c r="A224"/>
      <c r="B224"/>
      <c r="C224"/>
    </row>
    <row r="225" spans="1:3" x14ac:dyDescent="0.35">
      <c r="A225"/>
      <c r="B225"/>
      <c r="C225"/>
    </row>
    <row r="226" spans="1:3" x14ac:dyDescent="0.35">
      <c r="A226"/>
      <c r="B226"/>
      <c r="C226"/>
    </row>
    <row r="227" spans="1:3" x14ac:dyDescent="0.35">
      <c r="A227"/>
      <c r="B227"/>
      <c r="C227"/>
    </row>
    <row r="228" spans="1:3" x14ac:dyDescent="0.35">
      <c r="A228"/>
      <c r="B228"/>
      <c r="C228"/>
    </row>
    <row r="229" spans="1:3" x14ac:dyDescent="0.35">
      <c r="A229"/>
      <c r="B229"/>
      <c r="C229"/>
    </row>
    <row r="230" spans="1:3" x14ac:dyDescent="0.35">
      <c r="A230"/>
      <c r="B230"/>
      <c r="C230"/>
    </row>
    <row r="231" spans="1:3" x14ac:dyDescent="0.35">
      <c r="A231"/>
      <c r="B231"/>
      <c r="C231"/>
    </row>
    <row r="232" spans="1:3" x14ac:dyDescent="0.35">
      <c r="A232"/>
      <c r="B232"/>
      <c r="C232"/>
    </row>
    <row r="233" spans="1:3" x14ac:dyDescent="0.35">
      <c r="A233"/>
      <c r="B233"/>
      <c r="C233"/>
    </row>
    <row r="234" spans="1:3" x14ac:dyDescent="0.35">
      <c r="A234"/>
      <c r="B234"/>
      <c r="C234"/>
    </row>
    <row r="235" spans="1:3" x14ac:dyDescent="0.35">
      <c r="A235"/>
      <c r="B235"/>
      <c r="C235"/>
    </row>
    <row r="236" spans="1:3" x14ac:dyDescent="0.35">
      <c r="A236"/>
      <c r="B236"/>
      <c r="C236"/>
    </row>
    <row r="237" spans="1:3" x14ac:dyDescent="0.35">
      <c r="A237"/>
      <c r="B237"/>
      <c r="C237"/>
    </row>
    <row r="238" spans="1:3" x14ac:dyDescent="0.35">
      <c r="A238"/>
      <c r="B238"/>
      <c r="C238"/>
    </row>
    <row r="239" spans="1:3" x14ac:dyDescent="0.35">
      <c r="A239"/>
      <c r="B239"/>
      <c r="C239"/>
    </row>
    <row r="240" spans="1:3" x14ac:dyDescent="0.35">
      <c r="A240"/>
      <c r="B240"/>
      <c r="C240"/>
    </row>
    <row r="241" spans="1:3" x14ac:dyDescent="0.35">
      <c r="A241"/>
      <c r="B241"/>
      <c r="C241"/>
    </row>
    <row r="242" spans="1:3" x14ac:dyDescent="0.35">
      <c r="A242"/>
      <c r="B242"/>
      <c r="C242"/>
    </row>
    <row r="243" spans="1:3" x14ac:dyDescent="0.35">
      <c r="A243"/>
      <c r="B243"/>
      <c r="C243"/>
    </row>
    <row r="244" spans="1:3" x14ac:dyDescent="0.35">
      <c r="A244"/>
      <c r="B244"/>
      <c r="C244"/>
    </row>
    <row r="245" spans="1:3" x14ac:dyDescent="0.35">
      <c r="A245"/>
      <c r="B245"/>
      <c r="C245"/>
    </row>
    <row r="246" spans="1:3" x14ac:dyDescent="0.35">
      <c r="A246"/>
      <c r="B246"/>
      <c r="C246"/>
    </row>
    <row r="247" spans="1:3" x14ac:dyDescent="0.35">
      <c r="A247"/>
      <c r="B247"/>
      <c r="C247"/>
    </row>
    <row r="248" spans="1:3" x14ac:dyDescent="0.35">
      <c r="A248"/>
      <c r="B248"/>
      <c r="C248"/>
    </row>
    <row r="249" spans="1:3" x14ac:dyDescent="0.35">
      <c r="A249"/>
      <c r="B249"/>
      <c r="C249"/>
    </row>
    <row r="250" spans="1:3" x14ac:dyDescent="0.35">
      <c r="A250"/>
      <c r="B250"/>
      <c r="C250"/>
    </row>
    <row r="251" spans="1:3" x14ac:dyDescent="0.35">
      <c r="A251"/>
      <c r="B251"/>
      <c r="C251"/>
    </row>
    <row r="252" spans="1:3" x14ac:dyDescent="0.35">
      <c r="A252"/>
      <c r="B252"/>
      <c r="C252"/>
    </row>
    <row r="253" spans="1:3" x14ac:dyDescent="0.35">
      <c r="A253"/>
      <c r="B253"/>
      <c r="C253"/>
    </row>
    <row r="254" spans="1:3" x14ac:dyDescent="0.35">
      <c r="A254"/>
      <c r="B254"/>
      <c r="C254"/>
    </row>
    <row r="255" spans="1:3" x14ac:dyDescent="0.35">
      <c r="A255"/>
      <c r="B255"/>
      <c r="C255"/>
    </row>
    <row r="256" spans="1:3" x14ac:dyDescent="0.35">
      <c r="A256"/>
      <c r="B256"/>
      <c r="C256"/>
    </row>
    <row r="257" spans="1:3" x14ac:dyDescent="0.35">
      <c r="A257"/>
      <c r="B257"/>
      <c r="C257"/>
    </row>
    <row r="258" spans="1:3" x14ac:dyDescent="0.35">
      <c r="A258"/>
      <c r="B258"/>
      <c r="C258"/>
    </row>
    <row r="259" spans="1:3" x14ac:dyDescent="0.35">
      <c r="A259"/>
      <c r="B259"/>
      <c r="C259"/>
    </row>
    <row r="260" spans="1:3" x14ac:dyDescent="0.35">
      <c r="A260"/>
      <c r="B260"/>
      <c r="C260"/>
    </row>
    <row r="261" spans="1:3" x14ac:dyDescent="0.35">
      <c r="A261"/>
      <c r="B261"/>
      <c r="C261"/>
    </row>
    <row r="262" spans="1:3" x14ac:dyDescent="0.35">
      <c r="A262"/>
      <c r="B262"/>
      <c r="C262"/>
    </row>
    <row r="263" spans="1:3" x14ac:dyDescent="0.35">
      <c r="A263"/>
      <c r="B263"/>
      <c r="C263"/>
    </row>
    <row r="264" spans="1:3" x14ac:dyDescent="0.35">
      <c r="A264"/>
      <c r="B264"/>
      <c r="C264"/>
    </row>
    <row r="265" spans="1:3" x14ac:dyDescent="0.35">
      <c r="A265"/>
      <c r="B265"/>
      <c r="C265"/>
    </row>
    <row r="266" spans="1:3" x14ac:dyDescent="0.35">
      <c r="A266"/>
      <c r="B266"/>
      <c r="C266"/>
    </row>
    <row r="267" spans="1:3" x14ac:dyDescent="0.35">
      <c r="A267"/>
      <c r="B267"/>
      <c r="C267"/>
    </row>
    <row r="268" spans="1:3" x14ac:dyDescent="0.35">
      <c r="A268"/>
      <c r="B268"/>
      <c r="C268"/>
    </row>
    <row r="269" spans="1:3" x14ac:dyDescent="0.35">
      <c r="A269"/>
      <c r="B269"/>
      <c r="C269"/>
    </row>
    <row r="270" spans="1:3" x14ac:dyDescent="0.35">
      <c r="A270"/>
      <c r="B270"/>
      <c r="C270"/>
    </row>
    <row r="271" spans="1:3" x14ac:dyDescent="0.35">
      <c r="A271"/>
      <c r="B271"/>
      <c r="C271"/>
    </row>
    <row r="272" spans="1:3" x14ac:dyDescent="0.35">
      <c r="A272"/>
      <c r="B272"/>
      <c r="C272"/>
    </row>
    <row r="273" spans="1:3" x14ac:dyDescent="0.35">
      <c r="A273"/>
      <c r="B273"/>
      <c r="C273"/>
    </row>
    <row r="274" spans="1:3" x14ac:dyDescent="0.35">
      <c r="A274"/>
      <c r="B274"/>
      <c r="C274"/>
    </row>
    <row r="275" spans="1:3" x14ac:dyDescent="0.35">
      <c r="A275"/>
      <c r="B275"/>
      <c r="C275"/>
    </row>
    <row r="276" spans="1:3" x14ac:dyDescent="0.35">
      <c r="A276"/>
      <c r="B276"/>
      <c r="C276"/>
    </row>
    <row r="277" spans="1:3" x14ac:dyDescent="0.35">
      <c r="A277"/>
      <c r="B277"/>
      <c r="C277"/>
    </row>
    <row r="278" spans="1:3" x14ac:dyDescent="0.35">
      <c r="A278"/>
      <c r="B278"/>
      <c r="C278"/>
    </row>
    <row r="279" spans="1:3" x14ac:dyDescent="0.35">
      <c r="A279"/>
      <c r="B279"/>
      <c r="C279"/>
    </row>
    <row r="280" spans="1:3" x14ac:dyDescent="0.35">
      <c r="A280"/>
      <c r="B280"/>
      <c r="C280"/>
    </row>
    <row r="281" spans="1:3" x14ac:dyDescent="0.35">
      <c r="A281"/>
      <c r="B281"/>
      <c r="C281"/>
    </row>
    <row r="282" spans="1:3" x14ac:dyDescent="0.35">
      <c r="A282"/>
      <c r="B282"/>
      <c r="C282"/>
    </row>
    <row r="283" spans="1:3" x14ac:dyDescent="0.35">
      <c r="A283"/>
      <c r="B283"/>
      <c r="C283"/>
    </row>
    <row r="284" spans="1:3" x14ac:dyDescent="0.35">
      <c r="A284"/>
      <c r="B284"/>
      <c r="C284"/>
    </row>
    <row r="285" spans="1:3" x14ac:dyDescent="0.35">
      <c r="A285"/>
      <c r="B285"/>
      <c r="C285"/>
    </row>
    <row r="286" spans="1:3" x14ac:dyDescent="0.35">
      <c r="A286"/>
      <c r="B286"/>
      <c r="C286"/>
    </row>
    <row r="287" spans="1:3" x14ac:dyDescent="0.35">
      <c r="A287"/>
      <c r="B287"/>
      <c r="C287"/>
    </row>
    <row r="288" spans="1:3" x14ac:dyDescent="0.35">
      <c r="A288"/>
      <c r="B288"/>
      <c r="C288"/>
    </row>
    <row r="289" spans="1:3" x14ac:dyDescent="0.35">
      <c r="A289"/>
      <c r="B289"/>
      <c r="C289"/>
    </row>
    <row r="290" spans="1:3" x14ac:dyDescent="0.35">
      <c r="A290"/>
      <c r="B290"/>
      <c r="C290"/>
    </row>
    <row r="291" spans="1:3" x14ac:dyDescent="0.35">
      <c r="A291"/>
      <c r="B291"/>
      <c r="C291"/>
    </row>
    <row r="292" spans="1:3" x14ac:dyDescent="0.35">
      <c r="A292"/>
      <c r="B292"/>
      <c r="C292"/>
    </row>
    <row r="293" spans="1:3" x14ac:dyDescent="0.35">
      <c r="A293"/>
      <c r="B293"/>
      <c r="C293"/>
    </row>
    <row r="294" spans="1:3" x14ac:dyDescent="0.35">
      <c r="A294"/>
      <c r="B294"/>
      <c r="C294"/>
    </row>
    <row r="295" spans="1:3" x14ac:dyDescent="0.35">
      <c r="A295"/>
      <c r="B295"/>
      <c r="C295"/>
    </row>
    <row r="296" spans="1:3" x14ac:dyDescent="0.35">
      <c r="A296"/>
      <c r="B296"/>
      <c r="C296"/>
    </row>
    <row r="297" spans="1:3" x14ac:dyDescent="0.35">
      <c r="A297"/>
      <c r="B297"/>
      <c r="C297"/>
    </row>
    <row r="298" spans="1:3" x14ac:dyDescent="0.35">
      <c r="A298"/>
      <c r="B298"/>
      <c r="C298"/>
    </row>
    <row r="299" spans="1:3" x14ac:dyDescent="0.35">
      <c r="A299"/>
      <c r="B299"/>
      <c r="C299"/>
    </row>
    <row r="300" spans="1:3" x14ac:dyDescent="0.35">
      <c r="A300"/>
      <c r="B300"/>
      <c r="C300"/>
    </row>
    <row r="301" spans="1:3" x14ac:dyDescent="0.35">
      <c r="A301"/>
      <c r="B301"/>
      <c r="C301"/>
    </row>
    <row r="302" spans="1:3" x14ac:dyDescent="0.35">
      <c r="A302"/>
      <c r="B302"/>
      <c r="C302"/>
    </row>
    <row r="303" spans="1:3" x14ac:dyDescent="0.35">
      <c r="A303"/>
      <c r="B303"/>
      <c r="C303"/>
    </row>
    <row r="304" spans="1:3" x14ac:dyDescent="0.35">
      <c r="A304"/>
      <c r="B304"/>
      <c r="C304"/>
    </row>
    <row r="305" spans="1:3" x14ac:dyDescent="0.35">
      <c r="A305"/>
      <c r="B305"/>
      <c r="C305"/>
    </row>
    <row r="306" spans="1:3" x14ac:dyDescent="0.35">
      <c r="A306"/>
      <c r="B306"/>
      <c r="C306"/>
    </row>
    <row r="307" spans="1:3" x14ac:dyDescent="0.35">
      <c r="A307"/>
      <c r="B307"/>
      <c r="C307"/>
    </row>
    <row r="308" spans="1:3" x14ac:dyDescent="0.35">
      <c r="A308"/>
      <c r="B308"/>
      <c r="C308"/>
    </row>
    <row r="309" spans="1:3" x14ac:dyDescent="0.35">
      <c r="A309"/>
      <c r="B309"/>
      <c r="C309"/>
    </row>
    <row r="310" spans="1:3" x14ac:dyDescent="0.35">
      <c r="A310"/>
      <c r="B310"/>
      <c r="C310"/>
    </row>
    <row r="311" spans="1:3" x14ac:dyDescent="0.35">
      <c r="A311"/>
      <c r="B311"/>
      <c r="C311"/>
    </row>
    <row r="312" spans="1:3" x14ac:dyDescent="0.35">
      <c r="A312"/>
      <c r="B312"/>
      <c r="C312"/>
    </row>
    <row r="313" spans="1:3" x14ac:dyDescent="0.35">
      <c r="A313"/>
      <c r="B313"/>
      <c r="C313"/>
    </row>
    <row r="314" spans="1:3" x14ac:dyDescent="0.35">
      <c r="A314"/>
      <c r="B314"/>
      <c r="C314"/>
    </row>
    <row r="315" spans="1:3" x14ac:dyDescent="0.35">
      <c r="A315"/>
      <c r="B315"/>
      <c r="C315"/>
    </row>
    <row r="316" spans="1:3" x14ac:dyDescent="0.35">
      <c r="A316"/>
      <c r="B316"/>
      <c r="C316"/>
    </row>
    <row r="317" spans="1:3" x14ac:dyDescent="0.35">
      <c r="A317"/>
      <c r="B317"/>
      <c r="C317"/>
    </row>
    <row r="318" spans="1:3" x14ac:dyDescent="0.35">
      <c r="A318"/>
      <c r="B318"/>
      <c r="C318"/>
    </row>
    <row r="319" spans="1:3" x14ac:dyDescent="0.35">
      <c r="A319"/>
      <c r="B319"/>
      <c r="C319"/>
    </row>
    <row r="320" spans="1:3" x14ac:dyDescent="0.35">
      <c r="A320"/>
      <c r="B320"/>
      <c r="C320"/>
    </row>
    <row r="321" spans="1:3" x14ac:dyDescent="0.35">
      <c r="A321"/>
      <c r="B321"/>
      <c r="C321"/>
    </row>
    <row r="322" spans="1:3" x14ac:dyDescent="0.35">
      <c r="A322"/>
      <c r="B322"/>
      <c r="C322"/>
    </row>
    <row r="323" spans="1:3" x14ac:dyDescent="0.35">
      <c r="A323"/>
      <c r="B323"/>
      <c r="C323"/>
    </row>
    <row r="324" spans="1:3" x14ac:dyDescent="0.35">
      <c r="A324"/>
      <c r="B324"/>
      <c r="C324"/>
    </row>
    <row r="325" spans="1:3" x14ac:dyDescent="0.35">
      <c r="A325"/>
      <c r="B325"/>
      <c r="C325"/>
    </row>
    <row r="326" spans="1:3" x14ac:dyDescent="0.35">
      <c r="A326"/>
      <c r="B326"/>
      <c r="C326"/>
    </row>
    <row r="327" spans="1:3" x14ac:dyDescent="0.35">
      <c r="A327"/>
      <c r="B327"/>
      <c r="C327"/>
    </row>
    <row r="328" spans="1:3" x14ac:dyDescent="0.35">
      <c r="A328"/>
      <c r="B328"/>
      <c r="C328"/>
    </row>
    <row r="329" spans="1:3" x14ac:dyDescent="0.35">
      <c r="A329"/>
      <c r="B329"/>
      <c r="C329"/>
    </row>
    <row r="330" spans="1:3" x14ac:dyDescent="0.35">
      <c r="A330"/>
      <c r="B330"/>
      <c r="C330"/>
    </row>
    <row r="331" spans="1:3" x14ac:dyDescent="0.35">
      <c r="A331"/>
      <c r="B331"/>
      <c r="C331"/>
    </row>
    <row r="332" spans="1:3" x14ac:dyDescent="0.35">
      <c r="A332"/>
      <c r="B332"/>
      <c r="C332"/>
    </row>
    <row r="333" spans="1:3" x14ac:dyDescent="0.35">
      <c r="A333"/>
      <c r="B333"/>
      <c r="C333"/>
    </row>
    <row r="334" spans="1:3" x14ac:dyDescent="0.35">
      <c r="A334"/>
      <c r="B334"/>
      <c r="C334"/>
    </row>
    <row r="335" spans="1:3" x14ac:dyDescent="0.35">
      <c r="A335"/>
      <c r="B335"/>
      <c r="C335"/>
    </row>
    <row r="336" spans="1:3" x14ac:dyDescent="0.35">
      <c r="A336"/>
      <c r="B336"/>
      <c r="C336"/>
    </row>
    <row r="337" spans="1:3" x14ac:dyDescent="0.35">
      <c r="A337"/>
      <c r="B337"/>
      <c r="C337"/>
    </row>
    <row r="338" spans="1:3" x14ac:dyDescent="0.35">
      <c r="A338"/>
      <c r="B338"/>
      <c r="C338"/>
    </row>
    <row r="339" spans="1:3" x14ac:dyDescent="0.35">
      <c r="A339"/>
      <c r="B339"/>
      <c r="C339"/>
    </row>
    <row r="340" spans="1:3" x14ac:dyDescent="0.35">
      <c r="A340"/>
      <c r="B340"/>
      <c r="C340"/>
    </row>
    <row r="341" spans="1:3" x14ac:dyDescent="0.35">
      <c r="A341"/>
      <c r="B341"/>
      <c r="C341"/>
    </row>
    <row r="342" spans="1:3" x14ac:dyDescent="0.35">
      <c r="A342"/>
      <c r="B342"/>
      <c r="C342"/>
    </row>
    <row r="343" spans="1:3" x14ac:dyDescent="0.35">
      <c r="A343"/>
      <c r="B343"/>
      <c r="C343"/>
    </row>
    <row r="344" spans="1:3" x14ac:dyDescent="0.35">
      <c r="A344"/>
      <c r="B344"/>
      <c r="C344"/>
    </row>
    <row r="345" spans="1:3" x14ac:dyDescent="0.35">
      <c r="A345"/>
      <c r="B345"/>
      <c r="C345"/>
    </row>
    <row r="346" spans="1:3" x14ac:dyDescent="0.35">
      <c r="A346"/>
      <c r="B346"/>
      <c r="C346"/>
    </row>
    <row r="347" spans="1:3" x14ac:dyDescent="0.35">
      <c r="A347"/>
      <c r="B347"/>
      <c r="C347"/>
    </row>
    <row r="348" spans="1:3" x14ac:dyDescent="0.35">
      <c r="A348"/>
      <c r="B348"/>
      <c r="C348"/>
    </row>
    <row r="349" spans="1:3" x14ac:dyDescent="0.35">
      <c r="A349"/>
      <c r="B349"/>
      <c r="C349"/>
    </row>
    <row r="350" spans="1:3" x14ac:dyDescent="0.35">
      <c r="A350"/>
      <c r="B350"/>
      <c r="C350"/>
    </row>
    <row r="351" spans="1:3" x14ac:dyDescent="0.35">
      <c r="A351"/>
      <c r="B351"/>
      <c r="C351"/>
    </row>
    <row r="352" spans="1:3" x14ac:dyDescent="0.35">
      <c r="A352"/>
      <c r="B352"/>
      <c r="C352"/>
    </row>
    <row r="353" spans="1:3" x14ac:dyDescent="0.35">
      <c r="A353"/>
      <c r="B353"/>
      <c r="C353"/>
    </row>
    <row r="354" spans="1:3" x14ac:dyDescent="0.35">
      <c r="A354"/>
      <c r="B354"/>
      <c r="C354"/>
    </row>
    <row r="355" spans="1:3" x14ac:dyDescent="0.35">
      <c r="A355"/>
      <c r="B355"/>
      <c r="C355"/>
    </row>
    <row r="356" spans="1:3" x14ac:dyDescent="0.35">
      <c r="A356"/>
      <c r="B356"/>
      <c r="C356"/>
    </row>
    <row r="357" spans="1:3" x14ac:dyDescent="0.35">
      <c r="A357"/>
      <c r="B357"/>
      <c r="C357"/>
    </row>
    <row r="358" spans="1:3" x14ac:dyDescent="0.35">
      <c r="A358"/>
      <c r="B358"/>
      <c r="C358"/>
    </row>
    <row r="359" spans="1:3" x14ac:dyDescent="0.35">
      <c r="A359"/>
      <c r="B359"/>
      <c r="C359"/>
    </row>
    <row r="360" spans="1:3" x14ac:dyDescent="0.35">
      <c r="A360"/>
      <c r="B360"/>
      <c r="C360"/>
    </row>
    <row r="361" spans="1:3" x14ac:dyDescent="0.35">
      <c r="A361"/>
      <c r="B361"/>
      <c r="C361"/>
    </row>
    <row r="362" spans="1:3" x14ac:dyDescent="0.35">
      <c r="A362"/>
      <c r="B362"/>
      <c r="C362"/>
    </row>
    <row r="363" spans="1:3" x14ac:dyDescent="0.35">
      <c r="A363"/>
      <c r="B363"/>
      <c r="C363"/>
    </row>
    <row r="364" spans="1:3" x14ac:dyDescent="0.35">
      <c r="A364"/>
      <c r="B364"/>
      <c r="C364"/>
    </row>
    <row r="365" spans="1:3" x14ac:dyDescent="0.35">
      <c r="A365"/>
      <c r="B365"/>
      <c r="C365"/>
    </row>
    <row r="366" spans="1:3" x14ac:dyDescent="0.35">
      <c r="A366"/>
      <c r="B366"/>
      <c r="C366"/>
    </row>
    <row r="367" spans="1:3" x14ac:dyDescent="0.35">
      <c r="A367"/>
      <c r="B367"/>
      <c r="C367"/>
    </row>
    <row r="368" spans="1:3" x14ac:dyDescent="0.35">
      <c r="A368"/>
      <c r="B368"/>
      <c r="C368"/>
    </row>
    <row r="369" spans="1:3" x14ac:dyDescent="0.35">
      <c r="A369"/>
      <c r="B369"/>
      <c r="C369"/>
    </row>
    <row r="370" spans="1:3" x14ac:dyDescent="0.35">
      <c r="A370"/>
      <c r="B370"/>
      <c r="C370"/>
    </row>
    <row r="371" spans="1:3" x14ac:dyDescent="0.35">
      <c r="A371"/>
      <c r="B371"/>
      <c r="C371"/>
    </row>
    <row r="372" spans="1:3" x14ac:dyDescent="0.35">
      <c r="A372"/>
      <c r="B372"/>
      <c r="C372"/>
    </row>
    <row r="373" spans="1:3" x14ac:dyDescent="0.35">
      <c r="A373"/>
      <c r="B373"/>
      <c r="C373"/>
    </row>
    <row r="374" spans="1:3" x14ac:dyDescent="0.35">
      <c r="A374"/>
      <c r="B374"/>
      <c r="C374"/>
    </row>
    <row r="375" spans="1:3" x14ac:dyDescent="0.35">
      <c r="A375"/>
      <c r="B375"/>
      <c r="C375"/>
    </row>
    <row r="376" spans="1:3" x14ac:dyDescent="0.35">
      <c r="A376"/>
      <c r="B376"/>
      <c r="C376"/>
    </row>
    <row r="377" spans="1:3" x14ac:dyDescent="0.35">
      <c r="A377"/>
      <c r="B377"/>
      <c r="C377"/>
    </row>
    <row r="378" spans="1:3" x14ac:dyDescent="0.35">
      <c r="A378"/>
      <c r="B378"/>
      <c r="C378"/>
    </row>
    <row r="379" spans="1:3" x14ac:dyDescent="0.35">
      <c r="A379"/>
      <c r="B379"/>
      <c r="C379"/>
    </row>
    <row r="380" spans="1:3" x14ac:dyDescent="0.35">
      <c r="A380"/>
      <c r="B380"/>
      <c r="C380"/>
    </row>
    <row r="381" spans="1:3" x14ac:dyDescent="0.35">
      <c r="A381"/>
      <c r="B381"/>
      <c r="C381"/>
    </row>
    <row r="382" spans="1:3" x14ac:dyDescent="0.35">
      <c r="A382"/>
      <c r="B382"/>
      <c r="C382"/>
    </row>
    <row r="383" spans="1:3" x14ac:dyDescent="0.35">
      <c r="A383"/>
      <c r="B383"/>
      <c r="C383"/>
    </row>
    <row r="384" spans="1:3" x14ac:dyDescent="0.35">
      <c r="A384"/>
      <c r="B384"/>
      <c r="C384"/>
    </row>
    <row r="385" spans="1:3" x14ac:dyDescent="0.35">
      <c r="A385"/>
      <c r="B385"/>
      <c r="C385"/>
    </row>
    <row r="386" spans="1:3" x14ac:dyDescent="0.35">
      <c r="A386"/>
      <c r="B386"/>
      <c r="C386"/>
    </row>
    <row r="387" spans="1:3" x14ac:dyDescent="0.35">
      <c r="A387"/>
      <c r="B387"/>
      <c r="C387"/>
    </row>
    <row r="388" spans="1:3" x14ac:dyDescent="0.35">
      <c r="A388"/>
      <c r="B388"/>
      <c r="C388"/>
    </row>
    <row r="389" spans="1:3" x14ac:dyDescent="0.35">
      <c r="A389"/>
      <c r="B389"/>
      <c r="C389"/>
    </row>
    <row r="390" spans="1:3" x14ac:dyDescent="0.35">
      <c r="A390"/>
      <c r="B390"/>
      <c r="C390"/>
    </row>
    <row r="391" spans="1:3" x14ac:dyDescent="0.35">
      <c r="A391"/>
      <c r="B391"/>
      <c r="C391"/>
    </row>
    <row r="392" spans="1:3" x14ac:dyDescent="0.35">
      <c r="A392"/>
      <c r="B392"/>
      <c r="C392"/>
    </row>
    <row r="393" spans="1:3" x14ac:dyDescent="0.35">
      <c r="A393"/>
      <c r="B393"/>
      <c r="C393"/>
    </row>
    <row r="394" spans="1:3" x14ac:dyDescent="0.35">
      <c r="A394"/>
      <c r="B394"/>
      <c r="C394"/>
    </row>
    <row r="395" spans="1:3" x14ac:dyDescent="0.35">
      <c r="A395"/>
      <c r="B395"/>
      <c r="C395"/>
    </row>
    <row r="396" spans="1:3" x14ac:dyDescent="0.35">
      <c r="A396"/>
      <c r="B396"/>
      <c r="C396"/>
    </row>
    <row r="397" spans="1:3" x14ac:dyDescent="0.35">
      <c r="A397"/>
      <c r="B397"/>
      <c r="C397"/>
    </row>
    <row r="398" spans="1:3" x14ac:dyDescent="0.35">
      <c r="A398"/>
      <c r="B398"/>
      <c r="C398"/>
    </row>
    <row r="399" spans="1:3" x14ac:dyDescent="0.35">
      <c r="A399"/>
      <c r="B399"/>
      <c r="C399"/>
    </row>
    <row r="400" spans="1:3" x14ac:dyDescent="0.35">
      <c r="A400"/>
      <c r="B400"/>
      <c r="C400"/>
    </row>
    <row r="401" spans="1:3" x14ac:dyDescent="0.35">
      <c r="A401"/>
      <c r="B401"/>
      <c r="C401"/>
    </row>
    <row r="402" spans="1:3" x14ac:dyDescent="0.35">
      <c r="A402"/>
      <c r="B402"/>
      <c r="C402"/>
    </row>
    <row r="403" spans="1:3" x14ac:dyDescent="0.35">
      <c r="A403"/>
      <c r="B403"/>
      <c r="C403"/>
    </row>
    <row r="404" spans="1:3" x14ac:dyDescent="0.35">
      <c r="A404"/>
      <c r="B404"/>
      <c r="C404"/>
    </row>
    <row r="405" spans="1:3" x14ac:dyDescent="0.35">
      <c r="A405"/>
      <c r="B405"/>
      <c r="C405"/>
    </row>
    <row r="406" spans="1:3" x14ac:dyDescent="0.35">
      <c r="A406"/>
      <c r="B406"/>
      <c r="C406"/>
    </row>
    <row r="407" spans="1:3" x14ac:dyDescent="0.35">
      <c r="A407"/>
      <c r="B407"/>
      <c r="C407"/>
    </row>
    <row r="408" spans="1:3" x14ac:dyDescent="0.35">
      <c r="A408"/>
      <c r="B408"/>
      <c r="C408"/>
    </row>
    <row r="409" spans="1:3" x14ac:dyDescent="0.35">
      <c r="A409"/>
      <c r="B409"/>
      <c r="C409"/>
    </row>
    <row r="410" spans="1:3" x14ac:dyDescent="0.35">
      <c r="A410"/>
      <c r="B410"/>
      <c r="C410"/>
    </row>
    <row r="411" spans="1:3" x14ac:dyDescent="0.35">
      <c r="A411"/>
      <c r="B411"/>
      <c r="C411"/>
    </row>
    <row r="412" spans="1:3" x14ac:dyDescent="0.35">
      <c r="A412"/>
      <c r="B412"/>
      <c r="C412"/>
    </row>
    <row r="413" spans="1:3" x14ac:dyDescent="0.35">
      <c r="A413"/>
      <c r="B413"/>
      <c r="C413"/>
    </row>
    <row r="414" spans="1:3" x14ac:dyDescent="0.35">
      <c r="A414"/>
      <c r="B414"/>
      <c r="C414"/>
    </row>
    <row r="415" spans="1:3" x14ac:dyDescent="0.35">
      <c r="A415"/>
      <c r="B415"/>
      <c r="C415"/>
    </row>
    <row r="416" spans="1:3" x14ac:dyDescent="0.35">
      <c r="A416"/>
      <c r="B416"/>
      <c r="C416"/>
    </row>
    <row r="417" spans="1:3" x14ac:dyDescent="0.35">
      <c r="A417"/>
      <c r="B417"/>
      <c r="C417"/>
    </row>
    <row r="418" spans="1:3" x14ac:dyDescent="0.35">
      <c r="A418"/>
      <c r="B418"/>
      <c r="C418"/>
    </row>
    <row r="419" spans="1:3" x14ac:dyDescent="0.35">
      <c r="A419"/>
      <c r="B419"/>
      <c r="C419"/>
    </row>
    <row r="420" spans="1:3" x14ac:dyDescent="0.35">
      <c r="A420"/>
      <c r="B420"/>
      <c r="C420"/>
    </row>
    <row r="421" spans="1:3" x14ac:dyDescent="0.35">
      <c r="A421"/>
      <c r="B421"/>
      <c r="C421"/>
    </row>
    <row r="422" spans="1:3" x14ac:dyDescent="0.35">
      <c r="A422"/>
      <c r="B422"/>
      <c r="C422"/>
    </row>
    <row r="423" spans="1:3" x14ac:dyDescent="0.35">
      <c r="A423"/>
      <c r="B423"/>
      <c r="C423"/>
    </row>
    <row r="424" spans="1:3" x14ac:dyDescent="0.35">
      <c r="A424"/>
      <c r="B424"/>
      <c r="C424"/>
    </row>
    <row r="425" spans="1:3" x14ac:dyDescent="0.35">
      <c r="A425"/>
      <c r="B425"/>
      <c r="C425"/>
    </row>
    <row r="426" spans="1:3" x14ac:dyDescent="0.35">
      <c r="A426"/>
      <c r="B426"/>
      <c r="C426"/>
    </row>
    <row r="427" spans="1:3" x14ac:dyDescent="0.35">
      <c r="A427"/>
      <c r="B427"/>
      <c r="C427"/>
    </row>
    <row r="428" spans="1:3" x14ac:dyDescent="0.35">
      <c r="A428"/>
      <c r="B428"/>
      <c r="C428"/>
    </row>
    <row r="429" spans="1:3" x14ac:dyDescent="0.35">
      <c r="A429"/>
      <c r="B429"/>
      <c r="C429"/>
    </row>
    <row r="430" spans="1:3" x14ac:dyDescent="0.35">
      <c r="A430"/>
      <c r="B430"/>
      <c r="C430"/>
    </row>
    <row r="431" spans="1:3" x14ac:dyDescent="0.35">
      <c r="A431"/>
      <c r="B431"/>
      <c r="C431"/>
    </row>
    <row r="432" spans="1:3" x14ac:dyDescent="0.35">
      <c r="A432"/>
      <c r="B432"/>
      <c r="C432"/>
    </row>
    <row r="433" spans="1:3" x14ac:dyDescent="0.35">
      <c r="A433"/>
      <c r="B433"/>
      <c r="C433"/>
    </row>
    <row r="434" spans="1:3" x14ac:dyDescent="0.35">
      <c r="A434"/>
      <c r="B434"/>
      <c r="C434"/>
    </row>
    <row r="435" spans="1:3" x14ac:dyDescent="0.35">
      <c r="A435"/>
      <c r="B435"/>
      <c r="C435"/>
    </row>
    <row r="436" spans="1:3" x14ac:dyDescent="0.35">
      <c r="A436"/>
      <c r="B436"/>
      <c r="C436"/>
    </row>
    <row r="437" spans="1:3" x14ac:dyDescent="0.35">
      <c r="A437"/>
      <c r="B437"/>
      <c r="C437"/>
    </row>
    <row r="438" spans="1:3" x14ac:dyDescent="0.35">
      <c r="A438"/>
      <c r="B438"/>
      <c r="C438"/>
    </row>
    <row r="439" spans="1:3" x14ac:dyDescent="0.35">
      <c r="A439"/>
      <c r="B439"/>
      <c r="C439"/>
    </row>
    <row r="440" spans="1:3" x14ac:dyDescent="0.35">
      <c r="A440"/>
      <c r="B440"/>
      <c r="C440"/>
    </row>
    <row r="441" spans="1:3" x14ac:dyDescent="0.35">
      <c r="A441"/>
      <c r="B441"/>
      <c r="C441"/>
    </row>
    <row r="442" spans="1:3" x14ac:dyDescent="0.35">
      <c r="A442"/>
      <c r="B442"/>
      <c r="C442"/>
    </row>
    <row r="443" spans="1:3" x14ac:dyDescent="0.35">
      <c r="A443"/>
      <c r="B443"/>
      <c r="C443"/>
    </row>
    <row r="444" spans="1:3" x14ac:dyDescent="0.35">
      <c r="A444"/>
      <c r="B444"/>
      <c r="C444"/>
    </row>
    <row r="445" spans="1:3" x14ac:dyDescent="0.35">
      <c r="A445"/>
      <c r="B445"/>
      <c r="C445"/>
    </row>
    <row r="446" spans="1:3" x14ac:dyDescent="0.35">
      <c r="A446"/>
      <c r="B446"/>
      <c r="C446"/>
    </row>
    <row r="447" spans="1:3" x14ac:dyDescent="0.35">
      <c r="A447"/>
      <c r="B447"/>
      <c r="C447"/>
    </row>
    <row r="448" spans="1:3" x14ac:dyDescent="0.35">
      <c r="A448"/>
      <c r="B448"/>
      <c r="C448"/>
    </row>
    <row r="449" spans="1:3" x14ac:dyDescent="0.35">
      <c r="A449"/>
      <c r="B449"/>
      <c r="C449"/>
    </row>
    <row r="450" spans="1:3" x14ac:dyDescent="0.35">
      <c r="A450"/>
      <c r="B450"/>
      <c r="C450"/>
    </row>
    <row r="451" spans="1:3" x14ac:dyDescent="0.35">
      <c r="A451"/>
      <c r="B451"/>
      <c r="C451"/>
    </row>
    <row r="452" spans="1:3" x14ac:dyDescent="0.35">
      <c r="A452"/>
      <c r="B452"/>
      <c r="C452"/>
    </row>
    <row r="453" spans="1:3" x14ac:dyDescent="0.35">
      <c r="A453"/>
      <c r="B453"/>
      <c r="C453"/>
    </row>
    <row r="454" spans="1:3" x14ac:dyDescent="0.35">
      <c r="A454"/>
      <c r="B454"/>
      <c r="C454"/>
    </row>
    <row r="455" spans="1:3" x14ac:dyDescent="0.35">
      <c r="A455"/>
      <c r="B455"/>
      <c r="C455"/>
    </row>
    <row r="456" spans="1:3" x14ac:dyDescent="0.35">
      <c r="A456"/>
      <c r="B456"/>
      <c r="C456"/>
    </row>
    <row r="457" spans="1:3" x14ac:dyDescent="0.35">
      <c r="A457"/>
      <c r="B457"/>
      <c r="C457"/>
    </row>
    <row r="458" spans="1:3" x14ac:dyDescent="0.35">
      <c r="A458"/>
      <c r="B458"/>
      <c r="C458"/>
    </row>
    <row r="459" spans="1:3" x14ac:dyDescent="0.35">
      <c r="A459"/>
      <c r="B459"/>
      <c r="C459"/>
    </row>
    <row r="460" spans="1:3" x14ac:dyDescent="0.35">
      <c r="A460"/>
      <c r="B460"/>
      <c r="C460"/>
    </row>
    <row r="461" spans="1:3" x14ac:dyDescent="0.35">
      <c r="A461"/>
      <c r="B461"/>
      <c r="C461"/>
    </row>
    <row r="462" spans="1:3" x14ac:dyDescent="0.35">
      <c r="A462"/>
      <c r="B462"/>
      <c r="C462"/>
    </row>
    <row r="463" spans="1:3" x14ac:dyDescent="0.35">
      <c r="A463"/>
      <c r="B463"/>
      <c r="C463"/>
    </row>
    <row r="464" spans="1:3" x14ac:dyDescent="0.35">
      <c r="A464"/>
      <c r="B464"/>
      <c r="C464"/>
    </row>
    <row r="465" spans="1:3" x14ac:dyDescent="0.35">
      <c r="A465"/>
      <c r="B465"/>
      <c r="C465"/>
    </row>
    <row r="466" spans="1:3" x14ac:dyDescent="0.35">
      <c r="A466"/>
      <c r="B466"/>
      <c r="C466"/>
    </row>
    <row r="467" spans="1:3" x14ac:dyDescent="0.35">
      <c r="A467"/>
      <c r="B467"/>
      <c r="C467"/>
    </row>
    <row r="468" spans="1:3" x14ac:dyDescent="0.35">
      <c r="A468"/>
      <c r="B468"/>
      <c r="C468"/>
    </row>
    <row r="469" spans="1:3" x14ac:dyDescent="0.35">
      <c r="A469"/>
      <c r="B469"/>
      <c r="C469"/>
    </row>
    <row r="470" spans="1:3" x14ac:dyDescent="0.35">
      <c r="A470"/>
      <c r="B470"/>
      <c r="C470"/>
    </row>
    <row r="471" spans="1:3" x14ac:dyDescent="0.35">
      <c r="A471"/>
      <c r="B471"/>
      <c r="C471"/>
    </row>
    <row r="472" spans="1:3" x14ac:dyDescent="0.35">
      <c r="A472"/>
      <c r="B472"/>
      <c r="C472"/>
    </row>
    <row r="473" spans="1:3" x14ac:dyDescent="0.35">
      <c r="A473"/>
      <c r="B473"/>
      <c r="C473"/>
    </row>
    <row r="474" spans="1:3" x14ac:dyDescent="0.35">
      <c r="A474"/>
      <c r="B474"/>
      <c r="C474"/>
    </row>
    <row r="475" spans="1:3" x14ac:dyDescent="0.35">
      <c r="A475"/>
      <c r="B475"/>
      <c r="C475"/>
    </row>
    <row r="476" spans="1:3" x14ac:dyDescent="0.35">
      <c r="A476"/>
      <c r="B476"/>
      <c r="C476"/>
    </row>
    <row r="477" spans="1:3" x14ac:dyDescent="0.35">
      <c r="A477"/>
      <c r="B477"/>
      <c r="C477"/>
    </row>
    <row r="478" spans="1:3" x14ac:dyDescent="0.35">
      <c r="A478"/>
      <c r="B478"/>
      <c r="C478"/>
    </row>
    <row r="479" spans="1:3" x14ac:dyDescent="0.35">
      <c r="A479"/>
      <c r="B479"/>
      <c r="C479"/>
    </row>
    <row r="480" spans="1:3" x14ac:dyDescent="0.35">
      <c r="A480"/>
      <c r="B480"/>
      <c r="C480"/>
    </row>
    <row r="481" spans="1:3" x14ac:dyDescent="0.35">
      <c r="A481"/>
      <c r="B481"/>
      <c r="C481"/>
    </row>
    <row r="482" spans="1:3" x14ac:dyDescent="0.35">
      <c r="A482"/>
      <c r="B482"/>
      <c r="C482"/>
    </row>
    <row r="483" spans="1:3" x14ac:dyDescent="0.35">
      <c r="A483"/>
      <c r="B483"/>
      <c r="C483"/>
    </row>
    <row r="484" spans="1:3" x14ac:dyDescent="0.35">
      <c r="A484"/>
      <c r="B484"/>
      <c r="C484"/>
    </row>
    <row r="485" spans="1:3" x14ac:dyDescent="0.35">
      <c r="A485"/>
      <c r="B485"/>
      <c r="C485"/>
    </row>
    <row r="486" spans="1:3" x14ac:dyDescent="0.35">
      <c r="A486"/>
      <c r="B486"/>
      <c r="C486"/>
    </row>
    <row r="487" spans="1:3" x14ac:dyDescent="0.35">
      <c r="A487"/>
      <c r="B487"/>
      <c r="C487"/>
    </row>
    <row r="488" spans="1:3" x14ac:dyDescent="0.35">
      <c r="A488"/>
      <c r="B488"/>
      <c r="C488"/>
    </row>
    <row r="489" spans="1:3" x14ac:dyDescent="0.35">
      <c r="A489"/>
      <c r="B489"/>
      <c r="C489"/>
    </row>
    <row r="490" spans="1:3" x14ac:dyDescent="0.35">
      <c r="A490"/>
      <c r="B490"/>
      <c r="C490"/>
    </row>
    <row r="491" spans="1:3" x14ac:dyDescent="0.35">
      <c r="A491"/>
      <c r="B491"/>
      <c r="C491"/>
    </row>
    <row r="492" spans="1:3" x14ac:dyDescent="0.35">
      <c r="A492"/>
      <c r="B492"/>
      <c r="C492"/>
    </row>
    <row r="493" spans="1:3" x14ac:dyDescent="0.35">
      <c r="A493"/>
      <c r="B493"/>
      <c r="C493"/>
    </row>
    <row r="494" spans="1:3" x14ac:dyDescent="0.35">
      <c r="A494"/>
      <c r="B494"/>
      <c r="C494"/>
    </row>
    <row r="495" spans="1:3" x14ac:dyDescent="0.35">
      <c r="A495"/>
      <c r="B495"/>
      <c r="C495"/>
    </row>
    <row r="496" spans="1:3" x14ac:dyDescent="0.35">
      <c r="A496"/>
      <c r="B496"/>
      <c r="C496"/>
    </row>
    <row r="497" spans="1:3" x14ac:dyDescent="0.35">
      <c r="A497"/>
      <c r="B497"/>
      <c r="C497"/>
    </row>
    <row r="498" spans="1:3" x14ac:dyDescent="0.35">
      <c r="A498"/>
      <c r="B498"/>
      <c r="C498"/>
    </row>
    <row r="499" spans="1:3" x14ac:dyDescent="0.35">
      <c r="A499"/>
      <c r="B499"/>
      <c r="C499"/>
    </row>
    <row r="500" spans="1:3" x14ac:dyDescent="0.35">
      <c r="A500"/>
      <c r="B500"/>
      <c r="C500"/>
    </row>
    <row r="501" spans="1:3" x14ac:dyDescent="0.35">
      <c r="A501"/>
      <c r="B501"/>
      <c r="C501"/>
    </row>
    <row r="502" spans="1:3" x14ac:dyDescent="0.35">
      <c r="A502"/>
      <c r="B502"/>
      <c r="C502"/>
    </row>
    <row r="503" spans="1:3" x14ac:dyDescent="0.35">
      <c r="A503"/>
      <c r="B503"/>
      <c r="C503"/>
    </row>
    <row r="504" spans="1:3" x14ac:dyDescent="0.35">
      <c r="A504"/>
      <c r="B504"/>
      <c r="C504"/>
    </row>
    <row r="505" spans="1:3" x14ac:dyDescent="0.35">
      <c r="A505"/>
      <c r="B505"/>
      <c r="C505"/>
    </row>
    <row r="506" spans="1:3" x14ac:dyDescent="0.35">
      <c r="A506"/>
      <c r="B506"/>
      <c r="C506"/>
    </row>
    <row r="507" spans="1:3" x14ac:dyDescent="0.35">
      <c r="A507"/>
      <c r="B507"/>
      <c r="C507"/>
    </row>
    <row r="508" spans="1:3" x14ac:dyDescent="0.35">
      <c r="A508"/>
      <c r="B508"/>
      <c r="C508"/>
    </row>
    <row r="509" spans="1:3" x14ac:dyDescent="0.35">
      <c r="A509"/>
      <c r="B509"/>
      <c r="C509"/>
    </row>
    <row r="510" spans="1:3" x14ac:dyDescent="0.35">
      <c r="A510"/>
      <c r="B510"/>
      <c r="C510"/>
    </row>
    <row r="511" spans="1:3" x14ac:dyDescent="0.35">
      <c r="A511"/>
      <c r="B511"/>
      <c r="C511"/>
    </row>
    <row r="512" spans="1:3" x14ac:dyDescent="0.35">
      <c r="A512"/>
      <c r="B512"/>
      <c r="C512"/>
    </row>
    <row r="513" spans="1:3" x14ac:dyDescent="0.35">
      <c r="A513"/>
      <c r="B513"/>
      <c r="C513"/>
    </row>
    <row r="514" spans="1:3" x14ac:dyDescent="0.35">
      <c r="A514"/>
      <c r="B514"/>
      <c r="C514"/>
    </row>
    <row r="515" spans="1:3" x14ac:dyDescent="0.35">
      <c r="A515"/>
      <c r="B515"/>
      <c r="C515"/>
    </row>
    <row r="516" spans="1:3" x14ac:dyDescent="0.35">
      <c r="A516"/>
      <c r="B516"/>
      <c r="C516"/>
    </row>
    <row r="517" spans="1:3" x14ac:dyDescent="0.35">
      <c r="A517"/>
      <c r="B517"/>
      <c r="C517"/>
    </row>
    <row r="518" spans="1:3" x14ac:dyDescent="0.35">
      <c r="A518"/>
      <c r="B518"/>
      <c r="C518"/>
    </row>
    <row r="519" spans="1:3" x14ac:dyDescent="0.35">
      <c r="A519"/>
      <c r="B519"/>
      <c r="C519"/>
    </row>
    <row r="520" spans="1:3" x14ac:dyDescent="0.35">
      <c r="A520"/>
      <c r="B520"/>
      <c r="C520"/>
    </row>
    <row r="521" spans="1:3" x14ac:dyDescent="0.35">
      <c r="A521"/>
      <c r="B521"/>
      <c r="C521"/>
    </row>
    <row r="522" spans="1:3" x14ac:dyDescent="0.35">
      <c r="A522"/>
      <c r="B522"/>
      <c r="C522"/>
    </row>
    <row r="523" spans="1:3" x14ac:dyDescent="0.35">
      <c r="A523"/>
      <c r="B523"/>
      <c r="C523"/>
    </row>
    <row r="524" spans="1:3" x14ac:dyDescent="0.35">
      <c r="A524"/>
      <c r="B524"/>
      <c r="C524"/>
    </row>
    <row r="525" spans="1:3" x14ac:dyDescent="0.35">
      <c r="A525"/>
      <c r="B525"/>
      <c r="C525"/>
    </row>
    <row r="526" spans="1:3" x14ac:dyDescent="0.35">
      <c r="A526"/>
      <c r="B526"/>
      <c r="C526"/>
    </row>
    <row r="527" spans="1:3" x14ac:dyDescent="0.35">
      <c r="A527"/>
      <c r="B527"/>
      <c r="C527"/>
    </row>
    <row r="528" spans="1:3" x14ac:dyDescent="0.35">
      <c r="A528"/>
      <c r="B528"/>
      <c r="C528"/>
    </row>
    <row r="529" spans="1:3" x14ac:dyDescent="0.35">
      <c r="A529"/>
      <c r="B529"/>
      <c r="C529"/>
    </row>
    <row r="530" spans="1:3" x14ac:dyDescent="0.35">
      <c r="A530"/>
      <c r="B530"/>
      <c r="C530"/>
    </row>
    <row r="531" spans="1:3" x14ac:dyDescent="0.35">
      <c r="A531"/>
      <c r="B531"/>
      <c r="C531"/>
    </row>
    <row r="532" spans="1:3" x14ac:dyDescent="0.35">
      <c r="A532"/>
      <c r="B532"/>
      <c r="C532"/>
    </row>
    <row r="533" spans="1:3" x14ac:dyDescent="0.35">
      <c r="A533"/>
      <c r="B533"/>
      <c r="C533"/>
    </row>
    <row r="534" spans="1:3" x14ac:dyDescent="0.35">
      <c r="A534"/>
      <c r="B534"/>
      <c r="C534"/>
    </row>
    <row r="535" spans="1:3" x14ac:dyDescent="0.35">
      <c r="A535"/>
      <c r="B535"/>
      <c r="C535"/>
    </row>
    <row r="536" spans="1:3" x14ac:dyDescent="0.35">
      <c r="A536"/>
      <c r="B536"/>
      <c r="C536"/>
    </row>
    <row r="537" spans="1:3" x14ac:dyDescent="0.35">
      <c r="A537"/>
      <c r="B537"/>
      <c r="C537"/>
    </row>
    <row r="538" spans="1:3" x14ac:dyDescent="0.35">
      <c r="A538"/>
      <c r="B538"/>
      <c r="C538"/>
    </row>
    <row r="539" spans="1:3" x14ac:dyDescent="0.35">
      <c r="A539"/>
      <c r="B539"/>
      <c r="C539"/>
    </row>
    <row r="540" spans="1:3" x14ac:dyDescent="0.35">
      <c r="A540"/>
      <c r="B540"/>
      <c r="C540"/>
    </row>
    <row r="541" spans="1:3" x14ac:dyDescent="0.35">
      <c r="A541"/>
      <c r="B541"/>
      <c r="C541"/>
    </row>
    <row r="542" spans="1:3" x14ac:dyDescent="0.35">
      <c r="A542"/>
      <c r="B542"/>
      <c r="C542"/>
    </row>
    <row r="543" spans="1:3" x14ac:dyDescent="0.35">
      <c r="A543"/>
      <c r="B543"/>
      <c r="C543"/>
    </row>
    <row r="544" spans="1:3" x14ac:dyDescent="0.35">
      <c r="A544"/>
      <c r="B544"/>
      <c r="C544"/>
    </row>
    <row r="545" spans="1:3" x14ac:dyDescent="0.35">
      <c r="A545"/>
      <c r="B545"/>
      <c r="C545"/>
    </row>
    <row r="546" spans="1:3" x14ac:dyDescent="0.35">
      <c r="A546"/>
      <c r="B546"/>
      <c r="C546"/>
    </row>
    <row r="547" spans="1:3" x14ac:dyDescent="0.35">
      <c r="A547"/>
      <c r="B547"/>
      <c r="C547"/>
    </row>
    <row r="548" spans="1:3" x14ac:dyDescent="0.35">
      <c r="A548"/>
      <c r="B548"/>
      <c r="C548"/>
    </row>
    <row r="549" spans="1:3" x14ac:dyDescent="0.35">
      <c r="A549"/>
      <c r="B549"/>
      <c r="C549"/>
    </row>
    <row r="550" spans="1:3" x14ac:dyDescent="0.35">
      <c r="A550"/>
      <c r="B550"/>
      <c r="C550"/>
    </row>
    <row r="551" spans="1:3" x14ac:dyDescent="0.35">
      <c r="A551"/>
      <c r="B551"/>
      <c r="C551"/>
    </row>
    <row r="552" spans="1:3" x14ac:dyDescent="0.35">
      <c r="A552"/>
      <c r="B552"/>
      <c r="C552"/>
    </row>
    <row r="553" spans="1:3" x14ac:dyDescent="0.35">
      <c r="A553"/>
      <c r="B553"/>
      <c r="C553"/>
    </row>
    <row r="554" spans="1:3" x14ac:dyDescent="0.35">
      <c r="A554"/>
      <c r="B554"/>
      <c r="C554"/>
    </row>
    <row r="555" spans="1:3" x14ac:dyDescent="0.35">
      <c r="A555"/>
      <c r="B555"/>
      <c r="C555"/>
    </row>
    <row r="556" spans="1:3" x14ac:dyDescent="0.35">
      <c r="A556"/>
      <c r="B556"/>
      <c r="C556"/>
    </row>
    <row r="557" spans="1:3" x14ac:dyDescent="0.35">
      <c r="A557"/>
      <c r="B557"/>
      <c r="C557"/>
    </row>
    <row r="558" spans="1:3" x14ac:dyDescent="0.35">
      <c r="A558"/>
      <c r="B558"/>
      <c r="C558"/>
    </row>
    <row r="559" spans="1:3" x14ac:dyDescent="0.35">
      <c r="A559"/>
      <c r="B559"/>
      <c r="C559"/>
    </row>
    <row r="560" spans="1:3" x14ac:dyDescent="0.35">
      <c r="A560"/>
      <c r="B560"/>
      <c r="C560"/>
    </row>
    <row r="561" spans="1:3" x14ac:dyDescent="0.35">
      <c r="A561"/>
      <c r="B561"/>
      <c r="C561"/>
    </row>
    <row r="562" spans="1:3" x14ac:dyDescent="0.35">
      <c r="A562"/>
      <c r="B562"/>
      <c r="C562"/>
    </row>
    <row r="563" spans="1:3" x14ac:dyDescent="0.35">
      <c r="A563"/>
      <c r="B563"/>
      <c r="C563"/>
    </row>
    <row r="564" spans="1:3" x14ac:dyDescent="0.35">
      <c r="A564"/>
      <c r="B564"/>
      <c r="C564"/>
    </row>
    <row r="565" spans="1:3" x14ac:dyDescent="0.35">
      <c r="A565"/>
      <c r="B565"/>
      <c r="C565"/>
    </row>
    <row r="566" spans="1:3" x14ac:dyDescent="0.35">
      <c r="A566"/>
      <c r="B566"/>
      <c r="C566"/>
    </row>
    <row r="567" spans="1:3" x14ac:dyDescent="0.35">
      <c r="A567"/>
      <c r="B567"/>
      <c r="C567"/>
    </row>
    <row r="568" spans="1:3" x14ac:dyDescent="0.35">
      <c r="A568"/>
      <c r="B568"/>
      <c r="C568"/>
    </row>
    <row r="569" spans="1:3" x14ac:dyDescent="0.35">
      <c r="A569"/>
      <c r="B569"/>
      <c r="C569"/>
    </row>
    <row r="570" spans="1:3" x14ac:dyDescent="0.35">
      <c r="A570"/>
      <c r="B570"/>
      <c r="C570"/>
    </row>
    <row r="571" spans="1:3" x14ac:dyDescent="0.35">
      <c r="A571"/>
      <c r="B571"/>
      <c r="C571"/>
    </row>
    <row r="572" spans="1:3" x14ac:dyDescent="0.35">
      <c r="A572"/>
      <c r="B572"/>
      <c r="C572"/>
    </row>
    <row r="573" spans="1:3" x14ac:dyDescent="0.35">
      <c r="A573"/>
      <c r="B573"/>
      <c r="C573"/>
    </row>
    <row r="574" spans="1:3" x14ac:dyDescent="0.35">
      <c r="A574"/>
      <c r="B574"/>
      <c r="C574"/>
    </row>
    <row r="575" spans="1:3" x14ac:dyDescent="0.35">
      <c r="A575"/>
      <c r="B575"/>
      <c r="C575"/>
    </row>
    <row r="576" spans="1:3" x14ac:dyDescent="0.35">
      <c r="A576"/>
      <c r="B576"/>
      <c r="C576"/>
    </row>
    <row r="577" spans="1:3" x14ac:dyDescent="0.35">
      <c r="A577"/>
      <c r="B577"/>
      <c r="C577"/>
    </row>
    <row r="578" spans="1:3" x14ac:dyDescent="0.35">
      <c r="A578"/>
      <c r="B578"/>
      <c r="C578"/>
    </row>
    <row r="579" spans="1:3" x14ac:dyDescent="0.35">
      <c r="A579"/>
      <c r="B579"/>
      <c r="C579"/>
    </row>
    <row r="580" spans="1:3" x14ac:dyDescent="0.35">
      <c r="A580"/>
      <c r="B580"/>
      <c r="C580"/>
    </row>
    <row r="581" spans="1:3" x14ac:dyDescent="0.35">
      <c r="A581"/>
      <c r="B581"/>
      <c r="C581"/>
    </row>
    <row r="582" spans="1:3" x14ac:dyDescent="0.35">
      <c r="A582"/>
      <c r="B582"/>
      <c r="C582"/>
    </row>
    <row r="583" spans="1:3" x14ac:dyDescent="0.35">
      <c r="A583"/>
      <c r="B583"/>
      <c r="C583"/>
    </row>
    <row r="584" spans="1:3" x14ac:dyDescent="0.35">
      <c r="A584"/>
      <c r="B584"/>
      <c r="C584"/>
    </row>
    <row r="585" spans="1:3" x14ac:dyDescent="0.35">
      <c r="A585"/>
      <c r="B585"/>
      <c r="C585"/>
    </row>
    <row r="586" spans="1:3" x14ac:dyDescent="0.35">
      <c r="A586"/>
      <c r="B586"/>
      <c r="C586"/>
    </row>
    <row r="587" spans="1:3" x14ac:dyDescent="0.35">
      <c r="A587"/>
      <c r="B587"/>
      <c r="C587"/>
    </row>
    <row r="588" spans="1:3" x14ac:dyDescent="0.35">
      <c r="A588"/>
      <c r="B588"/>
      <c r="C588"/>
    </row>
    <row r="589" spans="1:3" x14ac:dyDescent="0.35">
      <c r="A589"/>
      <c r="B589"/>
      <c r="C589"/>
    </row>
    <row r="590" spans="1:3" x14ac:dyDescent="0.35">
      <c r="A590"/>
      <c r="B590"/>
      <c r="C590"/>
    </row>
    <row r="591" spans="1:3" x14ac:dyDescent="0.35">
      <c r="A591"/>
      <c r="B591"/>
      <c r="C591"/>
    </row>
    <row r="592" spans="1:3" x14ac:dyDescent="0.35">
      <c r="A592"/>
      <c r="B592"/>
      <c r="C592"/>
    </row>
    <row r="593" spans="1:3" x14ac:dyDescent="0.35">
      <c r="A593"/>
      <c r="B593"/>
      <c r="C593"/>
    </row>
    <row r="594" spans="1:3" x14ac:dyDescent="0.35">
      <c r="A594"/>
      <c r="B594"/>
      <c r="C594"/>
    </row>
    <row r="595" spans="1:3" x14ac:dyDescent="0.35">
      <c r="A595"/>
      <c r="B595"/>
      <c r="C595"/>
    </row>
    <row r="596" spans="1:3" x14ac:dyDescent="0.35">
      <c r="A596"/>
      <c r="B596"/>
      <c r="C596"/>
    </row>
    <row r="597" spans="1:3" x14ac:dyDescent="0.35">
      <c r="A597"/>
      <c r="B597"/>
      <c r="C597"/>
    </row>
    <row r="598" spans="1:3" x14ac:dyDescent="0.35">
      <c r="A598"/>
      <c r="B598"/>
      <c r="C598"/>
    </row>
    <row r="599" spans="1:3" x14ac:dyDescent="0.35">
      <c r="A599"/>
      <c r="B599"/>
      <c r="C599"/>
    </row>
    <row r="600" spans="1:3" x14ac:dyDescent="0.35">
      <c r="A600"/>
      <c r="B600"/>
      <c r="C600"/>
    </row>
    <row r="601" spans="1:3" x14ac:dyDescent="0.35">
      <c r="A601"/>
      <c r="B601"/>
      <c r="C601"/>
    </row>
    <row r="602" spans="1:3" x14ac:dyDescent="0.35">
      <c r="A602"/>
      <c r="B602"/>
      <c r="C602"/>
    </row>
    <row r="603" spans="1:3" x14ac:dyDescent="0.35">
      <c r="A603"/>
      <c r="B603"/>
      <c r="C603"/>
    </row>
    <row r="604" spans="1:3" x14ac:dyDescent="0.35">
      <c r="A604"/>
      <c r="B604"/>
      <c r="C604"/>
    </row>
    <row r="605" spans="1:3" x14ac:dyDescent="0.35">
      <c r="A605"/>
      <c r="B605"/>
      <c r="C605"/>
    </row>
    <row r="606" spans="1:3" x14ac:dyDescent="0.35">
      <c r="A606"/>
      <c r="B606"/>
      <c r="C606"/>
    </row>
    <row r="607" spans="1:3" x14ac:dyDescent="0.35">
      <c r="A607"/>
      <c r="B607"/>
      <c r="C607"/>
    </row>
    <row r="608" spans="1:3" x14ac:dyDescent="0.35">
      <c r="A608"/>
      <c r="B608"/>
      <c r="C608"/>
    </row>
    <row r="609" spans="1:3" x14ac:dyDescent="0.35">
      <c r="A609"/>
      <c r="B609"/>
      <c r="C609"/>
    </row>
    <row r="610" spans="1:3" x14ac:dyDescent="0.35">
      <c r="A610"/>
      <c r="B610"/>
      <c r="C610"/>
    </row>
    <row r="611" spans="1:3" x14ac:dyDescent="0.35">
      <c r="A611"/>
      <c r="B611"/>
      <c r="C611"/>
    </row>
    <row r="612" spans="1:3" x14ac:dyDescent="0.35">
      <c r="A612"/>
      <c r="B612"/>
      <c r="C612"/>
    </row>
    <row r="613" spans="1:3" x14ac:dyDescent="0.35">
      <c r="A613"/>
      <c r="B613"/>
      <c r="C613"/>
    </row>
    <row r="614" spans="1:3" x14ac:dyDescent="0.35">
      <c r="A614"/>
      <c r="B614"/>
      <c r="C614"/>
    </row>
    <row r="615" spans="1:3" x14ac:dyDescent="0.35">
      <c r="A615"/>
      <c r="B615"/>
      <c r="C615"/>
    </row>
    <row r="616" spans="1:3" x14ac:dyDescent="0.35">
      <c r="A616"/>
      <c r="B616"/>
      <c r="C616"/>
    </row>
    <row r="617" spans="1:3" x14ac:dyDescent="0.35">
      <c r="A617"/>
      <c r="B617"/>
      <c r="C617"/>
    </row>
    <row r="618" spans="1:3" x14ac:dyDescent="0.35">
      <c r="A618"/>
      <c r="B618"/>
      <c r="C618"/>
    </row>
    <row r="619" spans="1:3" x14ac:dyDescent="0.35">
      <c r="A619"/>
      <c r="B619"/>
      <c r="C619"/>
    </row>
    <row r="620" spans="1:3" x14ac:dyDescent="0.35">
      <c r="A620"/>
      <c r="B620"/>
      <c r="C620"/>
    </row>
    <row r="621" spans="1:3" x14ac:dyDescent="0.35">
      <c r="A621"/>
      <c r="B621"/>
      <c r="C621"/>
    </row>
    <row r="622" spans="1:3" x14ac:dyDescent="0.35">
      <c r="A622"/>
      <c r="B622"/>
      <c r="C622"/>
    </row>
    <row r="623" spans="1:3" x14ac:dyDescent="0.35">
      <c r="A623"/>
      <c r="B623"/>
      <c r="C623"/>
    </row>
    <row r="624" spans="1:3" x14ac:dyDescent="0.35">
      <c r="A624"/>
      <c r="B624"/>
      <c r="C624"/>
    </row>
    <row r="625" spans="1:3" x14ac:dyDescent="0.35">
      <c r="A625"/>
      <c r="B625"/>
      <c r="C625"/>
    </row>
    <row r="626" spans="1:3" x14ac:dyDescent="0.35">
      <c r="A626"/>
      <c r="B626"/>
      <c r="C626"/>
    </row>
    <row r="627" spans="1:3" x14ac:dyDescent="0.35">
      <c r="A627"/>
      <c r="B627"/>
      <c r="C627"/>
    </row>
    <row r="628" spans="1:3" x14ac:dyDescent="0.35">
      <c r="A628"/>
      <c r="B628"/>
      <c r="C628"/>
    </row>
    <row r="629" spans="1:3" x14ac:dyDescent="0.35">
      <c r="A629"/>
      <c r="B629"/>
      <c r="C629"/>
    </row>
    <row r="630" spans="1:3" x14ac:dyDescent="0.35">
      <c r="A630"/>
      <c r="B630"/>
      <c r="C630"/>
    </row>
    <row r="631" spans="1:3" x14ac:dyDescent="0.35">
      <c r="A631"/>
      <c r="B631"/>
      <c r="C631"/>
    </row>
    <row r="632" spans="1:3" x14ac:dyDescent="0.35">
      <c r="A632"/>
      <c r="B632"/>
      <c r="C632"/>
    </row>
    <row r="633" spans="1:3" x14ac:dyDescent="0.35">
      <c r="A633"/>
      <c r="B633"/>
      <c r="C633"/>
    </row>
    <row r="634" spans="1:3" x14ac:dyDescent="0.35">
      <c r="A634"/>
      <c r="B634"/>
      <c r="C634"/>
    </row>
    <row r="635" spans="1:3" x14ac:dyDescent="0.35">
      <c r="A635"/>
      <c r="B635"/>
      <c r="C635"/>
    </row>
    <row r="636" spans="1:3" x14ac:dyDescent="0.35">
      <c r="A636"/>
      <c r="B636"/>
      <c r="C636"/>
    </row>
    <row r="637" spans="1:3" x14ac:dyDescent="0.35">
      <c r="A637"/>
      <c r="B637"/>
      <c r="C637"/>
    </row>
    <row r="638" spans="1:3" x14ac:dyDescent="0.35">
      <c r="A638"/>
      <c r="B638"/>
      <c r="C638"/>
    </row>
    <row r="639" spans="1:3" x14ac:dyDescent="0.35">
      <c r="A639"/>
      <c r="B639"/>
      <c r="C639"/>
    </row>
    <row r="640" spans="1:3" x14ac:dyDescent="0.35">
      <c r="A640"/>
      <c r="B640"/>
      <c r="C640"/>
    </row>
    <row r="641" spans="1:3" x14ac:dyDescent="0.35">
      <c r="A641"/>
      <c r="B641"/>
      <c r="C641"/>
    </row>
    <row r="642" spans="1:3" x14ac:dyDescent="0.35">
      <c r="A642"/>
      <c r="B642"/>
      <c r="C642"/>
    </row>
    <row r="643" spans="1:3" x14ac:dyDescent="0.35">
      <c r="A643"/>
      <c r="B643"/>
      <c r="C643"/>
    </row>
    <row r="644" spans="1:3" x14ac:dyDescent="0.35">
      <c r="A644"/>
      <c r="B644"/>
      <c r="C644"/>
    </row>
    <row r="645" spans="1:3" x14ac:dyDescent="0.35">
      <c r="A645"/>
      <c r="B645"/>
      <c r="C645"/>
    </row>
    <row r="646" spans="1:3" x14ac:dyDescent="0.35">
      <c r="A646"/>
      <c r="B646"/>
      <c r="C646"/>
    </row>
    <row r="647" spans="1:3" x14ac:dyDescent="0.35">
      <c r="A647"/>
      <c r="B647"/>
      <c r="C647"/>
    </row>
    <row r="648" spans="1:3" x14ac:dyDescent="0.35">
      <c r="A648"/>
      <c r="B648"/>
      <c r="C648"/>
    </row>
    <row r="649" spans="1:3" x14ac:dyDescent="0.35">
      <c r="A649"/>
      <c r="B649"/>
      <c r="C649"/>
    </row>
    <row r="650" spans="1:3" x14ac:dyDescent="0.35">
      <c r="A650"/>
      <c r="B650"/>
      <c r="C650"/>
    </row>
    <row r="651" spans="1:3" x14ac:dyDescent="0.35">
      <c r="A651"/>
      <c r="B651"/>
      <c r="C651"/>
    </row>
    <row r="652" spans="1:3" x14ac:dyDescent="0.35">
      <c r="A652"/>
      <c r="B652"/>
      <c r="C652"/>
    </row>
    <row r="653" spans="1:3" x14ac:dyDescent="0.35">
      <c r="A653"/>
      <c r="B653"/>
      <c r="C653"/>
    </row>
    <row r="654" spans="1:3" x14ac:dyDescent="0.35">
      <c r="A654"/>
      <c r="B654"/>
      <c r="C654"/>
    </row>
    <row r="655" spans="1:3" x14ac:dyDescent="0.35">
      <c r="A655"/>
      <c r="B655"/>
      <c r="C655"/>
    </row>
    <row r="656" spans="1:3" x14ac:dyDescent="0.35">
      <c r="A656"/>
      <c r="B656"/>
      <c r="C656"/>
    </row>
    <row r="657" spans="1:3" x14ac:dyDescent="0.35">
      <c r="A657"/>
      <c r="B657"/>
      <c r="C657"/>
    </row>
    <row r="658" spans="1:3" x14ac:dyDescent="0.35">
      <c r="A658"/>
      <c r="B658"/>
      <c r="C658"/>
    </row>
    <row r="659" spans="1:3" x14ac:dyDescent="0.35">
      <c r="A659"/>
      <c r="B659"/>
      <c r="C659"/>
    </row>
    <row r="660" spans="1:3" x14ac:dyDescent="0.35">
      <c r="A660"/>
      <c r="B660"/>
      <c r="C660"/>
    </row>
    <row r="661" spans="1:3" x14ac:dyDescent="0.35">
      <c r="A661"/>
      <c r="B661"/>
      <c r="C661"/>
    </row>
    <row r="662" spans="1:3" x14ac:dyDescent="0.35">
      <c r="A662"/>
      <c r="B662"/>
      <c r="C662"/>
    </row>
    <row r="663" spans="1:3" x14ac:dyDescent="0.35">
      <c r="A663"/>
      <c r="B663"/>
      <c r="C663"/>
    </row>
    <row r="664" spans="1:3" x14ac:dyDescent="0.35">
      <c r="A664"/>
      <c r="B664"/>
      <c r="C664"/>
    </row>
    <row r="665" spans="1:3" x14ac:dyDescent="0.35">
      <c r="A665"/>
      <c r="B665"/>
      <c r="C665"/>
    </row>
    <row r="666" spans="1:3" x14ac:dyDescent="0.35">
      <c r="A666"/>
      <c r="B666"/>
      <c r="C666"/>
    </row>
    <row r="667" spans="1:3" x14ac:dyDescent="0.35">
      <c r="A667"/>
      <c r="B667"/>
      <c r="C667"/>
    </row>
    <row r="668" spans="1:3" x14ac:dyDescent="0.35">
      <c r="A668"/>
      <c r="B668"/>
      <c r="C668"/>
    </row>
    <row r="669" spans="1:3" x14ac:dyDescent="0.35">
      <c r="A669"/>
      <c r="B669"/>
      <c r="C669"/>
    </row>
    <row r="670" spans="1:3" x14ac:dyDescent="0.35">
      <c r="A670"/>
      <c r="B670"/>
      <c r="C670"/>
    </row>
    <row r="671" spans="1:3" x14ac:dyDescent="0.35">
      <c r="A671"/>
      <c r="B671"/>
      <c r="C671"/>
    </row>
    <row r="672" spans="1:3" x14ac:dyDescent="0.35">
      <c r="A672"/>
      <c r="B672"/>
      <c r="C672"/>
    </row>
    <row r="673" spans="1:3" x14ac:dyDescent="0.35">
      <c r="A673"/>
      <c r="B673"/>
      <c r="C673"/>
    </row>
    <row r="674" spans="1:3" x14ac:dyDescent="0.35">
      <c r="A674"/>
      <c r="B674"/>
      <c r="C674"/>
    </row>
    <row r="675" spans="1:3" x14ac:dyDescent="0.35">
      <c r="A675"/>
      <c r="B675"/>
      <c r="C675"/>
    </row>
    <row r="676" spans="1:3" x14ac:dyDescent="0.35">
      <c r="A676"/>
      <c r="B676"/>
      <c r="C676"/>
    </row>
    <row r="677" spans="1:3" x14ac:dyDescent="0.35">
      <c r="A677"/>
      <c r="B677"/>
      <c r="C677"/>
    </row>
    <row r="678" spans="1:3" x14ac:dyDescent="0.35">
      <c r="A678"/>
      <c r="B678"/>
      <c r="C678"/>
    </row>
    <row r="679" spans="1:3" x14ac:dyDescent="0.35">
      <c r="A679"/>
      <c r="B679"/>
      <c r="C679"/>
    </row>
    <row r="680" spans="1:3" x14ac:dyDescent="0.35">
      <c r="A680"/>
      <c r="B680"/>
      <c r="C680"/>
    </row>
    <row r="681" spans="1:3" x14ac:dyDescent="0.35">
      <c r="A681"/>
      <c r="B681"/>
      <c r="C681"/>
    </row>
    <row r="682" spans="1:3" x14ac:dyDescent="0.35">
      <c r="A682"/>
      <c r="B682"/>
      <c r="C682"/>
    </row>
    <row r="683" spans="1:3" x14ac:dyDescent="0.35">
      <c r="A683"/>
      <c r="B683"/>
      <c r="C683"/>
    </row>
    <row r="684" spans="1:3" x14ac:dyDescent="0.35">
      <c r="A684"/>
      <c r="B684"/>
      <c r="C684"/>
    </row>
    <row r="685" spans="1:3" x14ac:dyDescent="0.35">
      <c r="A685"/>
      <c r="B685"/>
      <c r="C685"/>
    </row>
    <row r="686" spans="1:3" x14ac:dyDescent="0.35">
      <c r="A686"/>
      <c r="B686"/>
      <c r="C686"/>
    </row>
    <row r="687" spans="1:3" x14ac:dyDescent="0.35">
      <c r="A687"/>
      <c r="B687"/>
      <c r="C687"/>
    </row>
    <row r="688" spans="1:3" x14ac:dyDescent="0.35">
      <c r="A688"/>
      <c r="B688"/>
      <c r="C688"/>
    </row>
    <row r="689" spans="1:3" x14ac:dyDescent="0.35">
      <c r="A689"/>
      <c r="B689"/>
      <c r="C689"/>
    </row>
    <row r="690" spans="1:3" x14ac:dyDescent="0.35">
      <c r="A690"/>
      <c r="B690"/>
      <c r="C690"/>
    </row>
    <row r="691" spans="1:3" x14ac:dyDescent="0.35">
      <c r="A691"/>
      <c r="B691"/>
      <c r="C691"/>
    </row>
    <row r="692" spans="1:3" x14ac:dyDescent="0.35">
      <c r="A692"/>
      <c r="B692"/>
      <c r="C692"/>
    </row>
    <row r="693" spans="1:3" x14ac:dyDescent="0.35">
      <c r="A693"/>
      <c r="B693"/>
      <c r="C693"/>
    </row>
    <row r="694" spans="1:3" x14ac:dyDescent="0.35">
      <c r="A694"/>
      <c r="B694"/>
      <c r="C694"/>
    </row>
    <row r="695" spans="1:3" x14ac:dyDescent="0.35">
      <c r="A695"/>
      <c r="B695"/>
      <c r="C695"/>
    </row>
    <row r="696" spans="1:3" x14ac:dyDescent="0.35">
      <c r="A696"/>
      <c r="B696"/>
      <c r="C696"/>
    </row>
    <row r="697" spans="1:3" x14ac:dyDescent="0.35">
      <c r="A697"/>
      <c r="B697"/>
      <c r="C697"/>
    </row>
    <row r="698" spans="1:3" x14ac:dyDescent="0.35">
      <c r="A698"/>
      <c r="B698"/>
      <c r="C698"/>
    </row>
    <row r="699" spans="1:3" x14ac:dyDescent="0.35">
      <c r="A699"/>
      <c r="B699"/>
      <c r="C699"/>
    </row>
    <row r="700" spans="1:3" x14ac:dyDescent="0.35">
      <c r="A700"/>
      <c r="B700"/>
      <c r="C700"/>
    </row>
    <row r="701" spans="1:3" x14ac:dyDescent="0.35">
      <c r="A701"/>
      <c r="B701"/>
      <c r="C701"/>
    </row>
    <row r="702" spans="1:3" x14ac:dyDescent="0.35">
      <c r="A702"/>
      <c r="B702"/>
      <c r="C702"/>
    </row>
    <row r="703" spans="1:3" x14ac:dyDescent="0.35">
      <c r="A703"/>
      <c r="B703"/>
      <c r="C703"/>
    </row>
    <row r="704" spans="1:3" x14ac:dyDescent="0.35">
      <c r="A704"/>
      <c r="B704"/>
      <c r="C704"/>
    </row>
    <row r="705" spans="1:3" x14ac:dyDescent="0.35">
      <c r="A705"/>
      <c r="B705"/>
      <c r="C705"/>
    </row>
    <row r="706" spans="1:3" x14ac:dyDescent="0.35">
      <c r="A706"/>
      <c r="B706"/>
      <c r="C706"/>
    </row>
    <row r="707" spans="1:3" x14ac:dyDescent="0.35">
      <c r="A707"/>
      <c r="B707"/>
      <c r="C707"/>
    </row>
    <row r="708" spans="1:3" x14ac:dyDescent="0.35">
      <c r="A708"/>
      <c r="B708"/>
      <c r="C708"/>
    </row>
    <row r="709" spans="1:3" x14ac:dyDescent="0.35">
      <c r="A709"/>
      <c r="B709"/>
      <c r="C709"/>
    </row>
    <row r="710" spans="1:3" x14ac:dyDescent="0.35">
      <c r="A710"/>
      <c r="B710"/>
      <c r="C710"/>
    </row>
    <row r="711" spans="1:3" x14ac:dyDescent="0.35">
      <c r="A711"/>
      <c r="B711"/>
      <c r="C711"/>
    </row>
    <row r="712" spans="1:3" x14ac:dyDescent="0.35">
      <c r="A712"/>
      <c r="B712"/>
      <c r="C712"/>
    </row>
    <row r="713" spans="1:3" x14ac:dyDescent="0.35">
      <c r="A713"/>
      <c r="B713"/>
      <c r="C713"/>
    </row>
    <row r="714" spans="1:3" x14ac:dyDescent="0.35">
      <c r="A714"/>
      <c r="B714"/>
      <c r="C714"/>
    </row>
    <row r="715" spans="1:3" x14ac:dyDescent="0.35">
      <c r="A715"/>
      <c r="B715"/>
      <c r="C715"/>
    </row>
    <row r="716" spans="1:3" x14ac:dyDescent="0.35">
      <c r="A716"/>
      <c r="B716"/>
      <c r="C716"/>
    </row>
    <row r="717" spans="1:3" x14ac:dyDescent="0.35">
      <c r="A717"/>
      <c r="B717"/>
      <c r="C717"/>
    </row>
    <row r="718" spans="1:3" x14ac:dyDescent="0.35">
      <c r="A718"/>
      <c r="B718"/>
      <c r="C718"/>
    </row>
    <row r="719" spans="1:3" x14ac:dyDescent="0.35">
      <c r="A719"/>
      <c r="B719"/>
      <c r="C719"/>
    </row>
    <row r="720" spans="1:3" x14ac:dyDescent="0.35">
      <c r="A720"/>
      <c r="B720"/>
      <c r="C720"/>
    </row>
    <row r="721" spans="1:3" x14ac:dyDescent="0.35">
      <c r="A721"/>
      <c r="B721"/>
      <c r="C721"/>
    </row>
    <row r="722" spans="1:3" x14ac:dyDescent="0.35">
      <c r="A722"/>
      <c r="B722"/>
      <c r="C722"/>
    </row>
    <row r="723" spans="1:3" x14ac:dyDescent="0.35">
      <c r="A723"/>
      <c r="B723"/>
      <c r="C723"/>
    </row>
    <row r="724" spans="1:3" x14ac:dyDescent="0.35">
      <c r="A724"/>
      <c r="B724"/>
      <c r="C724"/>
    </row>
    <row r="725" spans="1:3" x14ac:dyDescent="0.35">
      <c r="A725"/>
      <c r="B725"/>
      <c r="C725"/>
    </row>
    <row r="726" spans="1:3" x14ac:dyDescent="0.35">
      <c r="A726"/>
      <c r="B726"/>
      <c r="C726"/>
    </row>
    <row r="727" spans="1:3" x14ac:dyDescent="0.35">
      <c r="A727"/>
      <c r="B727"/>
      <c r="C727"/>
    </row>
    <row r="728" spans="1:3" x14ac:dyDescent="0.35">
      <c r="A728"/>
      <c r="B728"/>
      <c r="C728"/>
    </row>
    <row r="729" spans="1:3" x14ac:dyDescent="0.35">
      <c r="A729"/>
      <c r="B729"/>
      <c r="C729"/>
    </row>
    <row r="730" spans="1:3" x14ac:dyDescent="0.35">
      <c r="A730"/>
      <c r="B730"/>
      <c r="C730"/>
    </row>
    <row r="731" spans="1:3" x14ac:dyDescent="0.35">
      <c r="A731"/>
      <c r="B731"/>
      <c r="C731"/>
    </row>
    <row r="732" spans="1:3" x14ac:dyDescent="0.35">
      <c r="A732"/>
      <c r="B732"/>
      <c r="C732"/>
    </row>
    <row r="733" spans="1:3" x14ac:dyDescent="0.35">
      <c r="A733"/>
      <c r="B733"/>
      <c r="C733"/>
    </row>
    <row r="734" spans="1:3" x14ac:dyDescent="0.35">
      <c r="A734"/>
      <c r="B734"/>
      <c r="C734"/>
    </row>
    <row r="735" spans="1:3" x14ac:dyDescent="0.35">
      <c r="A735"/>
      <c r="B735"/>
      <c r="C735"/>
    </row>
    <row r="736" spans="1:3" x14ac:dyDescent="0.35">
      <c r="A736"/>
      <c r="B736"/>
      <c r="C736"/>
    </row>
    <row r="737" spans="1:3" x14ac:dyDescent="0.35">
      <c r="A737"/>
      <c r="B737"/>
      <c r="C737"/>
    </row>
    <row r="738" spans="1:3" x14ac:dyDescent="0.35">
      <c r="A738"/>
      <c r="B738"/>
      <c r="C738"/>
    </row>
    <row r="739" spans="1:3" x14ac:dyDescent="0.35">
      <c r="A739"/>
      <c r="B739"/>
      <c r="C739"/>
    </row>
    <row r="740" spans="1:3" x14ac:dyDescent="0.35">
      <c r="A740"/>
      <c r="B740"/>
      <c r="C740"/>
    </row>
    <row r="741" spans="1:3" x14ac:dyDescent="0.35">
      <c r="A741"/>
      <c r="B741"/>
      <c r="C741"/>
    </row>
    <row r="742" spans="1:3" x14ac:dyDescent="0.35">
      <c r="A742"/>
      <c r="B742"/>
      <c r="C742"/>
    </row>
    <row r="743" spans="1:3" x14ac:dyDescent="0.35">
      <c r="A743"/>
      <c r="B743"/>
      <c r="C743"/>
    </row>
    <row r="744" spans="1:3" x14ac:dyDescent="0.35">
      <c r="A744"/>
      <c r="B744"/>
      <c r="C744"/>
    </row>
    <row r="745" spans="1:3" x14ac:dyDescent="0.35">
      <c r="A745"/>
      <c r="B745"/>
      <c r="C745"/>
    </row>
    <row r="746" spans="1:3" x14ac:dyDescent="0.35">
      <c r="A746"/>
      <c r="B746"/>
      <c r="C746"/>
    </row>
    <row r="747" spans="1:3" x14ac:dyDescent="0.35">
      <c r="A747"/>
      <c r="B747"/>
      <c r="C747"/>
    </row>
    <row r="748" spans="1:3" x14ac:dyDescent="0.35">
      <c r="A748"/>
      <c r="B748"/>
      <c r="C748"/>
    </row>
    <row r="749" spans="1:3" x14ac:dyDescent="0.35">
      <c r="A749"/>
      <c r="B749"/>
      <c r="C749"/>
    </row>
    <row r="750" spans="1:3" x14ac:dyDescent="0.35">
      <c r="A750"/>
      <c r="B750"/>
      <c r="C750"/>
    </row>
    <row r="751" spans="1:3" x14ac:dyDescent="0.35">
      <c r="A751"/>
      <c r="B751"/>
      <c r="C751"/>
    </row>
    <row r="752" spans="1:3" x14ac:dyDescent="0.35">
      <c r="A752"/>
      <c r="B752"/>
      <c r="C752"/>
    </row>
    <row r="753" spans="1:3" x14ac:dyDescent="0.35">
      <c r="A753"/>
      <c r="B753"/>
      <c r="C753"/>
    </row>
    <row r="754" spans="1:3" x14ac:dyDescent="0.35">
      <c r="A754"/>
      <c r="B754"/>
      <c r="C754"/>
    </row>
    <row r="755" spans="1:3" x14ac:dyDescent="0.35">
      <c r="A755"/>
      <c r="B755"/>
      <c r="C755"/>
    </row>
    <row r="756" spans="1:3" x14ac:dyDescent="0.35">
      <c r="A756"/>
      <c r="B756"/>
      <c r="C756"/>
    </row>
    <row r="757" spans="1:3" x14ac:dyDescent="0.35">
      <c r="A757"/>
      <c r="B757"/>
      <c r="C757"/>
    </row>
    <row r="758" spans="1:3" x14ac:dyDescent="0.35">
      <c r="A758"/>
      <c r="B758"/>
      <c r="C758"/>
    </row>
    <row r="759" spans="1:3" x14ac:dyDescent="0.35">
      <c r="A759"/>
      <c r="B759"/>
      <c r="C759"/>
    </row>
    <row r="760" spans="1:3" x14ac:dyDescent="0.35">
      <c r="A760"/>
      <c r="B760"/>
      <c r="C760"/>
    </row>
    <row r="761" spans="1:3" x14ac:dyDescent="0.35">
      <c r="A761"/>
      <c r="B761"/>
      <c r="C761"/>
    </row>
    <row r="762" spans="1:3" x14ac:dyDescent="0.35">
      <c r="A762"/>
      <c r="B762"/>
      <c r="C762"/>
    </row>
    <row r="763" spans="1:3" x14ac:dyDescent="0.35">
      <c r="A763"/>
      <c r="B763"/>
      <c r="C763"/>
    </row>
    <row r="764" spans="1:3" x14ac:dyDescent="0.35">
      <c r="A764"/>
      <c r="B764"/>
      <c r="C764"/>
    </row>
    <row r="765" spans="1:3" x14ac:dyDescent="0.35">
      <c r="A765"/>
      <c r="B765"/>
      <c r="C765"/>
    </row>
    <row r="766" spans="1:3" x14ac:dyDescent="0.35">
      <c r="A766"/>
      <c r="B766"/>
      <c r="C766"/>
    </row>
    <row r="767" spans="1:3" x14ac:dyDescent="0.35">
      <c r="A767"/>
      <c r="B767"/>
      <c r="C767"/>
    </row>
    <row r="768" spans="1:3" x14ac:dyDescent="0.35">
      <c r="A768"/>
      <c r="B768"/>
      <c r="C768"/>
    </row>
    <row r="769" spans="1:3" x14ac:dyDescent="0.35">
      <c r="A769"/>
      <c r="B769"/>
      <c r="C769"/>
    </row>
    <row r="770" spans="1:3" x14ac:dyDescent="0.35">
      <c r="A770"/>
      <c r="B770"/>
      <c r="C770"/>
    </row>
    <row r="771" spans="1:3" x14ac:dyDescent="0.35">
      <c r="A771"/>
      <c r="B771"/>
      <c r="C771"/>
    </row>
    <row r="772" spans="1:3" x14ac:dyDescent="0.35">
      <c r="A772"/>
      <c r="B772"/>
      <c r="C772"/>
    </row>
    <row r="773" spans="1:3" x14ac:dyDescent="0.35">
      <c r="A773"/>
      <c r="B773"/>
      <c r="C773"/>
    </row>
    <row r="774" spans="1:3" x14ac:dyDescent="0.35">
      <c r="A774"/>
      <c r="B774"/>
      <c r="C774"/>
    </row>
    <row r="775" spans="1:3" x14ac:dyDescent="0.35">
      <c r="A775"/>
      <c r="B775"/>
      <c r="C775"/>
    </row>
    <row r="776" spans="1:3" x14ac:dyDescent="0.35">
      <c r="A776"/>
      <c r="B776"/>
      <c r="C776"/>
    </row>
    <row r="777" spans="1:3" x14ac:dyDescent="0.35">
      <c r="A777"/>
      <c r="B777"/>
      <c r="C777"/>
    </row>
    <row r="778" spans="1:3" x14ac:dyDescent="0.35">
      <c r="A778"/>
      <c r="B778"/>
      <c r="C778"/>
    </row>
    <row r="779" spans="1:3" x14ac:dyDescent="0.35">
      <c r="A779"/>
      <c r="B779"/>
      <c r="C779"/>
    </row>
    <row r="780" spans="1:3" x14ac:dyDescent="0.35">
      <c r="A780"/>
      <c r="B780"/>
      <c r="C780"/>
    </row>
    <row r="781" spans="1:3" x14ac:dyDescent="0.35">
      <c r="A781"/>
      <c r="B781"/>
      <c r="C781"/>
    </row>
    <row r="782" spans="1:3" x14ac:dyDescent="0.35">
      <c r="A782"/>
      <c r="B782"/>
      <c r="C782"/>
    </row>
    <row r="783" spans="1:3" x14ac:dyDescent="0.35">
      <c r="A783"/>
      <c r="B783"/>
      <c r="C783"/>
    </row>
    <row r="784" spans="1:3" x14ac:dyDescent="0.35">
      <c r="A784"/>
      <c r="B784"/>
      <c r="C784"/>
    </row>
    <row r="785" spans="1:3" x14ac:dyDescent="0.35">
      <c r="A785"/>
      <c r="B785"/>
      <c r="C785"/>
    </row>
    <row r="786" spans="1:3" x14ac:dyDescent="0.35">
      <c r="A786"/>
      <c r="B786"/>
      <c r="C786"/>
    </row>
    <row r="787" spans="1:3" x14ac:dyDescent="0.35">
      <c r="A787"/>
      <c r="B787"/>
      <c r="C787"/>
    </row>
    <row r="788" spans="1:3" x14ac:dyDescent="0.35">
      <c r="A788"/>
      <c r="B788"/>
      <c r="C788"/>
    </row>
    <row r="789" spans="1:3" x14ac:dyDescent="0.35">
      <c r="A789"/>
      <c r="B789"/>
      <c r="C789"/>
    </row>
    <row r="790" spans="1:3" x14ac:dyDescent="0.35">
      <c r="A790"/>
      <c r="B790"/>
      <c r="C790"/>
    </row>
    <row r="791" spans="1:3" x14ac:dyDescent="0.35">
      <c r="A791"/>
      <c r="B791"/>
      <c r="C791"/>
    </row>
    <row r="792" spans="1:3" x14ac:dyDescent="0.35">
      <c r="A792"/>
      <c r="B792"/>
      <c r="C792"/>
    </row>
    <row r="793" spans="1:3" x14ac:dyDescent="0.35">
      <c r="A793"/>
      <c r="B793"/>
      <c r="C793"/>
    </row>
    <row r="794" spans="1:3" x14ac:dyDescent="0.35">
      <c r="A794"/>
      <c r="B794"/>
      <c r="C794"/>
    </row>
    <row r="795" spans="1:3" x14ac:dyDescent="0.35">
      <c r="A795"/>
      <c r="B795"/>
      <c r="C795"/>
    </row>
    <row r="796" spans="1:3" x14ac:dyDescent="0.35">
      <c r="A796"/>
      <c r="B796"/>
      <c r="C796"/>
    </row>
    <row r="797" spans="1:3" x14ac:dyDescent="0.35">
      <c r="A797"/>
      <c r="B797"/>
      <c r="C797"/>
    </row>
    <row r="798" spans="1:3" x14ac:dyDescent="0.35">
      <c r="A798"/>
      <c r="B798"/>
      <c r="C798"/>
    </row>
    <row r="799" spans="1:3" x14ac:dyDescent="0.35">
      <c r="A799"/>
      <c r="B799"/>
      <c r="C799"/>
    </row>
    <row r="800" spans="1:3" x14ac:dyDescent="0.35">
      <c r="A800"/>
      <c r="B800"/>
      <c r="C800"/>
    </row>
    <row r="801" spans="1:3" x14ac:dyDescent="0.35">
      <c r="A801"/>
      <c r="B801"/>
      <c r="C801"/>
    </row>
    <row r="802" spans="1:3" x14ac:dyDescent="0.35">
      <c r="A802"/>
      <c r="B802"/>
      <c r="C802"/>
    </row>
    <row r="803" spans="1:3" x14ac:dyDescent="0.35">
      <c r="A803"/>
      <c r="B803"/>
      <c r="C803"/>
    </row>
    <row r="804" spans="1:3" x14ac:dyDescent="0.35">
      <c r="A804"/>
      <c r="B804"/>
      <c r="C804"/>
    </row>
    <row r="805" spans="1:3" x14ac:dyDescent="0.35">
      <c r="A805"/>
      <c r="B805"/>
      <c r="C805"/>
    </row>
    <row r="806" spans="1:3" x14ac:dyDescent="0.35">
      <c r="A806"/>
      <c r="B806"/>
      <c r="C806"/>
    </row>
    <row r="807" spans="1:3" x14ac:dyDescent="0.35">
      <c r="A807"/>
      <c r="B807"/>
      <c r="C807"/>
    </row>
    <row r="808" spans="1:3" x14ac:dyDescent="0.35">
      <c r="A808"/>
      <c r="B808"/>
      <c r="C808"/>
    </row>
    <row r="809" spans="1:3" x14ac:dyDescent="0.35">
      <c r="A809"/>
      <c r="B809"/>
      <c r="C809"/>
    </row>
    <row r="810" spans="1:3" x14ac:dyDescent="0.35">
      <c r="A810"/>
      <c r="B810"/>
      <c r="C810"/>
    </row>
    <row r="811" spans="1:3" x14ac:dyDescent="0.35">
      <c r="A811"/>
      <c r="B811"/>
      <c r="C811"/>
    </row>
    <row r="812" spans="1:3" x14ac:dyDescent="0.35">
      <c r="A812"/>
      <c r="B812"/>
      <c r="C812"/>
    </row>
    <row r="813" spans="1:3" x14ac:dyDescent="0.35">
      <c r="A813"/>
      <c r="B813"/>
      <c r="C813"/>
    </row>
    <row r="814" spans="1:3" x14ac:dyDescent="0.35">
      <c r="A814"/>
      <c r="B814"/>
      <c r="C814"/>
    </row>
    <row r="815" spans="1:3" x14ac:dyDescent="0.35">
      <c r="A815"/>
      <c r="B815"/>
      <c r="C815"/>
    </row>
    <row r="816" spans="1:3" x14ac:dyDescent="0.35">
      <c r="A816"/>
      <c r="B816"/>
      <c r="C816"/>
    </row>
    <row r="817" spans="1:3" x14ac:dyDescent="0.35">
      <c r="A817"/>
      <c r="B817"/>
      <c r="C817"/>
    </row>
    <row r="818" spans="1:3" x14ac:dyDescent="0.35">
      <c r="A818"/>
      <c r="B818"/>
      <c r="C818"/>
    </row>
    <row r="819" spans="1:3" x14ac:dyDescent="0.35">
      <c r="A819"/>
      <c r="B819"/>
      <c r="C819"/>
    </row>
    <row r="820" spans="1:3" x14ac:dyDescent="0.35">
      <c r="A820"/>
      <c r="B820"/>
      <c r="C820"/>
    </row>
    <row r="821" spans="1:3" x14ac:dyDescent="0.35">
      <c r="A821"/>
      <c r="B821"/>
      <c r="C821"/>
    </row>
    <row r="822" spans="1:3" x14ac:dyDescent="0.35">
      <c r="A822"/>
      <c r="B822"/>
      <c r="C822"/>
    </row>
    <row r="823" spans="1:3" x14ac:dyDescent="0.35">
      <c r="A823"/>
      <c r="B823"/>
      <c r="C823"/>
    </row>
    <row r="824" spans="1:3" x14ac:dyDescent="0.35">
      <c r="A824"/>
      <c r="B824"/>
      <c r="C824"/>
    </row>
    <row r="825" spans="1:3" x14ac:dyDescent="0.35">
      <c r="A825"/>
      <c r="B825"/>
      <c r="C825"/>
    </row>
    <row r="826" spans="1:3" x14ac:dyDescent="0.35">
      <c r="A826"/>
      <c r="B826"/>
      <c r="C826"/>
    </row>
  </sheetData>
  <phoneticPr fontId="2" type="noConversion"/>
  <pageMargins left="0.7" right="0.7" top="0.75" bottom="0.75" header="0.3" footer="0.3"/>
  <pageSetup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603563F8-3C35-45E3-9C5D-CBB35342FE00}">
  <ds:schemaRefs/>
</ds:datastoreItem>
</file>

<file path=customXml/itemProps3.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EEF80A10-7602-4BED-92DE-24325BDAD447}">
  <ds:schemaRefs/>
</ds:datastoreItem>
</file>

<file path=customXml/itemProps5.xml><?xml version="1.0" encoding="utf-8"?>
<ds:datastoreItem xmlns:ds="http://schemas.openxmlformats.org/officeDocument/2006/customXml" ds:itemID="{A32B4FDA-E599-4A7B-BE04-C10F0179D2E7}">
  <ds:schemaRefs/>
</ds:datastoreItem>
</file>

<file path=customXml/itemProps6.xml><?xml version="1.0" encoding="utf-8"?>
<ds:datastoreItem xmlns:ds="http://schemas.openxmlformats.org/officeDocument/2006/customXml" ds:itemID="{1BBD2C6D-6F66-4F78-912A-BCCC90D225BC}">
  <ds:schemaRefs/>
</ds:datastoreItem>
</file>

<file path=customXml/itemProps7.xml><?xml version="1.0" encoding="utf-8"?>
<ds:datastoreItem xmlns:ds="http://schemas.openxmlformats.org/officeDocument/2006/customXml" ds:itemID="{896644BA-CCA0-4BD6-A49D-D85B6678F7A9}">
  <ds:schemaRefs/>
</ds:datastoreItem>
</file>

<file path=customXml/itemProps8.xml><?xml version="1.0" encoding="utf-8"?>
<ds:datastoreItem xmlns:ds="http://schemas.openxmlformats.org/officeDocument/2006/customXml" ds:itemID="{4E69C812-0ABA-4476-AC80-1C04A66FCF87}">
  <ds:schemaRefs>
    <ds:schemaRef ds:uri="http://schemas.microsoft.com/DataMashup"/>
  </ds:schemaRefs>
</ds:datastoreItem>
</file>

<file path=customXml/itemProps9.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vt:lpstr>
      <vt:lpstr>Dashboard</vt:lpstr>
      <vt:lpstr>Input Data</vt:lpstr>
      <vt:lpstr>Target</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sipu0dixit@gmail.com</dc:creator>
  <cp:lastModifiedBy>ITVEDANT05</cp:lastModifiedBy>
  <dcterms:created xsi:type="dcterms:W3CDTF">2021-11-03T11:40:02Z</dcterms:created>
  <dcterms:modified xsi:type="dcterms:W3CDTF">2024-10-04T08:48:40Z</dcterms:modified>
</cp:coreProperties>
</file>