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" sheetId="1" r:id="rId4"/>
    <sheet state="visible" name="0_How to read me" sheetId="2" r:id="rId5"/>
    <sheet state="visible" name="1_Overview" sheetId="3" r:id="rId6"/>
    <sheet state="visible" name="2_Summary_Next_12m" sheetId="4" r:id="rId7"/>
    <sheet state="visible" name="3_Revenue_Projections" sheetId="5" r:id="rId8"/>
    <sheet state="visible" name="4_Hiring_Plan" sheetId="6" r:id="rId9"/>
    <sheet state="visible" name="5_Operational_Expenses" sheetId="7" r:id="rId10"/>
  </sheets>
  <definedNames/>
  <calcPr/>
  <extLst>
    <ext uri="GoogleSheetsCustomDataVersion1">
      <go:sheetsCustomData xmlns:go="http://customooxmlschemas.google.com/" r:id="rId11" roundtripDataSignature="AMtx7mi8AbCXZAXziaQQs6PT3h2hneX1fw=="/>
    </ext>
  </extLst>
</workbook>
</file>

<file path=xl/sharedStrings.xml><?xml version="1.0" encoding="utf-8"?>
<sst xmlns="http://schemas.openxmlformats.org/spreadsheetml/2006/main" count="310" uniqueCount="127">
  <si>
    <t>Creandum - Seed - SaaS Business - Financial Plan Template</t>
  </si>
  <si>
    <t>[Add Your Company Logo]</t>
  </si>
  <si>
    <t>Seed - Financial Plan</t>
  </si>
  <si>
    <t>[MONTH] [YEAR]</t>
  </si>
  <si>
    <t>[Add Company name] - Financial Plan - How to read me</t>
  </si>
  <si>
    <t>Table of Contents</t>
  </si>
  <si>
    <t>1_Overview</t>
  </si>
  <si>
    <t>2_Summary_Next_12m</t>
  </si>
  <si>
    <t>3_Revenue_Projections</t>
  </si>
  <si>
    <t>4_Hiring_Plan</t>
  </si>
  <si>
    <t>5_Operational_Expenses</t>
  </si>
  <si>
    <t>Color coding</t>
  </si>
  <si>
    <t>[…]</t>
  </si>
  <si>
    <t>Assumption / Input</t>
  </si>
  <si>
    <t xml:space="preserve">Calculations </t>
  </si>
  <si>
    <t>Hard coded numbers</t>
  </si>
  <si>
    <t>Additional information</t>
  </si>
  <si>
    <r>
      <rPr>
        <rFont val="Arial"/>
        <b/>
        <i/>
        <color rgb="FFFFFFFF"/>
        <sz val="10.0"/>
      </rPr>
      <t xml:space="preserve">Comment:
</t>
    </r>
    <r>
      <rPr>
        <rFont val="Arial"/>
        <b val="0"/>
        <i val="0"/>
        <color rgb="FFFFFFFF"/>
        <sz val="10.0"/>
      </rPr>
      <t xml:space="preserve">- Add any additional notes / comments or explenations here to provide some additional background to the reader of the financial model 
- If many abbreviations are used throughout the rest of the model, add short definitions here
- Feel free to also add any graphics etc. here as well if it helps getting the message across </t>
    </r>
  </si>
  <si>
    <t>2023 FY (F)</t>
  </si>
  <si>
    <t>2024 FY (F)</t>
  </si>
  <si>
    <t>2025 FY (F)</t>
  </si>
  <si>
    <t>Financial metrics</t>
  </si>
  <si>
    <t xml:space="preserve">Revenue </t>
  </si>
  <si>
    <t>€</t>
  </si>
  <si>
    <t>Recurring revenue</t>
  </si>
  <si>
    <t xml:space="preserve">     Growth from previous period</t>
  </si>
  <si>
    <t>%</t>
  </si>
  <si>
    <t xml:space="preserve">- </t>
  </si>
  <si>
    <t>Costs</t>
  </si>
  <si>
    <t>Personell expenses</t>
  </si>
  <si>
    <t>Consultancy costs</t>
  </si>
  <si>
    <t>Technical costs</t>
  </si>
  <si>
    <t>Marketing</t>
  </si>
  <si>
    <t>EBITDA</t>
  </si>
  <si>
    <t xml:space="preserve">     EBIT margin </t>
  </si>
  <si>
    <t>Headcount overview</t>
  </si>
  <si>
    <t>Management</t>
  </si>
  <si>
    <t>#</t>
  </si>
  <si>
    <t>Engineering &amp; product</t>
  </si>
  <si>
    <t>Customer Success</t>
  </si>
  <si>
    <t xml:space="preserve">Total FTEs </t>
  </si>
  <si>
    <t>Client metrics</t>
  </si>
  <si>
    <t>Clients</t>
  </si>
  <si>
    <t>Total number of users</t>
  </si>
  <si>
    <t>Profit &amp; Loss Statement</t>
  </si>
  <si>
    <t>Non-recurring revenue</t>
  </si>
  <si>
    <t>Total revenue</t>
  </si>
  <si>
    <t xml:space="preserve">     MoM growth</t>
  </si>
  <si>
    <t>Technical &amp; platform costs</t>
  </si>
  <si>
    <t>Marketing costs</t>
  </si>
  <si>
    <t>Tele &amp; communications</t>
  </si>
  <si>
    <t>Total expenses</t>
  </si>
  <si>
    <t xml:space="preserve">     EBIT margin</t>
  </si>
  <si>
    <t>Interests payment / income</t>
  </si>
  <si>
    <t>Taxes</t>
  </si>
  <si>
    <t>Net income</t>
  </si>
  <si>
    <t xml:space="preserve">     Net income margin</t>
  </si>
  <si>
    <t>Cashflow Statement</t>
  </si>
  <si>
    <t>Cash from operating activities</t>
  </si>
  <si>
    <t>+ Increase of debt</t>
  </si>
  <si>
    <t>+ Increase of equity</t>
  </si>
  <si>
    <t>Cash from financing activities</t>
  </si>
  <si>
    <t>Total change in cash</t>
  </si>
  <si>
    <t>Beginning balance</t>
  </si>
  <si>
    <t>End balance</t>
  </si>
  <si>
    <t>Customer Forecast</t>
  </si>
  <si>
    <t>Dashboard</t>
  </si>
  <si>
    <t>Revenue and gross margin development</t>
  </si>
  <si>
    <t>Number of clients</t>
  </si>
  <si>
    <t>New signed clients</t>
  </si>
  <si>
    <t>Monthly churn</t>
  </si>
  <si>
    <t>Churn of clients</t>
  </si>
  <si>
    <t xml:space="preserve">Total number of clients </t>
  </si>
  <si>
    <t>Average number of users per customer</t>
  </si>
  <si>
    <t>Monthly SaaS fee per user</t>
  </si>
  <si>
    <t>Total monthly SaaS revenue</t>
  </si>
  <si>
    <t>Share of users subscribed to product</t>
  </si>
  <si>
    <t>Total Revenue</t>
  </si>
  <si>
    <t>Accumulated revenue</t>
  </si>
  <si>
    <t>ARR</t>
  </si>
  <si>
    <t>Annual Salary</t>
  </si>
  <si>
    <t>CEO</t>
  </si>
  <si>
    <t>CTO</t>
  </si>
  <si>
    <t>CFO</t>
  </si>
  <si>
    <t>CMO</t>
  </si>
  <si>
    <t>Product manager</t>
  </si>
  <si>
    <t>Marketing specialist</t>
  </si>
  <si>
    <t>Designer</t>
  </si>
  <si>
    <t>HR</t>
  </si>
  <si>
    <t>Other</t>
  </si>
  <si>
    <t xml:space="preserve">Annual salary increase </t>
  </si>
  <si>
    <t>Total management team</t>
  </si>
  <si>
    <t>Fullstack developer</t>
  </si>
  <si>
    <t>Senior ML developer</t>
  </si>
  <si>
    <t>Intermediate ML developer</t>
  </si>
  <si>
    <t>Total engineering and product team</t>
  </si>
  <si>
    <t>Intermediate</t>
  </si>
  <si>
    <t>Total customer success team</t>
  </si>
  <si>
    <t>Full team</t>
  </si>
  <si>
    <t>Total FTE</t>
  </si>
  <si>
    <t>New hires per month</t>
  </si>
  <si>
    <t>Personnel expenses</t>
  </si>
  <si>
    <t>Input</t>
  </si>
  <si>
    <t xml:space="preserve">Salary </t>
  </si>
  <si>
    <t>Expenditures</t>
  </si>
  <si>
    <t>New hire expenses</t>
  </si>
  <si>
    <t>Total personnel expenses</t>
  </si>
  <si>
    <t xml:space="preserve">     Percentage of total</t>
  </si>
  <si>
    <t>Consultancy expenses</t>
  </si>
  <si>
    <t>Technical consultancy</t>
  </si>
  <si>
    <t>Legal consultants</t>
  </si>
  <si>
    <t>Accounting services</t>
  </si>
  <si>
    <t>Total consultancy expenses</t>
  </si>
  <si>
    <t>Platform costs</t>
  </si>
  <si>
    <t>Supporting services</t>
  </si>
  <si>
    <t>Total technical costs</t>
  </si>
  <si>
    <t>Marketing expenses</t>
  </si>
  <si>
    <t>Marketing, social media, press, events</t>
  </si>
  <si>
    <t>Total marketing costs</t>
  </si>
  <si>
    <t>Other overhead</t>
  </si>
  <si>
    <t>Travelling</t>
  </si>
  <si>
    <t>Office</t>
  </si>
  <si>
    <t>Tele and communication</t>
  </si>
  <si>
    <t>Other operational expenses</t>
  </si>
  <si>
    <t>Total overhead</t>
  </si>
  <si>
    <t>Total Expenses</t>
  </si>
  <si>
    <t>Accumulated expenses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</si>
</sst>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6">
    <numFmt numFmtId="164" formatCode="#,##0;(#,##0)"/>
    <numFmt numFmtId="165" formatCode="###0.00%;(###0.00%)"/>
    <numFmt numFmtId="166" formatCode="&quot; &quot;* #,##0&quot; &quot;;&quot;-&quot;* #,##0&quot; &quot;;&quot; &quot;* &quot;-&quot;??&quot; &quot;"/>
    <numFmt numFmtId="167" formatCode="0.0%"/>
    <numFmt numFmtId="168" formatCode="#,##0.0"/>
    <numFmt numFmtId="169" formatCode="&quot; &quot;* #,##0.00&quot; &quot;;&quot;-&quot;* #,##0.00&quot; &quot;;&quot; &quot;* &quot;-&quot;??&quot; &quot;"/>
    <numFmt numFmtId="170" formatCode="mmm\-yy&quot;A&quot;"/>
    <numFmt numFmtId="171" formatCode="mmm\-yy&quot;F&quot;"/>
    <numFmt numFmtId="172" formatCode="#,##0&quot; &quot;;(#,##0)"/>
    <numFmt numFmtId="173" formatCode="#,##0;\(#,##0\);\-"/>
    <numFmt numFmtId="174" formatCode="0.0%;\(0.0\)%;\-"/>
    <numFmt numFmtId="175" formatCode="###0%;(###0%)"/>
    <numFmt numFmtId="176" formatCode="0%;\(0\)%;\-"/>
    <numFmt numFmtId="177" formatCode="&quot; &quot;* #,##0.0&quot; &quot;;&quot;-&quot;* #,##0.0&quot; &quot;;&quot; &quot;* &quot;-&quot;??&quot; &quot;"/>
    <numFmt numFmtId="178" formatCode="0&quot; &quot;%"/>
    <numFmt numFmtId="179" formatCode="#,##0&quot; &quot;;&quot;-&quot;#,##0&quot; &quot;"/>
  </numFmts>
  <fonts count="26">
    <font>
      <sz val="12.0"/>
      <color rgb="FF000000"/>
      <name val="Calibri"/>
      <scheme val="minor"/>
    </font>
    <font>
      <sz val="11.0"/>
      <color theme="1"/>
      <name val="Arial"/>
    </font>
    <font>
      <sz val="11.0"/>
      <color rgb="FFFFFFFF"/>
      <name val="Arial"/>
    </font>
    <font>
      <b/>
      <sz val="26.0"/>
      <color rgb="FFFFFFFF"/>
      <name val="Arial"/>
    </font>
    <font>
      <b/>
      <sz val="11.0"/>
      <color rgb="FFFFFFFF"/>
      <name val="Arial"/>
    </font>
    <font>
      <b/>
      <sz val="11.0"/>
      <color rgb="FFEA4335"/>
      <name val="Arial"/>
    </font>
    <font>
      <sz val="10.0"/>
      <color theme="1"/>
      <name val="Arial"/>
    </font>
    <font>
      <b/>
      <sz val="14.0"/>
      <color theme="1"/>
      <name val="Arial"/>
    </font>
    <font>
      <color theme="1"/>
      <name val="Arial"/>
    </font>
    <font>
      <b/>
      <sz val="10.0"/>
      <color rgb="FFFFFFFF"/>
      <name val="Arial"/>
    </font>
    <font>
      <u/>
      <sz val="10.0"/>
      <color rgb="FF0000FF"/>
      <name val="Arial"/>
    </font>
    <font>
      <sz val="10.0"/>
      <color rgb="FF0000FF"/>
      <name val="Arial"/>
    </font>
    <font>
      <b/>
      <sz val="10.0"/>
      <color theme="1"/>
      <name val="Arial"/>
    </font>
    <font>
      <b/>
      <i/>
      <sz val="10.0"/>
      <color rgb="FFFFFFFF"/>
      <name val="Arial"/>
    </font>
    <font>
      <sz val="10.0"/>
      <color rgb="FF000000"/>
      <name val="Arial"/>
    </font>
    <font>
      <b/>
      <sz val="10.0"/>
      <color rgb="FFFFFFFF"/>
      <name val="Calibri"/>
    </font>
    <font>
      <i/>
      <sz val="10.0"/>
      <color rgb="FF000000"/>
      <name val="Arial"/>
    </font>
    <font>
      <b/>
      <sz val="10.0"/>
      <color rgb="FF000000"/>
      <name val="Arial"/>
    </font>
    <font>
      <sz val="10.0"/>
      <color rgb="FFFF0000"/>
      <name val="Arial"/>
    </font>
    <font>
      <sz val="10.0"/>
      <color rgb="FFFFFFFF"/>
      <name val="Arial"/>
    </font>
    <font>
      <sz val="10.0"/>
      <color rgb="FF595959"/>
      <name val="Arial"/>
    </font>
    <font>
      <b/>
      <sz val="10.0"/>
      <color rgb="FF595959"/>
      <name val="Arial"/>
    </font>
    <font>
      <sz val="10.0"/>
      <color rgb="FF0000FF"/>
      <name val="Calibri"/>
    </font>
    <font>
      <sz val="10.0"/>
      <color rgb="FF666666"/>
      <name val="Arial"/>
    </font>
    <font>
      <b/>
      <sz val="10.0"/>
      <color theme="1"/>
      <name val="Calibri"/>
    </font>
    <font>
      <b/>
      <sz val="10.0"/>
      <color rgb="FF0000FF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277E3E"/>
        <bgColor rgb="FF277E3E"/>
      </patternFill>
    </fill>
    <fill>
      <patternFill patternType="solid">
        <fgColor rgb="FF93C47D"/>
        <bgColor rgb="FF93C47D"/>
      </patternFill>
    </fill>
    <fill>
      <patternFill patternType="solid">
        <fgColor rgb="FFFFFF99"/>
        <bgColor rgb="FFFFFF99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</fills>
  <borders count="37">
    <border/>
    <border>
      <left style="thin">
        <color rgb="FFAAAAAA"/>
      </left>
      <right/>
      <top/>
      <bottom/>
    </border>
    <border>
      <left style="thin">
        <color rgb="FFAAAAAA"/>
      </left>
      <top/>
      <bottom/>
    </border>
    <border>
      <bottom style="thin">
        <color rgb="FF000000"/>
      </bottom>
    </border>
    <border>
      <left/>
      <right/>
      <bottom/>
    </border>
    <border>
      <left/>
      <right/>
    </border>
    <border>
      <left/>
    </border>
    <border>
      <left/>
      <right/>
      <top/>
    </border>
    <border>
      <left/>
      <right/>
      <top/>
      <bottom/>
    </border>
    <border>
      <left/>
      <top/>
      <bottom/>
    </border>
    <border>
      <top style="thin">
        <color rgb="FF000000"/>
      </top>
      <bottom style="thin">
        <color rgb="FF000000"/>
      </bottom>
    </border>
    <border>
      <left/>
      <top/>
    </border>
    <border>
      <left/>
      <right/>
      <bottom style="thin">
        <color rgb="FF000000"/>
      </bottom>
    </border>
    <border>
      <left/>
      <bottom style="thin">
        <color rgb="FF000000"/>
      </bottom>
    </border>
    <border>
      <left/>
      <bottom/>
    </border>
    <border>
      <left style="thin">
        <color rgb="FFAAAAAA"/>
      </left>
      <top/>
    </border>
    <border>
      <left style="thin">
        <color rgb="FFAAAAAA"/>
      </left>
      <right/>
      <top style="thin">
        <color rgb="FFAAAAAA"/>
      </top>
      <bottom/>
    </border>
    <border>
      <left/>
      <right/>
      <top style="thin">
        <color rgb="FFAAAAAA"/>
      </top>
      <bottom/>
    </border>
    <border>
      <top style="thin">
        <color rgb="FF000000"/>
      </top>
    </border>
    <border>
      <left/>
      <right/>
      <top style="thin">
        <color rgb="FF000000"/>
      </top>
      <bottom/>
    </border>
    <border>
      <right/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</border>
    <border>
      <left/>
      <top style="thin">
        <color rgb="FF000000"/>
      </top>
      <bottom/>
    </border>
    <border>
      <left/>
      <top/>
      <bottom style="thin">
        <color rgb="FF000000"/>
      </bottom>
    </border>
    <border>
      <left style="thin">
        <color rgb="FFAAAAAA"/>
      </left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AAAAAA"/>
      </left>
      <right/>
      <top/>
    </border>
    <border>
      <right/>
      <top/>
      <bottom style="thin">
        <color rgb="FF000000"/>
      </bottom>
    </border>
    <border>
      <left style="thin">
        <color rgb="FFAAAAAA"/>
      </left>
      <bottom/>
    </border>
    <border>
      <right/>
      <top/>
      <bottom/>
    </border>
    <border>
      <right/>
      <top style="thin">
        <color rgb="FFAAAAAA"/>
      </top>
      <bottom/>
    </border>
    <border>
      <left/>
      <top style="thin">
        <color rgb="FFAAAAAA"/>
      </top>
      <bottom/>
    </border>
    <border>
      <right/>
      <top/>
    </border>
    <border>
      <right/>
      <bottom/>
    </border>
    <border>
      <right/>
    </border>
  </borders>
  <cellStyleXfs count="1">
    <xf borderId="0" fillId="0" fontId="0" numFmtId="0" applyAlignment="1" applyFont="1"/>
  </cellStyleXfs>
  <cellXfs count="28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2" fontId="5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6" numFmtId="0" xfId="0" applyFont="1"/>
    <xf borderId="0" fillId="0" fontId="7" numFmtId="0" xfId="0" applyAlignment="1" applyFont="1">
      <alignment shrinkToFit="0" vertical="bottom" wrapText="0"/>
    </xf>
    <xf borderId="0" fillId="0" fontId="8" numFmtId="0" xfId="0" applyAlignment="1" applyFont="1">
      <alignment vertical="bottom"/>
    </xf>
    <xf borderId="0" fillId="0" fontId="8" numFmtId="0" xfId="0" applyFont="1"/>
    <xf borderId="0" fillId="2" fontId="6" numFmtId="0" xfId="0" applyAlignment="1" applyFont="1">
      <alignment vertical="bottom"/>
    </xf>
    <xf borderId="0" fillId="3" fontId="9" numFmtId="0" xfId="0" applyAlignment="1" applyFill="1" applyFont="1">
      <alignment vertical="bottom"/>
    </xf>
    <xf borderId="0" fillId="3" fontId="6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4" fontId="11" numFmtId="0" xfId="0" applyAlignment="1" applyFill="1" applyFont="1">
      <alignment horizontal="center"/>
    </xf>
    <xf borderId="0" fillId="0" fontId="6" numFmtId="0" xfId="0" applyAlignment="1" applyFont="1">
      <alignment horizontal="center"/>
    </xf>
    <xf borderId="0" fillId="0" fontId="11" numFmtId="0" xfId="0" applyAlignment="1" applyFont="1">
      <alignment horizontal="center"/>
    </xf>
    <xf borderId="0" fillId="0" fontId="12" numFmtId="0" xfId="0" applyAlignment="1" applyFont="1">
      <alignment vertical="bottom"/>
    </xf>
    <xf borderId="0" fillId="5" fontId="13" numFmtId="0" xfId="0" applyAlignment="1" applyFill="1" applyFont="1">
      <alignment shrinkToFit="0" vertical="center" wrapText="1"/>
    </xf>
    <xf borderId="1" fillId="6" fontId="14" numFmtId="0" xfId="0" applyAlignment="1" applyBorder="1" applyFill="1" applyFont="1">
      <alignment vertical="bottom"/>
    </xf>
    <xf borderId="0" fillId="7" fontId="15" numFmtId="0" xfId="0" applyAlignment="1" applyFill="1" applyFont="1">
      <alignment horizontal="center"/>
    </xf>
    <xf borderId="0" fillId="7" fontId="15" numFmtId="0" xfId="0" applyAlignment="1" applyFont="1">
      <alignment horizontal="center" readingOrder="0"/>
    </xf>
    <xf borderId="0" fillId="0" fontId="14" numFmtId="0" xfId="0" applyAlignment="1" applyFont="1">
      <alignment vertical="bottom"/>
    </xf>
    <xf borderId="0" fillId="3" fontId="9" numFmtId="0" xfId="0" applyAlignment="1" applyFont="1">
      <alignment shrinkToFit="0" vertical="bottom" wrapText="0"/>
    </xf>
    <xf borderId="2" fillId="6" fontId="14" numFmtId="0" xfId="0" applyAlignment="1" applyBorder="1" applyFont="1">
      <alignment vertical="bottom"/>
    </xf>
    <xf borderId="3" fillId="8" fontId="12" numFmtId="49" xfId="0" applyAlignment="1" applyBorder="1" applyFill="1" applyFont="1" applyNumberFormat="1">
      <alignment shrinkToFit="0" vertical="bottom" wrapText="0"/>
    </xf>
    <xf borderId="3" fillId="8" fontId="12" numFmtId="3" xfId="0" applyAlignment="1" applyBorder="1" applyFont="1" applyNumberFormat="1">
      <alignment shrinkToFit="0" vertical="bottom" wrapText="0"/>
    </xf>
    <xf borderId="0" fillId="6" fontId="14" numFmtId="49" xfId="0" applyAlignment="1" applyFont="1" applyNumberFormat="1">
      <alignment vertical="bottom"/>
    </xf>
    <xf borderId="0" fillId="6" fontId="14" numFmtId="3" xfId="0" applyAlignment="1" applyFont="1" applyNumberFormat="1">
      <alignment vertical="bottom"/>
    </xf>
    <xf borderId="1" fillId="6" fontId="16" numFmtId="0" xfId="0" applyAlignment="1" applyBorder="1" applyFont="1">
      <alignment vertical="bottom"/>
    </xf>
    <xf borderId="4" fillId="6" fontId="16" numFmtId="49" xfId="0" applyAlignment="1" applyBorder="1" applyFont="1" applyNumberFormat="1">
      <alignment vertical="bottom"/>
    </xf>
    <xf borderId="5" fillId="6" fontId="16" numFmtId="49" xfId="0" applyAlignment="1" applyBorder="1" applyFont="1" applyNumberFormat="1">
      <alignment vertical="bottom"/>
    </xf>
    <xf borderId="5" fillId="6" fontId="16" numFmtId="3" xfId="0" applyAlignment="1" applyBorder="1" applyFont="1" applyNumberFormat="1">
      <alignment horizontal="right" vertical="bottom"/>
    </xf>
    <xf borderId="5" fillId="6" fontId="16" numFmtId="10" xfId="0" applyAlignment="1" applyBorder="1" applyFont="1" applyNumberFormat="1">
      <alignment vertical="bottom"/>
    </xf>
    <xf borderId="6" fillId="6" fontId="16" numFmtId="10" xfId="0" applyAlignment="1" applyBorder="1" applyFont="1" applyNumberFormat="1">
      <alignment vertical="bottom"/>
    </xf>
    <xf borderId="0" fillId="0" fontId="16" numFmtId="0" xfId="0" applyAlignment="1" applyFont="1">
      <alignment vertical="bottom"/>
    </xf>
    <xf borderId="7" fillId="6" fontId="14" numFmtId="0" xfId="0" applyAlignment="1" applyBorder="1" applyFont="1">
      <alignment vertical="bottom"/>
    </xf>
    <xf borderId="8" fillId="6" fontId="14" numFmtId="3" xfId="0" applyAlignment="1" applyBorder="1" applyFont="1" applyNumberFormat="1">
      <alignment vertical="bottom"/>
    </xf>
    <xf borderId="9" fillId="6" fontId="14" numFmtId="3" xfId="0" applyAlignment="1" applyBorder="1" applyFont="1" applyNumberFormat="1">
      <alignment vertical="bottom"/>
    </xf>
    <xf borderId="10" fillId="8" fontId="12" numFmtId="49" xfId="0" applyAlignment="1" applyBorder="1" applyFont="1" applyNumberFormat="1">
      <alignment shrinkToFit="0" vertical="bottom" wrapText="0"/>
    </xf>
    <xf borderId="10" fillId="8" fontId="12" numFmtId="164" xfId="0" applyAlignment="1" applyBorder="1" applyFont="1" applyNumberFormat="1">
      <alignment shrinkToFit="0" vertical="bottom" wrapText="0"/>
    </xf>
    <xf borderId="4" fillId="6" fontId="14" numFmtId="49" xfId="0" applyAlignment="1" applyBorder="1" applyFont="1" applyNumberFormat="1">
      <alignment vertical="bottom"/>
    </xf>
    <xf borderId="8" fillId="6" fontId="14" numFmtId="164" xfId="0" applyAlignment="1" applyBorder="1" applyFont="1" applyNumberFormat="1">
      <alignment vertical="bottom"/>
    </xf>
    <xf borderId="9" fillId="6" fontId="14" numFmtId="164" xfId="0" applyAlignment="1" applyBorder="1" applyFont="1" applyNumberFormat="1">
      <alignment vertical="bottom"/>
    </xf>
    <xf borderId="8" fillId="6" fontId="14" numFmtId="49" xfId="0" applyAlignment="1" applyBorder="1" applyFont="1" applyNumberFormat="1">
      <alignment vertical="bottom"/>
    </xf>
    <xf borderId="7" fillId="6" fontId="14" numFmtId="164" xfId="0" applyAlignment="1" applyBorder="1" applyFont="1" applyNumberFormat="1">
      <alignment vertical="bottom"/>
    </xf>
    <xf borderId="11" fillId="6" fontId="14" numFmtId="164" xfId="0" applyAlignment="1" applyBorder="1" applyFont="1" applyNumberFormat="1">
      <alignment vertical="bottom"/>
    </xf>
    <xf borderId="0" fillId="6" fontId="14" numFmtId="164" xfId="0" applyAlignment="1" applyFont="1" applyNumberFormat="1">
      <alignment vertical="bottom"/>
    </xf>
    <xf borderId="8" fillId="6" fontId="14" numFmtId="0" xfId="0" applyAlignment="1" applyBorder="1" applyFont="1">
      <alignment vertical="bottom"/>
    </xf>
    <xf borderId="12" fillId="6" fontId="14" numFmtId="3" xfId="0" applyAlignment="1" applyBorder="1" applyFont="1" applyNumberFormat="1">
      <alignment vertical="bottom"/>
    </xf>
    <xf borderId="13" fillId="6" fontId="14" numFmtId="3" xfId="0" applyAlignment="1" applyBorder="1" applyFont="1" applyNumberFormat="1">
      <alignment vertical="bottom"/>
    </xf>
    <xf borderId="10" fillId="8" fontId="6" numFmtId="164" xfId="0" applyAlignment="1" applyBorder="1" applyFont="1" applyNumberFormat="1">
      <alignment shrinkToFit="0" vertical="bottom" wrapText="0"/>
    </xf>
    <xf borderId="14" fillId="6" fontId="14" numFmtId="49" xfId="0" applyAlignment="1" applyBorder="1" applyFont="1" applyNumberFormat="1">
      <alignment vertical="bottom"/>
    </xf>
    <xf borderId="0" fillId="6" fontId="14" numFmtId="165" xfId="0" applyAlignment="1" applyFont="1" applyNumberFormat="1">
      <alignment horizontal="right"/>
    </xf>
    <xf borderId="5" fillId="6" fontId="14" numFmtId="0" xfId="0" applyAlignment="1" applyBorder="1" applyFont="1">
      <alignment vertical="bottom"/>
    </xf>
    <xf borderId="6" fillId="6" fontId="14" numFmtId="0" xfId="0" applyAlignment="1" applyBorder="1" applyFont="1">
      <alignment vertical="bottom"/>
    </xf>
    <xf borderId="0" fillId="6" fontId="6" numFmtId="49" xfId="0" applyAlignment="1" applyFont="1" applyNumberFormat="1">
      <alignment shrinkToFit="0" vertical="bottom" wrapText="0"/>
    </xf>
    <xf borderId="0" fillId="6" fontId="6" numFmtId="3" xfId="0" applyAlignment="1" applyFont="1" applyNumberFormat="1">
      <alignment shrinkToFit="0" vertical="bottom" wrapText="0"/>
    </xf>
    <xf borderId="4" fillId="6" fontId="14" numFmtId="0" xfId="0" applyAlignment="1" applyBorder="1" applyFont="1">
      <alignment vertical="bottom"/>
    </xf>
    <xf borderId="4" fillId="6" fontId="14" numFmtId="9" xfId="0" applyAlignment="1" applyBorder="1" applyFont="1" applyNumberFormat="1">
      <alignment horizontal="right" vertical="bottom"/>
    </xf>
    <xf borderId="14" fillId="6" fontId="14" numFmtId="9" xfId="0" applyAlignment="1" applyBorder="1" applyFont="1" applyNumberFormat="1">
      <alignment horizontal="right" vertical="bottom"/>
    </xf>
    <xf borderId="15" fillId="6" fontId="14" numFmtId="0" xfId="0" applyAlignment="1" applyBorder="1" applyFont="1">
      <alignment vertical="bottom"/>
    </xf>
    <xf borderId="3" fillId="8" fontId="6" numFmtId="3" xfId="0" applyAlignment="1" applyBorder="1" applyFont="1" applyNumberFormat="1">
      <alignment shrinkToFit="0" vertical="bottom" wrapText="0"/>
    </xf>
    <xf borderId="0" fillId="6" fontId="16" numFmtId="49" xfId="0" applyAlignment="1" applyFont="1" applyNumberFormat="1">
      <alignment vertical="bottom"/>
    </xf>
    <xf borderId="14" fillId="6" fontId="14" numFmtId="164" xfId="0" applyAlignment="1" applyBorder="1" applyFont="1" applyNumberFormat="1">
      <alignment vertical="bottom"/>
    </xf>
    <xf borderId="0" fillId="0" fontId="14" numFmtId="0" xfId="0" applyAlignment="1" applyFont="1">
      <alignment horizontal="left" vertical="bottom"/>
    </xf>
    <xf borderId="0" fillId="0" fontId="14" numFmtId="9" xfId="0" applyAlignment="1" applyFont="1" applyNumberFormat="1">
      <alignment horizontal="right" vertical="bottom"/>
    </xf>
    <xf borderId="0" fillId="0" fontId="14" numFmtId="166" xfId="0" applyAlignment="1" applyFont="1" applyNumberFormat="1">
      <alignment vertical="bottom"/>
    </xf>
    <xf borderId="0" fillId="0" fontId="14" numFmtId="9" xfId="0" applyAlignment="1" applyFont="1" applyNumberFormat="1">
      <alignment vertical="bottom"/>
    </xf>
    <xf borderId="0" fillId="0" fontId="17" numFmtId="49" xfId="0" applyAlignment="1" applyFont="1" applyNumberFormat="1">
      <alignment vertical="bottom"/>
    </xf>
    <xf borderId="0" fillId="0" fontId="18" numFmtId="0" xfId="0" applyAlignment="1" applyFont="1">
      <alignment vertical="bottom"/>
    </xf>
    <xf borderId="0" fillId="0" fontId="19" numFmtId="49" xfId="0" applyAlignment="1" applyFont="1" applyNumberFormat="1">
      <alignment vertical="bottom"/>
    </xf>
    <xf borderId="0" fillId="0" fontId="19" numFmtId="0" xfId="0" applyAlignment="1" applyFont="1">
      <alignment vertical="bottom"/>
    </xf>
    <xf borderId="0" fillId="0" fontId="19" numFmtId="166" xfId="0" applyAlignment="1" applyFont="1" applyNumberFormat="1">
      <alignment vertical="bottom"/>
    </xf>
    <xf borderId="0" fillId="0" fontId="19" numFmtId="3" xfId="0" applyAlignment="1" applyFont="1" applyNumberFormat="1">
      <alignment vertical="bottom"/>
    </xf>
    <xf borderId="0" fillId="0" fontId="19" numFmtId="167" xfId="0" applyAlignment="1" applyFont="1" applyNumberFormat="1">
      <alignment vertical="bottom"/>
    </xf>
    <xf borderId="0" fillId="0" fontId="19" numFmtId="166" xfId="0" applyAlignment="1" applyFont="1" applyNumberFormat="1">
      <alignment horizontal="right" vertical="bottom"/>
    </xf>
    <xf borderId="0" fillId="0" fontId="20" numFmtId="0" xfId="0" applyAlignment="1" applyFont="1">
      <alignment vertical="bottom"/>
    </xf>
    <xf borderId="0" fillId="0" fontId="20" numFmtId="0" xfId="0" applyAlignment="1" applyFont="1">
      <alignment horizontal="right" vertical="bottom"/>
    </xf>
    <xf borderId="0" fillId="0" fontId="20" numFmtId="166" xfId="0" applyAlignment="1" applyFont="1" applyNumberFormat="1">
      <alignment vertical="bottom"/>
    </xf>
    <xf borderId="0" fillId="0" fontId="21" numFmtId="3" xfId="0" applyAlignment="1" applyFont="1" applyNumberFormat="1">
      <alignment vertical="bottom"/>
    </xf>
    <xf borderId="0" fillId="0" fontId="20" numFmtId="3" xfId="0" applyAlignment="1" applyFont="1" applyNumberFormat="1">
      <alignment vertical="bottom"/>
    </xf>
    <xf borderId="0" fillId="0" fontId="20" numFmtId="3" xfId="0" applyAlignment="1" applyFont="1" applyNumberFormat="1">
      <alignment horizontal="right" vertical="bottom"/>
    </xf>
    <xf borderId="0" fillId="0" fontId="20" numFmtId="9" xfId="0" applyAlignment="1" applyFont="1" applyNumberFormat="1">
      <alignment horizontal="right" vertical="bottom"/>
    </xf>
    <xf borderId="0" fillId="0" fontId="20" numFmtId="9" xfId="0" applyAlignment="1" applyFont="1" applyNumberFormat="1">
      <alignment vertical="bottom"/>
    </xf>
    <xf borderId="0" fillId="0" fontId="21" numFmtId="3" xfId="0" applyAlignment="1" applyFont="1" applyNumberFormat="1">
      <alignment horizontal="right" vertical="bottom"/>
    </xf>
    <xf borderId="0" fillId="0" fontId="20" numFmtId="168" xfId="0" applyAlignment="1" applyFont="1" applyNumberFormat="1">
      <alignment horizontal="right" vertical="bottom"/>
    </xf>
    <xf borderId="0" fillId="0" fontId="20" numFmtId="169" xfId="0" applyAlignment="1" applyFont="1" applyNumberFormat="1">
      <alignment vertical="bottom"/>
    </xf>
    <xf borderId="16" fillId="6" fontId="14" numFmtId="0" xfId="0" applyAlignment="1" applyBorder="1" applyFont="1">
      <alignment vertical="bottom"/>
    </xf>
    <xf borderId="17" fillId="6" fontId="14" numFmtId="0" xfId="0" applyAlignment="1" applyBorder="1" applyFont="1">
      <alignment vertical="bottom"/>
    </xf>
    <xf borderId="8" fillId="7" fontId="9" numFmtId="0" xfId="0" applyAlignment="1" applyBorder="1" applyFont="1">
      <alignment vertical="bottom"/>
    </xf>
    <xf borderId="0" fillId="9" fontId="9" numFmtId="170" xfId="0" applyAlignment="1" applyFill="1" applyFont="1" applyNumberFormat="1">
      <alignment horizontal="center" readingOrder="0" vertical="bottom"/>
    </xf>
    <xf borderId="0" fillId="7" fontId="9" numFmtId="171" xfId="0" applyAlignment="1" applyFont="1" applyNumberFormat="1">
      <alignment horizontal="center" readingOrder="0" vertical="bottom"/>
    </xf>
    <xf borderId="0" fillId="0" fontId="9" numFmtId="17" xfId="0" applyAlignment="1" applyFont="1" applyNumberFormat="1">
      <alignment horizontal="right" vertical="bottom"/>
    </xf>
    <xf borderId="0" fillId="3" fontId="9" numFmtId="49" xfId="0" applyAlignment="1" applyFont="1" applyNumberFormat="1">
      <alignment shrinkToFit="0" vertical="bottom" wrapText="0"/>
    </xf>
    <xf borderId="8" fillId="6" fontId="14" numFmtId="172" xfId="0" applyAlignment="1" applyBorder="1" applyFont="1" applyNumberFormat="1">
      <alignment vertical="bottom"/>
    </xf>
    <xf borderId="9" fillId="6" fontId="14" numFmtId="172" xfId="0" applyAlignment="1" applyBorder="1" applyFont="1" applyNumberFormat="1">
      <alignment vertical="bottom"/>
    </xf>
    <xf borderId="0" fillId="6" fontId="14" numFmtId="172" xfId="0" applyAlignment="1" applyFont="1" applyNumberFormat="1">
      <alignment vertical="bottom"/>
    </xf>
    <xf borderId="0" fillId="0" fontId="14" numFmtId="172" xfId="0" applyAlignment="1" applyFont="1" applyNumberFormat="1">
      <alignment vertical="bottom"/>
    </xf>
    <xf borderId="0" fillId="0" fontId="22" numFmtId="173" xfId="0" applyFont="1" applyNumberFormat="1"/>
    <xf borderId="0" fillId="0" fontId="23" numFmtId="173" xfId="0" applyFont="1" applyNumberFormat="1"/>
    <xf borderId="18" fillId="8" fontId="12" numFmtId="0" xfId="0" applyAlignment="1" applyBorder="1" applyFont="1">
      <alignment vertical="bottom"/>
    </xf>
    <xf borderId="19" fillId="8" fontId="17" numFmtId="172" xfId="0" applyAlignment="1" applyBorder="1" applyFont="1" applyNumberFormat="1">
      <alignment vertical="bottom"/>
    </xf>
    <xf borderId="0" fillId="0" fontId="17" numFmtId="172" xfId="0" applyAlignment="1" applyFont="1" applyNumberFormat="1">
      <alignment vertical="bottom"/>
    </xf>
    <xf borderId="3" fillId="8" fontId="16" numFmtId="0" xfId="0" applyAlignment="1" applyBorder="1" applyFont="1">
      <alignment vertical="bottom"/>
    </xf>
    <xf borderId="20" fillId="8" fontId="14" numFmtId="0" xfId="0" applyAlignment="1" applyBorder="1" applyFont="1">
      <alignment vertical="bottom"/>
    </xf>
    <xf borderId="21" fillId="8" fontId="23" numFmtId="174" xfId="0" applyBorder="1" applyFont="1" applyNumberFormat="1"/>
    <xf borderId="0" fillId="0" fontId="23" numFmtId="174" xfId="0" applyFont="1" applyNumberFormat="1"/>
    <xf borderId="21" fillId="6" fontId="14" numFmtId="172" xfId="0" applyAlignment="1" applyBorder="1" applyFont="1" applyNumberFormat="1">
      <alignment vertical="bottom"/>
    </xf>
    <xf borderId="22" fillId="8" fontId="17" numFmtId="172" xfId="0" applyAlignment="1" applyBorder="1" applyFont="1" applyNumberFormat="1">
      <alignment vertical="bottom"/>
    </xf>
    <xf borderId="18" fillId="8" fontId="17" numFmtId="49" xfId="0" applyAlignment="1" applyBorder="1" applyFont="1" applyNumberFormat="1">
      <alignment vertical="bottom"/>
    </xf>
    <xf borderId="18" fillId="8" fontId="17" numFmtId="172" xfId="0" applyAlignment="1" applyBorder="1" applyFont="1" applyNumberFormat="1">
      <alignment vertical="bottom"/>
    </xf>
    <xf borderId="0" fillId="6" fontId="14" numFmtId="0" xfId="0" applyAlignment="1" applyFont="1">
      <alignment vertical="bottom"/>
    </xf>
    <xf borderId="3" fillId="8" fontId="6" numFmtId="0" xfId="0" applyAlignment="1" applyBorder="1" applyFont="1">
      <alignment vertical="bottom"/>
    </xf>
    <xf borderId="3" fillId="8" fontId="14" numFmtId="49" xfId="0" applyAlignment="1" applyBorder="1" applyFont="1" applyNumberFormat="1">
      <alignment vertical="bottom"/>
    </xf>
    <xf borderId="3" fillId="8" fontId="14" numFmtId="175" xfId="0" applyAlignment="1" applyBorder="1" applyFont="1" applyNumberFormat="1">
      <alignment horizontal="right"/>
    </xf>
    <xf borderId="0" fillId="0" fontId="14" numFmtId="175" xfId="0" applyAlignment="1" applyFont="1" applyNumberFormat="1">
      <alignment horizontal="right"/>
    </xf>
    <xf borderId="19" fillId="8" fontId="17" numFmtId="173" xfId="0" applyBorder="1" applyFont="1" applyNumberFormat="1"/>
    <xf borderId="23" fillId="8" fontId="17" numFmtId="173" xfId="0" applyBorder="1" applyFont="1" applyNumberFormat="1"/>
    <xf borderId="0" fillId="0" fontId="17" numFmtId="173" xfId="0" applyFont="1" applyNumberFormat="1"/>
    <xf borderId="21" fillId="8" fontId="14" numFmtId="176" xfId="0" applyBorder="1" applyFont="1" applyNumberFormat="1"/>
    <xf borderId="24" fillId="8" fontId="14" numFmtId="176" xfId="0" applyBorder="1" applyFont="1" applyNumberFormat="1"/>
    <xf borderId="0" fillId="0" fontId="14" numFmtId="176" xfId="0" applyFont="1" applyNumberFormat="1"/>
    <xf borderId="25" fillId="0" fontId="14" numFmtId="0" xfId="0" applyAlignment="1" applyBorder="1" applyFont="1">
      <alignment vertical="bottom"/>
    </xf>
    <xf borderId="0" fillId="0" fontId="9" numFmtId="49" xfId="0" applyAlignment="1" applyFont="1" applyNumberFormat="1">
      <alignment shrinkToFit="0" vertical="bottom" wrapText="0"/>
    </xf>
    <xf borderId="0" fillId="0" fontId="14" numFmtId="173" xfId="0" applyFont="1" applyNumberFormat="1"/>
    <xf borderId="26" fillId="8" fontId="12" numFmtId="0" xfId="0" applyBorder="1" applyFont="1"/>
    <xf borderId="26" fillId="8" fontId="12" numFmtId="173" xfId="0" applyBorder="1" applyFont="1" applyNumberFormat="1"/>
    <xf borderId="27" fillId="8" fontId="12" numFmtId="173" xfId="0" applyBorder="1" applyFont="1" applyNumberFormat="1"/>
    <xf borderId="0" fillId="0" fontId="12" numFmtId="0" xfId="0" applyFont="1"/>
    <xf quotePrefix="1" borderId="14" fillId="6" fontId="14" numFmtId="0" xfId="0" applyAlignment="1" applyBorder="1" applyFont="1">
      <alignment vertical="bottom"/>
    </xf>
    <xf quotePrefix="1" borderId="8" fillId="6" fontId="14" numFmtId="0" xfId="0" applyAlignment="1" applyBorder="1" applyFont="1">
      <alignment vertical="bottom"/>
    </xf>
    <xf borderId="3" fillId="0" fontId="6" numFmtId="0" xfId="0" applyAlignment="1" applyBorder="1" applyFont="1">
      <alignment vertical="bottom"/>
    </xf>
    <xf borderId="8" fillId="4" fontId="11" numFmtId="3" xfId="0" applyAlignment="1" applyBorder="1" applyFont="1" applyNumberFormat="1">
      <alignment vertical="bottom"/>
    </xf>
    <xf borderId="0" fillId="0" fontId="14" numFmtId="3" xfId="0" applyAlignment="1" applyFont="1" applyNumberFormat="1">
      <alignment vertical="bottom"/>
    </xf>
    <xf borderId="10" fillId="8" fontId="17" numFmtId="0" xfId="0" applyAlignment="1" applyBorder="1" applyFont="1">
      <alignment vertical="bottom"/>
    </xf>
    <xf borderId="26" fillId="8" fontId="14" numFmtId="173" xfId="0" applyBorder="1" applyFont="1" applyNumberFormat="1"/>
    <xf borderId="27" fillId="8" fontId="14" numFmtId="173" xfId="0" applyBorder="1" applyFont="1" applyNumberFormat="1"/>
    <xf borderId="0" fillId="8" fontId="17" numFmtId="0" xfId="0" applyAlignment="1" applyFont="1">
      <alignment vertical="bottom"/>
    </xf>
    <xf borderId="5" fillId="8" fontId="14" numFmtId="173" xfId="0" applyBorder="1" applyFont="1" applyNumberFormat="1"/>
    <xf borderId="6" fillId="8" fontId="14" numFmtId="173" xfId="0" applyBorder="1" applyFont="1" applyNumberFormat="1"/>
    <xf borderId="0" fillId="8" fontId="14" numFmtId="49" xfId="0" applyAlignment="1" applyFont="1" applyNumberFormat="1">
      <alignment vertical="bottom"/>
    </xf>
    <xf borderId="0" fillId="8" fontId="6" numFmtId="0" xfId="0" applyAlignment="1" applyFont="1">
      <alignment vertical="bottom"/>
    </xf>
    <xf borderId="8" fillId="8" fontId="14" numFmtId="3" xfId="0" applyAlignment="1" applyBorder="1" applyFont="1" applyNumberFormat="1">
      <alignment vertical="bottom"/>
    </xf>
    <xf borderId="9" fillId="8" fontId="14" numFmtId="3" xfId="0" applyAlignment="1" applyBorder="1" applyFont="1" applyNumberFormat="1">
      <alignment vertical="bottom"/>
    </xf>
    <xf borderId="21" fillId="8" fontId="14" numFmtId="3" xfId="0" applyAlignment="1" applyBorder="1" applyFont="1" applyNumberFormat="1">
      <alignment vertical="bottom"/>
    </xf>
    <xf borderId="24" fillId="8" fontId="14" numFmtId="3" xfId="0" applyAlignment="1" applyBorder="1" applyFont="1" applyNumberFormat="1">
      <alignment vertical="bottom"/>
    </xf>
    <xf borderId="28" fillId="6" fontId="14" numFmtId="0" xfId="0" applyAlignment="1" applyBorder="1" applyFont="1">
      <alignment vertical="bottom"/>
    </xf>
    <xf borderId="5" fillId="6" fontId="14" numFmtId="49" xfId="0" applyAlignment="1" applyBorder="1" applyFont="1" applyNumberFormat="1">
      <alignment vertical="bottom"/>
    </xf>
    <xf borderId="5" fillId="6" fontId="14" numFmtId="3" xfId="0" applyAlignment="1" applyBorder="1" applyFont="1" applyNumberFormat="1">
      <alignment vertical="bottom"/>
    </xf>
    <xf borderId="6" fillId="6" fontId="14" numFmtId="3" xfId="0" applyAlignment="1" applyBorder="1" applyFont="1" applyNumberFormat="1">
      <alignment vertical="bottom"/>
    </xf>
    <xf borderId="7" fillId="6" fontId="14" numFmtId="166" xfId="0" applyAlignment="1" applyBorder="1" applyFont="1" applyNumberFormat="1">
      <alignment vertical="bottom"/>
    </xf>
    <xf borderId="8" fillId="6" fontId="14" numFmtId="166" xfId="0" applyAlignment="1" applyBorder="1" applyFont="1" applyNumberFormat="1">
      <alignment vertical="bottom"/>
    </xf>
    <xf borderId="9" fillId="6" fontId="14" numFmtId="166" xfId="0" applyAlignment="1" applyBorder="1" applyFont="1" applyNumberFormat="1">
      <alignment vertical="bottom"/>
    </xf>
    <xf borderId="7" fillId="6" fontId="14" numFmtId="49" xfId="0" applyAlignment="1" applyBorder="1" applyFont="1" applyNumberFormat="1">
      <alignment vertical="bottom"/>
    </xf>
    <xf borderId="11" fillId="6" fontId="14" numFmtId="49" xfId="0" applyAlignment="1" applyBorder="1" applyFont="1" applyNumberFormat="1">
      <alignment vertical="bottom"/>
    </xf>
    <xf borderId="3" fillId="0" fontId="14" numFmtId="173" xfId="0" applyBorder="1" applyFont="1" applyNumberFormat="1"/>
    <xf borderId="29" fillId="6" fontId="14" numFmtId="166" xfId="0" applyAlignment="1" applyBorder="1" applyFont="1" applyNumberFormat="1">
      <alignment vertical="bottom"/>
    </xf>
    <xf borderId="21" fillId="6" fontId="14" numFmtId="166" xfId="0" applyAlignment="1" applyBorder="1" applyFont="1" applyNumberFormat="1">
      <alignment vertical="bottom"/>
    </xf>
    <xf borderId="24" fillId="6" fontId="14" numFmtId="166" xfId="0" applyAlignment="1" applyBorder="1" applyFont="1" applyNumberFormat="1">
      <alignment vertical="bottom"/>
    </xf>
    <xf borderId="26" fillId="8" fontId="17" numFmtId="49" xfId="0" applyAlignment="1" applyBorder="1" applyFont="1" applyNumberFormat="1">
      <alignment vertical="bottom"/>
    </xf>
    <xf borderId="12" fillId="8" fontId="17" numFmtId="166" xfId="0" applyAlignment="1" applyBorder="1" applyFont="1" applyNumberFormat="1">
      <alignment vertical="bottom"/>
    </xf>
    <xf borderId="26" fillId="8" fontId="17" numFmtId="166" xfId="0" applyAlignment="1" applyBorder="1" applyFont="1" applyNumberFormat="1">
      <alignment vertical="bottom"/>
    </xf>
    <xf borderId="27" fillId="8" fontId="17" numFmtId="166" xfId="0" applyAlignment="1" applyBorder="1" applyFont="1" applyNumberFormat="1">
      <alignment vertical="bottom"/>
    </xf>
    <xf borderId="0" fillId="0" fontId="17" numFmtId="166" xfId="0" applyAlignment="1" applyFont="1" applyNumberFormat="1">
      <alignment vertical="bottom"/>
    </xf>
    <xf borderId="26" fillId="8" fontId="12" numFmtId="49" xfId="0" applyBorder="1" applyFont="1" applyNumberFormat="1"/>
    <xf borderId="0" fillId="0" fontId="17" numFmtId="3" xfId="0" applyAlignment="1" applyFont="1" applyNumberFormat="1">
      <alignment vertical="bottom"/>
    </xf>
    <xf borderId="0" fillId="10" fontId="24" numFmtId="0" xfId="0" applyFill="1" applyFont="1"/>
    <xf borderId="0" fillId="10" fontId="14" numFmtId="0" xfId="0" applyAlignment="1" applyFont="1">
      <alignment vertical="bottom"/>
    </xf>
    <xf borderId="30" fillId="6" fontId="14" numFmtId="0" xfId="0" applyAlignment="1" applyBorder="1" applyFont="1">
      <alignment vertical="bottom"/>
    </xf>
    <xf borderId="0" fillId="6" fontId="14" numFmtId="166" xfId="0" applyAlignment="1" applyFont="1" applyNumberFormat="1">
      <alignment vertical="bottom"/>
    </xf>
    <xf borderId="0" fillId="6" fontId="17" numFmtId="0" xfId="0" applyAlignment="1" applyFont="1">
      <alignment vertical="bottom"/>
    </xf>
    <xf borderId="0" fillId="6" fontId="17" numFmtId="9" xfId="0" applyAlignment="1" applyFont="1" applyNumberFormat="1">
      <alignment vertical="bottom"/>
    </xf>
    <xf borderId="0" fillId="0" fontId="17" numFmtId="9" xfId="0" applyAlignment="1" applyFont="1" applyNumberFormat="1">
      <alignment vertical="bottom"/>
    </xf>
    <xf borderId="0" fillId="6" fontId="17" numFmtId="0" xfId="0" applyAlignment="1" applyFont="1">
      <alignment shrinkToFit="0" vertical="bottom" wrapText="1"/>
    </xf>
    <xf borderId="0" fillId="6" fontId="17" numFmtId="177" xfId="0" applyAlignment="1" applyFont="1" applyNumberFormat="1">
      <alignment vertical="bottom"/>
    </xf>
    <xf borderId="0" fillId="0" fontId="17" numFmtId="177" xfId="0" applyAlignment="1" applyFont="1" applyNumberFormat="1">
      <alignment vertical="bottom"/>
    </xf>
    <xf borderId="0" fillId="0" fontId="9" numFmtId="170" xfId="0" applyAlignment="1" applyFont="1" applyNumberFormat="1">
      <alignment horizontal="center" vertical="bottom"/>
    </xf>
    <xf borderId="0" fillId="0" fontId="9" numFmtId="171" xfId="0" applyAlignment="1" applyFont="1" applyNumberFormat="1">
      <alignment horizontal="center" vertical="bottom"/>
    </xf>
    <xf borderId="0" fillId="7" fontId="6" numFmtId="0" xfId="0" applyAlignment="1" applyFont="1">
      <alignment vertical="bottom"/>
    </xf>
    <xf borderId="0" fillId="7" fontId="9" numFmtId="0" xfId="0" applyAlignment="1" applyFont="1">
      <alignment horizontal="center" readingOrder="0" vertical="bottom"/>
    </xf>
    <xf borderId="0" fillId="0" fontId="9" numFmtId="0" xfId="0" applyAlignment="1" applyFont="1">
      <alignment horizontal="center" vertical="bottom"/>
    </xf>
    <xf borderId="0" fillId="3" fontId="25" numFmtId="49" xfId="0" applyAlignment="1" applyFont="1" applyNumberFormat="1">
      <alignment shrinkToFit="0" vertical="bottom" wrapText="0"/>
    </xf>
    <xf borderId="0" fillId="4" fontId="11" numFmtId="166" xfId="0" applyAlignment="1" applyFont="1" applyNumberFormat="1">
      <alignment vertical="bottom"/>
    </xf>
    <xf borderId="31" fillId="6" fontId="14" numFmtId="166" xfId="0" applyAlignment="1" applyBorder="1" applyFont="1" applyNumberFormat="1">
      <alignment vertical="bottom"/>
    </xf>
    <xf borderId="0" fillId="4" fontId="11" numFmtId="9" xfId="0" applyAlignment="1" applyFont="1" applyNumberFormat="1">
      <alignment vertical="bottom"/>
    </xf>
    <xf borderId="31" fillId="6" fontId="14" numFmtId="0" xfId="0" applyAlignment="1" applyBorder="1" applyFont="1">
      <alignment vertical="bottom"/>
    </xf>
    <xf borderId="1" fillId="6" fontId="17" numFmtId="0" xfId="0" applyAlignment="1" applyBorder="1" applyFont="1">
      <alignment vertical="bottom"/>
    </xf>
    <xf borderId="10" fillId="8" fontId="17" numFmtId="166" xfId="0" applyAlignment="1" applyBorder="1" applyFont="1" applyNumberFormat="1">
      <alignment vertical="bottom"/>
    </xf>
    <xf borderId="0" fillId="6" fontId="14" numFmtId="177" xfId="0" applyAlignment="1" applyFont="1" applyNumberFormat="1">
      <alignment vertical="bottom"/>
    </xf>
    <xf borderId="4" fillId="6" fontId="14" numFmtId="166" xfId="0" applyAlignment="1" applyBorder="1" applyFont="1" applyNumberFormat="1">
      <alignment vertical="bottom"/>
    </xf>
    <xf borderId="8" fillId="3" fontId="9" numFmtId="49" xfId="0" applyAlignment="1" applyBorder="1" applyFont="1" applyNumberFormat="1">
      <alignment vertical="bottom"/>
    </xf>
    <xf borderId="8" fillId="3" fontId="19" numFmtId="17" xfId="0" applyAlignment="1" applyBorder="1" applyFont="1" applyNumberFormat="1">
      <alignment horizontal="right" vertical="bottom"/>
    </xf>
    <xf borderId="0" fillId="0" fontId="19" numFmtId="17" xfId="0" applyAlignment="1" applyFont="1" applyNumberFormat="1">
      <alignment horizontal="right" vertical="bottom"/>
    </xf>
    <xf borderId="8" fillId="4" fontId="11" numFmtId="0" xfId="0" applyAlignment="1" applyBorder="1" applyFont="1">
      <alignment vertical="bottom"/>
    </xf>
    <xf borderId="14" fillId="6" fontId="14" numFmtId="166" xfId="0" applyAlignment="1" applyBorder="1" applyFont="1" applyNumberFormat="1">
      <alignment vertical="bottom"/>
    </xf>
    <xf borderId="8" fillId="4" fontId="11" numFmtId="9" xfId="0" applyAlignment="1" applyBorder="1" applyFont="1" applyNumberFormat="1">
      <alignment vertical="bottom"/>
    </xf>
    <xf borderId="28" fillId="6" fontId="17" numFmtId="0" xfId="0" applyAlignment="1" applyBorder="1" applyFont="1">
      <alignment vertical="bottom"/>
    </xf>
    <xf borderId="7" fillId="6" fontId="14" numFmtId="178" xfId="0" applyAlignment="1" applyBorder="1" applyFont="1" applyNumberFormat="1">
      <alignment vertical="bottom"/>
    </xf>
    <xf borderId="0" fillId="0" fontId="14" numFmtId="178" xfId="0" applyAlignment="1" applyFont="1" applyNumberFormat="1">
      <alignment vertical="bottom"/>
    </xf>
    <xf borderId="0" fillId="6" fontId="14" numFmtId="9" xfId="0" applyAlignment="1" applyFont="1" applyNumberFormat="1">
      <alignment vertical="bottom"/>
    </xf>
    <xf borderId="0" fillId="6" fontId="17" numFmtId="49" xfId="0" applyAlignment="1" applyFont="1" applyNumberFormat="1">
      <alignment vertical="bottom"/>
    </xf>
    <xf borderId="0" fillId="0" fontId="17" numFmtId="0" xfId="0" applyAlignment="1" applyFont="1">
      <alignment vertical="bottom"/>
    </xf>
    <xf borderId="0" fillId="7" fontId="19" numFmtId="0" xfId="0" applyAlignment="1" applyFont="1">
      <alignment vertical="bottom"/>
    </xf>
    <xf borderId="0" fillId="7" fontId="9" numFmtId="170" xfId="0" applyAlignment="1" applyFont="1" applyNumberFormat="1">
      <alignment horizontal="center" vertical="bottom"/>
    </xf>
    <xf borderId="0" fillId="7" fontId="9" numFmtId="171" xfId="0" applyAlignment="1" applyFont="1" applyNumberFormat="1">
      <alignment horizontal="center" vertical="bottom"/>
    </xf>
    <xf borderId="10" fillId="8" fontId="12" numFmtId="0" xfId="0" applyAlignment="1" applyBorder="1" applyFont="1">
      <alignment shrinkToFit="0" vertical="bottom" wrapText="0"/>
    </xf>
    <xf borderId="10" fillId="8" fontId="6" numFmtId="0" xfId="0" applyAlignment="1" applyBorder="1" applyFont="1">
      <alignment vertical="bottom"/>
    </xf>
    <xf borderId="10" fillId="8" fontId="12" numFmtId="173" xfId="0" applyAlignment="1" applyBorder="1" applyFont="1" applyNumberFormat="1">
      <alignment horizontal="right" vertical="bottom"/>
    </xf>
    <xf borderId="0" fillId="0" fontId="12" numFmtId="173" xfId="0" applyAlignment="1" applyFont="1" applyNumberFormat="1">
      <alignment horizontal="right" vertical="bottom"/>
    </xf>
    <xf borderId="10" fillId="8" fontId="12" numFmtId="0" xfId="0" applyAlignment="1" applyBorder="1" applyFont="1">
      <alignment vertical="bottom"/>
    </xf>
    <xf borderId="0" fillId="3" fontId="9" numFmtId="49" xfId="0" applyAlignment="1" applyFont="1" applyNumberFormat="1">
      <alignment vertical="bottom"/>
    </xf>
    <xf borderId="0" fillId="3" fontId="6" numFmtId="49" xfId="0" applyAlignment="1" applyFont="1" applyNumberFormat="1">
      <alignment vertical="bottom"/>
    </xf>
    <xf borderId="0" fillId="3" fontId="9" numFmtId="166" xfId="0" applyAlignment="1" applyFont="1" applyNumberFormat="1">
      <alignment shrinkToFit="0" vertical="bottom" wrapText="0"/>
    </xf>
    <xf borderId="0" fillId="3" fontId="6" numFmtId="166" xfId="0" applyAlignment="1" applyFont="1" applyNumberFormat="1">
      <alignment vertical="bottom"/>
    </xf>
    <xf borderId="0" fillId="0" fontId="6" numFmtId="166" xfId="0" applyAlignment="1" applyFont="1" applyNumberFormat="1">
      <alignment vertical="bottom"/>
    </xf>
    <xf borderId="3" fillId="8" fontId="12" numFmtId="0" xfId="0" applyAlignment="1" applyBorder="1" applyFont="1">
      <alignment shrinkToFit="0" vertical="bottom" wrapText="0"/>
    </xf>
    <xf borderId="3" fillId="8" fontId="12" numFmtId="0" xfId="0" applyAlignment="1" applyBorder="1" applyFont="1">
      <alignment vertical="bottom"/>
    </xf>
    <xf borderId="3" fillId="8" fontId="12" numFmtId="173" xfId="0" applyAlignment="1" applyBorder="1" applyFont="1" applyNumberFormat="1">
      <alignment horizontal="right" vertical="bottom"/>
    </xf>
    <xf borderId="10" fillId="8" fontId="12" numFmtId="173" xfId="0" applyAlignment="1" applyBorder="1" applyFont="1" applyNumberFormat="1">
      <alignment vertical="bottom"/>
    </xf>
    <xf borderId="0" fillId="0" fontId="12" numFmtId="173" xfId="0" applyAlignment="1" applyFont="1" applyNumberFormat="1">
      <alignment vertical="bottom"/>
    </xf>
    <xf borderId="3" fillId="8" fontId="12" numFmtId="173" xfId="0" applyAlignment="1" applyBorder="1" applyFont="1" applyNumberFormat="1">
      <alignment vertical="bottom"/>
    </xf>
    <xf borderId="0" fillId="6" fontId="6" numFmtId="0" xfId="0" applyAlignment="1" applyFont="1">
      <alignment vertical="bottom"/>
    </xf>
    <xf borderId="0" fillId="6" fontId="6" numFmtId="173" xfId="0" applyAlignment="1" applyFont="1" applyNumberFormat="1">
      <alignment vertical="bottom"/>
    </xf>
    <xf borderId="0" fillId="0" fontId="6" numFmtId="173" xfId="0" applyAlignment="1" applyFont="1" applyNumberFormat="1">
      <alignment vertical="bottom"/>
    </xf>
    <xf borderId="0" fillId="6" fontId="6" numFmtId="3" xfId="0" applyAlignment="1" applyFont="1" applyNumberFormat="1">
      <alignment vertical="bottom"/>
    </xf>
    <xf borderId="0" fillId="0" fontId="6" numFmtId="3" xfId="0" applyAlignment="1" applyFont="1" applyNumberFormat="1">
      <alignment vertical="bottom"/>
    </xf>
    <xf borderId="32" fillId="6" fontId="14" numFmtId="0" xfId="0" applyAlignment="1" applyBorder="1" applyFont="1">
      <alignment vertical="bottom"/>
    </xf>
    <xf borderId="17" fillId="6" fontId="14" numFmtId="0" xfId="0" applyAlignment="1" applyBorder="1" applyFont="1">
      <alignment horizontal="right" vertical="bottom"/>
    </xf>
    <xf borderId="33" fillId="6" fontId="14" numFmtId="0" xfId="0" applyAlignment="1" applyBorder="1" applyFont="1">
      <alignment vertical="bottom"/>
    </xf>
    <xf borderId="0" fillId="7" fontId="9" numFmtId="0" xfId="0" applyAlignment="1" applyFont="1">
      <alignment horizontal="right" readingOrder="0" vertical="bottom"/>
    </xf>
    <xf borderId="0" fillId="7" fontId="9" numFmtId="171" xfId="0" applyAlignment="1" applyFont="1" applyNumberFormat="1">
      <alignment horizontal="right" vertical="bottom"/>
    </xf>
    <xf borderId="0" fillId="3" fontId="9" numFmtId="49" xfId="0" applyAlignment="1" applyFont="1" applyNumberFormat="1">
      <alignment horizontal="right" vertical="bottom"/>
    </xf>
    <xf borderId="0" fillId="3" fontId="6" numFmtId="3" xfId="0" applyAlignment="1" applyFont="1" applyNumberFormat="1">
      <alignment vertical="bottom"/>
    </xf>
    <xf borderId="31" fillId="6" fontId="14" numFmtId="49" xfId="0" applyAlignment="1" applyBorder="1" applyFont="1" applyNumberFormat="1">
      <alignment vertical="bottom"/>
    </xf>
    <xf borderId="8" fillId="6" fontId="14" numFmtId="179" xfId="0" applyAlignment="1" applyBorder="1" applyFont="1" applyNumberFormat="1">
      <alignment vertical="bottom"/>
    </xf>
    <xf borderId="8" fillId="6" fontId="14" numFmtId="3" xfId="0" applyAlignment="1" applyBorder="1" applyFont="1" applyNumberFormat="1">
      <alignment horizontal="right" vertical="bottom"/>
    </xf>
    <xf borderId="0" fillId="4" fontId="11" numFmtId="9" xfId="0" applyFont="1" applyNumberFormat="1"/>
    <xf borderId="34" fillId="6" fontId="14" numFmtId="49" xfId="0" applyAlignment="1" applyBorder="1" applyFont="1" applyNumberFormat="1">
      <alignment vertical="bottom"/>
    </xf>
    <xf borderId="7" fillId="6" fontId="14" numFmtId="179" xfId="0" applyAlignment="1" applyBorder="1" applyFont="1" applyNumberFormat="1">
      <alignment vertical="bottom"/>
    </xf>
    <xf borderId="7" fillId="4" fontId="11" numFmtId="3" xfId="0" applyAlignment="1" applyBorder="1" applyFont="1" applyNumberFormat="1">
      <alignment horizontal="right" vertical="bottom"/>
    </xf>
    <xf borderId="7" fillId="6" fontId="14" numFmtId="3" xfId="0" applyAlignment="1" applyBorder="1" applyFont="1" applyNumberFormat="1">
      <alignment vertical="bottom"/>
    </xf>
    <xf borderId="11" fillId="6" fontId="14" numFmtId="3" xfId="0" applyAlignment="1" applyBorder="1" applyFont="1" applyNumberFormat="1">
      <alignment vertical="bottom"/>
    </xf>
    <xf borderId="18" fillId="8" fontId="17" numFmtId="179" xfId="0" applyAlignment="1" applyBorder="1" applyFont="1" applyNumberFormat="1">
      <alignment vertical="bottom"/>
    </xf>
    <xf borderId="18" fillId="8" fontId="14" numFmtId="3" xfId="0" applyAlignment="1" applyBorder="1" applyFont="1" applyNumberFormat="1">
      <alignment horizontal="right" vertical="bottom"/>
    </xf>
    <xf borderId="18" fillId="8" fontId="17" numFmtId="3" xfId="0" applyAlignment="1" applyBorder="1" applyFont="1" applyNumberFormat="1">
      <alignment vertical="bottom"/>
    </xf>
    <xf borderId="3" fillId="8" fontId="16" numFmtId="49" xfId="0" applyAlignment="1" applyBorder="1" applyFont="1" applyNumberFormat="1">
      <alignment vertical="bottom"/>
    </xf>
    <xf borderId="3" fillId="8" fontId="16" numFmtId="9" xfId="0" applyAlignment="1" applyBorder="1" applyFont="1" applyNumberFormat="1">
      <alignment vertical="bottom"/>
    </xf>
    <xf borderId="3" fillId="8" fontId="14" numFmtId="3" xfId="0" applyAlignment="1" applyBorder="1" applyFont="1" applyNumberFormat="1">
      <alignment horizontal="right" vertical="bottom"/>
    </xf>
    <xf borderId="3" fillId="8" fontId="14" numFmtId="3" xfId="0" applyAlignment="1" applyBorder="1" applyFont="1" applyNumberFormat="1">
      <alignment vertical="bottom"/>
    </xf>
    <xf borderId="35" fillId="6" fontId="14" numFmtId="0" xfId="0" applyAlignment="1" applyBorder="1" applyFont="1">
      <alignment vertical="bottom"/>
    </xf>
    <xf borderId="4" fillId="6" fontId="14" numFmtId="179" xfId="0" applyAlignment="1" applyBorder="1" applyFont="1" applyNumberFormat="1">
      <alignment vertical="bottom"/>
    </xf>
    <xf borderId="4" fillId="6" fontId="14" numFmtId="3" xfId="0" applyAlignment="1" applyBorder="1" applyFont="1" applyNumberFormat="1">
      <alignment horizontal="right" vertical="bottom"/>
    </xf>
    <xf borderId="4" fillId="6" fontId="14" numFmtId="3" xfId="0" applyAlignment="1" applyBorder="1" applyFont="1" applyNumberFormat="1">
      <alignment vertical="bottom"/>
    </xf>
    <xf borderId="14" fillId="6" fontId="14" numFmtId="3" xfId="0" applyAlignment="1" applyBorder="1" applyFont="1" applyNumberFormat="1">
      <alignment vertical="bottom"/>
    </xf>
    <xf borderId="0" fillId="0" fontId="11" numFmtId="3" xfId="0" applyAlignment="1" applyFont="1" applyNumberFormat="1">
      <alignment vertical="bottom"/>
    </xf>
    <xf borderId="7" fillId="6" fontId="14" numFmtId="3" xfId="0" applyAlignment="1" applyBorder="1" applyFont="1" applyNumberFormat="1">
      <alignment horizontal="right" vertical="bottom"/>
    </xf>
    <xf borderId="3" fillId="8" fontId="16" numFmtId="3" xfId="0" applyAlignment="1" applyBorder="1" applyFont="1" applyNumberFormat="1">
      <alignment horizontal="right" vertical="bottom"/>
    </xf>
    <xf borderId="3" fillId="8" fontId="16" numFmtId="3" xfId="0" applyAlignment="1" applyBorder="1" applyFont="1" applyNumberFormat="1">
      <alignment vertical="bottom"/>
    </xf>
    <xf borderId="0" fillId="0" fontId="16" numFmtId="3" xfId="0" applyAlignment="1" applyFont="1" applyNumberFormat="1">
      <alignment vertical="bottom"/>
    </xf>
    <xf borderId="35" fillId="6" fontId="17" numFmtId="0" xfId="0" applyAlignment="1" applyBorder="1" applyFont="1">
      <alignment vertical="bottom"/>
    </xf>
    <xf borderId="4" fillId="6" fontId="17" numFmtId="0" xfId="0" applyAlignment="1" applyBorder="1" applyFont="1">
      <alignment vertical="bottom"/>
    </xf>
    <xf borderId="4" fillId="6" fontId="14" numFmtId="0" xfId="0" applyAlignment="1" applyBorder="1" applyFont="1">
      <alignment horizontal="right" vertical="bottom"/>
    </xf>
    <xf borderId="7" fillId="6" fontId="11" numFmtId="3" xfId="0" applyAlignment="1" applyBorder="1" applyFont="1" applyNumberFormat="1">
      <alignment horizontal="right" vertical="bottom"/>
    </xf>
    <xf borderId="18" fillId="8" fontId="17" numFmtId="0" xfId="0" applyAlignment="1" applyBorder="1" applyFont="1">
      <alignment vertical="bottom"/>
    </xf>
    <xf borderId="18" fillId="8" fontId="17" numFmtId="49" xfId="0" applyAlignment="1" applyBorder="1" applyFont="1" applyNumberFormat="1">
      <alignment horizontal="right" vertical="bottom"/>
    </xf>
    <xf borderId="18" fillId="8" fontId="17" numFmtId="179" xfId="0" applyAlignment="1" applyBorder="1" applyFont="1" applyNumberFormat="1">
      <alignment horizontal="right" vertical="bottom"/>
    </xf>
    <xf borderId="18" fillId="8" fontId="17" numFmtId="3" xfId="0" applyAlignment="1" applyBorder="1" applyFont="1" applyNumberFormat="1">
      <alignment horizontal="right" vertical="bottom"/>
    </xf>
    <xf borderId="36" fillId="6" fontId="14" numFmtId="0" xfId="0" applyAlignment="1" applyBorder="1" applyFont="1">
      <alignment vertical="bottom"/>
    </xf>
    <xf borderId="5" fillId="6" fontId="14" numFmtId="179" xfId="0" applyAlignment="1" applyBorder="1" applyFont="1" applyNumberFormat="1">
      <alignment vertical="bottom"/>
    </xf>
    <xf borderId="5" fillId="6" fontId="14" numFmtId="3" xfId="0" applyAlignment="1" applyBorder="1" applyFont="1" applyNumberFormat="1">
      <alignment horizontal="right" vertical="bottom"/>
    </xf>
    <xf borderId="34" fillId="6" fontId="14" numFmtId="0" xfId="0" applyAlignment="1" applyBorder="1" applyFont="1">
      <alignment vertical="bottom"/>
    </xf>
    <xf borderId="3" fillId="8" fontId="17" numFmtId="49" xfId="0" applyAlignment="1" applyBorder="1" applyFont="1" applyNumberFormat="1">
      <alignment vertical="bottom"/>
    </xf>
    <xf borderId="3" fillId="8" fontId="17" numFmtId="179" xfId="0" applyAlignment="1" applyBorder="1" applyFont="1" applyNumberFormat="1">
      <alignment vertical="bottom"/>
    </xf>
    <xf borderId="3" fillId="8" fontId="17" numFmtId="3" xfId="0" applyAlignment="1" applyBorder="1" applyFont="1" applyNumberFormat="1">
      <alignment vertical="bottom"/>
    </xf>
    <xf borderId="31" fillId="6" fontId="17" numFmtId="49" xfId="0" applyAlignment="1" applyBorder="1" applyFont="1" applyNumberFormat="1">
      <alignment vertical="bottom"/>
    </xf>
    <xf borderId="8" fillId="6" fontId="17" numFmtId="49" xfId="0" applyAlignment="1" applyBorder="1" applyFont="1" applyNumberFormat="1">
      <alignment vertical="bottom"/>
    </xf>
    <xf borderId="8" fillId="6" fontId="14" numFmtId="0" xfId="0" applyAlignment="1" applyBorder="1" applyFont="1">
      <alignment horizontal="right" vertical="bottom"/>
    </xf>
    <xf borderId="9" fillId="6" fontId="14" numFmtId="0" xfId="0" applyAlignment="1" applyBorder="1" applyFont="1">
      <alignment vertical="bottom"/>
    </xf>
    <xf borderId="8" fillId="6" fontId="14" numFmtId="9" xfId="0" applyAlignment="1" applyBorder="1" applyFont="1" applyNumberFormat="1">
      <alignment vertical="bottom"/>
    </xf>
    <xf borderId="0" fillId="0" fontId="22" numFmtId="9" xfId="0" applyFont="1" applyNumberFormat="1"/>
    <xf borderId="8" fillId="6" fontId="14" numFmtId="179" xfId="0" applyAlignment="1" applyBorder="1" applyFont="1" applyNumberFormat="1">
      <alignment horizontal="right" vertical="bottom"/>
    </xf>
    <xf borderId="7" fillId="6" fontId="14" numFmtId="179" xfId="0" applyAlignment="1" applyBorder="1" applyFont="1" applyNumberFormat="1">
      <alignment horizontal="right" vertical="bottom"/>
    </xf>
    <xf borderId="11" fillId="6" fontId="14" numFmtId="0" xfId="0" applyAlignment="1" applyBorder="1" applyFont="1">
      <alignment vertical="bottom"/>
    </xf>
    <xf borderId="0" fillId="6" fontId="14" numFmtId="179" xfId="0" applyAlignment="1" applyFont="1" applyNumberFormat="1">
      <alignment horizontal="right" vertical="bottom"/>
    </xf>
    <xf borderId="0" fillId="0" fontId="14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'2_Summary_Next_12m'!$B$4:$C$4</c:f>
            </c:strRef>
          </c:tx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cat>
            <c:strRef>
              <c:f>'2_Summary_Next_12m'!$D$2:$O$2</c:f>
            </c:strRef>
          </c:cat>
          <c:val>
            <c:numRef>
              <c:f>'2_Summary_Next_12m'!$D$4:$O$4</c:f>
              <c:numCache/>
            </c:numRef>
          </c:val>
        </c:ser>
        <c:overlap val="100"/>
        <c:axId val="1306859978"/>
        <c:axId val="932337784"/>
      </c:barChart>
      <c:catAx>
        <c:axId val="13068599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932337784"/>
      </c:catAx>
      <c:valAx>
        <c:axId val="9323377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130685997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'2_Summary_Next_12m'!$B$39:$C$39</c:f>
            </c:strRef>
          </c:tx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cat>
            <c:strRef>
              <c:f>'2_Summary_Next_12m'!$D$2:$O$2</c:f>
            </c:strRef>
          </c:cat>
          <c:val>
            <c:numRef>
              <c:f>'2_Summary_Next_12m'!$D$39:$O$39</c:f>
              <c:numCache/>
            </c:numRef>
          </c:val>
        </c:ser>
        <c:axId val="1594630783"/>
        <c:axId val="676821052"/>
      </c:barChart>
      <c:catAx>
        <c:axId val="1594630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676821052"/>
      </c:catAx>
      <c:valAx>
        <c:axId val="6768210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159463078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695325</xdr:colOff>
      <xdr:row>45</xdr:row>
      <xdr:rowOff>66675</xdr:rowOff>
    </xdr:from>
    <xdr:ext cx="5657850" cy="3505200"/>
    <xdr:graphicFrame>
      <xdr:nvGraphicFramePr>
        <xdr:cNvPr id="1006666637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695325</xdr:colOff>
      <xdr:row>66</xdr:row>
      <xdr:rowOff>104775</xdr:rowOff>
    </xdr:from>
    <xdr:ext cx="5657850" cy="3505200"/>
    <xdr:graphicFrame>
      <xdr:nvGraphicFramePr>
        <xdr:cNvPr id="187145175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3" t="s">
        <v>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4" t="s">
        <v>2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4" t="s">
        <v>3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5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cols>
    <col customWidth="1" min="1" max="1" width="2.89"/>
    <col customWidth="1" min="2" max="2" width="16.22"/>
    <col customWidth="1" min="3" max="3" width="2.0"/>
    <col customWidth="1" min="8" max="8" width="2.89"/>
  </cols>
  <sheetData>
    <row r="1">
      <c r="A1" s="6"/>
      <c r="B1" s="6"/>
      <c r="C1" s="6"/>
      <c r="D1" s="6"/>
      <c r="E1" s="7"/>
      <c r="F1" s="6"/>
      <c r="G1" s="6"/>
      <c r="H1" s="6"/>
    </row>
    <row r="2">
      <c r="A2" s="6"/>
      <c r="B2" s="8" t="s">
        <v>4</v>
      </c>
      <c r="C2" s="6"/>
      <c r="D2" s="6"/>
      <c r="E2" s="6"/>
      <c r="F2" s="6"/>
      <c r="G2" s="6"/>
      <c r="H2" s="6"/>
    </row>
    <row r="3" ht="4.5" customHeight="1">
      <c r="A3" s="9"/>
      <c r="B3" s="9"/>
      <c r="C3" s="9"/>
      <c r="D3" s="10"/>
      <c r="E3" s="9"/>
      <c r="F3" s="9"/>
      <c r="G3" s="9"/>
      <c r="H3" s="9"/>
    </row>
    <row r="4" ht="1.5" customHeight="1">
      <c r="A4" s="6"/>
      <c r="B4" s="11"/>
      <c r="C4" s="11"/>
      <c r="D4" s="11"/>
      <c r="E4" s="11"/>
      <c r="F4" s="11"/>
      <c r="G4" s="11"/>
      <c r="H4" s="6"/>
    </row>
    <row r="5">
      <c r="A5" s="6"/>
      <c r="B5" s="6"/>
      <c r="C5" s="6"/>
      <c r="D5" s="6"/>
      <c r="E5" s="6"/>
      <c r="F5" s="6"/>
      <c r="G5" s="6"/>
      <c r="H5" s="6"/>
    </row>
    <row r="6">
      <c r="A6" s="6"/>
      <c r="B6" s="12" t="s">
        <v>5</v>
      </c>
      <c r="C6" s="13"/>
      <c r="D6" s="13"/>
      <c r="E6" s="13"/>
      <c r="F6" s="13"/>
      <c r="G6" s="13"/>
      <c r="H6" s="6"/>
    </row>
    <row r="7">
      <c r="A7" s="6"/>
      <c r="B7" s="14" t="s">
        <v>6</v>
      </c>
      <c r="C7" s="6"/>
      <c r="D7" s="6"/>
      <c r="E7" s="6"/>
      <c r="F7" s="6"/>
      <c r="G7" s="6"/>
      <c r="H7" s="6"/>
    </row>
    <row r="8">
      <c r="A8" s="6"/>
      <c r="B8" s="14" t="s">
        <v>7</v>
      </c>
      <c r="C8" s="6"/>
      <c r="D8" s="6"/>
      <c r="E8" s="6"/>
      <c r="F8" s="6"/>
      <c r="G8" s="6"/>
      <c r="H8" s="6"/>
    </row>
    <row r="9">
      <c r="A9" s="6"/>
      <c r="B9" s="14" t="s">
        <v>8</v>
      </c>
      <c r="C9" s="6"/>
      <c r="D9" s="6"/>
      <c r="E9" s="6"/>
      <c r="F9" s="6"/>
      <c r="G9" s="6"/>
      <c r="H9" s="6"/>
    </row>
    <row r="10">
      <c r="A10" s="6"/>
      <c r="B10" s="14" t="s">
        <v>9</v>
      </c>
      <c r="C10" s="6"/>
      <c r="D10" s="6"/>
      <c r="E10" s="6"/>
      <c r="F10" s="6"/>
      <c r="G10" s="6"/>
      <c r="H10" s="6"/>
    </row>
    <row r="11">
      <c r="A11" s="6"/>
      <c r="B11" s="14" t="s">
        <v>10</v>
      </c>
      <c r="C11" s="6"/>
      <c r="D11" s="6"/>
      <c r="E11" s="6"/>
      <c r="F11" s="6"/>
      <c r="G11" s="6"/>
      <c r="H11" s="6"/>
    </row>
    <row r="12">
      <c r="A12" s="6"/>
      <c r="B12" s="6"/>
      <c r="C12" s="6"/>
      <c r="D12" s="6"/>
      <c r="E12" s="6"/>
      <c r="F12" s="6"/>
      <c r="G12" s="6"/>
      <c r="H12" s="6"/>
    </row>
    <row r="13">
      <c r="A13" s="6"/>
      <c r="B13" s="12" t="s">
        <v>11</v>
      </c>
      <c r="C13" s="13"/>
      <c r="D13" s="13"/>
      <c r="E13" s="13"/>
      <c r="F13" s="13"/>
      <c r="G13" s="13"/>
      <c r="H13" s="6"/>
    </row>
    <row r="14">
      <c r="A14" s="6"/>
      <c r="B14" s="6"/>
      <c r="C14" s="6"/>
      <c r="D14" s="6"/>
      <c r="E14" s="6"/>
      <c r="F14" s="6"/>
      <c r="G14" s="6"/>
      <c r="H14" s="6"/>
    </row>
    <row r="15">
      <c r="A15" s="6"/>
      <c r="B15" s="15" t="s">
        <v>12</v>
      </c>
      <c r="C15" s="6"/>
      <c r="D15" s="6" t="s">
        <v>13</v>
      </c>
      <c r="E15" s="6"/>
      <c r="F15" s="6"/>
      <c r="G15" s="6"/>
      <c r="H15" s="6"/>
    </row>
    <row r="16">
      <c r="A16" s="6"/>
      <c r="B16" s="7"/>
      <c r="C16" s="6"/>
      <c r="D16" s="6"/>
      <c r="E16" s="6"/>
      <c r="F16" s="6"/>
      <c r="G16" s="6"/>
      <c r="H16" s="6"/>
    </row>
    <row r="17">
      <c r="A17" s="6"/>
      <c r="B17" s="16" t="s">
        <v>12</v>
      </c>
      <c r="C17" s="6"/>
      <c r="D17" s="6" t="s">
        <v>14</v>
      </c>
      <c r="E17" s="6"/>
      <c r="F17" s="6"/>
      <c r="G17" s="6"/>
      <c r="H17" s="6"/>
    </row>
    <row r="18">
      <c r="A18" s="6"/>
      <c r="B18" s="7"/>
      <c r="C18" s="6"/>
      <c r="D18" s="6"/>
      <c r="E18" s="6"/>
      <c r="F18" s="6"/>
      <c r="G18" s="6"/>
      <c r="H18" s="6"/>
    </row>
    <row r="19">
      <c r="A19" s="6"/>
      <c r="B19" s="17" t="s">
        <v>12</v>
      </c>
      <c r="C19" s="6"/>
      <c r="D19" s="6" t="s">
        <v>15</v>
      </c>
      <c r="E19" s="6"/>
      <c r="F19" s="6"/>
      <c r="G19" s="6"/>
      <c r="H19" s="6"/>
    </row>
    <row r="20">
      <c r="A20" s="6"/>
      <c r="B20" s="6"/>
      <c r="C20" s="6"/>
      <c r="D20" s="6"/>
      <c r="E20" s="6"/>
      <c r="F20" s="6"/>
      <c r="G20" s="6"/>
      <c r="H20" s="6"/>
    </row>
    <row r="21">
      <c r="A21" s="6"/>
      <c r="B21" s="6"/>
      <c r="C21" s="6"/>
      <c r="D21" s="6"/>
      <c r="E21" s="6"/>
      <c r="F21" s="6"/>
      <c r="G21" s="6"/>
      <c r="H21" s="6"/>
    </row>
    <row r="22">
      <c r="A22" s="6"/>
      <c r="B22" s="12" t="s">
        <v>16</v>
      </c>
      <c r="C22" s="13"/>
      <c r="D22" s="13"/>
      <c r="E22" s="13"/>
      <c r="F22" s="13"/>
      <c r="G22" s="13"/>
      <c r="H22" s="18"/>
    </row>
    <row r="23">
      <c r="A23" s="6"/>
      <c r="B23" s="6"/>
      <c r="C23" s="6"/>
      <c r="D23" s="6"/>
      <c r="E23" s="6"/>
      <c r="F23" s="6"/>
      <c r="G23" s="6"/>
      <c r="H23" s="6"/>
    </row>
    <row r="24" ht="68.25" customHeight="1">
      <c r="A24" s="6"/>
      <c r="B24" s="19" t="s">
        <v>17</v>
      </c>
      <c r="H24" s="6"/>
    </row>
    <row r="25">
      <c r="A25" s="6"/>
      <c r="B25" s="6"/>
      <c r="C25" s="6"/>
      <c r="D25" s="6"/>
      <c r="E25" s="6"/>
      <c r="F25" s="6"/>
      <c r="G25" s="6"/>
      <c r="H25" s="6"/>
    </row>
    <row r="26">
      <c r="A26" s="6"/>
      <c r="B26" s="6"/>
      <c r="C26" s="6"/>
      <c r="D26" s="6"/>
      <c r="E26" s="6"/>
      <c r="F26" s="6"/>
      <c r="G26" s="6"/>
      <c r="H26" s="6"/>
    </row>
    <row r="27">
      <c r="A27" s="6"/>
      <c r="B27" s="6"/>
      <c r="C27" s="6"/>
      <c r="D27" s="6"/>
      <c r="E27" s="6"/>
      <c r="F27" s="6"/>
      <c r="G27" s="6"/>
      <c r="H27" s="6"/>
    </row>
    <row r="28">
      <c r="A28" s="6"/>
      <c r="B28" s="6"/>
      <c r="C28" s="6"/>
      <c r="D28" s="6"/>
      <c r="E28" s="6"/>
      <c r="F28" s="6"/>
      <c r="G28" s="6"/>
      <c r="H28" s="6"/>
    </row>
    <row r="29">
      <c r="A29" s="6"/>
      <c r="B29" s="6"/>
      <c r="C29" s="6"/>
      <c r="D29" s="6"/>
      <c r="E29" s="6"/>
      <c r="F29" s="6"/>
      <c r="G29" s="6"/>
      <c r="H29" s="6"/>
    </row>
    <row r="30">
      <c r="A30" s="6"/>
      <c r="B30" s="6"/>
      <c r="C30" s="6"/>
      <c r="D30" s="6"/>
      <c r="E30" s="6"/>
      <c r="F30" s="6"/>
      <c r="G30" s="6"/>
      <c r="H30" s="6"/>
    </row>
    <row r="31">
      <c r="A31" s="6"/>
      <c r="B31" s="6"/>
      <c r="C31" s="6"/>
      <c r="D31" s="6"/>
      <c r="E31" s="6"/>
      <c r="F31" s="6"/>
      <c r="G31" s="6"/>
      <c r="H31" s="6"/>
    </row>
    <row r="32">
      <c r="A32" s="6"/>
      <c r="B32" s="6"/>
      <c r="C32" s="6"/>
      <c r="D32" s="6"/>
      <c r="E32" s="6"/>
      <c r="F32" s="6"/>
      <c r="G32" s="6"/>
      <c r="H32" s="6"/>
    </row>
    <row r="33">
      <c r="A33" s="6"/>
      <c r="B33" s="6"/>
      <c r="C33" s="6"/>
      <c r="D33" s="6"/>
      <c r="E33" s="6"/>
      <c r="F33" s="6"/>
      <c r="G33" s="6"/>
      <c r="H33" s="6"/>
    </row>
    <row r="34">
      <c r="A34" s="6"/>
      <c r="B34" s="6"/>
      <c r="C34" s="6"/>
      <c r="D34" s="6"/>
      <c r="E34" s="6"/>
      <c r="F34" s="6"/>
      <c r="G34" s="6"/>
      <c r="H34" s="6"/>
    </row>
    <row r="35">
      <c r="A35" s="6"/>
      <c r="B35" s="6"/>
      <c r="C35" s="6"/>
      <c r="D35" s="6"/>
      <c r="E35" s="6"/>
      <c r="F35" s="6"/>
      <c r="G35" s="6"/>
      <c r="H35" s="6"/>
    </row>
    <row r="36">
      <c r="A36" s="6"/>
      <c r="B36" s="6"/>
      <c r="C36" s="6"/>
      <c r="D36" s="6"/>
      <c r="E36" s="6"/>
      <c r="F36" s="6"/>
      <c r="G36" s="6"/>
      <c r="H36" s="6"/>
    </row>
    <row r="37">
      <c r="A37" s="6"/>
      <c r="B37" s="6"/>
      <c r="C37" s="6"/>
      <c r="D37" s="6"/>
      <c r="E37" s="6"/>
      <c r="F37" s="6"/>
      <c r="G37" s="6"/>
      <c r="H37" s="6"/>
    </row>
    <row r="38">
      <c r="A38" s="6"/>
      <c r="B38" s="6"/>
      <c r="C38" s="6"/>
      <c r="D38" s="6"/>
      <c r="E38" s="6"/>
      <c r="F38" s="6"/>
      <c r="G38" s="6"/>
      <c r="H38" s="6"/>
    </row>
    <row r="39">
      <c r="A39" s="6"/>
      <c r="B39" s="7"/>
      <c r="G39" s="6"/>
      <c r="H39" s="6"/>
    </row>
    <row r="40">
      <c r="A40" s="6"/>
      <c r="B40" s="7"/>
      <c r="G40" s="6"/>
      <c r="H40" s="6"/>
    </row>
    <row r="41">
      <c r="A41" s="6"/>
      <c r="B41" s="6"/>
      <c r="C41" s="6"/>
      <c r="D41" s="6"/>
      <c r="E41" s="6"/>
      <c r="F41" s="6"/>
      <c r="G41" s="6"/>
      <c r="H41" s="6"/>
    </row>
    <row r="42">
      <c r="A42" s="6"/>
      <c r="B42" s="6"/>
      <c r="C42" s="6"/>
      <c r="D42" s="6"/>
      <c r="E42" s="6"/>
      <c r="F42" s="6"/>
      <c r="G42" s="6"/>
      <c r="H42" s="6"/>
    </row>
    <row r="43">
      <c r="A43" s="6"/>
      <c r="B43" s="6"/>
      <c r="C43" s="6"/>
      <c r="D43" s="6"/>
      <c r="E43" s="6"/>
      <c r="F43" s="6"/>
      <c r="G43" s="6"/>
      <c r="H43" s="6"/>
    </row>
    <row r="44">
      <c r="A44" s="6"/>
      <c r="B44" s="6"/>
      <c r="C44" s="6"/>
      <c r="D44" s="6"/>
      <c r="E44" s="6"/>
      <c r="F44" s="6"/>
      <c r="G44" s="6"/>
      <c r="H44" s="6"/>
    </row>
    <row r="45">
      <c r="A45" s="6"/>
      <c r="B45" s="6"/>
      <c r="C45" s="6"/>
      <c r="D45" s="6"/>
      <c r="E45" s="6"/>
      <c r="F45" s="6"/>
      <c r="G45" s="6"/>
      <c r="H45" s="6"/>
    </row>
    <row r="46">
      <c r="A46" s="6"/>
      <c r="B46" s="6"/>
      <c r="C46" s="6"/>
      <c r="D46" s="6"/>
      <c r="E46" s="6"/>
      <c r="F46" s="6"/>
      <c r="G46" s="6"/>
      <c r="H46" s="6"/>
    </row>
    <row r="47">
      <c r="A47" s="6"/>
      <c r="B47" s="6"/>
      <c r="C47" s="6"/>
      <c r="D47" s="6"/>
      <c r="E47" s="6"/>
      <c r="F47" s="6"/>
      <c r="G47" s="6"/>
      <c r="H47" s="6"/>
    </row>
    <row r="48">
      <c r="A48" s="6"/>
      <c r="B48" s="6"/>
      <c r="C48" s="6"/>
      <c r="D48" s="6"/>
      <c r="E48" s="6"/>
      <c r="F48" s="6"/>
      <c r="G48" s="6"/>
      <c r="H48" s="6"/>
    </row>
    <row r="49">
      <c r="A49" s="6"/>
      <c r="B49" s="6"/>
      <c r="C49" s="6"/>
      <c r="D49" s="6"/>
      <c r="E49" s="6"/>
      <c r="F49" s="6"/>
      <c r="G49" s="6"/>
      <c r="H49" s="6"/>
    </row>
    <row r="50">
      <c r="A50" s="6"/>
      <c r="B50" s="6"/>
      <c r="C50" s="6"/>
      <c r="D50" s="6"/>
      <c r="E50" s="6"/>
      <c r="F50" s="6"/>
      <c r="G50" s="6"/>
      <c r="H50" s="6"/>
    </row>
    <row r="51">
      <c r="A51" s="6"/>
      <c r="B51" s="6"/>
      <c r="C51" s="6"/>
      <c r="D51" s="6"/>
      <c r="E51" s="6"/>
      <c r="F51" s="6"/>
      <c r="G51" s="6"/>
      <c r="H51" s="6"/>
    </row>
    <row r="52">
      <c r="A52" s="6"/>
      <c r="B52" s="6"/>
      <c r="C52" s="6"/>
      <c r="D52" s="6"/>
      <c r="E52" s="6"/>
      <c r="F52" s="6"/>
      <c r="G52" s="6"/>
      <c r="H52" s="6"/>
    </row>
    <row r="53">
      <c r="A53" s="6"/>
      <c r="B53" s="6"/>
      <c r="C53" s="6"/>
      <c r="D53" s="6"/>
      <c r="E53" s="6"/>
      <c r="F53" s="6"/>
      <c r="G53" s="6"/>
      <c r="H53" s="6"/>
    </row>
    <row r="54">
      <c r="A54" s="6"/>
      <c r="B54" s="6"/>
      <c r="C54" s="6"/>
      <c r="D54" s="6"/>
      <c r="E54" s="6"/>
      <c r="F54" s="6"/>
      <c r="G54" s="6"/>
      <c r="H54" s="6"/>
    </row>
    <row r="55">
      <c r="A55" s="6"/>
      <c r="B55" s="6"/>
      <c r="C55" s="6"/>
      <c r="D55" s="6"/>
      <c r="E55" s="6"/>
      <c r="F55" s="6"/>
      <c r="G55" s="6"/>
      <c r="H55" s="6"/>
    </row>
    <row r="56">
      <c r="A56" s="6"/>
      <c r="B56" s="6"/>
      <c r="C56" s="6"/>
      <c r="D56" s="6"/>
      <c r="E56" s="6"/>
      <c r="F56" s="6"/>
      <c r="G56" s="6"/>
      <c r="H56" s="6"/>
    </row>
    <row r="57">
      <c r="A57" s="6"/>
      <c r="B57" s="6"/>
      <c r="C57" s="6"/>
      <c r="D57" s="6"/>
      <c r="E57" s="6"/>
      <c r="F57" s="6"/>
      <c r="G57" s="6"/>
      <c r="H57" s="6"/>
    </row>
    <row r="58">
      <c r="A58" s="6"/>
      <c r="B58" s="6"/>
      <c r="C58" s="6"/>
      <c r="D58" s="6"/>
      <c r="E58" s="6"/>
      <c r="F58" s="6"/>
      <c r="G58" s="6"/>
      <c r="H58" s="6"/>
    </row>
    <row r="59">
      <c r="A59" s="6"/>
      <c r="B59" s="6"/>
      <c r="C59" s="6"/>
      <c r="D59" s="6"/>
      <c r="E59" s="6"/>
      <c r="F59" s="6"/>
      <c r="G59" s="6"/>
      <c r="H59" s="6"/>
    </row>
    <row r="60">
      <c r="A60" s="6"/>
      <c r="B60" s="6"/>
      <c r="C60" s="6"/>
      <c r="D60" s="6"/>
      <c r="E60" s="6"/>
      <c r="F60" s="6"/>
      <c r="G60" s="6"/>
      <c r="H60" s="6"/>
    </row>
    <row r="61">
      <c r="A61" s="6"/>
      <c r="B61" s="6"/>
      <c r="C61" s="6"/>
      <c r="D61" s="6"/>
      <c r="E61" s="6"/>
      <c r="F61" s="6"/>
      <c r="G61" s="6"/>
      <c r="H61" s="6"/>
    </row>
    <row r="62">
      <c r="A62" s="6"/>
      <c r="B62" s="6"/>
      <c r="C62" s="6"/>
      <c r="D62" s="6"/>
      <c r="E62" s="6"/>
      <c r="F62" s="6"/>
      <c r="G62" s="6"/>
      <c r="H62" s="6"/>
    </row>
    <row r="63">
      <c r="A63" s="6"/>
      <c r="B63" s="6"/>
      <c r="C63" s="6"/>
      <c r="D63" s="6"/>
      <c r="E63" s="6"/>
      <c r="F63" s="6"/>
      <c r="G63" s="6"/>
      <c r="H63" s="6"/>
    </row>
    <row r="64">
      <c r="A64" s="6"/>
      <c r="B64" s="6"/>
      <c r="C64" s="6"/>
      <c r="D64" s="6"/>
      <c r="E64" s="6"/>
      <c r="F64" s="6"/>
      <c r="G64" s="6"/>
      <c r="H64" s="6"/>
    </row>
    <row r="65">
      <c r="A65" s="6"/>
      <c r="B65" s="6"/>
      <c r="C65" s="6"/>
      <c r="D65" s="6"/>
      <c r="E65" s="6"/>
      <c r="F65" s="6"/>
      <c r="G65" s="6"/>
      <c r="H65" s="6"/>
    </row>
    <row r="66">
      <c r="A66" s="6"/>
      <c r="B66" s="6"/>
      <c r="C66" s="6"/>
      <c r="D66" s="6"/>
      <c r="E66" s="6"/>
      <c r="F66" s="6"/>
      <c r="G66" s="6"/>
      <c r="H66" s="6"/>
    </row>
    <row r="67">
      <c r="A67" s="6"/>
      <c r="B67" s="6"/>
      <c r="C67" s="6"/>
      <c r="D67" s="6"/>
      <c r="E67" s="6"/>
      <c r="F67" s="6"/>
      <c r="G67" s="6"/>
      <c r="H67" s="6"/>
    </row>
    <row r="68">
      <c r="A68" s="6"/>
      <c r="B68" s="6"/>
      <c r="C68" s="6"/>
      <c r="D68" s="6"/>
      <c r="E68" s="6"/>
      <c r="F68" s="6"/>
      <c r="G68" s="6"/>
      <c r="H68" s="6"/>
    </row>
    <row r="69">
      <c r="A69" s="6"/>
      <c r="B69" s="6"/>
      <c r="C69" s="6"/>
      <c r="D69" s="6"/>
      <c r="E69" s="6"/>
      <c r="F69" s="6"/>
      <c r="G69" s="6"/>
      <c r="H69" s="6"/>
    </row>
    <row r="70">
      <c r="A70" s="6"/>
      <c r="B70" s="6"/>
      <c r="C70" s="6"/>
      <c r="D70" s="6"/>
      <c r="E70" s="6"/>
      <c r="F70" s="6"/>
      <c r="G70" s="6"/>
      <c r="H70" s="6"/>
    </row>
    <row r="71">
      <c r="A71" s="6"/>
      <c r="B71" s="6"/>
      <c r="C71" s="6"/>
      <c r="D71" s="6"/>
      <c r="E71" s="6"/>
      <c r="F71" s="6"/>
      <c r="G71" s="6"/>
      <c r="H71" s="6"/>
    </row>
    <row r="72">
      <c r="A72" s="6"/>
      <c r="B72" s="6"/>
      <c r="C72" s="6"/>
      <c r="D72" s="6"/>
      <c r="E72" s="6"/>
      <c r="F72" s="6"/>
      <c r="G72" s="6"/>
      <c r="H72" s="6"/>
    </row>
    <row r="73">
      <c r="A73" s="6"/>
      <c r="B73" s="6"/>
      <c r="C73" s="6"/>
      <c r="D73" s="6"/>
      <c r="E73" s="6"/>
      <c r="F73" s="6"/>
      <c r="G73" s="6"/>
      <c r="H73" s="6"/>
    </row>
    <row r="74">
      <c r="A74" s="6"/>
      <c r="B74" s="6"/>
      <c r="C74" s="6"/>
      <c r="D74" s="6"/>
      <c r="E74" s="6"/>
      <c r="F74" s="6"/>
      <c r="G74" s="6"/>
      <c r="H74" s="6"/>
    </row>
    <row r="75">
      <c r="A75" s="6"/>
      <c r="B75" s="6"/>
      <c r="C75" s="6"/>
      <c r="D75" s="6"/>
      <c r="E75" s="6"/>
      <c r="F75" s="6"/>
      <c r="G75" s="6"/>
      <c r="H75" s="6"/>
    </row>
    <row r="76">
      <c r="A76" s="6"/>
      <c r="B76" s="6"/>
      <c r="C76" s="6"/>
      <c r="D76" s="6"/>
      <c r="E76" s="6"/>
      <c r="F76" s="6"/>
      <c r="G76" s="6"/>
      <c r="H76" s="6"/>
    </row>
    <row r="77">
      <c r="A77" s="6"/>
      <c r="B77" s="6"/>
      <c r="C77" s="6"/>
      <c r="D77" s="6"/>
      <c r="E77" s="6"/>
      <c r="F77" s="6"/>
      <c r="G77" s="6"/>
      <c r="H77" s="6"/>
    </row>
    <row r="78">
      <c r="A78" s="6"/>
      <c r="B78" s="6"/>
      <c r="C78" s="6"/>
      <c r="D78" s="6"/>
      <c r="E78" s="6"/>
      <c r="F78" s="6"/>
      <c r="G78" s="6"/>
      <c r="H78" s="6"/>
    </row>
    <row r="79">
      <c r="A79" s="6"/>
      <c r="B79" s="6"/>
      <c r="C79" s="6"/>
      <c r="D79" s="6"/>
      <c r="E79" s="6"/>
      <c r="F79" s="6"/>
      <c r="G79" s="6"/>
      <c r="H79" s="6"/>
    </row>
    <row r="80">
      <c r="A80" s="6"/>
      <c r="B80" s="6"/>
      <c r="C80" s="6"/>
      <c r="D80" s="6"/>
      <c r="E80" s="6"/>
      <c r="F80" s="6"/>
      <c r="G80" s="6"/>
      <c r="H80" s="6"/>
    </row>
    <row r="81">
      <c r="A81" s="6"/>
      <c r="B81" s="6"/>
      <c r="C81" s="6"/>
      <c r="D81" s="6"/>
      <c r="E81" s="6"/>
      <c r="F81" s="6"/>
      <c r="G81" s="6"/>
      <c r="H81" s="6"/>
    </row>
    <row r="82">
      <c r="A82" s="6"/>
      <c r="B82" s="6"/>
      <c r="C82" s="6"/>
      <c r="D82" s="6"/>
      <c r="E82" s="6"/>
      <c r="F82" s="6"/>
      <c r="G82" s="6"/>
      <c r="H82" s="6"/>
    </row>
    <row r="83">
      <c r="A83" s="6"/>
      <c r="B83" s="6"/>
      <c r="C83" s="6"/>
      <c r="D83" s="6"/>
      <c r="E83" s="6"/>
      <c r="F83" s="6"/>
      <c r="G83" s="6"/>
      <c r="H83" s="6"/>
    </row>
    <row r="84">
      <c r="A84" s="6"/>
      <c r="B84" s="6"/>
      <c r="C84" s="6"/>
      <c r="D84" s="6"/>
      <c r="E84" s="6"/>
      <c r="F84" s="6"/>
      <c r="G84" s="6"/>
      <c r="H84" s="6"/>
    </row>
    <row r="85">
      <c r="A85" s="6"/>
      <c r="B85" s="6"/>
      <c r="C85" s="6"/>
      <c r="D85" s="6"/>
      <c r="E85" s="6"/>
      <c r="F85" s="6"/>
      <c r="G85" s="6"/>
      <c r="H85" s="6"/>
    </row>
    <row r="86">
      <c r="A86" s="6"/>
      <c r="B86" s="6"/>
      <c r="C86" s="6"/>
      <c r="D86" s="6"/>
      <c r="E86" s="6"/>
      <c r="F86" s="6"/>
      <c r="G86" s="6"/>
      <c r="H86" s="6"/>
    </row>
    <row r="87">
      <c r="A87" s="6"/>
      <c r="B87" s="6"/>
      <c r="C87" s="6"/>
      <c r="D87" s="6"/>
      <c r="E87" s="6"/>
      <c r="F87" s="6"/>
      <c r="G87" s="6"/>
      <c r="H87" s="6"/>
    </row>
    <row r="88">
      <c r="A88" s="6"/>
      <c r="B88" s="6"/>
      <c r="C88" s="6"/>
      <c r="D88" s="6"/>
      <c r="E88" s="6"/>
      <c r="F88" s="6"/>
      <c r="G88" s="6"/>
      <c r="H88" s="6"/>
    </row>
    <row r="89">
      <c r="A89" s="6"/>
      <c r="B89" s="6"/>
      <c r="C89" s="6"/>
      <c r="D89" s="6"/>
      <c r="E89" s="6"/>
      <c r="F89" s="6"/>
      <c r="G89" s="6"/>
      <c r="H89" s="6"/>
    </row>
    <row r="90">
      <c r="A90" s="6"/>
      <c r="B90" s="6"/>
      <c r="C90" s="6"/>
      <c r="D90" s="6"/>
      <c r="E90" s="6"/>
      <c r="F90" s="6"/>
      <c r="G90" s="6"/>
      <c r="H90" s="6"/>
    </row>
    <row r="91">
      <c r="A91" s="6"/>
      <c r="B91" s="6"/>
      <c r="C91" s="6"/>
      <c r="D91" s="6"/>
      <c r="E91" s="6"/>
      <c r="F91" s="6"/>
      <c r="G91" s="6"/>
      <c r="H91" s="6"/>
    </row>
    <row r="92">
      <c r="A92" s="6"/>
      <c r="B92" s="6"/>
      <c r="C92" s="6"/>
      <c r="D92" s="6"/>
      <c r="E92" s="6"/>
      <c r="F92" s="6"/>
      <c r="G92" s="6"/>
      <c r="H92" s="6"/>
    </row>
    <row r="93">
      <c r="A93" s="6"/>
      <c r="B93" s="6"/>
      <c r="C93" s="6"/>
      <c r="D93" s="6"/>
      <c r="E93" s="6"/>
      <c r="F93" s="6"/>
      <c r="G93" s="6"/>
      <c r="H93" s="6"/>
    </row>
    <row r="94">
      <c r="A94" s="6"/>
      <c r="B94" s="6"/>
      <c r="C94" s="6"/>
      <c r="D94" s="6"/>
      <c r="E94" s="6"/>
      <c r="F94" s="6"/>
      <c r="G94" s="6"/>
      <c r="H94" s="6"/>
    </row>
    <row r="95">
      <c r="A95" s="6"/>
      <c r="B95" s="6"/>
      <c r="C95" s="6"/>
      <c r="D95" s="6"/>
      <c r="E95" s="6"/>
      <c r="F95" s="6"/>
      <c r="G95" s="6"/>
      <c r="H95" s="6"/>
    </row>
    <row r="96">
      <c r="A96" s="6"/>
      <c r="B96" s="6"/>
      <c r="C96" s="6"/>
      <c r="D96" s="6"/>
      <c r="E96" s="6"/>
      <c r="F96" s="6"/>
      <c r="G96" s="6"/>
      <c r="H96" s="6"/>
    </row>
    <row r="97">
      <c r="A97" s="6"/>
      <c r="B97" s="6"/>
      <c r="C97" s="6"/>
      <c r="D97" s="6"/>
      <c r="E97" s="6"/>
      <c r="F97" s="6"/>
      <c r="G97" s="6"/>
      <c r="H97" s="6"/>
    </row>
    <row r="98">
      <c r="A98" s="6"/>
      <c r="B98" s="6"/>
      <c r="C98" s="6"/>
      <c r="D98" s="6"/>
      <c r="E98" s="6"/>
      <c r="F98" s="6"/>
      <c r="G98" s="6"/>
      <c r="H98" s="6"/>
    </row>
    <row r="99">
      <c r="A99" s="6"/>
      <c r="B99" s="6"/>
      <c r="C99" s="6"/>
      <c r="D99" s="6"/>
      <c r="E99" s="6"/>
      <c r="F99" s="6"/>
      <c r="G99" s="6"/>
      <c r="H99" s="6"/>
    </row>
    <row r="100">
      <c r="A100" s="6"/>
      <c r="B100" s="6"/>
      <c r="C100" s="6"/>
      <c r="D100" s="6"/>
      <c r="E100" s="6"/>
      <c r="F100" s="6"/>
      <c r="G100" s="6"/>
      <c r="H100" s="6"/>
    </row>
    <row r="101">
      <c r="A101" s="6"/>
      <c r="B101" s="6"/>
      <c r="C101" s="6"/>
      <c r="D101" s="6"/>
      <c r="E101" s="6"/>
      <c r="F101" s="6"/>
      <c r="G101" s="6"/>
      <c r="H101" s="6"/>
    </row>
    <row r="102">
      <c r="A102" s="6"/>
      <c r="B102" s="6"/>
      <c r="C102" s="6"/>
      <c r="D102" s="6"/>
      <c r="E102" s="6"/>
      <c r="F102" s="6"/>
      <c r="G102" s="6"/>
      <c r="H102" s="6"/>
    </row>
    <row r="103">
      <c r="A103" s="6"/>
      <c r="B103" s="6"/>
      <c r="C103" s="6"/>
      <c r="D103" s="6"/>
      <c r="E103" s="6"/>
      <c r="F103" s="6"/>
      <c r="G103" s="6"/>
      <c r="H103" s="6"/>
    </row>
    <row r="104">
      <c r="A104" s="6"/>
      <c r="B104" s="6"/>
      <c r="C104" s="6"/>
      <c r="D104" s="6"/>
      <c r="E104" s="6"/>
      <c r="F104" s="6"/>
      <c r="G104" s="6"/>
      <c r="H104" s="6"/>
    </row>
    <row r="105">
      <c r="A105" s="6"/>
      <c r="B105" s="6"/>
      <c r="C105" s="6"/>
      <c r="D105" s="6"/>
      <c r="E105" s="6"/>
      <c r="F105" s="6"/>
      <c r="G105" s="6"/>
      <c r="H105" s="6"/>
    </row>
    <row r="106">
      <c r="A106" s="6"/>
      <c r="B106" s="6"/>
      <c r="C106" s="6"/>
      <c r="D106" s="6"/>
      <c r="E106" s="6"/>
      <c r="F106" s="6"/>
      <c r="G106" s="6"/>
      <c r="H106" s="6"/>
    </row>
    <row r="107">
      <c r="A107" s="6"/>
      <c r="B107" s="6"/>
      <c r="C107" s="6"/>
      <c r="D107" s="6"/>
      <c r="E107" s="6"/>
      <c r="F107" s="6"/>
      <c r="G107" s="6"/>
      <c r="H107" s="6"/>
    </row>
    <row r="108">
      <c r="A108" s="6"/>
      <c r="B108" s="6"/>
      <c r="C108" s="6"/>
      <c r="D108" s="6"/>
      <c r="E108" s="6"/>
      <c r="F108" s="6"/>
      <c r="G108" s="6"/>
      <c r="H108" s="6"/>
    </row>
    <row r="109">
      <c r="A109" s="6"/>
      <c r="B109" s="6"/>
      <c r="C109" s="6"/>
      <c r="D109" s="6"/>
      <c r="E109" s="6"/>
      <c r="F109" s="6"/>
      <c r="G109" s="6"/>
      <c r="H109" s="6"/>
    </row>
    <row r="110">
      <c r="A110" s="6"/>
      <c r="B110" s="6"/>
      <c r="C110" s="6"/>
      <c r="D110" s="6"/>
      <c r="E110" s="6"/>
      <c r="F110" s="6"/>
      <c r="G110" s="6"/>
      <c r="H110" s="6"/>
    </row>
    <row r="111">
      <c r="A111" s="6"/>
      <c r="B111" s="6"/>
      <c r="C111" s="6"/>
      <c r="D111" s="6"/>
      <c r="E111" s="6"/>
      <c r="F111" s="6"/>
      <c r="G111" s="6"/>
      <c r="H111" s="6"/>
    </row>
    <row r="112">
      <c r="A112" s="6"/>
      <c r="B112" s="6"/>
      <c r="C112" s="6"/>
      <c r="D112" s="6"/>
      <c r="E112" s="6"/>
      <c r="F112" s="6"/>
      <c r="G112" s="6"/>
      <c r="H112" s="6"/>
    </row>
    <row r="113">
      <c r="A113" s="6"/>
      <c r="B113" s="6"/>
      <c r="C113" s="6"/>
      <c r="D113" s="6"/>
      <c r="E113" s="6"/>
      <c r="F113" s="6"/>
      <c r="G113" s="6"/>
      <c r="H113" s="6"/>
    </row>
    <row r="114">
      <c r="A114" s="6"/>
      <c r="B114" s="6"/>
      <c r="C114" s="6"/>
      <c r="D114" s="6"/>
      <c r="E114" s="6"/>
      <c r="F114" s="6"/>
      <c r="G114" s="6"/>
      <c r="H114" s="6"/>
    </row>
    <row r="115">
      <c r="A115" s="6"/>
      <c r="B115" s="6"/>
      <c r="C115" s="6"/>
      <c r="D115" s="6"/>
      <c r="E115" s="6"/>
      <c r="F115" s="6"/>
      <c r="G115" s="6"/>
      <c r="H115" s="6"/>
    </row>
    <row r="116">
      <c r="A116" s="6"/>
      <c r="B116" s="6"/>
      <c r="C116" s="6"/>
      <c r="D116" s="6"/>
      <c r="E116" s="6"/>
      <c r="F116" s="6"/>
      <c r="G116" s="6"/>
      <c r="H116" s="6"/>
    </row>
    <row r="117">
      <c r="A117" s="6"/>
      <c r="B117" s="6"/>
      <c r="C117" s="6"/>
      <c r="D117" s="6"/>
      <c r="E117" s="6"/>
      <c r="F117" s="6"/>
      <c r="G117" s="6"/>
      <c r="H117" s="6"/>
    </row>
    <row r="118">
      <c r="A118" s="6"/>
      <c r="B118" s="6"/>
      <c r="C118" s="6"/>
      <c r="D118" s="6"/>
      <c r="E118" s="6"/>
      <c r="F118" s="6"/>
      <c r="G118" s="6"/>
      <c r="H118" s="6"/>
    </row>
    <row r="119">
      <c r="A119" s="6"/>
      <c r="B119" s="6"/>
      <c r="C119" s="6"/>
      <c r="D119" s="6"/>
      <c r="E119" s="6"/>
      <c r="F119" s="6"/>
      <c r="G119" s="6"/>
      <c r="H119" s="6"/>
    </row>
    <row r="120">
      <c r="A120" s="6"/>
      <c r="B120" s="6"/>
      <c r="C120" s="6"/>
      <c r="D120" s="6"/>
      <c r="E120" s="6"/>
      <c r="F120" s="6"/>
      <c r="G120" s="6"/>
      <c r="H120" s="6"/>
    </row>
    <row r="121">
      <c r="A121" s="6"/>
      <c r="B121" s="6"/>
      <c r="C121" s="6"/>
      <c r="D121" s="6"/>
      <c r="E121" s="6"/>
      <c r="F121" s="6"/>
      <c r="G121" s="6"/>
      <c r="H121" s="6"/>
    </row>
    <row r="122">
      <c r="A122" s="6"/>
      <c r="B122" s="6"/>
      <c r="C122" s="6"/>
      <c r="D122" s="6"/>
      <c r="E122" s="6"/>
      <c r="F122" s="6"/>
      <c r="G122" s="6"/>
      <c r="H122" s="6"/>
    </row>
    <row r="123">
      <c r="A123" s="6"/>
      <c r="B123" s="6"/>
      <c r="C123" s="6"/>
      <c r="D123" s="6"/>
      <c r="E123" s="6"/>
      <c r="F123" s="6"/>
      <c r="G123" s="6"/>
      <c r="H123" s="6"/>
    </row>
    <row r="124">
      <c r="A124" s="6"/>
      <c r="B124" s="6"/>
      <c r="C124" s="6"/>
      <c r="D124" s="6"/>
      <c r="E124" s="6"/>
      <c r="F124" s="6"/>
      <c r="G124" s="6"/>
      <c r="H124" s="6"/>
    </row>
    <row r="125">
      <c r="A125" s="6"/>
      <c r="B125" s="6"/>
      <c r="C125" s="6"/>
      <c r="D125" s="6"/>
      <c r="E125" s="6"/>
      <c r="F125" s="6"/>
      <c r="G125" s="6"/>
      <c r="H125" s="6"/>
    </row>
    <row r="126">
      <c r="A126" s="6"/>
      <c r="B126" s="6"/>
      <c r="C126" s="6"/>
      <c r="D126" s="6"/>
      <c r="E126" s="6"/>
      <c r="F126" s="6"/>
      <c r="G126" s="6"/>
      <c r="H126" s="6"/>
    </row>
    <row r="127">
      <c r="A127" s="6"/>
      <c r="B127" s="6"/>
      <c r="C127" s="6"/>
      <c r="D127" s="6"/>
      <c r="E127" s="6"/>
      <c r="F127" s="6"/>
      <c r="G127" s="6"/>
      <c r="H127" s="6"/>
    </row>
    <row r="128">
      <c r="A128" s="6"/>
      <c r="B128" s="6"/>
      <c r="C128" s="6"/>
      <c r="D128" s="6"/>
      <c r="E128" s="6"/>
      <c r="F128" s="6"/>
      <c r="G128" s="6"/>
      <c r="H128" s="6"/>
    </row>
    <row r="129">
      <c r="A129" s="6"/>
      <c r="B129" s="6"/>
      <c r="C129" s="6"/>
      <c r="D129" s="6"/>
      <c r="E129" s="6"/>
      <c r="F129" s="6"/>
      <c r="G129" s="6"/>
      <c r="H129" s="6"/>
    </row>
    <row r="130">
      <c r="A130" s="6"/>
      <c r="B130" s="6"/>
      <c r="C130" s="6"/>
      <c r="D130" s="6"/>
      <c r="E130" s="6"/>
      <c r="F130" s="6"/>
      <c r="G130" s="6"/>
      <c r="H130" s="6"/>
    </row>
    <row r="131">
      <c r="A131" s="6"/>
      <c r="B131" s="6"/>
      <c r="C131" s="6"/>
      <c r="D131" s="6"/>
      <c r="E131" s="6"/>
      <c r="F131" s="6"/>
      <c r="G131" s="6"/>
      <c r="H131" s="6"/>
    </row>
    <row r="132">
      <c r="A132" s="6"/>
      <c r="B132" s="6"/>
      <c r="C132" s="6"/>
      <c r="D132" s="6"/>
      <c r="E132" s="6"/>
      <c r="F132" s="6"/>
      <c r="G132" s="6"/>
      <c r="H132" s="6"/>
    </row>
    <row r="133">
      <c r="A133" s="6"/>
      <c r="B133" s="6"/>
      <c r="C133" s="6"/>
      <c r="D133" s="6"/>
      <c r="E133" s="6"/>
      <c r="F133" s="6"/>
      <c r="G133" s="6"/>
      <c r="H133" s="6"/>
    </row>
    <row r="134">
      <c r="A134" s="6"/>
      <c r="B134" s="6"/>
      <c r="C134" s="6"/>
      <c r="D134" s="6"/>
      <c r="E134" s="6"/>
      <c r="F134" s="6"/>
      <c r="G134" s="6"/>
      <c r="H134" s="6"/>
    </row>
    <row r="135">
      <c r="A135" s="6"/>
      <c r="B135" s="6"/>
      <c r="C135" s="6"/>
      <c r="D135" s="6"/>
      <c r="E135" s="6"/>
      <c r="F135" s="6"/>
      <c r="G135" s="6"/>
      <c r="H135" s="6"/>
    </row>
    <row r="136">
      <c r="A136" s="6"/>
      <c r="B136" s="6"/>
      <c r="C136" s="6"/>
      <c r="D136" s="6"/>
      <c r="E136" s="6"/>
      <c r="F136" s="6"/>
      <c r="G136" s="6"/>
      <c r="H136" s="6"/>
    </row>
    <row r="137">
      <c r="A137" s="6"/>
      <c r="B137" s="6"/>
      <c r="C137" s="6"/>
      <c r="D137" s="6"/>
      <c r="E137" s="6"/>
      <c r="F137" s="6"/>
      <c r="G137" s="6"/>
      <c r="H137" s="6"/>
    </row>
    <row r="138">
      <c r="A138" s="6"/>
      <c r="B138" s="6"/>
      <c r="C138" s="6"/>
      <c r="D138" s="6"/>
      <c r="E138" s="6"/>
      <c r="F138" s="6"/>
      <c r="G138" s="6"/>
      <c r="H138" s="6"/>
    </row>
    <row r="139">
      <c r="A139" s="6"/>
      <c r="B139" s="6"/>
      <c r="C139" s="6"/>
      <c r="D139" s="6"/>
      <c r="E139" s="6"/>
      <c r="F139" s="6"/>
      <c r="G139" s="6"/>
      <c r="H139" s="6"/>
    </row>
    <row r="140">
      <c r="A140" s="6"/>
      <c r="B140" s="6"/>
      <c r="C140" s="6"/>
      <c r="D140" s="6"/>
      <c r="E140" s="6"/>
      <c r="F140" s="6"/>
      <c r="G140" s="6"/>
      <c r="H140" s="6"/>
    </row>
    <row r="141">
      <c r="A141" s="6"/>
      <c r="B141" s="6"/>
      <c r="C141" s="6"/>
      <c r="D141" s="6"/>
      <c r="E141" s="6"/>
      <c r="F141" s="6"/>
      <c r="G141" s="6"/>
      <c r="H141" s="6"/>
    </row>
    <row r="142">
      <c r="A142" s="6"/>
      <c r="B142" s="6"/>
      <c r="C142" s="6"/>
      <c r="D142" s="6"/>
      <c r="E142" s="6"/>
      <c r="F142" s="6"/>
      <c r="G142" s="6"/>
      <c r="H142" s="6"/>
    </row>
    <row r="143">
      <c r="A143" s="6"/>
      <c r="B143" s="6"/>
      <c r="C143" s="6"/>
      <c r="D143" s="6"/>
      <c r="E143" s="6"/>
      <c r="F143" s="6"/>
      <c r="G143" s="6"/>
      <c r="H143" s="6"/>
    </row>
    <row r="144">
      <c r="A144" s="6"/>
      <c r="B144" s="6"/>
      <c r="C144" s="6"/>
      <c r="D144" s="6"/>
      <c r="E144" s="6"/>
      <c r="F144" s="6"/>
      <c r="G144" s="6"/>
      <c r="H144" s="6"/>
    </row>
    <row r="145">
      <c r="A145" s="6"/>
      <c r="B145" s="6"/>
      <c r="C145" s="6"/>
      <c r="D145" s="6"/>
      <c r="E145" s="6"/>
      <c r="F145" s="6"/>
      <c r="G145" s="6"/>
      <c r="H145" s="6"/>
    </row>
    <row r="146">
      <c r="A146" s="6"/>
      <c r="B146" s="6"/>
      <c r="C146" s="6"/>
      <c r="D146" s="6"/>
      <c r="E146" s="6"/>
      <c r="F146" s="6"/>
      <c r="G146" s="6"/>
      <c r="H146" s="6"/>
    </row>
    <row r="147">
      <c r="A147" s="6"/>
      <c r="B147" s="6"/>
      <c r="C147" s="6"/>
      <c r="D147" s="6"/>
      <c r="E147" s="6"/>
      <c r="F147" s="6"/>
      <c r="G147" s="6"/>
      <c r="H147" s="6"/>
    </row>
    <row r="148">
      <c r="A148" s="6"/>
      <c r="B148" s="6"/>
      <c r="C148" s="6"/>
      <c r="D148" s="6"/>
      <c r="E148" s="6"/>
      <c r="F148" s="6"/>
      <c r="G148" s="6"/>
      <c r="H148" s="6"/>
    </row>
    <row r="149">
      <c r="A149" s="6"/>
      <c r="B149" s="6"/>
      <c r="C149" s="6"/>
      <c r="D149" s="6"/>
      <c r="E149" s="6"/>
      <c r="F149" s="6"/>
      <c r="G149" s="6"/>
      <c r="H149" s="6"/>
    </row>
    <row r="150">
      <c r="A150" s="6"/>
      <c r="B150" s="6"/>
      <c r="C150" s="6"/>
      <c r="D150" s="6"/>
      <c r="E150" s="6"/>
      <c r="F150" s="6"/>
      <c r="G150" s="6"/>
      <c r="H150" s="6"/>
    </row>
    <row r="151">
      <c r="A151" s="6"/>
      <c r="B151" s="6"/>
      <c r="C151" s="6"/>
      <c r="D151" s="6"/>
      <c r="E151" s="6"/>
      <c r="F151" s="6"/>
      <c r="G151" s="6"/>
      <c r="H151" s="6"/>
    </row>
    <row r="152">
      <c r="A152" s="6"/>
      <c r="B152" s="6"/>
      <c r="C152" s="6"/>
      <c r="D152" s="6"/>
      <c r="E152" s="6"/>
      <c r="F152" s="6"/>
      <c r="G152" s="6"/>
      <c r="H152" s="6"/>
    </row>
    <row r="153">
      <c r="A153" s="6"/>
      <c r="B153" s="6"/>
      <c r="C153" s="6"/>
      <c r="D153" s="6"/>
      <c r="E153" s="6"/>
      <c r="F153" s="6"/>
      <c r="G153" s="6"/>
      <c r="H153" s="6"/>
    </row>
    <row r="154">
      <c r="A154" s="6"/>
      <c r="B154" s="6"/>
      <c r="C154" s="6"/>
      <c r="D154" s="6"/>
      <c r="E154" s="6"/>
      <c r="F154" s="6"/>
      <c r="G154" s="6"/>
      <c r="H154" s="6"/>
    </row>
    <row r="155">
      <c r="A155" s="6"/>
      <c r="B155" s="6"/>
      <c r="C155" s="6"/>
      <c r="D155" s="6"/>
      <c r="E155" s="6"/>
      <c r="F155" s="6"/>
      <c r="G155" s="6"/>
      <c r="H155" s="6"/>
    </row>
    <row r="156">
      <c r="A156" s="6"/>
      <c r="B156" s="6"/>
      <c r="C156" s="6"/>
      <c r="D156" s="6"/>
      <c r="E156" s="6"/>
      <c r="F156" s="6"/>
      <c r="G156" s="6"/>
      <c r="H156" s="6"/>
    </row>
    <row r="157">
      <c r="A157" s="6"/>
      <c r="B157" s="6"/>
      <c r="C157" s="6"/>
      <c r="D157" s="6"/>
      <c r="E157" s="6"/>
      <c r="F157" s="6"/>
      <c r="G157" s="6"/>
      <c r="H157" s="6"/>
    </row>
    <row r="158">
      <c r="A158" s="6"/>
      <c r="B158" s="6"/>
      <c r="C158" s="6"/>
      <c r="D158" s="6"/>
      <c r="E158" s="6"/>
      <c r="F158" s="6"/>
      <c r="G158" s="6"/>
      <c r="H158" s="6"/>
    </row>
    <row r="159">
      <c r="A159" s="6"/>
      <c r="B159" s="6"/>
      <c r="C159" s="6"/>
      <c r="D159" s="6"/>
      <c r="E159" s="6"/>
      <c r="F159" s="6"/>
      <c r="G159" s="6"/>
      <c r="H159" s="6"/>
    </row>
    <row r="160">
      <c r="A160" s="6"/>
      <c r="B160" s="6"/>
      <c r="C160" s="6"/>
      <c r="D160" s="6"/>
      <c r="E160" s="6"/>
      <c r="F160" s="6"/>
      <c r="G160" s="6"/>
      <c r="H160" s="6"/>
    </row>
    <row r="161">
      <c r="A161" s="6"/>
      <c r="B161" s="6"/>
      <c r="C161" s="6"/>
      <c r="D161" s="6"/>
      <c r="E161" s="6"/>
      <c r="F161" s="6"/>
      <c r="G161" s="6"/>
      <c r="H161" s="6"/>
    </row>
    <row r="162">
      <c r="A162" s="6"/>
      <c r="B162" s="6"/>
      <c r="C162" s="6"/>
      <c r="D162" s="6"/>
      <c r="E162" s="6"/>
      <c r="F162" s="6"/>
      <c r="G162" s="6"/>
      <c r="H162" s="6"/>
    </row>
    <row r="163">
      <c r="A163" s="6"/>
      <c r="B163" s="6"/>
      <c r="C163" s="6"/>
      <c r="D163" s="6"/>
      <c r="E163" s="6"/>
      <c r="F163" s="6"/>
      <c r="G163" s="6"/>
      <c r="H163" s="6"/>
    </row>
    <row r="164">
      <c r="A164" s="6"/>
      <c r="B164" s="6"/>
      <c r="C164" s="6"/>
      <c r="D164" s="6"/>
      <c r="E164" s="6"/>
      <c r="F164" s="6"/>
      <c r="G164" s="6"/>
      <c r="H164" s="6"/>
    </row>
    <row r="165">
      <c r="A165" s="6"/>
      <c r="B165" s="6"/>
      <c r="C165" s="6"/>
      <c r="D165" s="6"/>
      <c r="E165" s="6"/>
      <c r="F165" s="6"/>
      <c r="G165" s="6"/>
      <c r="H165" s="6"/>
    </row>
    <row r="166">
      <c r="A166" s="6"/>
      <c r="B166" s="6"/>
      <c r="C166" s="6"/>
      <c r="D166" s="6"/>
      <c r="E166" s="6"/>
      <c r="F166" s="6"/>
      <c r="G166" s="6"/>
      <c r="H166" s="6"/>
    </row>
    <row r="167">
      <c r="A167" s="6"/>
      <c r="B167" s="6"/>
      <c r="C167" s="6"/>
      <c r="D167" s="6"/>
      <c r="E167" s="6"/>
      <c r="F167" s="6"/>
      <c r="G167" s="6"/>
      <c r="H167" s="6"/>
    </row>
    <row r="168">
      <c r="A168" s="6"/>
      <c r="B168" s="6"/>
      <c r="C168" s="6"/>
      <c r="D168" s="6"/>
      <c r="E168" s="6"/>
      <c r="F168" s="6"/>
      <c r="G168" s="6"/>
      <c r="H168" s="6"/>
    </row>
    <row r="169">
      <c r="A169" s="6"/>
      <c r="B169" s="6"/>
      <c r="C169" s="6"/>
      <c r="D169" s="6"/>
      <c r="E169" s="6"/>
      <c r="F169" s="6"/>
      <c r="G169" s="6"/>
      <c r="H169" s="6"/>
    </row>
    <row r="170">
      <c r="A170" s="6"/>
      <c r="B170" s="6"/>
      <c r="C170" s="6"/>
      <c r="D170" s="6"/>
      <c r="E170" s="6"/>
      <c r="F170" s="6"/>
      <c r="G170" s="6"/>
      <c r="H170" s="6"/>
    </row>
    <row r="171">
      <c r="A171" s="6"/>
      <c r="B171" s="6"/>
      <c r="C171" s="6"/>
      <c r="D171" s="6"/>
      <c r="E171" s="6"/>
      <c r="F171" s="6"/>
      <c r="G171" s="6"/>
      <c r="H171" s="6"/>
    </row>
    <row r="172">
      <c r="A172" s="6"/>
      <c r="B172" s="6"/>
      <c r="C172" s="6"/>
      <c r="D172" s="6"/>
      <c r="E172" s="6"/>
      <c r="F172" s="6"/>
      <c r="G172" s="6"/>
      <c r="H172" s="6"/>
    </row>
    <row r="173">
      <c r="A173" s="6"/>
      <c r="B173" s="6"/>
      <c r="C173" s="6"/>
      <c r="D173" s="6"/>
      <c r="E173" s="6"/>
      <c r="F173" s="6"/>
      <c r="G173" s="6"/>
      <c r="H173" s="6"/>
    </row>
    <row r="174">
      <c r="A174" s="6"/>
      <c r="B174" s="6"/>
      <c r="C174" s="6"/>
      <c r="D174" s="6"/>
      <c r="E174" s="6"/>
      <c r="F174" s="6"/>
      <c r="G174" s="6"/>
      <c r="H174" s="6"/>
    </row>
    <row r="175">
      <c r="A175" s="6"/>
      <c r="B175" s="6"/>
      <c r="C175" s="6"/>
      <c r="D175" s="6"/>
      <c r="E175" s="6"/>
      <c r="F175" s="6"/>
      <c r="G175" s="6"/>
      <c r="H175" s="6"/>
    </row>
    <row r="176">
      <c r="A176" s="6"/>
      <c r="B176" s="6"/>
      <c r="C176" s="6"/>
      <c r="D176" s="6"/>
      <c r="E176" s="6"/>
      <c r="F176" s="6"/>
      <c r="G176" s="6"/>
      <c r="H176" s="6"/>
    </row>
    <row r="177">
      <c r="A177" s="6"/>
      <c r="B177" s="6"/>
      <c r="C177" s="6"/>
      <c r="D177" s="6"/>
      <c r="E177" s="6"/>
      <c r="F177" s="6"/>
      <c r="G177" s="6"/>
      <c r="H177" s="6"/>
    </row>
    <row r="178">
      <c r="A178" s="6"/>
      <c r="B178" s="6"/>
      <c r="C178" s="6"/>
      <c r="D178" s="6"/>
      <c r="E178" s="6"/>
      <c r="F178" s="6"/>
      <c r="G178" s="6"/>
      <c r="H178" s="6"/>
    </row>
    <row r="179">
      <c r="A179" s="6"/>
      <c r="B179" s="6"/>
      <c r="C179" s="6"/>
      <c r="D179" s="6"/>
      <c r="E179" s="6"/>
      <c r="F179" s="6"/>
      <c r="G179" s="6"/>
      <c r="H179" s="6"/>
    </row>
    <row r="180">
      <c r="A180" s="6"/>
      <c r="B180" s="6"/>
      <c r="C180" s="6"/>
      <c r="D180" s="6"/>
      <c r="E180" s="6"/>
      <c r="F180" s="6"/>
      <c r="G180" s="6"/>
      <c r="H180" s="6"/>
    </row>
    <row r="181">
      <c r="A181" s="6"/>
      <c r="B181" s="6"/>
      <c r="C181" s="6"/>
      <c r="D181" s="6"/>
      <c r="E181" s="6"/>
      <c r="F181" s="6"/>
      <c r="G181" s="6"/>
      <c r="H181" s="6"/>
    </row>
    <row r="182">
      <c r="A182" s="6"/>
      <c r="B182" s="6"/>
      <c r="C182" s="6"/>
      <c r="D182" s="6"/>
      <c r="E182" s="6"/>
      <c r="F182" s="6"/>
      <c r="G182" s="6"/>
      <c r="H182" s="6"/>
    </row>
    <row r="183">
      <c r="A183" s="6"/>
      <c r="B183" s="6"/>
      <c r="C183" s="6"/>
      <c r="D183" s="6"/>
      <c r="E183" s="6"/>
      <c r="F183" s="6"/>
      <c r="G183" s="6"/>
      <c r="H183" s="6"/>
    </row>
    <row r="184">
      <c r="A184" s="6"/>
      <c r="B184" s="6"/>
      <c r="C184" s="6"/>
      <c r="D184" s="6"/>
      <c r="E184" s="6"/>
      <c r="F184" s="6"/>
      <c r="G184" s="6"/>
      <c r="H184" s="6"/>
    </row>
    <row r="185">
      <c r="A185" s="6"/>
      <c r="B185" s="6"/>
      <c r="C185" s="6"/>
      <c r="D185" s="6"/>
      <c r="E185" s="6"/>
      <c r="F185" s="6"/>
      <c r="G185" s="6"/>
      <c r="H185" s="6"/>
    </row>
    <row r="186">
      <c r="A186" s="6"/>
      <c r="B186" s="6"/>
      <c r="C186" s="6"/>
      <c r="D186" s="6"/>
      <c r="E186" s="6"/>
      <c r="F186" s="6"/>
      <c r="G186" s="6"/>
      <c r="H186" s="6"/>
    </row>
    <row r="187">
      <c r="A187" s="6"/>
      <c r="B187" s="6"/>
      <c r="C187" s="6"/>
      <c r="D187" s="6"/>
      <c r="E187" s="6"/>
      <c r="F187" s="6"/>
      <c r="G187" s="6"/>
      <c r="H187" s="6"/>
    </row>
    <row r="188">
      <c r="A188" s="6"/>
      <c r="B188" s="6"/>
      <c r="C188" s="6"/>
      <c r="D188" s="6"/>
      <c r="E188" s="6"/>
      <c r="F188" s="6"/>
      <c r="G188" s="6"/>
      <c r="H188" s="6"/>
    </row>
    <row r="189">
      <c r="A189" s="6"/>
      <c r="B189" s="6"/>
      <c r="C189" s="6"/>
      <c r="D189" s="6"/>
      <c r="E189" s="6"/>
      <c r="F189" s="6"/>
      <c r="G189" s="6"/>
      <c r="H189" s="6"/>
    </row>
    <row r="190">
      <c r="A190" s="6"/>
      <c r="B190" s="6"/>
      <c r="C190" s="6"/>
      <c r="D190" s="6"/>
      <c r="E190" s="6"/>
      <c r="F190" s="6"/>
      <c r="G190" s="6"/>
      <c r="H190" s="6"/>
    </row>
    <row r="191">
      <c r="A191" s="6"/>
      <c r="B191" s="6"/>
      <c r="C191" s="6"/>
      <c r="D191" s="6"/>
      <c r="E191" s="6"/>
      <c r="F191" s="6"/>
      <c r="G191" s="6"/>
      <c r="H191" s="6"/>
    </row>
    <row r="192">
      <c r="A192" s="6"/>
      <c r="B192" s="6"/>
      <c r="C192" s="6"/>
      <c r="D192" s="6"/>
      <c r="E192" s="6"/>
      <c r="F192" s="6"/>
      <c r="G192" s="6"/>
      <c r="H192" s="6"/>
    </row>
    <row r="193">
      <c r="A193" s="6"/>
      <c r="B193" s="6"/>
      <c r="C193" s="6"/>
      <c r="D193" s="6"/>
      <c r="E193" s="6"/>
      <c r="F193" s="6"/>
      <c r="G193" s="6"/>
      <c r="H193" s="6"/>
    </row>
    <row r="194">
      <c r="A194" s="6"/>
      <c r="B194" s="6"/>
      <c r="C194" s="6"/>
      <c r="D194" s="6"/>
      <c r="E194" s="6"/>
      <c r="F194" s="6"/>
      <c r="G194" s="6"/>
      <c r="H194" s="6"/>
    </row>
    <row r="195">
      <c r="A195" s="6"/>
      <c r="B195" s="6"/>
      <c r="C195" s="6"/>
      <c r="D195" s="6"/>
      <c r="E195" s="6"/>
      <c r="F195" s="6"/>
      <c r="G195" s="6"/>
      <c r="H195" s="6"/>
    </row>
    <row r="196">
      <c r="A196" s="6"/>
      <c r="B196" s="6"/>
      <c r="C196" s="6"/>
      <c r="D196" s="6"/>
      <c r="E196" s="6"/>
      <c r="F196" s="6"/>
      <c r="G196" s="6"/>
      <c r="H196" s="6"/>
    </row>
    <row r="197">
      <c r="A197" s="6"/>
      <c r="B197" s="6"/>
      <c r="C197" s="6"/>
      <c r="D197" s="6"/>
      <c r="E197" s="6"/>
      <c r="F197" s="6"/>
      <c r="G197" s="6"/>
      <c r="H197" s="6"/>
    </row>
    <row r="198">
      <c r="A198" s="6"/>
      <c r="B198" s="6"/>
      <c r="C198" s="6"/>
      <c r="D198" s="6"/>
      <c r="E198" s="6"/>
      <c r="F198" s="6"/>
      <c r="G198" s="6"/>
      <c r="H198" s="6"/>
    </row>
    <row r="199">
      <c r="A199" s="6"/>
      <c r="B199" s="6"/>
      <c r="C199" s="6"/>
      <c r="D199" s="6"/>
      <c r="E199" s="6"/>
      <c r="F199" s="6"/>
      <c r="G199" s="6"/>
      <c r="H199" s="6"/>
    </row>
    <row r="200">
      <c r="A200" s="6"/>
      <c r="B200" s="6"/>
      <c r="C200" s="6"/>
      <c r="D200" s="6"/>
      <c r="E200" s="6"/>
      <c r="F200" s="6"/>
      <c r="G200" s="6"/>
      <c r="H200" s="6"/>
    </row>
    <row r="201">
      <c r="A201" s="6"/>
      <c r="B201" s="6"/>
      <c r="C201" s="6"/>
      <c r="D201" s="6"/>
      <c r="E201" s="6"/>
      <c r="F201" s="6"/>
      <c r="G201" s="6"/>
      <c r="H201" s="6"/>
    </row>
    <row r="202">
      <c r="A202" s="6"/>
      <c r="B202" s="6"/>
      <c r="C202" s="6"/>
      <c r="D202" s="6"/>
      <c r="E202" s="6"/>
      <c r="F202" s="6"/>
      <c r="G202" s="6"/>
      <c r="H202" s="6"/>
    </row>
    <row r="203">
      <c r="A203" s="6"/>
      <c r="B203" s="6"/>
      <c r="C203" s="6"/>
      <c r="D203" s="6"/>
      <c r="E203" s="6"/>
      <c r="F203" s="6"/>
      <c r="G203" s="6"/>
      <c r="H203" s="6"/>
    </row>
    <row r="204">
      <c r="A204" s="6"/>
      <c r="B204" s="6"/>
      <c r="C204" s="6"/>
      <c r="D204" s="6"/>
      <c r="E204" s="6"/>
      <c r="F204" s="6"/>
      <c r="G204" s="6"/>
      <c r="H204" s="6"/>
    </row>
    <row r="205">
      <c r="A205" s="6"/>
      <c r="B205" s="6"/>
      <c r="C205" s="6"/>
      <c r="D205" s="6"/>
      <c r="E205" s="6"/>
      <c r="F205" s="6"/>
      <c r="G205" s="6"/>
      <c r="H205" s="6"/>
    </row>
    <row r="206">
      <c r="A206" s="6"/>
      <c r="B206" s="6"/>
      <c r="C206" s="6"/>
      <c r="D206" s="6"/>
      <c r="E206" s="6"/>
      <c r="F206" s="6"/>
      <c r="G206" s="6"/>
      <c r="H206" s="6"/>
    </row>
    <row r="207">
      <c r="A207" s="6"/>
      <c r="B207" s="6"/>
      <c r="C207" s="6"/>
      <c r="D207" s="6"/>
      <c r="E207" s="6"/>
      <c r="F207" s="6"/>
      <c r="G207" s="6"/>
      <c r="H207" s="6"/>
    </row>
    <row r="208">
      <c r="A208" s="6"/>
      <c r="B208" s="6"/>
      <c r="C208" s="6"/>
      <c r="D208" s="6"/>
      <c r="E208" s="6"/>
      <c r="F208" s="6"/>
      <c r="G208" s="6"/>
      <c r="H208" s="6"/>
    </row>
    <row r="209">
      <c r="A209" s="6"/>
      <c r="B209" s="6"/>
      <c r="C209" s="6"/>
      <c r="D209" s="6"/>
      <c r="E209" s="6"/>
      <c r="F209" s="6"/>
      <c r="G209" s="6"/>
      <c r="H209" s="6"/>
    </row>
    <row r="210">
      <c r="A210" s="6"/>
      <c r="B210" s="6"/>
      <c r="C210" s="6"/>
      <c r="D210" s="6"/>
      <c r="E210" s="6"/>
      <c r="F210" s="6"/>
      <c r="G210" s="6"/>
      <c r="H210" s="6"/>
    </row>
    <row r="211">
      <c r="A211" s="6"/>
      <c r="B211" s="6"/>
      <c r="C211" s="6"/>
      <c r="D211" s="6"/>
      <c r="E211" s="6"/>
      <c r="F211" s="6"/>
      <c r="G211" s="6"/>
      <c r="H211" s="6"/>
    </row>
    <row r="212">
      <c r="A212" s="6"/>
      <c r="B212" s="6"/>
      <c r="C212" s="6"/>
      <c r="D212" s="6"/>
      <c r="E212" s="6"/>
      <c r="F212" s="6"/>
      <c r="G212" s="6"/>
      <c r="H212" s="6"/>
    </row>
    <row r="213">
      <c r="A213" s="6"/>
      <c r="B213" s="6"/>
      <c r="C213" s="6"/>
      <c r="D213" s="6"/>
      <c r="E213" s="6"/>
      <c r="F213" s="6"/>
      <c r="G213" s="6"/>
      <c r="H213" s="6"/>
    </row>
    <row r="214">
      <c r="A214" s="6"/>
      <c r="B214" s="6"/>
      <c r="C214" s="6"/>
      <c r="D214" s="6"/>
      <c r="E214" s="6"/>
      <c r="F214" s="6"/>
      <c r="G214" s="6"/>
      <c r="H214" s="6"/>
    </row>
    <row r="215">
      <c r="A215" s="6"/>
      <c r="B215" s="6"/>
      <c r="C215" s="6"/>
      <c r="D215" s="6"/>
      <c r="E215" s="6"/>
      <c r="F215" s="6"/>
      <c r="G215" s="6"/>
      <c r="H215" s="6"/>
    </row>
    <row r="216">
      <c r="A216" s="6"/>
      <c r="B216" s="6"/>
      <c r="C216" s="6"/>
      <c r="D216" s="6"/>
      <c r="E216" s="6"/>
      <c r="F216" s="6"/>
      <c r="G216" s="6"/>
      <c r="H216" s="6"/>
    </row>
    <row r="217">
      <c r="A217" s="6"/>
      <c r="B217" s="6"/>
      <c r="C217" s="6"/>
      <c r="D217" s="6"/>
      <c r="E217" s="6"/>
      <c r="F217" s="6"/>
      <c r="G217" s="6"/>
      <c r="H217" s="6"/>
    </row>
    <row r="218">
      <c r="A218" s="6"/>
      <c r="B218" s="6"/>
      <c r="C218" s="6"/>
      <c r="D218" s="6"/>
      <c r="E218" s="6"/>
      <c r="F218" s="6"/>
      <c r="G218" s="6"/>
      <c r="H218" s="6"/>
    </row>
    <row r="219">
      <c r="A219" s="6"/>
      <c r="B219" s="6"/>
      <c r="C219" s="6"/>
      <c r="D219" s="6"/>
      <c r="E219" s="6"/>
      <c r="F219" s="6"/>
      <c r="G219" s="6"/>
      <c r="H219" s="6"/>
    </row>
    <row r="220">
      <c r="A220" s="6"/>
      <c r="B220" s="6"/>
      <c r="C220" s="6"/>
      <c r="D220" s="6"/>
      <c r="E220" s="6"/>
      <c r="F220" s="6"/>
      <c r="G220" s="6"/>
      <c r="H220" s="6"/>
    </row>
    <row r="221">
      <c r="A221" s="6"/>
      <c r="B221" s="6"/>
      <c r="C221" s="6"/>
      <c r="D221" s="6"/>
      <c r="E221" s="6"/>
      <c r="F221" s="6"/>
      <c r="G221" s="6"/>
      <c r="H221" s="6"/>
    </row>
    <row r="222">
      <c r="A222" s="6"/>
      <c r="B222" s="6"/>
      <c r="C222" s="6"/>
      <c r="D222" s="6"/>
      <c r="E222" s="6"/>
      <c r="F222" s="6"/>
      <c r="G222" s="6"/>
      <c r="H222" s="6"/>
    </row>
    <row r="223">
      <c r="A223" s="6"/>
      <c r="B223" s="6"/>
      <c r="C223" s="6"/>
      <c r="D223" s="6"/>
      <c r="E223" s="6"/>
      <c r="F223" s="6"/>
      <c r="G223" s="6"/>
      <c r="H223" s="6"/>
    </row>
    <row r="224">
      <c r="A224" s="6"/>
      <c r="B224" s="6"/>
      <c r="C224" s="6"/>
      <c r="D224" s="6"/>
      <c r="E224" s="6"/>
      <c r="F224" s="6"/>
      <c r="G224" s="6"/>
      <c r="H224" s="6"/>
    </row>
    <row r="225">
      <c r="A225" s="6"/>
      <c r="B225" s="6"/>
      <c r="C225" s="6"/>
      <c r="D225" s="6"/>
      <c r="E225" s="6"/>
      <c r="F225" s="6"/>
      <c r="G225" s="6"/>
      <c r="H225" s="6"/>
    </row>
    <row r="226">
      <c r="A226" s="6"/>
      <c r="B226" s="6"/>
      <c r="C226" s="6"/>
      <c r="D226" s="6"/>
      <c r="E226" s="6"/>
      <c r="F226" s="6"/>
      <c r="G226" s="6"/>
      <c r="H226" s="6"/>
    </row>
    <row r="227">
      <c r="A227" s="6"/>
      <c r="B227" s="6"/>
      <c r="C227" s="6"/>
      <c r="D227" s="6"/>
      <c r="E227" s="6"/>
      <c r="F227" s="6"/>
      <c r="G227" s="6"/>
      <c r="H227" s="6"/>
    </row>
    <row r="228">
      <c r="A228" s="6"/>
      <c r="B228" s="6"/>
      <c r="C228" s="6"/>
      <c r="D228" s="6"/>
      <c r="E228" s="6"/>
      <c r="F228" s="6"/>
      <c r="G228" s="6"/>
      <c r="H228" s="6"/>
    </row>
    <row r="229">
      <c r="A229" s="6"/>
      <c r="B229" s="6"/>
      <c r="C229" s="6"/>
      <c r="D229" s="6"/>
      <c r="E229" s="6"/>
      <c r="F229" s="6"/>
      <c r="G229" s="6"/>
      <c r="H229" s="6"/>
    </row>
    <row r="230">
      <c r="A230" s="6"/>
      <c r="B230" s="6"/>
      <c r="C230" s="6"/>
      <c r="D230" s="6"/>
      <c r="E230" s="6"/>
      <c r="F230" s="6"/>
      <c r="G230" s="6"/>
      <c r="H230" s="6"/>
    </row>
    <row r="231">
      <c r="A231" s="6"/>
      <c r="B231" s="6"/>
      <c r="C231" s="6"/>
      <c r="D231" s="6"/>
      <c r="E231" s="6"/>
      <c r="F231" s="6"/>
      <c r="G231" s="6"/>
      <c r="H231" s="6"/>
    </row>
    <row r="232">
      <c r="A232" s="6"/>
      <c r="B232" s="6"/>
      <c r="C232" s="6"/>
      <c r="D232" s="6"/>
      <c r="E232" s="6"/>
      <c r="F232" s="6"/>
      <c r="G232" s="6"/>
      <c r="H232" s="6"/>
    </row>
    <row r="233">
      <c r="A233" s="6"/>
      <c r="B233" s="6"/>
      <c r="C233" s="6"/>
      <c r="D233" s="6"/>
      <c r="E233" s="6"/>
      <c r="F233" s="6"/>
      <c r="G233" s="6"/>
      <c r="H233" s="6"/>
    </row>
    <row r="234">
      <c r="A234" s="6"/>
      <c r="B234" s="6"/>
      <c r="C234" s="6"/>
      <c r="D234" s="6"/>
      <c r="E234" s="6"/>
      <c r="F234" s="6"/>
      <c r="G234" s="6"/>
      <c r="H234" s="6"/>
    </row>
    <row r="235">
      <c r="A235" s="6"/>
      <c r="B235" s="6"/>
      <c r="C235" s="6"/>
      <c r="D235" s="6"/>
      <c r="E235" s="6"/>
      <c r="F235" s="6"/>
      <c r="G235" s="6"/>
      <c r="H235" s="6"/>
    </row>
    <row r="236">
      <c r="A236" s="6"/>
      <c r="B236" s="6"/>
      <c r="C236" s="6"/>
      <c r="D236" s="6"/>
      <c r="E236" s="6"/>
      <c r="F236" s="6"/>
      <c r="G236" s="6"/>
      <c r="H236" s="6"/>
    </row>
    <row r="237">
      <c r="A237" s="6"/>
      <c r="B237" s="6"/>
      <c r="C237" s="6"/>
      <c r="D237" s="6"/>
      <c r="E237" s="6"/>
      <c r="F237" s="6"/>
      <c r="G237" s="6"/>
      <c r="H237" s="6"/>
    </row>
    <row r="238">
      <c r="A238" s="6"/>
      <c r="B238" s="6"/>
      <c r="C238" s="6"/>
      <c r="D238" s="6"/>
      <c r="E238" s="6"/>
      <c r="F238" s="6"/>
      <c r="G238" s="6"/>
      <c r="H238" s="6"/>
    </row>
    <row r="239">
      <c r="A239" s="6"/>
      <c r="B239" s="6"/>
      <c r="C239" s="6"/>
      <c r="D239" s="6"/>
      <c r="E239" s="6"/>
      <c r="F239" s="6"/>
      <c r="G239" s="6"/>
      <c r="H239" s="6"/>
    </row>
    <row r="240">
      <c r="A240" s="6"/>
      <c r="B240" s="6"/>
      <c r="C240" s="6"/>
      <c r="D240" s="6"/>
      <c r="E240" s="6"/>
      <c r="F240" s="6"/>
      <c r="G240" s="6"/>
      <c r="H240" s="6"/>
    </row>
    <row r="241">
      <c r="A241" s="6"/>
      <c r="B241" s="6"/>
      <c r="C241" s="6"/>
      <c r="D241" s="6"/>
      <c r="E241" s="6"/>
      <c r="F241" s="6"/>
      <c r="G241" s="6"/>
      <c r="H241" s="6"/>
    </row>
    <row r="242">
      <c r="A242" s="6"/>
      <c r="B242" s="6"/>
      <c r="C242" s="6"/>
      <c r="D242" s="6"/>
      <c r="E242" s="6"/>
      <c r="F242" s="6"/>
      <c r="G242" s="6"/>
      <c r="H242" s="6"/>
    </row>
    <row r="243">
      <c r="A243" s="6"/>
      <c r="B243" s="6"/>
      <c r="C243" s="6"/>
      <c r="D243" s="6"/>
      <c r="E243" s="6"/>
      <c r="F243" s="6"/>
      <c r="G243" s="6"/>
      <c r="H243" s="6"/>
    </row>
    <row r="244">
      <c r="A244" s="6"/>
      <c r="B244" s="6"/>
      <c r="C244" s="6"/>
      <c r="D244" s="6"/>
      <c r="E244" s="6"/>
      <c r="F244" s="6"/>
      <c r="G244" s="6"/>
      <c r="H244" s="6"/>
    </row>
    <row r="245">
      <c r="A245" s="6"/>
      <c r="B245" s="6"/>
      <c r="C245" s="6"/>
      <c r="D245" s="6"/>
      <c r="E245" s="6"/>
      <c r="F245" s="6"/>
      <c r="G245" s="6"/>
      <c r="H245" s="6"/>
    </row>
    <row r="246">
      <c r="A246" s="6"/>
      <c r="B246" s="6"/>
      <c r="C246" s="6"/>
      <c r="D246" s="6"/>
      <c r="E246" s="6"/>
      <c r="F246" s="6"/>
      <c r="G246" s="6"/>
      <c r="H246" s="6"/>
    </row>
    <row r="247">
      <c r="A247" s="6"/>
      <c r="B247" s="6"/>
      <c r="C247" s="6"/>
      <c r="D247" s="6"/>
      <c r="E247" s="6"/>
      <c r="F247" s="6"/>
      <c r="G247" s="6"/>
      <c r="H247" s="6"/>
    </row>
    <row r="248">
      <c r="A248" s="6"/>
      <c r="B248" s="6"/>
      <c r="C248" s="6"/>
      <c r="D248" s="6"/>
      <c r="E248" s="6"/>
      <c r="F248" s="6"/>
      <c r="G248" s="6"/>
      <c r="H248" s="6"/>
    </row>
    <row r="249">
      <c r="A249" s="6"/>
      <c r="B249" s="6"/>
      <c r="C249" s="6"/>
      <c r="D249" s="6"/>
      <c r="E249" s="6"/>
      <c r="F249" s="6"/>
      <c r="G249" s="6"/>
      <c r="H249" s="6"/>
    </row>
    <row r="250">
      <c r="A250" s="6"/>
      <c r="B250" s="6"/>
      <c r="C250" s="6"/>
      <c r="D250" s="6"/>
      <c r="E250" s="6"/>
      <c r="F250" s="6"/>
      <c r="G250" s="6"/>
      <c r="H250" s="6"/>
    </row>
    <row r="251">
      <c r="A251" s="6"/>
      <c r="B251" s="6"/>
      <c r="C251" s="6"/>
      <c r="D251" s="6"/>
      <c r="E251" s="6"/>
      <c r="F251" s="6"/>
      <c r="G251" s="6"/>
      <c r="H251" s="6"/>
    </row>
    <row r="252">
      <c r="A252" s="6"/>
      <c r="B252" s="6"/>
      <c r="C252" s="6"/>
      <c r="D252" s="6"/>
      <c r="E252" s="6"/>
      <c r="F252" s="6"/>
      <c r="G252" s="6"/>
      <c r="H252" s="6"/>
    </row>
    <row r="253">
      <c r="A253" s="6"/>
      <c r="B253" s="6"/>
      <c r="C253" s="6"/>
      <c r="D253" s="6"/>
      <c r="E253" s="6"/>
      <c r="F253" s="6"/>
      <c r="G253" s="6"/>
      <c r="H253" s="6"/>
    </row>
    <row r="254">
      <c r="A254" s="6"/>
      <c r="B254" s="6"/>
      <c r="C254" s="6"/>
      <c r="D254" s="6"/>
      <c r="E254" s="6"/>
      <c r="F254" s="6"/>
      <c r="G254" s="6"/>
      <c r="H254" s="6"/>
    </row>
    <row r="255">
      <c r="A255" s="6"/>
      <c r="B255" s="6"/>
      <c r="C255" s="6"/>
      <c r="D255" s="6"/>
      <c r="E255" s="6"/>
      <c r="F255" s="6"/>
      <c r="G255" s="6"/>
      <c r="H255" s="6"/>
    </row>
    <row r="256">
      <c r="A256" s="6"/>
      <c r="B256" s="6"/>
      <c r="C256" s="6"/>
      <c r="D256" s="6"/>
      <c r="E256" s="6"/>
      <c r="F256" s="6"/>
      <c r="G256" s="6"/>
      <c r="H256" s="6"/>
    </row>
    <row r="257">
      <c r="A257" s="6"/>
      <c r="B257" s="6"/>
      <c r="C257" s="6"/>
      <c r="D257" s="6"/>
      <c r="E257" s="6"/>
      <c r="F257" s="6"/>
      <c r="G257" s="6"/>
      <c r="H257" s="6"/>
    </row>
    <row r="258">
      <c r="A258" s="6"/>
      <c r="B258" s="6"/>
      <c r="C258" s="6"/>
      <c r="D258" s="6"/>
      <c r="E258" s="6"/>
      <c r="F258" s="6"/>
      <c r="G258" s="6"/>
      <c r="H258" s="6"/>
    </row>
    <row r="259">
      <c r="A259" s="6"/>
      <c r="B259" s="6"/>
      <c r="C259" s="6"/>
      <c r="D259" s="6"/>
      <c r="E259" s="6"/>
      <c r="F259" s="6"/>
      <c r="G259" s="6"/>
      <c r="H259" s="6"/>
    </row>
    <row r="260">
      <c r="A260" s="6"/>
      <c r="B260" s="6"/>
      <c r="C260" s="6"/>
      <c r="D260" s="6"/>
      <c r="E260" s="6"/>
      <c r="F260" s="6"/>
      <c r="G260" s="6"/>
      <c r="H260" s="6"/>
    </row>
    <row r="261">
      <c r="A261" s="6"/>
      <c r="B261" s="6"/>
      <c r="C261" s="6"/>
      <c r="D261" s="6"/>
      <c r="E261" s="6"/>
      <c r="F261" s="6"/>
      <c r="G261" s="6"/>
      <c r="H261" s="6"/>
    </row>
    <row r="262">
      <c r="A262" s="6"/>
      <c r="B262" s="6"/>
      <c r="C262" s="6"/>
      <c r="D262" s="6"/>
      <c r="E262" s="6"/>
      <c r="F262" s="6"/>
      <c r="G262" s="6"/>
      <c r="H262" s="6"/>
    </row>
    <row r="263">
      <c r="A263" s="6"/>
      <c r="B263" s="6"/>
      <c r="C263" s="6"/>
      <c r="D263" s="6"/>
      <c r="E263" s="6"/>
      <c r="F263" s="6"/>
      <c r="G263" s="6"/>
      <c r="H263" s="6"/>
    </row>
    <row r="264">
      <c r="A264" s="6"/>
      <c r="B264" s="6"/>
      <c r="C264" s="6"/>
      <c r="D264" s="6"/>
      <c r="E264" s="6"/>
      <c r="F264" s="6"/>
      <c r="G264" s="6"/>
      <c r="H264" s="6"/>
    </row>
    <row r="265">
      <c r="A265" s="6"/>
      <c r="B265" s="6"/>
      <c r="C265" s="6"/>
      <c r="D265" s="6"/>
      <c r="E265" s="6"/>
      <c r="F265" s="6"/>
      <c r="G265" s="6"/>
      <c r="H265" s="6"/>
    </row>
    <row r="266">
      <c r="A266" s="6"/>
      <c r="B266" s="6"/>
      <c r="C266" s="6"/>
      <c r="D266" s="6"/>
      <c r="E266" s="6"/>
      <c r="F266" s="6"/>
      <c r="G266" s="6"/>
      <c r="H266" s="6"/>
    </row>
    <row r="267">
      <c r="A267" s="6"/>
      <c r="B267" s="6"/>
      <c r="C267" s="6"/>
      <c r="D267" s="6"/>
      <c r="E267" s="6"/>
      <c r="F267" s="6"/>
      <c r="G267" s="6"/>
      <c r="H267" s="6"/>
    </row>
    <row r="268">
      <c r="A268" s="6"/>
      <c r="B268" s="6"/>
      <c r="C268" s="6"/>
      <c r="D268" s="6"/>
      <c r="E268" s="6"/>
      <c r="F268" s="6"/>
      <c r="G268" s="6"/>
      <c r="H268" s="6"/>
    </row>
    <row r="269">
      <c r="A269" s="6"/>
      <c r="B269" s="6"/>
      <c r="C269" s="6"/>
      <c r="D269" s="6"/>
      <c r="E269" s="6"/>
      <c r="F269" s="6"/>
      <c r="G269" s="6"/>
      <c r="H269" s="6"/>
    </row>
    <row r="270">
      <c r="A270" s="6"/>
      <c r="B270" s="6"/>
      <c r="C270" s="6"/>
      <c r="D270" s="6"/>
      <c r="E270" s="6"/>
      <c r="F270" s="6"/>
      <c r="G270" s="6"/>
      <c r="H270" s="6"/>
    </row>
    <row r="271">
      <c r="A271" s="6"/>
      <c r="B271" s="6"/>
      <c r="C271" s="6"/>
      <c r="D271" s="6"/>
      <c r="E271" s="6"/>
      <c r="F271" s="6"/>
      <c r="G271" s="6"/>
      <c r="H271" s="6"/>
    </row>
    <row r="272">
      <c r="A272" s="6"/>
      <c r="B272" s="6"/>
      <c r="C272" s="6"/>
      <c r="D272" s="6"/>
      <c r="E272" s="6"/>
      <c r="F272" s="6"/>
      <c r="G272" s="6"/>
      <c r="H272" s="6"/>
    </row>
    <row r="273">
      <c r="A273" s="6"/>
      <c r="B273" s="6"/>
      <c r="C273" s="6"/>
      <c r="D273" s="6"/>
      <c r="E273" s="6"/>
      <c r="F273" s="6"/>
      <c r="G273" s="6"/>
      <c r="H273" s="6"/>
    </row>
    <row r="274">
      <c r="A274" s="6"/>
      <c r="B274" s="6"/>
      <c r="C274" s="6"/>
      <c r="D274" s="6"/>
      <c r="E274" s="6"/>
      <c r="F274" s="6"/>
      <c r="G274" s="6"/>
      <c r="H274" s="6"/>
    </row>
    <row r="275">
      <c r="A275" s="6"/>
      <c r="B275" s="6"/>
      <c r="C275" s="6"/>
      <c r="D275" s="6"/>
      <c r="E275" s="6"/>
      <c r="F275" s="6"/>
      <c r="G275" s="6"/>
      <c r="H275" s="6"/>
    </row>
    <row r="276">
      <c r="A276" s="6"/>
      <c r="B276" s="6"/>
      <c r="C276" s="6"/>
      <c r="D276" s="6"/>
      <c r="E276" s="6"/>
      <c r="F276" s="6"/>
      <c r="G276" s="6"/>
      <c r="H276" s="6"/>
    </row>
    <row r="277">
      <c r="A277" s="6"/>
      <c r="B277" s="6"/>
      <c r="C277" s="6"/>
      <c r="D277" s="6"/>
      <c r="E277" s="6"/>
      <c r="F277" s="6"/>
      <c r="G277" s="6"/>
      <c r="H277" s="6"/>
    </row>
    <row r="278">
      <c r="A278" s="6"/>
      <c r="B278" s="6"/>
      <c r="C278" s="6"/>
      <c r="D278" s="6"/>
      <c r="E278" s="6"/>
      <c r="F278" s="6"/>
      <c r="G278" s="6"/>
      <c r="H278" s="6"/>
    </row>
    <row r="279">
      <c r="A279" s="6"/>
      <c r="B279" s="6"/>
      <c r="C279" s="6"/>
      <c r="D279" s="6"/>
      <c r="E279" s="6"/>
      <c r="F279" s="6"/>
      <c r="G279" s="6"/>
      <c r="H279" s="6"/>
    </row>
    <row r="280">
      <c r="A280" s="6"/>
      <c r="B280" s="6"/>
      <c r="C280" s="6"/>
      <c r="D280" s="6"/>
      <c r="E280" s="6"/>
      <c r="F280" s="6"/>
      <c r="G280" s="6"/>
      <c r="H280" s="6"/>
    </row>
    <row r="281">
      <c r="A281" s="6"/>
      <c r="B281" s="6"/>
      <c r="C281" s="6"/>
      <c r="D281" s="6"/>
      <c r="E281" s="6"/>
      <c r="F281" s="6"/>
      <c r="G281" s="6"/>
      <c r="H281" s="6"/>
    </row>
    <row r="282">
      <c r="A282" s="6"/>
      <c r="B282" s="6"/>
      <c r="C282" s="6"/>
      <c r="D282" s="6"/>
      <c r="E282" s="6"/>
      <c r="F282" s="6"/>
      <c r="G282" s="6"/>
      <c r="H282" s="6"/>
    </row>
    <row r="283">
      <c r="A283" s="6"/>
      <c r="B283" s="6"/>
      <c r="C283" s="6"/>
      <c r="D283" s="6"/>
      <c r="E283" s="6"/>
      <c r="F283" s="6"/>
      <c r="G283" s="6"/>
      <c r="H283" s="6"/>
    </row>
    <row r="284">
      <c r="A284" s="6"/>
      <c r="B284" s="6"/>
      <c r="C284" s="6"/>
      <c r="D284" s="6"/>
      <c r="E284" s="6"/>
      <c r="F284" s="6"/>
      <c r="G284" s="6"/>
      <c r="H284" s="6"/>
    </row>
    <row r="285">
      <c r="A285" s="6"/>
      <c r="B285" s="6"/>
      <c r="C285" s="6"/>
      <c r="D285" s="6"/>
      <c r="E285" s="6"/>
      <c r="F285" s="6"/>
      <c r="G285" s="6"/>
      <c r="H285" s="6"/>
    </row>
    <row r="286">
      <c r="A286" s="6"/>
      <c r="B286" s="6"/>
      <c r="C286" s="6"/>
      <c r="D286" s="6"/>
      <c r="E286" s="6"/>
      <c r="F286" s="6"/>
      <c r="G286" s="6"/>
      <c r="H286" s="6"/>
    </row>
    <row r="287">
      <c r="A287" s="6"/>
      <c r="B287" s="6"/>
      <c r="C287" s="6"/>
      <c r="D287" s="6"/>
      <c r="E287" s="6"/>
      <c r="F287" s="6"/>
      <c r="G287" s="6"/>
      <c r="H287" s="6"/>
    </row>
    <row r="288">
      <c r="A288" s="6"/>
      <c r="B288" s="6"/>
      <c r="C288" s="6"/>
      <c r="D288" s="6"/>
      <c r="E288" s="6"/>
      <c r="F288" s="6"/>
      <c r="G288" s="6"/>
      <c r="H288" s="6"/>
    </row>
    <row r="289">
      <c r="A289" s="6"/>
      <c r="B289" s="6"/>
      <c r="C289" s="6"/>
      <c r="D289" s="6"/>
      <c r="E289" s="6"/>
      <c r="F289" s="6"/>
      <c r="G289" s="6"/>
      <c r="H289" s="6"/>
    </row>
    <row r="290">
      <c r="A290" s="6"/>
      <c r="B290" s="6"/>
      <c r="C290" s="6"/>
      <c r="D290" s="6"/>
      <c r="E290" s="6"/>
      <c r="F290" s="6"/>
      <c r="G290" s="6"/>
      <c r="H290" s="6"/>
    </row>
    <row r="291">
      <c r="A291" s="6"/>
      <c r="B291" s="6"/>
      <c r="C291" s="6"/>
      <c r="D291" s="6"/>
      <c r="E291" s="6"/>
      <c r="F291" s="6"/>
      <c r="G291" s="6"/>
      <c r="H291" s="6"/>
    </row>
    <row r="292">
      <c r="A292" s="6"/>
      <c r="B292" s="6"/>
      <c r="C292" s="6"/>
      <c r="D292" s="6"/>
      <c r="E292" s="6"/>
      <c r="F292" s="6"/>
      <c r="G292" s="6"/>
      <c r="H292" s="6"/>
    </row>
    <row r="293">
      <c r="A293" s="6"/>
      <c r="B293" s="6"/>
      <c r="C293" s="6"/>
      <c r="D293" s="6"/>
      <c r="E293" s="6"/>
      <c r="F293" s="6"/>
      <c r="G293" s="6"/>
      <c r="H293" s="6"/>
    </row>
    <row r="294">
      <c r="A294" s="6"/>
      <c r="B294" s="6"/>
      <c r="C294" s="6"/>
      <c r="D294" s="6"/>
      <c r="E294" s="6"/>
      <c r="F294" s="6"/>
      <c r="G294" s="6"/>
      <c r="H294" s="6"/>
    </row>
    <row r="295">
      <c r="A295" s="6"/>
      <c r="B295" s="6"/>
      <c r="C295" s="6"/>
      <c r="D295" s="6"/>
      <c r="E295" s="6"/>
      <c r="F295" s="6"/>
      <c r="G295" s="6"/>
      <c r="H295" s="6"/>
    </row>
    <row r="296">
      <c r="A296" s="6"/>
      <c r="B296" s="6"/>
      <c r="C296" s="6"/>
      <c r="D296" s="6"/>
      <c r="E296" s="6"/>
      <c r="F296" s="6"/>
      <c r="G296" s="6"/>
      <c r="H296" s="6"/>
    </row>
    <row r="297">
      <c r="A297" s="6"/>
      <c r="B297" s="6"/>
      <c r="C297" s="6"/>
      <c r="D297" s="6"/>
      <c r="E297" s="6"/>
      <c r="F297" s="6"/>
      <c r="G297" s="6"/>
      <c r="H297" s="6"/>
    </row>
    <row r="298">
      <c r="A298" s="6"/>
      <c r="B298" s="6"/>
      <c r="C298" s="6"/>
      <c r="D298" s="6"/>
      <c r="E298" s="6"/>
      <c r="F298" s="6"/>
      <c r="G298" s="6"/>
      <c r="H298" s="6"/>
    </row>
    <row r="299">
      <c r="A299" s="6"/>
      <c r="B299" s="6"/>
      <c r="C299" s="6"/>
      <c r="D299" s="6"/>
      <c r="E299" s="6"/>
      <c r="F299" s="6"/>
      <c r="G299" s="6"/>
      <c r="H299" s="6"/>
    </row>
    <row r="300">
      <c r="A300" s="6"/>
      <c r="B300" s="6"/>
      <c r="C300" s="6"/>
      <c r="D300" s="6"/>
      <c r="E300" s="6"/>
      <c r="F300" s="6"/>
      <c r="G300" s="6"/>
      <c r="H300" s="6"/>
    </row>
    <row r="301">
      <c r="A301" s="6"/>
      <c r="B301" s="6"/>
      <c r="C301" s="6"/>
      <c r="D301" s="6"/>
      <c r="E301" s="6"/>
      <c r="F301" s="6"/>
      <c r="G301" s="6"/>
      <c r="H301" s="6"/>
    </row>
    <row r="302">
      <c r="A302" s="6"/>
      <c r="B302" s="6"/>
      <c r="C302" s="6"/>
      <c r="D302" s="6"/>
      <c r="E302" s="6"/>
      <c r="F302" s="6"/>
      <c r="G302" s="6"/>
      <c r="H302" s="6"/>
    </row>
    <row r="303">
      <c r="A303" s="6"/>
      <c r="B303" s="6"/>
      <c r="C303" s="6"/>
      <c r="D303" s="6"/>
      <c r="E303" s="6"/>
      <c r="F303" s="6"/>
      <c r="G303" s="6"/>
      <c r="H303" s="6"/>
    </row>
    <row r="304">
      <c r="A304" s="6"/>
      <c r="B304" s="6"/>
      <c r="C304" s="6"/>
      <c r="D304" s="6"/>
      <c r="E304" s="6"/>
      <c r="F304" s="6"/>
      <c r="G304" s="6"/>
      <c r="H304" s="6"/>
    </row>
    <row r="305">
      <c r="A305" s="6"/>
      <c r="B305" s="6"/>
      <c r="C305" s="6"/>
      <c r="D305" s="6"/>
      <c r="E305" s="6"/>
      <c r="F305" s="6"/>
      <c r="G305" s="6"/>
      <c r="H305" s="6"/>
    </row>
    <row r="306">
      <c r="A306" s="6"/>
      <c r="B306" s="6"/>
      <c r="C306" s="6"/>
      <c r="D306" s="6"/>
      <c r="E306" s="6"/>
      <c r="F306" s="6"/>
      <c r="G306" s="6"/>
      <c r="H306" s="6"/>
    </row>
    <row r="307">
      <c r="A307" s="6"/>
      <c r="B307" s="6"/>
      <c r="C307" s="6"/>
      <c r="D307" s="6"/>
      <c r="E307" s="6"/>
      <c r="F307" s="6"/>
      <c r="G307" s="6"/>
      <c r="H307" s="6"/>
    </row>
    <row r="308">
      <c r="A308" s="6"/>
      <c r="B308" s="6"/>
      <c r="C308" s="6"/>
      <c r="D308" s="6"/>
      <c r="E308" s="6"/>
      <c r="F308" s="6"/>
      <c r="G308" s="6"/>
      <c r="H308" s="6"/>
    </row>
    <row r="309">
      <c r="A309" s="6"/>
      <c r="B309" s="6"/>
      <c r="C309" s="6"/>
      <c r="D309" s="6"/>
      <c r="E309" s="6"/>
      <c r="F309" s="6"/>
      <c r="G309" s="6"/>
      <c r="H309" s="6"/>
    </row>
    <row r="310">
      <c r="A310" s="6"/>
      <c r="B310" s="6"/>
      <c r="C310" s="6"/>
      <c r="D310" s="6"/>
      <c r="E310" s="6"/>
      <c r="F310" s="6"/>
      <c r="G310" s="6"/>
      <c r="H310" s="6"/>
    </row>
    <row r="311">
      <c r="A311" s="6"/>
      <c r="B311" s="6"/>
      <c r="C311" s="6"/>
      <c r="D311" s="6"/>
      <c r="E311" s="6"/>
      <c r="F311" s="6"/>
      <c r="G311" s="6"/>
      <c r="H311" s="6"/>
    </row>
    <row r="312">
      <c r="A312" s="6"/>
      <c r="B312" s="6"/>
      <c r="C312" s="6"/>
      <c r="D312" s="6"/>
      <c r="E312" s="6"/>
      <c r="F312" s="6"/>
      <c r="G312" s="6"/>
      <c r="H312" s="6"/>
    </row>
    <row r="313">
      <c r="A313" s="6"/>
      <c r="B313" s="6"/>
      <c r="C313" s="6"/>
      <c r="D313" s="6"/>
      <c r="E313" s="6"/>
      <c r="F313" s="6"/>
      <c r="G313" s="6"/>
      <c r="H313" s="6"/>
    </row>
    <row r="314">
      <c r="A314" s="6"/>
      <c r="B314" s="6"/>
      <c r="C314" s="6"/>
      <c r="D314" s="6"/>
      <c r="E314" s="6"/>
      <c r="F314" s="6"/>
      <c r="G314" s="6"/>
      <c r="H314" s="6"/>
    </row>
    <row r="315">
      <c r="A315" s="6"/>
      <c r="B315" s="6"/>
      <c r="C315" s="6"/>
      <c r="D315" s="6"/>
      <c r="E315" s="6"/>
      <c r="F315" s="6"/>
      <c r="G315" s="6"/>
      <c r="H315" s="6"/>
    </row>
    <row r="316">
      <c r="A316" s="6"/>
      <c r="B316" s="6"/>
      <c r="C316" s="6"/>
      <c r="D316" s="6"/>
      <c r="E316" s="6"/>
      <c r="F316" s="6"/>
      <c r="G316" s="6"/>
      <c r="H316" s="6"/>
    </row>
    <row r="317">
      <c r="A317" s="6"/>
      <c r="B317" s="6"/>
      <c r="C317" s="6"/>
      <c r="D317" s="6"/>
      <c r="E317" s="6"/>
      <c r="F317" s="6"/>
      <c r="G317" s="6"/>
      <c r="H317" s="6"/>
    </row>
    <row r="318">
      <c r="A318" s="6"/>
      <c r="B318" s="6"/>
      <c r="C318" s="6"/>
      <c r="D318" s="6"/>
      <c r="E318" s="6"/>
      <c r="F318" s="6"/>
      <c r="G318" s="6"/>
      <c r="H318" s="6"/>
    </row>
    <row r="319">
      <c r="A319" s="6"/>
      <c r="B319" s="6"/>
      <c r="C319" s="6"/>
      <c r="D319" s="6"/>
      <c r="E319" s="6"/>
      <c r="F319" s="6"/>
      <c r="G319" s="6"/>
      <c r="H319" s="6"/>
    </row>
    <row r="320">
      <c r="A320" s="6"/>
      <c r="B320" s="6"/>
      <c r="C320" s="6"/>
      <c r="D320" s="6"/>
      <c r="E320" s="6"/>
      <c r="F320" s="6"/>
      <c r="G320" s="6"/>
      <c r="H320" s="6"/>
    </row>
    <row r="321">
      <c r="A321" s="6"/>
      <c r="B321" s="6"/>
      <c r="C321" s="6"/>
      <c r="D321" s="6"/>
      <c r="E321" s="6"/>
      <c r="F321" s="6"/>
      <c r="G321" s="6"/>
      <c r="H321" s="6"/>
    </row>
    <row r="322">
      <c r="A322" s="6"/>
      <c r="B322" s="6"/>
      <c r="C322" s="6"/>
      <c r="D322" s="6"/>
      <c r="E322" s="6"/>
      <c r="F322" s="6"/>
      <c r="G322" s="6"/>
      <c r="H322" s="6"/>
    </row>
    <row r="323">
      <c r="A323" s="6"/>
      <c r="B323" s="6"/>
      <c r="C323" s="6"/>
      <c r="D323" s="6"/>
      <c r="E323" s="6"/>
      <c r="F323" s="6"/>
      <c r="G323" s="6"/>
      <c r="H323" s="6"/>
    </row>
    <row r="324">
      <c r="A324" s="6"/>
      <c r="B324" s="6"/>
      <c r="C324" s="6"/>
      <c r="D324" s="6"/>
      <c r="E324" s="6"/>
      <c r="F324" s="6"/>
      <c r="G324" s="6"/>
      <c r="H324" s="6"/>
    </row>
    <row r="325">
      <c r="A325" s="6"/>
      <c r="B325" s="6"/>
      <c r="C325" s="6"/>
      <c r="D325" s="6"/>
      <c r="E325" s="6"/>
      <c r="F325" s="6"/>
      <c r="G325" s="6"/>
      <c r="H325" s="6"/>
    </row>
    <row r="326">
      <c r="A326" s="6"/>
      <c r="B326" s="6"/>
      <c r="C326" s="6"/>
      <c r="D326" s="6"/>
      <c r="E326" s="6"/>
      <c r="F326" s="6"/>
      <c r="G326" s="6"/>
      <c r="H326" s="6"/>
    </row>
    <row r="327">
      <c r="A327" s="6"/>
      <c r="B327" s="6"/>
      <c r="C327" s="6"/>
      <c r="D327" s="6"/>
      <c r="E327" s="6"/>
      <c r="F327" s="6"/>
      <c r="G327" s="6"/>
      <c r="H327" s="6"/>
    </row>
    <row r="328">
      <c r="A328" s="6"/>
      <c r="B328" s="6"/>
      <c r="C328" s="6"/>
      <c r="D328" s="6"/>
      <c r="E328" s="6"/>
      <c r="F328" s="6"/>
      <c r="G328" s="6"/>
      <c r="H328" s="6"/>
    </row>
    <row r="329">
      <c r="A329" s="6"/>
      <c r="B329" s="6"/>
      <c r="C329" s="6"/>
      <c r="D329" s="6"/>
      <c r="E329" s="6"/>
      <c r="F329" s="6"/>
      <c r="G329" s="6"/>
      <c r="H329" s="6"/>
    </row>
    <row r="330">
      <c r="A330" s="6"/>
      <c r="B330" s="6"/>
      <c r="C330" s="6"/>
      <c r="D330" s="6"/>
      <c r="E330" s="6"/>
      <c r="F330" s="6"/>
      <c r="G330" s="6"/>
      <c r="H330" s="6"/>
    </row>
    <row r="331">
      <c r="A331" s="6"/>
      <c r="B331" s="6"/>
      <c r="C331" s="6"/>
      <c r="D331" s="6"/>
      <c r="E331" s="6"/>
      <c r="F331" s="6"/>
      <c r="G331" s="6"/>
      <c r="H331" s="6"/>
    </row>
    <row r="332">
      <c r="A332" s="6"/>
      <c r="B332" s="6"/>
      <c r="C332" s="6"/>
      <c r="D332" s="6"/>
      <c r="E332" s="6"/>
      <c r="F332" s="6"/>
      <c r="G332" s="6"/>
      <c r="H332" s="6"/>
    </row>
    <row r="333">
      <c r="A333" s="6"/>
      <c r="B333" s="6"/>
      <c r="C333" s="6"/>
      <c r="D333" s="6"/>
      <c r="E333" s="6"/>
      <c r="F333" s="6"/>
      <c r="G333" s="6"/>
      <c r="H333" s="6"/>
    </row>
    <row r="334">
      <c r="A334" s="6"/>
      <c r="B334" s="6"/>
      <c r="C334" s="6"/>
      <c r="D334" s="6"/>
      <c r="E334" s="6"/>
      <c r="F334" s="6"/>
      <c r="G334" s="6"/>
      <c r="H334" s="6"/>
    </row>
    <row r="335">
      <c r="A335" s="6"/>
      <c r="B335" s="6"/>
      <c r="C335" s="6"/>
      <c r="D335" s="6"/>
      <c r="E335" s="6"/>
      <c r="F335" s="6"/>
      <c r="G335" s="6"/>
      <c r="H335" s="6"/>
    </row>
    <row r="336">
      <c r="A336" s="6"/>
      <c r="B336" s="6"/>
      <c r="C336" s="6"/>
      <c r="D336" s="6"/>
      <c r="E336" s="6"/>
      <c r="F336" s="6"/>
      <c r="G336" s="6"/>
      <c r="H336" s="6"/>
    </row>
    <row r="337">
      <c r="A337" s="6"/>
      <c r="B337" s="6"/>
      <c r="C337" s="6"/>
      <c r="D337" s="6"/>
      <c r="E337" s="6"/>
      <c r="F337" s="6"/>
      <c r="G337" s="6"/>
      <c r="H337" s="6"/>
    </row>
    <row r="338">
      <c r="A338" s="6"/>
      <c r="B338" s="6"/>
      <c r="C338" s="6"/>
      <c r="D338" s="6"/>
      <c r="E338" s="6"/>
      <c r="F338" s="6"/>
      <c r="G338" s="6"/>
      <c r="H338" s="6"/>
    </row>
    <row r="339">
      <c r="A339" s="6"/>
      <c r="B339" s="6"/>
      <c r="C339" s="6"/>
      <c r="D339" s="6"/>
      <c r="E339" s="6"/>
      <c r="F339" s="6"/>
      <c r="G339" s="6"/>
      <c r="H339" s="6"/>
    </row>
    <row r="340">
      <c r="A340" s="6"/>
      <c r="B340" s="6"/>
      <c r="C340" s="6"/>
      <c r="D340" s="6"/>
      <c r="E340" s="6"/>
      <c r="F340" s="6"/>
      <c r="G340" s="6"/>
      <c r="H340" s="6"/>
    </row>
    <row r="341">
      <c r="A341" s="6"/>
      <c r="B341" s="6"/>
      <c r="C341" s="6"/>
      <c r="D341" s="6"/>
      <c r="E341" s="6"/>
      <c r="F341" s="6"/>
      <c r="G341" s="6"/>
      <c r="H341" s="6"/>
    </row>
    <row r="342">
      <c r="A342" s="6"/>
      <c r="B342" s="6"/>
      <c r="C342" s="6"/>
      <c r="D342" s="6"/>
      <c r="E342" s="6"/>
      <c r="F342" s="6"/>
      <c r="G342" s="6"/>
      <c r="H342" s="6"/>
    </row>
    <row r="343">
      <c r="A343" s="6"/>
      <c r="B343" s="6"/>
      <c r="C343" s="6"/>
      <c r="D343" s="6"/>
      <c r="E343" s="6"/>
      <c r="F343" s="6"/>
      <c r="G343" s="6"/>
      <c r="H343" s="6"/>
    </row>
    <row r="344">
      <c r="A344" s="6"/>
      <c r="B344" s="6"/>
      <c r="C344" s="6"/>
      <c r="D344" s="6"/>
      <c r="E344" s="6"/>
      <c r="F344" s="6"/>
      <c r="G344" s="6"/>
      <c r="H344" s="6"/>
    </row>
    <row r="345">
      <c r="A345" s="6"/>
      <c r="B345" s="6"/>
      <c r="C345" s="6"/>
      <c r="D345" s="6"/>
      <c r="E345" s="6"/>
      <c r="F345" s="6"/>
      <c r="G345" s="6"/>
      <c r="H345" s="6"/>
    </row>
    <row r="346">
      <c r="A346" s="6"/>
      <c r="B346" s="6"/>
      <c r="C346" s="6"/>
      <c r="D346" s="6"/>
      <c r="E346" s="6"/>
      <c r="F346" s="6"/>
      <c r="G346" s="6"/>
      <c r="H346" s="6"/>
    </row>
    <row r="347">
      <c r="A347" s="6"/>
      <c r="B347" s="6"/>
      <c r="C347" s="6"/>
      <c r="D347" s="6"/>
      <c r="E347" s="6"/>
      <c r="F347" s="6"/>
      <c r="G347" s="6"/>
      <c r="H347" s="6"/>
    </row>
    <row r="348">
      <c r="A348" s="6"/>
      <c r="B348" s="6"/>
      <c r="C348" s="6"/>
      <c r="D348" s="6"/>
      <c r="E348" s="6"/>
      <c r="F348" s="6"/>
      <c r="G348" s="6"/>
      <c r="H348" s="6"/>
    </row>
    <row r="349">
      <c r="A349" s="6"/>
      <c r="B349" s="6"/>
      <c r="C349" s="6"/>
      <c r="D349" s="6"/>
      <c r="E349" s="6"/>
      <c r="F349" s="6"/>
      <c r="G349" s="6"/>
      <c r="H349" s="6"/>
    </row>
    <row r="350">
      <c r="A350" s="6"/>
      <c r="B350" s="6"/>
      <c r="C350" s="6"/>
      <c r="D350" s="6"/>
      <c r="E350" s="6"/>
      <c r="F350" s="6"/>
      <c r="G350" s="6"/>
      <c r="H350" s="6"/>
    </row>
    <row r="351">
      <c r="A351" s="6"/>
      <c r="B351" s="6"/>
      <c r="C351" s="6"/>
      <c r="D351" s="6"/>
      <c r="E351" s="6"/>
      <c r="F351" s="6"/>
      <c r="G351" s="6"/>
      <c r="H351" s="6"/>
    </row>
    <row r="352">
      <c r="A352" s="6"/>
      <c r="B352" s="6"/>
      <c r="C352" s="6"/>
      <c r="D352" s="6"/>
      <c r="E352" s="6"/>
      <c r="F352" s="6"/>
      <c r="G352" s="6"/>
      <c r="H352" s="6"/>
    </row>
    <row r="353">
      <c r="A353" s="6"/>
      <c r="B353" s="6"/>
      <c r="C353" s="6"/>
      <c r="D353" s="6"/>
      <c r="E353" s="6"/>
      <c r="F353" s="6"/>
      <c r="G353" s="6"/>
      <c r="H353" s="6"/>
    </row>
    <row r="354">
      <c r="A354" s="6"/>
      <c r="B354" s="6"/>
      <c r="C354" s="6"/>
      <c r="D354" s="6"/>
      <c r="E354" s="6"/>
      <c r="F354" s="6"/>
      <c r="G354" s="6"/>
      <c r="H354" s="6"/>
    </row>
    <row r="355">
      <c r="A355" s="6"/>
      <c r="B355" s="6"/>
      <c r="C355" s="6"/>
      <c r="D355" s="6"/>
      <c r="E355" s="6"/>
      <c r="F355" s="6"/>
      <c r="G355" s="6"/>
      <c r="H355" s="6"/>
    </row>
    <row r="356">
      <c r="A356" s="6"/>
      <c r="B356" s="6"/>
      <c r="C356" s="6"/>
      <c r="D356" s="6"/>
      <c r="E356" s="6"/>
      <c r="F356" s="6"/>
      <c r="G356" s="6"/>
      <c r="H356" s="6"/>
    </row>
    <row r="357">
      <c r="A357" s="6"/>
      <c r="B357" s="6"/>
      <c r="C357" s="6"/>
      <c r="D357" s="6"/>
      <c r="E357" s="6"/>
      <c r="F357" s="6"/>
      <c r="G357" s="6"/>
      <c r="H357" s="6"/>
    </row>
    <row r="358">
      <c r="A358" s="6"/>
      <c r="B358" s="6"/>
      <c r="C358" s="6"/>
      <c r="D358" s="6"/>
      <c r="E358" s="6"/>
      <c r="F358" s="6"/>
      <c r="G358" s="6"/>
      <c r="H358" s="6"/>
    </row>
    <row r="359">
      <c r="A359" s="6"/>
      <c r="B359" s="6"/>
      <c r="C359" s="6"/>
      <c r="D359" s="6"/>
      <c r="E359" s="6"/>
      <c r="F359" s="6"/>
      <c r="G359" s="6"/>
      <c r="H359" s="6"/>
    </row>
    <row r="360">
      <c r="A360" s="6"/>
      <c r="B360" s="6"/>
      <c r="C360" s="6"/>
      <c r="D360" s="6"/>
      <c r="E360" s="6"/>
      <c r="F360" s="6"/>
      <c r="G360" s="6"/>
      <c r="H360" s="6"/>
    </row>
    <row r="361">
      <c r="A361" s="6"/>
      <c r="B361" s="6"/>
      <c r="C361" s="6"/>
      <c r="D361" s="6"/>
      <c r="E361" s="6"/>
      <c r="F361" s="6"/>
      <c r="G361" s="6"/>
      <c r="H361" s="6"/>
    </row>
    <row r="362">
      <c r="A362" s="6"/>
      <c r="B362" s="6"/>
      <c r="C362" s="6"/>
      <c r="D362" s="6"/>
      <c r="E362" s="6"/>
      <c r="F362" s="6"/>
      <c r="G362" s="6"/>
      <c r="H362" s="6"/>
    </row>
    <row r="363">
      <c r="A363" s="6"/>
      <c r="B363" s="6"/>
      <c r="C363" s="6"/>
      <c r="D363" s="6"/>
      <c r="E363" s="6"/>
      <c r="F363" s="6"/>
      <c r="G363" s="6"/>
      <c r="H363" s="6"/>
    </row>
    <row r="364">
      <c r="A364" s="6"/>
      <c r="B364" s="6"/>
      <c r="C364" s="6"/>
      <c r="D364" s="6"/>
      <c r="E364" s="6"/>
      <c r="F364" s="6"/>
      <c r="G364" s="6"/>
      <c r="H364" s="6"/>
    </row>
    <row r="365">
      <c r="A365" s="6"/>
      <c r="B365" s="6"/>
      <c r="C365" s="6"/>
      <c r="D365" s="6"/>
      <c r="E365" s="6"/>
      <c r="F365" s="6"/>
      <c r="G365" s="6"/>
      <c r="H365" s="6"/>
    </row>
    <row r="366">
      <c r="A366" s="6"/>
      <c r="B366" s="6"/>
      <c r="C366" s="6"/>
      <c r="D366" s="6"/>
      <c r="E366" s="6"/>
      <c r="F366" s="6"/>
      <c r="G366" s="6"/>
      <c r="H366" s="6"/>
    </row>
    <row r="367">
      <c r="A367" s="6"/>
      <c r="B367" s="6"/>
      <c r="C367" s="6"/>
      <c r="D367" s="6"/>
      <c r="E367" s="6"/>
      <c r="F367" s="6"/>
      <c r="G367" s="6"/>
      <c r="H367" s="6"/>
    </row>
    <row r="368">
      <c r="A368" s="6"/>
      <c r="B368" s="6"/>
      <c r="C368" s="6"/>
      <c r="D368" s="6"/>
      <c r="E368" s="6"/>
      <c r="F368" s="6"/>
      <c r="G368" s="6"/>
      <c r="H368" s="6"/>
    </row>
    <row r="369">
      <c r="A369" s="6"/>
      <c r="B369" s="6"/>
      <c r="C369" s="6"/>
      <c r="D369" s="6"/>
      <c r="E369" s="6"/>
      <c r="F369" s="6"/>
      <c r="G369" s="6"/>
      <c r="H369" s="6"/>
    </row>
    <row r="370">
      <c r="A370" s="6"/>
      <c r="B370" s="6"/>
      <c r="C370" s="6"/>
      <c r="D370" s="6"/>
      <c r="E370" s="6"/>
      <c r="F370" s="6"/>
      <c r="G370" s="6"/>
      <c r="H370" s="6"/>
    </row>
    <row r="371">
      <c r="A371" s="6"/>
      <c r="B371" s="6"/>
      <c r="C371" s="6"/>
      <c r="D371" s="6"/>
      <c r="E371" s="6"/>
      <c r="F371" s="6"/>
      <c r="G371" s="6"/>
      <c r="H371" s="6"/>
    </row>
    <row r="372">
      <c r="A372" s="6"/>
      <c r="B372" s="6"/>
      <c r="C372" s="6"/>
      <c r="D372" s="6"/>
      <c r="E372" s="6"/>
      <c r="F372" s="6"/>
      <c r="G372" s="6"/>
      <c r="H372" s="6"/>
    </row>
    <row r="373">
      <c r="A373" s="6"/>
      <c r="B373" s="6"/>
      <c r="C373" s="6"/>
      <c r="D373" s="6"/>
      <c r="E373" s="6"/>
      <c r="F373" s="6"/>
      <c r="G373" s="6"/>
      <c r="H373" s="6"/>
    </row>
    <row r="374">
      <c r="A374" s="6"/>
      <c r="B374" s="6"/>
      <c r="C374" s="6"/>
      <c r="D374" s="6"/>
      <c r="E374" s="6"/>
      <c r="F374" s="6"/>
      <c r="G374" s="6"/>
      <c r="H374" s="6"/>
    </row>
    <row r="375">
      <c r="A375" s="6"/>
      <c r="B375" s="6"/>
      <c r="C375" s="6"/>
      <c r="D375" s="6"/>
      <c r="E375" s="6"/>
      <c r="F375" s="6"/>
      <c r="G375" s="6"/>
      <c r="H375" s="6"/>
    </row>
    <row r="376">
      <c r="A376" s="6"/>
      <c r="B376" s="6"/>
      <c r="C376" s="6"/>
      <c r="D376" s="6"/>
      <c r="E376" s="6"/>
      <c r="F376" s="6"/>
      <c r="G376" s="6"/>
      <c r="H376" s="6"/>
    </row>
    <row r="377">
      <c r="A377" s="6"/>
      <c r="B377" s="6"/>
      <c r="C377" s="6"/>
      <c r="D377" s="6"/>
      <c r="E377" s="6"/>
      <c r="F377" s="6"/>
      <c r="G377" s="6"/>
      <c r="H377" s="6"/>
    </row>
    <row r="378">
      <c r="A378" s="6"/>
      <c r="B378" s="6"/>
      <c r="C378" s="6"/>
      <c r="D378" s="6"/>
      <c r="E378" s="6"/>
      <c r="F378" s="6"/>
      <c r="G378" s="6"/>
      <c r="H378" s="6"/>
    </row>
    <row r="379">
      <c r="A379" s="6"/>
      <c r="B379" s="6"/>
      <c r="C379" s="6"/>
      <c r="D379" s="6"/>
      <c r="E379" s="6"/>
      <c r="F379" s="6"/>
      <c r="G379" s="6"/>
      <c r="H379" s="6"/>
    </row>
    <row r="380">
      <c r="A380" s="6"/>
      <c r="B380" s="6"/>
      <c r="C380" s="6"/>
      <c r="D380" s="6"/>
      <c r="E380" s="6"/>
      <c r="F380" s="6"/>
      <c r="G380" s="6"/>
      <c r="H380" s="6"/>
    </row>
    <row r="381">
      <c r="A381" s="6"/>
      <c r="B381" s="6"/>
      <c r="C381" s="6"/>
      <c r="D381" s="6"/>
      <c r="E381" s="6"/>
      <c r="F381" s="6"/>
      <c r="G381" s="6"/>
      <c r="H381" s="6"/>
    </row>
    <row r="382">
      <c r="A382" s="6"/>
      <c r="B382" s="6"/>
      <c r="C382" s="6"/>
      <c r="D382" s="6"/>
      <c r="E382" s="6"/>
      <c r="F382" s="6"/>
      <c r="G382" s="6"/>
      <c r="H382" s="6"/>
    </row>
    <row r="383">
      <c r="A383" s="6"/>
      <c r="B383" s="6"/>
      <c r="C383" s="6"/>
      <c r="D383" s="6"/>
      <c r="E383" s="6"/>
      <c r="F383" s="6"/>
      <c r="G383" s="6"/>
      <c r="H383" s="6"/>
    </row>
    <row r="384">
      <c r="A384" s="6"/>
      <c r="B384" s="6"/>
      <c r="C384" s="6"/>
      <c r="D384" s="6"/>
      <c r="E384" s="6"/>
      <c r="F384" s="6"/>
      <c r="G384" s="6"/>
      <c r="H384" s="6"/>
    </row>
    <row r="385">
      <c r="A385" s="6"/>
      <c r="B385" s="6"/>
      <c r="C385" s="6"/>
      <c r="D385" s="6"/>
      <c r="E385" s="6"/>
      <c r="F385" s="6"/>
      <c r="G385" s="6"/>
      <c r="H385" s="6"/>
    </row>
    <row r="386">
      <c r="A386" s="6"/>
      <c r="B386" s="6"/>
      <c r="C386" s="6"/>
      <c r="D386" s="6"/>
      <c r="E386" s="6"/>
      <c r="F386" s="6"/>
      <c r="G386" s="6"/>
      <c r="H386" s="6"/>
    </row>
    <row r="387">
      <c r="A387" s="6"/>
      <c r="B387" s="6"/>
      <c r="C387" s="6"/>
      <c r="D387" s="6"/>
      <c r="E387" s="6"/>
      <c r="F387" s="6"/>
      <c r="G387" s="6"/>
      <c r="H387" s="6"/>
    </row>
    <row r="388">
      <c r="A388" s="6"/>
      <c r="B388" s="6"/>
      <c r="C388" s="6"/>
      <c r="D388" s="6"/>
      <c r="E388" s="6"/>
      <c r="F388" s="6"/>
      <c r="G388" s="6"/>
      <c r="H388" s="6"/>
    </row>
    <row r="389">
      <c r="A389" s="6"/>
      <c r="B389" s="6"/>
      <c r="C389" s="6"/>
      <c r="D389" s="6"/>
      <c r="E389" s="6"/>
      <c r="F389" s="6"/>
      <c r="G389" s="6"/>
      <c r="H389" s="6"/>
    </row>
    <row r="390">
      <c r="A390" s="6"/>
      <c r="B390" s="6"/>
      <c r="C390" s="6"/>
      <c r="D390" s="6"/>
      <c r="E390" s="6"/>
      <c r="F390" s="6"/>
      <c r="G390" s="6"/>
      <c r="H390" s="6"/>
    </row>
    <row r="391">
      <c r="A391" s="6"/>
      <c r="B391" s="6"/>
      <c r="C391" s="6"/>
      <c r="D391" s="6"/>
      <c r="E391" s="6"/>
      <c r="F391" s="6"/>
      <c r="G391" s="6"/>
      <c r="H391" s="6"/>
    </row>
    <row r="392">
      <c r="A392" s="6"/>
      <c r="B392" s="6"/>
      <c r="C392" s="6"/>
      <c r="D392" s="6"/>
      <c r="E392" s="6"/>
      <c r="F392" s="6"/>
      <c r="G392" s="6"/>
      <c r="H392" s="6"/>
    </row>
    <row r="393">
      <c r="A393" s="6"/>
      <c r="B393" s="6"/>
      <c r="C393" s="6"/>
      <c r="D393" s="6"/>
      <c r="E393" s="6"/>
      <c r="F393" s="6"/>
      <c r="G393" s="6"/>
      <c r="H393" s="6"/>
    </row>
    <row r="394">
      <c r="A394" s="6"/>
      <c r="B394" s="6"/>
      <c r="C394" s="6"/>
      <c r="D394" s="6"/>
      <c r="E394" s="6"/>
      <c r="F394" s="6"/>
      <c r="G394" s="6"/>
      <c r="H394" s="6"/>
    </row>
    <row r="395">
      <c r="A395" s="6"/>
      <c r="B395" s="6"/>
      <c r="C395" s="6"/>
      <c r="D395" s="6"/>
      <c r="E395" s="6"/>
      <c r="F395" s="6"/>
      <c r="G395" s="6"/>
      <c r="H395" s="6"/>
    </row>
    <row r="396">
      <c r="A396" s="6"/>
      <c r="B396" s="6"/>
      <c r="C396" s="6"/>
      <c r="D396" s="6"/>
      <c r="E396" s="6"/>
      <c r="F396" s="6"/>
      <c r="G396" s="6"/>
      <c r="H396" s="6"/>
    </row>
    <row r="397">
      <c r="A397" s="6"/>
      <c r="B397" s="6"/>
      <c r="C397" s="6"/>
      <c r="D397" s="6"/>
      <c r="E397" s="6"/>
      <c r="F397" s="6"/>
      <c r="G397" s="6"/>
      <c r="H397" s="6"/>
    </row>
    <row r="398">
      <c r="A398" s="6"/>
      <c r="B398" s="6"/>
      <c r="C398" s="6"/>
      <c r="D398" s="6"/>
      <c r="E398" s="6"/>
      <c r="F398" s="6"/>
      <c r="G398" s="6"/>
      <c r="H398" s="6"/>
    </row>
    <row r="399">
      <c r="A399" s="6"/>
      <c r="B399" s="6"/>
      <c r="C399" s="6"/>
      <c r="D399" s="6"/>
      <c r="E399" s="6"/>
      <c r="F399" s="6"/>
      <c r="G399" s="6"/>
      <c r="H399" s="6"/>
    </row>
    <row r="400">
      <c r="A400" s="6"/>
      <c r="B400" s="6"/>
      <c r="C400" s="6"/>
      <c r="D400" s="6"/>
      <c r="E400" s="6"/>
      <c r="F400" s="6"/>
      <c r="G400" s="6"/>
      <c r="H400" s="6"/>
    </row>
    <row r="401">
      <c r="A401" s="6"/>
      <c r="B401" s="6"/>
      <c r="C401" s="6"/>
      <c r="D401" s="6"/>
      <c r="E401" s="6"/>
      <c r="F401" s="6"/>
      <c r="G401" s="6"/>
      <c r="H401" s="6"/>
    </row>
    <row r="402">
      <c r="A402" s="6"/>
      <c r="B402" s="6"/>
      <c r="C402" s="6"/>
      <c r="D402" s="6"/>
      <c r="E402" s="6"/>
      <c r="F402" s="6"/>
      <c r="G402" s="6"/>
      <c r="H402" s="6"/>
    </row>
    <row r="403">
      <c r="A403" s="6"/>
      <c r="B403" s="6"/>
      <c r="C403" s="6"/>
      <c r="D403" s="6"/>
      <c r="E403" s="6"/>
      <c r="F403" s="6"/>
      <c r="G403" s="6"/>
      <c r="H403" s="6"/>
    </row>
    <row r="404">
      <c r="A404" s="6"/>
      <c r="B404" s="6"/>
      <c r="C404" s="6"/>
      <c r="D404" s="6"/>
      <c r="E404" s="6"/>
      <c r="F404" s="6"/>
      <c r="G404" s="6"/>
      <c r="H404" s="6"/>
    </row>
    <row r="405">
      <c r="A405" s="6"/>
      <c r="B405" s="6"/>
      <c r="C405" s="6"/>
      <c r="D405" s="6"/>
      <c r="E405" s="6"/>
      <c r="F405" s="6"/>
      <c r="G405" s="6"/>
      <c r="H405" s="6"/>
    </row>
    <row r="406">
      <c r="A406" s="6"/>
      <c r="B406" s="6"/>
      <c r="C406" s="6"/>
      <c r="D406" s="6"/>
      <c r="E406" s="6"/>
      <c r="F406" s="6"/>
      <c r="G406" s="6"/>
      <c r="H406" s="6"/>
    </row>
    <row r="407">
      <c r="A407" s="6"/>
      <c r="B407" s="6"/>
      <c r="C407" s="6"/>
      <c r="D407" s="6"/>
      <c r="E407" s="6"/>
      <c r="F407" s="6"/>
      <c r="G407" s="6"/>
      <c r="H407" s="6"/>
    </row>
    <row r="408">
      <c r="A408" s="6"/>
      <c r="B408" s="6"/>
      <c r="C408" s="6"/>
      <c r="D408" s="6"/>
      <c r="E408" s="6"/>
      <c r="F408" s="6"/>
      <c r="G408" s="6"/>
      <c r="H408" s="6"/>
    </row>
    <row r="409">
      <c r="A409" s="6"/>
      <c r="B409" s="6"/>
      <c r="C409" s="6"/>
      <c r="D409" s="6"/>
      <c r="E409" s="6"/>
      <c r="F409" s="6"/>
      <c r="G409" s="6"/>
      <c r="H409" s="6"/>
    </row>
    <row r="410">
      <c r="A410" s="6"/>
      <c r="B410" s="6"/>
      <c r="C410" s="6"/>
      <c r="D410" s="6"/>
      <c r="E410" s="6"/>
      <c r="F410" s="6"/>
      <c r="G410" s="6"/>
      <c r="H410" s="6"/>
    </row>
    <row r="411">
      <c r="A411" s="6"/>
      <c r="B411" s="6"/>
      <c r="C411" s="6"/>
      <c r="D411" s="6"/>
      <c r="E411" s="6"/>
      <c r="F411" s="6"/>
      <c r="G411" s="6"/>
      <c r="H411" s="6"/>
    </row>
    <row r="412">
      <c r="A412" s="6"/>
      <c r="B412" s="6"/>
      <c r="C412" s="6"/>
      <c r="D412" s="6"/>
      <c r="E412" s="6"/>
      <c r="F412" s="6"/>
      <c r="G412" s="6"/>
      <c r="H412" s="6"/>
    </row>
    <row r="413">
      <c r="A413" s="6"/>
      <c r="B413" s="6"/>
      <c r="C413" s="6"/>
      <c r="D413" s="6"/>
      <c r="E413" s="6"/>
      <c r="F413" s="6"/>
      <c r="G413" s="6"/>
      <c r="H413" s="6"/>
    </row>
    <row r="414">
      <c r="A414" s="6"/>
      <c r="B414" s="6"/>
      <c r="C414" s="6"/>
      <c r="D414" s="6"/>
      <c r="E414" s="6"/>
      <c r="F414" s="6"/>
      <c r="G414" s="6"/>
      <c r="H414" s="6"/>
    </row>
    <row r="415">
      <c r="A415" s="6"/>
      <c r="B415" s="6"/>
      <c r="C415" s="6"/>
      <c r="D415" s="6"/>
      <c r="E415" s="6"/>
      <c r="F415" s="6"/>
      <c r="G415" s="6"/>
      <c r="H415" s="6"/>
    </row>
    <row r="416">
      <c r="A416" s="6"/>
      <c r="B416" s="6"/>
      <c r="C416" s="6"/>
      <c r="D416" s="6"/>
      <c r="E416" s="6"/>
      <c r="F416" s="6"/>
      <c r="G416" s="6"/>
      <c r="H416" s="6"/>
    </row>
    <row r="417">
      <c r="A417" s="6"/>
      <c r="B417" s="6"/>
      <c r="C417" s="6"/>
      <c r="D417" s="6"/>
      <c r="E417" s="6"/>
      <c r="F417" s="6"/>
      <c r="G417" s="6"/>
      <c r="H417" s="6"/>
    </row>
    <row r="418">
      <c r="A418" s="6"/>
      <c r="B418" s="6"/>
      <c r="C418" s="6"/>
      <c r="D418" s="6"/>
      <c r="E418" s="6"/>
      <c r="F418" s="6"/>
      <c r="G418" s="6"/>
      <c r="H418" s="6"/>
    </row>
    <row r="419">
      <c r="A419" s="6"/>
      <c r="B419" s="6"/>
      <c r="C419" s="6"/>
      <c r="D419" s="6"/>
      <c r="E419" s="6"/>
      <c r="F419" s="6"/>
      <c r="G419" s="6"/>
      <c r="H419" s="6"/>
    </row>
    <row r="420">
      <c r="A420" s="6"/>
      <c r="B420" s="6"/>
      <c r="C420" s="6"/>
      <c r="D420" s="6"/>
      <c r="E420" s="6"/>
      <c r="F420" s="6"/>
      <c r="G420" s="6"/>
      <c r="H420" s="6"/>
    </row>
    <row r="421">
      <c r="A421" s="6"/>
      <c r="B421" s="6"/>
      <c r="C421" s="6"/>
      <c r="D421" s="6"/>
      <c r="E421" s="6"/>
      <c r="F421" s="6"/>
      <c r="G421" s="6"/>
      <c r="H421" s="6"/>
    </row>
    <row r="422">
      <c r="A422" s="6"/>
      <c r="B422" s="6"/>
      <c r="C422" s="6"/>
      <c r="D422" s="6"/>
      <c r="E422" s="6"/>
      <c r="F422" s="6"/>
      <c r="G422" s="6"/>
      <c r="H422" s="6"/>
    </row>
    <row r="423">
      <c r="A423" s="6"/>
      <c r="B423" s="6"/>
      <c r="C423" s="6"/>
      <c r="D423" s="6"/>
      <c r="E423" s="6"/>
      <c r="F423" s="6"/>
      <c r="G423" s="6"/>
      <c r="H423" s="6"/>
    </row>
    <row r="424">
      <c r="A424" s="6"/>
      <c r="B424" s="6"/>
      <c r="C424" s="6"/>
      <c r="D424" s="6"/>
      <c r="E424" s="6"/>
      <c r="F424" s="6"/>
      <c r="G424" s="6"/>
      <c r="H424" s="6"/>
    </row>
    <row r="425">
      <c r="A425" s="6"/>
      <c r="B425" s="6"/>
      <c r="C425" s="6"/>
      <c r="D425" s="6"/>
      <c r="E425" s="6"/>
      <c r="F425" s="6"/>
      <c r="G425" s="6"/>
      <c r="H425" s="6"/>
    </row>
    <row r="426">
      <c r="A426" s="6"/>
      <c r="B426" s="6"/>
      <c r="C426" s="6"/>
      <c r="D426" s="6"/>
      <c r="E426" s="6"/>
      <c r="F426" s="6"/>
      <c r="G426" s="6"/>
      <c r="H426" s="6"/>
    </row>
    <row r="427">
      <c r="A427" s="6"/>
      <c r="B427" s="6"/>
      <c r="C427" s="6"/>
      <c r="D427" s="6"/>
      <c r="E427" s="6"/>
      <c r="F427" s="6"/>
      <c r="G427" s="6"/>
      <c r="H427" s="6"/>
    </row>
    <row r="428">
      <c r="A428" s="6"/>
      <c r="B428" s="6"/>
      <c r="C428" s="6"/>
      <c r="D428" s="6"/>
      <c r="E428" s="6"/>
      <c r="F428" s="6"/>
      <c r="G428" s="6"/>
      <c r="H428" s="6"/>
    </row>
    <row r="429">
      <c r="A429" s="6"/>
      <c r="B429" s="6"/>
      <c r="C429" s="6"/>
      <c r="D429" s="6"/>
      <c r="E429" s="6"/>
      <c r="F429" s="6"/>
      <c r="G429" s="6"/>
      <c r="H429" s="6"/>
    </row>
    <row r="430">
      <c r="A430" s="6"/>
      <c r="B430" s="6"/>
      <c r="C430" s="6"/>
      <c r="D430" s="6"/>
      <c r="E430" s="6"/>
      <c r="F430" s="6"/>
      <c r="G430" s="6"/>
      <c r="H430" s="6"/>
    </row>
    <row r="431">
      <c r="A431" s="6"/>
      <c r="B431" s="6"/>
      <c r="C431" s="6"/>
      <c r="D431" s="6"/>
      <c r="E431" s="6"/>
      <c r="F431" s="6"/>
      <c r="G431" s="6"/>
      <c r="H431" s="6"/>
    </row>
    <row r="432">
      <c r="A432" s="6"/>
      <c r="B432" s="6"/>
      <c r="C432" s="6"/>
      <c r="D432" s="6"/>
      <c r="E432" s="6"/>
      <c r="F432" s="6"/>
      <c r="G432" s="6"/>
      <c r="H432" s="6"/>
    </row>
    <row r="433">
      <c r="A433" s="6"/>
      <c r="B433" s="6"/>
      <c r="C433" s="6"/>
      <c r="D433" s="6"/>
      <c r="E433" s="6"/>
      <c r="F433" s="6"/>
      <c r="G433" s="6"/>
      <c r="H433" s="6"/>
    </row>
    <row r="434">
      <c r="A434" s="6"/>
      <c r="B434" s="6"/>
      <c r="C434" s="6"/>
      <c r="D434" s="6"/>
      <c r="E434" s="6"/>
      <c r="F434" s="6"/>
      <c r="G434" s="6"/>
      <c r="H434" s="6"/>
    </row>
    <row r="435">
      <c r="A435" s="6"/>
      <c r="B435" s="6"/>
      <c r="C435" s="6"/>
      <c r="D435" s="6"/>
      <c r="E435" s="6"/>
      <c r="F435" s="6"/>
      <c r="G435" s="6"/>
      <c r="H435" s="6"/>
    </row>
    <row r="436">
      <c r="A436" s="6"/>
      <c r="B436" s="6"/>
      <c r="C436" s="6"/>
      <c r="D436" s="6"/>
      <c r="E436" s="6"/>
      <c r="F436" s="6"/>
      <c r="G436" s="6"/>
      <c r="H436" s="6"/>
    </row>
    <row r="437">
      <c r="A437" s="6"/>
      <c r="B437" s="6"/>
      <c r="C437" s="6"/>
      <c r="D437" s="6"/>
      <c r="E437" s="6"/>
      <c r="F437" s="6"/>
      <c r="G437" s="6"/>
      <c r="H437" s="6"/>
    </row>
    <row r="438">
      <c r="A438" s="6"/>
      <c r="B438" s="6"/>
      <c r="C438" s="6"/>
      <c r="D438" s="6"/>
      <c r="E438" s="6"/>
      <c r="F438" s="6"/>
      <c r="G438" s="6"/>
      <c r="H438" s="6"/>
    </row>
    <row r="439">
      <c r="A439" s="6"/>
      <c r="B439" s="6"/>
      <c r="C439" s="6"/>
      <c r="D439" s="6"/>
      <c r="E439" s="6"/>
      <c r="F439" s="6"/>
      <c r="G439" s="6"/>
      <c r="H439" s="6"/>
    </row>
    <row r="440">
      <c r="A440" s="6"/>
      <c r="B440" s="6"/>
      <c r="C440" s="6"/>
      <c r="D440" s="6"/>
      <c r="E440" s="6"/>
      <c r="F440" s="6"/>
      <c r="G440" s="6"/>
      <c r="H440" s="6"/>
    </row>
    <row r="441">
      <c r="A441" s="6"/>
      <c r="B441" s="6"/>
      <c r="C441" s="6"/>
      <c r="D441" s="6"/>
      <c r="E441" s="6"/>
      <c r="F441" s="6"/>
      <c r="G441" s="6"/>
      <c r="H441" s="6"/>
    </row>
    <row r="442">
      <c r="A442" s="6"/>
      <c r="B442" s="6"/>
      <c r="C442" s="6"/>
      <c r="D442" s="6"/>
      <c r="E442" s="6"/>
      <c r="F442" s="6"/>
      <c r="G442" s="6"/>
      <c r="H442" s="6"/>
    </row>
    <row r="443">
      <c r="A443" s="6"/>
      <c r="B443" s="6"/>
      <c r="C443" s="6"/>
      <c r="D443" s="6"/>
      <c r="E443" s="6"/>
      <c r="F443" s="6"/>
      <c r="G443" s="6"/>
      <c r="H443" s="6"/>
    </row>
    <row r="444">
      <c r="A444" s="6"/>
      <c r="B444" s="6"/>
      <c r="C444" s="6"/>
      <c r="D444" s="6"/>
      <c r="E444" s="6"/>
      <c r="F444" s="6"/>
      <c r="G444" s="6"/>
      <c r="H444" s="6"/>
    </row>
    <row r="445">
      <c r="A445" s="6"/>
      <c r="B445" s="6"/>
      <c r="C445" s="6"/>
      <c r="D445" s="6"/>
      <c r="E445" s="6"/>
      <c r="F445" s="6"/>
      <c r="G445" s="6"/>
      <c r="H445" s="6"/>
    </row>
    <row r="446">
      <c r="A446" s="6"/>
      <c r="B446" s="6"/>
      <c r="C446" s="6"/>
      <c r="D446" s="6"/>
      <c r="E446" s="6"/>
      <c r="F446" s="6"/>
      <c r="G446" s="6"/>
      <c r="H446" s="6"/>
    </row>
    <row r="447">
      <c r="A447" s="6"/>
      <c r="B447" s="6"/>
      <c r="C447" s="6"/>
      <c r="D447" s="6"/>
      <c r="E447" s="6"/>
      <c r="F447" s="6"/>
      <c r="G447" s="6"/>
      <c r="H447" s="6"/>
    </row>
    <row r="448">
      <c r="A448" s="6"/>
      <c r="B448" s="6"/>
      <c r="C448" s="6"/>
      <c r="D448" s="6"/>
      <c r="E448" s="6"/>
      <c r="F448" s="6"/>
      <c r="G448" s="6"/>
      <c r="H448" s="6"/>
    </row>
    <row r="449">
      <c r="A449" s="6"/>
      <c r="B449" s="6"/>
      <c r="C449" s="6"/>
      <c r="D449" s="6"/>
      <c r="E449" s="6"/>
      <c r="F449" s="6"/>
      <c r="G449" s="6"/>
      <c r="H449" s="6"/>
    </row>
    <row r="450">
      <c r="A450" s="6"/>
      <c r="B450" s="6"/>
      <c r="C450" s="6"/>
      <c r="D450" s="6"/>
      <c r="E450" s="6"/>
      <c r="F450" s="6"/>
      <c r="G450" s="6"/>
      <c r="H450" s="6"/>
    </row>
    <row r="451">
      <c r="A451" s="6"/>
      <c r="B451" s="6"/>
      <c r="C451" s="6"/>
      <c r="D451" s="6"/>
      <c r="E451" s="6"/>
      <c r="F451" s="6"/>
      <c r="G451" s="6"/>
      <c r="H451" s="6"/>
    </row>
    <row r="452">
      <c r="A452" s="6"/>
      <c r="B452" s="6"/>
      <c r="C452" s="6"/>
      <c r="D452" s="6"/>
      <c r="E452" s="6"/>
      <c r="F452" s="6"/>
      <c r="G452" s="6"/>
      <c r="H452" s="6"/>
    </row>
    <row r="453">
      <c r="A453" s="6"/>
      <c r="B453" s="6"/>
      <c r="C453" s="6"/>
      <c r="D453" s="6"/>
      <c r="E453" s="6"/>
      <c r="F453" s="6"/>
      <c r="G453" s="6"/>
      <c r="H453" s="6"/>
    </row>
    <row r="454">
      <c r="A454" s="6"/>
      <c r="B454" s="6"/>
      <c r="C454" s="6"/>
      <c r="D454" s="6"/>
      <c r="E454" s="6"/>
      <c r="F454" s="6"/>
      <c r="G454" s="6"/>
      <c r="H454" s="6"/>
    </row>
    <row r="455">
      <c r="A455" s="6"/>
      <c r="B455" s="6"/>
      <c r="C455" s="6"/>
      <c r="D455" s="6"/>
      <c r="E455" s="6"/>
      <c r="F455" s="6"/>
      <c r="G455" s="6"/>
      <c r="H455" s="6"/>
    </row>
    <row r="456">
      <c r="A456" s="6"/>
      <c r="B456" s="6"/>
      <c r="C456" s="6"/>
      <c r="D456" s="6"/>
      <c r="E456" s="6"/>
      <c r="F456" s="6"/>
      <c r="G456" s="6"/>
      <c r="H456" s="6"/>
    </row>
    <row r="457">
      <c r="A457" s="6"/>
      <c r="B457" s="6"/>
      <c r="C457" s="6"/>
      <c r="D457" s="6"/>
      <c r="E457" s="6"/>
      <c r="F457" s="6"/>
      <c r="G457" s="6"/>
      <c r="H457" s="6"/>
    </row>
    <row r="458">
      <c r="A458" s="6"/>
      <c r="B458" s="6"/>
      <c r="C458" s="6"/>
      <c r="D458" s="6"/>
      <c r="E458" s="6"/>
      <c r="F458" s="6"/>
      <c r="G458" s="6"/>
      <c r="H458" s="6"/>
    </row>
    <row r="459">
      <c r="A459" s="6"/>
      <c r="B459" s="6"/>
      <c r="C459" s="6"/>
      <c r="D459" s="6"/>
      <c r="E459" s="6"/>
      <c r="F459" s="6"/>
      <c r="G459" s="6"/>
      <c r="H459" s="6"/>
    </row>
    <row r="460">
      <c r="A460" s="6"/>
      <c r="B460" s="6"/>
      <c r="C460" s="6"/>
      <c r="D460" s="6"/>
      <c r="E460" s="6"/>
      <c r="F460" s="6"/>
      <c r="G460" s="6"/>
      <c r="H460" s="6"/>
    </row>
    <row r="461">
      <c r="A461" s="6"/>
      <c r="B461" s="6"/>
      <c r="C461" s="6"/>
      <c r="D461" s="6"/>
      <c r="E461" s="6"/>
      <c r="F461" s="6"/>
      <c r="G461" s="6"/>
      <c r="H461" s="6"/>
    </row>
    <row r="462">
      <c r="A462" s="6"/>
      <c r="B462" s="6"/>
      <c r="C462" s="6"/>
      <c r="D462" s="6"/>
      <c r="E462" s="6"/>
      <c r="F462" s="6"/>
      <c r="G462" s="6"/>
      <c r="H462" s="6"/>
    </row>
    <row r="463">
      <c r="A463" s="6"/>
      <c r="B463" s="6"/>
      <c r="C463" s="6"/>
      <c r="D463" s="6"/>
      <c r="E463" s="6"/>
      <c r="F463" s="6"/>
      <c r="G463" s="6"/>
      <c r="H463" s="6"/>
    </row>
    <row r="464">
      <c r="A464" s="6"/>
      <c r="B464" s="6"/>
      <c r="C464" s="6"/>
      <c r="D464" s="6"/>
      <c r="E464" s="6"/>
      <c r="F464" s="6"/>
      <c r="G464" s="6"/>
      <c r="H464" s="6"/>
    </row>
    <row r="465">
      <c r="A465" s="6"/>
      <c r="B465" s="6"/>
      <c r="C465" s="6"/>
      <c r="D465" s="6"/>
      <c r="E465" s="6"/>
      <c r="F465" s="6"/>
      <c r="G465" s="6"/>
      <c r="H465" s="6"/>
    </row>
    <row r="466">
      <c r="A466" s="6"/>
      <c r="B466" s="6"/>
      <c r="C466" s="6"/>
      <c r="D466" s="6"/>
      <c r="E466" s="6"/>
      <c r="F466" s="6"/>
      <c r="G466" s="6"/>
      <c r="H466" s="6"/>
    </row>
    <row r="467">
      <c r="A467" s="6"/>
      <c r="B467" s="6"/>
      <c r="C467" s="6"/>
      <c r="D467" s="6"/>
      <c r="E467" s="6"/>
      <c r="F467" s="6"/>
      <c r="G467" s="6"/>
      <c r="H467" s="6"/>
    </row>
    <row r="468">
      <c r="A468" s="6"/>
      <c r="B468" s="6"/>
      <c r="C468" s="6"/>
      <c r="D468" s="6"/>
      <c r="E468" s="6"/>
      <c r="F468" s="6"/>
      <c r="G468" s="6"/>
      <c r="H468" s="6"/>
    </row>
    <row r="469">
      <c r="A469" s="6"/>
      <c r="B469" s="6"/>
      <c r="C469" s="6"/>
      <c r="D469" s="6"/>
      <c r="E469" s="6"/>
      <c r="F469" s="6"/>
      <c r="G469" s="6"/>
      <c r="H469" s="6"/>
    </row>
    <row r="470">
      <c r="A470" s="6"/>
      <c r="B470" s="6"/>
      <c r="C470" s="6"/>
      <c r="D470" s="6"/>
      <c r="E470" s="6"/>
      <c r="F470" s="6"/>
      <c r="G470" s="6"/>
      <c r="H470" s="6"/>
    </row>
    <row r="471">
      <c r="A471" s="6"/>
      <c r="B471" s="6"/>
      <c r="C471" s="6"/>
      <c r="D471" s="6"/>
      <c r="E471" s="6"/>
      <c r="F471" s="6"/>
      <c r="G471" s="6"/>
      <c r="H471" s="6"/>
    </row>
    <row r="472">
      <c r="A472" s="6"/>
      <c r="B472" s="6"/>
      <c r="C472" s="6"/>
      <c r="D472" s="6"/>
      <c r="E472" s="6"/>
      <c r="F472" s="6"/>
      <c r="G472" s="6"/>
      <c r="H472" s="6"/>
    </row>
    <row r="473">
      <c r="A473" s="6"/>
      <c r="B473" s="6"/>
      <c r="C473" s="6"/>
      <c r="D473" s="6"/>
      <c r="E473" s="6"/>
      <c r="F473" s="6"/>
      <c r="G473" s="6"/>
      <c r="H473" s="6"/>
    </row>
    <row r="474">
      <c r="A474" s="6"/>
      <c r="B474" s="6"/>
      <c r="C474" s="6"/>
      <c r="D474" s="6"/>
      <c r="E474" s="6"/>
      <c r="F474" s="6"/>
      <c r="G474" s="6"/>
      <c r="H474" s="6"/>
    </row>
    <row r="475">
      <c r="A475" s="6"/>
      <c r="B475" s="6"/>
      <c r="C475" s="6"/>
      <c r="D475" s="6"/>
      <c r="E475" s="6"/>
      <c r="F475" s="6"/>
      <c r="G475" s="6"/>
      <c r="H475" s="6"/>
    </row>
    <row r="476">
      <c r="A476" s="6"/>
      <c r="B476" s="6"/>
      <c r="C476" s="6"/>
      <c r="D476" s="6"/>
      <c r="E476" s="6"/>
      <c r="F476" s="6"/>
      <c r="G476" s="6"/>
      <c r="H476" s="6"/>
    </row>
    <row r="477">
      <c r="A477" s="6"/>
      <c r="B477" s="6"/>
      <c r="C477" s="6"/>
      <c r="D477" s="6"/>
      <c r="E477" s="6"/>
      <c r="F477" s="6"/>
      <c r="G477" s="6"/>
      <c r="H477" s="6"/>
    </row>
    <row r="478">
      <c r="A478" s="6"/>
      <c r="B478" s="6"/>
      <c r="C478" s="6"/>
      <c r="D478" s="6"/>
      <c r="E478" s="6"/>
      <c r="F478" s="6"/>
      <c r="G478" s="6"/>
      <c r="H478" s="6"/>
    </row>
    <row r="479">
      <c r="A479" s="6"/>
      <c r="B479" s="6"/>
      <c r="C479" s="6"/>
      <c r="D479" s="6"/>
      <c r="E479" s="6"/>
      <c r="F479" s="6"/>
      <c r="G479" s="6"/>
      <c r="H479" s="6"/>
    </row>
    <row r="480">
      <c r="A480" s="6"/>
      <c r="B480" s="6"/>
      <c r="C480" s="6"/>
      <c r="D480" s="6"/>
      <c r="E480" s="6"/>
      <c r="F480" s="6"/>
      <c r="G480" s="6"/>
      <c r="H480" s="6"/>
    </row>
    <row r="481">
      <c r="A481" s="6"/>
      <c r="B481" s="6"/>
      <c r="C481" s="6"/>
      <c r="D481" s="6"/>
      <c r="E481" s="6"/>
      <c r="F481" s="6"/>
      <c r="G481" s="6"/>
      <c r="H481" s="6"/>
    </row>
    <row r="482">
      <c r="A482" s="6"/>
      <c r="B482" s="6"/>
      <c r="C482" s="6"/>
      <c r="D482" s="6"/>
      <c r="E482" s="6"/>
      <c r="F482" s="6"/>
      <c r="G482" s="6"/>
      <c r="H482" s="6"/>
    </row>
    <row r="483">
      <c r="A483" s="6"/>
      <c r="B483" s="6"/>
      <c r="C483" s="6"/>
      <c r="D483" s="6"/>
      <c r="E483" s="6"/>
      <c r="F483" s="6"/>
      <c r="G483" s="6"/>
      <c r="H483" s="6"/>
    </row>
    <row r="484">
      <c r="A484" s="6"/>
      <c r="B484" s="6"/>
      <c r="C484" s="6"/>
      <c r="D484" s="6"/>
      <c r="E484" s="6"/>
      <c r="F484" s="6"/>
      <c r="G484" s="6"/>
      <c r="H484" s="6"/>
    </row>
    <row r="485">
      <c r="A485" s="6"/>
      <c r="B485" s="6"/>
      <c r="C485" s="6"/>
      <c r="D485" s="6"/>
      <c r="E485" s="6"/>
      <c r="F485" s="6"/>
      <c r="G485" s="6"/>
      <c r="H485" s="6"/>
    </row>
    <row r="486">
      <c r="A486" s="6"/>
      <c r="B486" s="6"/>
      <c r="C486" s="6"/>
      <c r="D486" s="6"/>
      <c r="E486" s="6"/>
      <c r="F486" s="6"/>
      <c r="G486" s="6"/>
      <c r="H486" s="6"/>
    </row>
    <row r="487">
      <c r="A487" s="6"/>
      <c r="B487" s="6"/>
      <c r="C487" s="6"/>
      <c r="D487" s="6"/>
      <c r="E487" s="6"/>
      <c r="F487" s="6"/>
      <c r="G487" s="6"/>
      <c r="H487" s="6"/>
    </row>
    <row r="488">
      <c r="A488" s="6"/>
      <c r="B488" s="6"/>
      <c r="C488" s="6"/>
      <c r="D488" s="6"/>
      <c r="E488" s="6"/>
      <c r="F488" s="6"/>
      <c r="G488" s="6"/>
      <c r="H488" s="6"/>
    </row>
    <row r="489">
      <c r="A489" s="6"/>
      <c r="B489" s="6"/>
      <c r="C489" s="6"/>
      <c r="D489" s="6"/>
      <c r="E489" s="6"/>
      <c r="F489" s="6"/>
      <c r="G489" s="6"/>
      <c r="H489" s="6"/>
    </row>
    <row r="490">
      <c r="A490" s="6"/>
      <c r="B490" s="6"/>
      <c r="C490" s="6"/>
      <c r="D490" s="6"/>
      <c r="E490" s="6"/>
      <c r="F490" s="6"/>
      <c r="G490" s="6"/>
      <c r="H490" s="6"/>
    </row>
    <row r="491">
      <c r="A491" s="6"/>
      <c r="B491" s="6"/>
      <c r="C491" s="6"/>
      <c r="D491" s="6"/>
      <c r="E491" s="6"/>
      <c r="F491" s="6"/>
      <c r="G491" s="6"/>
      <c r="H491" s="6"/>
    </row>
    <row r="492">
      <c r="A492" s="6"/>
      <c r="B492" s="6"/>
      <c r="C492" s="6"/>
      <c r="D492" s="6"/>
      <c r="E492" s="6"/>
      <c r="F492" s="6"/>
      <c r="G492" s="6"/>
      <c r="H492" s="6"/>
    </row>
    <row r="493">
      <c r="A493" s="6"/>
      <c r="B493" s="6"/>
      <c r="C493" s="6"/>
      <c r="D493" s="6"/>
      <c r="E493" s="6"/>
      <c r="F493" s="6"/>
      <c r="G493" s="6"/>
      <c r="H493" s="6"/>
    </row>
    <row r="494">
      <c r="A494" s="6"/>
      <c r="B494" s="6"/>
      <c r="C494" s="6"/>
      <c r="D494" s="6"/>
      <c r="E494" s="6"/>
      <c r="F494" s="6"/>
      <c r="G494" s="6"/>
      <c r="H494" s="6"/>
    </row>
    <row r="495">
      <c r="A495" s="6"/>
      <c r="B495" s="6"/>
      <c r="C495" s="6"/>
      <c r="D495" s="6"/>
      <c r="E495" s="6"/>
      <c r="F495" s="6"/>
      <c r="G495" s="6"/>
      <c r="H495" s="6"/>
    </row>
    <row r="496">
      <c r="A496" s="6"/>
      <c r="B496" s="6"/>
      <c r="C496" s="6"/>
      <c r="D496" s="6"/>
      <c r="E496" s="6"/>
      <c r="F496" s="6"/>
      <c r="G496" s="6"/>
      <c r="H496" s="6"/>
    </row>
    <row r="497">
      <c r="A497" s="6"/>
      <c r="B497" s="6"/>
      <c r="C497" s="6"/>
      <c r="D497" s="6"/>
      <c r="E497" s="6"/>
      <c r="F497" s="6"/>
      <c r="G497" s="6"/>
      <c r="H497" s="6"/>
    </row>
    <row r="498">
      <c r="A498" s="6"/>
      <c r="B498" s="6"/>
      <c r="C498" s="6"/>
      <c r="D498" s="6"/>
      <c r="E498" s="6"/>
      <c r="F498" s="6"/>
      <c r="G498" s="6"/>
      <c r="H498" s="6"/>
    </row>
    <row r="499">
      <c r="A499" s="6"/>
      <c r="B499" s="6"/>
      <c r="C499" s="6"/>
      <c r="D499" s="6"/>
      <c r="E499" s="6"/>
      <c r="F499" s="6"/>
      <c r="G499" s="6"/>
      <c r="H499" s="6"/>
    </row>
    <row r="500">
      <c r="A500" s="6"/>
      <c r="B500" s="6"/>
      <c r="C500" s="6"/>
      <c r="D500" s="6"/>
      <c r="E500" s="6"/>
      <c r="F500" s="6"/>
      <c r="G500" s="6"/>
      <c r="H500" s="6"/>
    </row>
    <row r="501">
      <c r="A501" s="6"/>
      <c r="B501" s="6"/>
      <c r="C501" s="6"/>
      <c r="D501" s="6"/>
      <c r="E501" s="6"/>
      <c r="F501" s="6"/>
      <c r="G501" s="6"/>
      <c r="H501" s="6"/>
    </row>
    <row r="502">
      <c r="A502" s="6"/>
      <c r="B502" s="6"/>
      <c r="C502" s="6"/>
      <c r="D502" s="6"/>
      <c r="E502" s="6"/>
      <c r="F502" s="6"/>
      <c r="G502" s="6"/>
      <c r="H502" s="6"/>
    </row>
    <row r="503">
      <c r="A503" s="6"/>
      <c r="B503" s="6"/>
      <c r="C503" s="6"/>
      <c r="D503" s="6"/>
      <c r="E503" s="6"/>
      <c r="F503" s="6"/>
      <c r="G503" s="6"/>
      <c r="H503" s="6"/>
    </row>
    <row r="504">
      <c r="A504" s="6"/>
      <c r="B504" s="6"/>
      <c r="C504" s="6"/>
      <c r="D504" s="6"/>
      <c r="E504" s="6"/>
      <c r="F504" s="6"/>
      <c r="G504" s="6"/>
      <c r="H504" s="6"/>
    </row>
    <row r="505">
      <c r="A505" s="6"/>
      <c r="B505" s="6"/>
      <c r="C505" s="6"/>
      <c r="D505" s="6"/>
      <c r="E505" s="6"/>
      <c r="F505" s="6"/>
      <c r="G505" s="6"/>
      <c r="H505" s="6"/>
    </row>
    <row r="506">
      <c r="A506" s="6"/>
      <c r="B506" s="6"/>
      <c r="C506" s="6"/>
      <c r="D506" s="6"/>
      <c r="E506" s="6"/>
      <c r="F506" s="6"/>
      <c r="G506" s="6"/>
      <c r="H506" s="6"/>
    </row>
    <row r="507">
      <c r="A507" s="6"/>
      <c r="B507" s="6"/>
      <c r="C507" s="6"/>
      <c r="D507" s="6"/>
      <c r="E507" s="6"/>
      <c r="F507" s="6"/>
      <c r="G507" s="6"/>
      <c r="H507" s="6"/>
    </row>
    <row r="508">
      <c r="A508" s="6"/>
      <c r="B508" s="6"/>
      <c r="C508" s="6"/>
      <c r="D508" s="6"/>
      <c r="E508" s="6"/>
      <c r="F508" s="6"/>
      <c r="G508" s="6"/>
      <c r="H508" s="6"/>
    </row>
    <row r="509">
      <c r="A509" s="6"/>
      <c r="B509" s="6"/>
      <c r="C509" s="6"/>
      <c r="D509" s="6"/>
      <c r="E509" s="6"/>
      <c r="F509" s="6"/>
      <c r="G509" s="6"/>
      <c r="H509" s="6"/>
    </row>
    <row r="510">
      <c r="A510" s="6"/>
      <c r="B510" s="6"/>
      <c r="C510" s="6"/>
      <c r="D510" s="6"/>
      <c r="E510" s="6"/>
      <c r="F510" s="6"/>
      <c r="G510" s="6"/>
      <c r="H510" s="6"/>
    </row>
    <row r="511">
      <c r="A511" s="6"/>
      <c r="B511" s="6"/>
      <c r="C511" s="6"/>
      <c r="D511" s="6"/>
      <c r="E511" s="6"/>
      <c r="F511" s="6"/>
      <c r="G511" s="6"/>
      <c r="H511" s="6"/>
    </row>
    <row r="512">
      <c r="A512" s="6"/>
      <c r="B512" s="6"/>
      <c r="C512" s="6"/>
      <c r="D512" s="6"/>
      <c r="E512" s="6"/>
      <c r="F512" s="6"/>
      <c r="G512" s="6"/>
      <c r="H512" s="6"/>
    </row>
    <row r="513">
      <c r="A513" s="6"/>
      <c r="B513" s="6"/>
      <c r="C513" s="6"/>
      <c r="D513" s="6"/>
      <c r="E513" s="6"/>
      <c r="F513" s="6"/>
      <c r="G513" s="6"/>
      <c r="H513" s="6"/>
    </row>
    <row r="514">
      <c r="A514" s="6"/>
      <c r="B514" s="6"/>
      <c r="C514" s="6"/>
      <c r="D514" s="6"/>
      <c r="E514" s="6"/>
      <c r="F514" s="6"/>
      <c r="G514" s="6"/>
      <c r="H514" s="6"/>
    </row>
    <row r="515">
      <c r="A515" s="6"/>
      <c r="B515" s="6"/>
      <c r="C515" s="6"/>
      <c r="D515" s="6"/>
      <c r="E515" s="6"/>
      <c r="F515" s="6"/>
      <c r="G515" s="6"/>
      <c r="H515" s="6"/>
    </row>
    <row r="516">
      <c r="A516" s="6"/>
      <c r="B516" s="6"/>
      <c r="C516" s="6"/>
      <c r="D516" s="6"/>
      <c r="E516" s="6"/>
      <c r="F516" s="6"/>
      <c r="G516" s="6"/>
      <c r="H516" s="6"/>
    </row>
    <row r="517">
      <c r="A517" s="6"/>
      <c r="B517" s="6"/>
      <c r="C517" s="6"/>
      <c r="D517" s="6"/>
      <c r="E517" s="6"/>
      <c r="F517" s="6"/>
      <c r="G517" s="6"/>
      <c r="H517" s="6"/>
    </row>
    <row r="518">
      <c r="A518" s="6"/>
      <c r="B518" s="6"/>
      <c r="C518" s="6"/>
      <c r="D518" s="6"/>
      <c r="E518" s="6"/>
      <c r="F518" s="6"/>
      <c r="G518" s="6"/>
      <c r="H518" s="6"/>
    </row>
    <row r="519">
      <c r="A519" s="6"/>
      <c r="B519" s="6"/>
      <c r="C519" s="6"/>
      <c r="D519" s="6"/>
      <c r="E519" s="6"/>
      <c r="F519" s="6"/>
      <c r="G519" s="6"/>
      <c r="H519" s="6"/>
    </row>
    <row r="520">
      <c r="A520" s="6"/>
      <c r="B520" s="6"/>
      <c r="C520" s="6"/>
      <c r="D520" s="6"/>
      <c r="E520" s="6"/>
      <c r="F520" s="6"/>
      <c r="G520" s="6"/>
      <c r="H520" s="6"/>
    </row>
    <row r="521">
      <c r="A521" s="6"/>
      <c r="B521" s="6"/>
      <c r="C521" s="6"/>
      <c r="D521" s="6"/>
      <c r="E521" s="6"/>
      <c r="F521" s="6"/>
      <c r="G521" s="6"/>
      <c r="H521" s="6"/>
    </row>
    <row r="522">
      <c r="A522" s="6"/>
      <c r="B522" s="6"/>
      <c r="C522" s="6"/>
      <c r="D522" s="6"/>
      <c r="E522" s="6"/>
      <c r="F522" s="6"/>
      <c r="G522" s="6"/>
      <c r="H522" s="6"/>
    </row>
    <row r="523">
      <c r="A523" s="6"/>
      <c r="B523" s="6"/>
      <c r="C523" s="6"/>
      <c r="D523" s="6"/>
      <c r="E523" s="6"/>
      <c r="F523" s="6"/>
      <c r="G523" s="6"/>
      <c r="H523" s="6"/>
    </row>
    <row r="524">
      <c r="A524" s="6"/>
      <c r="B524" s="6"/>
      <c r="C524" s="6"/>
      <c r="D524" s="6"/>
      <c r="E524" s="6"/>
      <c r="F524" s="6"/>
      <c r="G524" s="6"/>
      <c r="H524" s="6"/>
    </row>
    <row r="525">
      <c r="A525" s="6"/>
      <c r="B525" s="6"/>
      <c r="C525" s="6"/>
      <c r="D525" s="6"/>
      <c r="E525" s="6"/>
      <c r="F525" s="6"/>
      <c r="G525" s="6"/>
      <c r="H525" s="6"/>
    </row>
    <row r="526">
      <c r="A526" s="6"/>
      <c r="B526" s="6"/>
      <c r="C526" s="6"/>
      <c r="D526" s="6"/>
      <c r="E526" s="6"/>
      <c r="F526" s="6"/>
      <c r="G526" s="6"/>
      <c r="H526" s="6"/>
    </row>
    <row r="527">
      <c r="A527" s="6"/>
      <c r="B527" s="6"/>
      <c r="C527" s="6"/>
      <c r="D527" s="6"/>
      <c r="E527" s="6"/>
      <c r="F527" s="6"/>
      <c r="G527" s="6"/>
      <c r="H527" s="6"/>
    </row>
    <row r="528">
      <c r="A528" s="6"/>
      <c r="B528" s="6"/>
      <c r="C528" s="6"/>
      <c r="D528" s="6"/>
      <c r="E528" s="6"/>
      <c r="F528" s="6"/>
      <c r="G528" s="6"/>
      <c r="H528" s="6"/>
    </row>
    <row r="529">
      <c r="A529" s="6"/>
      <c r="B529" s="6"/>
      <c r="C529" s="6"/>
      <c r="D529" s="6"/>
      <c r="E529" s="6"/>
      <c r="F529" s="6"/>
      <c r="G529" s="6"/>
      <c r="H529" s="6"/>
    </row>
    <row r="530">
      <c r="A530" s="6"/>
      <c r="B530" s="6"/>
      <c r="C530" s="6"/>
      <c r="D530" s="6"/>
      <c r="E530" s="6"/>
      <c r="F530" s="6"/>
      <c r="G530" s="6"/>
      <c r="H530" s="6"/>
    </row>
    <row r="531">
      <c r="A531" s="6"/>
      <c r="B531" s="6"/>
      <c r="C531" s="6"/>
      <c r="D531" s="6"/>
      <c r="E531" s="6"/>
      <c r="F531" s="6"/>
      <c r="G531" s="6"/>
      <c r="H531" s="6"/>
    </row>
    <row r="532">
      <c r="A532" s="6"/>
      <c r="B532" s="6"/>
      <c r="C532" s="6"/>
      <c r="D532" s="6"/>
      <c r="E532" s="6"/>
      <c r="F532" s="6"/>
      <c r="G532" s="6"/>
      <c r="H532" s="6"/>
    </row>
    <row r="533">
      <c r="A533" s="6"/>
      <c r="B533" s="6"/>
      <c r="C533" s="6"/>
      <c r="D533" s="6"/>
      <c r="E533" s="6"/>
      <c r="F533" s="6"/>
      <c r="G533" s="6"/>
      <c r="H533" s="6"/>
    </row>
    <row r="534">
      <c r="A534" s="6"/>
      <c r="B534" s="6"/>
      <c r="C534" s="6"/>
      <c r="D534" s="6"/>
      <c r="E534" s="6"/>
      <c r="F534" s="6"/>
      <c r="G534" s="6"/>
      <c r="H534" s="6"/>
    </row>
    <row r="535">
      <c r="A535" s="6"/>
      <c r="B535" s="6"/>
      <c r="C535" s="6"/>
      <c r="D535" s="6"/>
      <c r="E535" s="6"/>
      <c r="F535" s="6"/>
      <c r="G535" s="6"/>
      <c r="H535" s="6"/>
    </row>
    <row r="536">
      <c r="A536" s="6"/>
      <c r="B536" s="6"/>
      <c r="C536" s="6"/>
      <c r="D536" s="6"/>
      <c r="E536" s="6"/>
      <c r="F536" s="6"/>
      <c r="G536" s="6"/>
      <c r="H536" s="6"/>
    </row>
    <row r="537">
      <c r="A537" s="6"/>
      <c r="B537" s="6"/>
      <c r="C537" s="6"/>
      <c r="D537" s="6"/>
      <c r="E537" s="6"/>
      <c r="F537" s="6"/>
      <c r="G537" s="6"/>
      <c r="H537" s="6"/>
    </row>
    <row r="538">
      <c r="A538" s="6"/>
      <c r="B538" s="6"/>
      <c r="C538" s="6"/>
      <c r="D538" s="6"/>
      <c r="E538" s="6"/>
      <c r="F538" s="6"/>
      <c r="G538" s="6"/>
      <c r="H538" s="6"/>
    </row>
    <row r="539">
      <c r="A539" s="6"/>
      <c r="B539" s="6"/>
      <c r="C539" s="6"/>
      <c r="D539" s="6"/>
      <c r="E539" s="6"/>
      <c r="F539" s="6"/>
      <c r="G539" s="6"/>
      <c r="H539" s="6"/>
    </row>
    <row r="540">
      <c r="A540" s="6"/>
      <c r="B540" s="6"/>
      <c r="C540" s="6"/>
      <c r="D540" s="6"/>
      <c r="E540" s="6"/>
      <c r="F540" s="6"/>
      <c r="G540" s="6"/>
      <c r="H540" s="6"/>
    </row>
    <row r="541">
      <c r="A541" s="6"/>
      <c r="B541" s="6"/>
      <c r="C541" s="6"/>
      <c r="D541" s="6"/>
      <c r="E541" s="6"/>
      <c r="F541" s="6"/>
      <c r="G541" s="6"/>
      <c r="H541" s="6"/>
    </row>
    <row r="542">
      <c r="A542" s="6"/>
      <c r="B542" s="6"/>
      <c r="C542" s="6"/>
      <c r="D542" s="6"/>
      <c r="E542" s="6"/>
      <c r="F542" s="6"/>
      <c r="G542" s="6"/>
      <c r="H542" s="6"/>
    </row>
    <row r="543">
      <c r="A543" s="6"/>
      <c r="B543" s="6"/>
      <c r="C543" s="6"/>
      <c r="D543" s="6"/>
      <c r="E543" s="6"/>
      <c r="F543" s="6"/>
      <c r="G543" s="6"/>
      <c r="H543" s="6"/>
    </row>
    <row r="544">
      <c r="A544" s="6"/>
      <c r="B544" s="6"/>
      <c r="C544" s="6"/>
      <c r="D544" s="6"/>
      <c r="E544" s="6"/>
      <c r="F544" s="6"/>
      <c r="G544" s="6"/>
      <c r="H544" s="6"/>
    </row>
    <row r="545">
      <c r="A545" s="6"/>
      <c r="B545" s="6"/>
      <c r="C545" s="6"/>
      <c r="D545" s="6"/>
      <c r="E545" s="6"/>
      <c r="F545" s="6"/>
      <c r="G545" s="6"/>
      <c r="H545" s="6"/>
    </row>
    <row r="546">
      <c r="A546" s="6"/>
      <c r="B546" s="6"/>
      <c r="C546" s="6"/>
      <c r="D546" s="6"/>
      <c r="E546" s="6"/>
      <c r="F546" s="6"/>
      <c r="G546" s="6"/>
      <c r="H546" s="6"/>
    </row>
    <row r="547">
      <c r="A547" s="6"/>
      <c r="B547" s="6"/>
      <c r="C547" s="6"/>
      <c r="D547" s="6"/>
      <c r="E547" s="6"/>
      <c r="F547" s="6"/>
      <c r="G547" s="6"/>
      <c r="H547" s="6"/>
    </row>
    <row r="548">
      <c r="A548" s="6"/>
      <c r="B548" s="6"/>
      <c r="C548" s="6"/>
      <c r="D548" s="6"/>
      <c r="E548" s="6"/>
      <c r="F548" s="6"/>
      <c r="G548" s="6"/>
      <c r="H548" s="6"/>
    </row>
    <row r="549">
      <c r="A549" s="6"/>
      <c r="B549" s="6"/>
      <c r="C549" s="6"/>
      <c r="D549" s="6"/>
      <c r="E549" s="6"/>
      <c r="F549" s="6"/>
      <c r="G549" s="6"/>
      <c r="H549" s="6"/>
    </row>
    <row r="550">
      <c r="A550" s="6"/>
      <c r="B550" s="6"/>
      <c r="C550" s="6"/>
      <c r="D550" s="6"/>
      <c r="E550" s="6"/>
      <c r="F550" s="6"/>
      <c r="G550" s="6"/>
      <c r="H550" s="6"/>
    </row>
    <row r="551">
      <c r="A551" s="6"/>
      <c r="B551" s="6"/>
      <c r="C551" s="6"/>
      <c r="D551" s="6"/>
      <c r="E551" s="6"/>
      <c r="F551" s="6"/>
      <c r="G551" s="6"/>
      <c r="H551" s="6"/>
    </row>
    <row r="552">
      <c r="A552" s="6"/>
      <c r="B552" s="6"/>
      <c r="C552" s="6"/>
      <c r="D552" s="6"/>
      <c r="E552" s="6"/>
      <c r="F552" s="6"/>
      <c r="G552" s="6"/>
      <c r="H552" s="6"/>
    </row>
    <row r="553">
      <c r="A553" s="6"/>
      <c r="B553" s="6"/>
      <c r="C553" s="6"/>
      <c r="D553" s="6"/>
      <c r="E553" s="6"/>
      <c r="F553" s="6"/>
      <c r="G553" s="6"/>
      <c r="H553" s="6"/>
    </row>
    <row r="554">
      <c r="A554" s="6"/>
      <c r="B554" s="6"/>
      <c r="C554" s="6"/>
      <c r="D554" s="6"/>
      <c r="E554" s="6"/>
      <c r="F554" s="6"/>
      <c r="G554" s="6"/>
      <c r="H554" s="6"/>
    </row>
    <row r="555">
      <c r="A555" s="6"/>
      <c r="B555" s="6"/>
      <c r="C555" s="6"/>
      <c r="D555" s="6"/>
      <c r="E555" s="6"/>
      <c r="F555" s="6"/>
      <c r="G555" s="6"/>
      <c r="H555" s="6"/>
    </row>
    <row r="556">
      <c r="A556" s="6"/>
      <c r="B556" s="6"/>
      <c r="C556" s="6"/>
      <c r="D556" s="6"/>
      <c r="E556" s="6"/>
      <c r="F556" s="6"/>
      <c r="G556" s="6"/>
      <c r="H556" s="6"/>
    </row>
    <row r="557">
      <c r="A557" s="6"/>
      <c r="B557" s="6"/>
      <c r="C557" s="6"/>
      <c r="D557" s="6"/>
      <c r="E557" s="6"/>
      <c r="F557" s="6"/>
      <c r="G557" s="6"/>
      <c r="H557" s="6"/>
    </row>
    <row r="558">
      <c r="A558" s="6"/>
      <c r="B558" s="6"/>
      <c r="C558" s="6"/>
      <c r="D558" s="6"/>
      <c r="E558" s="6"/>
      <c r="F558" s="6"/>
      <c r="G558" s="6"/>
      <c r="H558" s="6"/>
    </row>
    <row r="559">
      <c r="A559" s="6"/>
      <c r="B559" s="6"/>
      <c r="C559" s="6"/>
      <c r="D559" s="6"/>
      <c r="E559" s="6"/>
      <c r="F559" s="6"/>
      <c r="G559" s="6"/>
      <c r="H559" s="6"/>
    </row>
    <row r="560">
      <c r="A560" s="6"/>
      <c r="B560" s="6"/>
      <c r="C560" s="6"/>
      <c r="D560" s="6"/>
      <c r="E560" s="6"/>
      <c r="F560" s="6"/>
      <c r="G560" s="6"/>
      <c r="H560" s="6"/>
    </row>
    <row r="561">
      <c r="A561" s="6"/>
      <c r="B561" s="6"/>
      <c r="C561" s="6"/>
      <c r="D561" s="6"/>
      <c r="E561" s="6"/>
      <c r="F561" s="6"/>
      <c r="G561" s="6"/>
      <c r="H561" s="6"/>
    </row>
    <row r="562">
      <c r="A562" s="6"/>
      <c r="B562" s="6"/>
      <c r="C562" s="6"/>
      <c r="D562" s="6"/>
      <c r="E562" s="6"/>
      <c r="F562" s="6"/>
      <c r="G562" s="6"/>
      <c r="H562" s="6"/>
    </row>
    <row r="563">
      <c r="A563" s="6"/>
      <c r="B563" s="6"/>
      <c r="C563" s="6"/>
      <c r="D563" s="6"/>
      <c r="E563" s="6"/>
      <c r="F563" s="6"/>
      <c r="G563" s="6"/>
      <c r="H563" s="6"/>
    </row>
    <row r="564">
      <c r="A564" s="6"/>
      <c r="B564" s="6"/>
      <c r="C564" s="6"/>
      <c r="D564" s="6"/>
      <c r="E564" s="6"/>
      <c r="F564" s="6"/>
      <c r="G564" s="6"/>
      <c r="H564" s="6"/>
    </row>
    <row r="565">
      <c r="A565" s="6"/>
      <c r="B565" s="6"/>
      <c r="C565" s="6"/>
      <c r="D565" s="6"/>
      <c r="E565" s="6"/>
      <c r="F565" s="6"/>
      <c r="G565" s="6"/>
      <c r="H565" s="6"/>
    </row>
    <row r="566">
      <c r="A566" s="6"/>
      <c r="B566" s="6"/>
      <c r="C566" s="6"/>
      <c r="D566" s="6"/>
      <c r="E566" s="6"/>
      <c r="F566" s="6"/>
      <c r="G566" s="6"/>
      <c r="H566" s="6"/>
    </row>
    <row r="567">
      <c r="A567" s="6"/>
      <c r="B567" s="6"/>
      <c r="C567" s="6"/>
      <c r="D567" s="6"/>
      <c r="E567" s="6"/>
      <c r="F567" s="6"/>
      <c r="G567" s="6"/>
      <c r="H567" s="6"/>
    </row>
    <row r="568">
      <c r="A568" s="6"/>
      <c r="B568" s="6"/>
      <c r="C568" s="6"/>
      <c r="D568" s="6"/>
      <c r="E568" s="6"/>
      <c r="F568" s="6"/>
      <c r="G568" s="6"/>
      <c r="H568" s="6"/>
    </row>
    <row r="569">
      <c r="A569" s="6"/>
      <c r="B569" s="6"/>
      <c r="C569" s="6"/>
      <c r="D569" s="6"/>
      <c r="E569" s="6"/>
      <c r="F569" s="6"/>
      <c r="G569" s="6"/>
      <c r="H569" s="6"/>
    </row>
    <row r="570">
      <c r="A570" s="6"/>
      <c r="B570" s="6"/>
      <c r="C570" s="6"/>
      <c r="D570" s="6"/>
      <c r="E570" s="6"/>
      <c r="F570" s="6"/>
      <c r="G570" s="6"/>
      <c r="H570" s="6"/>
    </row>
    <row r="571">
      <c r="A571" s="6"/>
      <c r="B571" s="6"/>
      <c r="C571" s="6"/>
      <c r="D571" s="6"/>
      <c r="E571" s="6"/>
      <c r="F571" s="6"/>
      <c r="G571" s="6"/>
      <c r="H571" s="6"/>
    </row>
    <row r="572">
      <c r="A572" s="6"/>
      <c r="B572" s="6"/>
      <c r="C572" s="6"/>
      <c r="D572" s="6"/>
      <c r="E572" s="6"/>
      <c r="F572" s="6"/>
      <c r="G572" s="6"/>
      <c r="H572" s="6"/>
    </row>
    <row r="573">
      <c r="A573" s="6"/>
      <c r="B573" s="6"/>
      <c r="C573" s="6"/>
      <c r="D573" s="6"/>
      <c r="E573" s="6"/>
      <c r="F573" s="6"/>
      <c r="G573" s="6"/>
      <c r="H573" s="6"/>
    </row>
    <row r="574">
      <c r="A574" s="6"/>
      <c r="B574" s="6"/>
      <c r="C574" s="6"/>
      <c r="D574" s="6"/>
      <c r="E574" s="6"/>
      <c r="F574" s="6"/>
      <c r="G574" s="6"/>
      <c r="H574" s="6"/>
    </row>
    <row r="575">
      <c r="A575" s="6"/>
      <c r="B575" s="6"/>
      <c r="C575" s="6"/>
      <c r="D575" s="6"/>
      <c r="E575" s="6"/>
      <c r="F575" s="6"/>
      <c r="G575" s="6"/>
      <c r="H575" s="6"/>
    </row>
    <row r="576">
      <c r="A576" s="6"/>
      <c r="B576" s="6"/>
      <c r="C576" s="6"/>
      <c r="D576" s="6"/>
      <c r="E576" s="6"/>
      <c r="F576" s="6"/>
      <c r="G576" s="6"/>
      <c r="H576" s="6"/>
    </row>
    <row r="577">
      <c r="A577" s="6"/>
      <c r="B577" s="6"/>
      <c r="C577" s="6"/>
      <c r="D577" s="6"/>
      <c r="E577" s="6"/>
      <c r="F577" s="6"/>
      <c r="G577" s="6"/>
      <c r="H577" s="6"/>
    </row>
    <row r="578">
      <c r="A578" s="6"/>
      <c r="B578" s="6"/>
      <c r="C578" s="6"/>
      <c r="D578" s="6"/>
      <c r="E578" s="6"/>
      <c r="F578" s="6"/>
      <c r="G578" s="6"/>
      <c r="H578" s="6"/>
    </row>
    <row r="579">
      <c r="A579" s="6"/>
      <c r="B579" s="6"/>
      <c r="C579" s="6"/>
      <c r="D579" s="6"/>
      <c r="E579" s="6"/>
      <c r="F579" s="6"/>
      <c r="G579" s="6"/>
      <c r="H579" s="6"/>
    </row>
    <row r="580">
      <c r="A580" s="6"/>
      <c r="B580" s="6"/>
      <c r="C580" s="6"/>
      <c r="D580" s="6"/>
      <c r="E580" s="6"/>
      <c r="F580" s="6"/>
      <c r="G580" s="6"/>
      <c r="H580" s="6"/>
    </row>
    <row r="581">
      <c r="A581" s="6"/>
      <c r="B581" s="6"/>
      <c r="C581" s="6"/>
      <c r="D581" s="6"/>
      <c r="E581" s="6"/>
      <c r="F581" s="6"/>
      <c r="G581" s="6"/>
      <c r="H581" s="6"/>
    </row>
    <row r="582">
      <c r="A582" s="6"/>
      <c r="B582" s="6"/>
      <c r="C582" s="6"/>
      <c r="D582" s="6"/>
      <c r="E582" s="6"/>
      <c r="F582" s="6"/>
      <c r="G582" s="6"/>
      <c r="H582" s="6"/>
    </row>
    <row r="583">
      <c r="A583" s="6"/>
      <c r="B583" s="6"/>
      <c r="C583" s="6"/>
      <c r="D583" s="6"/>
      <c r="E583" s="6"/>
      <c r="F583" s="6"/>
      <c r="G583" s="6"/>
      <c r="H583" s="6"/>
    </row>
    <row r="584">
      <c r="A584" s="6"/>
      <c r="B584" s="6"/>
      <c r="C584" s="6"/>
      <c r="D584" s="6"/>
      <c r="E584" s="6"/>
      <c r="F584" s="6"/>
      <c r="G584" s="6"/>
      <c r="H584" s="6"/>
    </row>
    <row r="585">
      <c r="A585" s="6"/>
      <c r="B585" s="6"/>
      <c r="C585" s="6"/>
      <c r="D585" s="6"/>
      <c r="E585" s="6"/>
      <c r="F585" s="6"/>
      <c r="G585" s="6"/>
      <c r="H585" s="6"/>
    </row>
    <row r="586">
      <c r="A586" s="6"/>
      <c r="B586" s="6"/>
      <c r="C586" s="6"/>
      <c r="D586" s="6"/>
      <c r="E586" s="6"/>
      <c r="F586" s="6"/>
      <c r="G586" s="6"/>
      <c r="H586" s="6"/>
    </row>
    <row r="587">
      <c r="A587" s="6"/>
      <c r="B587" s="6"/>
      <c r="C587" s="6"/>
      <c r="D587" s="6"/>
      <c r="E587" s="6"/>
      <c r="F587" s="6"/>
      <c r="G587" s="6"/>
      <c r="H587" s="6"/>
    </row>
    <row r="588">
      <c r="A588" s="6"/>
      <c r="B588" s="6"/>
      <c r="C588" s="6"/>
      <c r="D588" s="6"/>
      <c r="E588" s="6"/>
      <c r="F588" s="6"/>
      <c r="G588" s="6"/>
      <c r="H588" s="6"/>
    </row>
    <row r="589">
      <c r="A589" s="6"/>
      <c r="B589" s="6"/>
      <c r="C589" s="6"/>
      <c r="D589" s="6"/>
      <c r="E589" s="6"/>
      <c r="F589" s="6"/>
      <c r="G589" s="6"/>
      <c r="H589" s="6"/>
    </row>
    <row r="590">
      <c r="A590" s="6"/>
      <c r="B590" s="6"/>
      <c r="C590" s="6"/>
      <c r="D590" s="6"/>
      <c r="E590" s="6"/>
      <c r="F590" s="6"/>
      <c r="G590" s="6"/>
      <c r="H590" s="6"/>
    </row>
    <row r="591">
      <c r="A591" s="6"/>
      <c r="B591" s="6"/>
      <c r="C591" s="6"/>
      <c r="D591" s="6"/>
      <c r="E591" s="6"/>
      <c r="F591" s="6"/>
      <c r="G591" s="6"/>
      <c r="H591" s="6"/>
    </row>
    <row r="592">
      <c r="A592" s="6"/>
      <c r="B592" s="6"/>
      <c r="C592" s="6"/>
      <c r="D592" s="6"/>
      <c r="E592" s="6"/>
      <c r="F592" s="6"/>
      <c r="G592" s="6"/>
      <c r="H592" s="6"/>
    </row>
    <row r="593">
      <c r="A593" s="6"/>
      <c r="B593" s="6"/>
      <c r="C593" s="6"/>
      <c r="D593" s="6"/>
      <c r="E593" s="6"/>
      <c r="F593" s="6"/>
      <c r="G593" s="6"/>
      <c r="H593" s="6"/>
    </row>
    <row r="594">
      <c r="A594" s="6"/>
      <c r="B594" s="6"/>
      <c r="C594" s="6"/>
      <c r="D594" s="6"/>
      <c r="E594" s="6"/>
      <c r="F594" s="6"/>
      <c r="G594" s="6"/>
      <c r="H594" s="6"/>
    </row>
    <row r="595">
      <c r="A595" s="6"/>
      <c r="B595" s="6"/>
      <c r="C595" s="6"/>
      <c r="D595" s="6"/>
      <c r="E595" s="6"/>
      <c r="F595" s="6"/>
      <c r="G595" s="6"/>
      <c r="H595" s="6"/>
    </row>
    <row r="596">
      <c r="A596" s="6"/>
      <c r="B596" s="6"/>
      <c r="C596" s="6"/>
      <c r="D596" s="6"/>
      <c r="E596" s="6"/>
      <c r="F596" s="6"/>
      <c r="G596" s="6"/>
      <c r="H596" s="6"/>
    </row>
    <row r="597">
      <c r="A597" s="6"/>
      <c r="B597" s="6"/>
      <c r="C597" s="6"/>
      <c r="D597" s="6"/>
      <c r="E597" s="6"/>
      <c r="F597" s="6"/>
      <c r="G597" s="6"/>
      <c r="H597" s="6"/>
    </row>
    <row r="598">
      <c r="A598" s="6"/>
      <c r="B598" s="6"/>
      <c r="C598" s="6"/>
      <c r="D598" s="6"/>
      <c r="E598" s="6"/>
      <c r="F598" s="6"/>
      <c r="G598" s="6"/>
      <c r="H598" s="6"/>
    </row>
    <row r="599">
      <c r="A599" s="6"/>
      <c r="B599" s="6"/>
      <c r="C599" s="6"/>
      <c r="D599" s="6"/>
      <c r="E599" s="6"/>
      <c r="F599" s="6"/>
      <c r="G599" s="6"/>
      <c r="H599" s="6"/>
    </row>
    <row r="600">
      <c r="A600" s="6"/>
      <c r="B600" s="6"/>
      <c r="C600" s="6"/>
      <c r="D600" s="6"/>
      <c r="E600" s="6"/>
      <c r="F600" s="6"/>
      <c r="G600" s="6"/>
      <c r="H600" s="6"/>
    </row>
    <row r="601">
      <c r="A601" s="6"/>
      <c r="B601" s="6"/>
      <c r="C601" s="6"/>
      <c r="D601" s="6"/>
      <c r="E601" s="6"/>
      <c r="F601" s="6"/>
      <c r="G601" s="6"/>
      <c r="H601" s="6"/>
    </row>
    <row r="602">
      <c r="A602" s="6"/>
      <c r="B602" s="6"/>
      <c r="C602" s="6"/>
      <c r="D602" s="6"/>
      <c r="E602" s="6"/>
      <c r="F602" s="6"/>
      <c r="G602" s="6"/>
      <c r="H602" s="6"/>
    </row>
    <row r="603">
      <c r="A603" s="6"/>
      <c r="B603" s="6"/>
      <c r="C603" s="6"/>
      <c r="D603" s="6"/>
      <c r="E603" s="6"/>
      <c r="F603" s="6"/>
      <c r="G603" s="6"/>
      <c r="H603" s="6"/>
    </row>
    <row r="604">
      <c r="A604" s="6"/>
      <c r="B604" s="6"/>
      <c r="C604" s="6"/>
      <c r="D604" s="6"/>
      <c r="E604" s="6"/>
      <c r="F604" s="6"/>
      <c r="G604" s="6"/>
      <c r="H604" s="6"/>
    </row>
    <row r="605">
      <c r="A605" s="6"/>
      <c r="B605" s="6"/>
      <c r="C605" s="6"/>
      <c r="D605" s="6"/>
      <c r="E605" s="6"/>
      <c r="F605" s="6"/>
      <c r="G605" s="6"/>
      <c r="H605" s="6"/>
    </row>
    <row r="606">
      <c r="A606" s="6"/>
      <c r="B606" s="6"/>
      <c r="C606" s="6"/>
      <c r="D606" s="6"/>
      <c r="E606" s="6"/>
      <c r="F606" s="6"/>
      <c r="G606" s="6"/>
      <c r="H606" s="6"/>
    </row>
    <row r="607">
      <c r="A607" s="6"/>
      <c r="B607" s="6"/>
      <c r="C607" s="6"/>
      <c r="D607" s="6"/>
      <c r="E607" s="6"/>
      <c r="F607" s="6"/>
      <c r="G607" s="6"/>
      <c r="H607" s="6"/>
    </row>
    <row r="608">
      <c r="A608" s="6"/>
      <c r="B608" s="6"/>
      <c r="C608" s="6"/>
      <c r="D608" s="6"/>
      <c r="E608" s="6"/>
      <c r="F608" s="6"/>
      <c r="G608" s="6"/>
      <c r="H608" s="6"/>
    </row>
    <row r="609">
      <c r="A609" s="6"/>
      <c r="B609" s="6"/>
      <c r="C609" s="6"/>
      <c r="D609" s="6"/>
      <c r="E609" s="6"/>
      <c r="F609" s="6"/>
      <c r="G609" s="6"/>
      <c r="H609" s="6"/>
    </row>
    <row r="610">
      <c r="A610" s="6"/>
      <c r="B610" s="6"/>
      <c r="C610" s="6"/>
      <c r="D610" s="6"/>
      <c r="E610" s="6"/>
      <c r="F610" s="6"/>
      <c r="G610" s="6"/>
      <c r="H610" s="6"/>
    </row>
    <row r="611">
      <c r="A611" s="6"/>
      <c r="B611" s="6"/>
      <c r="C611" s="6"/>
      <c r="D611" s="6"/>
      <c r="E611" s="6"/>
      <c r="F611" s="6"/>
      <c r="G611" s="6"/>
      <c r="H611" s="6"/>
    </row>
    <row r="612">
      <c r="A612" s="6"/>
      <c r="B612" s="6"/>
      <c r="C612" s="6"/>
      <c r="D612" s="6"/>
      <c r="E612" s="6"/>
      <c r="F612" s="6"/>
      <c r="G612" s="6"/>
      <c r="H612" s="6"/>
    </row>
    <row r="613">
      <c r="A613" s="6"/>
      <c r="B613" s="6"/>
      <c r="C613" s="6"/>
      <c r="D613" s="6"/>
      <c r="E613" s="6"/>
      <c r="F613" s="6"/>
      <c r="G613" s="6"/>
      <c r="H613" s="6"/>
    </row>
    <row r="614">
      <c r="A614" s="6"/>
      <c r="B614" s="6"/>
      <c r="C614" s="6"/>
      <c r="D614" s="6"/>
      <c r="E614" s="6"/>
      <c r="F614" s="6"/>
      <c r="G614" s="6"/>
      <c r="H614" s="6"/>
    </row>
    <row r="615">
      <c r="A615" s="6"/>
      <c r="B615" s="6"/>
      <c r="C615" s="6"/>
      <c r="D615" s="6"/>
      <c r="E615" s="6"/>
      <c r="F615" s="6"/>
      <c r="G615" s="6"/>
      <c r="H615" s="6"/>
    </row>
    <row r="616">
      <c r="A616" s="6"/>
      <c r="B616" s="6"/>
      <c r="C616" s="6"/>
      <c r="D616" s="6"/>
      <c r="E616" s="6"/>
      <c r="F616" s="6"/>
      <c r="G616" s="6"/>
      <c r="H616" s="6"/>
    </row>
    <row r="617">
      <c r="A617" s="6"/>
      <c r="B617" s="6"/>
      <c r="C617" s="6"/>
      <c r="D617" s="6"/>
      <c r="E617" s="6"/>
      <c r="F617" s="6"/>
      <c r="G617" s="6"/>
      <c r="H617" s="6"/>
    </row>
    <row r="618">
      <c r="A618" s="6"/>
      <c r="B618" s="6"/>
      <c r="C618" s="6"/>
      <c r="D618" s="6"/>
      <c r="E618" s="6"/>
      <c r="F618" s="6"/>
      <c r="G618" s="6"/>
      <c r="H618" s="6"/>
    </row>
    <row r="619">
      <c r="A619" s="6"/>
      <c r="B619" s="6"/>
      <c r="C619" s="6"/>
      <c r="D619" s="6"/>
      <c r="E619" s="6"/>
      <c r="F619" s="6"/>
      <c r="G619" s="6"/>
      <c r="H619" s="6"/>
    </row>
    <row r="620">
      <c r="A620" s="6"/>
      <c r="B620" s="6"/>
      <c r="C620" s="6"/>
      <c r="D620" s="6"/>
      <c r="E620" s="6"/>
      <c r="F620" s="6"/>
      <c r="G620" s="6"/>
      <c r="H620" s="6"/>
    </row>
    <row r="621">
      <c r="A621" s="6"/>
      <c r="B621" s="6"/>
      <c r="C621" s="6"/>
      <c r="D621" s="6"/>
      <c r="E621" s="6"/>
      <c r="F621" s="6"/>
      <c r="G621" s="6"/>
      <c r="H621" s="6"/>
    </row>
    <row r="622">
      <c r="A622" s="6"/>
      <c r="B622" s="6"/>
      <c r="C622" s="6"/>
      <c r="D622" s="6"/>
      <c r="E622" s="6"/>
      <c r="F622" s="6"/>
      <c r="G622" s="6"/>
      <c r="H622" s="6"/>
    </row>
    <row r="623">
      <c r="A623" s="6"/>
      <c r="B623" s="6"/>
      <c r="C623" s="6"/>
      <c r="D623" s="6"/>
      <c r="E623" s="6"/>
      <c r="F623" s="6"/>
      <c r="G623" s="6"/>
      <c r="H623" s="6"/>
    </row>
    <row r="624">
      <c r="A624" s="6"/>
      <c r="B624" s="6"/>
      <c r="C624" s="6"/>
      <c r="D624" s="6"/>
      <c r="E624" s="6"/>
      <c r="F624" s="6"/>
      <c r="G624" s="6"/>
      <c r="H624" s="6"/>
    </row>
    <row r="625">
      <c r="A625" s="6"/>
      <c r="B625" s="6"/>
      <c r="C625" s="6"/>
      <c r="D625" s="6"/>
      <c r="E625" s="6"/>
      <c r="F625" s="6"/>
      <c r="G625" s="6"/>
      <c r="H625" s="6"/>
    </row>
    <row r="626">
      <c r="A626" s="6"/>
      <c r="B626" s="6"/>
      <c r="C626" s="6"/>
      <c r="D626" s="6"/>
      <c r="E626" s="6"/>
      <c r="F626" s="6"/>
      <c r="G626" s="6"/>
      <c r="H626" s="6"/>
    </row>
    <row r="627">
      <c r="A627" s="6"/>
      <c r="B627" s="6"/>
      <c r="C627" s="6"/>
      <c r="D627" s="6"/>
      <c r="E627" s="6"/>
      <c r="F627" s="6"/>
      <c r="G627" s="6"/>
      <c r="H627" s="6"/>
    </row>
    <row r="628">
      <c r="A628" s="6"/>
      <c r="B628" s="6"/>
      <c r="C628" s="6"/>
      <c r="D628" s="6"/>
      <c r="E628" s="6"/>
      <c r="F628" s="6"/>
      <c r="G628" s="6"/>
      <c r="H628" s="6"/>
    </row>
    <row r="629">
      <c r="A629" s="6"/>
      <c r="B629" s="6"/>
      <c r="C629" s="6"/>
      <c r="D629" s="6"/>
      <c r="E629" s="6"/>
      <c r="F629" s="6"/>
      <c r="G629" s="6"/>
      <c r="H629" s="6"/>
    </row>
    <row r="630">
      <c r="A630" s="6"/>
      <c r="B630" s="6"/>
      <c r="C630" s="6"/>
      <c r="D630" s="6"/>
      <c r="E630" s="6"/>
      <c r="F630" s="6"/>
      <c r="G630" s="6"/>
      <c r="H630" s="6"/>
    </row>
    <row r="631">
      <c r="A631" s="6"/>
      <c r="B631" s="6"/>
      <c r="C631" s="6"/>
      <c r="D631" s="6"/>
      <c r="E631" s="6"/>
      <c r="F631" s="6"/>
      <c r="G631" s="6"/>
      <c r="H631" s="6"/>
    </row>
    <row r="632">
      <c r="A632" s="6"/>
      <c r="B632" s="6"/>
      <c r="C632" s="6"/>
      <c r="D632" s="6"/>
      <c r="E632" s="6"/>
      <c r="F632" s="6"/>
      <c r="G632" s="6"/>
      <c r="H632" s="6"/>
    </row>
    <row r="633">
      <c r="A633" s="6"/>
      <c r="B633" s="6"/>
      <c r="C633" s="6"/>
      <c r="D633" s="6"/>
      <c r="E633" s="6"/>
      <c r="F633" s="6"/>
      <c r="G633" s="6"/>
      <c r="H633" s="6"/>
    </row>
    <row r="634">
      <c r="A634" s="6"/>
      <c r="B634" s="6"/>
      <c r="C634" s="6"/>
      <c r="D634" s="6"/>
      <c r="E634" s="6"/>
      <c r="F634" s="6"/>
      <c r="G634" s="6"/>
      <c r="H634" s="6"/>
    </row>
    <row r="635">
      <c r="A635" s="6"/>
      <c r="B635" s="6"/>
      <c r="C635" s="6"/>
      <c r="D635" s="6"/>
      <c r="E635" s="6"/>
      <c r="F635" s="6"/>
      <c r="G635" s="6"/>
      <c r="H635" s="6"/>
    </row>
    <row r="636">
      <c r="A636" s="6"/>
      <c r="B636" s="6"/>
      <c r="C636" s="6"/>
      <c r="D636" s="6"/>
      <c r="E636" s="6"/>
      <c r="F636" s="6"/>
      <c r="G636" s="6"/>
      <c r="H636" s="6"/>
    </row>
    <row r="637">
      <c r="A637" s="6"/>
      <c r="B637" s="6"/>
      <c r="C637" s="6"/>
      <c r="D637" s="6"/>
      <c r="E637" s="6"/>
      <c r="F637" s="6"/>
      <c r="G637" s="6"/>
      <c r="H637" s="6"/>
    </row>
    <row r="638">
      <c r="A638" s="6"/>
      <c r="B638" s="6"/>
      <c r="C638" s="6"/>
      <c r="D638" s="6"/>
      <c r="E638" s="6"/>
      <c r="F638" s="6"/>
      <c r="G638" s="6"/>
      <c r="H638" s="6"/>
    </row>
    <row r="639">
      <c r="A639" s="6"/>
      <c r="B639" s="6"/>
      <c r="C639" s="6"/>
      <c r="D639" s="6"/>
      <c r="E639" s="6"/>
      <c r="F639" s="6"/>
      <c r="G639" s="6"/>
      <c r="H639" s="6"/>
    </row>
    <row r="640">
      <c r="A640" s="6"/>
      <c r="B640" s="6"/>
      <c r="C640" s="6"/>
      <c r="D640" s="6"/>
      <c r="E640" s="6"/>
      <c r="F640" s="6"/>
      <c r="G640" s="6"/>
      <c r="H640" s="6"/>
    </row>
    <row r="641">
      <c r="A641" s="6"/>
      <c r="B641" s="6"/>
      <c r="C641" s="6"/>
      <c r="D641" s="6"/>
      <c r="E641" s="6"/>
      <c r="F641" s="6"/>
      <c r="G641" s="6"/>
      <c r="H641" s="6"/>
    </row>
    <row r="642">
      <c r="A642" s="6"/>
      <c r="B642" s="6"/>
      <c r="C642" s="6"/>
      <c r="D642" s="6"/>
      <c r="E642" s="6"/>
      <c r="F642" s="6"/>
      <c r="G642" s="6"/>
      <c r="H642" s="6"/>
    </row>
    <row r="643">
      <c r="A643" s="6"/>
      <c r="B643" s="6"/>
      <c r="C643" s="6"/>
      <c r="D643" s="6"/>
      <c r="E643" s="6"/>
      <c r="F643" s="6"/>
      <c r="G643" s="6"/>
      <c r="H643" s="6"/>
    </row>
    <row r="644">
      <c r="A644" s="6"/>
      <c r="B644" s="6"/>
      <c r="C644" s="6"/>
      <c r="D644" s="6"/>
      <c r="E644" s="6"/>
      <c r="F644" s="6"/>
      <c r="G644" s="6"/>
      <c r="H644" s="6"/>
    </row>
    <row r="645">
      <c r="A645" s="6"/>
      <c r="B645" s="6"/>
      <c r="C645" s="6"/>
      <c r="D645" s="6"/>
      <c r="E645" s="6"/>
      <c r="F645" s="6"/>
      <c r="G645" s="6"/>
      <c r="H645" s="6"/>
    </row>
    <row r="646">
      <c r="A646" s="6"/>
      <c r="B646" s="6"/>
      <c r="C646" s="6"/>
      <c r="D646" s="6"/>
      <c r="E646" s="6"/>
      <c r="F646" s="6"/>
      <c r="G646" s="6"/>
      <c r="H646" s="6"/>
    </row>
    <row r="647">
      <c r="A647" s="6"/>
      <c r="B647" s="6"/>
      <c r="C647" s="6"/>
      <c r="D647" s="6"/>
      <c r="E647" s="6"/>
      <c r="F647" s="6"/>
      <c r="G647" s="6"/>
      <c r="H647" s="6"/>
    </row>
    <row r="648">
      <c r="A648" s="6"/>
      <c r="B648" s="6"/>
      <c r="C648" s="6"/>
      <c r="D648" s="6"/>
      <c r="E648" s="6"/>
      <c r="F648" s="6"/>
      <c r="G648" s="6"/>
      <c r="H648" s="6"/>
    </row>
    <row r="649">
      <c r="A649" s="6"/>
      <c r="B649" s="6"/>
      <c r="C649" s="6"/>
      <c r="D649" s="6"/>
      <c r="E649" s="6"/>
      <c r="F649" s="6"/>
      <c r="G649" s="6"/>
      <c r="H649" s="6"/>
    </row>
    <row r="650">
      <c r="A650" s="6"/>
      <c r="B650" s="6"/>
      <c r="C650" s="6"/>
      <c r="D650" s="6"/>
      <c r="E650" s="6"/>
      <c r="F650" s="6"/>
      <c r="G650" s="6"/>
      <c r="H650" s="6"/>
    </row>
    <row r="651">
      <c r="A651" s="6"/>
      <c r="B651" s="6"/>
      <c r="C651" s="6"/>
      <c r="D651" s="6"/>
      <c r="E651" s="6"/>
      <c r="F651" s="6"/>
      <c r="G651" s="6"/>
      <c r="H651" s="6"/>
    </row>
    <row r="652">
      <c r="A652" s="6"/>
      <c r="B652" s="6"/>
      <c r="C652" s="6"/>
      <c r="D652" s="6"/>
      <c r="E652" s="6"/>
      <c r="F652" s="6"/>
      <c r="G652" s="6"/>
      <c r="H652" s="6"/>
    </row>
    <row r="653">
      <c r="A653" s="6"/>
      <c r="B653" s="6"/>
      <c r="C653" s="6"/>
      <c r="D653" s="6"/>
      <c r="E653" s="6"/>
      <c r="F653" s="6"/>
      <c r="G653" s="6"/>
      <c r="H653" s="6"/>
    </row>
    <row r="654">
      <c r="A654" s="6"/>
      <c r="B654" s="6"/>
      <c r="C654" s="6"/>
      <c r="D654" s="6"/>
      <c r="E654" s="6"/>
      <c r="F654" s="6"/>
      <c r="G654" s="6"/>
      <c r="H654" s="6"/>
    </row>
    <row r="655">
      <c r="A655" s="6"/>
      <c r="B655" s="6"/>
      <c r="C655" s="6"/>
      <c r="D655" s="6"/>
      <c r="E655" s="6"/>
      <c r="F655" s="6"/>
      <c r="G655" s="6"/>
      <c r="H655" s="6"/>
    </row>
    <row r="656">
      <c r="A656" s="6"/>
      <c r="B656" s="6"/>
      <c r="C656" s="6"/>
      <c r="D656" s="6"/>
      <c r="E656" s="6"/>
      <c r="F656" s="6"/>
      <c r="G656" s="6"/>
      <c r="H656" s="6"/>
    </row>
    <row r="657">
      <c r="A657" s="6"/>
      <c r="B657" s="6"/>
      <c r="C657" s="6"/>
      <c r="D657" s="6"/>
      <c r="E657" s="6"/>
      <c r="F657" s="6"/>
      <c r="G657" s="6"/>
      <c r="H657" s="6"/>
    </row>
    <row r="658">
      <c r="A658" s="6"/>
      <c r="B658" s="6"/>
      <c r="C658" s="6"/>
      <c r="D658" s="6"/>
      <c r="E658" s="6"/>
      <c r="F658" s="6"/>
      <c r="G658" s="6"/>
      <c r="H658" s="6"/>
    </row>
    <row r="659">
      <c r="A659" s="6"/>
      <c r="B659" s="6"/>
      <c r="C659" s="6"/>
      <c r="D659" s="6"/>
      <c r="E659" s="6"/>
      <c r="F659" s="6"/>
      <c r="G659" s="6"/>
      <c r="H659" s="6"/>
    </row>
    <row r="660">
      <c r="A660" s="6"/>
      <c r="B660" s="6"/>
      <c r="C660" s="6"/>
      <c r="D660" s="6"/>
      <c r="E660" s="6"/>
      <c r="F660" s="6"/>
      <c r="G660" s="6"/>
      <c r="H660" s="6"/>
    </row>
    <row r="661">
      <c r="A661" s="6"/>
      <c r="B661" s="6"/>
      <c r="C661" s="6"/>
      <c r="D661" s="6"/>
      <c r="E661" s="6"/>
      <c r="F661" s="6"/>
      <c r="G661" s="6"/>
      <c r="H661" s="6"/>
    </row>
    <row r="662">
      <c r="A662" s="6"/>
      <c r="B662" s="6"/>
      <c r="C662" s="6"/>
      <c r="D662" s="6"/>
      <c r="E662" s="6"/>
      <c r="F662" s="6"/>
      <c r="G662" s="6"/>
      <c r="H662" s="6"/>
    </row>
    <row r="663">
      <c r="A663" s="6"/>
      <c r="B663" s="6"/>
      <c r="C663" s="6"/>
      <c r="D663" s="6"/>
      <c r="E663" s="6"/>
      <c r="F663" s="6"/>
      <c r="G663" s="6"/>
      <c r="H663" s="6"/>
    </row>
    <row r="664">
      <c r="A664" s="6"/>
      <c r="B664" s="6"/>
      <c r="C664" s="6"/>
      <c r="D664" s="6"/>
      <c r="E664" s="6"/>
      <c r="F664" s="6"/>
      <c r="G664" s="6"/>
      <c r="H664" s="6"/>
    </row>
    <row r="665">
      <c r="A665" s="6"/>
      <c r="B665" s="6"/>
      <c r="C665" s="6"/>
      <c r="D665" s="6"/>
      <c r="E665" s="6"/>
      <c r="F665" s="6"/>
      <c r="G665" s="6"/>
      <c r="H665" s="6"/>
    </row>
    <row r="666">
      <c r="A666" s="6"/>
      <c r="B666" s="6"/>
      <c r="C666" s="6"/>
      <c r="D666" s="6"/>
      <c r="E666" s="6"/>
      <c r="F666" s="6"/>
      <c r="G666" s="6"/>
      <c r="H666" s="6"/>
    </row>
    <row r="667">
      <c r="A667" s="6"/>
      <c r="B667" s="6"/>
      <c r="C667" s="6"/>
      <c r="D667" s="6"/>
      <c r="E667" s="6"/>
      <c r="F667" s="6"/>
      <c r="G667" s="6"/>
      <c r="H667" s="6"/>
    </row>
    <row r="668">
      <c r="A668" s="6"/>
      <c r="B668" s="6"/>
      <c r="C668" s="6"/>
      <c r="D668" s="6"/>
      <c r="E668" s="6"/>
      <c r="F668" s="6"/>
      <c r="G668" s="6"/>
      <c r="H668" s="6"/>
    </row>
    <row r="669">
      <c r="A669" s="6"/>
      <c r="B669" s="6"/>
      <c r="C669" s="6"/>
      <c r="D669" s="6"/>
      <c r="E669" s="6"/>
      <c r="F669" s="6"/>
      <c r="G669" s="6"/>
      <c r="H669" s="6"/>
    </row>
    <row r="670">
      <c r="A670" s="6"/>
      <c r="B670" s="6"/>
      <c r="C670" s="6"/>
      <c r="D670" s="6"/>
      <c r="E670" s="6"/>
      <c r="F670" s="6"/>
      <c r="G670" s="6"/>
      <c r="H670" s="6"/>
    </row>
    <row r="671">
      <c r="A671" s="6"/>
      <c r="B671" s="6"/>
      <c r="C671" s="6"/>
      <c r="D671" s="6"/>
      <c r="E671" s="6"/>
      <c r="F671" s="6"/>
      <c r="G671" s="6"/>
      <c r="H671" s="6"/>
    </row>
    <row r="672">
      <c r="A672" s="6"/>
      <c r="B672" s="6"/>
      <c r="C672" s="6"/>
      <c r="D672" s="6"/>
      <c r="E672" s="6"/>
      <c r="F672" s="6"/>
      <c r="G672" s="6"/>
      <c r="H672" s="6"/>
    </row>
    <row r="673">
      <c r="A673" s="6"/>
      <c r="B673" s="6"/>
      <c r="C673" s="6"/>
      <c r="D673" s="6"/>
      <c r="E673" s="6"/>
      <c r="F673" s="6"/>
      <c r="G673" s="6"/>
      <c r="H673" s="6"/>
    </row>
    <row r="674">
      <c r="A674" s="6"/>
      <c r="B674" s="6"/>
      <c r="C674" s="6"/>
      <c r="D674" s="6"/>
      <c r="E674" s="6"/>
      <c r="F674" s="6"/>
      <c r="G674" s="6"/>
      <c r="H674" s="6"/>
    </row>
    <row r="675">
      <c r="A675" s="6"/>
      <c r="B675" s="6"/>
      <c r="C675" s="6"/>
      <c r="D675" s="6"/>
      <c r="E675" s="6"/>
      <c r="F675" s="6"/>
      <c r="G675" s="6"/>
      <c r="H675" s="6"/>
    </row>
    <row r="676">
      <c r="A676" s="6"/>
      <c r="B676" s="6"/>
      <c r="C676" s="6"/>
      <c r="D676" s="6"/>
      <c r="E676" s="6"/>
      <c r="F676" s="6"/>
      <c r="G676" s="6"/>
      <c r="H676" s="6"/>
    </row>
    <row r="677">
      <c r="A677" s="6"/>
      <c r="B677" s="6"/>
      <c r="C677" s="6"/>
      <c r="D677" s="6"/>
      <c r="E677" s="6"/>
      <c r="F677" s="6"/>
      <c r="G677" s="6"/>
      <c r="H677" s="6"/>
    </row>
    <row r="678">
      <c r="A678" s="6"/>
      <c r="B678" s="6"/>
      <c r="C678" s="6"/>
      <c r="D678" s="6"/>
      <c r="E678" s="6"/>
      <c r="F678" s="6"/>
      <c r="G678" s="6"/>
      <c r="H678" s="6"/>
    </row>
    <row r="679">
      <c r="A679" s="6"/>
      <c r="B679" s="6"/>
      <c r="C679" s="6"/>
      <c r="D679" s="6"/>
      <c r="E679" s="6"/>
      <c r="F679" s="6"/>
      <c r="G679" s="6"/>
      <c r="H679" s="6"/>
    </row>
    <row r="680">
      <c r="A680" s="6"/>
      <c r="B680" s="6"/>
      <c r="C680" s="6"/>
      <c r="D680" s="6"/>
      <c r="E680" s="6"/>
      <c r="F680" s="6"/>
      <c r="G680" s="6"/>
      <c r="H680" s="6"/>
    </row>
    <row r="681">
      <c r="A681" s="6"/>
      <c r="B681" s="6"/>
      <c r="C681" s="6"/>
      <c r="D681" s="6"/>
      <c r="E681" s="6"/>
      <c r="F681" s="6"/>
      <c r="G681" s="6"/>
      <c r="H681" s="6"/>
    </row>
    <row r="682">
      <c r="A682" s="6"/>
      <c r="B682" s="6"/>
      <c r="C682" s="6"/>
      <c r="D682" s="6"/>
      <c r="E682" s="6"/>
      <c r="F682" s="6"/>
      <c r="G682" s="6"/>
      <c r="H682" s="6"/>
    </row>
    <row r="683">
      <c r="A683" s="6"/>
      <c r="B683" s="6"/>
      <c r="C683" s="6"/>
      <c r="D683" s="6"/>
      <c r="E683" s="6"/>
      <c r="F683" s="6"/>
      <c r="G683" s="6"/>
      <c r="H683" s="6"/>
    </row>
    <row r="684">
      <c r="A684" s="6"/>
      <c r="B684" s="6"/>
      <c r="C684" s="6"/>
      <c r="D684" s="6"/>
      <c r="E684" s="6"/>
      <c r="F684" s="6"/>
      <c r="G684" s="6"/>
      <c r="H684" s="6"/>
    </row>
    <row r="685">
      <c r="A685" s="6"/>
      <c r="B685" s="6"/>
      <c r="C685" s="6"/>
      <c r="D685" s="6"/>
      <c r="E685" s="6"/>
      <c r="F685" s="6"/>
      <c r="G685" s="6"/>
      <c r="H685" s="6"/>
    </row>
    <row r="686">
      <c r="A686" s="6"/>
      <c r="B686" s="6"/>
      <c r="C686" s="6"/>
      <c r="D686" s="6"/>
      <c r="E686" s="6"/>
      <c r="F686" s="6"/>
      <c r="G686" s="6"/>
      <c r="H686" s="6"/>
    </row>
    <row r="687">
      <c r="A687" s="6"/>
      <c r="B687" s="6"/>
      <c r="C687" s="6"/>
      <c r="D687" s="6"/>
      <c r="E687" s="6"/>
      <c r="F687" s="6"/>
      <c r="G687" s="6"/>
      <c r="H687" s="6"/>
    </row>
    <row r="688">
      <c r="A688" s="6"/>
      <c r="B688" s="6"/>
      <c r="C688" s="6"/>
      <c r="D688" s="6"/>
      <c r="E688" s="6"/>
      <c r="F688" s="6"/>
      <c r="G688" s="6"/>
      <c r="H688" s="6"/>
    </row>
    <row r="689">
      <c r="A689" s="6"/>
      <c r="B689" s="6"/>
      <c r="C689" s="6"/>
      <c r="D689" s="6"/>
      <c r="E689" s="6"/>
      <c r="F689" s="6"/>
      <c r="G689" s="6"/>
      <c r="H689" s="6"/>
    </row>
    <row r="690">
      <c r="A690" s="6"/>
      <c r="B690" s="6"/>
      <c r="C690" s="6"/>
      <c r="D690" s="6"/>
      <c r="E690" s="6"/>
      <c r="F690" s="6"/>
      <c r="G690" s="6"/>
      <c r="H690" s="6"/>
    </row>
    <row r="691">
      <c r="A691" s="6"/>
      <c r="B691" s="6"/>
      <c r="C691" s="6"/>
      <c r="D691" s="6"/>
      <c r="E691" s="6"/>
      <c r="F691" s="6"/>
      <c r="G691" s="6"/>
      <c r="H691" s="6"/>
    </row>
    <row r="692">
      <c r="A692" s="6"/>
      <c r="B692" s="6"/>
      <c r="C692" s="6"/>
      <c r="D692" s="6"/>
      <c r="E692" s="6"/>
      <c r="F692" s="6"/>
      <c r="G692" s="6"/>
      <c r="H692" s="6"/>
    </row>
    <row r="693">
      <c r="A693" s="6"/>
      <c r="B693" s="6"/>
      <c r="C693" s="6"/>
      <c r="D693" s="6"/>
      <c r="E693" s="6"/>
      <c r="F693" s="6"/>
      <c r="G693" s="6"/>
      <c r="H693" s="6"/>
    </row>
    <row r="694">
      <c r="A694" s="6"/>
      <c r="B694" s="6"/>
      <c r="C694" s="6"/>
      <c r="D694" s="6"/>
      <c r="E694" s="6"/>
      <c r="F694" s="6"/>
      <c r="G694" s="6"/>
      <c r="H694" s="6"/>
    </row>
    <row r="695">
      <c r="A695" s="6"/>
      <c r="B695" s="6"/>
      <c r="C695" s="6"/>
      <c r="D695" s="6"/>
      <c r="E695" s="6"/>
      <c r="F695" s="6"/>
      <c r="G695" s="6"/>
      <c r="H695" s="6"/>
    </row>
    <row r="696">
      <c r="A696" s="6"/>
      <c r="B696" s="6"/>
      <c r="C696" s="6"/>
      <c r="D696" s="6"/>
      <c r="E696" s="6"/>
      <c r="F696" s="6"/>
      <c r="G696" s="6"/>
      <c r="H696" s="6"/>
    </row>
    <row r="697">
      <c r="A697" s="6"/>
      <c r="B697" s="6"/>
      <c r="C697" s="6"/>
      <c r="D697" s="6"/>
      <c r="E697" s="6"/>
      <c r="F697" s="6"/>
      <c r="G697" s="6"/>
      <c r="H697" s="6"/>
    </row>
    <row r="698">
      <c r="A698" s="6"/>
      <c r="B698" s="6"/>
      <c r="C698" s="6"/>
      <c r="D698" s="6"/>
      <c r="E698" s="6"/>
      <c r="F698" s="6"/>
      <c r="G698" s="6"/>
      <c r="H698" s="6"/>
    </row>
    <row r="699">
      <c r="A699" s="6"/>
      <c r="B699" s="6"/>
      <c r="C699" s="6"/>
      <c r="D699" s="6"/>
      <c r="E699" s="6"/>
      <c r="F699" s="6"/>
      <c r="G699" s="6"/>
      <c r="H699" s="6"/>
    </row>
    <row r="700">
      <c r="A700" s="6"/>
      <c r="B700" s="6"/>
      <c r="C700" s="6"/>
      <c r="D700" s="6"/>
      <c r="E700" s="6"/>
      <c r="F700" s="6"/>
      <c r="G700" s="6"/>
      <c r="H700" s="6"/>
    </row>
    <row r="701">
      <c r="A701" s="6"/>
      <c r="B701" s="6"/>
      <c r="C701" s="6"/>
      <c r="D701" s="6"/>
      <c r="E701" s="6"/>
      <c r="F701" s="6"/>
      <c r="G701" s="6"/>
      <c r="H701" s="6"/>
    </row>
    <row r="702">
      <c r="A702" s="6"/>
      <c r="B702" s="6"/>
      <c r="C702" s="6"/>
      <c r="D702" s="6"/>
      <c r="E702" s="6"/>
      <c r="F702" s="6"/>
      <c r="G702" s="6"/>
      <c r="H702" s="6"/>
    </row>
    <row r="703">
      <c r="A703" s="6"/>
      <c r="B703" s="6"/>
      <c r="C703" s="6"/>
      <c r="D703" s="6"/>
      <c r="E703" s="6"/>
      <c r="F703" s="6"/>
      <c r="G703" s="6"/>
      <c r="H703" s="6"/>
    </row>
    <row r="704">
      <c r="A704" s="6"/>
      <c r="B704" s="6"/>
      <c r="C704" s="6"/>
      <c r="D704" s="6"/>
      <c r="E704" s="6"/>
      <c r="F704" s="6"/>
      <c r="G704" s="6"/>
      <c r="H704" s="6"/>
    </row>
    <row r="705">
      <c r="A705" s="6"/>
      <c r="B705" s="6"/>
      <c r="C705" s="6"/>
      <c r="D705" s="6"/>
      <c r="E705" s="6"/>
      <c r="F705" s="6"/>
      <c r="G705" s="6"/>
      <c r="H705" s="6"/>
    </row>
    <row r="706">
      <c r="A706" s="6"/>
      <c r="B706" s="6"/>
      <c r="C706" s="6"/>
      <c r="D706" s="6"/>
      <c r="E706" s="6"/>
      <c r="F706" s="6"/>
      <c r="G706" s="6"/>
      <c r="H706" s="6"/>
    </row>
    <row r="707">
      <c r="A707" s="6"/>
      <c r="B707" s="6"/>
      <c r="C707" s="6"/>
      <c r="D707" s="6"/>
      <c r="E707" s="6"/>
      <c r="F707" s="6"/>
      <c r="G707" s="6"/>
      <c r="H707" s="6"/>
    </row>
    <row r="708">
      <c r="A708" s="6"/>
      <c r="B708" s="6"/>
      <c r="C708" s="6"/>
      <c r="D708" s="6"/>
      <c r="E708" s="6"/>
      <c r="F708" s="6"/>
      <c r="G708" s="6"/>
      <c r="H708" s="6"/>
    </row>
    <row r="709">
      <c r="A709" s="6"/>
      <c r="B709" s="6"/>
      <c r="C709" s="6"/>
      <c r="D709" s="6"/>
      <c r="E709" s="6"/>
      <c r="F709" s="6"/>
      <c r="G709" s="6"/>
      <c r="H709" s="6"/>
    </row>
    <row r="710">
      <c r="A710" s="6"/>
      <c r="B710" s="6"/>
      <c r="C710" s="6"/>
      <c r="D710" s="6"/>
      <c r="E710" s="6"/>
      <c r="F710" s="6"/>
      <c r="G710" s="6"/>
      <c r="H710" s="6"/>
    </row>
    <row r="711">
      <c r="A711" s="6"/>
      <c r="B711" s="6"/>
      <c r="C711" s="6"/>
      <c r="D711" s="6"/>
      <c r="E711" s="6"/>
      <c r="F711" s="6"/>
      <c r="G711" s="6"/>
      <c r="H711" s="6"/>
    </row>
    <row r="712">
      <c r="A712" s="6"/>
      <c r="B712" s="6"/>
      <c r="C712" s="6"/>
      <c r="D712" s="6"/>
      <c r="E712" s="6"/>
      <c r="F712" s="6"/>
      <c r="G712" s="6"/>
      <c r="H712" s="6"/>
    </row>
    <row r="713">
      <c r="A713" s="6"/>
      <c r="B713" s="6"/>
      <c r="C713" s="6"/>
      <c r="D713" s="6"/>
      <c r="E713" s="6"/>
      <c r="F713" s="6"/>
      <c r="G713" s="6"/>
      <c r="H713" s="6"/>
    </row>
    <row r="714">
      <c r="A714" s="6"/>
      <c r="B714" s="6"/>
      <c r="C714" s="6"/>
      <c r="D714" s="6"/>
      <c r="E714" s="6"/>
      <c r="F714" s="6"/>
      <c r="G714" s="6"/>
      <c r="H714" s="6"/>
    </row>
    <row r="715">
      <c r="A715" s="6"/>
      <c r="B715" s="6"/>
      <c r="C715" s="6"/>
      <c r="D715" s="6"/>
      <c r="E715" s="6"/>
      <c r="F715" s="6"/>
      <c r="G715" s="6"/>
      <c r="H715" s="6"/>
    </row>
    <row r="716">
      <c r="A716" s="6"/>
      <c r="B716" s="6"/>
      <c r="C716" s="6"/>
      <c r="D716" s="6"/>
      <c r="E716" s="6"/>
      <c r="F716" s="6"/>
      <c r="G716" s="6"/>
      <c r="H716" s="6"/>
    </row>
    <row r="717">
      <c r="A717" s="6"/>
      <c r="B717" s="6"/>
      <c r="C717" s="6"/>
      <c r="D717" s="6"/>
      <c r="E717" s="6"/>
      <c r="F717" s="6"/>
      <c r="G717" s="6"/>
      <c r="H717" s="6"/>
    </row>
    <row r="718">
      <c r="A718" s="6"/>
      <c r="B718" s="6"/>
      <c r="C718" s="6"/>
      <c r="D718" s="6"/>
      <c r="E718" s="6"/>
      <c r="F718" s="6"/>
      <c r="G718" s="6"/>
      <c r="H718" s="6"/>
    </row>
    <row r="719">
      <c r="A719" s="6"/>
      <c r="B719" s="6"/>
      <c r="C719" s="6"/>
      <c r="D719" s="6"/>
      <c r="E719" s="6"/>
      <c r="F719" s="6"/>
      <c r="G719" s="6"/>
      <c r="H719" s="6"/>
    </row>
    <row r="720">
      <c r="A720" s="6"/>
      <c r="B720" s="6"/>
      <c r="C720" s="6"/>
      <c r="D720" s="6"/>
      <c r="E720" s="6"/>
      <c r="F720" s="6"/>
      <c r="G720" s="6"/>
      <c r="H720" s="6"/>
    </row>
    <row r="721">
      <c r="A721" s="6"/>
      <c r="B721" s="6"/>
      <c r="C721" s="6"/>
      <c r="D721" s="6"/>
      <c r="E721" s="6"/>
      <c r="F721" s="6"/>
      <c r="G721" s="6"/>
      <c r="H721" s="6"/>
    </row>
    <row r="722">
      <c r="A722" s="6"/>
      <c r="B722" s="6"/>
      <c r="C722" s="6"/>
      <c r="D722" s="6"/>
      <c r="E722" s="6"/>
      <c r="F722" s="6"/>
      <c r="G722" s="6"/>
      <c r="H722" s="6"/>
    </row>
    <row r="723">
      <c r="A723" s="6"/>
      <c r="B723" s="6"/>
      <c r="C723" s="6"/>
      <c r="D723" s="6"/>
      <c r="E723" s="6"/>
      <c r="F723" s="6"/>
      <c r="G723" s="6"/>
      <c r="H723" s="6"/>
    </row>
    <row r="724">
      <c r="A724" s="6"/>
      <c r="B724" s="6"/>
      <c r="C724" s="6"/>
      <c r="D724" s="6"/>
      <c r="E724" s="6"/>
      <c r="F724" s="6"/>
      <c r="G724" s="6"/>
      <c r="H724" s="6"/>
    </row>
    <row r="725">
      <c r="A725" s="6"/>
      <c r="B725" s="6"/>
      <c r="C725" s="6"/>
      <c r="D725" s="6"/>
      <c r="E725" s="6"/>
      <c r="F725" s="6"/>
      <c r="G725" s="6"/>
      <c r="H725" s="6"/>
    </row>
    <row r="726">
      <c r="A726" s="6"/>
      <c r="B726" s="6"/>
      <c r="C726" s="6"/>
      <c r="D726" s="6"/>
      <c r="E726" s="6"/>
      <c r="F726" s="6"/>
      <c r="G726" s="6"/>
      <c r="H726" s="6"/>
    </row>
    <row r="727">
      <c r="A727" s="6"/>
      <c r="B727" s="6"/>
      <c r="C727" s="6"/>
      <c r="D727" s="6"/>
      <c r="E727" s="6"/>
      <c r="F727" s="6"/>
      <c r="G727" s="6"/>
      <c r="H727" s="6"/>
    </row>
    <row r="728">
      <c r="A728" s="6"/>
      <c r="B728" s="6"/>
      <c r="C728" s="6"/>
      <c r="D728" s="6"/>
      <c r="E728" s="6"/>
      <c r="F728" s="6"/>
      <c r="G728" s="6"/>
      <c r="H728" s="6"/>
    </row>
    <row r="729">
      <c r="A729" s="6"/>
      <c r="B729" s="6"/>
      <c r="C729" s="6"/>
      <c r="D729" s="6"/>
      <c r="E729" s="6"/>
      <c r="F729" s="6"/>
      <c r="G729" s="6"/>
      <c r="H729" s="6"/>
    </row>
    <row r="730">
      <c r="A730" s="6"/>
      <c r="B730" s="6"/>
      <c r="C730" s="6"/>
      <c r="D730" s="6"/>
      <c r="E730" s="6"/>
      <c r="F730" s="6"/>
      <c r="G730" s="6"/>
      <c r="H730" s="6"/>
    </row>
    <row r="731">
      <c r="A731" s="6"/>
      <c r="B731" s="6"/>
      <c r="C731" s="6"/>
      <c r="D731" s="6"/>
      <c r="E731" s="6"/>
      <c r="F731" s="6"/>
      <c r="G731" s="6"/>
      <c r="H731" s="6"/>
    </row>
    <row r="732">
      <c r="A732" s="6"/>
      <c r="B732" s="6"/>
      <c r="C732" s="6"/>
      <c r="D732" s="6"/>
      <c r="E732" s="6"/>
      <c r="F732" s="6"/>
      <c r="G732" s="6"/>
      <c r="H732" s="6"/>
    </row>
    <row r="733">
      <c r="A733" s="6"/>
      <c r="B733" s="6"/>
      <c r="C733" s="6"/>
      <c r="D733" s="6"/>
      <c r="E733" s="6"/>
      <c r="F733" s="6"/>
      <c r="G733" s="6"/>
      <c r="H733" s="6"/>
    </row>
    <row r="734">
      <c r="A734" s="6"/>
      <c r="B734" s="6"/>
      <c r="C734" s="6"/>
      <c r="D734" s="6"/>
      <c r="E734" s="6"/>
      <c r="F734" s="6"/>
      <c r="G734" s="6"/>
      <c r="H734" s="6"/>
    </row>
    <row r="735">
      <c r="A735" s="6"/>
      <c r="B735" s="6"/>
      <c r="C735" s="6"/>
      <c r="D735" s="6"/>
      <c r="E735" s="6"/>
      <c r="F735" s="6"/>
      <c r="G735" s="6"/>
      <c r="H735" s="6"/>
    </row>
    <row r="736">
      <c r="A736" s="6"/>
      <c r="B736" s="6"/>
      <c r="C736" s="6"/>
      <c r="D736" s="6"/>
      <c r="E736" s="6"/>
      <c r="F736" s="6"/>
      <c r="G736" s="6"/>
      <c r="H736" s="6"/>
    </row>
    <row r="737">
      <c r="A737" s="6"/>
      <c r="B737" s="6"/>
      <c r="C737" s="6"/>
      <c r="D737" s="6"/>
      <c r="E737" s="6"/>
      <c r="F737" s="6"/>
      <c r="G737" s="6"/>
      <c r="H737" s="6"/>
    </row>
    <row r="738">
      <c r="A738" s="6"/>
      <c r="B738" s="6"/>
      <c r="C738" s="6"/>
      <c r="D738" s="6"/>
      <c r="E738" s="6"/>
      <c r="F738" s="6"/>
      <c r="G738" s="6"/>
      <c r="H738" s="6"/>
    </row>
    <row r="739">
      <c r="A739" s="6"/>
      <c r="B739" s="6"/>
      <c r="C739" s="6"/>
      <c r="D739" s="6"/>
      <c r="E739" s="6"/>
      <c r="F739" s="6"/>
      <c r="G739" s="6"/>
      <c r="H739" s="6"/>
    </row>
    <row r="740">
      <c r="A740" s="6"/>
      <c r="B740" s="6"/>
      <c r="C740" s="6"/>
      <c r="D740" s="6"/>
      <c r="E740" s="6"/>
      <c r="F740" s="6"/>
      <c r="G740" s="6"/>
      <c r="H740" s="6"/>
    </row>
    <row r="741">
      <c r="A741" s="6"/>
      <c r="B741" s="6"/>
      <c r="C741" s="6"/>
      <c r="D741" s="6"/>
      <c r="E741" s="6"/>
      <c r="F741" s="6"/>
      <c r="G741" s="6"/>
      <c r="H741" s="6"/>
    </row>
    <row r="742">
      <c r="A742" s="6"/>
      <c r="B742" s="6"/>
      <c r="C742" s="6"/>
      <c r="D742" s="6"/>
      <c r="E742" s="6"/>
      <c r="F742" s="6"/>
      <c r="G742" s="6"/>
      <c r="H742" s="6"/>
    </row>
    <row r="743">
      <c r="A743" s="6"/>
      <c r="B743" s="6"/>
      <c r="C743" s="6"/>
      <c r="D743" s="6"/>
      <c r="E743" s="6"/>
      <c r="F743" s="6"/>
      <c r="G743" s="6"/>
      <c r="H743" s="6"/>
    </row>
    <row r="744">
      <c r="A744" s="6"/>
      <c r="B744" s="6"/>
      <c r="C744" s="6"/>
      <c r="D744" s="6"/>
      <c r="E744" s="6"/>
      <c r="F744" s="6"/>
      <c r="G744" s="6"/>
      <c r="H744" s="6"/>
    </row>
    <row r="745">
      <c r="A745" s="6"/>
      <c r="B745" s="6"/>
      <c r="C745" s="6"/>
      <c r="D745" s="6"/>
      <c r="E745" s="6"/>
      <c r="F745" s="6"/>
      <c r="G745" s="6"/>
      <c r="H745" s="6"/>
    </row>
    <row r="746">
      <c r="A746" s="6"/>
      <c r="B746" s="6"/>
      <c r="C746" s="6"/>
      <c r="D746" s="6"/>
      <c r="E746" s="6"/>
      <c r="F746" s="6"/>
      <c r="G746" s="6"/>
      <c r="H746" s="6"/>
    </row>
    <row r="747">
      <c r="A747" s="6"/>
      <c r="B747" s="6"/>
      <c r="C747" s="6"/>
      <c r="D747" s="6"/>
      <c r="E747" s="6"/>
      <c r="F747" s="6"/>
      <c r="G747" s="6"/>
      <c r="H747" s="6"/>
    </row>
    <row r="748">
      <c r="A748" s="6"/>
      <c r="B748" s="6"/>
      <c r="C748" s="6"/>
      <c r="D748" s="6"/>
      <c r="E748" s="6"/>
      <c r="F748" s="6"/>
      <c r="G748" s="6"/>
      <c r="H748" s="6"/>
    </row>
    <row r="749">
      <c r="A749" s="6"/>
      <c r="B749" s="6"/>
      <c r="C749" s="6"/>
      <c r="D749" s="6"/>
      <c r="E749" s="6"/>
      <c r="F749" s="6"/>
      <c r="G749" s="6"/>
      <c r="H749" s="6"/>
    </row>
    <row r="750">
      <c r="A750" s="6"/>
      <c r="B750" s="6"/>
      <c r="C750" s="6"/>
      <c r="D750" s="6"/>
      <c r="E750" s="6"/>
      <c r="F750" s="6"/>
      <c r="G750" s="6"/>
      <c r="H750" s="6"/>
    </row>
    <row r="751">
      <c r="A751" s="6"/>
      <c r="B751" s="6"/>
      <c r="C751" s="6"/>
      <c r="D751" s="6"/>
      <c r="E751" s="6"/>
      <c r="F751" s="6"/>
      <c r="G751" s="6"/>
      <c r="H751" s="6"/>
    </row>
    <row r="752">
      <c r="A752" s="6"/>
      <c r="B752" s="6"/>
      <c r="C752" s="6"/>
      <c r="D752" s="6"/>
      <c r="E752" s="6"/>
      <c r="F752" s="6"/>
      <c r="G752" s="6"/>
      <c r="H752" s="6"/>
    </row>
    <row r="753">
      <c r="A753" s="6"/>
      <c r="B753" s="6"/>
      <c r="C753" s="6"/>
      <c r="D753" s="6"/>
      <c r="E753" s="6"/>
      <c r="F753" s="6"/>
      <c r="G753" s="6"/>
      <c r="H753" s="6"/>
    </row>
    <row r="754">
      <c r="A754" s="6"/>
      <c r="B754" s="6"/>
      <c r="C754" s="6"/>
      <c r="D754" s="6"/>
      <c r="E754" s="6"/>
      <c r="F754" s="6"/>
      <c r="G754" s="6"/>
      <c r="H754" s="6"/>
    </row>
    <row r="755">
      <c r="A755" s="6"/>
      <c r="B755" s="6"/>
      <c r="C755" s="6"/>
      <c r="D755" s="6"/>
      <c r="E755" s="6"/>
      <c r="F755" s="6"/>
      <c r="G755" s="6"/>
      <c r="H755" s="6"/>
    </row>
    <row r="756">
      <c r="A756" s="6"/>
      <c r="B756" s="6"/>
      <c r="C756" s="6"/>
      <c r="D756" s="6"/>
      <c r="E756" s="6"/>
      <c r="F756" s="6"/>
      <c r="G756" s="6"/>
      <c r="H756" s="6"/>
    </row>
    <row r="757">
      <c r="A757" s="6"/>
      <c r="B757" s="6"/>
      <c r="C757" s="6"/>
      <c r="D757" s="6"/>
      <c r="E757" s="6"/>
      <c r="F757" s="6"/>
      <c r="G757" s="6"/>
      <c r="H757" s="6"/>
    </row>
    <row r="758">
      <c r="A758" s="6"/>
      <c r="B758" s="6"/>
      <c r="C758" s="6"/>
      <c r="D758" s="6"/>
      <c r="E758" s="6"/>
      <c r="F758" s="6"/>
      <c r="G758" s="6"/>
      <c r="H758" s="6"/>
    </row>
    <row r="759">
      <c r="A759" s="6"/>
      <c r="B759" s="6"/>
      <c r="C759" s="6"/>
      <c r="D759" s="6"/>
      <c r="E759" s="6"/>
      <c r="F759" s="6"/>
      <c r="G759" s="6"/>
      <c r="H759" s="6"/>
    </row>
    <row r="760">
      <c r="A760" s="6"/>
      <c r="B760" s="6"/>
      <c r="C760" s="6"/>
      <c r="D760" s="6"/>
      <c r="E760" s="6"/>
      <c r="F760" s="6"/>
      <c r="G760" s="6"/>
      <c r="H760" s="6"/>
    </row>
    <row r="761">
      <c r="A761" s="6"/>
      <c r="B761" s="6"/>
      <c r="C761" s="6"/>
      <c r="D761" s="6"/>
      <c r="E761" s="6"/>
      <c r="F761" s="6"/>
      <c r="G761" s="6"/>
      <c r="H761" s="6"/>
    </row>
    <row r="762">
      <c r="A762" s="6"/>
      <c r="B762" s="6"/>
      <c r="C762" s="6"/>
      <c r="D762" s="6"/>
      <c r="E762" s="6"/>
      <c r="F762" s="6"/>
      <c r="G762" s="6"/>
      <c r="H762" s="6"/>
    </row>
    <row r="763">
      <c r="A763" s="6"/>
      <c r="B763" s="6"/>
      <c r="C763" s="6"/>
      <c r="D763" s="6"/>
      <c r="E763" s="6"/>
      <c r="F763" s="6"/>
      <c r="G763" s="6"/>
      <c r="H763" s="6"/>
    </row>
    <row r="764">
      <c r="A764" s="6"/>
      <c r="B764" s="6"/>
      <c r="C764" s="6"/>
      <c r="D764" s="6"/>
      <c r="E764" s="6"/>
      <c r="F764" s="6"/>
      <c r="G764" s="6"/>
      <c r="H764" s="6"/>
    </row>
    <row r="765">
      <c r="A765" s="6"/>
      <c r="B765" s="6"/>
      <c r="C765" s="6"/>
      <c r="D765" s="6"/>
      <c r="E765" s="6"/>
      <c r="F765" s="6"/>
      <c r="G765" s="6"/>
      <c r="H765" s="6"/>
    </row>
    <row r="766">
      <c r="A766" s="6"/>
      <c r="B766" s="6"/>
      <c r="C766" s="6"/>
      <c r="D766" s="6"/>
      <c r="E766" s="6"/>
      <c r="F766" s="6"/>
      <c r="G766" s="6"/>
      <c r="H766" s="6"/>
    </row>
    <row r="767">
      <c r="A767" s="6"/>
      <c r="B767" s="6"/>
      <c r="C767" s="6"/>
      <c r="D767" s="6"/>
      <c r="E767" s="6"/>
      <c r="F767" s="6"/>
      <c r="G767" s="6"/>
      <c r="H767" s="6"/>
    </row>
    <row r="768">
      <c r="A768" s="6"/>
      <c r="B768" s="6"/>
      <c r="C768" s="6"/>
      <c r="D768" s="6"/>
      <c r="E768" s="6"/>
      <c r="F768" s="6"/>
      <c r="G768" s="6"/>
      <c r="H768" s="6"/>
    </row>
    <row r="769">
      <c r="A769" s="6"/>
      <c r="B769" s="6"/>
      <c r="C769" s="6"/>
      <c r="D769" s="6"/>
      <c r="E769" s="6"/>
      <c r="F769" s="6"/>
      <c r="G769" s="6"/>
      <c r="H769" s="6"/>
    </row>
    <row r="770">
      <c r="A770" s="6"/>
      <c r="B770" s="6"/>
      <c r="C770" s="6"/>
      <c r="D770" s="6"/>
      <c r="E770" s="6"/>
      <c r="F770" s="6"/>
      <c r="G770" s="6"/>
      <c r="H770" s="6"/>
    </row>
    <row r="771">
      <c r="A771" s="6"/>
      <c r="B771" s="6"/>
      <c r="C771" s="6"/>
      <c r="D771" s="6"/>
      <c r="E771" s="6"/>
      <c r="F771" s="6"/>
      <c r="G771" s="6"/>
      <c r="H771" s="6"/>
    </row>
    <row r="772">
      <c r="A772" s="6"/>
      <c r="B772" s="6"/>
      <c r="C772" s="6"/>
      <c r="D772" s="6"/>
      <c r="E772" s="6"/>
      <c r="F772" s="6"/>
      <c r="G772" s="6"/>
      <c r="H772" s="6"/>
    </row>
    <row r="773">
      <c r="A773" s="6"/>
      <c r="B773" s="6"/>
      <c r="C773" s="6"/>
      <c r="D773" s="6"/>
      <c r="E773" s="6"/>
      <c r="F773" s="6"/>
      <c r="G773" s="6"/>
      <c r="H773" s="6"/>
    </row>
    <row r="774">
      <c r="A774" s="6"/>
      <c r="B774" s="6"/>
      <c r="C774" s="6"/>
      <c r="D774" s="6"/>
      <c r="E774" s="6"/>
      <c r="F774" s="6"/>
      <c r="G774" s="6"/>
      <c r="H774" s="6"/>
    </row>
    <row r="775">
      <c r="A775" s="6"/>
      <c r="B775" s="6"/>
      <c r="C775" s="6"/>
      <c r="D775" s="6"/>
      <c r="E775" s="6"/>
      <c r="F775" s="6"/>
      <c r="G775" s="6"/>
      <c r="H775" s="6"/>
    </row>
    <row r="776">
      <c r="A776" s="6"/>
      <c r="B776" s="6"/>
      <c r="C776" s="6"/>
      <c r="D776" s="6"/>
      <c r="E776" s="6"/>
      <c r="F776" s="6"/>
      <c r="G776" s="6"/>
      <c r="H776" s="6"/>
    </row>
    <row r="777">
      <c r="A777" s="6"/>
      <c r="B777" s="6"/>
      <c r="C777" s="6"/>
      <c r="D777" s="6"/>
      <c r="E777" s="6"/>
      <c r="F777" s="6"/>
      <c r="G777" s="6"/>
      <c r="H777" s="6"/>
    </row>
    <row r="778">
      <c r="A778" s="6"/>
      <c r="B778" s="6"/>
      <c r="C778" s="6"/>
      <c r="D778" s="6"/>
      <c r="E778" s="6"/>
      <c r="F778" s="6"/>
      <c r="G778" s="6"/>
      <c r="H778" s="6"/>
    </row>
    <row r="779">
      <c r="A779" s="6"/>
      <c r="B779" s="6"/>
      <c r="C779" s="6"/>
      <c r="D779" s="6"/>
      <c r="E779" s="6"/>
      <c r="F779" s="6"/>
      <c r="G779" s="6"/>
      <c r="H779" s="6"/>
    </row>
    <row r="780">
      <c r="A780" s="6"/>
      <c r="B780" s="6"/>
      <c r="C780" s="6"/>
      <c r="D780" s="6"/>
      <c r="E780" s="6"/>
      <c r="F780" s="6"/>
      <c r="G780" s="6"/>
      <c r="H780" s="6"/>
    </row>
    <row r="781">
      <c r="A781" s="6"/>
      <c r="B781" s="6"/>
      <c r="C781" s="6"/>
      <c r="D781" s="6"/>
      <c r="E781" s="6"/>
      <c r="F781" s="6"/>
      <c r="G781" s="6"/>
      <c r="H781" s="6"/>
    </row>
    <row r="782">
      <c r="A782" s="6"/>
      <c r="B782" s="6"/>
      <c r="C782" s="6"/>
      <c r="D782" s="6"/>
      <c r="E782" s="6"/>
      <c r="F782" s="6"/>
      <c r="G782" s="6"/>
      <c r="H782" s="6"/>
    </row>
    <row r="783">
      <c r="A783" s="6"/>
      <c r="B783" s="6"/>
      <c r="C783" s="6"/>
      <c r="D783" s="6"/>
      <c r="E783" s="6"/>
      <c r="F783" s="6"/>
      <c r="G783" s="6"/>
      <c r="H783" s="6"/>
    </row>
    <row r="784">
      <c r="A784" s="6"/>
      <c r="B784" s="6"/>
      <c r="C784" s="6"/>
      <c r="D784" s="6"/>
      <c r="E784" s="6"/>
      <c r="F784" s="6"/>
      <c r="G784" s="6"/>
      <c r="H784" s="6"/>
    </row>
    <row r="785">
      <c r="A785" s="6"/>
      <c r="B785" s="6"/>
      <c r="C785" s="6"/>
      <c r="D785" s="6"/>
      <c r="E785" s="6"/>
      <c r="F785" s="6"/>
      <c r="G785" s="6"/>
      <c r="H785" s="6"/>
    </row>
    <row r="786">
      <c r="A786" s="6"/>
      <c r="B786" s="6"/>
      <c r="C786" s="6"/>
      <c r="D786" s="6"/>
      <c r="E786" s="6"/>
      <c r="F786" s="6"/>
      <c r="G786" s="6"/>
      <c r="H786" s="6"/>
    </row>
    <row r="787">
      <c r="A787" s="6"/>
      <c r="B787" s="6"/>
      <c r="C787" s="6"/>
      <c r="D787" s="6"/>
      <c r="E787" s="6"/>
      <c r="F787" s="6"/>
      <c r="G787" s="6"/>
      <c r="H787" s="6"/>
    </row>
    <row r="788">
      <c r="A788" s="6"/>
      <c r="B788" s="6"/>
      <c r="C788" s="6"/>
      <c r="D788" s="6"/>
      <c r="E788" s="6"/>
      <c r="F788" s="6"/>
      <c r="G788" s="6"/>
      <c r="H788" s="6"/>
    </row>
    <row r="789">
      <c r="A789" s="6"/>
      <c r="B789" s="6"/>
      <c r="C789" s="6"/>
      <c r="D789" s="6"/>
      <c r="E789" s="6"/>
      <c r="F789" s="6"/>
      <c r="G789" s="6"/>
      <c r="H789" s="6"/>
    </row>
    <row r="790">
      <c r="A790" s="6"/>
      <c r="B790" s="6"/>
      <c r="C790" s="6"/>
      <c r="D790" s="6"/>
      <c r="E790" s="6"/>
      <c r="F790" s="6"/>
      <c r="G790" s="6"/>
      <c r="H790" s="6"/>
    </row>
    <row r="791">
      <c r="A791" s="6"/>
      <c r="B791" s="6"/>
      <c r="C791" s="6"/>
      <c r="D791" s="6"/>
      <c r="E791" s="6"/>
      <c r="F791" s="6"/>
      <c r="G791" s="6"/>
      <c r="H791" s="6"/>
    </row>
    <row r="792">
      <c r="A792" s="6"/>
      <c r="B792" s="6"/>
      <c r="C792" s="6"/>
      <c r="D792" s="6"/>
      <c r="E792" s="6"/>
      <c r="F792" s="6"/>
      <c r="G792" s="6"/>
      <c r="H792" s="6"/>
    </row>
    <row r="793">
      <c r="A793" s="6"/>
      <c r="B793" s="6"/>
      <c r="C793" s="6"/>
      <c r="D793" s="6"/>
      <c r="E793" s="6"/>
      <c r="F793" s="6"/>
      <c r="G793" s="6"/>
      <c r="H793" s="6"/>
    </row>
    <row r="794">
      <c r="A794" s="6"/>
      <c r="B794" s="6"/>
      <c r="C794" s="6"/>
      <c r="D794" s="6"/>
      <c r="E794" s="6"/>
      <c r="F794" s="6"/>
      <c r="G794" s="6"/>
      <c r="H794" s="6"/>
    </row>
    <row r="795">
      <c r="A795" s="6"/>
      <c r="B795" s="6"/>
      <c r="C795" s="6"/>
      <c r="D795" s="6"/>
      <c r="E795" s="6"/>
      <c r="F795" s="6"/>
      <c r="G795" s="6"/>
      <c r="H795" s="6"/>
    </row>
    <row r="796">
      <c r="A796" s="6"/>
      <c r="B796" s="6"/>
      <c r="C796" s="6"/>
      <c r="D796" s="6"/>
      <c r="E796" s="6"/>
      <c r="F796" s="6"/>
      <c r="G796" s="6"/>
      <c r="H796" s="6"/>
    </row>
    <row r="797">
      <c r="A797" s="6"/>
      <c r="B797" s="6"/>
      <c r="C797" s="6"/>
      <c r="D797" s="6"/>
      <c r="E797" s="6"/>
      <c r="F797" s="6"/>
      <c r="G797" s="6"/>
      <c r="H797" s="6"/>
    </row>
    <row r="798">
      <c r="A798" s="6"/>
      <c r="B798" s="6"/>
      <c r="C798" s="6"/>
      <c r="D798" s="6"/>
      <c r="E798" s="6"/>
      <c r="F798" s="6"/>
      <c r="G798" s="6"/>
      <c r="H798" s="6"/>
    </row>
    <row r="799">
      <c r="A799" s="6"/>
      <c r="B799" s="6"/>
      <c r="C799" s="6"/>
      <c r="D799" s="6"/>
      <c r="E799" s="6"/>
      <c r="F799" s="6"/>
      <c r="G799" s="6"/>
      <c r="H799" s="6"/>
    </row>
    <row r="800">
      <c r="A800" s="6"/>
      <c r="B800" s="6"/>
      <c r="C800" s="6"/>
      <c r="D800" s="6"/>
      <c r="E800" s="6"/>
      <c r="F800" s="6"/>
      <c r="G800" s="6"/>
      <c r="H800" s="6"/>
    </row>
    <row r="801">
      <c r="A801" s="6"/>
      <c r="B801" s="6"/>
      <c r="C801" s="6"/>
      <c r="D801" s="6"/>
      <c r="E801" s="6"/>
      <c r="F801" s="6"/>
      <c r="G801" s="6"/>
      <c r="H801" s="6"/>
    </row>
    <row r="802">
      <c r="A802" s="6"/>
      <c r="B802" s="6"/>
      <c r="C802" s="6"/>
      <c r="D802" s="6"/>
      <c r="E802" s="6"/>
      <c r="F802" s="6"/>
      <c r="G802" s="6"/>
      <c r="H802" s="6"/>
    </row>
    <row r="803">
      <c r="A803" s="6"/>
      <c r="B803" s="6"/>
      <c r="C803" s="6"/>
      <c r="D803" s="6"/>
      <c r="E803" s="6"/>
      <c r="F803" s="6"/>
      <c r="G803" s="6"/>
      <c r="H803" s="6"/>
    </row>
    <row r="804">
      <c r="A804" s="6"/>
      <c r="B804" s="6"/>
      <c r="C804" s="6"/>
      <c r="D804" s="6"/>
      <c r="E804" s="6"/>
      <c r="F804" s="6"/>
      <c r="G804" s="6"/>
      <c r="H804" s="6"/>
    </row>
    <row r="805">
      <c r="A805" s="6"/>
      <c r="B805" s="6"/>
      <c r="C805" s="6"/>
      <c r="D805" s="6"/>
      <c r="E805" s="6"/>
      <c r="F805" s="6"/>
      <c r="G805" s="6"/>
      <c r="H805" s="6"/>
    </row>
    <row r="806">
      <c r="A806" s="6"/>
      <c r="B806" s="6"/>
      <c r="C806" s="6"/>
      <c r="D806" s="6"/>
      <c r="E806" s="6"/>
      <c r="F806" s="6"/>
      <c r="G806" s="6"/>
      <c r="H806" s="6"/>
    </row>
    <row r="807">
      <c r="A807" s="6"/>
      <c r="B807" s="6"/>
      <c r="C807" s="6"/>
      <c r="D807" s="6"/>
      <c r="E807" s="6"/>
      <c r="F807" s="6"/>
      <c r="G807" s="6"/>
      <c r="H807" s="6"/>
    </row>
    <row r="808">
      <c r="A808" s="6"/>
      <c r="B808" s="6"/>
      <c r="C808" s="6"/>
      <c r="D808" s="6"/>
      <c r="E808" s="6"/>
      <c r="F808" s="6"/>
      <c r="G808" s="6"/>
      <c r="H808" s="6"/>
    </row>
    <row r="809">
      <c r="A809" s="6"/>
      <c r="B809" s="6"/>
      <c r="C809" s="6"/>
      <c r="D809" s="6"/>
      <c r="E809" s="6"/>
      <c r="F809" s="6"/>
      <c r="G809" s="6"/>
      <c r="H809" s="6"/>
    </row>
    <row r="810">
      <c r="A810" s="6"/>
      <c r="B810" s="6"/>
      <c r="C810" s="6"/>
      <c r="D810" s="6"/>
      <c r="E810" s="6"/>
      <c r="F810" s="6"/>
      <c r="G810" s="6"/>
      <c r="H810" s="6"/>
    </row>
    <row r="811">
      <c r="A811" s="6"/>
      <c r="B811" s="6"/>
      <c r="C811" s="6"/>
      <c r="D811" s="6"/>
      <c r="E811" s="6"/>
      <c r="F811" s="6"/>
      <c r="G811" s="6"/>
      <c r="H811" s="6"/>
    </row>
    <row r="812">
      <c r="A812" s="6"/>
      <c r="B812" s="6"/>
      <c r="C812" s="6"/>
      <c r="D812" s="6"/>
      <c r="E812" s="6"/>
      <c r="F812" s="6"/>
      <c r="G812" s="6"/>
      <c r="H812" s="6"/>
    </row>
    <row r="813">
      <c r="A813" s="6"/>
      <c r="B813" s="6"/>
      <c r="C813" s="6"/>
      <c r="D813" s="6"/>
      <c r="E813" s="6"/>
      <c r="F813" s="6"/>
      <c r="G813" s="6"/>
      <c r="H813" s="6"/>
    </row>
    <row r="814">
      <c r="A814" s="6"/>
      <c r="B814" s="6"/>
      <c r="C814" s="6"/>
      <c r="D814" s="6"/>
      <c r="E814" s="6"/>
      <c r="F814" s="6"/>
      <c r="G814" s="6"/>
      <c r="H814" s="6"/>
    </row>
    <row r="815">
      <c r="A815" s="6"/>
      <c r="B815" s="6"/>
      <c r="C815" s="6"/>
      <c r="D815" s="6"/>
      <c r="E815" s="6"/>
      <c r="F815" s="6"/>
      <c r="G815" s="6"/>
      <c r="H815" s="6"/>
    </row>
    <row r="816">
      <c r="A816" s="6"/>
      <c r="B816" s="6"/>
      <c r="C816" s="6"/>
      <c r="D816" s="6"/>
      <c r="E816" s="6"/>
      <c r="F816" s="6"/>
      <c r="G816" s="6"/>
      <c r="H816" s="6"/>
    </row>
    <row r="817">
      <c r="A817" s="6"/>
      <c r="B817" s="6"/>
      <c r="C817" s="6"/>
      <c r="D817" s="6"/>
      <c r="E817" s="6"/>
      <c r="F817" s="6"/>
      <c r="G817" s="6"/>
      <c r="H817" s="6"/>
    </row>
    <row r="818">
      <c r="A818" s="6"/>
      <c r="B818" s="6"/>
      <c r="C818" s="6"/>
      <c r="D818" s="6"/>
      <c r="E818" s="6"/>
      <c r="F818" s="6"/>
      <c r="G818" s="6"/>
      <c r="H818" s="6"/>
    </row>
    <row r="819">
      <c r="A819" s="6"/>
      <c r="B819" s="6"/>
      <c r="C819" s="6"/>
      <c r="D819" s="6"/>
      <c r="E819" s="6"/>
      <c r="F819" s="6"/>
      <c r="G819" s="6"/>
      <c r="H819" s="6"/>
    </row>
    <row r="820">
      <c r="A820" s="6"/>
      <c r="B820" s="6"/>
      <c r="C820" s="6"/>
      <c r="D820" s="6"/>
      <c r="E820" s="6"/>
      <c r="F820" s="6"/>
      <c r="G820" s="6"/>
      <c r="H820" s="6"/>
    </row>
    <row r="821">
      <c r="A821" s="6"/>
      <c r="B821" s="6"/>
      <c r="C821" s="6"/>
      <c r="D821" s="6"/>
      <c r="E821" s="6"/>
      <c r="F821" s="6"/>
      <c r="G821" s="6"/>
      <c r="H821" s="6"/>
    </row>
    <row r="822">
      <c r="A822" s="6"/>
      <c r="B822" s="6"/>
      <c r="C822" s="6"/>
      <c r="D822" s="6"/>
      <c r="E822" s="6"/>
      <c r="F822" s="6"/>
      <c r="G822" s="6"/>
      <c r="H822" s="6"/>
    </row>
    <row r="823">
      <c r="A823" s="6"/>
      <c r="B823" s="6"/>
      <c r="C823" s="6"/>
      <c r="D823" s="6"/>
      <c r="E823" s="6"/>
      <c r="F823" s="6"/>
      <c r="G823" s="6"/>
      <c r="H823" s="6"/>
    </row>
    <row r="824">
      <c r="A824" s="6"/>
      <c r="B824" s="6"/>
      <c r="C824" s="6"/>
      <c r="D824" s="6"/>
      <c r="E824" s="6"/>
      <c r="F824" s="6"/>
      <c r="G824" s="6"/>
      <c r="H824" s="6"/>
    </row>
    <row r="825">
      <c r="A825" s="6"/>
      <c r="B825" s="6"/>
      <c r="C825" s="6"/>
      <c r="D825" s="6"/>
      <c r="E825" s="6"/>
      <c r="F825" s="6"/>
      <c r="G825" s="6"/>
      <c r="H825" s="6"/>
    </row>
    <row r="826">
      <c r="A826" s="6"/>
      <c r="B826" s="6"/>
      <c r="C826" s="6"/>
      <c r="D826" s="6"/>
      <c r="E826" s="6"/>
      <c r="F826" s="6"/>
      <c r="G826" s="6"/>
      <c r="H826" s="6"/>
    </row>
    <row r="827">
      <c r="A827" s="6"/>
      <c r="B827" s="6"/>
      <c r="C827" s="6"/>
      <c r="D827" s="6"/>
      <c r="E827" s="6"/>
      <c r="F827" s="6"/>
      <c r="G827" s="6"/>
      <c r="H827" s="6"/>
    </row>
    <row r="828">
      <c r="A828" s="6"/>
      <c r="B828" s="6"/>
      <c r="C828" s="6"/>
      <c r="D828" s="6"/>
      <c r="E828" s="6"/>
      <c r="F828" s="6"/>
      <c r="G828" s="6"/>
      <c r="H828" s="6"/>
    </row>
    <row r="829">
      <c r="A829" s="6"/>
      <c r="B829" s="6"/>
      <c r="C829" s="6"/>
      <c r="D829" s="6"/>
      <c r="E829" s="6"/>
      <c r="F829" s="6"/>
      <c r="G829" s="6"/>
      <c r="H829" s="6"/>
    </row>
    <row r="830">
      <c r="A830" s="6"/>
      <c r="B830" s="6"/>
      <c r="C830" s="6"/>
      <c r="D830" s="6"/>
      <c r="E830" s="6"/>
      <c r="F830" s="6"/>
      <c r="G830" s="6"/>
      <c r="H830" s="6"/>
    </row>
    <row r="831">
      <c r="A831" s="6"/>
      <c r="B831" s="6"/>
      <c r="C831" s="6"/>
      <c r="D831" s="6"/>
      <c r="E831" s="6"/>
      <c r="F831" s="6"/>
      <c r="G831" s="6"/>
      <c r="H831" s="6"/>
    </row>
    <row r="832">
      <c r="A832" s="6"/>
      <c r="B832" s="6"/>
      <c r="C832" s="6"/>
      <c r="D832" s="6"/>
      <c r="E832" s="6"/>
      <c r="F832" s="6"/>
      <c r="G832" s="6"/>
      <c r="H832" s="6"/>
    </row>
    <row r="833">
      <c r="A833" s="6"/>
      <c r="B833" s="6"/>
      <c r="C833" s="6"/>
      <c r="D833" s="6"/>
      <c r="E833" s="6"/>
      <c r="F833" s="6"/>
      <c r="G833" s="6"/>
      <c r="H833" s="6"/>
    </row>
    <row r="834">
      <c r="A834" s="6"/>
      <c r="B834" s="6"/>
      <c r="C834" s="6"/>
      <c r="D834" s="6"/>
      <c r="E834" s="6"/>
      <c r="F834" s="6"/>
      <c r="G834" s="6"/>
      <c r="H834" s="6"/>
    </row>
    <row r="835">
      <c r="A835" s="6"/>
      <c r="B835" s="6"/>
      <c r="C835" s="6"/>
      <c r="D835" s="6"/>
      <c r="E835" s="6"/>
      <c r="F835" s="6"/>
      <c r="G835" s="6"/>
      <c r="H835" s="6"/>
    </row>
    <row r="836">
      <c r="A836" s="6"/>
      <c r="B836" s="6"/>
      <c r="C836" s="6"/>
      <c r="D836" s="6"/>
      <c r="E836" s="6"/>
      <c r="F836" s="6"/>
      <c r="G836" s="6"/>
      <c r="H836" s="6"/>
    </row>
    <row r="837">
      <c r="A837" s="6"/>
      <c r="B837" s="6"/>
      <c r="C837" s="6"/>
      <c r="D837" s="6"/>
      <c r="E837" s="6"/>
      <c r="F837" s="6"/>
      <c r="G837" s="6"/>
      <c r="H837" s="6"/>
    </row>
    <row r="838">
      <c r="A838" s="6"/>
      <c r="B838" s="6"/>
      <c r="C838" s="6"/>
      <c r="D838" s="6"/>
      <c r="E838" s="6"/>
      <c r="F838" s="6"/>
      <c r="G838" s="6"/>
      <c r="H838" s="6"/>
    </row>
    <row r="839">
      <c r="A839" s="6"/>
      <c r="B839" s="6"/>
      <c r="C839" s="6"/>
      <c r="D839" s="6"/>
      <c r="E839" s="6"/>
      <c r="F839" s="6"/>
      <c r="G839" s="6"/>
      <c r="H839" s="6"/>
    </row>
    <row r="840">
      <c r="A840" s="6"/>
      <c r="B840" s="6"/>
      <c r="C840" s="6"/>
      <c r="D840" s="6"/>
      <c r="E840" s="6"/>
      <c r="F840" s="6"/>
      <c r="G840" s="6"/>
      <c r="H840" s="6"/>
    </row>
    <row r="841">
      <c r="A841" s="6"/>
      <c r="B841" s="6"/>
      <c r="C841" s="6"/>
      <c r="D841" s="6"/>
      <c r="E841" s="6"/>
      <c r="F841" s="6"/>
      <c r="G841" s="6"/>
      <c r="H841" s="6"/>
    </row>
    <row r="842">
      <c r="A842" s="6"/>
      <c r="B842" s="6"/>
      <c r="C842" s="6"/>
      <c r="D842" s="6"/>
      <c r="E842" s="6"/>
      <c r="F842" s="6"/>
      <c r="G842" s="6"/>
      <c r="H842" s="6"/>
    </row>
    <row r="843">
      <c r="A843" s="6"/>
      <c r="B843" s="6"/>
      <c r="C843" s="6"/>
      <c r="D843" s="6"/>
      <c r="E843" s="6"/>
      <c r="F843" s="6"/>
      <c r="G843" s="6"/>
      <c r="H843" s="6"/>
    </row>
    <row r="844">
      <c r="A844" s="6"/>
      <c r="B844" s="6"/>
      <c r="C844" s="6"/>
      <c r="D844" s="6"/>
      <c r="E844" s="6"/>
      <c r="F844" s="6"/>
      <c r="G844" s="6"/>
      <c r="H844" s="6"/>
    </row>
    <row r="845">
      <c r="A845" s="6"/>
      <c r="B845" s="6"/>
      <c r="C845" s="6"/>
      <c r="D845" s="6"/>
      <c r="E845" s="6"/>
      <c r="F845" s="6"/>
      <c r="G845" s="6"/>
      <c r="H845" s="6"/>
    </row>
    <row r="846">
      <c r="A846" s="6"/>
      <c r="B846" s="6"/>
      <c r="C846" s="6"/>
      <c r="D846" s="6"/>
      <c r="E846" s="6"/>
      <c r="F846" s="6"/>
      <c r="G846" s="6"/>
      <c r="H846" s="6"/>
    </row>
    <row r="847">
      <c r="A847" s="6"/>
      <c r="B847" s="6"/>
      <c r="C847" s="6"/>
      <c r="D847" s="6"/>
      <c r="E847" s="6"/>
      <c r="F847" s="6"/>
      <c r="G847" s="6"/>
      <c r="H847" s="6"/>
    </row>
    <row r="848">
      <c r="A848" s="6"/>
      <c r="B848" s="6"/>
      <c r="C848" s="6"/>
      <c r="D848" s="6"/>
      <c r="E848" s="6"/>
      <c r="F848" s="6"/>
      <c r="G848" s="6"/>
      <c r="H848" s="6"/>
    </row>
    <row r="849">
      <c r="A849" s="6"/>
      <c r="B849" s="6"/>
      <c r="C849" s="6"/>
      <c r="D849" s="6"/>
      <c r="E849" s="6"/>
      <c r="F849" s="6"/>
      <c r="G849" s="6"/>
      <c r="H849" s="6"/>
    </row>
    <row r="850">
      <c r="A850" s="6"/>
      <c r="B850" s="6"/>
      <c r="C850" s="6"/>
      <c r="D850" s="6"/>
      <c r="E850" s="6"/>
      <c r="F850" s="6"/>
      <c r="G850" s="6"/>
      <c r="H850" s="6"/>
    </row>
    <row r="851">
      <c r="A851" s="6"/>
      <c r="B851" s="6"/>
      <c r="C851" s="6"/>
      <c r="D851" s="6"/>
      <c r="E851" s="6"/>
      <c r="F851" s="6"/>
      <c r="G851" s="6"/>
      <c r="H851" s="6"/>
    </row>
    <row r="852">
      <c r="A852" s="6"/>
      <c r="B852" s="6"/>
      <c r="C852" s="6"/>
      <c r="D852" s="6"/>
      <c r="E852" s="6"/>
      <c r="F852" s="6"/>
      <c r="G852" s="6"/>
      <c r="H852" s="6"/>
    </row>
    <row r="853">
      <c r="A853" s="6"/>
      <c r="B853" s="6"/>
      <c r="C853" s="6"/>
      <c r="D853" s="6"/>
      <c r="E853" s="6"/>
      <c r="F853" s="6"/>
      <c r="G853" s="6"/>
      <c r="H853" s="6"/>
    </row>
    <row r="854">
      <c r="A854" s="6"/>
      <c r="B854" s="6"/>
      <c r="C854" s="6"/>
      <c r="D854" s="6"/>
      <c r="E854" s="6"/>
      <c r="F854" s="6"/>
      <c r="G854" s="6"/>
      <c r="H854" s="6"/>
    </row>
    <row r="855">
      <c r="A855" s="6"/>
      <c r="B855" s="6"/>
      <c r="C855" s="6"/>
      <c r="D855" s="6"/>
      <c r="E855" s="6"/>
      <c r="F855" s="6"/>
      <c r="G855" s="6"/>
      <c r="H855" s="6"/>
    </row>
    <row r="856">
      <c r="A856" s="6"/>
      <c r="B856" s="6"/>
      <c r="C856" s="6"/>
      <c r="D856" s="6"/>
      <c r="E856" s="6"/>
      <c r="F856" s="6"/>
      <c r="G856" s="6"/>
      <c r="H856" s="6"/>
    </row>
    <row r="857">
      <c r="A857" s="6"/>
      <c r="B857" s="6"/>
      <c r="C857" s="6"/>
      <c r="D857" s="6"/>
      <c r="E857" s="6"/>
      <c r="F857" s="6"/>
      <c r="G857" s="6"/>
      <c r="H857" s="6"/>
    </row>
    <row r="858">
      <c r="A858" s="6"/>
      <c r="B858" s="6"/>
      <c r="C858" s="6"/>
      <c r="D858" s="6"/>
      <c r="E858" s="6"/>
      <c r="F858" s="6"/>
      <c r="G858" s="6"/>
      <c r="H858" s="6"/>
    </row>
    <row r="859">
      <c r="A859" s="6"/>
      <c r="B859" s="6"/>
      <c r="C859" s="6"/>
      <c r="D859" s="6"/>
      <c r="E859" s="6"/>
      <c r="F859" s="6"/>
      <c r="G859" s="6"/>
      <c r="H859" s="6"/>
    </row>
    <row r="860">
      <c r="A860" s="6"/>
      <c r="B860" s="6"/>
      <c r="C860" s="6"/>
      <c r="D860" s="6"/>
      <c r="E860" s="6"/>
      <c r="F860" s="6"/>
      <c r="G860" s="6"/>
      <c r="H860" s="6"/>
    </row>
    <row r="861">
      <c r="A861" s="6"/>
      <c r="B861" s="6"/>
      <c r="C861" s="6"/>
      <c r="D861" s="6"/>
      <c r="E861" s="6"/>
      <c r="F861" s="6"/>
      <c r="G861" s="6"/>
      <c r="H861" s="6"/>
    </row>
    <row r="862">
      <c r="A862" s="6"/>
      <c r="B862" s="6"/>
      <c r="C862" s="6"/>
      <c r="D862" s="6"/>
      <c r="E862" s="6"/>
      <c r="F862" s="6"/>
      <c r="G862" s="6"/>
      <c r="H862" s="6"/>
    </row>
    <row r="863">
      <c r="A863" s="6"/>
      <c r="B863" s="6"/>
      <c r="C863" s="6"/>
      <c r="D863" s="6"/>
      <c r="E863" s="6"/>
      <c r="F863" s="6"/>
      <c r="G863" s="6"/>
      <c r="H863" s="6"/>
    </row>
    <row r="864">
      <c r="A864" s="6"/>
      <c r="B864" s="6"/>
      <c r="C864" s="6"/>
      <c r="D864" s="6"/>
      <c r="E864" s="6"/>
      <c r="F864" s="6"/>
      <c r="G864" s="6"/>
      <c r="H864" s="6"/>
    </row>
    <row r="865">
      <c r="A865" s="6"/>
      <c r="B865" s="6"/>
      <c r="C865" s="6"/>
      <c r="D865" s="6"/>
      <c r="E865" s="6"/>
      <c r="F865" s="6"/>
      <c r="G865" s="6"/>
      <c r="H865" s="6"/>
    </row>
    <row r="866">
      <c r="A866" s="6"/>
      <c r="B866" s="6"/>
      <c r="C866" s="6"/>
      <c r="D866" s="6"/>
      <c r="E866" s="6"/>
      <c r="F866" s="6"/>
      <c r="G866" s="6"/>
      <c r="H866" s="6"/>
    </row>
    <row r="867">
      <c r="A867" s="6"/>
      <c r="B867" s="6"/>
      <c r="C867" s="6"/>
      <c r="D867" s="6"/>
      <c r="E867" s="6"/>
      <c r="F867" s="6"/>
      <c r="G867" s="6"/>
      <c r="H867" s="6"/>
    </row>
    <row r="868">
      <c r="A868" s="6"/>
      <c r="B868" s="6"/>
      <c r="C868" s="6"/>
      <c r="D868" s="6"/>
      <c r="E868" s="6"/>
      <c r="F868" s="6"/>
      <c r="G868" s="6"/>
      <c r="H868" s="6"/>
    </row>
    <row r="869">
      <c r="A869" s="6"/>
      <c r="B869" s="6"/>
      <c r="C869" s="6"/>
      <c r="D869" s="6"/>
      <c r="E869" s="6"/>
      <c r="F869" s="6"/>
      <c r="G869" s="6"/>
      <c r="H869" s="6"/>
    </row>
    <row r="870">
      <c r="A870" s="6"/>
      <c r="B870" s="6"/>
      <c r="C870" s="6"/>
      <c r="D870" s="6"/>
      <c r="E870" s="6"/>
      <c r="F870" s="6"/>
      <c r="G870" s="6"/>
      <c r="H870" s="6"/>
    </row>
    <row r="871">
      <c r="A871" s="6"/>
      <c r="B871" s="6"/>
      <c r="C871" s="6"/>
      <c r="D871" s="6"/>
      <c r="E871" s="6"/>
      <c r="F871" s="6"/>
      <c r="G871" s="6"/>
      <c r="H871" s="6"/>
    </row>
    <row r="872">
      <c r="A872" s="6"/>
      <c r="B872" s="6"/>
      <c r="C872" s="6"/>
      <c r="D872" s="6"/>
      <c r="E872" s="6"/>
      <c r="F872" s="6"/>
      <c r="G872" s="6"/>
      <c r="H872" s="6"/>
    </row>
    <row r="873">
      <c r="A873" s="6"/>
      <c r="B873" s="6"/>
      <c r="C873" s="6"/>
      <c r="D873" s="6"/>
      <c r="E873" s="6"/>
      <c r="F873" s="6"/>
      <c r="G873" s="6"/>
      <c r="H873" s="6"/>
    </row>
    <row r="874">
      <c r="A874" s="6"/>
      <c r="B874" s="6"/>
      <c r="C874" s="6"/>
      <c r="D874" s="6"/>
      <c r="E874" s="6"/>
      <c r="F874" s="6"/>
      <c r="G874" s="6"/>
      <c r="H874" s="6"/>
    </row>
    <row r="875">
      <c r="A875" s="6"/>
      <c r="B875" s="6"/>
      <c r="C875" s="6"/>
      <c r="D875" s="6"/>
      <c r="E875" s="6"/>
      <c r="F875" s="6"/>
      <c r="G875" s="6"/>
      <c r="H875" s="6"/>
    </row>
    <row r="876">
      <c r="A876" s="6"/>
      <c r="B876" s="6"/>
      <c r="C876" s="6"/>
      <c r="D876" s="6"/>
      <c r="E876" s="6"/>
      <c r="F876" s="6"/>
      <c r="G876" s="6"/>
      <c r="H876" s="6"/>
    </row>
    <row r="877">
      <c r="A877" s="6"/>
      <c r="B877" s="6"/>
      <c r="C877" s="6"/>
      <c r="D877" s="6"/>
      <c r="E877" s="6"/>
      <c r="F877" s="6"/>
      <c r="G877" s="6"/>
      <c r="H877" s="6"/>
    </row>
    <row r="878">
      <c r="A878" s="6"/>
      <c r="B878" s="6"/>
      <c r="C878" s="6"/>
      <c r="D878" s="6"/>
      <c r="E878" s="6"/>
      <c r="F878" s="6"/>
      <c r="G878" s="6"/>
      <c r="H878" s="6"/>
    </row>
    <row r="879">
      <c r="A879" s="6"/>
      <c r="B879" s="6"/>
      <c r="C879" s="6"/>
      <c r="D879" s="6"/>
      <c r="E879" s="6"/>
      <c r="F879" s="6"/>
      <c r="G879" s="6"/>
      <c r="H879" s="6"/>
    </row>
    <row r="880">
      <c r="A880" s="6"/>
      <c r="B880" s="6"/>
      <c r="C880" s="6"/>
      <c r="D880" s="6"/>
      <c r="E880" s="6"/>
      <c r="F880" s="6"/>
      <c r="G880" s="6"/>
      <c r="H880" s="6"/>
    </row>
    <row r="881">
      <c r="A881" s="6"/>
      <c r="B881" s="6"/>
      <c r="C881" s="6"/>
      <c r="D881" s="6"/>
      <c r="E881" s="6"/>
      <c r="F881" s="6"/>
      <c r="G881" s="6"/>
      <c r="H881" s="6"/>
    </row>
    <row r="882">
      <c r="A882" s="6"/>
      <c r="B882" s="6"/>
      <c r="C882" s="6"/>
      <c r="D882" s="6"/>
      <c r="E882" s="6"/>
      <c r="F882" s="6"/>
      <c r="G882" s="6"/>
      <c r="H882" s="6"/>
    </row>
    <row r="883">
      <c r="A883" s="6"/>
      <c r="B883" s="6"/>
      <c r="C883" s="6"/>
      <c r="D883" s="6"/>
      <c r="E883" s="6"/>
      <c r="F883" s="6"/>
      <c r="G883" s="6"/>
      <c r="H883" s="6"/>
    </row>
    <row r="884">
      <c r="A884" s="6"/>
      <c r="B884" s="6"/>
      <c r="C884" s="6"/>
      <c r="D884" s="6"/>
      <c r="E884" s="6"/>
      <c r="F884" s="6"/>
      <c r="G884" s="6"/>
      <c r="H884" s="6"/>
    </row>
    <row r="885">
      <c r="A885" s="6"/>
      <c r="B885" s="6"/>
      <c r="C885" s="6"/>
      <c r="D885" s="6"/>
      <c r="E885" s="6"/>
      <c r="F885" s="6"/>
      <c r="G885" s="6"/>
      <c r="H885" s="6"/>
    </row>
    <row r="886">
      <c r="A886" s="6"/>
      <c r="B886" s="6"/>
      <c r="C886" s="6"/>
      <c r="D886" s="6"/>
      <c r="E886" s="6"/>
      <c r="F886" s="6"/>
      <c r="G886" s="6"/>
      <c r="H886" s="6"/>
    </row>
    <row r="887">
      <c r="A887" s="6"/>
      <c r="B887" s="6"/>
      <c r="C887" s="6"/>
      <c r="D887" s="6"/>
      <c r="E887" s="6"/>
      <c r="F887" s="6"/>
      <c r="G887" s="6"/>
      <c r="H887" s="6"/>
    </row>
    <row r="888">
      <c r="A888" s="6"/>
      <c r="B888" s="6"/>
      <c r="C888" s="6"/>
      <c r="D888" s="6"/>
      <c r="E888" s="6"/>
      <c r="F888" s="6"/>
      <c r="G888" s="6"/>
      <c r="H888" s="6"/>
    </row>
    <row r="889">
      <c r="A889" s="6"/>
      <c r="B889" s="6"/>
      <c r="C889" s="6"/>
      <c r="D889" s="6"/>
      <c r="E889" s="6"/>
      <c r="F889" s="6"/>
      <c r="G889" s="6"/>
      <c r="H889" s="6"/>
    </row>
    <row r="890">
      <c r="A890" s="6"/>
      <c r="B890" s="6"/>
      <c r="C890" s="6"/>
      <c r="D890" s="6"/>
      <c r="E890" s="6"/>
      <c r="F890" s="6"/>
      <c r="G890" s="6"/>
      <c r="H890" s="6"/>
    </row>
    <row r="891">
      <c r="A891" s="6"/>
      <c r="B891" s="6"/>
      <c r="C891" s="6"/>
      <c r="D891" s="6"/>
      <c r="E891" s="6"/>
      <c r="F891" s="6"/>
      <c r="G891" s="6"/>
      <c r="H891" s="6"/>
    </row>
    <row r="892">
      <c r="A892" s="6"/>
      <c r="B892" s="6"/>
      <c r="C892" s="6"/>
      <c r="D892" s="6"/>
      <c r="E892" s="6"/>
      <c r="F892" s="6"/>
      <c r="G892" s="6"/>
      <c r="H892" s="6"/>
    </row>
    <row r="893">
      <c r="A893" s="6"/>
      <c r="B893" s="6"/>
      <c r="C893" s="6"/>
      <c r="D893" s="6"/>
      <c r="E893" s="6"/>
      <c r="F893" s="6"/>
      <c r="G893" s="6"/>
      <c r="H893" s="6"/>
    </row>
    <row r="894">
      <c r="A894" s="6"/>
      <c r="B894" s="6"/>
      <c r="C894" s="6"/>
      <c r="D894" s="6"/>
      <c r="E894" s="6"/>
      <c r="F894" s="6"/>
      <c r="G894" s="6"/>
      <c r="H894" s="6"/>
    </row>
    <row r="895">
      <c r="A895" s="6"/>
      <c r="B895" s="6"/>
      <c r="C895" s="6"/>
      <c r="D895" s="6"/>
      <c r="E895" s="6"/>
      <c r="F895" s="6"/>
      <c r="G895" s="6"/>
      <c r="H895" s="6"/>
    </row>
    <row r="896">
      <c r="A896" s="6"/>
      <c r="B896" s="6"/>
      <c r="C896" s="6"/>
      <c r="D896" s="6"/>
      <c r="E896" s="6"/>
      <c r="F896" s="6"/>
      <c r="G896" s="6"/>
      <c r="H896" s="6"/>
    </row>
    <row r="897">
      <c r="A897" s="6"/>
      <c r="B897" s="6"/>
      <c r="C897" s="6"/>
      <c r="D897" s="6"/>
      <c r="E897" s="6"/>
      <c r="F897" s="6"/>
      <c r="G897" s="6"/>
      <c r="H897" s="6"/>
    </row>
    <row r="898">
      <c r="A898" s="6"/>
      <c r="B898" s="6"/>
      <c r="C898" s="6"/>
      <c r="D898" s="6"/>
      <c r="E898" s="6"/>
      <c r="F898" s="6"/>
      <c r="G898" s="6"/>
      <c r="H898" s="6"/>
    </row>
    <row r="899">
      <c r="A899" s="6"/>
      <c r="B899" s="6"/>
      <c r="C899" s="6"/>
      <c r="D899" s="6"/>
      <c r="E899" s="6"/>
      <c r="F899" s="6"/>
      <c r="G899" s="6"/>
      <c r="H899" s="6"/>
    </row>
    <row r="900">
      <c r="A900" s="6"/>
      <c r="B900" s="6"/>
      <c r="C900" s="6"/>
      <c r="D900" s="6"/>
      <c r="E900" s="6"/>
      <c r="F900" s="6"/>
      <c r="G900" s="6"/>
      <c r="H900" s="6"/>
    </row>
    <row r="901">
      <c r="A901" s="6"/>
      <c r="B901" s="6"/>
      <c r="C901" s="6"/>
      <c r="D901" s="6"/>
      <c r="E901" s="6"/>
      <c r="F901" s="6"/>
      <c r="G901" s="6"/>
      <c r="H901" s="6"/>
    </row>
    <row r="902">
      <c r="A902" s="6"/>
      <c r="B902" s="6"/>
      <c r="C902" s="6"/>
      <c r="D902" s="6"/>
      <c r="E902" s="6"/>
      <c r="F902" s="6"/>
      <c r="G902" s="6"/>
      <c r="H902" s="6"/>
    </row>
    <row r="903">
      <c r="A903" s="6"/>
      <c r="B903" s="6"/>
      <c r="C903" s="6"/>
      <c r="D903" s="6"/>
      <c r="E903" s="6"/>
      <c r="F903" s="6"/>
      <c r="G903" s="6"/>
      <c r="H903" s="6"/>
    </row>
    <row r="904">
      <c r="A904" s="6"/>
      <c r="B904" s="6"/>
      <c r="C904" s="6"/>
      <c r="D904" s="6"/>
      <c r="E904" s="6"/>
      <c r="F904" s="6"/>
      <c r="G904" s="6"/>
      <c r="H904" s="6"/>
    </row>
    <row r="905">
      <c r="A905" s="6"/>
      <c r="B905" s="6"/>
      <c r="C905" s="6"/>
      <c r="D905" s="6"/>
      <c r="E905" s="6"/>
      <c r="F905" s="6"/>
      <c r="G905" s="6"/>
      <c r="H905" s="6"/>
    </row>
    <row r="906">
      <c r="A906" s="6"/>
      <c r="B906" s="6"/>
      <c r="C906" s="6"/>
      <c r="D906" s="6"/>
      <c r="E906" s="6"/>
      <c r="F906" s="6"/>
      <c r="G906" s="6"/>
      <c r="H906" s="6"/>
    </row>
    <row r="907">
      <c r="A907" s="6"/>
      <c r="B907" s="6"/>
      <c r="C907" s="6"/>
      <c r="D907" s="6"/>
      <c r="E907" s="6"/>
      <c r="F907" s="6"/>
      <c r="G907" s="6"/>
      <c r="H907" s="6"/>
    </row>
    <row r="908">
      <c r="A908" s="6"/>
      <c r="B908" s="6"/>
      <c r="C908" s="6"/>
      <c r="D908" s="6"/>
      <c r="E908" s="6"/>
      <c r="F908" s="6"/>
      <c r="G908" s="6"/>
      <c r="H908" s="6"/>
    </row>
    <row r="909">
      <c r="A909" s="6"/>
      <c r="B909" s="6"/>
      <c r="C909" s="6"/>
      <c r="D909" s="6"/>
      <c r="E909" s="6"/>
      <c r="F909" s="6"/>
      <c r="G909" s="6"/>
      <c r="H909" s="6"/>
    </row>
    <row r="910">
      <c r="A910" s="6"/>
      <c r="B910" s="6"/>
      <c r="C910" s="6"/>
      <c r="D910" s="6"/>
      <c r="E910" s="6"/>
      <c r="F910" s="6"/>
      <c r="G910" s="6"/>
      <c r="H910" s="6"/>
    </row>
    <row r="911">
      <c r="A911" s="6"/>
      <c r="B911" s="6"/>
      <c r="C911" s="6"/>
      <c r="D911" s="6"/>
      <c r="E911" s="6"/>
      <c r="F911" s="6"/>
      <c r="G911" s="6"/>
      <c r="H911" s="6"/>
    </row>
    <row r="912">
      <c r="A912" s="6"/>
      <c r="B912" s="6"/>
      <c r="C912" s="6"/>
      <c r="D912" s="6"/>
      <c r="E912" s="6"/>
      <c r="F912" s="6"/>
      <c r="G912" s="6"/>
      <c r="H912" s="6"/>
    </row>
    <row r="913">
      <c r="A913" s="6"/>
      <c r="B913" s="6"/>
      <c r="C913" s="6"/>
      <c r="D913" s="6"/>
      <c r="E913" s="6"/>
      <c r="F913" s="6"/>
      <c r="G913" s="6"/>
      <c r="H913" s="6"/>
    </row>
    <row r="914">
      <c r="A914" s="6"/>
      <c r="B914" s="6"/>
      <c r="C914" s="6"/>
      <c r="D914" s="6"/>
      <c r="E914" s="6"/>
      <c r="F914" s="6"/>
      <c r="G914" s="6"/>
      <c r="H914" s="6"/>
    </row>
    <row r="915">
      <c r="A915" s="6"/>
      <c r="B915" s="6"/>
      <c r="C915" s="6"/>
      <c r="D915" s="6"/>
      <c r="E915" s="6"/>
      <c r="F915" s="6"/>
      <c r="G915" s="6"/>
      <c r="H915" s="6"/>
    </row>
    <row r="916">
      <c r="A916" s="6"/>
      <c r="B916" s="6"/>
      <c r="C916" s="6"/>
      <c r="D916" s="6"/>
      <c r="E916" s="6"/>
      <c r="F916" s="6"/>
      <c r="G916" s="6"/>
      <c r="H916" s="6"/>
    </row>
    <row r="917">
      <c r="A917" s="6"/>
      <c r="B917" s="6"/>
      <c r="C917" s="6"/>
      <c r="D917" s="6"/>
      <c r="E917" s="6"/>
      <c r="F917" s="6"/>
      <c r="G917" s="6"/>
      <c r="H917" s="6"/>
    </row>
    <row r="918">
      <c r="A918" s="6"/>
      <c r="B918" s="6"/>
      <c r="C918" s="6"/>
      <c r="D918" s="6"/>
      <c r="E918" s="6"/>
      <c r="F918" s="6"/>
      <c r="G918" s="6"/>
      <c r="H918" s="6"/>
    </row>
    <row r="919">
      <c r="A919" s="6"/>
      <c r="B919" s="6"/>
      <c r="C919" s="6"/>
      <c r="D919" s="6"/>
      <c r="E919" s="6"/>
      <c r="F919" s="6"/>
      <c r="G919" s="6"/>
      <c r="H919" s="6"/>
    </row>
    <row r="920">
      <c r="A920" s="6"/>
      <c r="B920" s="6"/>
      <c r="C920" s="6"/>
      <c r="D920" s="6"/>
      <c r="E920" s="6"/>
      <c r="F920" s="6"/>
      <c r="G920" s="6"/>
      <c r="H920" s="6"/>
    </row>
    <row r="921">
      <c r="A921" s="6"/>
      <c r="B921" s="6"/>
      <c r="C921" s="6"/>
      <c r="D921" s="6"/>
      <c r="E921" s="6"/>
      <c r="F921" s="6"/>
      <c r="G921" s="6"/>
      <c r="H921" s="6"/>
    </row>
    <row r="922">
      <c r="A922" s="6"/>
      <c r="B922" s="6"/>
      <c r="C922" s="6"/>
      <c r="D922" s="6"/>
      <c r="E922" s="6"/>
      <c r="F922" s="6"/>
      <c r="G922" s="6"/>
      <c r="H922" s="6"/>
    </row>
    <row r="923">
      <c r="A923" s="6"/>
      <c r="B923" s="6"/>
      <c r="C923" s="6"/>
      <c r="D923" s="6"/>
      <c r="E923" s="6"/>
      <c r="F923" s="6"/>
      <c r="G923" s="6"/>
      <c r="H923" s="6"/>
    </row>
    <row r="924">
      <c r="A924" s="6"/>
      <c r="B924" s="6"/>
      <c r="C924" s="6"/>
      <c r="D924" s="6"/>
      <c r="E924" s="6"/>
      <c r="F924" s="6"/>
      <c r="G924" s="6"/>
      <c r="H924" s="6"/>
    </row>
    <row r="925">
      <c r="A925" s="6"/>
      <c r="B925" s="6"/>
      <c r="C925" s="6"/>
      <c r="D925" s="6"/>
      <c r="E925" s="6"/>
      <c r="F925" s="6"/>
      <c r="G925" s="6"/>
      <c r="H925" s="6"/>
    </row>
    <row r="926">
      <c r="A926" s="6"/>
      <c r="B926" s="6"/>
      <c r="C926" s="6"/>
      <c r="D926" s="6"/>
      <c r="E926" s="6"/>
      <c r="F926" s="6"/>
      <c r="G926" s="6"/>
      <c r="H926" s="6"/>
    </row>
    <row r="927">
      <c r="A927" s="6"/>
      <c r="B927" s="6"/>
      <c r="C927" s="6"/>
      <c r="D927" s="6"/>
      <c r="E927" s="6"/>
      <c r="F927" s="6"/>
      <c r="G927" s="6"/>
      <c r="H927" s="6"/>
    </row>
    <row r="928">
      <c r="A928" s="6"/>
      <c r="B928" s="6"/>
      <c r="C928" s="6"/>
      <c r="D928" s="6"/>
      <c r="E928" s="6"/>
      <c r="F928" s="6"/>
      <c r="G928" s="6"/>
      <c r="H928" s="6"/>
    </row>
    <row r="929">
      <c r="A929" s="6"/>
      <c r="B929" s="6"/>
      <c r="C929" s="6"/>
      <c r="D929" s="6"/>
      <c r="E929" s="6"/>
      <c r="F929" s="6"/>
      <c r="G929" s="6"/>
      <c r="H929" s="6"/>
    </row>
    <row r="930">
      <c r="A930" s="6"/>
      <c r="B930" s="6"/>
      <c r="C930" s="6"/>
      <c r="D930" s="6"/>
      <c r="E930" s="6"/>
      <c r="F930" s="6"/>
      <c r="G930" s="6"/>
      <c r="H930" s="6"/>
    </row>
    <row r="931">
      <c r="A931" s="6"/>
      <c r="B931" s="6"/>
      <c r="C931" s="6"/>
      <c r="D931" s="6"/>
      <c r="E931" s="6"/>
      <c r="F931" s="6"/>
      <c r="G931" s="6"/>
      <c r="H931" s="6"/>
    </row>
    <row r="932">
      <c r="A932" s="6"/>
      <c r="B932" s="6"/>
      <c r="C932" s="6"/>
      <c r="D932" s="6"/>
      <c r="E932" s="6"/>
      <c r="F932" s="6"/>
      <c r="G932" s="6"/>
      <c r="H932" s="6"/>
    </row>
    <row r="933">
      <c r="A933" s="6"/>
      <c r="B933" s="6"/>
      <c r="C933" s="6"/>
      <c r="D933" s="6"/>
      <c r="E933" s="6"/>
      <c r="F933" s="6"/>
      <c r="G933" s="6"/>
      <c r="H933" s="6"/>
    </row>
    <row r="934">
      <c r="A934" s="6"/>
      <c r="B934" s="6"/>
      <c r="C934" s="6"/>
      <c r="D934" s="6"/>
      <c r="E934" s="6"/>
      <c r="F934" s="6"/>
      <c r="G934" s="6"/>
      <c r="H934" s="6"/>
    </row>
    <row r="935">
      <c r="A935" s="6"/>
      <c r="B935" s="6"/>
      <c r="C935" s="6"/>
      <c r="D935" s="6"/>
      <c r="E935" s="6"/>
      <c r="F935" s="6"/>
      <c r="G935" s="6"/>
      <c r="H935" s="6"/>
    </row>
    <row r="936">
      <c r="A936" s="6"/>
      <c r="B936" s="6"/>
      <c r="C936" s="6"/>
      <c r="D936" s="6"/>
      <c r="E936" s="6"/>
      <c r="F936" s="6"/>
      <c r="G936" s="6"/>
      <c r="H936" s="6"/>
    </row>
    <row r="937">
      <c r="A937" s="6"/>
      <c r="B937" s="6"/>
      <c r="C937" s="6"/>
      <c r="D937" s="6"/>
      <c r="E937" s="6"/>
      <c r="F937" s="6"/>
      <c r="G937" s="6"/>
      <c r="H937" s="6"/>
    </row>
    <row r="938">
      <c r="A938" s="6"/>
      <c r="B938" s="6"/>
      <c r="C938" s="6"/>
      <c r="D938" s="6"/>
      <c r="E938" s="6"/>
      <c r="F938" s="6"/>
      <c r="G938" s="6"/>
      <c r="H938" s="6"/>
    </row>
    <row r="939">
      <c r="A939" s="6"/>
      <c r="B939" s="6"/>
      <c r="C939" s="6"/>
      <c r="D939" s="6"/>
      <c r="E939" s="6"/>
      <c r="F939" s="6"/>
      <c r="G939" s="6"/>
      <c r="H939" s="6"/>
    </row>
    <row r="940">
      <c r="A940" s="6"/>
      <c r="B940" s="6"/>
      <c r="C940" s="6"/>
      <c r="D940" s="6"/>
      <c r="E940" s="6"/>
      <c r="F940" s="6"/>
      <c r="G940" s="6"/>
      <c r="H940" s="6"/>
    </row>
    <row r="941">
      <c r="A941" s="6"/>
      <c r="B941" s="6"/>
      <c r="C941" s="6"/>
      <c r="D941" s="6"/>
      <c r="E941" s="6"/>
      <c r="F941" s="6"/>
      <c r="G941" s="6"/>
      <c r="H941" s="6"/>
    </row>
    <row r="942">
      <c r="A942" s="6"/>
      <c r="B942" s="6"/>
      <c r="C942" s="6"/>
      <c r="D942" s="6"/>
      <c r="E942" s="6"/>
      <c r="F942" s="6"/>
      <c r="G942" s="6"/>
      <c r="H942" s="6"/>
    </row>
    <row r="943">
      <c r="A943" s="6"/>
      <c r="B943" s="6"/>
      <c r="C943" s="6"/>
      <c r="D943" s="6"/>
      <c r="E943" s="6"/>
      <c r="F943" s="6"/>
      <c r="G943" s="6"/>
      <c r="H943" s="6"/>
    </row>
    <row r="944">
      <c r="A944" s="6"/>
      <c r="B944" s="6"/>
      <c r="C944" s="6"/>
      <c r="D944" s="6"/>
      <c r="E944" s="6"/>
      <c r="F944" s="6"/>
      <c r="G944" s="6"/>
      <c r="H944" s="6"/>
    </row>
    <row r="945">
      <c r="A945" s="6"/>
      <c r="B945" s="6"/>
      <c r="C945" s="6"/>
      <c r="D945" s="6"/>
      <c r="E945" s="6"/>
      <c r="F945" s="6"/>
      <c r="G945" s="6"/>
      <c r="H945" s="6"/>
    </row>
    <row r="946">
      <c r="A946" s="6"/>
      <c r="B946" s="6"/>
      <c r="C946" s="6"/>
      <c r="D946" s="6"/>
      <c r="E946" s="6"/>
      <c r="F946" s="6"/>
      <c r="G946" s="6"/>
      <c r="H946" s="6"/>
    </row>
    <row r="947">
      <c r="A947" s="6"/>
      <c r="B947" s="6"/>
      <c r="C947" s="6"/>
      <c r="D947" s="6"/>
      <c r="E947" s="6"/>
      <c r="F947" s="6"/>
      <c r="G947" s="6"/>
      <c r="H947" s="6"/>
    </row>
    <row r="948">
      <c r="A948" s="6"/>
      <c r="B948" s="6"/>
      <c r="C948" s="6"/>
      <c r="D948" s="6"/>
      <c r="E948" s="6"/>
      <c r="F948" s="6"/>
      <c r="G948" s="6"/>
      <c r="H948" s="6"/>
    </row>
    <row r="949">
      <c r="A949" s="6"/>
      <c r="B949" s="6"/>
      <c r="C949" s="6"/>
      <c r="D949" s="6"/>
      <c r="E949" s="6"/>
      <c r="F949" s="6"/>
      <c r="G949" s="6"/>
      <c r="H949" s="6"/>
    </row>
    <row r="950">
      <c r="A950" s="6"/>
      <c r="B950" s="6"/>
      <c r="C950" s="6"/>
      <c r="D950" s="6"/>
      <c r="E950" s="6"/>
      <c r="F950" s="6"/>
      <c r="G950" s="6"/>
      <c r="H950" s="6"/>
    </row>
    <row r="951">
      <c r="A951" s="6"/>
      <c r="B951" s="6"/>
      <c r="C951" s="6"/>
      <c r="D951" s="6"/>
      <c r="E951" s="6"/>
      <c r="F951" s="6"/>
      <c r="G951" s="6"/>
      <c r="H951" s="6"/>
    </row>
    <row r="952">
      <c r="A952" s="6"/>
      <c r="B952" s="6"/>
      <c r="C952" s="6"/>
      <c r="D952" s="6"/>
      <c r="E952" s="6"/>
      <c r="F952" s="6"/>
      <c r="G952" s="6"/>
      <c r="H952" s="6"/>
    </row>
    <row r="953">
      <c r="A953" s="6"/>
      <c r="B953" s="6"/>
      <c r="C953" s="6"/>
      <c r="D953" s="6"/>
      <c r="E953" s="6"/>
      <c r="F953" s="6"/>
      <c r="G953" s="6"/>
      <c r="H953" s="6"/>
    </row>
    <row r="954">
      <c r="A954" s="6"/>
      <c r="B954" s="6"/>
      <c r="C954" s="6"/>
      <c r="D954" s="6"/>
      <c r="E954" s="6"/>
      <c r="F954" s="6"/>
      <c r="G954" s="6"/>
      <c r="H954" s="6"/>
    </row>
    <row r="955">
      <c r="A955" s="6"/>
      <c r="B955" s="6"/>
      <c r="C955" s="6"/>
      <c r="D955" s="6"/>
      <c r="E955" s="6"/>
      <c r="F955" s="6"/>
      <c r="G955" s="6"/>
      <c r="H955" s="6"/>
    </row>
    <row r="956">
      <c r="A956" s="6"/>
      <c r="B956" s="6"/>
      <c r="C956" s="6"/>
      <c r="D956" s="6"/>
      <c r="E956" s="6"/>
      <c r="F956" s="6"/>
      <c r="G956" s="6"/>
      <c r="H956" s="6"/>
    </row>
    <row r="957">
      <c r="A957" s="6"/>
      <c r="B957" s="6"/>
      <c r="C957" s="6"/>
      <c r="D957" s="6"/>
      <c r="E957" s="6"/>
      <c r="F957" s="6"/>
      <c r="G957" s="6"/>
      <c r="H957" s="6"/>
    </row>
    <row r="958">
      <c r="A958" s="6"/>
      <c r="B958" s="6"/>
      <c r="C958" s="6"/>
      <c r="D958" s="6"/>
      <c r="E958" s="6"/>
      <c r="F958" s="6"/>
      <c r="G958" s="6"/>
      <c r="H958" s="6"/>
    </row>
    <row r="959">
      <c r="A959" s="6"/>
      <c r="B959" s="6"/>
      <c r="C959" s="6"/>
      <c r="D959" s="6"/>
      <c r="E959" s="6"/>
      <c r="F959" s="6"/>
      <c r="G959" s="6"/>
      <c r="H959" s="6"/>
    </row>
    <row r="960">
      <c r="A960" s="6"/>
      <c r="B960" s="6"/>
      <c r="C960" s="6"/>
      <c r="D960" s="6"/>
      <c r="E960" s="6"/>
      <c r="F960" s="6"/>
      <c r="G960" s="6"/>
      <c r="H960" s="6"/>
    </row>
    <row r="961">
      <c r="A961" s="6"/>
      <c r="B961" s="6"/>
      <c r="C961" s="6"/>
      <c r="D961" s="6"/>
      <c r="E961" s="6"/>
      <c r="F961" s="6"/>
      <c r="G961" s="6"/>
      <c r="H961" s="6"/>
    </row>
    <row r="962">
      <c r="A962" s="6"/>
      <c r="B962" s="6"/>
      <c r="C962" s="6"/>
      <c r="D962" s="6"/>
      <c r="E962" s="6"/>
      <c r="F962" s="6"/>
      <c r="G962" s="6"/>
      <c r="H962" s="6"/>
    </row>
    <row r="963">
      <c r="A963" s="6"/>
      <c r="B963" s="6"/>
      <c r="C963" s="6"/>
      <c r="D963" s="6"/>
      <c r="E963" s="6"/>
      <c r="F963" s="6"/>
      <c r="G963" s="6"/>
      <c r="H963" s="6"/>
    </row>
    <row r="964">
      <c r="A964" s="6"/>
      <c r="B964" s="6"/>
      <c r="C964" s="6"/>
      <c r="D964" s="6"/>
      <c r="E964" s="6"/>
      <c r="F964" s="6"/>
      <c r="G964" s="6"/>
      <c r="H964" s="6"/>
    </row>
    <row r="965">
      <c r="A965" s="6"/>
      <c r="B965" s="6"/>
      <c r="C965" s="6"/>
      <c r="D965" s="6"/>
      <c r="E965" s="6"/>
      <c r="F965" s="6"/>
      <c r="G965" s="6"/>
      <c r="H965" s="6"/>
    </row>
    <row r="966">
      <c r="A966" s="6"/>
      <c r="B966" s="6"/>
      <c r="C966" s="6"/>
      <c r="D966" s="6"/>
      <c r="E966" s="6"/>
      <c r="F966" s="6"/>
      <c r="G966" s="6"/>
      <c r="H966" s="6"/>
    </row>
    <row r="967">
      <c r="A967" s="6"/>
      <c r="B967" s="6"/>
      <c r="C967" s="6"/>
      <c r="D967" s="6"/>
      <c r="E967" s="6"/>
      <c r="F967" s="6"/>
      <c r="G967" s="6"/>
      <c r="H967" s="6"/>
    </row>
    <row r="968">
      <c r="A968" s="6"/>
      <c r="B968" s="6"/>
      <c r="C968" s="6"/>
      <c r="D968" s="6"/>
      <c r="E968" s="6"/>
      <c r="F968" s="6"/>
      <c r="G968" s="6"/>
      <c r="H968" s="6"/>
    </row>
    <row r="969">
      <c r="A969" s="6"/>
      <c r="B969" s="6"/>
      <c r="C969" s="6"/>
      <c r="D969" s="6"/>
      <c r="E969" s="6"/>
      <c r="F969" s="6"/>
      <c r="G969" s="6"/>
      <c r="H969" s="6"/>
    </row>
    <row r="970">
      <c r="A970" s="6"/>
      <c r="B970" s="6"/>
      <c r="C970" s="6"/>
      <c r="D970" s="6"/>
      <c r="E970" s="6"/>
      <c r="F970" s="6"/>
      <c r="G970" s="6"/>
      <c r="H970" s="6"/>
    </row>
    <row r="971">
      <c r="A971" s="6"/>
      <c r="B971" s="6"/>
      <c r="C971" s="6"/>
      <c r="D971" s="6"/>
      <c r="E971" s="6"/>
      <c r="F971" s="6"/>
      <c r="G971" s="6"/>
      <c r="H971" s="6"/>
    </row>
    <row r="972">
      <c r="A972" s="6"/>
      <c r="B972" s="6"/>
      <c r="C972" s="6"/>
      <c r="D972" s="6"/>
      <c r="E972" s="6"/>
      <c r="F972" s="6"/>
      <c r="G972" s="6"/>
      <c r="H972" s="6"/>
    </row>
    <row r="973">
      <c r="A973" s="6"/>
      <c r="B973" s="6"/>
      <c r="C973" s="6"/>
      <c r="D973" s="6"/>
      <c r="E973" s="6"/>
      <c r="F973" s="6"/>
      <c r="G973" s="6"/>
      <c r="H973" s="6"/>
    </row>
    <row r="974">
      <c r="A974" s="6"/>
      <c r="B974" s="6"/>
      <c r="C974" s="6"/>
      <c r="D974" s="6"/>
      <c r="E974" s="6"/>
      <c r="F974" s="6"/>
      <c r="G974" s="6"/>
      <c r="H974" s="6"/>
    </row>
    <row r="975">
      <c r="A975" s="6"/>
      <c r="B975" s="6"/>
      <c r="C975" s="6"/>
      <c r="D975" s="6"/>
      <c r="E975" s="6"/>
      <c r="F975" s="6"/>
      <c r="G975" s="6"/>
      <c r="H975" s="6"/>
    </row>
    <row r="976">
      <c r="A976" s="7"/>
      <c r="B976" s="7"/>
      <c r="C976" s="7"/>
      <c r="D976" s="7"/>
      <c r="E976" s="7"/>
      <c r="F976" s="7"/>
      <c r="G976" s="7"/>
      <c r="H976" s="7"/>
    </row>
    <row r="977">
      <c r="A977" s="7"/>
      <c r="B977" s="7"/>
      <c r="C977" s="7"/>
      <c r="D977" s="7"/>
      <c r="E977" s="7"/>
      <c r="F977" s="7"/>
      <c r="G977" s="7"/>
      <c r="H977" s="7"/>
    </row>
    <row r="978">
      <c r="A978" s="7"/>
      <c r="B978" s="7"/>
      <c r="C978" s="7"/>
      <c r="D978" s="7"/>
      <c r="E978" s="7"/>
      <c r="F978" s="7"/>
      <c r="G978" s="7"/>
      <c r="H978" s="7"/>
    </row>
    <row r="979">
      <c r="A979" s="7"/>
      <c r="B979" s="7"/>
      <c r="C979" s="7"/>
      <c r="D979" s="7"/>
      <c r="E979" s="7"/>
      <c r="F979" s="7"/>
      <c r="G979" s="7"/>
      <c r="H979" s="7"/>
    </row>
    <row r="980">
      <c r="A980" s="7"/>
      <c r="B980" s="7"/>
      <c r="C980" s="7"/>
      <c r="D980" s="7"/>
      <c r="E980" s="7"/>
      <c r="F980" s="7"/>
      <c r="G980" s="7"/>
      <c r="H980" s="7"/>
    </row>
    <row r="981">
      <c r="A981" s="7"/>
      <c r="B981" s="7"/>
      <c r="C981" s="7"/>
      <c r="D981" s="7"/>
      <c r="E981" s="7"/>
      <c r="F981" s="7"/>
      <c r="G981" s="7"/>
      <c r="H981" s="7"/>
    </row>
    <row r="982">
      <c r="A982" s="7"/>
      <c r="B982" s="7"/>
      <c r="C982" s="7"/>
      <c r="D982" s="7"/>
      <c r="E982" s="7"/>
      <c r="F982" s="7"/>
      <c r="G982" s="7"/>
      <c r="H982" s="7"/>
    </row>
    <row r="983">
      <c r="A983" s="7"/>
      <c r="B983" s="7"/>
      <c r="C983" s="7"/>
      <c r="D983" s="7"/>
      <c r="E983" s="7"/>
      <c r="F983" s="7"/>
      <c r="G983" s="7"/>
      <c r="H983" s="7"/>
    </row>
    <row r="984">
      <c r="A984" s="7"/>
      <c r="B984" s="7"/>
      <c r="C984" s="7"/>
      <c r="D984" s="7"/>
      <c r="E984" s="7"/>
      <c r="F984" s="7"/>
      <c r="G984" s="7"/>
      <c r="H984" s="7"/>
    </row>
    <row r="985">
      <c r="A985" s="7"/>
      <c r="B985" s="7"/>
      <c r="C985" s="7"/>
      <c r="D985" s="7"/>
      <c r="E985" s="7"/>
      <c r="F985" s="7"/>
      <c r="G985" s="7"/>
      <c r="H985" s="7"/>
    </row>
    <row r="986">
      <c r="A986" s="7"/>
      <c r="B986" s="7"/>
      <c r="C986" s="7"/>
      <c r="D986" s="7"/>
      <c r="E986" s="7"/>
      <c r="F986" s="7"/>
      <c r="G986" s="7"/>
      <c r="H986" s="7"/>
    </row>
    <row r="987">
      <c r="A987" s="7"/>
      <c r="B987" s="7"/>
      <c r="C987" s="7"/>
      <c r="D987" s="7"/>
      <c r="E987" s="7"/>
      <c r="F987" s="7"/>
      <c r="G987" s="7"/>
      <c r="H987" s="7"/>
    </row>
    <row r="988">
      <c r="A988" s="7"/>
      <c r="B988" s="7"/>
      <c r="C988" s="7"/>
      <c r="D988" s="7"/>
      <c r="E988" s="7"/>
      <c r="F988" s="7"/>
      <c r="G988" s="7"/>
      <c r="H988" s="7"/>
    </row>
    <row r="989">
      <c r="A989" s="7"/>
      <c r="B989" s="7"/>
      <c r="C989" s="7"/>
      <c r="D989" s="7"/>
      <c r="E989" s="7"/>
      <c r="F989" s="7"/>
      <c r="G989" s="7"/>
      <c r="H989" s="7"/>
    </row>
    <row r="990">
      <c r="A990" s="7"/>
      <c r="B990" s="7"/>
      <c r="C990" s="7"/>
      <c r="D990" s="7"/>
      <c r="E990" s="7"/>
      <c r="F990" s="7"/>
      <c r="G990" s="7"/>
      <c r="H990" s="7"/>
    </row>
    <row r="991">
      <c r="A991" s="7"/>
      <c r="B991" s="7"/>
      <c r="C991" s="7"/>
      <c r="D991" s="7"/>
      <c r="E991" s="7"/>
      <c r="F991" s="7"/>
      <c r="G991" s="7"/>
      <c r="H991" s="7"/>
    </row>
    <row r="992">
      <c r="A992" s="7"/>
      <c r="B992" s="7"/>
      <c r="C992" s="7"/>
      <c r="D992" s="7"/>
      <c r="E992" s="7"/>
      <c r="F992" s="7"/>
      <c r="G992" s="7"/>
      <c r="H992" s="7"/>
    </row>
    <row r="993">
      <c r="A993" s="7"/>
      <c r="B993" s="7"/>
      <c r="C993" s="7"/>
      <c r="D993" s="7"/>
      <c r="E993" s="7"/>
      <c r="F993" s="7"/>
      <c r="G993" s="7"/>
      <c r="H993" s="7"/>
    </row>
    <row r="994">
      <c r="A994" s="7"/>
      <c r="B994" s="7"/>
      <c r="C994" s="7"/>
      <c r="D994" s="7"/>
      <c r="E994" s="7"/>
      <c r="F994" s="7"/>
      <c r="G994" s="7"/>
      <c r="H994" s="7"/>
    </row>
    <row r="995">
      <c r="A995" s="7"/>
      <c r="B995" s="7"/>
      <c r="C995" s="7"/>
      <c r="D995" s="7"/>
      <c r="E995" s="7"/>
      <c r="F995" s="7"/>
      <c r="G995" s="7"/>
      <c r="H995" s="7"/>
    </row>
    <row r="996">
      <c r="A996" s="7"/>
      <c r="B996" s="7"/>
      <c r="C996" s="7"/>
      <c r="D996" s="7"/>
      <c r="E996" s="7"/>
      <c r="F996" s="7"/>
      <c r="G996" s="7"/>
      <c r="H996" s="7"/>
    </row>
    <row r="997">
      <c r="A997" s="7"/>
      <c r="B997" s="7"/>
      <c r="C997" s="7"/>
      <c r="D997" s="7"/>
      <c r="E997" s="7"/>
      <c r="F997" s="7"/>
      <c r="G997" s="7"/>
      <c r="H997" s="7"/>
    </row>
    <row r="998">
      <c r="A998" s="7"/>
      <c r="B998" s="7"/>
      <c r="C998" s="7"/>
      <c r="D998" s="7"/>
      <c r="E998" s="7"/>
      <c r="F998" s="7"/>
      <c r="G998" s="7"/>
      <c r="H998" s="7"/>
    </row>
    <row r="999">
      <c r="A999" s="7"/>
      <c r="B999" s="7"/>
      <c r="C999" s="7"/>
      <c r="D999" s="7"/>
      <c r="E999" s="7"/>
      <c r="F999" s="7"/>
      <c r="G999" s="7"/>
      <c r="H999" s="7"/>
    </row>
    <row r="1000">
      <c r="A1000" s="7"/>
      <c r="B1000" s="7"/>
      <c r="C1000" s="7"/>
      <c r="D1000" s="7"/>
      <c r="E1000" s="7"/>
      <c r="F1000" s="7"/>
      <c r="G1000" s="7"/>
      <c r="H1000" s="7"/>
    </row>
  </sheetData>
  <mergeCells count="3">
    <mergeCell ref="B24:G24"/>
    <mergeCell ref="B39:F39"/>
    <mergeCell ref="B40:F40"/>
  </mergeCells>
  <hyperlinks>
    <hyperlink display="1_Overview" location="'1_Overview'!A1" ref="B7"/>
    <hyperlink display="2_Summary_Next_12m" location="'2_Summary_Next_12m'!A1" ref="B8"/>
    <hyperlink display="3_Revenue_Projections" location="'3_Revenue_Projections'!A1" ref="B9"/>
    <hyperlink display="4_Hiring_Plan" location="'4_Hiring_Plan'!A1" ref="B10"/>
    <hyperlink display="5_Operational_Expenses" location="'5_Operational_Expenses'!A1" ref="B11"/>
  </hyperlin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2.89"/>
    <col customWidth="1" min="2" max="2" width="39.56"/>
    <col customWidth="1" min="3" max="3" width="2.33"/>
    <col customWidth="1" min="4" max="6" width="14.56"/>
    <col customWidth="1" min="7" max="7" width="2.89"/>
  </cols>
  <sheetData>
    <row r="1" ht="13.5" customHeight="1">
      <c r="A1" s="20"/>
      <c r="B1" s="21"/>
      <c r="C1" s="21"/>
      <c r="D1" s="22" t="s">
        <v>18</v>
      </c>
      <c r="E1" s="22" t="s">
        <v>19</v>
      </c>
      <c r="F1" s="22" t="s">
        <v>20</v>
      </c>
      <c r="G1" s="23"/>
    </row>
    <row r="2" ht="15.75" customHeight="1">
      <c r="A2" s="20"/>
      <c r="B2" s="24" t="s">
        <v>21</v>
      </c>
      <c r="C2" s="24"/>
      <c r="D2" s="13"/>
      <c r="E2" s="13"/>
      <c r="F2" s="13"/>
      <c r="G2" s="23"/>
    </row>
    <row r="3" ht="15.75" customHeight="1">
      <c r="A3" s="25"/>
      <c r="B3" s="26" t="s">
        <v>22</v>
      </c>
      <c r="C3" s="26" t="s">
        <v>23</v>
      </c>
      <c r="D3" s="27">
        <f t="shared" ref="D3:F3" si="1">SUM(D4)</f>
        <v>143722.6932</v>
      </c>
      <c r="E3" s="27">
        <f t="shared" si="1"/>
        <v>935460.1298</v>
      </c>
      <c r="F3" s="27">
        <f t="shared" si="1"/>
        <v>3582299.498</v>
      </c>
      <c r="G3" s="23"/>
    </row>
    <row r="4" ht="13.5" customHeight="1">
      <c r="A4" s="25"/>
      <c r="B4" s="28" t="s">
        <v>24</v>
      </c>
      <c r="C4" s="28" t="s">
        <v>23</v>
      </c>
      <c r="D4" s="29">
        <f>'3_Revenue_Projections'!AN16</f>
        <v>143722.6932</v>
      </c>
      <c r="E4" s="29">
        <f>'3_Revenue_Projections'!AO16</f>
        <v>935460.1298</v>
      </c>
      <c r="F4" s="29">
        <f>'3_Revenue_Projections'!AP16</f>
        <v>3582299.498</v>
      </c>
      <c r="G4" s="23"/>
    </row>
    <row r="5" ht="13.5" customHeight="1">
      <c r="A5" s="30"/>
      <c r="B5" s="31" t="s">
        <v>25</v>
      </c>
      <c r="C5" s="32" t="s">
        <v>26</v>
      </c>
      <c r="D5" s="33" t="s">
        <v>27</v>
      </c>
      <c r="E5" s="34">
        <f t="shared" ref="E5:F5" si="2">E4/D4-1</f>
        <v>5.50878514</v>
      </c>
      <c r="F5" s="35">
        <f t="shared" si="2"/>
        <v>2.829451822</v>
      </c>
      <c r="G5" s="36"/>
    </row>
    <row r="6" ht="13.5" customHeight="1">
      <c r="A6" s="20"/>
      <c r="B6" s="37"/>
      <c r="C6" s="37"/>
      <c r="D6" s="38"/>
      <c r="E6" s="38"/>
      <c r="F6" s="39"/>
      <c r="G6" s="23"/>
    </row>
    <row r="7" ht="15.0" customHeight="1">
      <c r="A7" s="25"/>
      <c r="B7" s="40" t="s">
        <v>28</v>
      </c>
      <c r="C7" s="40" t="s">
        <v>23</v>
      </c>
      <c r="D7" s="41">
        <f t="shared" ref="D7:F7" si="3">SUM(D8:D15)</f>
        <v>-851524.4539</v>
      </c>
      <c r="E7" s="41">
        <f t="shared" si="3"/>
        <v>-1888524.635</v>
      </c>
      <c r="F7" s="41">
        <f t="shared" si="3"/>
        <v>-3281663.504</v>
      </c>
      <c r="G7" s="23"/>
    </row>
    <row r="8" ht="13.5" customHeight="1">
      <c r="A8" s="20"/>
      <c r="B8" s="42" t="s">
        <v>29</v>
      </c>
      <c r="C8" s="42" t="s">
        <v>23</v>
      </c>
      <c r="D8" s="43">
        <f>'5_Operational_Expenses'!D7</f>
        <v>-580130</v>
      </c>
      <c r="E8" s="43">
        <f>'5_Operational_Expenses'!E7</f>
        <v>-1287290.4</v>
      </c>
      <c r="F8" s="44">
        <f>'5_Operational_Expenses'!F7</f>
        <v>-1793762.64</v>
      </c>
      <c r="G8" s="23"/>
    </row>
    <row r="9" ht="13.5" customHeight="1">
      <c r="A9" s="20"/>
      <c r="B9" s="45" t="s">
        <v>30</v>
      </c>
      <c r="C9" s="45" t="s">
        <v>23</v>
      </c>
      <c r="D9" s="43">
        <f>'5_Operational_Expenses'!D14</f>
        <v>-23300</v>
      </c>
      <c r="E9" s="43">
        <f>'5_Operational_Expenses'!E14</f>
        <v>-30000</v>
      </c>
      <c r="F9" s="44">
        <f>'5_Operational_Expenses'!F14</f>
        <v>-42000</v>
      </c>
      <c r="G9" s="23"/>
    </row>
    <row r="10" ht="13.5" customHeight="1">
      <c r="A10" s="20"/>
      <c r="B10" s="45" t="s">
        <v>31</v>
      </c>
      <c r="C10" s="45" t="s">
        <v>23</v>
      </c>
      <c r="D10" s="43">
        <f>'5_Operational_Expenses'!D20</f>
        <v>-5274.453864</v>
      </c>
      <c r="E10" s="43">
        <f>'5_Operational_Expenses'!E20</f>
        <v>-21109.2026</v>
      </c>
      <c r="F10" s="44">
        <f>'5_Operational_Expenses'!F20</f>
        <v>-74045.98996</v>
      </c>
      <c r="G10" s="23"/>
    </row>
    <row r="11" ht="13.5" customHeight="1">
      <c r="A11" s="20"/>
      <c r="B11" s="45" t="s">
        <v>32</v>
      </c>
      <c r="C11" s="45" t="s">
        <v>23</v>
      </c>
      <c r="D11" s="43">
        <f>'5_Operational_Expenses'!D25</f>
        <v>-108000</v>
      </c>
      <c r="E11" s="43">
        <f>'5_Operational_Expenses'!E25</f>
        <v>-233865.0324</v>
      </c>
      <c r="F11" s="44">
        <f>'5_Operational_Expenses'!F25</f>
        <v>-895574.8745</v>
      </c>
      <c r="G11" s="23"/>
    </row>
    <row r="12" ht="13.5" customHeight="1">
      <c r="A12" s="20"/>
      <c r="B12" s="45" t="str">
        <f>'5_Operational_Expenses'!B29</f>
        <v>Travelling</v>
      </c>
      <c r="C12" s="45" t="s">
        <v>23</v>
      </c>
      <c r="D12" s="43">
        <f>'5_Operational_Expenses'!D29</f>
        <v>-32100</v>
      </c>
      <c r="E12" s="43">
        <f>'5_Operational_Expenses'!E29</f>
        <v>-75300</v>
      </c>
      <c r="F12" s="44">
        <f>'5_Operational_Expenses'!F29</f>
        <v>-113400</v>
      </c>
      <c r="G12" s="23"/>
    </row>
    <row r="13" ht="13.5" customHeight="1">
      <c r="A13" s="20"/>
      <c r="B13" s="45" t="str">
        <f>'5_Operational_Expenses'!B30</f>
        <v>Office</v>
      </c>
      <c r="C13" s="45" t="s">
        <v>23</v>
      </c>
      <c r="D13" s="43">
        <f>'5_Operational_Expenses'!D30</f>
        <v>-12840</v>
      </c>
      <c r="E13" s="43">
        <f>'5_Operational_Expenses'!E30</f>
        <v>-30120</v>
      </c>
      <c r="F13" s="44">
        <f>'5_Operational_Expenses'!F30</f>
        <v>-45360</v>
      </c>
      <c r="G13" s="23"/>
    </row>
    <row r="14" ht="13.5" customHeight="1">
      <c r="A14" s="20"/>
      <c r="B14" s="45" t="str">
        <f>'5_Operational_Expenses'!B31</f>
        <v>Tele and communication</v>
      </c>
      <c r="C14" s="45" t="s">
        <v>23</v>
      </c>
      <c r="D14" s="46">
        <f>'5_Operational_Expenses'!D31</f>
        <v>-4280</v>
      </c>
      <c r="E14" s="46">
        <f>'5_Operational_Expenses'!E31</f>
        <v>-10040</v>
      </c>
      <c r="F14" s="47">
        <f>'5_Operational_Expenses'!F31</f>
        <v>-15120</v>
      </c>
      <c r="G14" s="23"/>
    </row>
    <row r="15" ht="13.5" customHeight="1">
      <c r="A15" s="20"/>
      <c r="B15" s="45" t="str">
        <f>'5_Operational_Expenses'!B32</f>
        <v>Other operational expenses</v>
      </c>
      <c r="C15" s="45" t="s">
        <v>23</v>
      </c>
      <c r="D15" s="48">
        <f>'5_Operational_Expenses'!D32</f>
        <v>-85600</v>
      </c>
      <c r="E15" s="48">
        <f>'5_Operational_Expenses'!E32</f>
        <v>-200800</v>
      </c>
      <c r="F15" s="48">
        <f>'5_Operational_Expenses'!F32</f>
        <v>-302400</v>
      </c>
      <c r="G15" s="23"/>
    </row>
    <row r="16" ht="13.5" customHeight="1">
      <c r="A16" s="20"/>
      <c r="B16" s="49"/>
      <c r="C16" s="37"/>
      <c r="D16" s="50"/>
      <c r="E16" s="50"/>
      <c r="F16" s="51"/>
      <c r="G16" s="23"/>
    </row>
    <row r="17" ht="15.0" customHeight="1">
      <c r="A17" s="20"/>
      <c r="B17" s="40" t="s">
        <v>33</v>
      </c>
      <c r="C17" s="40" t="s">
        <v>23</v>
      </c>
      <c r="D17" s="52">
        <f t="shared" ref="D17:F17" si="4">D3+D7</f>
        <v>-707801.7607</v>
      </c>
      <c r="E17" s="52">
        <f t="shared" si="4"/>
        <v>-953064.5053</v>
      </c>
      <c r="F17" s="52">
        <f t="shared" si="4"/>
        <v>300635.9935</v>
      </c>
      <c r="G17" s="23"/>
    </row>
    <row r="18" ht="15.0" customHeight="1">
      <c r="A18" s="23"/>
      <c r="B18" s="42" t="s">
        <v>34</v>
      </c>
      <c r="C18" s="53" t="s">
        <v>26</v>
      </c>
      <c r="D18" s="54">
        <f t="shared" ref="D18:F18" si="5">D17/D3</f>
        <v>-4.924773847</v>
      </c>
      <c r="E18" s="54">
        <f t="shared" si="5"/>
        <v>-1.018818948</v>
      </c>
      <c r="F18" s="54">
        <f t="shared" si="5"/>
        <v>0.0839226295</v>
      </c>
      <c r="G18" s="23"/>
    </row>
    <row r="19" ht="15.0" customHeight="1">
      <c r="A19" s="49"/>
      <c r="B19" s="37"/>
      <c r="C19" s="37"/>
      <c r="D19" s="55"/>
      <c r="E19" s="55"/>
      <c r="F19" s="56"/>
      <c r="G19" s="23"/>
    </row>
    <row r="20" ht="15.0" customHeight="1">
      <c r="A20" s="25"/>
      <c r="B20" s="24" t="s">
        <v>35</v>
      </c>
      <c r="C20" s="24"/>
      <c r="D20" s="13"/>
      <c r="E20" s="13"/>
      <c r="F20" s="13"/>
      <c r="G20" s="23"/>
    </row>
    <row r="21" ht="13.5" customHeight="1">
      <c r="A21" s="25"/>
      <c r="B21" s="57" t="s">
        <v>36</v>
      </c>
      <c r="C21" s="57" t="s">
        <v>37</v>
      </c>
      <c r="D21" s="58">
        <f>'4_Hiring_Plan'!Q15</f>
        <v>5</v>
      </c>
      <c r="E21" s="58">
        <f>'4_Hiring_Plan'!AC15</f>
        <v>7</v>
      </c>
      <c r="F21" s="58">
        <f>'4_Hiring_Plan'!AO15</f>
        <v>8</v>
      </c>
      <c r="G21" s="23"/>
    </row>
    <row r="22" ht="13.5" customHeight="1">
      <c r="A22" s="25"/>
      <c r="B22" s="57" t="s">
        <v>38</v>
      </c>
      <c r="C22" s="57" t="s">
        <v>37</v>
      </c>
      <c r="D22" s="58">
        <f>'4_Hiring_Plan'!Q29</f>
        <v>5</v>
      </c>
      <c r="E22" s="58">
        <f>'4_Hiring_Plan'!AC29</f>
        <v>8</v>
      </c>
      <c r="F22" s="58">
        <f>'4_Hiring_Plan'!AO29</f>
        <v>10</v>
      </c>
      <c r="G22" s="23"/>
    </row>
    <row r="23" ht="13.5" customHeight="1">
      <c r="A23" s="25"/>
      <c r="B23" s="57" t="s">
        <v>39</v>
      </c>
      <c r="C23" s="57" t="s">
        <v>37</v>
      </c>
      <c r="D23" s="58">
        <f>'4_Hiring_Plan'!Q48</f>
        <v>3</v>
      </c>
      <c r="E23" s="58">
        <f>'4_Hiring_Plan'!AC48</f>
        <v>11</v>
      </c>
      <c r="F23" s="58">
        <f>'4_Hiring_Plan'!AO48</f>
        <v>14</v>
      </c>
      <c r="G23" s="23"/>
    </row>
    <row r="24" ht="13.5" customHeight="1">
      <c r="A24" s="25"/>
      <c r="B24" s="26" t="s">
        <v>40</v>
      </c>
      <c r="C24" s="26" t="s">
        <v>37</v>
      </c>
      <c r="D24" s="27">
        <f>'4_Hiring_Plan'!Q52</f>
        <v>13</v>
      </c>
      <c r="E24" s="27">
        <f>'4_Hiring_Plan'!AC52</f>
        <v>26</v>
      </c>
      <c r="F24" s="27">
        <f>'4_Hiring_Plan'!AO52</f>
        <v>32</v>
      </c>
      <c r="G24" s="23"/>
    </row>
    <row r="25" ht="13.5" customHeight="1">
      <c r="A25" s="20"/>
      <c r="B25" s="59"/>
      <c r="C25" s="59"/>
      <c r="D25" s="60"/>
      <c r="E25" s="60"/>
      <c r="F25" s="61"/>
      <c r="G25" s="23"/>
    </row>
    <row r="26" ht="15.0" customHeight="1">
      <c r="A26" s="20"/>
      <c r="B26" s="24" t="s">
        <v>41</v>
      </c>
      <c r="C26" s="24"/>
      <c r="D26" s="13"/>
      <c r="E26" s="13"/>
      <c r="F26" s="13"/>
      <c r="G26" s="23"/>
    </row>
    <row r="27" ht="15.75" customHeight="1">
      <c r="A27" s="62"/>
      <c r="B27" s="26" t="s">
        <v>42</v>
      </c>
      <c r="C27" s="26" t="s">
        <v>37</v>
      </c>
      <c r="D27" s="63">
        <f>'3_Revenue_Projections'!O7</f>
        <v>86.9808249</v>
      </c>
      <c r="E27" s="63">
        <f>'3_Revenue_Projections'!AA7</f>
        <v>391.6805454</v>
      </c>
      <c r="F27" s="63">
        <f>'3_Revenue_Projections'!AM7</f>
        <v>1321.470122</v>
      </c>
      <c r="G27" s="23"/>
    </row>
    <row r="28" ht="15.75" customHeight="1">
      <c r="A28" s="23"/>
      <c r="B28" s="28" t="s">
        <v>43</v>
      </c>
      <c r="C28" s="64" t="s">
        <v>37</v>
      </c>
      <c r="D28" s="65">
        <f>'3_Revenue_Projections'!O10</f>
        <v>2609.424747</v>
      </c>
      <c r="E28" s="65">
        <v>11979.0</v>
      </c>
      <c r="F28" s="65">
        <f>'3_Revenue_Projections'!AM10</f>
        <v>39644.10365</v>
      </c>
      <c r="G28" s="23"/>
    </row>
    <row r="29" ht="15.75" customHeight="1">
      <c r="A29" s="23"/>
      <c r="B29" s="31" t="s">
        <v>25</v>
      </c>
      <c r="C29" s="32" t="s">
        <v>26</v>
      </c>
      <c r="D29" s="33" t="s">
        <v>27</v>
      </c>
      <c r="E29" s="34">
        <f t="shared" ref="E29:F29" si="6">E28/D28-1</f>
        <v>3.590666971</v>
      </c>
      <c r="F29" s="35">
        <f t="shared" si="6"/>
        <v>2.309466872</v>
      </c>
      <c r="G29" s="23"/>
    </row>
    <row r="30" ht="15.75" customHeight="1">
      <c r="A30" s="23"/>
      <c r="B30" s="66"/>
      <c r="C30" s="66"/>
      <c r="E30" s="67"/>
      <c r="F30" s="68"/>
      <c r="G30" s="23"/>
    </row>
    <row r="31" ht="15.75" customHeight="1">
      <c r="A31" s="23"/>
      <c r="B31" s="66"/>
      <c r="C31" s="66"/>
      <c r="E31" s="69"/>
      <c r="F31" s="68"/>
      <c r="G31" s="23"/>
    </row>
    <row r="32" ht="15.75" customHeight="1">
      <c r="A32" s="23"/>
      <c r="B32" s="66"/>
      <c r="C32" s="66"/>
      <c r="E32" s="69"/>
      <c r="F32" s="68"/>
      <c r="G32" s="23"/>
    </row>
    <row r="33" ht="15.75" customHeight="1">
      <c r="A33" s="23"/>
      <c r="B33" s="23"/>
      <c r="C33" s="23"/>
      <c r="D33" s="68"/>
      <c r="E33" s="68"/>
      <c r="F33" s="68"/>
      <c r="G33" s="23"/>
    </row>
    <row r="34" ht="15.75" customHeight="1">
      <c r="A34" s="23"/>
      <c r="B34" s="70"/>
      <c r="C34" s="70"/>
      <c r="D34" s="71"/>
      <c r="E34" s="71"/>
      <c r="F34" s="71"/>
      <c r="G34" s="23"/>
    </row>
    <row r="35" ht="15.75" customHeight="1">
      <c r="A35" s="23"/>
      <c r="B35" s="71"/>
      <c r="C35" s="71"/>
      <c r="D35" s="71"/>
      <c r="E35" s="71"/>
      <c r="F35" s="71"/>
      <c r="G35" s="23"/>
    </row>
    <row r="36" ht="16.5" customHeight="1">
      <c r="A36" s="23"/>
      <c r="B36" s="72"/>
      <c r="C36" s="72"/>
      <c r="D36" s="73"/>
      <c r="E36" s="73"/>
      <c r="F36" s="73"/>
      <c r="G36" s="23"/>
    </row>
    <row r="37" ht="16.5" customHeight="1">
      <c r="A37" s="23"/>
      <c r="B37" s="72"/>
      <c r="C37" s="72"/>
      <c r="D37" s="73"/>
      <c r="E37" s="73"/>
      <c r="F37" s="73"/>
      <c r="G37" s="23"/>
    </row>
    <row r="38" ht="16.5" customHeight="1">
      <c r="A38" s="23"/>
      <c r="B38" s="73"/>
      <c r="C38" s="73"/>
      <c r="D38" s="74"/>
      <c r="E38" s="74"/>
      <c r="F38" s="74"/>
      <c r="G38" s="23"/>
    </row>
    <row r="39" ht="16.5" customHeight="1">
      <c r="A39" s="23"/>
      <c r="B39" s="72"/>
      <c r="C39" s="72"/>
      <c r="D39" s="73"/>
      <c r="E39" s="73"/>
      <c r="F39" s="73"/>
      <c r="G39" s="23"/>
    </row>
    <row r="40" ht="16.5" customHeight="1">
      <c r="A40" s="23"/>
      <c r="B40" s="72"/>
      <c r="C40" s="72"/>
      <c r="D40" s="74"/>
      <c r="E40" s="74"/>
      <c r="F40" s="74"/>
      <c r="G40" s="23"/>
    </row>
    <row r="41" ht="16.5" customHeight="1">
      <c r="A41" s="23"/>
      <c r="B41" s="72"/>
      <c r="C41" s="72"/>
      <c r="D41" s="75"/>
      <c r="E41" s="75"/>
      <c r="F41" s="75"/>
      <c r="G41" s="23"/>
    </row>
    <row r="42" ht="16.5" customHeight="1">
      <c r="A42" s="23"/>
      <c r="B42" s="75"/>
      <c r="C42" s="75"/>
      <c r="D42" s="75"/>
      <c r="E42" s="75"/>
      <c r="F42" s="75"/>
      <c r="G42" s="23"/>
    </row>
    <row r="43" ht="16.5" customHeight="1">
      <c r="A43" s="23"/>
      <c r="B43" s="72"/>
      <c r="C43" s="72"/>
      <c r="D43" s="75"/>
      <c r="E43" s="75"/>
      <c r="F43" s="75"/>
      <c r="G43" s="23"/>
    </row>
    <row r="44" ht="16.5" customHeight="1">
      <c r="A44" s="23"/>
      <c r="B44" s="75"/>
      <c r="C44" s="75"/>
      <c r="D44" s="75"/>
      <c r="E44" s="75"/>
      <c r="F44" s="75"/>
      <c r="G44" s="23"/>
    </row>
    <row r="45" ht="16.5" customHeight="1">
      <c r="A45" s="23"/>
      <c r="B45" s="72"/>
      <c r="C45" s="72"/>
      <c r="D45" s="75"/>
      <c r="E45" s="75"/>
      <c r="F45" s="75"/>
      <c r="G45" s="23"/>
    </row>
    <row r="46" ht="16.5" customHeight="1">
      <c r="A46" s="23"/>
      <c r="B46" s="73"/>
      <c r="C46" s="73"/>
      <c r="D46" s="76"/>
      <c r="E46" s="76"/>
      <c r="F46" s="76"/>
      <c r="G46" s="23"/>
    </row>
    <row r="47" ht="16.5" customHeight="1">
      <c r="A47" s="23"/>
      <c r="B47" s="72"/>
      <c r="C47" s="72"/>
      <c r="D47" s="77"/>
      <c r="E47" s="77"/>
      <c r="F47" s="77"/>
      <c r="G47" s="23"/>
    </row>
    <row r="48" ht="15.75" customHeight="1">
      <c r="A48" s="23"/>
      <c r="B48" s="71"/>
      <c r="C48" s="71"/>
      <c r="D48" s="71"/>
      <c r="E48" s="71"/>
      <c r="F48" s="71"/>
      <c r="G48" s="23"/>
    </row>
    <row r="49" ht="15.75" customHeight="1">
      <c r="A49" s="23"/>
      <c r="B49" s="71"/>
      <c r="C49" s="71"/>
      <c r="D49" s="71"/>
      <c r="E49" s="71"/>
      <c r="F49" s="71"/>
      <c r="G49" s="23"/>
    </row>
    <row r="50" ht="15.75" customHeight="1">
      <c r="A50" s="23"/>
      <c r="B50" s="73"/>
      <c r="C50" s="73"/>
      <c r="D50" s="73"/>
      <c r="E50" s="73"/>
      <c r="F50" s="73"/>
      <c r="G50" s="23"/>
    </row>
    <row r="51" ht="15.75" customHeight="1">
      <c r="A51" s="23"/>
      <c r="B51" s="78"/>
      <c r="C51" s="78"/>
      <c r="D51" s="78"/>
      <c r="E51" s="78"/>
      <c r="F51" s="78"/>
      <c r="G51" s="23"/>
    </row>
    <row r="52" ht="7.5" customHeight="1">
      <c r="A52" s="23"/>
      <c r="B52" s="78"/>
      <c r="C52" s="78"/>
      <c r="D52" s="79"/>
      <c r="E52" s="80"/>
      <c r="F52" s="80"/>
      <c r="G52" s="23"/>
    </row>
    <row r="53" ht="15.75" customHeight="1">
      <c r="A53" s="23"/>
      <c r="B53" s="81"/>
      <c r="C53" s="81"/>
      <c r="D53" s="79"/>
      <c r="E53" s="81"/>
      <c r="F53" s="81"/>
      <c r="G53" s="23"/>
    </row>
    <row r="54" ht="15.75" customHeight="1">
      <c r="A54" s="23"/>
      <c r="B54" s="82"/>
      <c r="C54" s="82"/>
      <c r="D54" s="83"/>
      <c r="E54" s="82"/>
      <c r="F54" s="82"/>
      <c r="G54" s="23"/>
    </row>
    <row r="55" ht="12.0" customHeight="1">
      <c r="A55" s="23"/>
      <c r="B55" s="82"/>
      <c r="C55" s="82"/>
      <c r="D55" s="84"/>
      <c r="E55" s="85"/>
      <c r="F55" s="85"/>
      <c r="G55" s="23"/>
    </row>
    <row r="56" ht="9.75" customHeight="1">
      <c r="A56" s="23"/>
      <c r="B56" s="82"/>
      <c r="C56" s="82"/>
      <c r="D56" s="83"/>
      <c r="E56" s="82"/>
      <c r="F56" s="82"/>
      <c r="G56" s="23"/>
    </row>
    <row r="57" ht="15.75" customHeight="1">
      <c r="A57" s="23"/>
      <c r="B57" s="82"/>
      <c r="C57" s="82"/>
      <c r="D57" s="83"/>
      <c r="E57" s="82"/>
      <c r="F57" s="82"/>
      <c r="G57" s="23"/>
    </row>
    <row r="58" ht="12.0" customHeight="1">
      <c r="A58" s="23"/>
      <c r="B58" s="82"/>
      <c r="C58" s="82"/>
      <c r="D58" s="84"/>
      <c r="E58" s="85"/>
      <c r="F58" s="85"/>
      <c r="G58" s="23"/>
    </row>
    <row r="59" ht="7.5" customHeight="1">
      <c r="A59" s="23"/>
      <c r="B59" s="82"/>
      <c r="C59" s="82"/>
      <c r="D59" s="83"/>
      <c r="E59" s="82"/>
      <c r="F59" s="82"/>
      <c r="G59" s="23"/>
    </row>
    <row r="60" ht="15.75" customHeight="1">
      <c r="A60" s="23"/>
      <c r="B60" s="81"/>
      <c r="C60" s="81"/>
      <c r="D60" s="83"/>
      <c r="E60" s="82"/>
      <c r="F60" s="82"/>
      <c r="G60" s="23"/>
    </row>
    <row r="61" ht="7.5" customHeight="1">
      <c r="A61" s="23"/>
      <c r="B61" s="81"/>
      <c r="C61" s="81"/>
      <c r="D61" s="83"/>
      <c r="E61" s="82"/>
      <c r="F61" s="82"/>
      <c r="G61" s="23"/>
    </row>
    <row r="62" ht="15.75" customHeight="1">
      <c r="A62" s="23"/>
      <c r="B62" s="81"/>
      <c r="C62" s="81"/>
      <c r="D62" s="83"/>
      <c r="E62" s="82"/>
      <c r="F62" s="82"/>
      <c r="G62" s="23"/>
    </row>
    <row r="63" ht="7.5" customHeight="1">
      <c r="A63" s="23"/>
      <c r="B63" s="82"/>
      <c r="C63" s="82"/>
      <c r="D63" s="83"/>
      <c r="E63" s="82"/>
      <c r="F63" s="82"/>
      <c r="G63" s="23"/>
    </row>
    <row r="64" ht="15.75" customHeight="1">
      <c r="A64" s="23"/>
      <c r="B64" s="81"/>
      <c r="C64" s="81"/>
      <c r="D64" s="86"/>
      <c r="E64" s="81"/>
      <c r="F64" s="81"/>
      <c r="G64" s="23"/>
    </row>
    <row r="65" ht="7.5" customHeight="1">
      <c r="A65" s="23"/>
      <c r="B65" s="82"/>
      <c r="C65" s="82"/>
      <c r="D65" s="79"/>
      <c r="E65" s="78"/>
      <c r="F65" s="78"/>
      <c r="G65" s="23"/>
    </row>
    <row r="66" ht="15.75" customHeight="1">
      <c r="A66" s="23"/>
      <c r="B66" s="82"/>
      <c r="C66" s="82"/>
      <c r="D66" s="83"/>
      <c r="E66" s="82"/>
      <c r="F66" s="82"/>
      <c r="G66" s="23"/>
    </row>
    <row r="67" ht="16.5" customHeight="1">
      <c r="A67" s="23"/>
      <c r="B67" s="81"/>
      <c r="C67" s="81"/>
      <c r="D67" s="79"/>
      <c r="E67" s="78"/>
      <c r="F67" s="78"/>
      <c r="G67" s="23"/>
    </row>
    <row r="68" ht="16.5" customHeight="1">
      <c r="A68" s="23"/>
      <c r="B68" s="81"/>
      <c r="C68" s="81"/>
      <c r="D68" s="87"/>
      <c r="E68" s="88"/>
      <c r="F68" s="78"/>
      <c r="G68" s="23"/>
    </row>
    <row r="69" ht="15.75" customHeight="1">
      <c r="A69" s="23"/>
      <c r="B69" s="78"/>
      <c r="C69" s="78"/>
      <c r="D69" s="78"/>
      <c r="E69" s="78"/>
      <c r="F69" s="78"/>
      <c r="G69" s="23"/>
    </row>
    <row r="70" ht="15.75" customHeight="1">
      <c r="A70" s="23"/>
      <c r="B70" s="78"/>
      <c r="C70" s="78"/>
      <c r="D70" s="78"/>
      <c r="E70" s="78"/>
      <c r="F70" s="78"/>
      <c r="G70" s="23"/>
    </row>
    <row r="71" ht="15.75" customHeight="1">
      <c r="A71" s="23"/>
      <c r="B71" s="78"/>
      <c r="C71" s="78"/>
      <c r="D71" s="78"/>
      <c r="E71" s="78"/>
      <c r="F71" s="78"/>
      <c r="G71" s="23"/>
    </row>
    <row r="72" ht="15.75" customHeight="1">
      <c r="A72" s="23"/>
      <c r="B72" s="78"/>
      <c r="C72" s="78"/>
      <c r="D72" s="78"/>
      <c r="E72" s="78"/>
      <c r="F72" s="78"/>
      <c r="G72" s="23"/>
    </row>
    <row r="73" ht="15.75" customHeight="1">
      <c r="A73" s="23"/>
      <c r="B73" s="23"/>
      <c r="C73" s="23"/>
      <c r="D73" s="23"/>
      <c r="E73" s="23"/>
      <c r="F73" s="23"/>
      <c r="G73" s="23"/>
    </row>
    <row r="74" ht="15.75" customHeight="1">
      <c r="A74" s="23"/>
      <c r="B74" s="23"/>
      <c r="C74" s="23"/>
      <c r="D74" s="23"/>
      <c r="E74" s="23"/>
      <c r="F74" s="23"/>
      <c r="G74" s="23"/>
    </row>
    <row r="75" ht="15.75" customHeight="1">
      <c r="A75" s="23"/>
      <c r="B75" s="23"/>
      <c r="C75" s="23"/>
      <c r="D75" s="23"/>
      <c r="E75" s="23"/>
      <c r="F75" s="23"/>
      <c r="G75" s="23"/>
    </row>
    <row r="76" ht="15.75" customHeight="1">
      <c r="A76" s="23"/>
      <c r="B76" s="23"/>
      <c r="C76" s="23"/>
      <c r="D76" s="23"/>
      <c r="E76" s="23"/>
      <c r="F76" s="23"/>
      <c r="G76" s="23"/>
    </row>
    <row r="77" ht="15.75" customHeight="1">
      <c r="A77" s="23"/>
      <c r="B77" s="23"/>
      <c r="C77" s="23"/>
      <c r="D77" s="23"/>
      <c r="E77" s="23"/>
      <c r="F77" s="23"/>
      <c r="G77" s="23"/>
    </row>
    <row r="78" ht="15.75" customHeight="1">
      <c r="A78" s="23"/>
      <c r="B78" s="23"/>
      <c r="C78" s="23"/>
      <c r="D78" s="23"/>
      <c r="E78" s="23"/>
      <c r="F78" s="23"/>
      <c r="G78" s="23"/>
    </row>
    <row r="79" ht="15.75" customHeight="1">
      <c r="A79" s="23"/>
      <c r="B79" s="23"/>
      <c r="C79" s="23"/>
      <c r="D79" s="23"/>
      <c r="E79" s="23"/>
      <c r="F79" s="23"/>
      <c r="G79" s="23"/>
    </row>
    <row r="80" ht="15.75" customHeight="1">
      <c r="A80" s="23"/>
      <c r="B80" s="23"/>
      <c r="C80" s="23"/>
      <c r="D80" s="23"/>
      <c r="E80" s="23"/>
      <c r="F80" s="23"/>
      <c r="G80" s="23"/>
    </row>
    <row r="81" ht="15.75" customHeight="1">
      <c r="A81" s="23"/>
      <c r="B81" s="23"/>
      <c r="C81" s="23"/>
      <c r="D81" s="23"/>
      <c r="E81" s="23"/>
      <c r="F81" s="23"/>
      <c r="G81" s="23"/>
    </row>
    <row r="82" ht="15.75" customHeight="1">
      <c r="A82" s="23"/>
      <c r="B82" s="23"/>
      <c r="C82" s="23"/>
      <c r="D82" s="23"/>
      <c r="E82" s="23"/>
      <c r="F82" s="23"/>
      <c r="G82" s="23"/>
    </row>
    <row r="83" ht="15.75" customHeight="1">
      <c r="A83" s="23"/>
      <c r="B83" s="23"/>
      <c r="C83" s="23"/>
      <c r="D83" s="23"/>
      <c r="E83" s="23"/>
      <c r="F83" s="23"/>
      <c r="G83" s="23"/>
    </row>
    <row r="84" ht="15.75" customHeight="1">
      <c r="A84" s="23"/>
      <c r="B84" s="23"/>
      <c r="C84" s="23"/>
      <c r="D84" s="23"/>
      <c r="E84" s="23"/>
      <c r="F84" s="23"/>
      <c r="G84" s="23"/>
    </row>
    <row r="85" ht="15.75" customHeight="1">
      <c r="A85" s="23"/>
      <c r="B85" s="23"/>
      <c r="C85" s="23"/>
      <c r="D85" s="23"/>
      <c r="E85" s="23"/>
      <c r="F85" s="23"/>
      <c r="G85" s="23"/>
    </row>
    <row r="86" ht="15.75" customHeight="1">
      <c r="A86" s="23"/>
      <c r="B86" s="23"/>
      <c r="C86" s="23"/>
      <c r="D86" s="23"/>
      <c r="E86" s="23"/>
      <c r="F86" s="23"/>
      <c r="G86" s="23"/>
    </row>
    <row r="87" ht="15.75" customHeight="1">
      <c r="A87" s="23"/>
      <c r="B87" s="23"/>
      <c r="C87" s="23"/>
      <c r="D87" s="23"/>
      <c r="E87" s="23"/>
      <c r="F87" s="23"/>
      <c r="G87" s="23"/>
    </row>
    <row r="88" ht="15.75" customHeight="1">
      <c r="A88" s="23"/>
      <c r="B88" s="23"/>
      <c r="C88" s="23"/>
      <c r="D88" s="23"/>
      <c r="E88" s="23"/>
      <c r="F88" s="23"/>
      <c r="G88" s="23"/>
    </row>
    <row r="89" ht="15.75" customHeight="1">
      <c r="A89" s="23"/>
      <c r="B89" s="23"/>
      <c r="C89" s="23"/>
      <c r="D89" s="23"/>
      <c r="E89" s="23"/>
      <c r="F89" s="23"/>
      <c r="G89" s="23"/>
    </row>
    <row r="90" ht="15.75" customHeight="1">
      <c r="A90" s="23"/>
      <c r="B90" s="23"/>
      <c r="C90" s="23"/>
      <c r="D90" s="23"/>
      <c r="E90" s="23"/>
      <c r="F90" s="23"/>
      <c r="G90" s="23"/>
    </row>
    <row r="91" ht="15.75" customHeight="1">
      <c r="A91" s="23"/>
      <c r="B91" s="23"/>
      <c r="C91" s="23"/>
      <c r="D91" s="23"/>
      <c r="E91" s="23"/>
      <c r="F91" s="23"/>
      <c r="G91" s="23"/>
    </row>
    <row r="92" ht="15.75" customHeight="1">
      <c r="A92" s="23"/>
      <c r="B92" s="23"/>
      <c r="C92" s="23"/>
      <c r="D92" s="23"/>
      <c r="E92" s="23"/>
      <c r="F92" s="23"/>
      <c r="G92" s="23"/>
    </row>
    <row r="93" ht="15.75" customHeight="1">
      <c r="A93" s="23"/>
      <c r="B93" s="23"/>
      <c r="C93" s="23"/>
      <c r="D93" s="23"/>
      <c r="E93" s="23"/>
      <c r="F93" s="23"/>
      <c r="G93" s="23"/>
    </row>
    <row r="94" ht="15.75" customHeight="1">
      <c r="A94" s="23"/>
      <c r="B94" s="23"/>
      <c r="C94" s="23"/>
      <c r="D94" s="23"/>
      <c r="E94" s="23"/>
      <c r="F94" s="23"/>
      <c r="G94" s="23"/>
    </row>
    <row r="95" ht="15.75" customHeight="1">
      <c r="A95" s="23"/>
      <c r="B95" s="23"/>
      <c r="C95" s="23"/>
      <c r="D95" s="23"/>
      <c r="E95" s="23"/>
      <c r="F95" s="23"/>
      <c r="G95" s="23"/>
    </row>
    <row r="96" ht="15.75" customHeight="1">
      <c r="A96" s="23"/>
      <c r="B96" s="23"/>
      <c r="C96" s="23"/>
      <c r="D96" s="23"/>
      <c r="E96" s="23"/>
      <c r="F96" s="23"/>
      <c r="G96" s="23"/>
    </row>
    <row r="97" ht="15.75" customHeight="1">
      <c r="A97" s="23"/>
      <c r="B97" s="23"/>
      <c r="C97" s="23"/>
      <c r="D97" s="23"/>
      <c r="E97" s="23"/>
      <c r="F97" s="23"/>
      <c r="G97" s="23"/>
    </row>
    <row r="98" ht="15.75" customHeight="1">
      <c r="A98" s="23"/>
      <c r="B98" s="23"/>
      <c r="C98" s="23"/>
      <c r="D98" s="23"/>
      <c r="E98" s="23"/>
      <c r="F98" s="23"/>
      <c r="G98" s="23"/>
    </row>
    <row r="99" ht="15.75" customHeight="1">
      <c r="A99" s="23"/>
      <c r="B99" s="23"/>
      <c r="C99" s="23"/>
      <c r="D99" s="23"/>
      <c r="E99" s="23"/>
      <c r="F99" s="23"/>
      <c r="G99" s="23"/>
    </row>
    <row r="100" ht="15.75" customHeight="1">
      <c r="A100" s="23"/>
      <c r="B100" s="23"/>
      <c r="C100" s="23"/>
      <c r="D100" s="23"/>
      <c r="E100" s="23"/>
      <c r="F100" s="23"/>
      <c r="G100" s="23"/>
    </row>
    <row r="101" ht="15.75" customHeight="1">
      <c r="A101" s="23"/>
      <c r="B101" s="23"/>
      <c r="C101" s="23"/>
      <c r="D101" s="23"/>
      <c r="E101" s="23"/>
      <c r="F101" s="23"/>
      <c r="G101" s="23"/>
    </row>
    <row r="102" ht="15.75" customHeight="1">
      <c r="A102" s="23"/>
      <c r="B102" s="23"/>
      <c r="C102" s="23"/>
      <c r="D102" s="23"/>
      <c r="E102" s="23"/>
      <c r="F102" s="23"/>
      <c r="G102" s="23"/>
    </row>
    <row r="103" ht="15.75" customHeight="1">
      <c r="A103" s="23"/>
      <c r="B103" s="23"/>
      <c r="C103" s="23"/>
      <c r="D103" s="23"/>
      <c r="E103" s="23"/>
      <c r="F103" s="23"/>
      <c r="G103" s="23"/>
    </row>
    <row r="104" ht="15.75" customHeight="1">
      <c r="A104" s="23"/>
      <c r="B104" s="23"/>
      <c r="C104" s="23"/>
      <c r="D104" s="23"/>
      <c r="E104" s="23"/>
      <c r="F104" s="23"/>
      <c r="G104" s="23"/>
    </row>
    <row r="105" ht="15.75" customHeight="1">
      <c r="A105" s="23"/>
      <c r="B105" s="23"/>
      <c r="C105" s="23"/>
      <c r="D105" s="23"/>
      <c r="E105" s="23"/>
      <c r="F105" s="23"/>
      <c r="G105" s="23"/>
    </row>
    <row r="106" ht="15.75" customHeight="1">
      <c r="A106" s="23"/>
      <c r="B106" s="23"/>
      <c r="C106" s="23"/>
      <c r="D106" s="23"/>
      <c r="E106" s="23"/>
      <c r="F106" s="23"/>
      <c r="G106" s="23"/>
    </row>
    <row r="107" ht="15.75" customHeight="1">
      <c r="A107" s="23"/>
      <c r="B107" s="23"/>
      <c r="C107" s="23"/>
      <c r="D107" s="23"/>
      <c r="E107" s="23"/>
      <c r="F107" s="23"/>
      <c r="G107" s="23"/>
    </row>
    <row r="108" ht="15.75" customHeight="1">
      <c r="A108" s="23"/>
      <c r="B108" s="23"/>
      <c r="C108" s="23"/>
      <c r="D108" s="23"/>
      <c r="E108" s="23"/>
      <c r="F108" s="23"/>
      <c r="G108" s="23"/>
    </row>
    <row r="109" ht="15.75" customHeight="1">
      <c r="A109" s="23"/>
      <c r="B109" s="23"/>
      <c r="C109" s="23"/>
      <c r="D109" s="23"/>
      <c r="E109" s="23"/>
      <c r="F109" s="23"/>
      <c r="G109" s="23"/>
    </row>
    <row r="110" ht="15.75" customHeight="1">
      <c r="A110" s="23"/>
      <c r="B110" s="23"/>
      <c r="C110" s="23"/>
      <c r="D110" s="23"/>
      <c r="E110" s="23"/>
      <c r="F110" s="23"/>
      <c r="G110" s="23"/>
    </row>
    <row r="111" ht="15.75" customHeight="1">
      <c r="A111" s="23"/>
      <c r="B111" s="23"/>
      <c r="C111" s="23"/>
      <c r="D111" s="23"/>
      <c r="E111" s="23"/>
      <c r="F111" s="23"/>
      <c r="G111" s="23"/>
    </row>
    <row r="112" ht="15.75" customHeight="1">
      <c r="A112" s="23"/>
      <c r="B112" s="23"/>
      <c r="C112" s="23"/>
      <c r="D112" s="23"/>
      <c r="E112" s="23"/>
      <c r="F112" s="23"/>
      <c r="G112" s="23"/>
    </row>
    <row r="113" ht="15.75" customHeight="1">
      <c r="A113" s="23"/>
      <c r="B113" s="23"/>
      <c r="C113" s="23"/>
      <c r="D113" s="23"/>
      <c r="E113" s="23"/>
      <c r="F113" s="23"/>
      <c r="G113" s="23"/>
    </row>
    <row r="114" ht="15.75" customHeight="1">
      <c r="A114" s="23"/>
      <c r="B114" s="23"/>
      <c r="C114" s="23"/>
      <c r="D114" s="23"/>
      <c r="E114" s="23"/>
      <c r="F114" s="23"/>
      <c r="G114" s="23"/>
    </row>
    <row r="115" ht="15.75" customHeight="1">
      <c r="A115" s="23"/>
      <c r="B115" s="23"/>
      <c r="C115" s="23"/>
      <c r="D115" s="23"/>
      <c r="E115" s="23"/>
      <c r="F115" s="23"/>
      <c r="G115" s="23"/>
    </row>
    <row r="116" ht="15.75" customHeight="1">
      <c r="A116" s="23"/>
      <c r="B116" s="23"/>
      <c r="C116" s="23"/>
      <c r="D116" s="23"/>
      <c r="E116" s="23"/>
      <c r="F116" s="23"/>
      <c r="G116" s="23"/>
    </row>
    <row r="117" ht="15.75" customHeight="1">
      <c r="A117" s="23"/>
      <c r="B117" s="23"/>
      <c r="C117" s="23"/>
      <c r="D117" s="23"/>
      <c r="E117" s="23"/>
      <c r="F117" s="23"/>
      <c r="G117" s="23"/>
    </row>
    <row r="118" ht="15.75" customHeight="1">
      <c r="A118" s="23"/>
      <c r="B118" s="23"/>
      <c r="C118" s="23"/>
      <c r="D118" s="23"/>
      <c r="E118" s="23"/>
      <c r="F118" s="23"/>
      <c r="G118" s="23"/>
    </row>
    <row r="119" ht="15.75" customHeight="1">
      <c r="A119" s="23"/>
      <c r="B119" s="23"/>
      <c r="C119" s="23"/>
      <c r="D119" s="23"/>
      <c r="E119" s="23"/>
      <c r="F119" s="23"/>
      <c r="G119" s="23"/>
    </row>
    <row r="120" ht="15.75" customHeight="1">
      <c r="A120" s="23"/>
      <c r="B120" s="23"/>
      <c r="C120" s="23"/>
      <c r="D120" s="23"/>
      <c r="E120" s="23"/>
      <c r="F120" s="23"/>
      <c r="G120" s="23"/>
    </row>
    <row r="121" ht="15.75" customHeight="1">
      <c r="A121" s="23"/>
      <c r="B121" s="23"/>
      <c r="C121" s="23"/>
      <c r="D121" s="23"/>
      <c r="E121" s="23"/>
      <c r="F121" s="23"/>
      <c r="G121" s="23"/>
    </row>
    <row r="122" ht="15.75" customHeight="1">
      <c r="A122" s="23"/>
      <c r="B122" s="23"/>
      <c r="C122" s="23"/>
      <c r="D122" s="23"/>
      <c r="E122" s="23"/>
      <c r="F122" s="23"/>
      <c r="G122" s="23"/>
    </row>
    <row r="123" ht="15.75" customHeight="1">
      <c r="A123" s="23"/>
      <c r="B123" s="23"/>
      <c r="C123" s="23"/>
      <c r="D123" s="23"/>
      <c r="E123" s="23"/>
      <c r="F123" s="23"/>
      <c r="G123" s="23"/>
    </row>
    <row r="124" ht="15.75" customHeight="1">
      <c r="A124" s="23"/>
      <c r="B124" s="23"/>
      <c r="C124" s="23"/>
      <c r="D124" s="23"/>
      <c r="E124" s="23"/>
      <c r="F124" s="23"/>
      <c r="G124" s="23"/>
    </row>
    <row r="125" ht="15.75" customHeight="1">
      <c r="A125" s="23"/>
      <c r="B125" s="23"/>
      <c r="C125" s="23"/>
      <c r="D125" s="23"/>
      <c r="E125" s="23"/>
      <c r="F125" s="23"/>
      <c r="G125" s="23"/>
    </row>
    <row r="126" ht="15.75" customHeight="1">
      <c r="A126" s="23"/>
      <c r="B126" s="23"/>
      <c r="C126" s="23"/>
      <c r="D126" s="23"/>
      <c r="E126" s="23"/>
      <c r="F126" s="23"/>
      <c r="G126" s="23"/>
    </row>
    <row r="127" ht="15.75" customHeight="1">
      <c r="A127" s="23"/>
      <c r="B127" s="23"/>
      <c r="C127" s="23"/>
      <c r="D127" s="23"/>
      <c r="E127" s="23"/>
      <c r="F127" s="23"/>
      <c r="G127" s="23"/>
    </row>
    <row r="128" ht="15.75" customHeight="1">
      <c r="A128" s="23"/>
      <c r="B128" s="23"/>
      <c r="C128" s="23"/>
      <c r="D128" s="23"/>
      <c r="E128" s="23"/>
      <c r="F128" s="23"/>
      <c r="G128" s="23"/>
    </row>
    <row r="129" ht="15.75" customHeight="1">
      <c r="A129" s="23"/>
      <c r="B129" s="23"/>
      <c r="C129" s="23"/>
      <c r="D129" s="23"/>
      <c r="E129" s="23"/>
      <c r="F129" s="23"/>
      <c r="G129" s="23"/>
    </row>
    <row r="130" ht="15.75" customHeight="1">
      <c r="A130" s="23"/>
      <c r="B130" s="23"/>
      <c r="C130" s="23"/>
      <c r="D130" s="23"/>
      <c r="E130" s="23"/>
      <c r="F130" s="23"/>
      <c r="G130" s="23"/>
    </row>
    <row r="131" ht="15.75" customHeight="1">
      <c r="A131" s="23"/>
      <c r="B131" s="23"/>
      <c r="C131" s="23"/>
      <c r="D131" s="23"/>
      <c r="E131" s="23"/>
      <c r="F131" s="23"/>
      <c r="G131" s="23"/>
    </row>
    <row r="132" ht="15.75" customHeight="1">
      <c r="A132" s="23"/>
      <c r="B132" s="23"/>
      <c r="C132" s="23"/>
      <c r="D132" s="23"/>
      <c r="E132" s="23"/>
      <c r="F132" s="23"/>
      <c r="G132" s="23"/>
    </row>
    <row r="133" ht="15.75" customHeight="1">
      <c r="A133" s="23"/>
      <c r="B133" s="23"/>
      <c r="C133" s="23"/>
      <c r="D133" s="23"/>
      <c r="E133" s="23"/>
      <c r="F133" s="23"/>
      <c r="G133" s="23"/>
    </row>
    <row r="134" ht="15.75" customHeight="1">
      <c r="A134" s="23"/>
      <c r="B134" s="23"/>
      <c r="C134" s="23"/>
      <c r="D134" s="23"/>
      <c r="E134" s="23"/>
      <c r="F134" s="23"/>
      <c r="G134" s="23"/>
    </row>
    <row r="135" ht="15.75" customHeight="1">
      <c r="A135" s="23"/>
      <c r="B135" s="23"/>
      <c r="C135" s="23"/>
      <c r="D135" s="23"/>
      <c r="E135" s="23"/>
      <c r="F135" s="23"/>
      <c r="G135" s="23"/>
    </row>
    <row r="136" ht="15.75" customHeight="1">
      <c r="A136" s="23"/>
      <c r="B136" s="23"/>
      <c r="C136" s="23"/>
      <c r="D136" s="23"/>
      <c r="E136" s="23"/>
      <c r="F136" s="23"/>
      <c r="G136" s="23"/>
    </row>
    <row r="137" ht="15.75" customHeight="1">
      <c r="A137" s="23"/>
      <c r="B137" s="23"/>
      <c r="C137" s="23"/>
      <c r="D137" s="23"/>
      <c r="E137" s="23"/>
      <c r="F137" s="23"/>
      <c r="G137" s="23"/>
    </row>
    <row r="138" ht="15.75" customHeight="1">
      <c r="A138" s="23"/>
      <c r="B138" s="23"/>
      <c r="C138" s="23"/>
      <c r="D138" s="23"/>
      <c r="E138" s="23"/>
      <c r="F138" s="23"/>
      <c r="G138" s="23"/>
    </row>
    <row r="139" ht="15.75" customHeight="1">
      <c r="A139" s="23"/>
      <c r="B139" s="23"/>
      <c r="C139" s="23"/>
      <c r="D139" s="23"/>
      <c r="E139" s="23"/>
      <c r="F139" s="23"/>
      <c r="G139" s="23"/>
    </row>
    <row r="140" ht="15.75" customHeight="1">
      <c r="A140" s="23"/>
      <c r="B140" s="23"/>
      <c r="C140" s="23"/>
      <c r="D140" s="23"/>
      <c r="E140" s="23"/>
      <c r="F140" s="23"/>
      <c r="G140" s="23"/>
    </row>
    <row r="141" ht="15.75" customHeight="1">
      <c r="A141" s="23"/>
      <c r="B141" s="23"/>
      <c r="C141" s="23"/>
      <c r="D141" s="23"/>
      <c r="E141" s="23"/>
      <c r="F141" s="23"/>
      <c r="G141" s="23"/>
    </row>
    <row r="142" ht="15.75" customHeight="1">
      <c r="A142" s="23"/>
      <c r="B142" s="23"/>
      <c r="C142" s="23"/>
      <c r="D142" s="23"/>
      <c r="E142" s="23"/>
      <c r="F142" s="23"/>
      <c r="G142" s="23"/>
    </row>
    <row r="143" ht="15.75" customHeight="1">
      <c r="A143" s="23"/>
      <c r="B143" s="23"/>
      <c r="C143" s="23"/>
      <c r="D143" s="23"/>
      <c r="E143" s="23"/>
      <c r="F143" s="23"/>
      <c r="G143" s="23"/>
    </row>
    <row r="144" ht="15.75" customHeight="1">
      <c r="A144" s="23"/>
      <c r="B144" s="23"/>
      <c r="C144" s="23"/>
      <c r="D144" s="23"/>
      <c r="E144" s="23"/>
      <c r="F144" s="23"/>
      <c r="G144" s="23"/>
    </row>
    <row r="145" ht="15.75" customHeight="1">
      <c r="A145" s="23"/>
      <c r="B145" s="23"/>
      <c r="C145" s="23"/>
      <c r="D145" s="23"/>
      <c r="E145" s="23"/>
      <c r="F145" s="23"/>
      <c r="G145" s="23"/>
    </row>
    <row r="146" ht="15.75" customHeight="1">
      <c r="A146" s="23"/>
      <c r="B146" s="23"/>
      <c r="C146" s="23"/>
      <c r="D146" s="23"/>
      <c r="E146" s="23"/>
      <c r="F146" s="23"/>
      <c r="G146" s="23"/>
    </row>
    <row r="147" ht="15.75" customHeight="1">
      <c r="A147" s="23"/>
      <c r="B147" s="23"/>
      <c r="C147" s="23"/>
      <c r="D147" s="23"/>
      <c r="E147" s="23"/>
      <c r="F147" s="23"/>
      <c r="G147" s="23"/>
    </row>
    <row r="148" ht="15.75" customHeight="1">
      <c r="A148" s="23"/>
      <c r="B148" s="23"/>
      <c r="C148" s="23"/>
      <c r="D148" s="23"/>
      <c r="E148" s="23"/>
      <c r="F148" s="23"/>
      <c r="G148" s="23"/>
    </row>
    <row r="149" ht="15.75" customHeight="1">
      <c r="A149" s="23"/>
      <c r="B149" s="23"/>
      <c r="C149" s="23"/>
      <c r="D149" s="23"/>
      <c r="E149" s="23"/>
      <c r="F149" s="23"/>
      <c r="G149" s="23"/>
    </row>
    <row r="150" ht="15.75" customHeight="1">
      <c r="A150" s="23"/>
      <c r="B150" s="23"/>
      <c r="C150" s="23"/>
      <c r="D150" s="23"/>
      <c r="E150" s="23"/>
      <c r="F150" s="23"/>
      <c r="G150" s="23"/>
    </row>
    <row r="151" ht="15.75" customHeight="1">
      <c r="A151" s="23"/>
      <c r="B151" s="23"/>
      <c r="C151" s="23"/>
      <c r="D151" s="23"/>
      <c r="E151" s="23"/>
      <c r="F151" s="23"/>
      <c r="G151" s="23"/>
    </row>
    <row r="152" ht="15.75" customHeight="1">
      <c r="A152" s="23"/>
      <c r="B152" s="23"/>
      <c r="C152" s="23"/>
      <c r="D152" s="23"/>
      <c r="E152" s="23"/>
      <c r="F152" s="23"/>
      <c r="G152" s="23"/>
    </row>
    <row r="153" ht="15.75" customHeight="1">
      <c r="A153" s="23"/>
      <c r="B153" s="23"/>
      <c r="C153" s="23"/>
      <c r="D153" s="23"/>
      <c r="E153" s="23"/>
      <c r="F153" s="23"/>
      <c r="G153" s="23"/>
    </row>
    <row r="154" ht="15.75" customHeight="1">
      <c r="A154" s="23"/>
      <c r="B154" s="23"/>
      <c r="C154" s="23"/>
      <c r="D154" s="23"/>
      <c r="E154" s="23"/>
      <c r="F154" s="23"/>
      <c r="G154" s="23"/>
    </row>
    <row r="155" ht="15.75" customHeight="1">
      <c r="A155" s="23"/>
      <c r="B155" s="23"/>
      <c r="C155" s="23"/>
      <c r="D155" s="23"/>
      <c r="E155" s="23"/>
      <c r="F155" s="23"/>
      <c r="G155" s="23"/>
    </row>
    <row r="156" ht="15.75" customHeight="1">
      <c r="A156" s="23"/>
      <c r="B156" s="23"/>
      <c r="C156" s="23"/>
      <c r="D156" s="23"/>
      <c r="E156" s="23"/>
      <c r="F156" s="23"/>
      <c r="G156" s="23"/>
    </row>
    <row r="157" ht="15.75" customHeight="1">
      <c r="A157" s="23"/>
      <c r="B157" s="23"/>
      <c r="C157" s="23"/>
      <c r="D157" s="23"/>
      <c r="E157" s="23"/>
      <c r="F157" s="23"/>
      <c r="G157" s="23"/>
    </row>
    <row r="158" ht="15.75" customHeight="1">
      <c r="A158" s="23"/>
      <c r="B158" s="23"/>
      <c r="C158" s="23"/>
      <c r="D158" s="23"/>
      <c r="E158" s="23"/>
      <c r="F158" s="23"/>
      <c r="G158" s="23"/>
    </row>
    <row r="159" ht="15.75" customHeight="1">
      <c r="A159" s="23"/>
      <c r="B159" s="23"/>
      <c r="C159" s="23"/>
      <c r="D159" s="23"/>
      <c r="E159" s="23"/>
      <c r="F159" s="23"/>
      <c r="G159" s="23"/>
    </row>
    <row r="160" ht="15.75" customHeight="1">
      <c r="A160" s="23"/>
      <c r="B160" s="23"/>
      <c r="C160" s="23"/>
      <c r="D160" s="23"/>
      <c r="E160" s="23"/>
      <c r="F160" s="23"/>
      <c r="G160" s="23"/>
    </row>
    <row r="161" ht="15.75" customHeight="1">
      <c r="A161" s="23"/>
      <c r="B161" s="23"/>
      <c r="C161" s="23"/>
      <c r="D161" s="23"/>
      <c r="E161" s="23"/>
      <c r="F161" s="23"/>
      <c r="G161" s="23"/>
    </row>
    <row r="162" ht="15.75" customHeight="1">
      <c r="A162" s="23"/>
      <c r="B162" s="23"/>
      <c r="C162" s="23"/>
      <c r="D162" s="23"/>
      <c r="E162" s="23"/>
      <c r="F162" s="23"/>
      <c r="G162" s="23"/>
    </row>
    <row r="163" ht="15.75" customHeight="1">
      <c r="A163" s="23"/>
      <c r="B163" s="23"/>
      <c r="C163" s="23"/>
      <c r="D163" s="23"/>
      <c r="E163" s="23"/>
      <c r="F163" s="23"/>
      <c r="G163" s="23"/>
    </row>
    <row r="164" ht="15.75" customHeight="1">
      <c r="A164" s="23"/>
      <c r="B164" s="23"/>
      <c r="C164" s="23"/>
      <c r="D164" s="23"/>
      <c r="E164" s="23"/>
      <c r="F164" s="23"/>
      <c r="G164" s="23"/>
    </row>
    <row r="165" ht="15.75" customHeight="1">
      <c r="A165" s="23"/>
      <c r="B165" s="23"/>
      <c r="C165" s="23"/>
      <c r="D165" s="23"/>
      <c r="E165" s="23"/>
      <c r="F165" s="23"/>
      <c r="G165" s="23"/>
    </row>
    <row r="166" ht="15.75" customHeight="1">
      <c r="A166" s="23"/>
      <c r="B166" s="23"/>
      <c r="C166" s="23"/>
      <c r="D166" s="23"/>
      <c r="E166" s="23"/>
      <c r="F166" s="23"/>
      <c r="G166" s="23"/>
    </row>
    <row r="167" ht="15.75" customHeight="1">
      <c r="A167" s="23"/>
      <c r="B167" s="23"/>
      <c r="C167" s="23"/>
      <c r="D167" s="23"/>
      <c r="E167" s="23"/>
      <c r="F167" s="23"/>
      <c r="G167" s="23"/>
    </row>
    <row r="168" ht="15.75" customHeight="1">
      <c r="A168" s="23"/>
      <c r="B168" s="23"/>
      <c r="C168" s="23"/>
      <c r="D168" s="23"/>
      <c r="E168" s="23"/>
      <c r="F168" s="23"/>
      <c r="G168" s="23"/>
    </row>
    <row r="169" ht="15.75" customHeight="1">
      <c r="A169" s="23"/>
      <c r="B169" s="23"/>
      <c r="C169" s="23"/>
      <c r="D169" s="23"/>
      <c r="E169" s="23"/>
      <c r="F169" s="23"/>
      <c r="G169" s="23"/>
    </row>
    <row r="170" ht="15.75" customHeight="1">
      <c r="A170" s="23"/>
      <c r="B170" s="23"/>
      <c r="C170" s="23"/>
      <c r="D170" s="23"/>
      <c r="E170" s="23"/>
      <c r="F170" s="23"/>
      <c r="G170" s="23"/>
    </row>
    <row r="171" ht="15.75" customHeight="1">
      <c r="A171" s="23"/>
      <c r="B171" s="23"/>
      <c r="C171" s="23"/>
      <c r="D171" s="23"/>
      <c r="E171" s="23"/>
      <c r="F171" s="23"/>
      <c r="G171" s="23"/>
    </row>
    <row r="172" ht="15.75" customHeight="1">
      <c r="A172" s="23"/>
      <c r="B172" s="23"/>
      <c r="C172" s="23"/>
      <c r="D172" s="23"/>
      <c r="E172" s="23"/>
      <c r="F172" s="23"/>
      <c r="G172" s="23"/>
    </row>
    <row r="173" ht="15.75" customHeight="1">
      <c r="A173" s="23"/>
      <c r="B173" s="23"/>
      <c r="C173" s="23"/>
      <c r="D173" s="23"/>
      <c r="E173" s="23"/>
      <c r="F173" s="23"/>
      <c r="G173" s="23"/>
    </row>
    <row r="174" ht="15.75" customHeight="1">
      <c r="A174" s="23"/>
      <c r="B174" s="23"/>
      <c r="C174" s="23"/>
      <c r="D174" s="23"/>
      <c r="E174" s="23"/>
      <c r="F174" s="23"/>
      <c r="G174" s="23"/>
    </row>
    <row r="175" ht="15.75" customHeight="1">
      <c r="A175" s="23"/>
      <c r="B175" s="23"/>
      <c r="C175" s="23"/>
      <c r="D175" s="23"/>
      <c r="E175" s="23"/>
      <c r="F175" s="23"/>
      <c r="G175" s="23"/>
    </row>
    <row r="176" ht="15.75" customHeight="1">
      <c r="A176" s="23"/>
      <c r="B176" s="23"/>
      <c r="C176" s="23"/>
      <c r="D176" s="23"/>
      <c r="E176" s="23"/>
      <c r="F176" s="23"/>
      <c r="G176" s="23"/>
    </row>
    <row r="177" ht="15.75" customHeight="1">
      <c r="A177" s="23"/>
      <c r="B177" s="23"/>
      <c r="C177" s="23"/>
      <c r="D177" s="23"/>
      <c r="E177" s="23"/>
      <c r="F177" s="23"/>
      <c r="G177" s="23"/>
    </row>
    <row r="178" ht="15.75" customHeight="1">
      <c r="A178" s="23"/>
      <c r="B178" s="23"/>
      <c r="C178" s="23"/>
      <c r="D178" s="23"/>
      <c r="E178" s="23"/>
      <c r="F178" s="23"/>
      <c r="G178" s="23"/>
    </row>
    <row r="179" ht="15.75" customHeight="1">
      <c r="A179" s="23"/>
      <c r="B179" s="23"/>
      <c r="C179" s="23"/>
      <c r="D179" s="23"/>
      <c r="E179" s="23"/>
      <c r="F179" s="23"/>
      <c r="G179" s="23"/>
    </row>
    <row r="180" ht="15.75" customHeight="1">
      <c r="A180" s="23"/>
      <c r="B180" s="23"/>
      <c r="C180" s="23"/>
      <c r="D180" s="23"/>
      <c r="E180" s="23"/>
      <c r="F180" s="23"/>
      <c r="G180" s="23"/>
    </row>
    <row r="181" ht="15.75" customHeight="1">
      <c r="A181" s="23"/>
      <c r="B181" s="23"/>
      <c r="C181" s="23"/>
      <c r="D181" s="23"/>
      <c r="E181" s="23"/>
      <c r="F181" s="23"/>
      <c r="G181" s="23"/>
    </row>
    <row r="182" ht="15.75" customHeight="1">
      <c r="A182" s="23"/>
      <c r="B182" s="23"/>
      <c r="C182" s="23"/>
      <c r="D182" s="23"/>
      <c r="E182" s="23"/>
      <c r="F182" s="23"/>
      <c r="G182" s="23"/>
    </row>
    <row r="183" ht="15.75" customHeight="1">
      <c r="A183" s="23"/>
      <c r="B183" s="23"/>
      <c r="C183" s="23"/>
      <c r="D183" s="23"/>
      <c r="E183" s="23"/>
      <c r="F183" s="23"/>
      <c r="G183" s="23"/>
    </row>
    <row r="184" ht="15.75" customHeight="1">
      <c r="A184" s="23"/>
      <c r="B184" s="23"/>
      <c r="C184" s="23"/>
      <c r="D184" s="23"/>
      <c r="E184" s="23"/>
      <c r="F184" s="23"/>
      <c r="G184" s="23"/>
    </row>
    <row r="185" ht="15.75" customHeight="1">
      <c r="A185" s="23"/>
      <c r="B185" s="23"/>
      <c r="C185" s="23"/>
      <c r="D185" s="23"/>
      <c r="E185" s="23"/>
      <c r="F185" s="23"/>
      <c r="G185" s="23"/>
    </row>
    <row r="186" ht="15.75" customHeight="1">
      <c r="A186" s="23"/>
      <c r="B186" s="23"/>
      <c r="C186" s="23"/>
      <c r="D186" s="23"/>
      <c r="E186" s="23"/>
      <c r="F186" s="23"/>
      <c r="G186" s="23"/>
    </row>
    <row r="187" ht="15.75" customHeight="1">
      <c r="A187" s="23"/>
      <c r="B187" s="23"/>
      <c r="C187" s="23"/>
      <c r="D187" s="23"/>
      <c r="E187" s="23"/>
      <c r="F187" s="23"/>
      <c r="G187" s="23"/>
    </row>
    <row r="188" ht="15.75" customHeight="1">
      <c r="A188" s="23"/>
      <c r="B188" s="23"/>
      <c r="C188" s="23"/>
      <c r="D188" s="23"/>
      <c r="E188" s="23"/>
      <c r="F188" s="23"/>
      <c r="G188" s="23"/>
    </row>
    <row r="189" ht="15.75" customHeight="1">
      <c r="A189" s="23"/>
      <c r="B189" s="23"/>
      <c r="C189" s="23"/>
      <c r="D189" s="23"/>
      <c r="E189" s="23"/>
      <c r="F189" s="23"/>
      <c r="G189" s="23"/>
    </row>
    <row r="190" ht="15.75" customHeight="1">
      <c r="A190" s="23"/>
      <c r="B190" s="23"/>
      <c r="C190" s="23"/>
      <c r="D190" s="23"/>
      <c r="E190" s="23"/>
      <c r="F190" s="23"/>
      <c r="G190" s="23"/>
    </row>
    <row r="191" ht="15.75" customHeight="1">
      <c r="A191" s="23"/>
      <c r="B191" s="23"/>
      <c r="C191" s="23"/>
      <c r="D191" s="23"/>
      <c r="E191" s="23"/>
      <c r="F191" s="23"/>
      <c r="G191" s="23"/>
    </row>
    <row r="192" ht="15.75" customHeight="1">
      <c r="A192" s="23"/>
      <c r="B192" s="23"/>
      <c r="C192" s="23"/>
      <c r="D192" s="23"/>
      <c r="E192" s="23"/>
      <c r="F192" s="23"/>
      <c r="G192" s="23"/>
    </row>
    <row r="193" ht="15.75" customHeight="1">
      <c r="A193" s="23"/>
      <c r="B193" s="23"/>
      <c r="C193" s="23"/>
      <c r="D193" s="23"/>
      <c r="E193" s="23"/>
      <c r="F193" s="23"/>
      <c r="G193" s="23"/>
    </row>
    <row r="194" ht="15.75" customHeight="1">
      <c r="A194" s="23"/>
      <c r="B194" s="23"/>
      <c r="C194" s="23"/>
      <c r="D194" s="23"/>
      <c r="E194" s="23"/>
      <c r="F194" s="23"/>
      <c r="G194" s="23"/>
    </row>
    <row r="195" ht="15.75" customHeight="1">
      <c r="A195" s="23"/>
      <c r="B195" s="23"/>
      <c r="C195" s="23"/>
      <c r="D195" s="23"/>
      <c r="E195" s="23"/>
      <c r="F195" s="23"/>
      <c r="G195" s="23"/>
    </row>
    <row r="196" ht="15.75" customHeight="1">
      <c r="A196" s="23"/>
      <c r="B196" s="23"/>
      <c r="C196" s="23"/>
      <c r="D196" s="23"/>
      <c r="E196" s="23"/>
      <c r="F196" s="23"/>
      <c r="G196" s="23"/>
    </row>
    <row r="197" ht="15.75" customHeight="1">
      <c r="A197" s="23"/>
      <c r="B197" s="23"/>
      <c r="C197" s="23"/>
      <c r="D197" s="23"/>
      <c r="E197" s="23"/>
      <c r="F197" s="23"/>
      <c r="G197" s="23"/>
    </row>
    <row r="198" ht="15.75" customHeight="1">
      <c r="A198" s="23"/>
      <c r="B198" s="23"/>
      <c r="C198" s="23"/>
      <c r="D198" s="23"/>
      <c r="E198" s="23"/>
      <c r="F198" s="23"/>
      <c r="G198" s="23"/>
    </row>
    <row r="199" ht="15.75" customHeight="1">
      <c r="A199" s="23"/>
      <c r="B199" s="23"/>
      <c r="C199" s="23"/>
      <c r="D199" s="23"/>
      <c r="E199" s="23"/>
      <c r="F199" s="23"/>
      <c r="G199" s="23"/>
    </row>
    <row r="200" ht="15.75" customHeight="1">
      <c r="A200" s="23"/>
      <c r="B200" s="23"/>
      <c r="C200" s="23"/>
      <c r="D200" s="23"/>
      <c r="E200" s="23"/>
      <c r="F200" s="23"/>
      <c r="G200" s="23"/>
    </row>
    <row r="201" ht="15.75" customHeight="1">
      <c r="A201" s="23"/>
      <c r="B201" s="23"/>
      <c r="C201" s="23"/>
      <c r="D201" s="23"/>
      <c r="E201" s="23"/>
      <c r="F201" s="23"/>
      <c r="G201" s="23"/>
    </row>
    <row r="202" ht="15.75" customHeight="1">
      <c r="A202" s="23"/>
      <c r="B202" s="23"/>
      <c r="C202" s="23"/>
      <c r="D202" s="23"/>
      <c r="E202" s="23"/>
      <c r="F202" s="23"/>
      <c r="G202" s="23"/>
    </row>
    <row r="203" ht="15.75" customHeight="1">
      <c r="A203" s="23"/>
      <c r="B203" s="23"/>
      <c r="C203" s="23"/>
      <c r="D203" s="23"/>
      <c r="E203" s="23"/>
      <c r="F203" s="23"/>
      <c r="G203" s="23"/>
    </row>
    <row r="204" ht="15.75" customHeight="1">
      <c r="A204" s="23"/>
      <c r="B204" s="23"/>
      <c r="C204" s="23"/>
      <c r="D204" s="23"/>
      <c r="E204" s="23"/>
      <c r="F204" s="23"/>
      <c r="G204" s="23"/>
    </row>
    <row r="205" ht="15.75" customHeight="1">
      <c r="A205" s="23"/>
      <c r="B205" s="23"/>
      <c r="C205" s="23"/>
      <c r="D205" s="23"/>
      <c r="E205" s="23"/>
      <c r="F205" s="23"/>
      <c r="G205" s="23"/>
    </row>
    <row r="206" ht="15.75" customHeight="1">
      <c r="A206" s="23"/>
      <c r="B206" s="23"/>
      <c r="C206" s="23"/>
      <c r="D206" s="23"/>
      <c r="E206" s="23"/>
      <c r="F206" s="23"/>
      <c r="G206" s="23"/>
    </row>
    <row r="207" ht="15.75" customHeight="1">
      <c r="A207" s="23"/>
      <c r="B207" s="23"/>
      <c r="C207" s="23"/>
      <c r="D207" s="23"/>
      <c r="E207" s="23"/>
      <c r="F207" s="23"/>
      <c r="G207" s="23"/>
    </row>
    <row r="208" ht="15.75" customHeight="1">
      <c r="A208" s="23"/>
      <c r="B208" s="23"/>
      <c r="C208" s="23"/>
      <c r="D208" s="23"/>
      <c r="E208" s="23"/>
      <c r="F208" s="23"/>
      <c r="G208" s="23"/>
    </row>
    <row r="209" ht="15.75" customHeight="1">
      <c r="A209" s="23"/>
      <c r="B209" s="23"/>
      <c r="C209" s="23"/>
      <c r="D209" s="23"/>
      <c r="E209" s="23"/>
      <c r="F209" s="23"/>
      <c r="G209" s="23"/>
    </row>
    <row r="210" ht="15.75" customHeight="1">
      <c r="A210" s="23"/>
      <c r="B210" s="23"/>
      <c r="C210" s="23"/>
      <c r="D210" s="23"/>
      <c r="E210" s="23"/>
      <c r="F210" s="23"/>
      <c r="G210" s="23"/>
    </row>
    <row r="211" ht="15.75" customHeight="1">
      <c r="A211" s="23"/>
      <c r="B211" s="23"/>
      <c r="C211" s="23"/>
      <c r="D211" s="23"/>
      <c r="E211" s="23"/>
      <c r="F211" s="23"/>
      <c r="G211" s="23"/>
    </row>
    <row r="212" ht="15.75" customHeight="1">
      <c r="A212" s="23"/>
      <c r="B212" s="23"/>
      <c r="C212" s="23"/>
      <c r="D212" s="23"/>
      <c r="E212" s="23"/>
      <c r="F212" s="23"/>
      <c r="G212" s="23"/>
    </row>
    <row r="213" ht="15.75" customHeight="1">
      <c r="A213" s="23"/>
      <c r="B213" s="23"/>
      <c r="C213" s="23"/>
      <c r="D213" s="23"/>
      <c r="E213" s="23"/>
      <c r="F213" s="23"/>
      <c r="G213" s="23"/>
    </row>
    <row r="214" ht="15.75" customHeight="1">
      <c r="A214" s="23"/>
      <c r="B214" s="23"/>
      <c r="C214" s="23"/>
      <c r="D214" s="23"/>
      <c r="E214" s="23"/>
      <c r="F214" s="23"/>
      <c r="G214" s="23"/>
    </row>
    <row r="215" ht="15.75" customHeight="1">
      <c r="A215" s="23"/>
      <c r="B215" s="23"/>
      <c r="C215" s="23"/>
      <c r="D215" s="23"/>
      <c r="E215" s="23"/>
      <c r="F215" s="23"/>
      <c r="G215" s="23"/>
    </row>
    <row r="216" ht="15.75" customHeight="1">
      <c r="A216" s="23"/>
      <c r="B216" s="23"/>
      <c r="C216" s="23"/>
      <c r="D216" s="23"/>
      <c r="E216" s="23"/>
      <c r="F216" s="23"/>
      <c r="G216" s="23"/>
    </row>
    <row r="217" ht="15.75" customHeight="1">
      <c r="A217" s="23"/>
      <c r="B217" s="23"/>
      <c r="C217" s="23"/>
      <c r="D217" s="23"/>
      <c r="E217" s="23"/>
      <c r="F217" s="23"/>
      <c r="G217" s="23"/>
    </row>
    <row r="218" ht="15.75" customHeight="1">
      <c r="A218" s="23"/>
      <c r="B218" s="23"/>
      <c r="C218" s="23"/>
      <c r="D218" s="23"/>
      <c r="E218" s="23"/>
      <c r="F218" s="23"/>
      <c r="G218" s="23"/>
    </row>
    <row r="219" ht="15.75" customHeight="1">
      <c r="A219" s="23"/>
      <c r="B219" s="23"/>
      <c r="C219" s="23"/>
      <c r="D219" s="23"/>
      <c r="E219" s="23"/>
      <c r="F219" s="23"/>
      <c r="G219" s="23"/>
    </row>
    <row r="220" ht="15.75" customHeight="1">
      <c r="A220" s="23"/>
      <c r="B220" s="23"/>
      <c r="C220" s="23"/>
      <c r="D220" s="23"/>
      <c r="E220" s="23"/>
      <c r="F220" s="23"/>
      <c r="G220" s="23"/>
    </row>
    <row r="221" ht="15.75" customHeight="1">
      <c r="A221" s="23"/>
      <c r="B221" s="23"/>
      <c r="C221" s="23"/>
      <c r="D221" s="23"/>
      <c r="E221" s="23"/>
      <c r="F221" s="23"/>
      <c r="G221" s="23"/>
    </row>
    <row r="222" ht="15.75" customHeight="1">
      <c r="A222" s="23"/>
      <c r="B222" s="23"/>
      <c r="C222" s="23"/>
      <c r="D222" s="23"/>
      <c r="E222" s="23"/>
      <c r="F222" s="23"/>
      <c r="G222" s="23"/>
    </row>
    <row r="223" ht="15.75" customHeight="1">
      <c r="A223" s="23"/>
      <c r="B223" s="23"/>
      <c r="C223" s="23"/>
      <c r="D223" s="23"/>
      <c r="E223" s="23"/>
      <c r="F223" s="23"/>
      <c r="G223" s="23"/>
    </row>
    <row r="224" ht="15.75" customHeight="1">
      <c r="A224" s="23"/>
      <c r="B224" s="23"/>
      <c r="C224" s="23"/>
      <c r="D224" s="23"/>
      <c r="E224" s="23"/>
      <c r="F224" s="23"/>
      <c r="G224" s="23"/>
    </row>
    <row r="225" ht="15.75" customHeight="1">
      <c r="A225" s="23"/>
      <c r="B225" s="23"/>
      <c r="C225" s="23"/>
      <c r="D225" s="23"/>
      <c r="E225" s="23"/>
      <c r="F225" s="23"/>
      <c r="G225" s="23"/>
    </row>
    <row r="226" ht="15.75" customHeight="1">
      <c r="A226" s="23"/>
      <c r="B226" s="23"/>
      <c r="C226" s="23"/>
      <c r="D226" s="23"/>
      <c r="E226" s="23"/>
      <c r="F226" s="23"/>
      <c r="G226" s="23"/>
    </row>
    <row r="227" ht="15.75" customHeight="1">
      <c r="A227" s="23"/>
      <c r="B227" s="23"/>
      <c r="C227" s="23"/>
      <c r="D227" s="23"/>
      <c r="E227" s="23"/>
      <c r="F227" s="23"/>
      <c r="G227" s="23"/>
    </row>
    <row r="228" ht="15.75" customHeight="1">
      <c r="A228" s="23"/>
      <c r="B228" s="23"/>
      <c r="C228" s="23"/>
      <c r="D228" s="23"/>
      <c r="E228" s="23"/>
      <c r="F228" s="23"/>
      <c r="G228" s="23"/>
    </row>
    <row r="229" ht="15.75" customHeight="1">
      <c r="A229" s="23"/>
      <c r="B229" s="23"/>
      <c r="C229" s="23"/>
      <c r="D229" s="23"/>
      <c r="E229" s="23"/>
      <c r="F229" s="23"/>
      <c r="G229" s="23"/>
    </row>
    <row r="230" ht="15.75" customHeight="1">
      <c r="A230" s="23"/>
      <c r="B230" s="23"/>
      <c r="C230" s="23"/>
      <c r="D230" s="23"/>
      <c r="E230" s="23"/>
      <c r="F230" s="23"/>
      <c r="G230" s="23"/>
    </row>
    <row r="231" ht="15.75" customHeight="1">
      <c r="A231" s="23"/>
      <c r="B231" s="23"/>
      <c r="C231" s="23"/>
      <c r="D231" s="23"/>
      <c r="E231" s="23"/>
      <c r="F231" s="23"/>
      <c r="G231" s="23"/>
    </row>
    <row r="232" ht="15.75" customHeight="1">
      <c r="A232" s="23"/>
      <c r="B232" s="23"/>
      <c r="C232" s="23"/>
      <c r="D232" s="23"/>
      <c r="E232" s="23"/>
      <c r="F232" s="23"/>
      <c r="G232" s="23"/>
    </row>
    <row r="233" ht="15.75" customHeight="1">
      <c r="A233" s="23"/>
      <c r="B233" s="23"/>
      <c r="C233" s="23"/>
      <c r="D233" s="23"/>
      <c r="E233" s="23"/>
      <c r="F233" s="23"/>
      <c r="G233" s="23"/>
    </row>
    <row r="234" ht="15.75" customHeight="1">
      <c r="A234" s="23"/>
      <c r="B234" s="23"/>
      <c r="C234" s="23"/>
      <c r="D234" s="23"/>
      <c r="E234" s="23"/>
      <c r="F234" s="23"/>
      <c r="G234" s="23"/>
    </row>
    <row r="235" ht="15.75" customHeight="1">
      <c r="A235" s="23"/>
      <c r="B235" s="23"/>
      <c r="C235" s="23"/>
      <c r="D235" s="23"/>
      <c r="E235" s="23"/>
      <c r="F235" s="23"/>
      <c r="G235" s="23"/>
    </row>
    <row r="236" ht="15.75" customHeight="1">
      <c r="A236" s="23"/>
      <c r="B236" s="23"/>
      <c r="C236" s="23"/>
      <c r="D236" s="23"/>
      <c r="E236" s="23"/>
      <c r="F236" s="23"/>
      <c r="G236" s="23"/>
    </row>
    <row r="237" ht="15.75" customHeight="1">
      <c r="A237" s="23"/>
      <c r="B237" s="23"/>
      <c r="C237" s="23"/>
      <c r="D237" s="23"/>
      <c r="E237" s="23"/>
      <c r="F237" s="23"/>
      <c r="G237" s="23"/>
    </row>
    <row r="238" ht="15.75" customHeight="1">
      <c r="A238" s="23"/>
      <c r="B238" s="23"/>
      <c r="C238" s="23"/>
      <c r="D238" s="23"/>
      <c r="E238" s="23"/>
      <c r="F238" s="23"/>
      <c r="G238" s="23"/>
    </row>
    <row r="239" ht="15.75" customHeight="1">
      <c r="A239" s="23"/>
      <c r="B239" s="23"/>
      <c r="C239" s="23"/>
      <c r="D239" s="23"/>
      <c r="E239" s="23"/>
      <c r="F239" s="23"/>
      <c r="G239" s="23"/>
    </row>
    <row r="240" ht="15.75" customHeight="1">
      <c r="A240" s="23"/>
      <c r="B240" s="23"/>
      <c r="C240" s="23"/>
      <c r="D240" s="23"/>
      <c r="E240" s="23"/>
      <c r="F240" s="23"/>
      <c r="G240" s="23"/>
    </row>
    <row r="241" ht="15.75" customHeight="1">
      <c r="A241" s="23"/>
      <c r="B241" s="23"/>
      <c r="C241" s="23"/>
      <c r="D241" s="23"/>
      <c r="E241" s="23"/>
      <c r="F241" s="23"/>
      <c r="G241" s="23"/>
    </row>
    <row r="242" ht="15.75" customHeight="1">
      <c r="A242" s="23"/>
      <c r="B242" s="23"/>
      <c r="C242" s="23"/>
      <c r="D242" s="23"/>
      <c r="E242" s="23"/>
      <c r="F242" s="23"/>
      <c r="G242" s="23"/>
    </row>
    <row r="243" ht="15.75" customHeight="1">
      <c r="A243" s="23"/>
      <c r="B243" s="23"/>
      <c r="C243" s="23"/>
      <c r="D243" s="23"/>
      <c r="E243" s="23"/>
      <c r="F243" s="23"/>
      <c r="G243" s="23"/>
    </row>
    <row r="244" ht="15.75" customHeight="1">
      <c r="A244" s="23"/>
      <c r="B244" s="23"/>
      <c r="C244" s="23"/>
      <c r="D244" s="23"/>
      <c r="E244" s="23"/>
      <c r="F244" s="23"/>
      <c r="G244" s="23"/>
    </row>
    <row r="245" ht="15.75" customHeight="1">
      <c r="A245" s="23"/>
      <c r="B245" s="23"/>
      <c r="C245" s="23"/>
      <c r="D245" s="23"/>
      <c r="E245" s="23"/>
      <c r="F245" s="23"/>
      <c r="G245" s="23"/>
    </row>
    <row r="246" ht="15.75" customHeight="1">
      <c r="A246" s="23"/>
      <c r="B246" s="23"/>
      <c r="C246" s="23"/>
      <c r="D246" s="23"/>
      <c r="E246" s="23"/>
      <c r="F246" s="23"/>
      <c r="G246" s="23"/>
    </row>
    <row r="247" ht="15.75" customHeight="1">
      <c r="A247" s="23"/>
      <c r="B247" s="23"/>
      <c r="C247" s="23"/>
      <c r="D247" s="23"/>
      <c r="E247" s="23"/>
      <c r="F247" s="23"/>
      <c r="G247" s="23"/>
    </row>
    <row r="248" ht="15.75" customHeight="1">
      <c r="A248" s="23"/>
      <c r="B248" s="23"/>
      <c r="C248" s="23"/>
      <c r="D248" s="23"/>
      <c r="E248" s="23"/>
      <c r="F248" s="23"/>
      <c r="G248" s="23"/>
    </row>
    <row r="249" ht="15.75" customHeight="1">
      <c r="A249" s="23"/>
      <c r="B249" s="23"/>
      <c r="C249" s="23"/>
      <c r="D249" s="23"/>
      <c r="E249" s="23"/>
      <c r="F249" s="23"/>
      <c r="G249" s="23"/>
    </row>
    <row r="250" ht="15.75" customHeight="1">
      <c r="A250" s="23"/>
      <c r="B250" s="23"/>
      <c r="C250" s="23"/>
      <c r="D250" s="23"/>
      <c r="E250" s="23"/>
      <c r="F250" s="23"/>
      <c r="G250" s="23"/>
    </row>
    <row r="251" ht="15.75" customHeight="1">
      <c r="A251" s="23"/>
      <c r="B251" s="23"/>
      <c r="C251" s="23"/>
      <c r="D251" s="23"/>
      <c r="E251" s="23"/>
      <c r="F251" s="23"/>
      <c r="G251" s="23"/>
    </row>
    <row r="252" ht="15.75" customHeight="1">
      <c r="A252" s="23"/>
      <c r="B252" s="23"/>
      <c r="C252" s="23"/>
      <c r="D252" s="23"/>
      <c r="E252" s="23"/>
      <c r="F252" s="23"/>
      <c r="G252" s="23"/>
    </row>
    <row r="253" ht="15.75" customHeight="1">
      <c r="A253" s="23"/>
      <c r="B253" s="23"/>
      <c r="C253" s="23"/>
      <c r="D253" s="23"/>
      <c r="E253" s="23"/>
      <c r="F253" s="23"/>
      <c r="G253" s="23"/>
    </row>
    <row r="254" ht="15.75" customHeight="1">
      <c r="A254" s="23"/>
      <c r="B254" s="23"/>
      <c r="C254" s="23"/>
      <c r="D254" s="23"/>
      <c r="E254" s="23"/>
      <c r="F254" s="23"/>
      <c r="G254" s="23"/>
    </row>
    <row r="255" ht="15.75" customHeight="1">
      <c r="A255" s="23"/>
      <c r="B255" s="23"/>
      <c r="C255" s="23"/>
      <c r="D255" s="23"/>
      <c r="E255" s="23"/>
      <c r="F255" s="23"/>
      <c r="G255" s="23"/>
    </row>
    <row r="256" ht="15.75" customHeight="1">
      <c r="A256" s="23"/>
      <c r="B256" s="23"/>
      <c r="C256" s="23"/>
      <c r="D256" s="23"/>
      <c r="E256" s="23"/>
      <c r="F256" s="23"/>
      <c r="G256" s="23"/>
    </row>
    <row r="257" ht="15.75" customHeight="1">
      <c r="A257" s="23"/>
      <c r="B257" s="23"/>
      <c r="C257" s="23"/>
      <c r="D257" s="23"/>
      <c r="E257" s="23"/>
      <c r="F257" s="23"/>
      <c r="G257" s="23"/>
    </row>
    <row r="258" ht="15.75" customHeight="1">
      <c r="A258" s="23"/>
      <c r="B258" s="23"/>
      <c r="C258" s="23"/>
      <c r="D258" s="23"/>
      <c r="E258" s="23"/>
      <c r="F258" s="23"/>
      <c r="G258" s="23"/>
    </row>
    <row r="259" ht="15.75" customHeight="1">
      <c r="A259" s="23"/>
      <c r="B259" s="23"/>
      <c r="C259" s="23"/>
      <c r="D259" s="23"/>
      <c r="E259" s="23"/>
      <c r="F259" s="23"/>
      <c r="G259" s="23"/>
    </row>
    <row r="260" ht="15.75" customHeight="1">
      <c r="A260" s="23"/>
      <c r="B260" s="23"/>
      <c r="C260" s="23"/>
      <c r="D260" s="23"/>
      <c r="E260" s="23"/>
      <c r="F260" s="23"/>
      <c r="G260" s="23"/>
    </row>
    <row r="261" ht="15.75" customHeight="1">
      <c r="A261" s="23"/>
      <c r="B261" s="23"/>
      <c r="C261" s="23"/>
      <c r="D261" s="23"/>
      <c r="E261" s="23"/>
      <c r="F261" s="23"/>
      <c r="G261" s="23"/>
    </row>
    <row r="262" ht="15.75" customHeight="1">
      <c r="A262" s="23"/>
      <c r="B262" s="23"/>
      <c r="C262" s="23"/>
      <c r="D262" s="23"/>
      <c r="E262" s="23"/>
      <c r="F262" s="23"/>
      <c r="G262" s="23"/>
    </row>
    <row r="263" ht="15.75" customHeight="1">
      <c r="A263" s="23"/>
      <c r="B263" s="23"/>
      <c r="C263" s="23"/>
      <c r="D263" s="23"/>
      <c r="E263" s="23"/>
      <c r="F263" s="23"/>
      <c r="G263" s="23"/>
    </row>
    <row r="264" ht="15.75" customHeight="1">
      <c r="A264" s="23"/>
      <c r="B264" s="23"/>
      <c r="C264" s="23"/>
      <c r="D264" s="23"/>
      <c r="E264" s="23"/>
      <c r="F264" s="23"/>
      <c r="G264" s="23"/>
    </row>
    <row r="265" ht="15.75" customHeight="1">
      <c r="A265" s="23"/>
      <c r="B265" s="23"/>
      <c r="C265" s="23"/>
      <c r="D265" s="23"/>
      <c r="E265" s="23"/>
      <c r="F265" s="23"/>
      <c r="G265" s="23"/>
    </row>
    <row r="266" ht="15.75" customHeight="1">
      <c r="A266" s="23"/>
      <c r="B266" s="23"/>
      <c r="C266" s="23"/>
      <c r="D266" s="23"/>
      <c r="E266" s="23"/>
      <c r="F266" s="23"/>
      <c r="G266" s="23"/>
    </row>
    <row r="267" ht="15.75" customHeight="1">
      <c r="A267" s="23"/>
      <c r="B267" s="23"/>
      <c r="C267" s="23"/>
      <c r="D267" s="23"/>
      <c r="E267" s="23"/>
      <c r="F267" s="23"/>
      <c r="G267" s="23"/>
    </row>
    <row r="268" ht="15.75" customHeight="1">
      <c r="A268" s="23"/>
      <c r="B268" s="23"/>
      <c r="C268" s="23"/>
      <c r="D268" s="23"/>
      <c r="E268" s="23"/>
      <c r="F268" s="23"/>
      <c r="G268" s="23"/>
    </row>
    <row r="269" ht="15.75" customHeight="1">
      <c r="A269" s="23"/>
      <c r="B269" s="23"/>
      <c r="C269" s="23"/>
      <c r="D269" s="23"/>
      <c r="E269" s="23"/>
      <c r="F269" s="23"/>
      <c r="G269" s="23"/>
    </row>
    <row r="270" ht="15.75" customHeight="1">
      <c r="A270" s="23"/>
      <c r="B270" s="23"/>
      <c r="C270" s="23"/>
      <c r="D270" s="23"/>
      <c r="E270" s="23"/>
      <c r="F270" s="23"/>
      <c r="G270" s="23"/>
    </row>
    <row r="271" ht="15.75" customHeight="1">
      <c r="A271" s="23"/>
      <c r="B271" s="23"/>
      <c r="C271" s="23"/>
      <c r="D271" s="23"/>
      <c r="E271" s="23"/>
      <c r="F271" s="23"/>
      <c r="G271" s="23"/>
    </row>
    <row r="272" ht="15.75" customHeight="1">
      <c r="A272" s="23"/>
      <c r="B272" s="23"/>
      <c r="C272" s="23"/>
      <c r="D272" s="23"/>
      <c r="E272" s="23"/>
      <c r="F272" s="23"/>
      <c r="G272" s="23"/>
    </row>
    <row r="273" ht="15.75" customHeight="1">
      <c r="A273" s="23"/>
      <c r="B273" s="23"/>
      <c r="C273" s="23"/>
      <c r="D273" s="23"/>
      <c r="E273" s="23"/>
      <c r="F273" s="23"/>
      <c r="G273" s="23"/>
    </row>
    <row r="274" ht="15.75" customHeight="1">
      <c r="A274" s="23"/>
      <c r="B274" s="23"/>
      <c r="C274" s="23"/>
      <c r="D274" s="23"/>
      <c r="E274" s="23"/>
      <c r="F274" s="23"/>
      <c r="G274" s="23"/>
    </row>
    <row r="275" ht="15.75" customHeight="1">
      <c r="A275" s="23"/>
      <c r="B275" s="23"/>
      <c r="C275" s="23"/>
      <c r="D275" s="23"/>
      <c r="E275" s="23"/>
      <c r="F275" s="23"/>
      <c r="G275" s="23"/>
    </row>
    <row r="276" ht="15.75" customHeight="1">
      <c r="A276" s="23"/>
      <c r="B276" s="23"/>
      <c r="C276" s="23"/>
      <c r="D276" s="23"/>
      <c r="E276" s="23"/>
      <c r="F276" s="23"/>
      <c r="G276" s="23"/>
    </row>
    <row r="277" ht="15.75" customHeight="1">
      <c r="A277" s="23"/>
      <c r="B277" s="23"/>
      <c r="C277" s="23"/>
      <c r="D277" s="23"/>
      <c r="E277" s="23"/>
      <c r="F277" s="23"/>
      <c r="G277" s="23"/>
    </row>
    <row r="278" ht="15.75" customHeight="1">
      <c r="A278" s="23"/>
      <c r="B278" s="23"/>
      <c r="C278" s="23"/>
      <c r="D278" s="23"/>
      <c r="E278" s="23"/>
      <c r="F278" s="23"/>
      <c r="G278" s="23"/>
    </row>
    <row r="279" ht="15.75" customHeight="1">
      <c r="A279" s="23"/>
      <c r="B279" s="23"/>
      <c r="C279" s="23"/>
      <c r="D279" s="23"/>
      <c r="E279" s="23"/>
      <c r="F279" s="23"/>
      <c r="G279" s="23"/>
    </row>
    <row r="280" ht="15.75" customHeight="1">
      <c r="A280" s="23"/>
      <c r="B280" s="23"/>
      <c r="C280" s="23"/>
      <c r="D280" s="23"/>
      <c r="E280" s="23"/>
      <c r="F280" s="23"/>
      <c r="G280" s="23"/>
    </row>
    <row r="281" ht="15.75" customHeight="1">
      <c r="A281" s="23"/>
      <c r="B281" s="23"/>
      <c r="C281" s="23"/>
      <c r="D281" s="23"/>
      <c r="E281" s="23"/>
      <c r="F281" s="23"/>
      <c r="G281" s="23"/>
    </row>
    <row r="282" ht="15.75" customHeight="1">
      <c r="A282" s="23"/>
      <c r="B282" s="23"/>
      <c r="C282" s="23"/>
      <c r="D282" s="23"/>
      <c r="E282" s="23"/>
      <c r="F282" s="23"/>
      <c r="G282" s="23"/>
    </row>
    <row r="283" ht="15.75" customHeight="1">
      <c r="A283" s="23"/>
      <c r="B283" s="23"/>
      <c r="C283" s="23"/>
      <c r="D283" s="23"/>
      <c r="E283" s="23"/>
      <c r="F283" s="23"/>
      <c r="G283" s="23"/>
    </row>
    <row r="284" ht="15.75" customHeight="1">
      <c r="A284" s="23"/>
      <c r="B284" s="23"/>
      <c r="C284" s="23"/>
      <c r="D284" s="23"/>
      <c r="E284" s="23"/>
      <c r="F284" s="23"/>
      <c r="G284" s="23"/>
    </row>
    <row r="285" ht="15.75" customHeight="1">
      <c r="A285" s="23"/>
      <c r="B285" s="23"/>
      <c r="C285" s="23"/>
      <c r="D285" s="23"/>
      <c r="E285" s="23"/>
      <c r="F285" s="23"/>
      <c r="G285" s="23"/>
    </row>
    <row r="286" ht="15.75" customHeight="1">
      <c r="A286" s="23"/>
      <c r="B286" s="23"/>
      <c r="C286" s="23"/>
      <c r="D286" s="23"/>
      <c r="E286" s="23"/>
      <c r="F286" s="23"/>
      <c r="G286" s="23"/>
    </row>
    <row r="287" ht="15.75" customHeight="1">
      <c r="A287" s="23"/>
      <c r="B287" s="23"/>
      <c r="C287" s="23"/>
      <c r="D287" s="23"/>
      <c r="E287" s="23"/>
      <c r="F287" s="23"/>
      <c r="G287" s="23"/>
    </row>
    <row r="288" ht="15.75" customHeight="1">
      <c r="A288" s="23"/>
      <c r="B288" s="23"/>
      <c r="C288" s="23"/>
      <c r="D288" s="23"/>
      <c r="E288" s="23"/>
      <c r="F288" s="23"/>
      <c r="G288" s="23"/>
    </row>
    <row r="289" ht="15.75" customHeight="1">
      <c r="A289" s="23"/>
      <c r="B289" s="23"/>
      <c r="C289" s="23"/>
      <c r="D289" s="23"/>
      <c r="E289" s="23"/>
      <c r="F289" s="23"/>
      <c r="G289" s="23"/>
    </row>
    <row r="290" ht="15.75" customHeight="1">
      <c r="A290" s="23"/>
      <c r="B290" s="23"/>
      <c r="C290" s="23"/>
      <c r="D290" s="23"/>
      <c r="E290" s="23"/>
      <c r="F290" s="23"/>
      <c r="G290" s="23"/>
    </row>
    <row r="291" ht="15.75" customHeight="1">
      <c r="A291" s="23"/>
      <c r="B291" s="23"/>
      <c r="C291" s="23"/>
      <c r="D291" s="23"/>
      <c r="E291" s="23"/>
      <c r="F291" s="23"/>
      <c r="G291" s="23"/>
    </row>
    <row r="292" ht="15.75" customHeight="1">
      <c r="A292" s="23"/>
      <c r="B292" s="23"/>
      <c r="C292" s="23"/>
      <c r="D292" s="23"/>
      <c r="E292" s="23"/>
      <c r="F292" s="23"/>
      <c r="G292" s="23"/>
    </row>
    <row r="293" ht="15.75" customHeight="1">
      <c r="A293" s="23"/>
      <c r="B293" s="23"/>
      <c r="C293" s="23"/>
      <c r="D293" s="23"/>
      <c r="E293" s="23"/>
      <c r="F293" s="23"/>
      <c r="G293" s="23"/>
    </row>
    <row r="294" ht="15.75" customHeight="1">
      <c r="A294" s="23"/>
      <c r="B294" s="23"/>
      <c r="C294" s="23"/>
      <c r="D294" s="23"/>
      <c r="E294" s="23"/>
      <c r="F294" s="23"/>
      <c r="G294" s="23"/>
    </row>
    <row r="295" ht="15.75" customHeight="1">
      <c r="A295" s="23"/>
      <c r="B295" s="23"/>
      <c r="C295" s="23"/>
      <c r="D295" s="23"/>
      <c r="E295" s="23"/>
      <c r="F295" s="23"/>
      <c r="G295" s="23"/>
    </row>
    <row r="296" ht="15.75" customHeight="1">
      <c r="A296" s="23"/>
      <c r="B296" s="23"/>
      <c r="C296" s="23"/>
      <c r="D296" s="23"/>
      <c r="E296" s="23"/>
      <c r="F296" s="23"/>
      <c r="G296" s="23"/>
    </row>
    <row r="297" ht="15.75" customHeight="1">
      <c r="A297" s="23"/>
      <c r="B297" s="23"/>
      <c r="C297" s="23"/>
      <c r="D297" s="23"/>
      <c r="E297" s="23"/>
      <c r="F297" s="23"/>
      <c r="G297" s="23"/>
    </row>
    <row r="298" ht="15.75" customHeight="1">
      <c r="A298" s="23"/>
      <c r="B298" s="23"/>
      <c r="C298" s="23"/>
      <c r="D298" s="23"/>
      <c r="E298" s="23"/>
      <c r="F298" s="23"/>
      <c r="G298" s="23"/>
    </row>
    <row r="299" ht="15.75" customHeight="1">
      <c r="A299" s="23"/>
      <c r="B299" s="23"/>
      <c r="C299" s="23"/>
      <c r="D299" s="23"/>
      <c r="E299" s="23"/>
      <c r="F299" s="23"/>
      <c r="G299" s="23"/>
    </row>
    <row r="300" ht="15.75" customHeight="1">
      <c r="A300" s="23"/>
      <c r="B300" s="23"/>
      <c r="C300" s="23"/>
      <c r="D300" s="23"/>
      <c r="E300" s="23"/>
      <c r="F300" s="23"/>
      <c r="G300" s="23"/>
    </row>
    <row r="301" ht="15.75" customHeight="1">
      <c r="A301" s="23"/>
      <c r="B301" s="23"/>
      <c r="C301" s="23"/>
      <c r="D301" s="23"/>
      <c r="E301" s="23"/>
      <c r="F301" s="23"/>
      <c r="G301" s="23"/>
    </row>
    <row r="302" ht="15.75" customHeight="1">
      <c r="A302" s="23"/>
      <c r="B302" s="23"/>
      <c r="C302" s="23"/>
      <c r="D302" s="23"/>
      <c r="E302" s="23"/>
      <c r="F302" s="23"/>
      <c r="G302" s="23"/>
    </row>
    <row r="303" ht="15.75" customHeight="1">
      <c r="A303" s="23"/>
      <c r="B303" s="23"/>
      <c r="C303" s="23"/>
      <c r="D303" s="23"/>
      <c r="E303" s="23"/>
      <c r="F303" s="23"/>
      <c r="G303" s="23"/>
    </row>
    <row r="304" ht="15.75" customHeight="1">
      <c r="A304" s="23"/>
      <c r="B304" s="23"/>
      <c r="C304" s="23"/>
      <c r="D304" s="23"/>
      <c r="E304" s="23"/>
      <c r="F304" s="23"/>
      <c r="G304" s="23"/>
    </row>
    <row r="305" ht="15.75" customHeight="1">
      <c r="A305" s="23"/>
      <c r="B305" s="23"/>
      <c r="C305" s="23"/>
      <c r="D305" s="23"/>
      <c r="E305" s="23"/>
      <c r="F305" s="23"/>
      <c r="G305" s="23"/>
    </row>
    <row r="306" ht="15.75" customHeight="1">
      <c r="A306" s="23"/>
      <c r="B306" s="23"/>
      <c r="C306" s="23"/>
      <c r="D306" s="23"/>
      <c r="E306" s="23"/>
      <c r="F306" s="23"/>
      <c r="G306" s="23"/>
    </row>
    <row r="307" ht="15.75" customHeight="1">
      <c r="A307" s="23"/>
      <c r="B307" s="23"/>
      <c r="C307" s="23"/>
      <c r="D307" s="23"/>
      <c r="E307" s="23"/>
      <c r="F307" s="23"/>
      <c r="G307" s="23"/>
    </row>
    <row r="308" ht="15.75" customHeight="1">
      <c r="A308" s="23"/>
      <c r="B308" s="23"/>
      <c r="C308" s="23"/>
      <c r="D308" s="23"/>
      <c r="E308" s="23"/>
      <c r="F308" s="23"/>
      <c r="G308" s="23"/>
    </row>
    <row r="309" ht="15.75" customHeight="1">
      <c r="A309" s="23"/>
      <c r="B309" s="23"/>
      <c r="C309" s="23"/>
      <c r="D309" s="23"/>
      <c r="E309" s="23"/>
      <c r="F309" s="23"/>
      <c r="G309" s="23"/>
    </row>
    <row r="310" ht="15.75" customHeight="1">
      <c r="A310" s="23"/>
      <c r="B310" s="23"/>
      <c r="C310" s="23"/>
      <c r="D310" s="23"/>
      <c r="E310" s="23"/>
      <c r="F310" s="23"/>
      <c r="G310" s="23"/>
    </row>
    <row r="311" ht="15.75" customHeight="1">
      <c r="A311" s="23"/>
      <c r="B311" s="23"/>
      <c r="C311" s="23"/>
      <c r="D311" s="23"/>
      <c r="E311" s="23"/>
      <c r="F311" s="23"/>
      <c r="G311" s="23"/>
    </row>
    <row r="312" ht="15.75" customHeight="1">
      <c r="A312" s="23"/>
      <c r="B312" s="23"/>
      <c r="C312" s="23"/>
      <c r="D312" s="23"/>
      <c r="E312" s="23"/>
      <c r="F312" s="23"/>
      <c r="G312" s="23"/>
    </row>
    <row r="313" ht="15.75" customHeight="1">
      <c r="A313" s="23"/>
      <c r="B313" s="23"/>
      <c r="C313" s="23"/>
      <c r="D313" s="23"/>
      <c r="E313" s="23"/>
      <c r="F313" s="23"/>
      <c r="G313" s="23"/>
    </row>
    <row r="314" ht="15.75" customHeight="1">
      <c r="A314" s="23"/>
      <c r="B314" s="23"/>
      <c r="C314" s="23"/>
      <c r="D314" s="23"/>
      <c r="E314" s="23"/>
      <c r="F314" s="23"/>
      <c r="G314" s="23"/>
    </row>
    <row r="315" ht="15.75" customHeight="1">
      <c r="A315" s="23"/>
      <c r="B315" s="23"/>
      <c r="C315" s="23"/>
      <c r="D315" s="23"/>
      <c r="E315" s="23"/>
      <c r="F315" s="23"/>
      <c r="G315" s="23"/>
    </row>
    <row r="316" ht="15.75" customHeight="1">
      <c r="A316" s="23"/>
      <c r="B316" s="23"/>
      <c r="C316" s="23"/>
      <c r="D316" s="23"/>
      <c r="E316" s="23"/>
      <c r="F316" s="23"/>
      <c r="G316" s="23"/>
    </row>
    <row r="317" ht="15.75" customHeight="1">
      <c r="A317" s="23"/>
      <c r="B317" s="23"/>
      <c r="C317" s="23"/>
      <c r="D317" s="23"/>
      <c r="E317" s="23"/>
      <c r="F317" s="23"/>
      <c r="G317" s="23"/>
    </row>
    <row r="318" ht="15.75" customHeight="1">
      <c r="A318" s="23"/>
      <c r="B318" s="23"/>
      <c r="C318" s="23"/>
      <c r="D318" s="23"/>
      <c r="E318" s="23"/>
      <c r="F318" s="23"/>
      <c r="G318" s="23"/>
    </row>
    <row r="319" ht="15.75" customHeight="1">
      <c r="A319" s="23"/>
      <c r="B319" s="23"/>
      <c r="C319" s="23"/>
      <c r="D319" s="23"/>
      <c r="E319" s="23"/>
      <c r="F319" s="23"/>
      <c r="G319" s="23"/>
    </row>
    <row r="320" ht="15.75" customHeight="1">
      <c r="A320" s="23"/>
      <c r="B320" s="23"/>
      <c r="C320" s="23"/>
      <c r="D320" s="23"/>
      <c r="E320" s="23"/>
      <c r="F320" s="23"/>
      <c r="G320" s="23"/>
    </row>
    <row r="321" ht="15.75" customHeight="1">
      <c r="A321" s="23"/>
      <c r="B321" s="23"/>
      <c r="C321" s="23"/>
      <c r="D321" s="23"/>
      <c r="E321" s="23"/>
      <c r="F321" s="23"/>
      <c r="G321" s="23"/>
    </row>
    <row r="322" ht="15.75" customHeight="1">
      <c r="A322" s="23"/>
      <c r="B322" s="23"/>
      <c r="C322" s="23"/>
      <c r="D322" s="23"/>
      <c r="E322" s="23"/>
      <c r="F322" s="23"/>
      <c r="G322" s="23"/>
    </row>
    <row r="323" ht="15.75" customHeight="1">
      <c r="A323" s="23"/>
      <c r="B323" s="23"/>
      <c r="C323" s="23"/>
      <c r="D323" s="23"/>
      <c r="E323" s="23"/>
      <c r="F323" s="23"/>
      <c r="G323" s="23"/>
    </row>
    <row r="324" ht="15.75" customHeight="1">
      <c r="A324" s="23"/>
      <c r="B324" s="23"/>
      <c r="C324" s="23"/>
      <c r="D324" s="23"/>
      <c r="E324" s="23"/>
      <c r="F324" s="23"/>
      <c r="G324" s="23"/>
    </row>
    <row r="325" ht="15.75" customHeight="1">
      <c r="A325" s="23"/>
      <c r="B325" s="23"/>
      <c r="C325" s="23"/>
      <c r="D325" s="23"/>
      <c r="E325" s="23"/>
      <c r="F325" s="23"/>
      <c r="G325" s="23"/>
    </row>
    <row r="326" ht="15.75" customHeight="1">
      <c r="A326" s="23"/>
      <c r="B326" s="23"/>
      <c r="C326" s="23"/>
      <c r="D326" s="23"/>
      <c r="E326" s="23"/>
      <c r="F326" s="23"/>
      <c r="G326" s="23"/>
    </row>
    <row r="327" ht="15.75" customHeight="1">
      <c r="A327" s="23"/>
      <c r="B327" s="23"/>
      <c r="C327" s="23"/>
      <c r="D327" s="23"/>
      <c r="E327" s="23"/>
      <c r="F327" s="23"/>
      <c r="G327" s="23"/>
    </row>
    <row r="328" ht="15.75" customHeight="1">
      <c r="A328" s="23"/>
      <c r="B328" s="23"/>
      <c r="C328" s="23"/>
      <c r="D328" s="23"/>
      <c r="E328" s="23"/>
      <c r="F328" s="23"/>
      <c r="G328" s="23"/>
    </row>
    <row r="329" ht="15.75" customHeight="1">
      <c r="A329" s="23"/>
      <c r="B329" s="23"/>
      <c r="C329" s="23"/>
      <c r="D329" s="23"/>
      <c r="E329" s="23"/>
      <c r="F329" s="23"/>
      <c r="G329" s="23"/>
    </row>
    <row r="330" ht="15.75" customHeight="1">
      <c r="A330" s="23"/>
      <c r="B330" s="23"/>
      <c r="C330" s="23"/>
      <c r="D330" s="23"/>
      <c r="E330" s="23"/>
      <c r="F330" s="23"/>
      <c r="G330" s="23"/>
    </row>
    <row r="331" ht="15.75" customHeight="1">
      <c r="A331" s="23"/>
      <c r="B331" s="23"/>
      <c r="C331" s="23"/>
      <c r="D331" s="23"/>
      <c r="E331" s="23"/>
      <c r="F331" s="23"/>
      <c r="G331" s="23"/>
    </row>
    <row r="332" ht="15.75" customHeight="1">
      <c r="A332" s="23"/>
      <c r="B332" s="23"/>
      <c r="C332" s="23"/>
      <c r="D332" s="23"/>
      <c r="E332" s="23"/>
      <c r="F332" s="23"/>
      <c r="G332" s="23"/>
    </row>
    <row r="333" ht="15.75" customHeight="1">
      <c r="A333" s="23"/>
      <c r="B333" s="23"/>
      <c r="C333" s="23"/>
      <c r="D333" s="23"/>
      <c r="E333" s="23"/>
      <c r="F333" s="23"/>
      <c r="G333" s="23"/>
    </row>
    <row r="334" ht="15.75" customHeight="1">
      <c r="A334" s="23"/>
      <c r="B334" s="23"/>
      <c r="C334" s="23"/>
      <c r="D334" s="23"/>
      <c r="E334" s="23"/>
      <c r="F334" s="23"/>
      <c r="G334" s="23"/>
    </row>
    <row r="335" ht="15.75" customHeight="1">
      <c r="A335" s="23"/>
      <c r="B335" s="23"/>
      <c r="C335" s="23"/>
      <c r="D335" s="23"/>
      <c r="E335" s="23"/>
      <c r="F335" s="23"/>
      <c r="G335" s="23"/>
    </row>
    <row r="336" ht="15.75" customHeight="1">
      <c r="A336" s="23"/>
      <c r="B336" s="23"/>
      <c r="C336" s="23"/>
      <c r="D336" s="23"/>
      <c r="E336" s="23"/>
      <c r="F336" s="23"/>
      <c r="G336" s="23"/>
    </row>
    <row r="337" ht="15.75" customHeight="1">
      <c r="A337" s="23"/>
      <c r="B337" s="23"/>
      <c r="C337" s="23"/>
      <c r="D337" s="23"/>
      <c r="E337" s="23"/>
      <c r="F337" s="23"/>
      <c r="G337" s="23"/>
    </row>
    <row r="338" ht="15.75" customHeight="1">
      <c r="A338" s="23"/>
      <c r="B338" s="23"/>
      <c r="C338" s="23"/>
      <c r="D338" s="23"/>
      <c r="E338" s="23"/>
      <c r="F338" s="23"/>
      <c r="G338" s="23"/>
    </row>
    <row r="339" ht="15.75" customHeight="1">
      <c r="A339" s="23"/>
      <c r="B339" s="23"/>
      <c r="C339" s="23"/>
      <c r="D339" s="23"/>
      <c r="E339" s="23"/>
      <c r="F339" s="23"/>
      <c r="G339" s="23"/>
    </row>
    <row r="340" ht="15.75" customHeight="1">
      <c r="A340" s="23"/>
      <c r="B340" s="23"/>
      <c r="C340" s="23"/>
      <c r="D340" s="23"/>
      <c r="E340" s="23"/>
      <c r="F340" s="23"/>
      <c r="G340" s="23"/>
    </row>
    <row r="341" ht="15.75" customHeight="1">
      <c r="A341" s="23"/>
      <c r="B341" s="23"/>
      <c r="C341" s="23"/>
      <c r="D341" s="23"/>
      <c r="E341" s="23"/>
      <c r="F341" s="23"/>
      <c r="G341" s="23"/>
    </row>
    <row r="342" ht="15.75" customHeight="1">
      <c r="A342" s="23"/>
      <c r="B342" s="23"/>
      <c r="C342" s="23"/>
      <c r="D342" s="23"/>
      <c r="E342" s="23"/>
      <c r="F342" s="23"/>
      <c r="G342" s="23"/>
    </row>
    <row r="343" ht="15.75" customHeight="1">
      <c r="A343" s="23"/>
      <c r="B343" s="23"/>
      <c r="C343" s="23"/>
      <c r="D343" s="23"/>
      <c r="E343" s="23"/>
      <c r="F343" s="23"/>
      <c r="G343" s="23"/>
    </row>
    <row r="344" ht="15.75" customHeight="1">
      <c r="A344" s="23"/>
      <c r="B344" s="23"/>
      <c r="C344" s="23"/>
      <c r="D344" s="23"/>
      <c r="E344" s="23"/>
      <c r="F344" s="23"/>
      <c r="G344" s="23"/>
    </row>
    <row r="345" ht="15.75" customHeight="1">
      <c r="A345" s="23"/>
      <c r="B345" s="23"/>
      <c r="C345" s="23"/>
      <c r="D345" s="23"/>
      <c r="E345" s="23"/>
      <c r="F345" s="23"/>
      <c r="G345" s="23"/>
    </row>
    <row r="346" ht="15.75" customHeight="1">
      <c r="A346" s="23"/>
      <c r="B346" s="23"/>
      <c r="C346" s="23"/>
      <c r="D346" s="23"/>
      <c r="E346" s="23"/>
      <c r="F346" s="23"/>
      <c r="G346" s="23"/>
    </row>
    <row r="347" ht="15.75" customHeight="1">
      <c r="A347" s="23"/>
      <c r="B347" s="23"/>
      <c r="C347" s="23"/>
      <c r="D347" s="23"/>
      <c r="E347" s="23"/>
      <c r="F347" s="23"/>
      <c r="G347" s="23"/>
    </row>
    <row r="348" ht="15.75" customHeight="1">
      <c r="A348" s="23"/>
      <c r="B348" s="23"/>
      <c r="C348" s="23"/>
      <c r="D348" s="23"/>
      <c r="E348" s="23"/>
      <c r="F348" s="23"/>
      <c r="G348" s="23"/>
    </row>
    <row r="349" ht="15.75" customHeight="1">
      <c r="A349" s="23"/>
      <c r="B349" s="23"/>
      <c r="C349" s="23"/>
      <c r="D349" s="23"/>
      <c r="E349" s="23"/>
      <c r="F349" s="23"/>
      <c r="G349" s="23"/>
    </row>
    <row r="350" ht="15.75" customHeight="1">
      <c r="A350" s="23"/>
      <c r="B350" s="23"/>
      <c r="C350" s="23"/>
      <c r="D350" s="23"/>
      <c r="E350" s="23"/>
      <c r="F350" s="23"/>
      <c r="G350" s="23"/>
    </row>
    <row r="351" ht="15.75" customHeight="1">
      <c r="A351" s="23"/>
      <c r="B351" s="23"/>
      <c r="C351" s="23"/>
      <c r="D351" s="23"/>
      <c r="E351" s="23"/>
      <c r="F351" s="23"/>
      <c r="G351" s="23"/>
    </row>
    <row r="352" ht="15.75" customHeight="1">
      <c r="A352" s="23"/>
      <c r="B352" s="23"/>
      <c r="C352" s="23"/>
      <c r="D352" s="23"/>
      <c r="E352" s="23"/>
      <c r="F352" s="23"/>
      <c r="G352" s="23"/>
    </row>
    <row r="353" ht="15.75" customHeight="1">
      <c r="A353" s="23"/>
      <c r="B353" s="23"/>
      <c r="C353" s="23"/>
      <c r="D353" s="23"/>
      <c r="E353" s="23"/>
      <c r="F353" s="23"/>
      <c r="G353" s="23"/>
    </row>
    <row r="354" ht="15.75" customHeight="1">
      <c r="A354" s="23"/>
      <c r="B354" s="23"/>
      <c r="C354" s="23"/>
      <c r="D354" s="23"/>
      <c r="E354" s="23"/>
      <c r="F354" s="23"/>
      <c r="G354" s="23"/>
    </row>
    <row r="355" ht="15.75" customHeight="1">
      <c r="A355" s="23"/>
      <c r="B355" s="23"/>
      <c r="C355" s="23"/>
      <c r="D355" s="23"/>
      <c r="E355" s="23"/>
      <c r="F355" s="23"/>
      <c r="G355" s="23"/>
    </row>
    <row r="356" ht="15.75" customHeight="1">
      <c r="A356" s="23"/>
      <c r="B356" s="23"/>
      <c r="C356" s="23"/>
      <c r="D356" s="23"/>
      <c r="E356" s="23"/>
      <c r="F356" s="23"/>
      <c r="G356" s="23"/>
    </row>
    <row r="357" ht="15.75" customHeight="1">
      <c r="A357" s="23"/>
      <c r="B357" s="23"/>
      <c r="C357" s="23"/>
      <c r="D357" s="23"/>
      <c r="E357" s="23"/>
      <c r="F357" s="23"/>
      <c r="G357" s="23"/>
    </row>
    <row r="358" ht="15.75" customHeight="1">
      <c r="A358" s="23"/>
      <c r="B358" s="23"/>
      <c r="C358" s="23"/>
      <c r="D358" s="23"/>
      <c r="E358" s="23"/>
      <c r="F358" s="23"/>
      <c r="G358" s="23"/>
    </row>
    <row r="359" ht="15.75" customHeight="1">
      <c r="A359" s="23"/>
      <c r="B359" s="23"/>
      <c r="C359" s="23"/>
      <c r="D359" s="23"/>
      <c r="E359" s="23"/>
      <c r="F359" s="23"/>
      <c r="G359" s="23"/>
    </row>
    <row r="360" ht="15.75" customHeight="1">
      <c r="A360" s="23"/>
      <c r="B360" s="23"/>
      <c r="C360" s="23"/>
      <c r="D360" s="23"/>
      <c r="E360" s="23"/>
      <c r="F360" s="23"/>
      <c r="G360" s="23"/>
    </row>
    <row r="361" ht="15.75" customHeight="1">
      <c r="A361" s="23"/>
      <c r="B361" s="23"/>
      <c r="C361" s="23"/>
      <c r="D361" s="23"/>
      <c r="E361" s="23"/>
      <c r="F361" s="23"/>
      <c r="G361" s="23"/>
    </row>
    <row r="362" ht="15.75" customHeight="1">
      <c r="A362" s="23"/>
      <c r="B362" s="23"/>
      <c r="C362" s="23"/>
      <c r="D362" s="23"/>
      <c r="E362" s="23"/>
      <c r="F362" s="23"/>
      <c r="G362" s="23"/>
    </row>
    <row r="363" ht="15.75" customHeight="1">
      <c r="A363" s="23"/>
      <c r="B363" s="23"/>
      <c r="C363" s="23"/>
      <c r="D363" s="23"/>
      <c r="E363" s="23"/>
      <c r="F363" s="23"/>
      <c r="G363" s="23"/>
    </row>
    <row r="364" ht="15.75" customHeight="1">
      <c r="A364" s="23"/>
      <c r="B364" s="23"/>
      <c r="C364" s="23"/>
      <c r="D364" s="23"/>
      <c r="E364" s="23"/>
      <c r="F364" s="23"/>
      <c r="G364" s="23"/>
    </row>
    <row r="365" ht="15.75" customHeight="1">
      <c r="A365" s="23"/>
      <c r="B365" s="23"/>
      <c r="C365" s="23"/>
      <c r="D365" s="23"/>
      <c r="E365" s="23"/>
      <c r="F365" s="23"/>
      <c r="G365" s="23"/>
    </row>
    <row r="366" ht="15.75" customHeight="1">
      <c r="A366" s="23"/>
      <c r="B366" s="23"/>
      <c r="C366" s="23"/>
      <c r="D366" s="23"/>
      <c r="E366" s="23"/>
      <c r="F366" s="23"/>
      <c r="G366" s="23"/>
    </row>
    <row r="367" ht="15.75" customHeight="1">
      <c r="A367" s="23"/>
      <c r="B367" s="23"/>
      <c r="C367" s="23"/>
      <c r="D367" s="23"/>
      <c r="E367" s="23"/>
      <c r="F367" s="23"/>
      <c r="G367" s="23"/>
    </row>
    <row r="368" ht="15.75" customHeight="1">
      <c r="A368" s="23"/>
      <c r="B368" s="23"/>
      <c r="C368" s="23"/>
      <c r="D368" s="23"/>
      <c r="E368" s="23"/>
      <c r="F368" s="23"/>
      <c r="G368" s="23"/>
    </row>
    <row r="369" ht="15.75" customHeight="1">
      <c r="A369" s="23"/>
      <c r="B369" s="23"/>
      <c r="C369" s="23"/>
      <c r="D369" s="23"/>
      <c r="E369" s="23"/>
      <c r="F369" s="23"/>
      <c r="G369" s="23"/>
    </row>
    <row r="370" ht="15.75" customHeight="1">
      <c r="A370" s="23"/>
      <c r="B370" s="23"/>
      <c r="C370" s="23"/>
      <c r="D370" s="23"/>
      <c r="E370" s="23"/>
      <c r="F370" s="23"/>
      <c r="G370" s="23"/>
    </row>
    <row r="371" ht="15.75" customHeight="1">
      <c r="A371" s="23"/>
      <c r="B371" s="23"/>
      <c r="C371" s="23"/>
      <c r="D371" s="23"/>
      <c r="E371" s="23"/>
      <c r="F371" s="23"/>
      <c r="G371" s="23"/>
    </row>
    <row r="372" ht="15.75" customHeight="1">
      <c r="A372" s="23"/>
      <c r="B372" s="23"/>
      <c r="C372" s="23"/>
      <c r="D372" s="23"/>
      <c r="E372" s="23"/>
      <c r="F372" s="23"/>
      <c r="G372" s="23"/>
    </row>
    <row r="373" ht="15.75" customHeight="1">
      <c r="A373" s="23"/>
      <c r="B373" s="23"/>
      <c r="C373" s="23"/>
      <c r="D373" s="23"/>
      <c r="E373" s="23"/>
      <c r="F373" s="23"/>
      <c r="G373" s="23"/>
    </row>
    <row r="374" ht="15.75" customHeight="1">
      <c r="A374" s="23"/>
      <c r="B374" s="23"/>
      <c r="C374" s="23"/>
      <c r="D374" s="23"/>
      <c r="E374" s="23"/>
      <c r="F374" s="23"/>
      <c r="G374" s="23"/>
    </row>
    <row r="375" ht="15.75" customHeight="1">
      <c r="A375" s="23"/>
      <c r="B375" s="23"/>
      <c r="C375" s="23"/>
      <c r="D375" s="23"/>
      <c r="E375" s="23"/>
      <c r="F375" s="23"/>
      <c r="G375" s="23"/>
    </row>
    <row r="376" ht="15.75" customHeight="1">
      <c r="A376" s="23"/>
      <c r="B376" s="23"/>
      <c r="C376" s="23"/>
      <c r="D376" s="23"/>
      <c r="E376" s="23"/>
      <c r="F376" s="23"/>
      <c r="G376" s="23"/>
    </row>
    <row r="377" ht="15.75" customHeight="1">
      <c r="A377" s="23"/>
      <c r="B377" s="23"/>
      <c r="C377" s="23"/>
      <c r="D377" s="23"/>
      <c r="E377" s="23"/>
      <c r="F377" s="23"/>
      <c r="G377" s="23"/>
    </row>
    <row r="378" ht="15.75" customHeight="1">
      <c r="A378" s="23"/>
      <c r="B378" s="23"/>
      <c r="C378" s="23"/>
      <c r="D378" s="23"/>
      <c r="E378" s="23"/>
      <c r="F378" s="23"/>
      <c r="G378" s="23"/>
    </row>
    <row r="379" ht="15.75" customHeight="1">
      <c r="A379" s="23"/>
      <c r="B379" s="23"/>
      <c r="C379" s="23"/>
      <c r="D379" s="23"/>
      <c r="E379" s="23"/>
      <c r="F379" s="23"/>
      <c r="G379" s="23"/>
    </row>
    <row r="380" ht="15.75" customHeight="1">
      <c r="A380" s="23"/>
      <c r="B380" s="23"/>
      <c r="C380" s="23"/>
      <c r="D380" s="23"/>
      <c r="E380" s="23"/>
      <c r="F380" s="23"/>
      <c r="G380" s="23"/>
    </row>
    <row r="381" ht="15.75" customHeight="1">
      <c r="A381" s="23"/>
      <c r="B381" s="23"/>
      <c r="C381" s="23"/>
      <c r="D381" s="23"/>
      <c r="E381" s="23"/>
      <c r="F381" s="23"/>
      <c r="G381" s="23"/>
    </row>
    <row r="382" ht="15.75" customHeight="1">
      <c r="A382" s="23"/>
      <c r="B382" s="23"/>
      <c r="C382" s="23"/>
      <c r="D382" s="23"/>
      <c r="E382" s="23"/>
      <c r="F382" s="23"/>
      <c r="G382" s="23"/>
    </row>
    <row r="383" ht="15.75" customHeight="1">
      <c r="A383" s="23"/>
      <c r="B383" s="23"/>
      <c r="C383" s="23"/>
      <c r="D383" s="23"/>
      <c r="E383" s="23"/>
      <c r="F383" s="23"/>
      <c r="G383" s="23"/>
    </row>
    <row r="384" ht="15.75" customHeight="1">
      <c r="A384" s="23"/>
      <c r="B384" s="23"/>
      <c r="C384" s="23"/>
      <c r="D384" s="23"/>
      <c r="E384" s="23"/>
      <c r="F384" s="23"/>
      <c r="G384" s="23"/>
    </row>
    <row r="385" ht="15.75" customHeight="1">
      <c r="A385" s="23"/>
      <c r="B385" s="23"/>
      <c r="C385" s="23"/>
      <c r="D385" s="23"/>
      <c r="E385" s="23"/>
      <c r="F385" s="23"/>
      <c r="G385" s="23"/>
    </row>
    <row r="386" ht="15.75" customHeight="1">
      <c r="A386" s="23"/>
      <c r="B386" s="23"/>
      <c r="C386" s="23"/>
      <c r="D386" s="23"/>
      <c r="E386" s="23"/>
      <c r="F386" s="23"/>
      <c r="G386" s="23"/>
    </row>
    <row r="387" ht="15.75" customHeight="1">
      <c r="A387" s="23"/>
      <c r="B387" s="23"/>
      <c r="C387" s="23"/>
      <c r="D387" s="23"/>
      <c r="E387" s="23"/>
      <c r="F387" s="23"/>
      <c r="G387" s="23"/>
    </row>
    <row r="388" ht="15.75" customHeight="1">
      <c r="A388" s="23"/>
      <c r="B388" s="23"/>
      <c r="C388" s="23"/>
      <c r="D388" s="23"/>
      <c r="E388" s="23"/>
      <c r="F388" s="23"/>
      <c r="G388" s="23"/>
    </row>
    <row r="389" ht="15.75" customHeight="1">
      <c r="A389" s="23"/>
      <c r="B389" s="23"/>
      <c r="C389" s="23"/>
      <c r="D389" s="23"/>
      <c r="E389" s="23"/>
      <c r="F389" s="23"/>
      <c r="G389" s="23"/>
    </row>
    <row r="390" ht="15.75" customHeight="1">
      <c r="A390" s="23"/>
      <c r="B390" s="23"/>
      <c r="C390" s="23"/>
      <c r="D390" s="23"/>
      <c r="E390" s="23"/>
      <c r="F390" s="23"/>
      <c r="G390" s="23"/>
    </row>
    <row r="391" ht="15.75" customHeight="1">
      <c r="A391" s="23"/>
      <c r="B391" s="23"/>
      <c r="C391" s="23"/>
      <c r="D391" s="23"/>
      <c r="E391" s="23"/>
      <c r="F391" s="23"/>
      <c r="G391" s="23"/>
    </row>
    <row r="392" ht="15.75" customHeight="1">
      <c r="A392" s="23"/>
      <c r="B392" s="23"/>
      <c r="C392" s="23"/>
      <c r="D392" s="23"/>
      <c r="E392" s="23"/>
      <c r="F392" s="23"/>
      <c r="G392" s="23"/>
    </row>
    <row r="393" ht="15.75" customHeight="1">
      <c r="A393" s="23"/>
      <c r="B393" s="23"/>
      <c r="C393" s="23"/>
      <c r="D393" s="23"/>
      <c r="E393" s="23"/>
      <c r="F393" s="23"/>
      <c r="G393" s="23"/>
    </row>
    <row r="394" ht="15.75" customHeight="1">
      <c r="A394" s="23"/>
      <c r="B394" s="23"/>
      <c r="C394" s="23"/>
      <c r="D394" s="23"/>
      <c r="E394" s="23"/>
      <c r="F394" s="23"/>
      <c r="G394" s="23"/>
    </row>
    <row r="395" ht="15.75" customHeight="1">
      <c r="A395" s="23"/>
      <c r="B395" s="23"/>
      <c r="C395" s="23"/>
      <c r="D395" s="23"/>
      <c r="E395" s="23"/>
      <c r="F395" s="23"/>
      <c r="G395" s="23"/>
    </row>
    <row r="396" ht="15.75" customHeight="1">
      <c r="A396" s="23"/>
      <c r="B396" s="23"/>
      <c r="C396" s="23"/>
      <c r="D396" s="23"/>
      <c r="E396" s="23"/>
      <c r="F396" s="23"/>
      <c r="G396" s="23"/>
    </row>
    <row r="397" ht="15.75" customHeight="1">
      <c r="A397" s="23"/>
      <c r="B397" s="23"/>
      <c r="C397" s="23"/>
      <c r="D397" s="23"/>
      <c r="E397" s="23"/>
      <c r="F397" s="23"/>
      <c r="G397" s="23"/>
    </row>
    <row r="398" ht="15.75" customHeight="1">
      <c r="A398" s="23"/>
      <c r="B398" s="23"/>
      <c r="C398" s="23"/>
      <c r="D398" s="23"/>
      <c r="E398" s="23"/>
      <c r="F398" s="23"/>
      <c r="G398" s="23"/>
    </row>
    <row r="399" ht="15.75" customHeight="1">
      <c r="A399" s="23"/>
      <c r="B399" s="23"/>
      <c r="C399" s="23"/>
      <c r="D399" s="23"/>
      <c r="E399" s="23"/>
      <c r="F399" s="23"/>
      <c r="G399" s="23"/>
    </row>
    <row r="400" ht="15.75" customHeight="1">
      <c r="A400" s="23"/>
      <c r="B400" s="23"/>
      <c r="C400" s="23"/>
      <c r="D400" s="23"/>
      <c r="E400" s="23"/>
      <c r="F400" s="23"/>
      <c r="G400" s="23"/>
    </row>
    <row r="401" ht="15.75" customHeight="1">
      <c r="A401" s="23"/>
      <c r="B401" s="23"/>
      <c r="C401" s="23"/>
      <c r="D401" s="23"/>
      <c r="E401" s="23"/>
      <c r="F401" s="23"/>
      <c r="G401" s="23"/>
    </row>
    <row r="402" ht="15.75" customHeight="1">
      <c r="A402" s="23"/>
      <c r="B402" s="23"/>
      <c r="C402" s="23"/>
      <c r="D402" s="23"/>
      <c r="E402" s="23"/>
      <c r="F402" s="23"/>
      <c r="G402" s="23"/>
    </row>
    <row r="403" ht="15.75" customHeight="1">
      <c r="A403" s="23"/>
      <c r="B403" s="23"/>
      <c r="C403" s="23"/>
      <c r="D403" s="23"/>
      <c r="E403" s="23"/>
      <c r="F403" s="23"/>
      <c r="G403" s="23"/>
    </row>
    <row r="404" ht="15.75" customHeight="1">
      <c r="A404" s="23"/>
      <c r="B404" s="23"/>
      <c r="C404" s="23"/>
      <c r="D404" s="23"/>
      <c r="E404" s="23"/>
      <c r="F404" s="23"/>
      <c r="G404" s="23"/>
    </row>
    <row r="405" ht="15.75" customHeight="1">
      <c r="A405" s="23"/>
      <c r="B405" s="23"/>
      <c r="C405" s="23"/>
      <c r="D405" s="23"/>
      <c r="E405" s="23"/>
      <c r="F405" s="23"/>
      <c r="G405" s="23"/>
    </row>
    <row r="406" ht="15.75" customHeight="1">
      <c r="A406" s="23"/>
      <c r="B406" s="23"/>
      <c r="C406" s="23"/>
      <c r="D406" s="23"/>
      <c r="E406" s="23"/>
      <c r="F406" s="23"/>
      <c r="G406" s="23"/>
    </row>
    <row r="407" ht="15.75" customHeight="1">
      <c r="A407" s="23"/>
      <c r="B407" s="23"/>
      <c r="C407" s="23"/>
      <c r="D407" s="23"/>
      <c r="E407" s="23"/>
      <c r="F407" s="23"/>
      <c r="G407" s="23"/>
    </row>
    <row r="408" ht="15.75" customHeight="1">
      <c r="A408" s="23"/>
      <c r="B408" s="23"/>
      <c r="C408" s="23"/>
      <c r="D408" s="23"/>
      <c r="E408" s="23"/>
      <c r="F408" s="23"/>
      <c r="G408" s="23"/>
    </row>
    <row r="409" ht="15.75" customHeight="1">
      <c r="A409" s="23"/>
      <c r="B409" s="23"/>
      <c r="C409" s="23"/>
      <c r="D409" s="23"/>
      <c r="E409" s="23"/>
      <c r="F409" s="23"/>
      <c r="G409" s="23"/>
    </row>
    <row r="410" ht="15.75" customHeight="1">
      <c r="A410" s="23"/>
      <c r="B410" s="23"/>
      <c r="C410" s="23"/>
      <c r="D410" s="23"/>
      <c r="E410" s="23"/>
      <c r="F410" s="23"/>
      <c r="G410" s="23"/>
    </row>
    <row r="411" ht="15.75" customHeight="1">
      <c r="A411" s="23"/>
      <c r="B411" s="23"/>
      <c r="C411" s="23"/>
      <c r="D411" s="23"/>
      <c r="E411" s="23"/>
      <c r="F411" s="23"/>
      <c r="G411" s="23"/>
    </row>
    <row r="412" ht="15.75" customHeight="1">
      <c r="A412" s="23"/>
      <c r="B412" s="23"/>
      <c r="C412" s="23"/>
      <c r="D412" s="23"/>
      <c r="E412" s="23"/>
      <c r="F412" s="23"/>
      <c r="G412" s="23"/>
    </row>
    <row r="413" ht="15.75" customHeight="1">
      <c r="A413" s="23"/>
      <c r="B413" s="23"/>
      <c r="C413" s="23"/>
      <c r="D413" s="23"/>
      <c r="E413" s="23"/>
      <c r="F413" s="23"/>
      <c r="G413" s="23"/>
    </row>
    <row r="414" ht="15.75" customHeight="1">
      <c r="A414" s="23"/>
      <c r="B414" s="23"/>
      <c r="C414" s="23"/>
      <c r="D414" s="23"/>
      <c r="E414" s="23"/>
      <c r="F414" s="23"/>
      <c r="G414" s="23"/>
    </row>
    <row r="415" ht="15.75" customHeight="1">
      <c r="A415" s="23"/>
      <c r="B415" s="23"/>
      <c r="C415" s="23"/>
      <c r="D415" s="23"/>
      <c r="E415" s="23"/>
      <c r="F415" s="23"/>
      <c r="G415" s="23"/>
    </row>
    <row r="416" ht="15.75" customHeight="1">
      <c r="A416" s="23"/>
      <c r="B416" s="23"/>
      <c r="C416" s="23"/>
      <c r="D416" s="23"/>
      <c r="E416" s="23"/>
      <c r="F416" s="23"/>
      <c r="G416" s="23"/>
    </row>
    <row r="417" ht="15.75" customHeight="1">
      <c r="A417" s="23"/>
      <c r="B417" s="23"/>
      <c r="C417" s="23"/>
      <c r="D417" s="23"/>
      <c r="E417" s="23"/>
      <c r="F417" s="23"/>
      <c r="G417" s="23"/>
    </row>
    <row r="418" ht="15.75" customHeight="1">
      <c r="A418" s="23"/>
      <c r="B418" s="23"/>
      <c r="C418" s="23"/>
      <c r="D418" s="23"/>
      <c r="E418" s="23"/>
      <c r="F418" s="23"/>
      <c r="G418" s="23"/>
    </row>
    <row r="419" ht="15.75" customHeight="1">
      <c r="A419" s="23"/>
      <c r="B419" s="23"/>
      <c r="C419" s="23"/>
      <c r="D419" s="23"/>
      <c r="E419" s="23"/>
      <c r="F419" s="23"/>
      <c r="G419" s="23"/>
    </row>
    <row r="420" ht="15.75" customHeight="1">
      <c r="A420" s="23"/>
      <c r="B420" s="23"/>
      <c r="C420" s="23"/>
      <c r="D420" s="23"/>
      <c r="E420" s="23"/>
      <c r="F420" s="23"/>
      <c r="G420" s="23"/>
    </row>
    <row r="421" ht="15.75" customHeight="1">
      <c r="A421" s="23"/>
      <c r="B421" s="23"/>
      <c r="C421" s="23"/>
      <c r="D421" s="23"/>
      <c r="E421" s="23"/>
      <c r="F421" s="23"/>
      <c r="G421" s="23"/>
    </row>
    <row r="422" ht="15.75" customHeight="1">
      <c r="A422" s="23"/>
      <c r="B422" s="23"/>
      <c r="C422" s="23"/>
      <c r="D422" s="23"/>
      <c r="E422" s="23"/>
      <c r="F422" s="23"/>
      <c r="G422" s="23"/>
    </row>
    <row r="423" ht="15.75" customHeight="1">
      <c r="A423" s="23"/>
      <c r="B423" s="23"/>
      <c r="C423" s="23"/>
      <c r="D423" s="23"/>
      <c r="E423" s="23"/>
      <c r="F423" s="23"/>
      <c r="G423" s="23"/>
    </row>
    <row r="424" ht="15.75" customHeight="1">
      <c r="A424" s="23"/>
      <c r="B424" s="23"/>
      <c r="C424" s="23"/>
      <c r="D424" s="23"/>
      <c r="E424" s="23"/>
      <c r="F424" s="23"/>
      <c r="G424" s="23"/>
    </row>
    <row r="425" ht="15.75" customHeight="1">
      <c r="A425" s="23"/>
      <c r="B425" s="23"/>
      <c r="C425" s="23"/>
      <c r="D425" s="23"/>
      <c r="E425" s="23"/>
      <c r="F425" s="23"/>
      <c r="G425" s="23"/>
    </row>
    <row r="426" ht="15.75" customHeight="1">
      <c r="A426" s="23"/>
      <c r="B426" s="23"/>
      <c r="C426" s="23"/>
      <c r="D426" s="23"/>
      <c r="E426" s="23"/>
      <c r="F426" s="23"/>
      <c r="G426" s="23"/>
    </row>
    <row r="427" ht="15.75" customHeight="1">
      <c r="A427" s="23"/>
      <c r="B427" s="23"/>
      <c r="C427" s="23"/>
      <c r="D427" s="23"/>
      <c r="E427" s="23"/>
      <c r="F427" s="23"/>
      <c r="G427" s="23"/>
    </row>
    <row r="428" ht="15.75" customHeight="1">
      <c r="A428" s="23"/>
      <c r="B428" s="23"/>
      <c r="C428" s="23"/>
      <c r="D428" s="23"/>
      <c r="E428" s="23"/>
      <c r="F428" s="23"/>
      <c r="G428" s="23"/>
    </row>
    <row r="429" ht="15.75" customHeight="1">
      <c r="A429" s="23"/>
      <c r="B429" s="23"/>
      <c r="C429" s="23"/>
      <c r="D429" s="23"/>
      <c r="E429" s="23"/>
      <c r="F429" s="23"/>
      <c r="G429" s="23"/>
    </row>
    <row r="430" ht="15.75" customHeight="1">
      <c r="A430" s="23"/>
      <c r="B430" s="23"/>
      <c r="C430" s="23"/>
      <c r="D430" s="23"/>
      <c r="E430" s="23"/>
      <c r="F430" s="23"/>
      <c r="G430" s="23"/>
    </row>
    <row r="431" ht="15.75" customHeight="1">
      <c r="A431" s="23"/>
      <c r="B431" s="23"/>
      <c r="C431" s="23"/>
      <c r="D431" s="23"/>
      <c r="E431" s="23"/>
      <c r="F431" s="23"/>
      <c r="G431" s="23"/>
    </row>
    <row r="432" ht="15.75" customHeight="1">
      <c r="A432" s="23"/>
      <c r="B432" s="23"/>
      <c r="C432" s="23"/>
      <c r="D432" s="23"/>
      <c r="E432" s="23"/>
      <c r="F432" s="23"/>
      <c r="G432" s="23"/>
    </row>
    <row r="433" ht="15.75" customHeight="1">
      <c r="A433" s="23"/>
      <c r="B433" s="23"/>
      <c r="C433" s="23"/>
      <c r="D433" s="23"/>
      <c r="E433" s="23"/>
      <c r="F433" s="23"/>
      <c r="G433" s="23"/>
    </row>
    <row r="434" ht="15.75" customHeight="1">
      <c r="A434" s="23"/>
      <c r="B434" s="23"/>
      <c r="C434" s="23"/>
      <c r="D434" s="23"/>
      <c r="E434" s="23"/>
      <c r="F434" s="23"/>
      <c r="G434" s="23"/>
    </row>
    <row r="435" ht="15.75" customHeight="1">
      <c r="A435" s="23"/>
      <c r="B435" s="23"/>
      <c r="C435" s="23"/>
      <c r="D435" s="23"/>
      <c r="E435" s="23"/>
      <c r="F435" s="23"/>
      <c r="G435" s="23"/>
    </row>
    <row r="436" ht="15.75" customHeight="1">
      <c r="A436" s="23"/>
      <c r="B436" s="23"/>
      <c r="C436" s="23"/>
      <c r="D436" s="23"/>
      <c r="E436" s="23"/>
      <c r="F436" s="23"/>
      <c r="G436" s="23"/>
    </row>
    <row r="437" ht="15.75" customHeight="1">
      <c r="A437" s="23"/>
      <c r="B437" s="23"/>
      <c r="C437" s="23"/>
      <c r="D437" s="23"/>
      <c r="E437" s="23"/>
      <c r="F437" s="23"/>
      <c r="G437" s="23"/>
    </row>
    <row r="438" ht="15.75" customHeight="1">
      <c r="A438" s="23"/>
      <c r="B438" s="23"/>
      <c r="C438" s="23"/>
      <c r="D438" s="23"/>
      <c r="E438" s="23"/>
      <c r="F438" s="23"/>
      <c r="G438" s="23"/>
    </row>
    <row r="439" ht="15.75" customHeight="1">
      <c r="A439" s="23"/>
      <c r="B439" s="23"/>
      <c r="C439" s="23"/>
      <c r="D439" s="23"/>
      <c r="E439" s="23"/>
      <c r="F439" s="23"/>
      <c r="G439" s="23"/>
    </row>
    <row r="440" ht="15.75" customHeight="1">
      <c r="A440" s="23"/>
      <c r="B440" s="23"/>
      <c r="C440" s="23"/>
      <c r="D440" s="23"/>
      <c r="E440" s="23"/>
      <c r="F440" s="23"/>
      <c r="G440" s="23"/>
    </row>
    <row r="441" ht="15.75" customHeight="1">
      <c r="A441" s="23"/>
      <c r="B441" s="23"/>
      <c r="C441" s="23"/>
      <c r="D441" s="23"/>
      <c r="E441" s="23"/>
      <c r="F441" s="23"/>
      <c r="G441" s="23"/>
    </row>
    <row r="442" ht="15.75" customHeight="1">
      <c r="A442" s="23"/>
      <c r="B442" s="23"/>
      <c r="C442" s="23"/>
      <c r="D442" s="23"/>
      <c r="E442" s="23"/>
      <c r="F442" s="23"/>
      <c r="G442" s="23"/>
    </row>
    <row r="443" ht="15.75" customHeight="1">
      <c r="A443" s="23"/>
      <c r="B443" s="23"/>
      <c r="C443" s="23"/>
      <c r="D443" s="23"/>
      <c r="E443" s="23"/>
      <c r="F443" s="23"/>
      <c r="G443" s="23"/>
    </row>
    <row r="444" ht="15.75" customHeight="1">
      <c r="A444" s="23"/>
      <c r="B444" s="23"/>
      <c r="C444" s="23"/>
      <c r="D444" s="23"/>
      <c r="E444" s="23"/>
      <c r="F444" s="23"/>
      <c r="G444" s="23"/>
    </row>
    <row r="445" ht="15.75" customHeight="1">
      <c r="A445" s="23"/>
      <c r="B445" s="23"/>
      <c r="C445" s="23"/>
      <c r="D445" s="23"/>
      <c r="E445" s="23"/>
      <c r="F445" s="23"/>
      <c r="G445" s="23"/>
    </row>
    <row r="446" ht="15.75" customHeight="1">
      <c r="A446" s="23"/>
      <c r="B446" s="23"/>
      <c r="C446" s="23"/>
      <c r="D446" s="23"/>
      <c r="E446" s="23"/>
      <c r="F446" s="23"/>
      <c r="G446" s="23"/>
    </row>
    <row r="447" ht="15.75" customHeight="1">
      <c r="A447" s="23"/>
      <c r="B447" s="23"/>
      <c r="C447" s="23"/>
      <c r="D447" s="23"/>
      <c r="E447" s="23"/>
      <c r="F447" s="23"/>
      <c r="G447" s="23"/>
    </row>
    <row r="448" ht="15.75" customHeight="1">
      <c r="A448" s="23"/>
      <c r="B448" s="23"/>
      <c r="C448" s="23"/>
      <c r="D448" s="23"/>
      <c r="E448" s="23"/>
      <c r="F448" s="23"/>
      <c r="G448" s="23"/>
    </row>
    <row r="449" ht="15.75" customHeight="1">
      <c r="A449" s="23"/>
      <c r="B449" s="23"/>
      <c r="C449" s="23"/>
      <c r="D449" s="23"/>
      <c r="E449" s="23"/>
      <c r="F449" s="23"/>
      <c r="G449" s="23"/>
    </row>
    <row r="450" ht="15.75" customHeight="1">
      <c r="A450" s="23"/>
      <c r="B450" s="23"/>
      <c r="C450" s="23"/>
      <c r="D450" s="23"/>
      <c r="E450" s="23"/>
      <c r="F450" s="23"/>
      <c r="G450" s="23"/>
    </row>
    <row r="451" ht="15.75" customHeight="1">
      <c r="A451" s="23"/>
      <c r="B451" s="23"/>
      <c r="C451" s="23"/>
      <c r="D451" s="23"/>
      <c r="E451" s="23"/>
      <c r="F451" s="23"/>
      <c r="G451" s="23"/>
    </row>
    <row r="452" ht="15.75" customHeight="1">
      <c r="A452" s="23"/>
      <c r="B452" s="23"/>
      <c r="C452" s="23"/>
      <c r="D452" s="23"/>
      <c r="E452" s="23"/>
      <c r="F452" s="23"/>
      <c r="G452" s="23"/>
    </row>
    <row r="453" ht="15.75" customHeight="1">
      <c r="A453" s="23"/>
      <c r="B453" s="23"/>
      <c r="C453" s="23"/>
      <c r="D453" s="23"/>
      <c r="E453" s="23"/>
      <c r="F453" s="23"/>
      <c r="G453" s="23"/>
    </row>
    <row r="454" ht="15.75" customHeight="1">
      <c r="A454" s="23"/>
      <c r="B454" s="23"/>
      <c r="C454" s="23"/>
      <c r="D454" s="23"/>
      <c r="E454" s="23"/>
      <c r="F454" s="23"/>
      <c r="G454" s="23"/>
    </row>
    <row r="455" ht="15.75" customHeight="1">
      <c r="A455" s="23"/>
      <c r="B455" s="23"/>
      <c r="C455" s="23"/>
      <c r="D455" s="23"/>
      <c r="E455" s="23"/>
      <c r="F455" s="23"/>
      <c r="G455" s="23"/>
    </row>
    <row r="456" ht="15.75" customHeight="1">
      <c r="A456" s="23"/>
      <c r="B456" s="23"/>
      <c r="C456" s="23"/>
      <c r="D456" s="23"/>
      <c r="E456" s="23"/>
      <c r="F456" s="23"/>
      <c r="G456" s="23"/>
    </row>
    <row r="457" ht="15.75" customHeight="1">
      <c r="A457" s="23"/>
      <c r="B457" s="23"/>
      <c r="C457" s="23"/>
      <c r="D457" s="23"/>
      <c r="E457" s="23"/>
      <c r="F457" s="23"/>
      <c r="G457" s="23"/>
    </row>
    <row r="458" ht="15.75" customHeight="1">
      <c r="A458" s="23"/>
      <c r="B458" s="23"/>
      <c r="C458" s="23"/>
      <c r="D458" s="23"/>
      <c r="E458" s="23"/>
      <c r="F458" s="23"/>
      <c r="G458" s="23"/>
    </row>
    <row r="459" ht="15.75" customHeight="1">
      <c r="A459" s="23"/>
      <c r="B459" s="23"/>
      <c r="C459" s="23"/>
      <c r="D459" s="23"/>
      <c r="E459" s="23"/>
      <c r="F459" s="23"/>
      <c r="G459" s="23"/>
    </row>
    <row r="460" ht="15.75" customHeight="1">
      <c r="A460" s="23"/>
      <c r="B460" s="23"/>
      <c r="C460" s="23"/>
      <c r="D460" s="23"/>
      <c r="E460" s="23"/>
      <c r="F460" s="23"/>
      <c r="G460" s="23"/>
    </row>
    <row r="461" ht="15.75" customHeight="1">
      <c r="A461" s="23"/>
      <c r="B461" s="23"/>
      <c r="C461" s="23"/>
      <c r="D461" s="23"/>
      <c r="E461" s="23"/>
      <c r="F461" s="23"/>
      <c r="G461" s="23"/>
    </row>
    <row r="462" ht="15.75" customHeight="1">
      <c r="A462" s="23"/>
      <c r="B462" s="23"/>
      <c r="C462" s="23"/>
      <c r="D462" s="23"/>
      <c r="E462" s="23"/>
      <c r="F462" s="23"/>
      <c r="G462" s="23"/>
    </row>
    <row r="463" ht="15.75" customHeight="1">
      <c r="A463" s="23"/>
      <c r="B463" s="23"/>
      <c r="C463" s="23"/>
      <c r="D463" s="23"/>
      <c r="E463" s="23"/>
      <c r="F463" s="23"/>
      <c r="G463" s="23"/>
    </row>
    <row r="464" ht="15.75" customHeight="1">
      <c r="A464" s="23"/>
      <c r="B464" s="23"/>
      <c r="C464" s="23"/>
      <c r="D464" s="23"/>
      <c r="E464" s="23"/>
      <c r="F464" s="23"/>
      <c r="G464" s="23"/>
    </row>
    <row r="465" ht="15.75" customHeight="1">
      <c r="A465" s="23"/>
      <c r="B465" s="23"/>
      <c r="C465" s="23"/>
      <c r="D465" s="23"/>
      <c r="E465" s="23"/>
      <c r="F465" s="23"/>
      <c r="G465" s="23"/>
    </row>
    <row r="466" ht="15.75" customHeight="1">
      <c r="A466" s="23"/>
      <c r="B466" s="23"/>
      <c r="C466" s="23"/>
      <c r="D466" s="23"/>
      <c r="E466" s="23"/>
      <c r="F466" s="23"/>
      <c r="G466" s="23"/>
    </row>
    <row r="467" ht="15.75" customHeight="1">
      <c r="A467" s="23"/>
      <c r="B467" s="23"/>
      <c r="C467" s="23"/>
      <c r="D467" s="23"/>
      <c r="E467" s="23"/>
      <c r="F467" s="23"/>
      <c r="G467" s="23"/>
    </row>
    <row r="468" ht="15.75" customHeight="1">
      <c r="A468" s="23"/>
      <c r="B468" s="23"/>
      <c r="C468" s="23"/>
      <c r="D468" s="23"/>
      <c r="E468" s="23"/>
      <c r="F468" s="23"/>
      <c r="G468" s="23"/>
    </row>
    <row r="469" ht="15.75" customHeight="1">
      <c r="A469" s="23"/>
      <c r="B469" s="23"/>
      <c r="C469" s="23"/>
      <c r="D469" s="23"/>
      <c r="E469" s="23"/>
      <c r="F469" s="23"/>
      <c r="G469" s="23"/>
    </row>
    <row r="470" ht="15.75" customHeight="1">
      <c r="A470" s="23"/>
      <c r="B470" s="23"/>
      <c r="C470" s="23"/>
      <c r="D470" s="23"/>
      <c r="E470" s="23"/>
      <c r="F470" s="23"/>
      <c r="G470" s="23"/>
    </row>
    <row r="471" ht="15.75" customHeight="1">
      <c r="A471" s="23"/>
      <c r="B471" s="23"/>
      <c r="C471" s="23"/>
      <c r="D471" s="23"/>
      <c r="E471" s="23"/>
      <c r="F471" s="23"/>
      <c r="G471" s="23"/>
    </row>
    <row r="472" ht="15.75" customHeight="1">
      <c r="A472" s="23"/>
      <c r="B472" s="23"/>
      <c r="C472" s="23"/>
      <c r="D472" s="23"/>
      <c r="E472" s="23"/>
      <c r="F472" s="23"/>
      <c r="G472" s="23"/>
    </row>
    <row r="473" ht="15.75" customHeight="1">
      <c r="A473" s="23"/>
      <c r="B473" s="23"/>
      <c r="C473" s="23"/>
      <c r="D473" s="23"/>
      <c r="E473" s="23"/>
      <c r="F473" s="23"/>
      <c r="G473" s="23"/>
    </row>
    <row r="474" ht="15.75" customHeight="1">
      <c r="A474" s="23"/>
      <c r="B474" s="23"/>
      <c r="C474" s="23"/>
      <c r="D474" s="23"/>
      <c r="E474" s="23"/>
      <c r="F474" s="23"/>
      <c r="G474" s="23"/>
    </row>
    <row r="475" ht="15.75" customHeight="1">
      <c r="A475" s="23"/>
      <c r="B475" s="23"/>
      <c r="C475" s="23"/>
      <c r="D475" s="23"/>
      <c r="E475" s="23"/>
      <c r="F475" s="23"/>
      <c r="G475" s="23"/>
    </row>
    <row r="476" ht="15.75" customHeight="1">
      <c r="A476" s="23"/>
      <c r="B476" s="23"/>
      <c r="C476" s="23"/>
      <c r="D476" s="23"/>
      <c r="E476" s="23"/>
      <c r="F476" s="23"/>
      <c r="G476" s="23"/>
    </row>
    <row r="477" ht="15.75" customHeight="1">
      <c r="A477" s="23"/>
      <c r="B477" s="23"/>
      <c r="C477" s="23"/>
      <c r="D477" s="23"/>
      <c r="E477" s="23"/>
      <c r="F477" s="23"/>
      <c r="G477" s="23"/>
    </row>
    <row r="478" ht="15.75" customHeight="1">
      <c r="A478" s="23"/>
      <c r="B478" s="23"/>
      <c r="C478" s="23"/>
      <c r="D478" s="23"/>
      <c r="E478" s="23"/>
      <c r="F478" s="23"/>
      <c r="G478" s="23"/>
    </row>
    <row r="479" ht="15.75" customHeight="1">
      <c r="A479" s="23"/>
      <c r="B479" s="23"/>
      <c r="C479" s="23"/>
      <c r="D479" s="23"/>
      <c r="E479" s="23"/>
      <c r="F479" s="23"/>
      <c r="G479" s="23"/>
    </row>
    <row r="480" ht="15.75" customHeight="1">
      <c r="A480" s="23"/>
      <c r="B480" s="23"/>
      <c r="C480" s="23"/>
      <c r="D480" s="23"/>
      <c r="E480" s="23"/>
      <c r="F480" s="23"/>
      <c r="G480" s="23"/>
    </row>
    <row r="481" ht="15.75" customHeight="1">
      <c r="A481" s="23"/>
      <c r="B481" s="23"/>
      <c r="C481" s="23"/>
      <c r="D481" s="23"/>
      <c r="E481" s="23"/>
      <c r="F481" s="23"/>
      <c r="G481" s="23"/>
    </row>
    <row r="482" ht="15.75" customHeight="1">
      <c r="A482" s="23"/>
      <c r="B482" s="23"/>
      <c r="C482" s="23"/>
      <c r="D482" s="23"/>
      <c r="E482" s="23"/>
      <c r="F482" s="23"/>
      <c r="G482" s="23"/>
    </row>
    <row r="483" ht="15.75" customHeight="1">
      <c r="A483" s="23"/>
      <c r="B483" s="23"/>
      <c r="C483" s="23"/>
      <c r="D483" s="23"/>
      <c r="E483" s="23"/>
      <c r="F483" s="23"/>
      <c r="G483" s="23"/>
    </row>
    <row r="484" ht="15.75" customHeight="1">
      <c r="A484" s="23"/>
      <c r="B484" s="23"/>
      <c r="C484" s="23"/>
      <c r="D484" s="23"/>
      <c r="E484" s="23"/>
      <c r="F484" s="23"/>
      <c r="G484" s="23"/>
    </row>
    <row r="485" ht="15.75" customHeight="1">
      <c r="A485" s="23"/>
      <c r="B485" s="23"/>
      <c r="C485" s="23"/>
      <c r="D485" s="23"/>
      <c r="E485" s="23"/>
      <c r="F485" s="23"/>
      <c r="G485" s="23"/>
    </row>
    <row r="486" ht="15.75" customHeight="1">
      <c r="A486" s="23"/>
      <c r="B486" s="23"/>
      <c r="C486" s="23"/>
      <c r="D486" s="23"/>
      <c r="E486" s="23"/>
      <c r="F486" s="23"/>
      <c r="G486" s="23"/>
    </row>
    <row r="487" ht="15.75" customHeight="1">
      <c r="A487" s="23"/>
      <c r="B487" s="23"/>
      <c r="C487" s="23"/>
      <c r="D487" s="23"/>
      <c r="E487" s="23"/>
      <c r="F487" s="23"/>
      <c r="G487" s="23"/>
    </row>
    <row r="488" ht="15.75" customHeight="1">
      <c r="A488" s="23"/>
      <c r="B488" s="23"/>
      <c r="C488" s="23"/>
      <c r="D488" s="23"/>
      <c r="E488" s="23"/>
      <c r="F488" s="23"/>
      <c r="G488" s="23"/>
    </row>
    <row r="489" ht="15.75" customHeight="1">
      <c r="A489" s="23"/>
      <c r="B489" s="23"/>
      <c r="C489" s="23"/>
      <c r="D489" s="23"/>
      <c r="E489" s="23"/>
      <c r="F489" s="23"/>
      <c r="G489" s="23"/>
    </row>
    <row r="490" ht="15.75" customHeight="1">
      <c r="A490" s="23"/>
      <c r="B490" s="23"/>
      <c r="C490" s="23"/>
      <c r="D490" s="23"/>
      <c r="E490" s="23"/>
      <c r="F490" s="23"/>
      <c r="G490" s="23"/>
    </row>
    <row r="491" ht="15.75" customHeight="1">
      <c r="A491" s="23"/>
      <c r="B491" s="23"/>
      <c r="C491" s="23"/>
      <c r="D491" s="23"/>
      <c r="E491" s="23"/>
      <c r="F491" s="23"/>
      <c r="G491" s="23"/>
    </row>
    <row r="492" ht="15.75" customHeight="1">
      <c r="A492" s="23"/>
      <c r="B492" s="23"/>
      <c r="C492" s="23"/>
      <c r="D492" s="23"/>
      <c r="E492" s="23"/>
      <c r="F492" s="23"/>
      <c r="G492" s="23"/>
    </row>
    <row r="493" ht="15.75" customHeight="1">
      <c r="A493" s="23"/>
      <c r="B493" s="23"/>
      <c r="C493" s="23"/>
      <c r="D493" s="23"/>
      <c r="E493" s="23"/>
      <c r="F493" s="23"/>
      <c r="G493" s="23"/>
    </row>
    <row r="494" ht="15.75" customHeight="1">
      <c r="A494" s="23"/>
      <c r="B494" s="23"/>
      <c r="C494" s="23"/>
      <c r="D494" s="23"/>
      <c r="E494" s="23"/>
      <c r="F494" s="23"/>
      <c r="G494" s="23"/>
    </row>
    <row r="495" ht="15.75" customHeight="1">
      <c r="A495" s="23"/>
      <c r="B495" s="23"/>
      <c r="C495" s="23"/>
      <c r="D495" s="23"/>
      <c r="E495" s="23"/>
      <c r="F495" s="23"/>
      <c r="G495" s="23"/>
    </row>
    <row r="496" ht="15.75" customHeight="1">
      <c r="A496" s="23"/>
      <c r="B496" s="23"/>
      <c r="C496" s="23"/>
      <c r="D496" s="23"/>
      <c r="E496" s="23"/>
      <c r="F496" s="23"/>
      <c r="G496" s="23"/>
    </row>
    <row r="497" ht="15.75" customHeight="1">
      <c r="A497" s="23"/>
      <c r="B497" s="23"/>
      <c r="C497" s="23"/>
      <c r="D497" s="23"/>
      <c r="E497" s="23"/>
      <c r="F497" s="23"/>
      <c r="G497" s="23"/>
    </row>
    <row r="498" ht="15.75" customHeight="1">
      <c r="A498" s="23"/>
      <c r="B498" s="23"/>
      <c r="C498" s="23"/>
      <c r="D498" s="23"/>
      <c r="E498" s="23"/>
      <c r="F498" s="23"/>
      <c r="G498" s="23"/>
    </row>
    <row r="499" ht="15.75" customHeight="1">
      <c r="A499" s="23"/>
      <c r="B499" s="23"/>
      <c r="C499" s="23"/>
      <c r="D499" s="23"/>
      <c r="E499" s="23"/>
      <c r="F499" s="23"/>
      <c r="G499" s="23"/>
    </row>
    <row r="500" ht="15.75" customHeight="1">
      <c r="A500" s="23"/>
      <c r="B500" s="23"/>
      <c r="C500" s="23"/>
      <c r="D500" s="23"/>
      <c r="E500" s="23"/>
      <c r="F500" s="23"/>
      <c r="G500" s="23"/>
    </row>
    <row r="501" ht="15.75" customHeight="1">
      <c r="A501" s="23"/>
      <c r="B501" s="23"/>
      <c r="C501" s="23"/>
      <c r="D501" s="23"/>
      <c r="E501" s="23"/>
      <c r="F501" s="23"/>
      <c r="G501" s="23"/>
    </row>
    <row r="502" ht="15.75" customHeight="1">
      <c r="A502" s="23"/>
      <c r="B502" s="23"/>
      <c r="C502" s="23"/>
      <c r="D502" s="23"/>
      <c r="E502" s="23"/>
      <c r="F502" s="23"/>
      <c r="G502" s="23"/>
    </row>
    <row r="503" ht="15.75" customHeight="1">
      <c r="A503" s="23"/>
      <c r="B503" s="23"/>
      <c r="C503" s="23"/>
      <c r="D503" s="23"/>
      <c r="E503" s="23"/>
      <c r="F503" s="23"/>
      <c r="G503" s="23"/>
    </row>
    <row r="504" ht="15.75" customHeight="1">
      <c r="A504" s="23"/>
      <c r="B504" s="23"/>
      <c r="C504" s="23"/>
      <c r="D504" s="23"/>
      <c r="E504" s="23"/>
      <c r="F504" s="23"/>
      <c r="G504" s="23"/>
    </row>
    <row r="505" ht="15.75" customHeight="1">
      <c r="A505" s="23"/>
      <c r="B505" s="23"/>
      <c r="C505" s="23"/>
      <c r="D505" s="23"/>
      <c r="E505" s="23"/>
      <c r="F505" s="23"/>
      <c r="G505" s="23"/>
    </row>
    <row r="506" ht="15.75" customHeight="1">
      <c r="A506" s="23"/>
      <c r="B506" s="23"/>
      <c r="C506" s="23"/>
      <c r="D506" s="23"/>
      <c r="E506" s="23"/>
      <c r="F506" s="23"/>
      <c r="G506" s="23"/>
    </row>
    <row r="507" ht="15.75" customHeight="1">
      <c r="A507" s="23"/>
      <c r="B507" s="23"/>
      <c r="C507" s="23"/>
      <c r="D507" s="23"/>
      <c r="E507" s="23"/>
      <c r="F507" s="23"/>
      <c r="G507" s="23"/>
    </row>
    <row r="508" ht="15.75" customHeight="1">
      <c r="A508" s="23"/>
      <c r="B508" s="23"/>
      <c r="C508" s="23"/>
      <c r="D508" s="23"/>
      <c r="E508" s="23"/>
      <c r="F508" s="23"/>
      <c r="G508" s="23"/>
    </row>
    <row r="509" ht="15.75" customHeight="1">
      <c r="A509" s="23"/>
      <c r="B509" s="23"/>
      <c r="C509" s="23"/>
      <c r="D509" s="23"/>
      <c r="E509" s="23"/>
      <c r="F509" s="23"/>
      <c r="G509" s="23"/>
    </row>
    <row r="510" ht="15.75" customHeight="1">
      <c r="A510" s="23"/>
      <c r="B510" s="23"/>
      <c r="C510" s="23"/>
      <c r="D510" s="23"/>
      <c r="E510" s="23"/>
      <c r="F510" s="23"/>
      <c r="G510" s="23"/>
    </row>
    <row r="511" ht="15.75" customHeight="1">
      <c r="A511" s="23"/>
      <c r="B511" s="23"/>
      <c r="C511" s="23"/>
      <c r="D511" s="23"/>
      <c r="E511" s="23"/>
      <c r="F511" s="23"/>
      <c r="G511" s="23"/>
    </row>
    <row r="512" ht="15.75" customHeight="1">
      <c r="A512" s="23"/>
      <c r="B512" s="23"/>
      <c r="C512" s="23"/>
      <c r="D512" s="23"/>
      <c r="E512" s="23"/>
      <c r="F512" s="23"/>
      <c r="G512" s="23"/>
    </row>
    <row r="513" ht="15.75" customHeight="1">
      <c r="A513" s="23"/>
      <c r="B513" s="23"/>
      <c r="C513" s="23"/>
      <c r="D513" s="23"/>
      <c r="E513" s="23"/>
      <c r="F513" s="23"/>
      <c r="G513" s="23"/>
    </row>
    <row r="514" ht="15.75" customHeight="1">
      <c r="A514" s="23"/>
      <c r="B514" s="23"/>
      <c r="C514" s="23"/>
      <c r="D514" s="23"/>
      <c r="E514" s="23"/>
      <c r="F514" s="23"/>
      <c r="G514" s="23"/>
    </row>
    <row r="515" ht="15.75" customHeight="1">
      <c r="A515" s="23"/>
      <c r="B515" s="23"/>
      <c r="C515" s="23"/>
      <c r="D515" s="23"/>
      <c r="E515" s="23"/>
      <c r="F515" s="23"/>
      <c r="G515" s="23"/>
    </row>
    <row r="516" ht="15.75" customHeight="1">
      <c r="A516" s="23"/>
      <c r="B516" s="23"/>
      <c r="C516" s="23"/>
      <c r="D516" s="23"/>
      <c r="E516" s="23"/>
      <c r="F516" s="23"/>
      <c r="G516" s="23"/>
    </row>
    <row r="517" ht="15.75" customHeight="1">
      <c r="A517" s="23"/>
      <c r="B517" s="23"/>
      <c r="C517" s="23"/>
      <c r="D517" s="23"/>
      <c r="E517" s="23"/>
      <c r="F517" s="23"/>
      <c r="G517" s="23"/>
    </row>
    <row r="518" ht="15.75" customHeight="1">
      <c r="A518" s="23"/>
      <c r="B518" s="23"/>
      <c r="C518" s="23"/>
      <c r="D518" s="23"/>
      <c r="E518" s="23"/>
      <c r="F518" s="23"/>
      <c r="G518" s="23"/>
    </row>
    <row r="519" ht="15.75" customHeight="1">
      <c r="A519" s="23"/>
      <c r="B519" s="23"/>
      <c r="C519" s="23"/>
      <c r="D519" s="23"/>
      <c r="E519" s="23"/>
      <c r="F519" s="23"/>
      <c r="G519" s="23"/>
    </row>
    <row r="520" ht="15.75" customHeight="1">
      <c r="A520" s="23"/>
      <c r="B520" s="23"/>
      <c r="C520" s="23"/>
      <c r="D520" s="23"/>
      <c r="E520" s="23"/>
      <c r="F520" s="23"/>
      <c r="G520" s="23"/>
    </row>
    <row r="521" ht="15.75" customHeight="1">
      <c r="A521" s="23"/>
      <c r="B521" s="23"/>
      <c r="C521" s="23"/>
      <c r="D521" s="23"/>
      <c r="E521" s="23"/>
      <c r="F521" s="23"/>
      <c r="G521" s="23"/>
    </row>
    <row r="522" ht="15.75" customHeight="1">
      <c r="A522" s="23"/>
      <c r="B522" s="23"/>
      <c r="C522" s="23"/>
      <c r="D522" s="23"/>
      <c r="E522" s="23"/>
      <c r="F522" s="23"/>
      <c r="G522" s="23"/>
    </row>
    <row r="523" ht="15.75" customHeight="1">
      <c r="A523" s="23"/>
      <c r="B523" s="23"/>
      <c r="C523" s="23"/>
      <c r="D523" s="23"/>
      <c r="E523" s="23"/>
      <c r="F523" s="23"/>
      <c r="G523" s="23"/>
    </row>
    <row r="524" ht="15.75" customHeight="1">
      <c r="A524" s="23"/>
      <c r="B524" s="23"/>
      <c r="C524" s="23"/>
      <c r="D524" s="23"/>
      <c r="E524" s="23"/>
      <c r="F524" s="23"/>
      <c r="G524" s="23"/>
    </row>
    <row r="525" ht="15.75" customHeight="1">
      <c r="A525" s="23"/>
      <c r="B525" s="23"/>
      <c r="C525" s="23"/>
      <c r="D525" s="23"/>
      <c r="E525" s="23"/>
      <c r="F525" s="23"/>
      <c r="G525" s="23"/>
    </row>
    <row r="526" ht="15.75" customHeight="1">
      <c r="A526" s="23"/>
      <c r="B526" s="23"/>
      <c r="C526" s="23"/>
      <c r="D526" s="23"/>
      <c r="E526" s="23"/>
      <c r="F526" s="23"/>
      <c r="G526" s="23"/>
    </row>
    <row r="527" ht="15.75" customHeight="1">
      <c r="A527" s="23"/>
      <c r="B527" s="23"/>
      <c r="C527" s="23"/>
      <c r="D527" s="23"/>
      <c r="E527" s="23"/>
      <c r="F527" s="23"/>
      <c r="G527" s="23"/>
    </row>
    <row r="528" ht="15.75" customHeight="1">
      <c r="A528" s="23"/>
      <c r="B528" s="23"/>
      <c r="C528" s="23"/>
      <c r="D528" s="23"/>
      <c r="E528" s="23"/>
      <c r="F528" s="23"/>
      <c r="G528" s="23"/>
    </row>
    <row r="529" ht="15.75" customHeight="1">
      <c r="A529" s="23"/>
      <c r="B529" s="23"/>
      <c r="C529" s="23"/>
      <c r="D529" s="23"/>
      <c r="E529" s="23"/>
      <c r="F529" s="23"/>
      <c r="G529" s="23"/>
    </row>
    <row r="530" ht="15.75" customHeight="1">
      <c r="A530" s="23"/>
      <c r="B530" s="23"/>
      <c r="C530" s="23"/>
      <c r="D530" s="23"/>
      <c r="E530" s="23"/>
      <c r="F530" s="23"/>
      <c r="G530" s="23"/>
    </row>
    <row r="531" ht="15.75" customHeight="1">
      <c r="A531" s="23"/>
      <c r="B531" s="23"/>
      <c r="C531" s="23"/>
      <c r="D531" s="23"/>
      <c r="E531" s="23"/>
      <c r="F531" s="23"/>
      <c r="G531" s="23"/>
    </row>
    <row r="532" ht="15.75" customHeight="1">
      <c r="A532" s="23"/>
      <c r="B532" s="23"/>
      <c r="C532" s="23"/>
      <c r="D532" s="23"/>
      <c r="E532" s="23"/>
      <c r="F532" s="23"/>
      <c r="G532" s="23"/>
    </row>
    <row r="533" ht="15.75" customHeight="1">
      <c r="A533" s="23"/>
      <c r="B533" s="23"/>
      <c r="C533" s="23"/>
      <c r="D533" s="23"/>
      <c r="E533" s="23"/>
      <c r="F533" s="23"/>
      <c r="G533" s="23"/>
    </row>
    <row r="534" ht="15.75" customHeight="1">
      <c r="A534" s="23"/>
      <c r="B534" s="23"/>
      <c r="C534" s="23"/>
      <c r="D534" s="23"/>
      <c r="E534" s="23"/>
      <c r="F534" s="23"/>
      <c r="G534" s="23"/>
    </row>
    <row r="535" ht="15.75" customHeight="1">
      <c r="A535" s="23"/>
      <c r="B535" s="23"/>
      <c r="C535" s="23"/>
      <c r="D535" s="23"/>
      <c r="E535" s="23"/>
      <c r="F535" s="23"/>
      <c r="G535" s="23"/>
    </row>
    <row r="536" ht="15.75" customHeight="1">
      <c r="A536" s="23"/>
      <c r="B536" s="23"/>
      <c r="C536" s="23"/>
      <c r="D536" s="23"/>
      <c r="E536" s="23"/>
      <c r="F536" s="23"/>
      <c r="G536" s="23"/>
    </row>
    <row r="537" ht="15.75" customHeight="1">
      <c r="A537" s="23"/>
      <c r="B537" s="23"/>
      <c r="C537" s="23"/>
      <c r="D537" s="23"/>
      <c r="E537" s="23"/>
      <c r="F537" s="23"/>
      <c r="G537" s="23"/>
    </row>
    <row r="538" ht="15.75" customHeight="1">
      <c r="A538" s="23"/>
      <c r="B538" s="23"/>
      <c r="C538" s="23"/>
      <c r="D538" s="23"/>
      <c r="E538" s="23"/>
      <c r="F538" s="23"/>
      <c r="G538" s="23"/>
    </row>
    <row r="539" ht="15.75" customHeight="1">
      <c r="A539" s="23"/>
      <c r="B539" s="23"/>
      <c r="C539" s="23"/>
      <c r="D539" s="23"/>
      <c r="E539" s="23"/>
      <c r="F539" s="23"/>
      <c r="G539" s="23"/>
    </row>
    <row r="540" ht="15.75" customHeight="1">
      <c r="A540" s="23"/>
      <c r="B540" s="23"/>
      <c r="C540" s="23"/>
      <c r="D540" s="23"/>
      <c r="E540" s="23"/>
      <c r="F540" s="23"/>
      <c r="G540" s="23"/>
    </row>
    <row r="541" ht="15.75" customHeight="1">
      <c r="A541" s="23"/>
      <c r="B541" s="23"/>
      <c r="C541" s="23"/>
      <c r="D541" s="23"/>
      <c r="E541" s="23"/>
      <c r="F541" s="23"/>
      <c r="G541" s="23"/>
    </row>
    <row r="542" ht="15.75" customHeight="1">
      <c r="A542" s="23"/>
      <c r="B542" s="23"/>
      <c r="C542" s="23"/>
      <c r="D542" s="23"/>
      <c r="E542" s="23"/>
      <c r="F542" s="23"/>
      <c r="G542" s="23"/>
    </row>
    <row r="543" ht="15.75" customHeight="1">
      <c r="A543" s="23"/>
      <c r="B543" s="23"/>
      <c r="C543" s="23"/>
      <c r="D543" s="23"/>
      <c r="E543" s="23"/>
      <c r="F543" s="23"/>
      <c r="G543" s="23"/>
    </row>
    <row r="544" ht="15.75" customHeight="1">
      <c r="A544" s="23"/>
      <c r="B544" s="23"/>
      <c r="C544" s="23"/>
      <c r="D544" s="23"/>
      <c r="E544" s="23"/>
      <c r="F544" s="23"/>
      <c r="G544" s="23"/>
    </row>
    <row r="545" ht="15.75" customHeight="1">
      <c r="A545" s="23"/>
      <c r="B545" s="23"/>
      <c r="C545" s="23"/>
      <c r="D545" s="23"/>
      <c r="E545" s="23"/>
      <c r="F545" s="23"/>
      <c r="G545" s="23"/>
    </row>
    <row r="546" ht="15.75" customHeight="1">
      <c r="A546" s="23"/>
      <c r="B546" s="23"/>
      <c r="C546" s="23"/>
      <c r="D546" s="23"/>
      <c r="E546" s="23"/>
      <c r="F546" s="23"/>
      <c r="G546" s="23"/>
    </row>
    <row r="547" ht="15.75" customHeight="1">
      <c r="A547" s="23"/>
      <c r="B547" s="23"/>
      <c r="C547" s="23"/>
      <c r="D547" s="23"/>
      <c r="E547" s="23"/>
      <c r="F547" s="23"/>
      <c r="G547" s="23"/>
    </row>
    <row r="548" ht="15.75" customHeight="1">
      <c r="A548" s="23"/>
      <c r="B548" s="23"/>
      <c r="C548" s="23"/>
      <c r="D548" s="23"/>
      <c r="E548" s="23"/>
      <c r="F548" s="23"/>
      <c r="G548" s="23"/>
    </row>
    <row r="549" ht="15.75" customHeight="1">
      <c r="A549" s="23"/>
      <c r="B549" s="23"/>
      <c r="C549" s="23"/>
      <c r="D549" s="23"/>
      <c r="E549" s="23"/>
      <c r="F549" s="23"/>
      <c r="G549" s="23"/>
    </row>
    <row r="550" ht="15.75" customHeight="1">
      <c r="A550" s="23"/>
      <c r="B550" s="23"/>
      <c r="C550" s="23"/>
      <c r="D550" s="23"/>
      <c r="E550" s="23"/>
      <c r="F550" s="23"/>
      <c r="G550" s="23"/>
    </row>
    <row r="551" ht="15.75" customHeight="1">
      <c r="A551" s="23"/>
      <c r="B551" s="23"/>
      <c r="C551" s="23"/>
      <c r="D551" s="23"/>
      <c r="E551" s="23"/>
      <c r="F551" s="23"/>
      <c r="G551" s="23"/>
    </row>
    <row r="552" ht="15.75" customHeight="1">
      <c r="A552" s="23"/>
      <c r="B552" s="23"/>
      <c r="C552" s="23"/>
      <c r="D552" s="23"/>
      <c r="E552" s="23"/>
      <c r="F552" s="23"/>
      <c r="G552" s="23"/>
    </row>
    <row r="553" ht="15.75" customHeight="1">
      <c r="A553" s="23"/>
      <c r="B553" s="23"/>
      <c r="C553" s="23"/>
      <c r="D553" s="23"/>
      <c r="E553" s="23"/>
      <c r="F553" s="23"/>
      <c r="G553" s="23"/>
    </row>
    <row r="554" ht="15.75" customHeight="1">
      <c r="A554" s="23"/>
      <c r="B554" s="23"/>
      <c r="C554" s="23"/>
      <c r="D554" s="23"/>
      <c r="E554" s="23"/>
      <c r="F554" s="23"/>
      <c r="G554" s="23"/>
    </row>
    <row r="555" ht="15.75" customHeight="1">
      <c r="A555" s="23"/>
      <c r="B555" s="23"/>
      <c r="C555" s="23"/>
      <c r="D555" s="23"/>
      <c r="E555" s="23"/>
      <c r="F555" s="23"/>
      <c r="G555" s="23"/>
    </row>
    <row r="556" ht="15.75" customHeight="1">
      <c r="A556" s="23"/>
      <c r="B556" s="23"/>
      <c r="C556" s="23"/>
      <c r="D556" s="23"/>
      <c r="E556" s="23"/>
      <c r="F556" s="23"/>
      <c r="G556" s="23"/>
    </row>
    <row r="557" ht="15.75" customHeight="1">
      <c r="A557" s="23"/>
      <c r="B557" s="23"/>
      <c r="C557" s="23"/>
      <c r="D557" s="23"/>
      <c r="E557" s="23"/>
      <c r="F557" s="23"/>
      <c r="G557" s="23"/>
    </row>
    <row r="558" ht="15.75" customHeight="1">
      <c r="A558" s="23"/>
      <c r="B558" s="23"/>
      <c r="C558" s="23"/>
      <c r="D558" s="23"/>
      <c r="E558" s="23"/>
      <c r="F558" s="23"/>
      <c r="G558" s="23"/>
    </row>
    <row r="559" ht="15.75" customHeight="1">
      <c r="A559" s="23"/>
      <c r="B559" s="23"/>
      <c r="C559" s="23"/>
      <c r="D559" s="23"/>
      <c r="E559" s="23"/>
      <c r="F559" s="23"/>
      <c r="G559" s="23"/>
    </row>
    <row r="560" ht="15.75" customHeight="1">
      <c r="A560" s="23"/>
      <c r="B560" s="23"/>
      <c r="C560" s="23"/>
      <c r="D560" s="23"/>
      <c r="E560" s="23"/>
      <c r="F560" s="23"/>
      <c r="G560" s="23"/>
    </row>
    <row r="561" ht="15.75" customHeight="1">
      <c r="A561" s="23"/>
      <c r="B561" s="23"/>
      <c r="C561" s="23"/>
      <c r="D561" s="23"/>
      <c r="E561" s="23"/>
      <c r="F561" s="23"/>
      <c r="G561" s="23"/>
    </row>
    <row r="562" ht="15.75" customHeight="1">
      <c r="A562" s="23"/>
      <c r="B562" s="23"/>
      <c r="C562" s="23"/>
      <c r="D562" s="23"/>
      <c r="E562" s="23"/>
      <c r="F562" s="23"/>
      <c r="G562" s="23"/>
    </row>
    <row r="563" ht="15.75" customHeight="1">
      <c r="A563" s="23"/>
      <c r="B563" s="23"/>
      <c r="C563" s="23"/>
      <c r="D563" s="23"/>
      <c r="E563" s="23"/>
      <c r="F563" s="23"/>
      <c r="G563" s="23"/>
    </row>
    <row r="564" ht="15.75" customHeight="1">
      <c r="A564" s="23"/>
      <c r="B564" s="23"/>
      <c r="C564" s="23"/>
      <c r="D564" s="23"/>
      <c r="E564" s="23"/>
      <c r="F564" s="23"/>
      <c r="G564" s="23"/>
    </row>
    <row r="565" ht="15.75" customHeight="1">
      <c r="A565" s="23"/>
      <c r="B565" s="23"/>
      <c r="C565" s="23"/>
      <c r="D565" s="23"/>
      <c r="E565" s="23"/>
      <c r="F565" s="23"/>
      <c r="G565" s="23"/>
    </row>
    <row r="566" ht="15.75" customHeight="1">
      <c r="A566" s="23"/>
      <c r="B566" s="23"/>
      <c r="C566" s="23"/>
      <c r="D566" s="23"/>
      <c r="E566" s="23"/>
      <c r="F566" s="23"/>
      <c r="G566" s="23"/>
    </row>
    <row r="567" ht="15.75" customHeight="1">
      <c r="A567" s="23"/>
      <c r="B567" s="23"/>
      <c r="C567" s="23"/>
      <c r="D567" s="23"/>
      <c r="E567" s="23"/>
      <c r="F567" s="23"/>
      <c r="G567" s="23"/>
    </row>
    <row r="568" ht="15.75" customHeight="1">
      <c r="A568" s="23"/>
      <c r="B568" s="23"/>
      <c r="C568" s="23"/>
      <c r="D568" s="23"/>
      <c r="E568" s="23"/>
      <c r="F568" s="23"/>
      <c r="G568" s="23"/>
    </row>
    <row r="569" ht="15.75" customHeight="1">
      <c r="A569" s="23"/>
      <c r="B569" s="23"/>
      <c r="C569" s="23"/>
      <c r="D569" s="23"/>
      <c r="E569" s="23"/>
      <c r="F569" s="23"/>
      <c r="G569" s="23"/>
    </row>
    <row r="570" ht="15.75" customHeight="1">
      <c r="A570" s="23"/>
      <c r="B570" s="23"/>
      <c r="C570" s="23"/>
      <c r="D570" s="23"/>
      <c r="E570" s="23"/>
      <c r="F570" s="23"/>
      <c r="G570" s="23"/>
    </row>
    <row r="571" ht="15.75" customHeight="1">
      <c r="A571" s="23"/>
      <c r="B571" s="23"/>
      <c r="C571" s="23"/>
      <c r="D571" s="23"/>
      <c r="E571" s="23"/>
      <c r="F571" s="23"/>
      <c r="G571" s="23"/>
    </row>
    <row r="572" ht="15.75" customHeight="1">
      <c r="A572" s="23"/>
      <c r="B572" s="23"/>
      <c r="C572" s="23"/>
      <c r="D572" s="23"/>
      <c r="E572" s="23"/>
      <c r="F572" s="23"/>
      <c r="G572" s="23"/>
    </row>
    <row r="573" ht="15.75" customHeight="1">
      <c r="A573" s="23"/>
      <c r="B573" s="23"/>
      <c r="C573" s="23"/>
      <c r="D573" s="23"/>
      <c r="E573" s="23"/>
      <c r="F573" s="23"/>
      <c r="G573" s="23"/>
    </row>
    <row r="574" ht="15.75" customHeight="1">
      <c r="A574" s="23"/>
      <c r="B574" s="23"/>
      <c r="C574" s="23"/>
      <c r="D574" s="23"/>
      <c r="E574" s="23"/>
      <c r="F574" s="23"/>
      <c r="G574" s="23"/>
    </row>
    <row r="575" ht="15.75" customHeight="1">
      <c r="A575" s="23"/>
      <c r="B575" s="23"/>
      <c r="C575" s="23"/>
      <c r="D575" s="23"/>
      <c r="E575" s="23"/>
      <c r="F575" s="23"/>
      <c r="G575" s="23"/>
    </row>
    <row r="576" ht="15.75" customHeight="1">
      <c r="A576" s="23"/>
      <c r="B576" s="23"/>
      <c r="C576" s="23"/>
      <c r="D576" s="23"/>
      <c r="E576" s="23"/>
      <c r="F576" s="23"/>
      <c r="G576" s="23"/>
    </row>
    <row r="577" ht="15.75" customHeight="1">
      <c r="A577" s="23"/>
      <c r="B577" s="23"/>
      <c r="C577" s="23"/>
      <c r="D577" s="23"/>
      <c r="E577" s="23"/>
      <c r="F577" s="23"/>
      <c r="G577" s="23"/>
    </row>
    <row r="578" ht="15.75" customHeight="1">
      <c r="A578" s="23"/>
      <c r="B578" s="23"/>
      <c r="C578" s="23"/>
      <c r="D578" s="23"/>
      <c r="E578" s="23"/>
      <c r="F578" s="23"/>
      <c r="G578" s="23"/>
    </row>
    <row r="579" ht="15.75" customHeight="1">
      <c r="A579" s="23"/>
      <c r="B579" s="23"/>
      <c r="C579" s="23"/>
      <c r="D579" s="23"/>
      <c r="E579" s="23"/>
      <c r="F579" s="23"/>
      <c r="G579" s="23"/>
    </row>
    <row r="580" ht="15.75" customHeight="1">
      <c r="A580" s="23"/>
      <c r="B580" s="23"/>
      <c r="C580" s="23"/>
      <c r="D580" s="23"/>
      <c r="E580" s="23"/>
      <c r="F580" s="23"/>
      <c r="G580" s="23"/>
    </row>
    <row r="581" ht="15.75" customHeight="1">
      <c r="A581" s="23"/>
      <c r="B581" s="23"/>
      <c r="C581" s="23"/>
      <c r="D581" s="23"/>
      <c r="E581" s="23"/>
      <c r="F581" s="23"/>
      <c r="G581" s="23"/>
    </row>
    <row r="582" ht="15.75" customHeight="1">
      <c r="A582" s="23"/>
      <c r="B582" s="23"/>
      <c r="C582" s="23"/>
      <c r="D582" s="23"/>
      <c r="E582" s="23"/>
      <c r="F582" s="23"/>
      <c r="G582" s="23"/>
    </row>
    <row r="583" ht="15.75" customHeight="1">
      <c r="A583" s="23"/>
      <c r="B583" s="23"/>
      <c r="C583" s="23"/>
      <c r="D583" s="23"/>
      <c r="E583" s="23"/>
      <c r="F583" s="23"/>
      <c r="G583" s="23"/>
    </row>
    <row r="584" ht="15.75" customHeight="1">
      <c r="A584" s="23"/>
      <c r="B584" s="23"/>
      <c r="C584" s="23"/>
      <c r="D584" s="23"/>
      <c r="E584" s="23"/>
      <c r="F584" s="23"/>
      <c r="G584" s="23"/>
    </row>
    <row r="585" ht="15.75" customHeight="1">
      <c r="A585" s="23"/>
      <c r="B585" s="23"/>
      <c r="C585" s="23"/>
      <c r="D585" s="23"/>
      <c r="E585" s="23"/>
      <c r="F585" s="23"/>
      <c r="G585" s="23"/>
    </row>
    <row r="586" ht="15.75" customHeight="1">
      <c r="A586" s="23"/>
      <c r="B586" s="23"/>
      <c r="C586" s="23"/>
      <c r="D586" s="23"/>
      <c r="E586" s="23"/>
      <c r="F586" s="23"/>
      <c r="G586" s="23"/>
    </row>
    <row r="587" ht="15.75" customHeight="1">
      <c r="A587" s="23"/>
      <c r="B587" s="23"/>
      <c r="C587" s="23"/>
      <c r="D587" s="23"/>
      <c r="E587" s="23"/>
      <c r="F587" s="23"/>
      <c r="G587" s="23"/>
    </row>
    <row r="588" ht="15.75" customHeight="1">
      <c r="A588" s="23"/>
      <c r="B588" s="23"/>
      <c r="C588" s="23"/>
      <c r="D588" s="23"/>
      <c r="E588" s="23"/>
      <c r="F588" s="23"/>
      <c r="G588" s="23"/>
    </row>
    <row r="589" ht="15.75" customHeight="1">
      <c r="A589" s="23"/>
      <c r="B589" s="23"/>
      <c r="C589" s="23"/>
      <c r="D589" s="23"/>
      <c r="E589" s="23"/>
      <c r="F589" s="23"/>
      <c r="G589" s="23"/>
    </row>
    <row r="590" ht="15.75" customHeight="1">
      <c r="A590" s="23"/>
      <c r="B590" s="23"/>
      <c r="C590" s="23"/>
      <c r="D590" s="23"/>
      <c r="E590" s="23"/>
      <c r="F590" s="23"/>
      <c r="G590" s="23"/>
    </row>
    <row r="591" ht="15.75" customHeight="1">
      <c r="A591" s="23"/>
      <c r="B591" s="23"/>
      <c r="C591" s="23"/>
      <c r="D591" s="23"/>
      <c r="E591" s="23"/>
      <c r="F591" s="23"/>
      <c r="G591" s="23"/>
    </row>
    <row r="592" ht="15.75" customHeight="1">
      <c r="A592" s="23"/>
      <c r="B592" s="23"/>
      <c r="C592" s="23"/>
      <c r="D592" s="23"/>
      <c r="E592" s="23"/>
      <c r="F592" s="23"/>
      <c r="G592" s="23"/>
    </row>
    <row r="593" ht="15.75" customHeight="1">
      <c r="A593" s="23"/>
      <c r="B593" s="23"/>
      <c r="C593" s="23"/>
      <c r="D593" s="23"/>
      <c r="E593" s="23"/>
      <c r="F593" s="23"/>
      <c r="G593" s="23"/>
    </row>
    <row r="594" ht="15.75" customHeight="1">
      <c r="A594" s="23"/>
      <c r="B594" s="23"/>
      <c r="C594" s="23"/>
      <c r="D594" s="23"/>
      <c r="E594" s="23"/>
      <c r="F594" s="23"/>
      <c r="G594" s="23"/>
    </row>
    <row r="595" ht="15.75" customHeight="1">
      <c r="A595" s="23"/>
      <c r="B595" s="23"/>
      <c r="C595" s="23"/>
      <c r="D595" s="23"/>
      <c r="E595" s="23"/>
      <c r="F595" s="23"/>
      <c r="G595" s="23"/>
    </row>
    <row r="596" ht="15.75" customHeight="1">
      <c r="A596" s="23"/>
      <c r="B596" s="23"/>
      <c r="C596" s="23"/>
      <c r="D596" s="23"/>
      <c r="E596" s="23"/>
      <c r="F596" s="23"/>
      <c r="G596" s="23"/>
    </row>
    <row r="597" ht="15.75" customHeight="1">
      <c r="A597" s="23"/>
      <c r="B597" s="23"/>
      <c r="C597" s="23"/>
      <c r="D597" s="23"/>
      <c r="E597" s="23"/>
      <c r="F597" s="23"/>
      <c r="G597" s="23"/>
    </row>
    <row r="598" ht="15.75" customHeight="1">
      <c r="A598" s="23"/>
      <c r="B598" s="23"/>
      <c r="C598" s="23"/>
      <c r="D598" s="23"/>
      <c r="E598" s="23"/>
      <c r="F598" s="23"/>
      <c r="G598" s="23"/>
    </row>
    <row r="599" ht="15.75" customHeight="1">
      <c r="A599" s="23"/>
      <c r="B599" s="23"/>
      <c r="C599" s="23"/>
      <c r="D599" s="23"/>
      <c r="E599" s="23"/>
      <c r="F599" s="23"/>
      <c r="G599" s="23"/>
    </row>
    <row r="600" ht="15.75" customHeight="1">
      <c r="A600" s="23"/>
      <c r="B600" s="23"/>
      <c r="C600" s="23"/>
      <c r="D600" s="23"/>
      <c r="E600" s="23"/>
      <c r="F600" s="23"/>
      <c r="G600" s="23"/>
    </row>
    <row r="601" ht="15.75" customHeight="1">
      <c r="A601" s="23"/>
      <c r="B601" s="23"/>
      <c r="C601" s="23"/>
      <c r="D601" s="23"/>
      <c r="E601" s="23"/>
      <c r="F601" s="23"/>
      <c r="G601" s="23"/>
    </row>
    <row r="602" ht="15.75" customHeight="1">
      <c r="A602" s="23"/>
      <c r="B602" s="23"/>
      <c r="C602" s="23"/>
      <c r="D602" s="23"/>
      <c r="E602" s="23"/>
      <c r="F602" s="23"/>
      <c r="G602" s="23"/>
    </row>
    <row r="603" ht="15.75" customHeight="1">
      <c r="A603" s="23"/>
      <c r="B603" s="23"/>
      <c r="C603" s="23"/>
      <c r="D603" s="23"/>
      <c r="E603" s="23"/>
      <c r="F603" s="23"/>
      <c r="G603" s="23"/>
    </row>
    <row r="604" ht="15.75" customHeight="1">
      <c r="A604" s="23"/>
      <c r="B604" s="23"/>
      <c r="C604" s="23"/>
      <c r="D604" s="23"/>
      <c r="E604" s="23"/>
      <c r="F604" s="23"/>
      <c r="G604" s="23"/>
    </row>
    <row r="605" ht="15.75" customHeight="1">
      <c r="A605" s="23"/>
      <c r="B605" s="23"/>
      <c r="C605" s="23"/>
      <c r="D605" s="23"/>
      <c r="E605" s="23"/>
      <c r="F605" s="23"/>
      <c r="G605" s="23"/>
    </row>
    <row r="606" ht="15.75" customHeight="1">
      <c r="A606" s="23"/>
      <c r="B606" s="23"/>
      <c r="C606" s="23"/>
      <c r="D606" s="23"/>
      <c r="E606" s="23"/>
      <c r="F606" s="23"/>
      <c r="G606" s="23"/>
    </row>
    <row r="607" ht="15.75" customHeight="1">
      <c r="A607" s="23"/>
      <c r="B607" s="23"/>
      <c r="C607" s="23"/>
      <c r="D607" s="23"/>
      <c r="E607" s="23"/>
      <c r="F607" s="23"/>
      <c r="G607" s="23"/>
    </row>
    <row r="608" ht="15.75" customHeight="1">
      <c r="A608" s="23"/>
      <c r="B608" s="23"/>
      <c r="C608" s="23"/>
      <c r="D608" s="23"/>
      <c r="E608" s="23"/>
      <c r="F608" s="23"/>
      <c r="G608" s="23"/>
    </row>
    <row r="609" ht="15.75" customHeight="1">
      <c r="A609" s="23"/>
      <c r="B609" s="23"/>
      <c r="C609" s="23"/>
      <c r="D609" s="23"/>
      <c r="E609" s="23"/>
      <c r="F609" s="23"/>
      <c r="G609" s="23"/>
    </row>
    <row r="610" ht="15.75" customHeight="1">
      <c r="A610" s="23"/>
      <c r="B610" s="23"/>
      <c r="C610" s="23"/>
      <c r="D610" s="23"/>
      <c r="E610" s="23"/>
      <c r="F610" s="23"/>
      <c r="G610" s="23"/>
    </row>
    <row r="611" ht="15.75" customHeight="1">
      <c r="A611" s="23"/>
      <c r="B611" s="23"/>
      <c r="C611" s="23"/>
      <c r="D611" s="23"/>
      <c r="E611" s="23"/>
      <c r="F611" s="23"/>
      <c r="G611" s="23"/>
    </row>
    <row r="612" ht="15.75" customHeight="1">
      <c r="A612" s="23"/>
      <c r="B612" s="23"/>
      <c r="C612" s="23"/>
      <c r="D612" s="23"/>
      <c r="E612" s="23"/>
      <c r="F612" s="23"/>
      <c r="G612" s="23"/>
    </row>
    <row r="613" ht="15.75" customHeight="1">
      <c r="A613" s="23"/>
      <c r="B613" s="23"/>
      <c r="C613" s="23"/>
      <c r="D613" s="23"/>
      <c r="E613" s="23"/>
      <c r="F613" s="23"/>
      <c r="G613" s="23"/>
    </row>
    <row r="614" ht="15.75" customHeight="1">
      <c r="A614" s="23"/>
      <c r="B614" s="23"/>
      <c r="C614" s="23"/>
      <c r="D614" s="23"/>
      <c r="E614" s="23"/>
      <c r="F614" s="23"/>
      <c r="G614" s="23"/>
    </row>
    <row r="615" ht="15.75" customHeight="1">
      <c r="A615" s="23"/>
      <c r="B615" s="23"/>
      <c r="C615" s="23"/>
      <c r="D615" s="23"/>
      <c r="E615" s="23"/>
      <c r="F615" s="23"/>
      <c r="G615" s="23"/>
    </row>
    <row r="616" ht="15.75" customHeight="1">
      <c r="A616" s="23"/>
      <c r="B616" s="23"/>
      <c r="C616" s="23"/>
      <c r="D616" s="23"/>
      <c r="E616" s="23"/>
      <c r="F616" s="23"/>
      <c r="G616" s="23"/>
    </row>
    <row r="617" ht="15.75" customHeight="1">
      <c r="A617" s="23"/>
      <c r="B617" s="23"/>
      <c r="C617" s="23"/>
      <c r="D617" s="23"/>
      <c r="E617" s="23"/>
      <c r="F617" s="23"/>
      <c r="G617" s="23"/>
    </row>
    <row r="618" ht="15.75" customHeight="1">
      <c r="A618" s="23"/>
      <c r="B618" s="23"/>
      <c r="C618" s="23"/>
      <c r="D618" s="23"/>
      <c r="E618" s="23"/>
      <c r="F618" s="23"/>
      <c r="G618" s="23"/>
    </row>
    <row r="619" ht="15.75" customHeight="1">
      <c r="A619" s="23"/>
      <c r="B619" s="23"/>
      <c r="C619" s="23"/>
      <c r="D619" s="23"/>
      <c r="E619" s="23"/>
      <c r="F619" s="23"/>
      <c r="G619" s="23"/>
    </row>
    <row r="620" ht="15.75" customHeight="1">
      <c r="A620" s="23"/>
      <c r="B620" s="23"/>
      <c r="C620" s="23"/>
      <c r="D620" s="23"/>
      <c r="E620" s="23"/>
      <c r="F620" s="23"/>
      <c r="G620" s="23"/>
    </row>
    <row r="621" ht="15.75" customHeight="1">
      <c r="A621" s="23"/>
      <c r="B621" s="23"/>
      <c r="C621" s="23"/>
      <c r="D621" s="23"/>
      <c r="E621" s="23"/>
      <c r="F621" s="23"/>
      <c r="G621" s="23"/>
    </row>
    <row r="622" ht="15.75" customHeight="1">
      <c r="A622" s="23"/>
      <c r="B622" s="23"/>
      <c r="C622" s="23"/>
      <c r="D622" s="23"/>
      <c r="E622" s="23"/>
      <c r="F622" s="23"/>
      <c r="G622" s="23"/>
    </row>
    <row r="623" ht="15.75" customHeight="1">
      <c r="A623" s="23"/>
      <c r="B623" s="23"/>
      <c r="C623" s="23"/>
      <c r="D623" s="23"/>
      <c r="E623" s="23"/>
      <c r="F623" s="23"/>
      <c r="G623" s="23"/>
    </row>
    <row r="624" ht="15.75" customHeight="1">
      <c r="A624" s="23"/>
      <c r="B624" s="23"/>
      <c r="C624" s="23"/>
      <c r="D624" s="23"/>
      <c r="E624" s="23"/>
      <c r="F624" s="23"/>
      <c r="G624" s="23"/>
    </row>
    <row r="625" ht="15.75" customHeight="1">
      <c r="A625" s="23"/>
      <c r="B625" s="23"/>
      <c r="C625" s="23"/>
      <c r="D625" s="23"/>
      <c r="E625" s="23"/>
      <c r="F625" s="23"/>
      <c r="G625" s="23"/>
    </row>
    <row r="626" ht="15.75" customHeight="1">
      <c r="A626" s="23"/>
      <c r="B626" s="23"/>
      <c r="C626" s="23"/>
      <c r="D626" s="23"/>
      <c r="E626" s="23"/>
      <c r="F626" s="23"/>
      <c r="G626" s="23"/>
    </row>
    <row r="627" ht="15.75" customHeight="1">
      <c r="A627" s="23"/>
      <c r="B627" s="23"/>
      <c r="C627" s="23"/>
      <c r="D627" s="23"/>
      <c r="E627" s="23"/>
      <c r="F627" s="23"/>
      <c r="G627" s="23"/>
    </row>
    <row r="628" ht="15.75" customHeight="1">
      <c r="A628" s="23"/>
      <c r="B628" s="23"/>
      <c r="C628" s="23"/>
      <c r="D628" s="23"/>
      <c r="E628" s="23"/>
      <c r="F628" s="23"/>
      <c r="G628" s="23"/>
    </row>
    <row r="629" ht="15.75" customHeight="1">
      <c r="A629" s="23"/>
      <c r="B629" s="23"/>
      <c r="C629" s="23"/>
      <c r="D629" s="23"/>
      <c r="E629" s="23"/>
      <c r="F629" s="23"/>
      <c r="G629" s="23"/>
    </row>
    <row r="630" ht="15.75" customHeight="1">
      <c r="A630" s="23"/>
      <c r="B630" s="23"/>
      <c r="C630" s="23"/>
      <c r="D630" s="23"/>
      <c r="E630" s="23"/>
      <c r="F630" s="23"/>
      <c r="G630" s="23"/>
    </row>
    <row r="631" ht="15.75" customHeight="1">
      <c r="A631" s="23"/>
      <c r="B631" s="23"/>
      <c r="C631" s="23"/>
      <c r="D631" s="23"/>
      <c r="E631" s="23"/>
      <c r="F631" s="23"/>
      <c r="G631" s="23"/>
    </row>
    <row r="632" ht="15.75" customHeight="1">
      <c r="A632" s="23"/>
      <c r="B632" s="23"/>
      <c r="C632" s="23"/>
      <c r="D632" s="23"/>
      <c r="E632" s="23"/>
      <c r="F632" s="23"/>
      <c r="G632" s="23"/>
    </row>
    <row r="633" ht="15.75" customHeight="1">
      <c r="A633" s="23"/>
      <c r="B633" s="23"/>
      <c r="C633" s="23"/>
      <c r="D633" s="23"/>
      <c r="E633" s="23"/>
      <c r="F633" s="23"/>
      <c r="G633" s="23"/>
    </row>
    <row r="634" ht="15.75" customHeight="1">
      <c r="A634" s="23"/>
      <c r="B634" s="23"/>
      <c r="C634" s="23"/>
      <c r="D634" s="23"/>
      <c r="E634" s="23"/>
      <c r="F634" s="23"/>
      <c r="G634" s="23"/>
    </row>
    <row r="635" ht="15.75" customHeight="1">
      <c r="A635" s="23"/>
      <c r="B635" s="23"/>
      <c r="C635" s="23"/>
      <c r="D635" s="23"/>
      <c r="E635" s="23"/>
      <c r="F635" s="23"/>
      <c r="G635" s="23"/>
    </row>
    <row r="636" ht="15.75" customHeight="1">
      <c r="A636" s="23"/>
      <c r="B636" s="23"/>
      <c r="C636" s="23"/>
      <c r="D636" s="23"/>
      <c r="E636" s="23"/>
      <c r="F636" s="23"/>
      <c r="G636" s="23"/>
    </row>
    <row r="637" ht="15.75" customHeight="1">
      <c r="A637" s="23"/>
      <c r="B637" s="23"/>
      <c r="C637" s="23"/>
      <c r="D637" s="23"/>
      <c r="E637" s="23"/>
      <c r="F637" s="23"/>
      <c r="G637" s="23"/>
    </row>
    <row r="638" ht="15.75" customHeight="1">
      <c r="A638" s="23"/>
      <c r="B638" s="23"/>
      <c r="C638" s="23"/>
      <c r="D638" s="23"/>
      <c r="E638" s="23"/>
      <c r="F638" s="23"/>
      <c r="G638" s="23"/>
    </row>
    <row r="639" ht="15.75" customHeight="1">
      <c r="A639" s="23"/>
      <c r="B639" s="23"/>
      <c r="C639" s="23"/>
      <c r="D639" s="23"/>
      <c r="E639" s="23"/>
      <c r="F639" s="23"/>
      <c r="G639" s="23"/>
    </row>
    <row r="640" ht="15.75" customHeight="1">
      <c r="A640" s="23"/>
      <c r="B640" s="23"/>
      <c r="C640" s="23"/>
      <c r="D640" s="23"/>
      <c r="E640" s="23"/>
      <c r="F640" s="23"/>
      <c r="G640" s="23"/>
    </row>
    <row r="641" ht="15.75" customHeight="1">
      <c r="A641" s="23"/>
      <c r="B641" s="23"/>
      <c r="C641" s="23"/>
      <c r="D641" s="23"/>
      <c r="E641" s="23"/>
      <c r="F641" s="23"/>
      <c r="G641" s="23"/>
    </row>
    <row r="642" ht="15.75" customHeight="1">
      <c r="A642" s="23"/>
      <c r="B642" s="23"/>
      <c r="C642" s="23"/>
      <c r="D642" s="23"/>
      <c r="E642" s="23"/>
      <c r="F642" s="23"/>
      <c r="G642" s="23"/>
    </row>
    <row r="643" ht="15.75" customHeight="1">
      <c r="A643" s="23"/>
      <c r="B643" s="23"/>
      <c r="C643" s="23"/>
      <c r="D643" s="23"/>
      <c r="E643" s="23"/>
      <c r="F643" s="23"/>
      <c r="G643" s="23"/>
    </row>
    <row r="644" ht="15.75" customHeight="1">
      <c r="A644" s="23"/>
      <c r="B644" s="23"/>
      <c r="C644" s="23"/>
      <c r="D644" s="23"/>
      <c r="E644" s="23"/>
      <c r="F644" s="23"/>
      <c r="G644" s="23"/>
    </row>
    <row r="645" ht="15.75" customHeight="1">
      <c r="A645" s="23"/>
      <c r="B645" s="23"/>
      <c r="C645" s="23"/>
      <c r="D645" s="23"/>
      <c r="E645" s="23"/>
      <c r="F645" s="23"/>
      <c r="G645" s="23"/>
    </row>
    <row r="646" ht="15.75" customHeight="1">
      <c r="A646" s="23"/>
      <c r="B646" s="23"/>
      <c r="C646" s="23"/>
      <c r="D646" s="23"/>
      <c r="E646" s="23"/>
      <c r="F646" s="23"/>
      <c r="G646" s="23"/>
    </row>
    <row r="647" ht="15.75" customHeight="1">
      <c r="A647" s="23"/>
      <c r="B647" s="23"/>
      <c r="C647" s="23"/>
      <c r="D647" s="23"/>
      <c r="E647" s="23"/>
      <c r="F647" s="23"/>
      <c r="G647" s="23"/>
    </row>
    <row r="648" ht="15.75" customHeight="1">
      <c r="A648" s="23"/>
      <c r="B648" s="23"/>
      <c r="C648" s="23"/>
      <c r="D648" s="23"/>
      <c r="E648" s="23"/>
      <c r="F648" s="23"/>
      <c r="G648" s="23"/>
    </row>
    <row r="649" ht="15.75" customHeight="1">
      <c r="A649" s="23"/>
      <c r="B649" s="23"/>
      <c r="C649" s="23"/>
      <c r="D649" s="23"/>
      <c r="E649" s="23"/>
      <c r="F649" s="23"/>
      <c r="G649" s="23"/>
    </row>
    <row r="650" ht="15.75" customHeight="1">
      <c r="A650" s="23"/>
      <c r="B650" s="23"/>
      <c r="C650" s="23"/>
      <c r="D650" s="23"/>
      <c r="E650" s="23"/>
      <c r="F650" s="23"/>
      <c r="G650" s="23"/>
    </row>
    <row r="651" ht="15.75" customHeight="1">
      <c r="A651" s="23"/>
      <c r="B651" s="23"/>
      <c r="C651" s="23"/>
      <c r="D651" s="23"/>
      <c r="E651" s="23"/>
      <c r="F651" s="23"/>
      <c r="G651" s="23"/>
    </row>
    <row r="652" ht="15.75" customHeight="1">
      <c r="A652" s="23"/>
      <c r="B652" s="23"/>
      <c r="C652" s="23"/>
      <c r="D652" s="23"/>
      <c r="E652" s="23"/>
      <c r="F652" s="23"/>
      <c r="G652" s="23"/>
    </row>
    <row r="653" ht="15.75" customHeight="1">
      <c r="A653" s="23"/>
      <c r="B653" s="23"/>
      <c r="C653" s="23"/>
      <c r="D653" s="23"/>
      <c r="E653" s="23"/>
      <c r="F653" s="23"/>
      <c r="G653" s="23"/>
    </row>
    <row r="654" ht="15.75" customHeight="1">
      <c r="A654" s="23"/>
      <c r="B654" s="23"/>
      <c r="C654" s="23"/>
      <c r="D654" s="23"/>
      <c r="E654" s="23"/>
      <c r="F654" s="23"/>
      <c r="G654" s="23"/>
    </row>
    <row r="655" ht="15.75" customHeight="1">
      <c r="A655" s="23"/>
      <c r="B655" s="23"/>
      <c r="C655" s="23"/>
      <c r="D655" s="23"/>
      <c r="E655" s="23"/>
      <c r="F655" s="23"/>
      <c r="G655" s="23"/>
    </row>
    <row r="656" ht="15.75" customHeight="1">
      <c r="A656" s="23"/>
      <c r="B656" s="23"/>
      <c r="C656" s="23"/>
      <c r="D656" s="23"/>
      <c r="E656" s="23"/>
      <c r="F656" s="23"/>
      <c r="G656" s="23"/>
    </row>
    <row r="657" ht="15.75" customHeight="1">
      <c r="A657" s="23"/>
      <c r="B657" s="23"/>
      <c r="C657" s="23"/>
      <c r="D657" s="23"/>
      <c r="E657" s="23"/>
      <c r="F657" s="23"/>
      <c r="G657" s="23"/>
    </row>
    <row r="658" ht="15.75" customHeight="1">
      <c r="A658" s="23"/>
      <c r="B658" s="23"/>
      <c r="C658" s="23"/>
      <c r="D658" s="23"/>
      <c r="E658" s="23"/>
      <c r="F658" s="23"/>
      <c r="G658" s="23"/>
    </row>
    <row r="659" ht="15.75" customHeight="1">
      <c r="A659" s="23"/>
      <c r="B659" s="23"/>
      <c r="C659" s="23"/>
      <c r="D659" s="23"/>
      <c r="E659" s="23"/>
      <c r="F659" s="23"/>
      <c r="G659" s="23"/>
    </row>
    <row r="660" ht="15.75" customHeight="1">
      <c r="A660" s="23"/>
      <c r="B660" s="23"/>
      <c r="C660" s="23"/>
      <c r="D660" s="23"/>
      <c r="E660" s="23"/>
      <c r="F660" s="23"/>
      <c r="G660" s="23"/>
    </row>
    <row r="661" ht="15.75" customHeight="1">
      <c r="A661" s="23"/>
      <c r="B661" s="23"/>
      <c r="C661" s="23"/>
      <c r="D661" s="23"/>
      <c r="E661" s="23"/>
      <c r="F661" s="23"/>
      <c r="G661" s="23"/>
    </row>
    <row r="662" ht="15.75" customHeight="1">
      <c r="A662" s="23"/>
      <c r="B662" s="23"/>
      <c r="C662" s="23"/>
      <c r="D662" s="23"/>
      <c r="E662" s="23"/>
      <c r="F662" s="23"/>
      <c r="G662" s="23"/>
    </row>
    <row r="663" ht="15.75" customHeight="1">
      <c r="A663" s="23"/>
      <c r="B663" s="23"/>
      <c r="C663" s="23"/>
      <c r="D663" s="23"/>
      <c r="E663" s="23"/>
      <c r="F663" s="23"/>
      <c r="G663" s="23"/>
    </row>
    <row r="664" ht="15.75" customHeight="1">
      <c r="A664" s="23"/>
      <c r="B664" s="23"/>
      <c r="C664" s="23"/>
      <c r="D664" s="23"/>
      <c r="E664" s="23"/>
      <c r="F664" s="23"/>
      <c r="G664" s="23"/>
    </row>
    <row r="665" ht="15.75" customHeight="1">
      <c r="A665" s="23"/>
      <c r="B665" s="23"/>
      <c r="C665" s="23"/>
      <c r="D665" s="23"/>
      <c r="E665" s="23"/>
      <c r="F665" s="23"/>
      <c r="G665" s="23"/>
    </row>
    <row r="666" ht="15.75" customHeight="1">
      <c r="A666" s="23"/>
      <c r="B666" s="23"/>
      <c r="C666" s="23"/>
      <c r="D666" s="23"/>
      <c r="E666" s="23"/>
      <c r="F666" s="23"/>
      <c r="G666" s="23"/>
    </row>
    <row r="667" ht="15.75" customHeight="1">
      <c r="A667" s="23"/>
      <c r="B667" s="23"/>
      <c r="C667" s="23"/>
      <c r="D667" s="23"/>
      <c r="E667" s="23"/>
      <c r="F667" s="23"/>
      <c r="G667" s="23"/>
    </row>
    <row r="668" ht="15.75" customHeight="1">
      <c r="A668" s="23"/>
      <c r="B668" s="23"/>
      <c r="C668" s="23"/>
      <c r="D668" s="23"/>
      <c r="E668" s="23"/>
      <c r="F668" s="23"/>
      <c r="G668" s="23"/>
    </row>
    <row r="669" ht="15.75" customHeight="1">
      <c r="A669" s="23"/>
      <c r="B669" s="23"/>
      <c r="C669" s="23"/>
      <c r="D669" s="23"/>
      <c r="E669" s="23"/>
      <c r="F669" s="23"/>
      <c r="G669" s="23"/>
    </row>
    <row r="670" ht="15.75" customHeight="1">
      <c r="A670" s="23"/>
      <c r="B670" s="23"/>
      <c r="C670" s="23"/>
      <c r="D670" s="23"/>
      <c r="E670" s="23"/>
      <c r="F670" s="23"/>
      <c r="G670" s="23"/>
    </row>
    <row r="671" ht="15.75" customHeight="1">
      <c r="A671" s="23"/>
      <c r="B671" s="23"/>
      <c r="C671" s="23"/>
      <c r="D671" s="23"/>
      <c r="E671" s="23"/>
      <c r="F671" s="23"/>
      <c r="G671" s="23"/>
    </row>
    <row r="672" ht="15.75" customHeight="1">
      <c r="A672" s="23"/>
      <c r="B672" s="23"/>
      <c r="C672" s="23"/>
      <c r="D672" s="23"/>
      <c r="E672" s="23"/>
      <c r="F672" s="23"/>
      <c r="G672" s="23"/>
    </row>
    <row r="673" ht="15.75" customHeight="1">
      <c r="A673" s="23"/>
      <c r="B673" s="23"/>
      <c r="C673" s="23"/>
      <c r="D673" s="23"/>
      <c r="E673" s="23"/>
      <c r="F673" s="23"/>
      <c r="G673" s="23"/>
    </row>
    <row r="674" ht="15.75" customHeight="1">
      <c r="A674" s="23"/>
      <c r="B674" s="23"/>
      <c r="C674" s="23"/>
      <c r="D674" s="23"/>
      <c r="E674" s="23"/>
      <c r="F674" s="23"/>
      <c r="G674" s="23"/>
    </row>
    <row r="675" ht="15.75" customHeight="1">
      <c r="A675" s="23"/>
      <c r="B675" s="23"/>
      <c r="C675" s="23"/>
      <c r="D675" s="23"/>
      <c r="E675" s="23"/>
      <c r="F675" s="23"/>
      <c r="G675" s="23"/>
    </row>
    <row r="676" ht="15.75" customHeight="1">
      <c r="A676" s="23"/>
      <c r="B676" s="23"/>
      <c r="C676" s="23"/>
      <c r="D676" s="23"/>
      <c r="E676" s="23"/>
      <c r="F676" s="23"/>
      <c r="G676" s="23"/>
    </row>
    <row r="677" ht="15.75" customHeight="1">
      <c r="A677" s="23"/>
      <c r="B677" s="23"/>
      <c r="C677" s="23"/>
      <c r="D677" s="23"/>
      <c r="E677" s="23"/>
      <c r="F677" s="23"/>
      <c r="G677" s="23"/>
    </row>
    <row r="678" ht="15.75" customHeight="1">
      <c r="A678" s="23"/>
      <c r="B678" s="23"/>
      <c r="C678" s="23"/>
      <c r="D678" s="23"/>
      <c r="E678" s="23"/>
      <c r="F678" s="23"/>
      <c r="G678" s="23"/>
    </row>
    <row r="679" ht="15.75" customHeight="1">
      <c r="A679" s="23"/>
      <c r="B679" s="23"/>
      <c r="C679" s="23"/>
      <c r="D679" s="23"/>
      <c r="E679" s="23"/>
      <c r="F679" s="23"/>
      <c r="G679" s="23"/>
    </row>
    <row r="680" ht="15.75" customHeight="1">
      <c r="A680" s="23"/>
      <c r="B680" s="23"/>
      <c r="C680" s="23"/>
      <c r="D680" s="23"/>
      <c r="E680" s="23"/>
      <c r="F680" s="23"/>
      <c r="G680" s="23"/>
    </row>
    <row r="681" ht="15.75" customHeight="1">
      <c r="A681" s="23"/>
      <c r="B681" s="23"/>
      <c r="C681" s="23"/>
      <c r="D681" s="23"/>
      <c r="E681" s="23"/>
      <c r="F681" s="23"/>
      <c r="G681" s="23"/>
    </row>
    <row r="682" ht="15.75" customHeight="1">
      <c r="A682" s="23"/>
      <c r="B682" s="23"/>
      <c r="C682" s="23"/>
      <c r="D682" s="23"/>
      <c r="E682" s="23"/>
      <c r="F682" s="23"/>
      <c r="G682" s="23"/>
    </row>
    <row r="683" ht="15.75" customHeight="1">
      <c r="A683" s="23"/>
      <c r="B683" s="23"/>
      <c r="C683" s="23"/>
      <c r="D683" s="23"/>
      <c r="E683" s="23"/>
      <c r="F683" s="23"/>
      <c r="G683" s="23"/>
    </row>
    <row r="684" ht="15.75" customHeight="1">
      <c r="A684" s="23"/>
      <c r="B684" s="23"/>
      <c r="C684" s="23"/>
      <c r="D684" s="23"/>
      <c r="E684" s="23"/>
      <c r="F684" s="23"/>
      <c r="G684" s="23"/>
    </row>
    <row r="685" ht="15.75" customHeight="1">
      <c r="A685" s="23"/>
      <c r="B685" s="23"/>
      <c r="C685" s="23"/>
      <c r="D685" s="23"/>
      <c r="E685" s="23"/>
      <c r="F685" s="23"/>
      <c r="G685" s="23"/>
    </row>
    <row r="686" ht="15.75" customHeight="1">
      <c r="A686" s="23"/>
      <c r="B686" s="23"/>
      <c r="C686" s="23"/>
      <c r="D686" s="23"/>
      <c r="E686" s="23"/>
      <c r="F686" s="23"/>
      <c r="G686" s="23"/>
    </row>
    <row r="687" ht="15.75" customHeight="1">
      <c r="A687" s="23"/>
      <c r="B687" s="23"/>
      <c r="C687" s="23"/>
      <c r="D687" s="23"/>
      <c r="E687" s="23"/>
      <c r="F687" s="23"/>
      <c r="G687" s="23"/>
    </row>
    <row r="688" ht="15.75" customHeight="1">
      <c r="A688" s="23"/>
      <c r="B688" s="23"/>
      <c r="C688" s="23"/>
      <c r="D688" s="23"/>
      <c r="E688" s="23"/>
      <c r="F688" s="23"/>
      <c r="G688" s="23"/>
    </row>
    <row r="689" ht="15.75" customHeight="1">
      <c r="A689" s="23"/>
      <c r="B689" s="23"/>
      <c r="C689" s="23"/>
      <c r="D689" s="23"/>
      <c r="E689" s="23"/>
      <c r="F689" s="23"/>
      <c r="G689" s="23"/>
    </row>
    <row r="690" ht="15.75" customHeight="1">
      <c r="A690" s="23"/>
      <c r="B690" s="23"/>
      <c r="C690" s="23"/>
      <c r="D690" s="23"/>
      <c r="E690" s="23"/>
      <c r="F690" s="23"/>
      <c r="G690" s="23"/>
    </row>
    <row r="691" ht="15.75" customHeight="1">
      <c r="A691" s="23"/>
      <c r="B691" s="23"/>
      <c r="C691" s="23"/>
      <c r="D691" s="23"/>
      <c r="E691" s="23"/>
      <c r="F691" s="23"/>
      <c r="G691" s="23"/>
    </row>
    <row r="692" ht="15.75" customHeight="1">
      <c r="A692" s="23"/>
      <c r="B692" s="23"/>
      <c r="C692" s="23"/>
      <c r="D692" s="23"/>
      <c r="E692" s="23"/>
      <c r="F692" s="23"/>
      <c r="G692" s="23"/>
    </row>
    <row r="693" ht="15.75" customHeight="1">
      <c r="A693" s="23"/>
      <c r="B693" s="23"/>
      <c r="C693" s="23"/>
      <c r="D693" s="23"/>
      <c r="E693" s="23"/>
      <c r="F693" s="23"/>
      <c r="G693" s="23"/>
    </row>
    <row r="694" ht="15.75" customHeight="1">
      <c r="A694" s="23"/>
      <c r="B694" s="23"/>
      <c r="C694" s="23"/>
      <c r="D694" s="23"/>
      <c r="E694" s="23"/>
      <c r="F694" s="23"/>
      <c r="G694" s="23"/>
    </row>
    <row r="695" ht="15.75" customHeight="1">
      <c r="A695" s="23"/>
      <c r="B695" s="23"/>
      <c r="C695" s="23"/>
      <c r="D695" s="23"/>
      <c r="E695" s="23"/>
      <c r="F695" s="23"/>
      <c r="G695" s="23"/>
    </row>
    <row r="696" ht="15.75" customHeight="1">
      <c r="A696" s="23"/>
      <c r="B696" s="23"/>
      <c r="C696" s="23"/>
      <c r="D696" s="23"/>
      <c r="E696" s="23"/>
      <c r="F696" s="23"/>
      <c r="G696" s="23"/>
    </row>
    <row r="697" ht="15.75" customHeight="1">
      <c r="A697" s="23"/>
      <c r="B697" s="23"/>
      <c r="C697" s="23"/>
      <c r="D697" s="23"/>
      <c r="E697" s="23"/>
      <c r="F697" s="23"/>
      <c r="G697" s="23"/>
    </row>
    <row r="698" ht="15.75" customHeight="1">
      <c r="A698" s="23"/>
      <c r="B698" s="23"/>
      <c r="C698" s="23"/>
      <c r="D698" s="23"/>
      <c r="E698" s="23"/>
      <c r="F698" s="23"/>
      <c r="G698" s="23"/>
    </row>
    <row r="699" ht="15.75" customHeight="1">
      <c r="A699" s="23"/>
      <c r="B699" s="23"/>
      <c r="C699" s="23"/>
      <c r="D699" s="23"/>
      <c r="E699" s="23"/>
      <c r="F699" s="23"/>
      <c r="G699" s="23"/>
    </row>
    <row r="700" ht="15.75" customHeight="1">
      <c r="A700" s="23"/>
      <c r="B700" s="23"/>
      <c r="C700" s="23"/>
      <c r="D700" s="23"/>
      <c r="E700" s="23"/>
      <c r="F700" s="23"/>
      <c r="G700" s="23"/>
    </row>
    <row r="701" ht="15.75" customHeight="1">
      <c r="A701" s="23"/>
      <c r="B701" s="23"/>
      <c r="C701" s="23"/>
      <c r="D701" s="23"/>
      <c r="E701" s="23"/>
      <c r="F701" s="23"/>
      <c r="G701" s="23"/>
    </row>
    <row r="702" ht="15.75" customHeight="1">
      <c r="A702" s="23"/>
      <c r="B702" s="23"/>
      <c r="C702" s="23"/>
      <c r="D702" s="23"/>
      <c r="E702" s="23"/>
      <c r="F702" s="23"/>
      <c r="G702" s="23"/>
    </row>
    <row r="703" ht="15.75" customHeight="1">
      <c r="A703" s="23"/>
      <c r="B703" s="23"/>
      <c r="C703" s="23"/>
      <c r="D703" s="23"/>
      <c r="E703" s="23"/>
      <c r="F703" s="23"/>
      <c r="G703" s="23"/>
    </row>
    <row r="704" ht="15.75" customHeight="1">
      <c r="A704" s="23"/>
      <c r="B704" s="23"/>
      <c r="C704" s="23"/>
      <c r="D704" s="23"/>
      <c r="E704" s="23"/>
      <c r="F704" s="23"/>
      <c r="G704" s="23"/>
    </row>
    <row r="705" ht="15.75" customHeight="1">
      <c r="A705" s="23"/>
      <c r="B705" s="23"/>
      <c r="C705" s="23"/>
      <c r="D705" s="23"/>
      <c r="E705" s="23"/>
      <c r="F705" s="23"/>
      <c r="G705" s="23"/>
    </row>
    <row r="706" ht="15.75" customHeight="1">
      <c r="A706" s="23"/>
      <c r="B706" s="23"/>
      <c r="C706" s="23"/>
      <c r="D706" s="23"/>
      <c r="E706" s="23"/>
      <c r="F706" s="23"/>
      <c r="G706" s="23"/>
    </row>
    <row r="707" ht="15.75" customHeight="1">
      <c r="A707" s="23"/>
      <c r="B707" s="23"/>
      <c r="C707" s="23"/>
      <c r="D707" s="23"/>
      <c r="E707" s="23"/>
      <c r="F707" s="23"/>
      <c r="G707" s="23"/>
    </row>
    <row r="708" ht="15.75" customHeight="1">
      <c r="A708" s="23"/>
      <c r="B708" s="23"/>
      <c r="C708" s="23"/>
      <c r="D708" s="23"/>
      <c r="E708" s="23"/>
      <c r="F708" s="23"/>
      <c r="G708" s="23"/>
    </row>
    <row r="709" ht="15.75" customHeight="1">
      <c r="A709" s="23"/>
      <c r="B709" s="23"/>
      <c r="C709" s="23"/>
      <c r="D709" s="23"/>
      <c r="E709" s="23"/>
      <c r="F709" s="23"/>
      <c r="G709" s="23"/>
    </row>
    <row r="710" ht="15.75" customHeight="1">
      <c r="A710" s="23"/>
      <c r="B710" s="23"/>
      <c r="C710" s="23"/>
      <c r="D710" s="23"/>
      <c r="E710" s="23"/>
      <c r="F710" s="23"/>
      <c r="G710" s="23"/>
    </row>
    <row r="711" ht="15.75" customHeight="1">
      <c r="A711" s="23"/>
      <c r="B711" s="23"/>
      <c r="C711" s="23"/>
      <c r="D711" s="23"/>
      <c r="E711" s="23"/>
      <c r="F711" s="23"/>
      <c r="G711" s="23"/>
    </row>
    <row r="712" ht="15.75" customHeight="1">
      <c r="A712" s="23"/>
      <c r="B712" s="23"/>
      <c r="C712" s="23"/>
      <c r="D712" s="23"/>
      <c r="E712" s="23"/>
      <c r="F712" s="23"/>
      <c r="G712" s="23"/>
    </row>
    <row r="713" ht="15.75" customHeight="1">
      <c r="A713" s="23"/>
      <c r="B713" s="23"/>
      <c r="C713" s="23"/>
      <c r="D713" s="23"/>
      <c r="E713" s="23"/>
      <c r="F713" s="23"/>
      <c r="G713" s="23"/>
    </row>
    <row r="714" ht="15.75" customHeight="1">
      <c r="A714" s="23"/>
      <c r="B714" s="23"/>
      <c r="C714" s="23"/>
      <c r="D714" s="23"/>
      <c r="E714" s="23"/>
      <c r="F714" s="23"/>
      <c r="G714" s="23"/>
    </row>
    <row r="715" ht="15.75" customHeight="1">
      <c r="A715" s="23"/>
      <c r="B715" s="23"/>
      <c r="C715" s="23"/>
      <c r="D715" s="23"/>
      <c r="E715" s="23"/>
      <c r="F715" s="23"/>
      <c r="G715" s="23"/>
    </row>
    <row r="716" ht="15.75" customHeight="1">
      <c r="A716" s="23"/>
      <c r="B716" s="23"/>
      <c r="C716" s="23"/>
      <c r="D716" s="23"/>
      <c r="E716" s="23"/>
      <c r="F716" s="23"/>
      <c r="G716" s="23"/>
    </row>
    <row r="717" ht="15.75" customHeight="1">
      <c r="A717" s="23"/>
      <c r="B717" s="23"/>
      <c r="C717" s="23"/>
      <c r="D717" s="23"/>
      <c r="E717" s="23"/>
      <c r="F717" s="23"/>
      <c r="G717" s="23"/>
    </row>
    <row r="718" ht="15.75" customHeight="1">
      <c r="A718" s="23"/>
      <c r="B718" s="23"/>
      <c r="C718" s="23"/>
      <c r="D718" s="23"/>
      <c r="E718" s="23"/>
      <c r="F718" s="23"/>
      <c r="G718" s="23"/>
    </row>
    <row r="719" ht="15.75" customHeight="1">
      <c r="A719" s="23"/>
      <c r="B719" s="23"/>
      <c r="C719" s="23"/>
      <c r="D719" s="23"/>
      <c r="E719" s="23"/>
      <c r="F719" s="23"/>
      <c r="G719" s="23"/>
    </row>
    <row r="720" ht="15.75" customHeight="1">
      <c r="A720" s="23"/>
      <c r="B720" s="23"/>
      <c r="C720" s="23"/>
      <c r="D720" s="23"/>
      <c r="E720" s="23"/>
      <c r="F720" s="23"/>
      <c r="G720" s="23"/>
    </row>
    <row r="721" ht="15.75" customHeight="1">
      <c r="A721" s="23"/>
      <c r="B721" s="23"/>
      <c r="C721" s="23"/>
      <c r="D721" s="23"/>
      <c r="E721" s="23"/>
      <c r="F721" s="23"/>
      <c r="G721" s="23"/>
    </row>
    <row r="722" ht="15.75" customHeight="1">
      <c r="A722" s="23"/>
      <c r="B722" s="23"/>
      <c r="C722" s="23"/>
      <c r="D722" s="23"/>
      <c r="E722" s="23"/>
      <c r="F722" s="23"/>
      <c r="G722" s="23"/>
    </row>
    <row r="723" ht="15.75" customHeight="1">
      <c r="A723" s="23"/>
      <c r="B723" s="23"/>
      <c r="C723" s="23"/>
      <c r="D723" s="23"/>
      <c r="E723" s="23"/>
      <c r="F723" s="23"/>
      <c r="G723" s="23"/>
    </row>
    <row r="724" ht="15.75" customHeight="1">
      <c r="A724" s="23"/>
      <c r="B724" s="23"/>
      <c r="C724" s="23"/>
      <c r="D724" s="23"/>
      <c r="E724" s="23"/>
      <c r="F724" s="23"/>
      <c r="G724" s="23"/>
    </row>
    <row r="725" ht="15.75" customHeight="1">
      <c r="A725" s="23"/>
      <c r="B725" s="23"/>
      <c r="C725" s="23"/>
      <c r="D725" s="23"/>
      <c r="E725" s="23"/>
      <c r="F725" s="23"/>
      <c r="G725" s="23"/>
    </row>
    <row r="726" ht="15.75" customHeight="1">
      <c r="A726" s="23"/>
      <c r="B726" s="23"/>
      <c r="C726" s="23"/>
      <c r="D726" s="23"/>
      <c r="E726" s="23"/>
      <c r="F726" s="23"/>
      <c r="G726" s="23"/>
    </row>
    <row r="727" ht="15.75" customHeight="1">
      <c r="A727" s="23"/>
      <c r="B727" s="23"/>
      <c r="C727" s="23"/>
      <c r="D727" s="23"/>
      <c r="E727" s="23"/>
      <c r="F727" s="23"/>
      <c r="G727" s="23"/>
    </row>
    <row r="728" ht="15.75" customHeight="1">
      <c r="A728" s="23"/>
      <c r="B728" s="23"/>
      <c r="C728" s="23"/>
      <c r="D728" s="23"/>
      <c r="E728" s="23"/>
      <c r="F728" s="23"/>
      <c r="G728" s="23"/>
    </row>
    <row r="729" ht="15.75" customHeight="1">
      <c r="A729" s="23"/>
      <c r="B729" s="23"/>
      <c r="C729" s="23"/>
      <c r="D729" s="23"/>
      <c r="E729" s="23"/>
      <c r="F729" s="23"/>
      <c r="G729" s="23"/>
    </row>
    <row r="730" ht="15.75" customHeight="1">
      <c r="A730" s="23"/>
      <c r="B730" s="23"/>
      <c r="C730" s="23"/>
      <c r="D730" s="23"/>
      <c r="E730" s="23"/>
      <c r="F730" s="23"/>
      <c r="G730" s="23"/>
    </row>
    <row r="731" ht="15.75" customHeight="1">
      <c r="A731" s="23"/>
      <c r="B731" s="23"/>
      <c r="C731" s="23"/>
      <c r="D731" s="23"/>
      <c r="E731" s="23"/>
      <c r="F731" s="23"/>
      <c r="G731" s="23"/>
    </row>
    <row r="732" ht="15.75" customHeight="1">
      <c r="A732" s="23"/>
      <c r="B732" s="23"/>
      <c r="C732" s="23"/>
      <c r="D732" s="23"/>
      <c r="E732" s="23"/>
      <c r="F732" s="23"/>
      <c r="G732" s="23"/>
    </row>
    <row r="733" ht="15.75" customHeight="1">
      <c r="A733" s="23"/>
      <c r="B733" s="23"/>
      <c r="C733" s="23"/>
      <c r="D733" s="23"/>
      <c r="E733" s="23"/>
      <c r="F733" s="23"/>
      <c r="G733" s="23"/>
    </row>
    <row r="734" ht="15.75" customHeight="1">
      <c r="A734" s="23"/>
      <c r="B734" s="23"/>
      <c r="C734" s="23"/>
      <c r="D734" s="23"/>
      <c r="E734" s="23"/>
      <c r="F734" s="23"/>
      <c r="G734" s="23"/>
    </row>
    <row r="735" ht="15.75" customHeight="1">
      <c r="A735" s="23"/>
      <c r="B735" s="23"/>
      <c r="C735" s="23"/>
      <c r="D735" s="23"/>
      <c r="E735" s="23"/>
      <c r="F735" s="23"/>
      <c r="G735" s="23"/>
    </row>
    <row r="736" ht="15.75" customHeight="1">
      <c r="A736" s="23"/>
      <c r="B736" s="23"/>
      <c r="C736" s="23"/>
      <c r="D736" s="23"/>
      <c r="E736" s="23"/>
      <c r="F736" s="23"/>
      <c r="G736" s="23"/>
    </row>
    <row r="737" ht="15.75" customHeight="1">
      <c r="A737" s="23"/>
      <c r="B737" s="23"/>
      <c r="C737" s="23"/>
      <c r="D737" s="23"/>
      <c r="E737" s="23"/>
      <c r="F737" s="23"/>
      <c r="G737" s="23"/>
    </row>
    <row r="738" ht="15.75" customHeight="1">
      <c r="A738" s="23"/>
      <c r="B738" s="23"/>
      <c r="C738" s="23"/>
      <c r="D738" s="23"/>
      <c r="E738" s="23"/>
      <c r="F738" s="23"/>
      <c r="G738" s="23"/>
    </row>
    <row r="739" ht="15.75" customHeight="1">
      <c r="A739" s="23"/>
      <c r="B739" s="23"/>
      <c r="C739" s="23"/>
      <c r="D739" s="23"/>
      <c r="E739" s="23"/>
      <c r="F739" s="23"/>
      <c r="G739" s="23"/>
    </row>
    <row r="740" ht="15.75" customHeight="1">
      <c r="A740" s="23"/>
      <c r="B740" s="23"/>
      <c r="C740" s="23"/>
      <c r="D740" s="23"/>
      <c r="E740" s="23"/>
      <c r="F740" s="23"/>
      <c r="G740" s="23"/>
    </row>
    <row r="741" ht="15.75" customHeight="1">
      <c r="A741" s="23"/>
      <c r="B741" s="23"/>
      <c r="C741" s="23"/>
      <c r="D741" s="23"/>
      <c r="E741" s="23"/>
      <c r="F741" s="23"/>
      <c r="G741" s="23"/>
    </row>
    <row r="742" ht="15.75" customHeight="1">
      <c r="A742" s="23"/>
      <c r="B742" s="23"/>
      <c r="C742" s="23"/>
      <c r="D742" s="23"/>
      <c r="E742" s="23"/>
      <c r="F742" s="23"/>
      <c r="G742" s="23"/>
    </row>
    <row r="743" ht="15.75" customHeight="1">
      <c r="A743" s="23"/>
      <c r="B743" s="23"/>
      <c r="C743" s="23"/>
      <c r="D743" s="23"/>
      <c r="E743" s="23"/>
      <c r="F743" s="23"/>
      <c r="G743" s="23"/>
    </row>
    <row r="744" ht="15.75" customHeight="1">
      <c r="A744" s="23"/>
      <c r="B744" s="23"/>
      <c r="C744" s="23"/>
      <c r="D744" s="23"/>
      <c r="E744" s="23"/>
      <c r="F744" s="23"/>
      <c r="G744" s="23"/>
    </row>
    <row r="745" ht="15.75" customHeight="1">
      <c r="A745" s="23"/>
      <c r="B745" s="23"/>
      <c r="C745" s="23"/>
      <c r="D745" s="23"/>
      <c r="E745" s="23"/>
      <c r="F745" s="23"/>
      <c r="G745" s="23"/>
    </row>
    <row r="746" ht="15.75" customHeight="1">
      <c r="A746" s="23"/>
      <c r="B746" s="23"/>
      <c r="C746" s="23"/>
      <c r="D746" s="23"/>
      <c r="E746" s="23"/>
      <c r="F746" s="23"/>
      <c r="G746" s="23"/>
    </row>
    <row r="747" ht="15.75" customHeight="1">
      <c r="A747" s="23"/>
      <c r="B747" s="23"/>
      <c r="C747" s="23"/>
      <c r="D747" s="23"/>
      <c r="E747" s="23"/>
      <c r="F747" s="23"/>
      <c r="G747" s="23"/>
    </row>
    <row r="748" ht="15.75" customHeight="1">
      <c r="A748" s="23"/>
      <c r="B748" s="23"/>
      <c r="C748" s="23"/>
      <c r="D748" s="23"/>
      <c r="E748" s="23"/>
      <c r="F748" s="23"/>
      <c r="G748" s="23"/>
    </row>
    <row r="749" ht="15.75" customHeight="1">
      <c r="A749" s="23"/>
      <c r="B749" s="23"/>
      <c r="C749" s="23"/>
      <c r="D749" s="23"/>
      <c r="E749" s="23"/>
      <c r="F749" s="23"/>
      <c r="G749" s="23"/>
    </row>
    <row r="750" ht="15.75" customHeight="1">
      <c r="A750" s="23"/>
      <c r="B750" s="23"/>
      <c r="C750" s="23"/>
      <c r="D750" s="23"/>
      <c r="E750" s="23"/>
      <c r="F750" s="23"/>
      <c r="G750" s="23"/>
    </row>
    <row r="751" ht="15.75" customHeight="1">
      <c r="A751" s="23"/>
      <c r="B751" s="23"/>
      <c r="C751" s="23"/>
      <c r="D751" s="23"/>
      <c r="E751" s="23"/>
      <c r="F751" s="23"/>
      <c r="G751" s="23"/>
    </row>
    <row r="752" ht="15.75" customHeight="1">
      <c r="A752" s="23"/>
      <c r="B752" s="23"/>
      <c r="C752" s="23"/>
      <c r="D752" s="23"/>
      <c r="E752" s="23"/>
      <c r="F752" s="23"/>
      <c r="G752" s="23"/>
    </row>
    <row r="753" ht="15.75" customHeight="1">
      <c r="A753" s="23"/>
      <c r="B753" s="23"/>
      <c r="C753" s="23"/>
      <c r="D753" s="23"/>
      <c r="E753" s="23"/>
      <c r="F753" s="23"/>
      <c r="G753" s="23"/>
    </row>
    <row r="754" ht="15.75" customHeight="1">
      <c r="A754" s="23"/>
      <c r="B754" s="23"/>
      <c r="C754" s="23"/>
      <c r="D754" s="23"/>
      <c r="E754" s="23"/>
      <c r="F754" s="23"/>
      <c r="G754" s="23"/>
    </row>
    <row r="755" ht="15.75" customHeight="1">
      <c r="A755" s="23"/>
      <c r="B755" s="23"/>
      <c r="C755" s="23"/>
      <c r="D755" s="23"/>
      <c r="E755" s="23"/>
      <c r="F755" s="23"/>
      <c r="G755" s="23"/>
    </row>
    <row r="756" ht="15.75" customHeight="1">
      <c r="A756" s="23"/>
      <c r="B756" s="23"/>
      <c r="C756" s="23"/>
      <c r="D756" s="23"/>
      <c r="E756" s="23"/>
      <c r="F756" s="23"/>
      <c r="G756" s="23"/>
    </row>
    <row r="757" ht="15.75" customHeight="1">
      <c r="A757" s="23"/>
      <c r="B757" s="23"/>
      <c r="C757" s="23"/>
      <c r="D757" s="23"/>
      <c r="E757" s="23"/>
      <c r="F757" s="23"/>
      <c r="G757" s="23"/>
    </row>
    <row r="758" ht="15.75" customHeight="1">
      <c r="A758" s="23"/>
      <c r="B758" s="23"/>
      <c r="C758" s="23"/>
      <c r="D758" s="23"/>
      <c r="E758" s="23"/>
      <c r="F758" s="23"/>
      <c r="G758" s="23"/>
    </row>
    <row r="759" ht="15.75" customHeight="1">
      <c r="A759" s="23"/>
      <c r="B759" s="23"/>
      <c r="C759" s="23"/>
      <c r="D759" s="23"/>
      <c r="E759" s="23"/>
      <c r="F759" s="23"/>
      <c r="G759" s="23"/>
    </row>
    <row r="760" ht="15.75" customHeight="1">
      <c r="A760" s="23"/>
      <c r="B760" s="23"/>
      <c r="C760" s="23"/>
      <c r="D760" s="23"/>
      <c r="E760" s="23"/>
      <c r="F760" s="23"/>
      <c r="G760" s="23"/>
    </row>
    <row r="761" ht="15.75" customHeight="1">
      <c r="A761" s="23"/>
      <c r="B761" s="23"/>
      <c r="C761" s="23"/>
      <c r="D761" s="23"/>
      <c r="E761" s="23"/>
      <c r="F761" s="23"/>
      <c r="G761" s="23"/>
    </row>
    <row r="762" ht="15.75" customHeight="1">
      <c r="A762" s="23"/>
      <c r="B762" s="23"/>
      <c r="C762" s="23"/>
      <c r="D762" s="23"/>
      <c r="E762" s="23"/>
      <c r="F762" s="23"/>
      <c r="G762" s="23"/>
    </row>
    <row r="763" ht="15.75" customHeight="1">
      <c r="A763" s="23"/>
      <c r="B763" s="23"/>
      <c r="C763" s="23"/>
      <c r="D763" s="23"/>
      <c r="E763" s="23"/>
      <c r="F763" s="23"/>
      <c r="G763" s="23"/>
    </row>
    <row r="764" ht="15.75" customHeight="1">
      <c r="A764" s="23"/>
      <c r="B764" s="23"/>
      <c r="C764" s="23"/>
      <c r="D764" s="23"/>
      <c r="E764" s="23"/>
      <c r="F764" s="23"/>
      <c r="G764" s="23"/>
    </row>
    <row r="765" ht="15.75" customHeight="1">
      <c r="A765" s="23"/>
      <c r="B765" s="23"/>
      <c r="C765" s="23"/>
      <c r="D765" s="23"/>
      <c r="E765" s="23"/>
      <c r="F765" s="23"/>
      <c r="G765" s="23"/>
    </row>
    <row r="766" ht="15.75" customHeight="1">
      <c r="A766" s="23"/>
      <c r="B766" s="23"/>
      <c r="C766" s="23"/>
      <c r="D766" s="23"/>
      <c r="E766" s="23"/>
      <c r="F766" s="23"/>
      <c r="G766" s="23"/>
    </row>
    <row r="767" ht="15.75" customHeight="1">
      <c r="A767" s="23"/>
      <c r="B767" s="23"/>
      <c r="C767" s="23"/>
      <c r="D767" s="23"/>
      <c r="E767" s="23"/>
      <c r="F767" s="23"/>
      <c r="G767" s="23"/>
    </row>
    <row r="768" ht="15.75" customHeight="1">
      <c r="A768" s="23"/>
      <c r="B768" s="23"/>
      <c r="C768" s="23"/>
      <c r="D768" s="23"/>
      <c r="E768" s="23"/>
      <c r="F768" s="23"/>
      <c r="G768" s="23"/>
    </row>
    <row r="769" ht="15.75" customHeight="1">
      <c r="A769" s="23"/>
      <c r="B769" s="23"/>
      <c r="C769" s="23"/>
      <c r="D769" s="23"/>
      <c r="E769" s="23"/>
      <c r="F769" s="23"/>
      <c r="G769" s="23"/>
    </row>
    <row r="770" ht="15.75" customHeight="1">
      <c r="A770" s="23"/>
      <c r="B770" s="23"/>
      <c r="C770" s="23"/>
      <c r="D770" s="23"/>
      <c r="E770" s="23"/>
      <c r="F770" s="23"/>
      <c r="G770" s="23"/>
    </row>
    <row r="771" ht="15.75" customHeight="1">
      <c r="A771" s="23"/>
      <c r="B771" s="23"/>
      <c r="C771" s="23"/>
      <c r="D771" s="23"/>
      <c r="E771" s="23"/>
      <c r="F771" s="23"/>
      <c r="G771" s="23"/>
    </row>
    <row r="772" ht="15.75" customHeight="1">
      <c r="A772" s="23"/>
      <c r="B772" s="23"/>
      <c r="C772" s="23"/>
      <c r="D772" s="23"/>
      <c r="E772" s="23"/>
      <c r="F772" s="23"/>
      <c r="G772" s="23"/>
    </row>
    <row r="773" ht="15.75" customHeight="1">
      <c r="A773" s="23"/>
      <c r="B773" s="23"/>
      <c r="C773" s="23"/>
      <c r="D773" s="23"/>
      <c r="E773" s="23"/>
      <c r="F773" s="23"/>
      <c r="G773" s="23"/>
    </row>
    <row r="774" ht="15.75" customHeight="1">
      <c r="A774" s="23"/>
      <c r="B774" s="23"/>
      <c r="C774" s="23"/>
      <c r="D774" s="23"/>
      <c r="E774" s="23"/>
      <c r="F774" s="23"/>
      <c r="G774" s="23"/>
    </row>
    <row r="775" ht="15.75" customHeight="1">
      <c r="A775" s="23"/>
      <c r="B775" s="23"/>
      <c r="C775" s="23"/>
      <c r="D775" s="23"/>
      <c r="E775" s="23"/>
      <c r="F775" s="23"/>
      <c r="G775" s="23"/>
    </row>
    <row r="776" ht="15.75" customHeight="1">
      <c r="A776" s="23"/>
      <c r="B776" s="23"/>
      <c r="C776" s="23"/>
      <c r="D776" s="23"/>
      <c r="E776" s="23"/>
      <c r="F776" s="23"/>
      <c r="G776" s="23"/>
    </row>
    <row r="777" ht="15.75" customHeight="1">
      <c r="A777" s="23"/>
      <c r="B777" s="23"/>
      <c r="C777" s="23"/>
      <c r="D777" s="23"/>
      <c r="E777" s="23"/>
      <c r="F777" s="23"/>
      <c r="G777" s="23"/>
    </row>
    <row r="778" ht="15.75" customHeight="1">
      <c r="A778" s="23"/>
      <c r="B778" s="23"/>
      <c r="C778" s="23"/>
      <c r="D778" s="23"/>
      <c r="E778" s="23"/>
      <c r="F778" s="23"/>
      <c r="G778" s="23"/>
    </row>
    <row r="779" ht="15.75" customHeight="1">
      <c r="A779" s="23"/>
      <c r="B779" s="23"/>
      <c r="C779" s="23"/>
      <c r="D779" s="23"/>
      <c r="E779" s="23"/>
      <c r="F779" s="23"/>
      <c r="G779" s="23"/>
    </row>
    <row r="780" ht="15.75" customHeight="1">
      <c r="A780" s="23"/>
      <c r="B780" s="23"/>
      <c r="C780" s="23"/>
      <c r="D780" s="23"/>
      <c r="E780" s="23"/>
      <c r="F780" s="23"/>
      <c r="G780" s="23"/>
    </row>
    <row r="781" ht="15.75" customHeight="1">
      <c r="A781" s="23"/>
      <c r="B781" s="23"/>
      <c r="C781" s="23"/>
      <c r="D781" s="23"/>
      <c r="E781" s="23"/>
      <c r="F781" s="23"/>
      <c r="G781" s="23"/>
    </row>
    <row r="782" ht="15.75" customHeight="1">
      <c r="A782" s="23"/>
      <c r="B782" s="23"/>
      <c r="C782" s="23"/>
      <c r="D782" s="23"/>
      <c r="E782" s="23"/>
      <c r="F782" s="23"/>
      <c r="G782" s="23"/>
    </row>
    <row r="783" ht="15.75" customHeight="1">
      <c r="A783" s="23"/>
      <c r="B783" s="23"/>
      <c r="C783" s="23"/>
      <c r="D783" s="23"/>
      <c r="E783" s="23"/>
      <c r="F783" s="23"/>
      <c r="G783" s="23"/>
    </row>
    <row r="784" ht="15.75" customHeight="1">
      <c r="A784" s="23"/>
      <c r="B784" s="23"/>
      <c r="C784" s="23"/>
      <c r="D784" s="23"/>
      <c r="E784" s="23"/>
      <c r="F784" s="23"/>
      <c r="G784" s="23"/>
    </row>
    <row r="785" ht="15.75" customHeight="1">
      <c r="A785" s="23"/>
      <c r="B785" s="23"/>
      <c r="C785" s="23"/>
      <c r="D785" s="23"/>
      <c r="E785" s="23"/>
      <c r="F785" s="23"/>
      <c r="G785" s="23"/>
    </row>
    <row r="786" ht="15.75" customHeight="1">
      <c r="A786" s="23"/>
      <c r="B786" s="23"/>
      <c r="C786" s="23"/>
      <c r="D786" s="23"/>
      <c r="E786" s="23"/>
      <c r="F786" s="23"/>
      <c r="G786" s="23"/>
    </row>
    <row r="787" ht="15.75" customHeight="1">
      <c r="A787" s="23"/>
      <c r="B787" s="23"/>
      <c r="C787" s="23"/>
      <c r="D787" s="23"/>
      <c r="E787" s="23"/>
      <c r="F787" s="23"/>
      <c r="G787" s="23"/>
    </row>
    <row r="788" ht="15.75" customHeight="1">
      <c r="A788" s="23"/>
      <c r="B788" s="23"/>
      <c r="C788" s="23"/>
      <c r="D788" s="23"/>
      <c r="E788" s="23"/>
      <c r="F788" s="23"/>
      <c r="G788" s="23"/>
    </row>
    <row r="789" ht="15.75" customHeight="1">
      <c r="A789" s="23"/>
      <c r="B789" s="23"/>
      <c r="C789" s="23"/>
      <c r="D789" s="23"/>
      <c r="E789" s="23"/>
      <c r="F789" s="23"/>
      <c r="G789" s="23"/>
    </row>
    <row r="790" ht="15.75" customHeight="1">
      <c r="A790" s="23"/>
      <c r="B790" s="23"/>
      <c r="C790" s="23"/>
      <c r="D790" s="23"/>
      <c r="E790" s="23"/>
      <c r="F790" s="23"/>
      <c r="G790" s="23"/>
    </row>
    <row r="791" ht="15.75" customHeight="1">
      <c r="A791" s="23"/>
      <c r="B791" s="23"/>
      <c r="C791" s="23"/>
      <c r="D791" s="23"/>
      <c r="E791" s="23"/>
      <c r="F791" s="23"/>
      <c r="G791" s="23"/>
    </row>
    <row r="792" ht="15.75" customHeight="1">
      <c r="A792" s="23"/>
      <c r="B792" s="23"/>
      <c r="C792" s="23"/>
      <c r="D792" s="23"/>
      <c r="E792" s="23"/>
      <c r="F792" s="23"/>
      <c r="G792" s="23"/>
    </row>
    <row r="793" ht="15.75" customHeight="1">
      <c r="A793" s="23"/>
      <c r="B793" s="23"/>
      <c r="C793" s="23"/>
      <c r="D793" s="23"/>
      <c r="E793" s="23"/>
      <c r="F793" s="23"/>
      <c r="G793" s="23"/>
    </row>
    <row r="794" ht="15.75" customHeight="1">
      <c r="A794" s="23"/>
      <c r="B794" s="23"/>
      <c r="C794" s="23"/>
      <c r="D794" s="23"/>
      <c r="E794" s="23"/>
      <c r="F794" s="23"/>
      <c r="G794" s="23"/>
    </row>
    <row r="795" ht="15.75" customHeight="1">
      <c r="A795" s="23"/>
      <c r="B795" s="23"/>
      <c r="C795" s="23"/>
      <c r="D795" s="23"/>
      <c r="E795" s="23"/>
      <c r="F795" s="23"/>
      <c r="G795" s="23"/>
    </row>
    <row r="796" ht="15.75" customHeight="1">
      <c r="A796" s="23"/>
      <c r="B796" s="23"/>
      <c r="C796" s="23"/>
      <c r="D796" s="23"/>
      <c r="E796" s="23"/>
      <c r="F796" s="23"/>
      <c r="G796" s="23"/>
    </row>
    <row r="797" ht="15.75" customHeight="1">
      <c r="A797" s="23"/>
      <c r="B797" s="23"/>
      <c r="C797" s="23"/>
      <c r="D797" s="23"/>
      <c r="E797" s="23"/>
      <c r="F797" s="23"/>
      <c r="G797" s="23"/>
    </row>
    <row r="798" ht="15.75" customHeight="1">
      <c r="A798" s="23"/>
      <c r="B798" s="23"/>
      <c r="C798" s="23"/>
      <c r="D798" s="23"/>
      <c r="E798" s="23"/>
      <c r="F798" s="23"/>
      <c r="G798" s="23"/>
    </row>
    <row r="799" ht="15.75" customHeight="1">
      <c r="A799" s="23"/>
      <c r="B799" s="23"/>
      <c r="C799" s="23"/>
      <c r="D799" s="23"/>
      <c r="E799" s="23"/>
      <c r="F799" s="23"/>
      <c r="G799" s="23"/>
    </row>
    <row r="800" ht="15.75" customHeight="1">
      <c r="A800" s="23"/>
      <c r="B800" s="23"/>
      <c r="C800" s="23"/>
      <c r="D800" s="23"/>
      <c r="E800" s="23"/>
      <c r="F800" s="23"/>
      <c r="G800" s="23"/>
    </row>
    <row r="801" ht="15.75" customHeight="1">
      <c r="A801" s="23"/>
      <c r="B801" s="23"/>
      <c r="C801" s="23"/>
      <c r="D801" s="23"/>
      <c r="E801" s="23"/>
      <c r="F801" s="23"/>
      <c r="G801" s="23"/>
    </row>
    <row r="802" ht="15.75" customHeight="1">
      <c r="A802" s="23"/>
      <c r="B802" s="23"/>
      <c r="C802" s="23"/>
      <c r="D802" s="23"/>
      <c r="E802" s="23"/>
      <c r="F802" s="23"/>
      <c r="G802" s="23"/>
    </row>
    <row r="803" ht="15.75" customHeight="1">
      <c r="A803" s="23"/>
      <c r="B803" s="23"/>
      <c r="C803" s="23"/>
      <c r="D803" s="23"/>
      <c r="E803" s="23"/>
      <c r="F803" s="23"/>
      <c r="G803" s="23"/>
    </row>
    <row r="804" ht="15.75" customHeight="1">
      <c r="A804" s="23"/>
      <c r="B804" s="23"/>
      <c r="C804" s="23"/>
      <c r="D804" s="23"/>
      <c r="E804" s="23"/>
      <c r="F804" s="23"/>
      <c r="G804" s="23"/>
    </row>
    <row r="805" ht="15.75" customHeight="1">
      <c r="A805" s="23"/>
      <c r="B805" s="23"/>
      <c r="C805" s="23"/>
      <c r="D805" s="23"/>
      <c r="E805" s="23"/>
      <c r="F805" s="23"/>
      <c r="G805" s="23"/>
    </row>
    <row r="806" ht="15.75" customHeight="1">
      <c r="A806" s="23"/>
      <c r="B806" s="23"/>
      <c r="C806" s="23"/>
      <c r="D806" s="23"/>
      <c r="E806" s="23"/>
      <c r="F806" s="23"/>
      <c r="G806" s="23"/>
    </row>
    <row r="807" ht="15.75" customHeight="1">
      <c r="A807" s="23"/>
      <c r="B807" s="23"/>
      <c r="C807" s="23"/>
      <c r="D807" s="23"/>
      <c r="E807" s="23"/>
      <c r="F807" s="23"/>
      <c r="G807" s="23"/>
    </row>
    <row r="808" ht="15.75" customHeight="1">
      <c r="A808" s="23"/>
      <c r="B808" s="23"/>
      <c r="C808" s="23"/>
      <c r="D808" s="23"/>
      <c r="E808" s="23"/>
      <c r="F808" s="23"/>
      <c r="G808" s="23"/>
    </row>
    <row r="809" ht="15.75" customHeight="1">
      <c r="A809" s="23"/>
      <c r="B809" s="23"/>
      <c r="C809" s="23"/>
      <c r="D809" s="23"/>
      <c r="E809" s="23"/>
      <c r="F809" s="23"/>
      <c r="G809" s="23"/>
    </row>
    <row r="810" ht="15.75" customHeight="1">
      <c r="A810" s="23"/>
      <c r="B810" s="23"/>
      <c r="C810" s="23"/>
      <c r="D810" s="23"/>
      <c r="E810" s="23"/>
      <c r="F810" s="23"/>
      <c r="G810" s="23"/>
    </row>
    <row r="811" ht="15.75" customHeight="1">
      <c r="A811" s="23"/>
      <c r="B811" s="23"/>
      <c r="C811" s="23"/>
      <c r="D811" s="23"/>
      <c r="E811" s="23"/>
      <c r="F811" s="23"/>
      <c r="G811" s="23"/>
    </row>
    <row r="812" ht="15.75" customHeight="1">
      <c r="A812" s="23"/>
      <c r="B812" s="23"/>
      <c r="C812" s="23"/>
      <c r="D812" s="23"/>
      <c r="E812" s="23"/>
      <c r="F812" s="23"/>
      <c r="G812" s="23"/>
    </row>
    <row r="813" ht="15.75" customHeight="1">
      <c r="A813" s="23"/>
      <c r="B813" s="23"/>
      <c r="C813" s="23"/>
      <c r="D813" s="23"/>
      <c r="E813" s="23"/>
      <c r="F813" s="23"/>
      <c r="G813" s="23"/>
    </row>
    <row r="814" ht="15.75" customHeight="1">
      <c r="A814" s="23"/>
      <c r="B814" s="23"/>
      <c r="C814" s="23"/>
      <c r="D814" s="23"/>
      <c r="E814" s="23"/>
      <c r="F814" s="23"/>
      <c r="G814" s="23"/>
    </row>
    <row r="815" ht="15.75" customHeight="1">
      <c r="A815" s="23"/>
      <c r="B815" s="23"/>
      <c r="C815" s="23"/>
      <c r="D815" s="23"/>
      <c r="E815" s="23"/>
      <c r="F815" s="23"/>
      <c r="G815" s="23"/>
    </row>
    <row r="816" ht="15.75" customHeight="1">
      <c r="A816" s="23"/>
      <c r="B816" s="23"/>
      <c r="C816" s="23"/>
      <c r="D816" s="23"/>
      <c r="E816" s="23"/>
      <c r="F816" s="23"/>
      <c r="G816" s="23"/>
    </row>
    <row r="817" ht="15.75" customHeight="1">
      <c r="A817" s="23"/>
      <c r="B817" s="23"/>
      <c r="C817" s="23"/>
      <c r="D817" s="23"/>
      <c r="E817" s="23"/>
      <c r="F817" s="23"/>
      <c r="G817" s="23"/>
    </row>
    <row r="818" ht="15.75" customHeight="1">
      <c r="A818" s="23"/>
      <c r="B818" s="23"/>
      <c r="C818" s="23"/>
      <c r="D818" s="23"/>
      <c r="E818" s="23"/>
      <c r="F818" s="23"/>
      <c r="G818" s="23"/>
    </row>
    <row r="819" ht="15.75" customHeight="1">
      <c r="A819" s="23"/>
      <c r="B819" s="23"/>
      <c r="C819" s="23"/>
      <c r="D819" s="23"/>
      <c r="E819" s="23"/>
      <c r="F819" s="23"/>
      <c r="G819" s="23"/>
    </row>
    <row r="820" ht="15.75" customHeight="1">
      <c r="A820" s="23"/>
      <c r="B820" s="23"/>
      <c r="C820" s="23"/>
      <c r="D820" s="23"/>
      <c r="E820" s="23"/>
      <c r="F820" s="23"/>
      <c r="G820" s="23"/>
    </row>
    <row r="821" ht="15.75" customHeight="1">
      <c r="A821" s="23"/>
      <c r="B821" s="23"/>
      <c r="C821" s="23"/>
      <c r="D821" s="23"/>
      <c r="E821" s="23"/>
      <c r="F821" s="23"/>
      <c r="G821" s="23"/>
    </row>
    <row r="822" ht="15.75" customHeight="1">
      <c r="A822" s="23"/>
      <c r="B822" s="23"/>
      <c r="C822" s="23"/>
      <c r="D822" s="23"/>
      <c r="E822" s="23"/>
      <c r="F822" s="23"/>
      <c r="G822" s="23"/>
    </row>
    <row r="823" ht="15.75" customHeight="1">
      <c r="A823" s="23"/>
      <c r="B823" s="23"/>
      <c r="C823" s="23"/>
      <c r="D823" s="23"/>
      <c r="E823" s="23"/>
      <c r="F823" s="23"/>
      <c r="G823" s="23"/>
    </row>
    <row r="824" ht="15.75" customHeight="1">
      <c r="A824" s="23"/>
      <c r="B824" s="23"/>
      <c r="C824" s="23"/>
      <c r="D824" s="23"/>
      <c r="E824" s="23"/>
      <c r="F824" s="23"/>
      <c r="G824" s="23"/>
    </row>
    <row r="825" ht="15.75" customHeight="1">
      <c r="A825" s="23"/>
      <c r="B825" s="23"/>
      <c r="C825" s="23"/>
      <c r="D825" s="23"/>
      <c r="E825" s="23"/>
      <c r="F825" s="23"/>
      <c r="G825" s="23"/>
    </row>
    <row r="826" ht="15.75" customHeight="1">
      <c r="A826" s="23"/>
      <c r="B826" s="23"/>
      <c r="C826" s="23"/>
      <c r="D826" s="23"/>
      <c r="E826" s="23"/>
      <c r="F826" s="23"/>
      <c r="G826" s="23"/>
    </row>
    <row r="827" ht="15.75" customHeight="1">
      <c r="A827" s="23"/>
      <c r="B827" s="23"/>
      <c r="C827" s="23"/>
      <c r="D827" s="23"/>
      <c r="E827" s="23"/>
      <c r="F827" s="23"/>
      <c r="G827" s="23"/>
    </row>
    <row r="828" ht="15.75" customHeight="1">
      <c r="A828" s="23"/>
      <c r="B828" s="23"/>
      <c r="C828" s="23"/>
      <c r="D828" s="23"/>
      <c r="E828" s="23"/>
      <c r="F828" s="23"/>
      <c r="G828" s="23"/>
    </row>
    <row r="829" ht="15.75" customHeight="1">
      <c r="A829" s="23"/>
      <c r="B829" s="23"/>
      <c r="C829" s="23"/>
      <c r="D829" s="23"/>
      <c r="E829" s="23"/>
      <c r="F829" s="23"/>
      <c r="G829" s="23"/>
    </row>
    <row r="830" ht="15.75" customHeight="1">
      <c r="A830" s="23"/>
      <c r="B830" s="23"/>
      <c r="C830" s="23"/>
      <c r="D830" s="23"/>
      <c r="E830" s="23"/>
      <c r="F830" s="23"/>
      <c r="G830" s="23"/>
    </row>
    <row r="831" ht="15.75" customHeight="1">
      <c r="A831" s="23"/>
      <c r="B831" s="23"/>
      <c r="C831" s="23"/>
      <c r="D831" s="23"/>
      <c r="E831" s="23"/>
      <c r="F831" s="23"/>
      <c r="G831" s="23"/>
    </row>
    <row r="832" ht="15.75" customHeight="1">
      <c r="A832" s="23"/>
      <c r="B832" s="23"/>
      <c r="C832" s="23"/>
      <c r="D832" s="23"/>
      <c r="E832" s="23"/>
      <c r="F832" s="23"/>
      <c r="G832" s="23"/>
    </row>
    <row r="833" ht="15.75" customHeight="1">
      <c r="A833" s="23"/>
      <c r="B833" s="23"/>
      <c r="C833" s="23"/>
      <c r="D833" s="23"/>
      <c r="E833" s="23"/>
      <c r="F833" s="23"/>
      <c r="G833" s="23"/>
    </row>
    <row r="834" ht="15.75" customHeight="1">
      <c r="A834" s="23"/>
      <c r="B834" s="23"/>
      <c r="C834" s="23"/>
      <c r="D834" s="23"/>
      <c r="E834" s="23"/>
      <c r="F834" s="23"/>
      <c r="G834" s="23"/>
    </row>
    <row r="835" ht="15.75" customHeight="1">
      <c r="A835" s="23"/>
      <c r="B835" s="23"/>
      <c r="C835" s="23"/>
      <c r="D835" s="23"/>
      <c r="E835" s="23"/>
      <c r="F835" s="23"/>
      <c r="G835" s="23"/>
    </row>
    <row r="836" ht="15.75" customHeight="1">
      <c r="A836" s="23"/>
      <c r="B836" s="23"/>
      <c r="C836" s="23"/>
      <c r="D836" s="23"/>
      <c r="E836" s="23"/>
      <c r="F836" s="23"/>
      <c r="G836" s="23"/>
    </row>
    <row r="837" ht="15.75" customHeight="1">
      <c r="A837" s="23"/>
      <c r="B837" s="23"/>
      <c r="C837" s="23"/>
      <c r="D837" s="23"/>
      <c r="E837" s="23"/>
      <c r="F837" s="23"/>
      <c r="G837" s="23"/>
    </row>
    <row r="838" ht="15.75" customHeight="1">
      <c r="A838" s="23"/>
      <c r="B838" s="23"/>
      <c r="C838" s="23"/>
      <c r="D838" s="23"/>
      <c r="E838" s="23"/>
      <c r="F838" s="23"/>
      <c r="G838" s="23"/>
    </row>
    <row r="839" ht="15.75" customHeight="1">
      <c r="A839" s="23"/>
      <c r="B839" s="23"/>
      <c r="C839" s="23"/>
      <c r="D839" s="23"/>
      <c r="E839" s="23"/>
      <c r="F839" s="23"/>
      <c r="G839" s="23"/>
    </row>
    <row r="840" ht="15.75" customHeight="1">
      <c r="A840" s="23"/>
      <c r="B840" s="23"/>
      <c r="C840" s="23"/>
      <c r="D840" s="23"/>
      <c r="E840" s="23"/>
      <c r="F840" s="23"/>
      <c r="G840" s="23"/>
    </row>
    <row r="841" ht="15.75" customHeight="1">
      <c r="A841" s="23"/>
      <c r="B841" s="23"/>
      <c r="C841" s="23"/>
      <c r="D841" s="23"/>
      <c r="E841" s="23"/>
      <c r="F841" s="23"/>
      <c r="G841" s="23"/>
    </row>
    <row r="842" ht="15.75" customHeight="1">
      <c r="A842" s="23"/>
      <c r="B842" s="23"/>
      <c r="C842" s="23"/>
      <c r="D842" s="23"/>
      <c r="E842" s="23"/>
      <c r="F842" s="23"/>
      <c r="G842" s="23"/>
    </row>
    <row r="843" ht="15.75" customHeight="1">
      <c r="A843" s="23"/>
      <c r="B843" s="23"/>
      <c r="C843" s="23"/>
      <c r="D843" s="23"/>
      <c r="E843" s="23"/>
      <c r="F843" s="23"/>
      <c r="G843" s="23"/>
    </row>
    <row r="844" ht="15.75" customHeight="1">
      <c r="A844" s="23"/>
      <c r="B844" s="23"/>
      <c r="C844" s="23"/>
      <c r="D844" s="23"/>
      <c r="E844" s="23"/>
      <c r="F844" s="23"/>
      <c r="G844" s="23"/>
    </row>
    <row r="845" ht="15.75" customHeight="1">
      <c r="A845" s="23"/>
      <c r="B845" s="23"/>
      <c r="C845" s="23"/>
      <c r="D845" s="23"/>
      <c r="E845" s="23"/>
      <c r="F845" s="23"/>
      <c r="G845" s="23"/>
    </row>
    <row r="846" ht="15.75" customHeight="1">
      <c r="A846" s="23"/>
      <c r="B846" s="23"/>
      <c r="C846" s="23"/>
      <c r="D846" s="23"/>
      <c r="E846" s="23"/>
      <c r="F846" s="23"/>
      <c r="G846" s="23"/>
    </row>
    <row r="847" ht="15.75" customHeight="1">
      <c r="A847" s="23"/>
      <c r="B847" s="23"/>
      <c r="C847" s="23"/>
      <c r="D847" s="23"/>
      <c r="E847" s="23"/>
      <c r="F847" s="23"/>
      <c r="G847" s="23"/>
    </row>
    <row r="848" ht="15.75" customHeight="1">
      <c r="A848" s="23"/>
      <c r="B848" s="23"/>
      <c r="C848" s="23"/>
      <c r="D848" s="23"/>
      <c r="E848" s="23"/>
      <c r="F848" s="23"/>
      <c r="G848" s="23"/>
    </row>
    <row r="849" ht="15.75" customHeight="1">
      <c r="A849" s="23"/>
      <c r="B849" s="23"/>
      <c r="C849" s="23"/>
      <c r="D849" s="23"/>
      <c r="E849" s="23"/>
      <c r="F849" s="23"/>
      <c r="G849" s="23"/>
    </row>
    <row r="850" ht="15.75" customHeight="1">
      <c r="A850" s="23"/>
      <c r="B850" s="23"/>
      <c r="C850" s="23"/>
      <c r="D850" s="23"/>
      <c r="E850" s="23"/>
      <c r="F850" s="23"/>
      <c r="G850" s="23"/>
    </row>
    <row r="851" ht="15.75" customHeight="1">
      <c r="A851" s="23"/>
      <c r="B851" s="23"/>
      <c r="C851" s="23"/>
      <c r="D851" s="23"/>
      <c r="E851" s="23"/>
      <c r="F851" s="23"/>
      <c r="G851" s="23"/>
    </row>
    <row r="852" ht="15.75" customHeight="1">
      <c r="A852" s="23"/>
      <c r="B852" s="23"/>
      <c r="C852" s="23"/>
      <c r="D852" s="23"/>
      <c r="E852" s="23"/>
      <c r="F852" s="23"/>
      <c r="G852" s="23"/>
    </row>
    <row r="853" ht="15.75" customHeight="1">
      <c r="A853" s="23"/>
      <c r="B853" s="23"/>
      <c r="C853" s="23"/>
      <c r="D853" s="23"/>
      <c r="E853" s="23"/>
      <c r="F853" s="23"/>
      <c r="G853" s="23"/>
    </row>
    <row r="854" ht="15.75" customHeight="1">
      <c r="A854" s="23"/>
      <c r="B854" s="23"/>
      <c r="C854" s="23"/>
      <c r="D854" s="23"/>
      <c r="E854" s="23"/>
      <c r="F854" s="23"/>
      <c r="G854" s="23"/>
    </row>
    <row r="855" ht="15.75" customHeight="1">
      <c r="A855" s="23"/>
      <c r="B855" s="23"/>
      <c r="C855" s="23"/>
      <c r="D855" s="23"/>
      <c r="E855" s="23"/>
      <c r="F855" s="23"/>
      <c r="G855" s="23"/>
    </row>
    <row r="856" ht="15.75" customHeight="1">
      <c r="A856" s="23"/>
      <c r="B856" s="23"/>
      <c r="C856" s="23"/>
      <c r="D856" s="23"/>
      <c r="E856" s="23"/>
      <c r="F856" s="23"/>
      <c r="G856" s="23"/>
    </row>
    <row r="857" ht="15.75" customHeight="1">
      <c r="A857" s="23"/>
      <c r="B857" s="23"/>
      <c r="C857" s="23"/>
      <c r="D857" s="23"/>
      <c r="E857" s="23"/>
      <c r="F857" s="23"/>
      <c r="G857" s="23"/>
    </row>
    <row r="858" ht="15.75" customHeight="1">
      <c r="A858" s="23"/>
      <c r="B858" s="23"/>
      <c r="C858" s="23"/>
      <c r="D858" s="23"/>
      <c r="E858" s="23"/>
      <c r="F858" s="23"/>
      <c r="G858" s="23"/>
    </row>
    <row r="859" ht="15.75" customHeight="1">
      <c r="A859" s="23"/>
      <c r="B859" s="23"/>
      <c r="C859" s="23"/>
      <c r="D859" s="23"/>
      <c r="E859" s="23"/>
      <c r="F859" s="23"/>
      <c r="G859" s="23"/>
    </row>
    <row r="860" ht="15.75" customHeight="1">
      <c r="A860" s="23"/>
      <c r="B860" s="23"/>
      <c r="C860" s="23"/>
      <c r="D860" s="23"/>
      <c r="E860" s="23"/>
      <c r="F860" s="23"/>
      <c r="G860" s="23"/>
    </row>
    <row r="861" ht="15.75" customHeight="1">
      <c r="A861" s="23"/>
      <c r="B861" s="23"/>
      <c r="C861" s="23"/>
      <c r="D861" s="23"/>
      <c r="E861" s="23"/>
      <c r="F861" s="23"/>
      <c r="G861" s="23"/>
    </row>
    <row r="862" ht="15.75" customHeight="1">
      <c r="A862" s="23"/>
      <c r="B862" s="23"/>
      <c r="C862" s="23"/>
      <c r="D862" s="23"/>
      <c r="E862" s="23"/>
      <c r="F862" s="23"/>
      <c r="G862" s="23"/>
    </row>
    <row r="863" ht="15.75" customHeight="1">
      <c r="A863" s="23"/>
      <c r="B863" s="23"/>
      <c r="C863" s="23"/>
      <c r="D863" s="23"/>
      <c r="E863" s="23"/>
      <c r="F863" s="23"/>
      <c r="G863" s="23"/>
    </row>
    <row r="864" ht="15.75" customHeight="1">
      <c r="A864" s="23"/>
      <c r="B864" s="23"/>
      <c r="C864" s="23"/>
      <c r="D864" s="23"/>
      <c r="E864" s="23"/>
      <c r="F864" s="23"/>
      <c r="G864" s="23"/>
    </row>
    <row r="865" ht="15.75" customHeight="1">
      <c r="A865" s="23"/>
      <c r="B865" s="23"/>
      <c r="C865" s="23"/>
      <c r="D865" s="23"/>
      <c r="E865" s="23"/>
      <c r="F865" s="23"/>
      <c r="G865" s="23"/>
    </row>
    <row r="866" ht="15.75" customHeight="1">
      <c r="A866" s="23"/>
      <c r="B866" s="23"/>
      <c r="C866" s="23"/>
      <c r="D866" s="23"/>
      <c r="E866" s="23"/>
      <c r="F866" s="23"/>
      <c r="G866" s="23"/>
    </row>
    <row r="867" ht="15.75" customHeight="1">
      <c r="A867" s="23"/>
      <c r="B867" s="23"/>
      <c r="C867" s="23"/>
      <c r="D867" s="23"/>
      <c r="E867" s="23"/>
      <c r="F867" s="23"/>
      <c r="G867" s="23"/>
    </row>
    <row r="868" ht="15.75" customHeight="1">
      <c r="A868" s="23"/>
      <c r="B868" s="23"/>
      <c r="C868" s="23"/>
      <c r="D868" s="23"/>
      <c r="E868" s="23"/>
      <c r="F868" s="23"/>
      <c r="G868" s="23"/>
    </row>
    <row r="869" ht="15.75" customHeight="1">
      <c r="A869" s="23"/>
      <c r="B869" s="23"/>
      <c r="C869" s="23"/>
      <c r="D869" s="23"/>
      <c r="E869" s="23"/>
      <c r="F869" s="23"/>
      <c r="G869" s="23"/>
    </row>
    <row r="870" ht="15.75" customHeight="1">
      <c r="A870" s="23"/>
      <c r="B870" s="23"/>
      <c r="C870" s="23"/>
      <c r="D870" s="23"/>
      <c r="E870" s="23"/>
      <c r="F870" s="23"/>
      <c r="G870" s="23"/>
    </row>
    <row r="871" ht="15.75" customHeight="1">
      <c r="A871" s="23"/>
      <c r="B871" s="23"/>
      <c r="C871" s="23"/>
      <c r="D871" s="23"/>
      <c r="E871" s="23"/>
      <c r="F871" s="23"/>
      <c r="G871" s="23"/>
    </row>
    <row r="872" ht="15.75" customHeight="1">
      <c r="A872" s="23"/>
      <c r="B872" s="23"/>
      <c r="C872" s="23"/>
      <c r="D872" s="23"/>
      <c r="E872" s="23"/>
      <c r="F872" s="23"/>
      <c r="G872" s="23"/>
    </row>
    <row r="873" ht="15.75" customHeight="1">
      <c r="A873" s="23"/>
      <c r="B873" s="23"/>
      <c r="C873" s="23"/>
      <c r="D873" s="23"/>
      <c r="E873" s="23"/>
      <c r="F873" s="23"/>
      <c r="G873" s="23"/>
    </row>
    <row r="874" ht="15.75" customHeight="1">
      <c r="A874" s="23"/>
      <c r="B874" s="23"/>
      <c r="C874" s="23"/>
      <c r="D874" s="23"/>
      <c r="E874" s="23"/>
      <c r="F874" s="23"/>
      <c r="G874" s="23"/>
    </row>
    <row r="875" ht="15.75" customHeight="1">
      <c r="A875" s="23"/>
      <c r="B875" s="23"/>
      <c r="C875" s="23"/>
      <c r="D875" s="23"/>
      <c r="E875" s="23"/>
      <c r="F875" s="23"/>
      <c r="G875" s="23"/>
    </row>
    <row r="876" ht="15.75" customHeight="1">
      <c r="A876" s="23"/>
      <c r="B876" s="23"/>
      <c r="C876" s="23"/>
      <c r="D876" s="23"/>
      <c r="E876" s="23"/>
      <c r="F876" s="23"/>
      <c r="G876" s="23"/>
    </row>
    <row r="877" ht="15.75" customHeight="1">
      <c r="A877" s="23"/>
      <c r="B877" s="23"/>
      <c r="C877" s="23"/>
      <c r="D877" s="23"/>
      <c r="E877" s="23"/>
      <c r="F877" s="23"/>
      <c r="G877" s="23"/>
    </row>
    <row r="878" ht="15.75" customHeight="1">
      <c r="A878" s="23"/>
      <c r="B878" s="23"/>
      <c r="C878" s="23"/>
      <c r="D878" s="23"/>
      <c r="E878" s="23"/>
      <c r="F878" s="23"/>
      <c r="G878" s="23"/>
    </row>
    <row r="879" ht="15.75" customHeight="1">
      <c r="A879" s="23"/>
      <c r="B879" s="23"/>
      <c r="C879" s="23"/>
      <c r="D879" s="23"/>
      <c r="E879" s="23"/>
      <c r="F879" s="23"/>
      <c r="G879" s="23"/>
    </row>
    <row r="880" ht="15.75" customHeight="1">
      <c r="A880" s="23"/>
      <c r="B880" s="23"/>
      <c r="C880" s="23"/>
      <c r="D880" s="23"/>
      <c r="E880" s="23"/>
      <c r="F880" s="23"/>
      <c r="G880" s="23"/>
    </row>
    <row r="881" ht="15.75" customHeight="1">
      <c r="A881" s="23"/>
      <c r="B881" s="23"/>
      <c r="C881" s="23"/>
      <c r="D881" s="23"/>
      <c r="E881" s="23"/>
      <c r="F881" s="23"/>
      <c r="G881" s="23"/>
    </row>
    <row r="882" ht="15.75" customHeight="1">
      <c r="A882" s="23"/>
      <c r="B882" s="23"/>
      <c r="C882" s="23"/>
      <c r="D882" s="23"/>
      <c r="E882" s="23"/>
      <c r="F882" s="23"/>
      <c r="G882" s="23"/>
    </row>
    <row r="883" ht="15.75" customHeight="1">
      <c r="A883" s="23"/>
      <c r="B883" s="23"/>
      <c r="C883" s="23"/>
      <c r="D883" s="23"/>
      <c r="E883" s="23"/>
      <c r="F883" s="23"/>
      <c r="G883" s="23"/>
    </row>
    <row r="884" ht="15.75" customHeight="1">
      <c r="A884" s="23"/>
      <c r="B884" s="23"/>
      <c r="C884" s="23"/>
      <c r="D884" s="23"/>
      <c r="E884" s="23"/>
      <c r="F884" s="23"/>
      <c r="G884" s="23"/>
    </row>
    <row r="885" ht="15.75" customHeight="1">
      <c r="A885" s="23"/>
      <c r="B885" s="23"/>
      <c r="C885" s="23"/>
      <c r="D885" s="23"/>
      <c r="E885" s="23"/>
      <c r="F885" s="23"/>
      <c r="G885" s="23"/>
    </row>
    <row r="886" ht="15.75" customHeight="1">
      <c r="A886" s="23"/>
      <c r="B886" s="23"/>
      <c r="C886" s="23"/>
      <c r="D886" s="23"/>
      <c r="E886" s="23"/>
      <c r="F886" s="23"/>
      <c r="G886" s="23"/>
    </row>
    <row r="887" ht="15.75" customHeight="1">
      <c r="A887" s="23"/>
      <c r="B887" s="23"/>
      <c r="C887" s="23"/>
      <c r="D887" s="23"/>
      <c r="E887" s="23"/>
      <c r="F887" s="23"/>
      <c r="G887" s="23"/>
    </row>
    <row r="888" ht="15.75" customHeight="1">
      <c r="A888" s="23"/>
      <c r="B888" s="23"/>
      <c r="C888" s="23"/>
      <c r="D888" s="23"/>
      <c r="E888" s="23"/>
      <c r="F888" s="23"/>
      <c r="G888" s="23"/>
    </row>
    <row r="889" ht="15.75" customHeight="1">
      <c r="A889" s="23"/>
      <c r="B889" s="23"/>
      <c r="C889" s="23"/>
      <c r="D889" s="23"/>
      <c r="E889" s="23"/>
      <c r="F889" s="23"/>
      <c r="G889" s="23"/>
    </row>
    <row r="890" ht="15.75" customHeight="1">
      <c r="A890" s="23"/>
      <c r="B890" s="23"/>
      <c r="C890" s="23"/>
      <c r="D890" s="23"/>
      <c r="E890" s="23"/>
      <c r="F890" s="23"/>
      <c r="G890" s="23"/>
    </row>
    <row r="891" ht="15.75" customHeight="1">
      <c r="A891" s="23"/>
      <c r="B891" s="23"/>
      <c r="C891" s="23"/>
      <c r="D891" s="23"/>
      <c r="E891" s="23"/>
      <c r="F891" s="23"/>
      <c r="G891" s="23"/>
    </row>
    <row r="892" ht="15.75" customHeight="1">
      <c r="A892" s="23"/>
      <c r="B892" s="23"/>
      <c r="C892" s="23"/>
      <c r="D892" s="23"/>
      <c r="E892" s="23"/>
      <c r="F892" s="23"/>
      <c r="G892" s="23"/>
    </row>
    <row r="893" ht="15.75" customHeight="1">
      <c r="A893" s="23"/>
      <c r="B893" s="23"/>
      <c r="C893" s="23"/>
      <c r="D893" s="23"/>
      <c r="E893" s="23"/>
      <c r="F893" s="23"/>
      <c r="G893" s="23"/>
    </row>
    <row r="894" ht="15.75" customHeight="1">
      <c r="A894" s="23"/>
      <c r="B894" s="23"/>
      <c r="C894" s="23"/>
      <c r="D894" s="23"/>
      <c r="E894" s="23"/>
      <c r="F894" s="23"/>
      <c r="G894" s="23"/>
    </row>
    <row r="895" ht="15.75" customHeight="1">
      <c r="A895" s="23"/>
      <c r="B895" s="23"/>
      <c r="C895" s="23"/>
      <c r="D895" s="23"/>
      <c r="E895" s="23"/>
      <c r="F895" s="23"/>
      <c r="G895" s="23"/>
    </row>
    <row r="896" ht="15.75" customHeight="1">
      <c r="A896" s="23"/>
      <c r="B896" s="23"/>
      <c r="C896" s="23"/>
      <c r="D896" s="23"/>
      <c r="E896" s="23"/>
      <c r="F896" s="23"/>
      <c r="G896" s="23"/>
    </row>
    <row r="897" ht="15.75" customHeight="1">
      <c r="A897" s="23"/>
      <c r="B897" s="23"/>
      <c r="C897" s="23"/>
      <c r="D897" s="23"/>
      <c r="E897" s="23"/>
      <c r="F897" s="23"/>
      <c r="G897" s="23"/>
    </row>
    <row r="898" ht="15.75" customHeight="1">
      <c r="A898" s="23"/>
      <c r="B898" s="23"/>
      <c r="C898" s="23"/>
      <c r="D898" s="23"/>
      <c r="E898" s="23"/>
      <c r="F898" s="23"/>
      <c r="G898" s="23"/>
    </row>
    <row r="899" ht="15.75" customHeight="1">
      <c r="A899" s="23"/>
      <c r="B899" s="23"/>
      <c r="C899" s="23"/>
      <c r="D899" s="23"/>
      <c r="E899" s="23"/>
      <c r="F899" s="23"/>
      <c r="G899" s="23"/>
    </row>
    <row r="900" ht="15.75" customHeight="1">
      <c r="A900" s="23"/>
      <c r="B900" s="23"/>
      <c r="C900" s="23"/>
      <c r="D900" s="23"/>
      <c r="E900" s="23"/>
      <c r="F900" s="23"/>
      <c r="G900" s="23"/>
    </row>
    <row r="901" ht="15.75" customHeight="1">
      <c r="A901" s="23"/>
      <c r="B901" s="23"/>
      <c r="C901" s="23"/>
      <c r="D901" s="23"/>
      <c r="E901" s="23"/>
      <c r="F901" s="23"/>
      <c r="G901" s="23"/>
    </row>
    <row r="902" ht="15.75" customHeight="1">
      <c r="A902" s="23"/>
      <c r="B902" s="23"/>
      <c r="C902" s="23"/>
      <c r="D902" s="23"/>
      <c r="E902" s="23"/>
      <c r="F902" s="23"/>
      <c r="G902" s="23"/>
    </row>
    <row r="903" ht="15.75" customHeight="1">
      <c r="A903" s="23"/>
      <c r="B903" s="23"/>
      <c r="C903" s="23"/>
      <c r="D903" s="23"/>
      <c r="E903" s="23"/>
      <c r="F903" s="23"/>
      <c r="G903" s="23"/>
    </row>
    <row r="904" ht="15.75" customHeight="1">
      <c r="A904" s="23"/>
      <c r="B904" s="23"/>
      <c r="C904" s="23"/>
      <c r="D904" s="23"/>
      <c r="E904" s="23"/>
      <c r="F904" s="23"/>
      <c r="G904" s="23"/>
    </row>
    <row r="905" ht="15.75" customHeight="1">
      <c r="A905" s="23"/>
      <c r="B905" s="23"/>
      <c r="C905" s="23"/>
      <c r="D905" s="23"/>
      <c r="E905" s="23"/>
      <c r="F905" s="23"/>
      <c r="G905" s="23"/>
    </row>
    <row r="906" ht="15.75" customHeight="1">
      <c r="A906" s="23"/>
      <c r="B906" s="23"/>
      <c r="C906" s="23"/>
      <c r="D906" s="23"/>
      <c r="E906" s="23"/>
      <c r="F906" s="23"/>
      <c r="G906" s="23"/>
    </row>
    <row r="907" ht="15.75" customHeight="1">
      <c r="A907" s="23"/>
      <c r="B907" s="23"/>
      <c r="C907" s="23"/>
      <c r="D907" s="23"/>
      <c r="E907" s="23"/>
      <c r="F907" s="23"/>
      <c r="G907" s="23"/>
    </row>
    <row r="908" ht="15.75" customHeight="1">
      <c r="A908" s="23"/>
      <c r="B908" s="23"/>
      <c r="C908" s="23"/>
      <c r="D908" s="23"/>
      <c r="E908" s="23"/>
      <c r="F908" s="23"/>
      <c r="G908" s="23"/>
    </row>
    <row r="909" ht="15.75" customHeight="1">
      <c r="A909" s="23"/>
      <c r="B909" s="23"/>
      <c r="C909" s="23"/>
      <c r="D909" s="23"/>
      <c r="E909" s="23"/>
      <c r="F909" s="23"/>
      <c r="G909" s="23"/>
    </row>
    <row r="910" ht="15.75" customHeight="1">
      <c r="A910" s="23"/>
      <c r="B910" s="23"/>
      <c r="C910" s="23"/>
      <c r="D910" s="23"/>
      <c r="E910" s="23"/>
      <c r="F910" s="23"/>
      <c r="G910" s="23"/>
    </row>
    <row r="911" ht="15.75" customHeight="1">
      <c r="A911" s="23"/>
      <c r="B911" s="23"/>
      <c r="C911" s="23"/>
      <c r="D911" s="23"/>
      <c r="E911" s="23"/>
      <c r="F911" s="23"/>
      <c r="G911" s="23"/>
    </row>
    <row r="912" ht="15.75" customHeight="1">
      <c r="A912" s="23"/>
      <c r="B912" s="23"/>
      <c r="C912" s="23"/>
      <c r="D912" s="23"/>
      <c r="E912" s="23"/>
      <c r="F912" s="23"/>
      <c r="G912" s="23"/>
    </row>
    <row r="913" ht="15.75" customHeight="1">
      <c r="A913" s="23"/>
      <c r="B913" s="23"/>
      <c r="C913" s="23"/>
      <c r="D913" s="23"/>
      <c r="E913" s="23"/>
      <c r="F913" s="23"/>
      <c r="G913" s="23"/>
    </row>
    <row r="914" ht="15.75" customHeight="1">
      <c r="A914" s="23"/>
      <c r="B914" s="23"/>
      <c r="C914" s="23"/>
      <c r="D914" s="23"/>
      <c r="E914" s="23"/>
      <c r="F914" s="23"/>
      <c r="G914" s="23"/>
    </row>
    <row r="915" ht="15.75" customHeight="1">
      <c r="A915" s="23"/>
      <c r="B915" s="23"/>
      <c r="C915" s="23"/>
      <c r="D915" s="23"/>
      <c r="E915" s="23"/>
      <c r="F915" s="23"/>
      <c r="G915" s="23"/>
    </row>
    <row r="916" ht="15.75" customHeight="1">
      <c r="A916" s="23"/>
      <c r="B916" s="23"/>
      <c r="C916" s="23"/>
      <c r="D916" s="23"/>
      <c r="E916" s="23"/>
      <c r="F916" s="23"/>
      <c r="G916" s="23"/>
    </row>
    <row r="917" ht="15.75" customHeight="1">
      <c r="A917" s="23"/>
      <c r="B917" s="23"/>
      <c r="C917" s="23"/>
      <c r="D917" s="23"/>
      <c r="E917" s="23"/>
      <c r="F917" s="23"/>
      <c r="G917" s="23"/>
    </row>
    <row r="918" ht="15.75" customHeight="1">
      <c r="A918" s="23"/>
      <c r="B918" s="23"/>
      <c r="C918" s="23"/>
      <c r="D918" s="23"/>
      <c r="E918" s="23"/>
      <c r="F918" s="23"/>
      <c r="G918" s="23"/>
    </row>
    <row r="919" ht="15.75" customHeight="1">
      <c r="A919" s="23"/>
      <c r="B919" s="23"/>
      <c r="C919" s="23"/>
      <c r="D919" s="23"/>
      <c r="E919" s="23"/>
      <c r="F919" s="23"/>
      <c r="G919" s="23"/>
    </row>
    <row r="920" ht="15.75" customHeight="1">
      <c r="A920" s="23"/>
      <c r="B920" s="23"/>
      <c r="C920" s="23"/>
      <c r="D920" s="23"/>
      <c r="E920" s="23"/>
      <c r="F920" s="23"/>
      <c r="G920" s="23"/>
    </row>
    <row r="921" ht="15.75" customHeight="1">
      <c r="A921" s="23"/>
      <c r="B921" s="23"/>
      <c r="C921" s="23"/>
      <c r="D921" s="23"/>
      <c r="E921" s="23"/>
      <c r="F921" s="23"/>
      <c r="G921" s="23"/>
    </row>
    <row r="922" ht="15.75" customHeight="1">
      <c r="A922" s="23"/>
      <c r="B922" s="23"/>
      <c r="C922" s="23"/>
      <c r="D922" s="23"/>
      <c r="E922" s="23"/>
      <c r="F922" s="23"/>
      <c r="G922" s="23"/>
    </row>
    <row r="923" ht="15.75" customHeight="1">
      <c r="A923" s="23"/>
      <c r="B923" s="23"/>
      <c r="C923" s="23"/>
      <c r="D923" s="23"/>
      <c r="E923" s="23"/>
      <c r="F923" s="23"/>
      <c r="G923" s="23"/>
    </row>
    <row r="924" ht="15.75" customHeight="1">
      <c r="A924" s="23"/>
      <c r="B924" s="23"/>
      <c r="C924" s="23"/>
      <c r="D924" s="23"/>
      <c r="E924" s="23"/>
      <c r="F924" s="23"/>
      <c r="G924" s="23"/>
    </row>
    <row r="925" ht="15.75" customHeight="1">
      <c r="A925" s="23"/>
      <c r="B925" s="23"/>
      <c r="C925" s="23"/>
      <c r="D925" s="23"/>
      <c r="E925" s="23"/>
      <c r="F925" s="23"/>
      <c r="G925" s="23"/>
    </row>
    <row r="926" ht="15.75" customHeight="1">
      <c r="A926" s="23"/>
      <c r="B926" s="23"/>
      <c r="C926" s="23"/>
      <c r="D926" s="23"/>
      <c r="E926" s="23"/>
      <c r="F926" s="23"/>
      <c r="G926" s="23"/>
    </row>
    <row r="927" ht="15.75" customHeight="1">
      <c r="A927" s="23"/>
      <c r="B927" s="23"/>
      <c r="C927" s="23"/>
      <c r="D927" s="23"/>
      <c r="E927" s="23"/>
      <c r="F927" s="23"/>
      <c r="G927" s="23"/>
    </row>
    <row r="928" ht="15.75" customHeight="1">
      <c r="A928" s="23"/>
      <c r="B928" s="23"/>
      <c r="C928" s="23"/>
      <c r="D928" s="23"/>
      <c r="E928" s="23"/>
      <c r="F928" s="23"/>
      <c r="G928" s="23"/>
    </row>
    <row r="929" ht="15.75" customHeight="1">
      <c r="A929" s="23"/>
      <c r="B929" s="23"/>
      <c r="C929" s="23"/>
      <c r="D929" s="23"/>
      <c r="E929" s="23"/>
      <c r="F929" s="23"/>
      <c r="G929" s="23"/>
    </row>
    <row r="930" ht="15.75" customHeight="1">
      <c r="A930" s="23"/>
      <c r="B930" s="23"/>
      <c r="C930" s="23"/>
      <c r="D930" s="23"/>
      <c r="E930" s="23"/>
      <c r="F930" s="23"/>
      <c r="G930" s="23"/>
    </row>
    <row r="931" ht="15.75" customHeight="1">
      <c r="A931" s="23"/>
      <c r="B931" s="23"/>
      <c r="C931" s="23"/>
      <c r="D931" s="23"/>
      <c r="E931" s="23"/>
      <c r="F931" s="23"/>
      <c r="G931" s="23"/>
    </row>
    <row r="932" ht="15.75" customHeight="1">
      <c r="A932" s="23"/>
      <c r="B932" s="23"/>
      <c r="C932" s="23"/>
      <c r="D932" s="23"/>
      <c r="E932" s="23"/>
      <c r="F932" s="23"/>
      <c r="G932" s="23"/>
    </row>
    <row r="933" ht="15.75" customHeight="1">
      <c r="A933" s="23"/>
      <c r="B933" s="23"/>
      <c r="C933" s="23"/>
      <c r="D933" s="23"/>
      <c r="E933" s="23"/>
      <c r="F933" s="23"/>
      <c r="G933" s="23"/>
    </row>
    <row r="934" ht="15.75" customHeight="1">
      <c r="A934" s="23"/>
      <c r="B934" s="23"/>
      <c r="C934" s="23"/>
      <c r="D934" s="23"/>
      <c r="E934" s="23"/>
      <c r="F934" s="23"/>
      <c r="G934" s="23"/>
    </row>
    <row r="935" ht="15.75" customHeight="1">
      <c r="A935" s="23"/>
      <c r="B935" s="23"/>
      <c r="C935" s="23"/>
      <c r="D935" s="23"/>
      <c r="E935" s="23"/>
      <c r="F935" s="23"/>
      <c r="G935" s="23"/>
    </row>
    <row r="936" ht="15.75" customHeight="1">
      <c r="A936" s="23"/>
      <c r="B936" s="23"/>
      <c r="C936" s="23"/>
      <c r="D936" s="23"/>
      <c r="E936" s="23"/>
      <c r="F936" s="23"/>
      <c r="G936" s="23"/>
    </row>
    <row r="937" ht="15.75" customHeight="1">
      <c r="A937" s="23"/>
      <c r="B937" s="23"/>
      <c r="C937" s="23"/>
      <c r="D937" s="23"/>
      <c r="E937" s="23"/>
      <c r="F937" s="23"/>
      <c r="G937" s="23"/>
    </row>
    <row r="938" ht="15.75" customHeight="1">
      <c r="A938" s="23"/>
      <c r="B938" s="23"/>
      <c r="C938" s="23"/>
      <c r="D938" s="23"/>
      <c r="E938" s="23"/>
      <c r="F938" s="23"/>
      <c r="G938" s="23"/>
    </row>
    <row r="939" ht="15.75" customHeight="1">
      <c r="A939" s="23"/>
      <c r="B939" s="23"/>
      <c r="C939" s="23"/>
      <c r="D939" s="23"/>
      <c r="E939" s="23"/>
      <c r="F939" s="23"/>
      <c r="G939" s="23"/>
    </row>
    <row r="940" ht="15.75" customHeight="1">
      <c r="A940" s="23"/>
      <c r="B940" s="23"/>
      <c r="C940" s="23"/>
      <c r="D940" s="23"/>
      <c r="E940" s="23"/>
      <c r="F940" s="23"/>
      <c r="G940" s="23"/>
    </row>
    <row r="941" ht="15.75" customHeight="1">
      <c r="A941" s="23"/>
      <c r="B941" s="23"/>
      <c r="C941" s="23"/>
      <c r="D941" s="23"/>
      <c r="E941" s="23"/>
      <c r="F941" s="23"/>
      <c r="G941" s="23"/>
    </row>
    <row r="942" ht="15.75" customHeight="1">
      <c r="A942" s="23"/>
      <c r="B942" s="23"/>
      <c r="C942" s="23"/>
      <c r="D942" s="23"/>
      <c r="E942" s="23"/>
      <c r="F942" s="23"/>
      <c r="G942" s="23"/>
    </row>
    <row r="943" ht="15.75" customHeight="1">
      <c r="A943" s="23"/>
      <c r="B943" s="23"/>
      <c r="C943" s="23"/>
      <c r="D943" s="23"/>
      <c r="E943" s="23"/>
      <c r="F943" s="23"/>
      <c r="G943" s="23"/>
    </row>
    <row r="944" ht="15.75" customHeight="1">
      <c r="A944" s="23"/>
      <c r="B944" s="23"/>
      <c r="C944" s="23"/>
      <c r="D944" s="23"/>
      <c r="E944" s="23"/>
      <c r="F944" s="23"/>
      <c r="G944" s="23"/>
    </row>
    <row r="945" ht="15.75" customHeight="1">
      <c r="A945" s="23"/>
      <c r="B945" s="23"/>
      <c r="C945" s="23"/>
      <c r="D945" s="23"/>
      <c r="E945" s="23"/>
      <c r="F945" s="23"/>
      <c r="G945" s="23"/>
    </row>
    <row r="946" ht="15.75" customHeight="1">
      <c r="A946" s="23"/>
      <c r="B946" s="23"/>
      <c r="C946" s="23"/>
      <c r="D946" s="23"/>
      <c r="E946" s="23"/>
      <c r="F946" s="23"/>
      <c r="G946" s="23"/>
    </row>
    <row r="947" ht="15.75" customHeight="1">
      <c r="A947" s="23"/>
      <c r="B947" s="23"/>
      <c r="C947" s="23"/>
      <c r="D947" s="23"/>
      <c r="E947" s="23"/>
      <c r="F947" s="23"/>
      <c r="G947" s="23"/>
    </row>
    <row r="948" ht="15.75" customHeight="1">
      <c r="A948" s="23"/>
      <c r="B948" s="23"/>
      <c r="C948" s="23"/>
      <c r="D948" s="23"/>
      <c r="E948" s="23"/>
      <c r="F948" s="23"/>
      <c r="G948" s="23"/>
    </row>
    <row r="949" ht="15.75" customHeight="1">
      <c r="A949" s="23"/>
      <c r="B949" s="23"/>
      <c r="C949" s="23"/>
      <c r="D949" s="23"/>
      <c r="E949" s="23"/>
      <c r="F949" s="23"/>
      <c r="G949" s="23"/>
    </row>
    <row r="950" ht="15.75" customHeight="1">
      <c r="A950" s="23"/>
      <c r="B950" s="23"/>
      <c r="C950" s="23"/>
      <c r="D950" s="23"/>
      <c r="E950" s="23"/>
      <c r="F950" s="23"/>
      <c r="G950" s="23"/>
    </row>
    <row r="951" ht="15.75" customHeight="1">
      <c r="A951" s="23"/>
      <c r="B951" s="23"/>
      <c r="C951" s="23"/>
      <c r="D951" s="23"/>
      <c r="E951" s="23"/>
      <c r="F951" s="23"/>
      <c r="G951" s="23"/>
    </row>
    <row r="952" ht="15.75" customHeight="1">
      <c r="A952" s="23"/>
      <c r="B952" s="23"/>
      <c r="C952" s="23"/>
      <c r="D952" s="23"/>
      <c r="E952" s="23"/>
      <c r="F952" s="23"/>
      <c r="G952" s="23"/>
    </row>
    <row r="953" ht="15.75" customHeight="1">
      <c r="A953" s="23"/>
      <c r="B953" s="23"/>
      <c r="C953" s="23"/>
      <c r="D953" s="23"/>
      <c r="E953" s="23"/>
      <c r="F953" s="23"/>
      <c r="G953" s="23"/>
    </row>
    <row r="954" ht="15.75" customHeight="1">
      <c r="A954" s="23"/>
      <c r="B954" s="23"/>
      <c r="C954" s="23"/>
      <c r="D954" s="23"/>
      <c r="E954" s="23"/>
      <c r="F954" s="23"/>
      <c r="G954" s="23"/>
    </row>
    <row r="955" ht="15.75" customHeight="1">
      <c r="A955" s="23"/>
      <c r="B955" s="23"/>
      <c r="C955" s="23"/>
      <c r="D955" s="23"/>
      <c r="E955" s="23"/>
      <c r="F955" s="23"/>
      <c r="G955" s="23"/>
    </row>
    <row r="956" ht="15.75" customHeight="1">
      <c r="A956" s="23"/>
      <c r="B956" s="23"/>
      <c r="C956" s="23"/>
      <c r="D956" s="23"/>
      <c r="E956" s="23"/>
      <c r="F956" s="23"/>
      <c r="G956" s="23"/>
    </row>
    <row r="957" ht="15.75" customHeight="1">
      <c r="A957" s="23"/>
      <c r="B957" s="23"/>
      <c r="C957" s="23"/>
      <c r="D957" s="23"/>
      <c r="E957" s="23"/>
      <c r="F957" s="23"/>
      <c r="G957" s="23"/>
    </row>
    <row r="958" ht="15.75" customHeight="1">
      <c r="A958" s="23"/>
      <c r="B958" s="23"/>
      <c r="C958" s="23"/>
      <c r="D958" s="23"/>
      <c r="E958" s="23"/>
      <c r="F958" s="23"/>
      <c r="G958" s="23"/>
    </row>
    <row r="959" ht="15.75" customHeight="1">
      <c r="A959" s="23"/>
      <c r="B959" s="23"/>
      <c r="C959" s="23"/>
      <c r="D959" s="23"/>
      <c r="E959" s="23"/>
      <c r="F959" s="23"/>
      <c r="G959" s="23"/>
    </row>
    <row r="960" ht="15.75" customHeight="1">
      <c r="A960" s="23"/>
      <c r="B960" s="23"/>
      <c r="C960" s="23"/>
      <c r="D960" s="23"/>
      <c r="E960" s="23"/>
      <c r="F960" s="23"/>
      <c r="G960" s="23"/>
    </row>
    <row r="961" ht="15.75" customHeight="1">
      <c r="A961" s="23"/>
      <c r="B961" s="23"/>
      <c r="C961" s="23"/>
      <c r="D961" s="23"/>
      <c r="E961" s="23"/>
      <c r="F961" s="23"/>
      <c r="G961" s="23"/>
    </row>
    <row r="962" ht="15.75" customHeight="1">
      <c r="A962" s="23"/>
      <c r="B962" s="23"/>
      <c r="C962" s="23"/>
      <c r="D962" s="23"/>
      <c r="E962" s="23"/>
      <c r="F962" s="23"/>
      <c r="G962" s="23"/>
    </row>
    <row r="963" ht="15.75" customHeight="1">
      <c r="A963" s="23"/>
      <c r="B963" s="23"/>
      <c r="C963" s="23"/>
      <c r="D963" s="23"/>
      <c r="E963" s="23"/>
      <c r="F963" s="23"/>
      <c r="G963" s="23"/>
    </row>
    <row r="964" ht="15.75" customHeight="1">
      <c r="A964" s="23"/>
      <c r="B964" s="23"/>
      <c r="C964" s="23"/>
      <c r="D964" s="23"/>
      <c r="E964" s="23"/>
      <c r="F964" s="23"/>
      <c r="G964" s="23"/>
    </row>
    <row r="965" ht="15.75" customHeight="1">
      <c r="A965" s="23"/>
      <c r="B965" s="23"/>
      <c r="C965" s="23"/>
      <c r="D965" s="23"/>
      <c r="E965" s="23"/>
      <c r="F965" s="23"/>
      <c r="G965" s="23"/>
    </row>
    <row r="966" ht="15.75" customHeight="1">
      <c r="A966" s="23"/>
      <c r="B966" s="23"/>
      <c r="C966" s="23"/>
      <c r="D966" s="23"/>
      <c r="E966" s="23"/>
      <c r="F966" s="23"/>
      <c r="G966" s="23"/>
    </row>
    <row r="967" ht="15.75" customHeight="1">
      <c r="A967" s="23"/>
      <c r="B967" s="23"/>
      <c r="C967" s="23"/>
      <c r="D967" s="23"/>
      <c r="E967" s="23"/>
      <c r="F967" s="23"/>
      <c r="G967" s="23"/>
    </row>
    <row r="968" ht="15.75" customHeight="1">
      <c r="A968" s="23"/>
      <c r="B968" s="23"/>
      <c r="C968" s="23"/>
      <c r="D968" s="23"/>
      <c r="E968" s="23"/>
      <c r="F968" s="23"/>
      <c r="G968" s="23"/>
    </row>
    <row r="969" ht="15.75" customHeight="1">
      <c r="A969" s="23"/>
      <c r="B969" s="23"/>
      <c r="C969" s="23"/>
      <c r="D969" s="23"/>
      <c r="E969" s="23"/>
      <c r="F969" s="23"/>
      <c r="G969" s="23"/>
    </row>
    <row r="970" ht="15.75" customHeight="1">
      <c r="A970" s="23"/>
      <c r="B970" s="23"/>
      <c r="C970" s="23"/>
      <c r="D970" s="23"/>
      <c r="E970" s="23"/>
      <c r="F970" s="23"/>
      <c r="G970" s="23"/>
    </row>
    <row r="971" ht="15.75" customHeight="1">
      <c r="A971" s="23"/>
      <c r="B971" s="23"/>
      <c r="C971" s="23"/>
      <c r="D971" s="23"/>
      <c r="E971" s="23"/>
      <c r="F971" s="23"/>
      <c r="G971" s="23"/>
    </row>
    <row r="972" ht="15.75" customHeight="1">
      <c r="A972" s="23"/>
      <c r="B972" s="23"/>
      <c r="C972" s="23"/>
      <c r="D972" s="23"/>
      <c r="E972" s="23"/>
      <c r="F972" s="23"/>
      <c r="G972" s="23"/>
    </row>
    <row r="973" ht="15.75" customHeight="1">
      <c r="A973" s="23"/>
      <c r="B973" s="23"/>
      <c r="C973" s="23"/>
      <c r="D973" s="23"/>
      <c r="E973" s="23"/>
      <c r="F973" s="23"/>
      <c r="G973" s="23"/>
    </row>
    <row r="974" ht="15.75" customHeight="1">
      <c r="A974" s="23"/>
      <c r="B974" s="23"/>
      <c r="C974" s="23"/>
      <c r="D974" s="23"/>
      <c r="E974" s="23"/>
      <c r="F974" s="23"/>
      <c r="G974" s="23"/>
    </row>
    <row r="975" ht="15.75" customHeight="1">
      <c r="A975" s="23"/>
      <c r="B975" s="23"/>
      <c r="C975" s="23"/>
      <c r="D975" s="23"/>
      <c r="E975" s="23"/>
      <c r="F975" s="23"/>
      <c r="G975" s="23"/>
    </row>
    <row r="976" ht="15.75" customHeight="1">
      <c r="A976" s="23"/>
      <c r="B976" s="23"/>
      <c r="C976" s="23"/>
      <c r="D976" s="23"/>
      <c r="E976" s="23"/>
      <c r="F976" s="23"/>
      <c r="G976" s="23"/>
    </row>
    <row r="977" ht="15.75" customHeight="1">
      <c r="A977" s="23"/>
      <c r="B977" s="23"/>
      <c r="C977" s="23"/>
      <c r="D977" s="23"/>
      <c r="E977" s="23"/>
      <c r="F977" s="23"/>
      <c r="G977" s="23"/>
    </row>
    <row r="978" ht="15.75" customHeight="1">
      <c r="A978" s="23"/>
      <c r="B978" s="23"/>
      <c r="C978" s="23"/>
      <c r="D978" s="23"/>
      <c r="E978" s="23"/>
      <c r="F978" s="23"/>
      <c r="G978" s="23"/>
    </row>
    <row r="979" ht="15.75" customHeight="1">
      <c r="A979" s="23"/>
      <c r="B979" s="23"/>
      <c r="C979" s="23"/>
      <c r="D979" s="23"/>
      <c r="E979" s="23"/>
      <c r="F979" s="23"/>
      <c r="G979" s="23"/>
    </row>
    <row r="980" ht="15.75" customHeight="1">
      <c r="A980" s="23"/>
      <c r="B980" s="23"/>
      <c r="C980" s="23"/>
      <c r="D980" s="23"/>
      <c r="E980" s="23"/>
      <c r="F980" s="23"/>
      <c r="G980" s="23"/>
    </row>
    <row r="981" ht="15.75" customHeight="1">
      <c r="A981" s="23"/>
      <c r="B981" s="23"/>
      <c r="C981" s="23"/>
      <c r="D981" s="23"/>
      <c r="E981" s="23"/>
      <c r="F981" s="23"/>
      <c r="G981" s="23"/>
    </row>
    <row r="982" ht="15.75" customHeight="1">
      <c r="A982" s="23"/>
      <c r="B982" s="23"/>
      <c r="C982" s="23"/>
      <c r="D982" s="23"/>
      <c r="E982" s="23"/>
      <c r="F982" s="23"/>
      <c r="G982" s="23"/>
    </row>
    <row r="983" ht="15.75" customHeight="1">
      <c r="A983" s="23"/>
      <c r="B983" s="23"/>
      <c r="C983" s="23"/>
      <c r="D983" s="23"/>
      <c r="E983" s="23"/>
      <c r="F983" s="23"/>
      <c r="G983" s="23"/>
    </row>
    <row r="984" ht="15.75" customHeight="1">
      <c r="A984" s="23"/>
      <c r="B984" s="23"/>
      <c r="C984" s="23"/>
      <c r="D984" s="23"/>
      <c r="E984" s="23"/>
      <c r="F984" s="23"/>
      <c r="G984" s="23"/>
    </row>
    <row r="985" ht="15.75" customHeight="1">
      <c r="A985" s="23"/>
      <c r="B985" s="23"/>
      <c r="C985" s="23"/>
      <c r="D985" s="23"/>
      <c r="E985" s="23"/>
      <c r="F985" s="23"/>
      <c r="G985" s="23"/>
    </row>
    <row r="986" ht="15.75" customHeight="1">
      <c r="A986" s="23"/>
      <c r="B986" s="23"/>
      <c r="C986" s="23"/>
      <c r="D986" s="23"/>
      <c r="E986" s="23"/>
      <c r="F986" s="23"/>
      <c r="G986" s="23"/>
    </row>
    <row r="987" ht="15.75" customHeight="1">
      <c r="A987" s="23"/>
      <c r="B987" s="23"/>
      <c r="C987" s="23"/>
      <c r="D987" s="23"/>
      <c r="E987" s="23"/>
      <c r="F987" s="23"/>
      <c r="G987" s="23"/>
    </row>
    <row r="988" ht="15.75" customHeight="1">
      <c r="A988" s="23"/>
      <c r="B988" s="23"/>
      <c r="C988" s="23"/>
      <c r="D988" s="23"/>
      <c r="E988" s="23"/>
      <c r="F988" s="23"/>
      <c r="G988" s="23"/>
    </row>
    <row r="989" ht="15.75" customHeight="1">
      <c r="A989" s="23"/>
      <c r="B989" s="23"/>
      <c r="C989" s="23"/>
      <c r="D989" s="23"/>
      <c r="E989" s="23"/>
      <c r="F989" s="23"/>
      <c r="G989" s="23"/>
    </row>
    <row r="990" ht="15.75" customHeight="1">
      <c r="A990" s="23"/>
      <c r="B990" s="23"/>
      <c r="C990" s="23"/>
      <c r="D990" s="23"/>
      <c r="E990" s="23"/>
      <c r="F990" s="23"/>
      <c r="G990" s="23"/>
    </row>
    <row r="991" ht="15.75" customHeight="1">
      <c r="A991" s="23"/>
      <c r="B991" s="23"/>
      <c r="C991" s="23"/>
      <c r="D991" s="23"/>
      <c r="E991" s="23"/>
      <c r="F991" s="23"/>
      <c r="G991" s="23"/>
    </row>
    <row r="992" ht="15.75" customHeight="1">
      <c r="A992" s="23"/>
      <c r="B992" s="23"/>
      <c r="C992" s="23"/>
      <c r="D992" s="23"/>
      <c r="E992" s="23"/>
      <c r="F992" s="23"/>
      <c r="G992" s="23"/>
    </row>
  </sheetData>
  <printOptions/>
  <pageMargins bottom="1.0" footer="0.0" header="0.0" left="0.75" right="0.75" top="1.0"/>
  <pageSetup orientation="portrait"/>
  <headerFooter>
    <oddFooter>&amp;C000000&amp;P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1.22" defaultRowHeight="15.0"/>
  <cols>
    <col customWidth="1" min="1" max="1" width="2.89"/>
    <col customWidth="1" min="2" max="2" width="35.44"/>
    <col customWidth="1" min="3" max="3" width="2.33"/>
    <col customWidth="1" min="4" max="15" width="8.22"/>
    <col customWidth="1" min="16" max="16" width="2.89"/>
  </cols>
  <sheetData>
    <row r="1" ht="11.25" customHeight="1">
      <c r="A1" s="89"/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23"/>
    </row>
    <row r="2" ht="15.75" customHeight="1">
      <c r="A2" s="20"/>
      <c r="B2" s="91"/>
      <c r="C2" s="91"/>
      <c r="D2" s="92">
        <v>44927.0</v>
      </c>
      <c r="E2" s="92">
        <v>44958.0</v>
      </c>
      <c r="F2" s="92">
        <v>44986.0</v>
      </c>
      <c r="G2" s="93">
        <v>45017.0</v>
      </c>
      <c r="H2" s="93">
        <v>45047.0</v>
      </c>
      <c r="I2" s="93">
        <v>45078.0</v>
      </c>
      <c r="J2" s="93">
        <v>45108.0</v>
      </c>
      <c r="K2" s="93">
        <v>45139.0</v>
      </c>
      <c r="L2" s="93">
        <v>45170.0</v>
      </c>
      <c r="M2" s="93">
        <v>45200.0</v>
      </c>
      <c r="N2" s="93">
        <v>45231.0</v>
      </c>
      <c r="O2" s="93">
        <v>45261.0</v>
      </c>
      <c r="P2" s="94"/>
    </row>
    <row r="3" ht="15.75" customHeight="1">
      <c r="A3" s="6"/>
      <c r="B3" s="95" t="s">
        <v>44</v>
      </c>
      <c r="C3" s="95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6"/>
    </row>
    <row r="4" ht="15.75" customHeight="1">
      <c r="A4" s="25"/>
      <c r="B4" s="28" t="s">
        <v>24</v>
      </c>
      <c r="C4" s="28" t="s">
        <v>23</v>
      </c>
      <c r="D4" s="96">
        <f>'3_Revenue_Projections'!D16</f>
        <v>1352.7</v>
      </c>
      <c r="E4" s="96">
        <f>'3_Revenue_Projections'!E16</f>
        <v>2959.173</v>
      </c>
      <c r="F4" s="96">
        <f>'3_Revenue_Projections'!F16</f>
        <v>4279.58127</v>
      </c>
      <c r="G4" s="97">
        <f>'3_Revenue_Projections'!G16</f>
        <v>5586.785457</v>
      </c>
      <c r="H4" s="98">
        <f>'3_Revenue_Projections'!H16</f>
        <v>6880.917603</v>
      </c>
      <c r="I4" s="98">
        <f>'3_Revenue_Projections'!I16</f>
        <v>8162.108427</v>
      </c>
      <c r="J4" s="98">
        <f>'3_Revenue_Projections'!J16</f>
        <v>11978.31927</v>
      </c>
      <c r="K4" s="98">
        <f>'3_Revenue_Projections'!K16</f>
        <v>14858.53608</v>
      </c>
      <c r="L4" s="98">
        <f>'3_Revenue_Projections'!L16</f>
        <v>17709.95072</v>
      </c>
      <c r="M4" s="98">
        <f>'3_Revenue_Projections'!M16</f>
        <v>20532.85121</v>
      </c>
      <c r="N4" s="98">
        <f>'3_Revenue_Projections'!N16</f>
        <v>23327.5227</v>
      </c>
      <c r="O4" s="98">
        <f>'3_Revenue_Projections'!O16</f>
        <v>26094.24747</v>
      </c>
      <c r="P4" s="99"/>
    </row>
    <row r="5" ht="15.75" customHeight="1">
      <c r="A5" s="20"/>
      <c r="B5" s="7" t="s">
        <v>45</v>
      </c>
      <c r="C5" s="7"/>
      <c r="D5" s="100">
        <v>0.0</v>
      </c>
      <c r="E5" s="100">
        <v>0.0</v>
      </c>
      <c r="F5" s="100">
        <v>0.0</v>
      </c>
      <c r="G5" s="100">
        <v>0.0</v>
      </c>
      <c r="H5" s="100">
        <v>0.0</v>
      </c>
      <c r="I5" s="100">
        <v>0.0</v>
      </c>
      <c r="J5" s="100">
        <v>0.0</v>
      </c>
      <c r="K5" s="100">
        <v>0.0</v>
      </c>
      <c r="L5" s="100">
        <v>0.0</v>
      </c>
      <c r="M5" s="100">
        <v>0.0</v>
      </c>
      <c r="N5" s="100">
        <v>0.0</v>
      </c>
      <c r="O5" s="100">
        <v>0.0</v>
      </c>
      <c r="P5" s="101"/>
    </row>
    <row r="6" ht="15.75" customHeight="1">
      <c r="A6" s="6"/>
      <c r="B6" s="102" t="s">
        <v>46</v>
      </c>
      <c r="C6" s="102" t="s">
        <v>23</v>
      </c>
      <c r="D6" s="103">
        <f t="shared" ref="D6:O6" si="1">D4+D5</f>
        <v>1352.7</v>
      </c>
      <c r="E6" s="103">
        <f t="shared" si="1"/>
        <v>2959.173</v>
      </c>
      <c r="F6" s="103">
        <f t="shared" si="1"/>
        <v>4279.58127</v>
      </c>
      <c r="G6" s="103">
        <f t="shared" si="1"/>
        <v>5586.785457</v>
      </c>
      <c r="H6" s="103">
        <f t="shared" si="1"/>
        <v>6880.917603</v>
      </c>
      <c r="I6" s="103">
        <f t="shared" si="1"/>
        <v>8162.108427</v>
      </c>
      <c r="J6" s="103">
        <f t="shared" si="1"/>
        <v>11978.31927</v>
      </c>
      <c r="K6" s="103">
        <f t="shared" si="1"/>
        <v>14858.53608</v>
      </c>
      <c r="L6" s="103">
        <f t="shared" si="1"/>
        <v>17709.95072</v>
      </c>
      <c r="M6" s="103">
        <f t="shared" si="1"/>
        <v>20532.85121</v>
      </c>
      <c r="N6" s="103">
        <f t="shared" si="1"/>
        <v>23327.5227</v>
      </c>
      <c r="O6" s="103">
        <f t="shared" si="1"/>
        <v>26094.24747</v>
      </c>
      <c r="P6" s="104"/>
    </row>
    <row r="7" ht="15.75" customHeight="1">
      <c r="A7" s="25"/>
      <c r="B7" s="105" t="s">
        <v>47</v>
      </c>
      <c r="C7" s="106" t="s">
        <v>26</v>
      </c>
      <c r="D7" s="107">
        <f t="shared" ref="D7:O7" si="2">iferror(D6/C6-1,0)</f>
        <v>0</v>
      </c>
      <c r="E7" s="107">
        <f t="shared" si="2"/>
        <v>1.18760479</v>
      </c>
      <c r="F7" s="107">
        <f t="shared" si="2"/>
        <v>0.446208542</v>
      </c>
      <c r="G7" s="107">
        <f t="shared" si="2"/>
        <v>0.3054514227</v>
      </c>
      <c r="H7" s="107">
        <f t="shared" si="2"/>
        <v>0.23164164</v>
      </c>
      <c r="I7" s="107">
        <f t="shared" si="2"/>
        <v>0.1861947632</v>
      </c>
      <c r="J7" s="107">
        <f t="shared" si="2"/>
        <v>0.4675520886</v>
      </c>
      <c r="K7" s="107">
        <f t="shared" si="2"/>
        <v>0.2404524994</v>
      </c>
      <c r="L7" s="107">
        <f t="shared" si="2"/>
        <v>0.1919041435</v>
      </c>
      <c r="M7" s="107">
        <f t="shared" si="2"/>
        <v>0.159396293</v>
      </c>
      <c r="N7" s="107">
        <f t="shared" si="2"/>
        <v>0.1361073267</v>
      </c>
      <c r="O7" s="107">
        <f t="shared" si="2"/>
        <v>0.1186034543</v>
      </c>
      <c r="P7" s="108"/>
    </row>
    <row r="8" ht="15.75" customHeight="1">
      <c r="A8" s="20"/>
      <c r="B8" s="42" t="s">
        <v>29</v>
      </c>
      <c r="C8" s="28" t="s">
        <v>23</v>
      </c>
      <c r="D8" s="96">
        <f>'5_Operational_Expenses'!H7</f>
        <v>-35778</v>
      </c>
      <c r="E8" s="96">
        <f>'5_Operational_Expenses'!I7</f>
        <v>-35778</v>
      </c>
      <c r="F8" s="96">
        <f>'5_Operational_Expenses'!J7</f>
        <v>-35778</v>
      </c>
      <c r="G8" s="96">
        <f>'5_Operational_Expenses'!K7</f>
        <v>-35778</v>
      </c>
      <c r="H8" s="96">
        <f>'5_Operational_Expenses'!L7</f>
        <v>-35778</v>
      </c>
      <c r="I8" s="96">
        <f>'5_Operational_Expenses'!M7</f>
        <v>-35778</v>
      </c>
      <c r="J8" s="96">
        <f>'5_Operational_Expenses'!N7</f>
        <v>-35778</v>
      </c>
      <c r="K8" s="96">
        <f>'5_Operational_Expenses'!O7</f>
        <v>-63136</v>
      </c>
      <c r="L8" s="96">
        <f>'5_Operational_Expenses'!P7</f>
        <v>-62362</v>
      </c>
      <c r="M8" s="96">
        <f>'5_Operational_Expenses'!Q7</f>
        <v>-59362</v>
      </c>
      <c r="N8" s="96">
        <f>'5_Operational_Expenses'!R7</f>
        <v>-75412</v>
      </c>
      <c r="O8" s="96">
        <f>'5_Operational_Expenses'!S7</f>
        <v>-69412</v>
      </c>
      <c r="P8" s="99"/>
    </row>
    <row r="9" ht="15.75" customHeight="1">
      <c r="A9" s="20"/>
      <c r="B9" s="45" t="s">
        <v>30</v>
      </c>
      <c r="C9" s="28" t="s">
        <v>23</v>
      </c>
      <c r="D9" s="96">
        <f>'5_Operational_Expenses'!H14</f>
        <v>-500</v>
      </c>
      <c r="E9" s="96">
        <f>'5_Operational_Expenses'!I14</f>
        <v>-500</v>
      </c>
      <c r="F9" s="96">
        <f>'5_Operational_Expenses'!J14</f>
        <v>-500</v>
      </c>
      <c r="G9" s="96">
        <f>'5_Operational_Expenses'!K14</f>
        <v>-1300</v>
      </c>
      <c r="H9" s="96">
        <f>'5_Operational_Expenses'!L14</f>
        <v>-1300</v>
      </c>
      <c r="I9" s="96">
        <f>'5_Operational_Expenses'!M14</f>
        <v>-10800</v>
      </c>
      <c r="J9" s="96">
        <f>'5_Operational_Expenses'!N14</f>
        <v>-1300</v>
      </c>
      <c r="K9" s="96">
        <f>'5_Operational_Expenses'!O14</f>
        <v>-1300</v>
      </c>
      <c r="L9" s="96">
        <f>'5_Operational_Expenses'!P14</f>
        <v>-1300</v>
      </c>
      <c r="M9" s="96">
        <f>'5_Operational_Expenses'!Q14</f>
        <v>-1500</v>
      </c>
      <c r="N9" s="96">
        <f>'5_Operational_Expenses'!R14</f>
        <v>-1500</v>
      </c>
      <c r="O9" s="96">
        <f>'5_Operational_Expenses'!S14</f>
        <v>-1500</v>
      </c>
      <c r="P9" s="99"/>
    </row>
    <row r="10" ht="15.75" customHeight="1">
      <c r="A10" s="20"/>
      <c r="B10" s="45" t="s">
        <v>48</v>
      </c>
      <c r="C10" s="28" t="s">
        <v>23</v>
      </c>
      <c r="D10" s="96">
        <f>'5_Operational_Expenses'!H20</f>
        <v>-227.054</v>
      </c>
      <c r="E10" s="96">
        <f>'5_Operational_Expenses'!I20</f>
        <v>-259.18346</v>
      </c>
      <c r="F10" s="96">
        <f>'5_Operational_Expenses'!J20</f>
        <v>-285.5916254</v>
      </c>
      <c r="G10" s="96">
        <f>'5_Operational_Expenses'!K20</f>
        <v>-311.7357091</v>
      </c>
      <c r="H10" s="96">
        <f>'5_Operational_Expenses'!L20</f>
        <v>-337.6183521</v>
      </c>
      <c r="I10" s="96">
        <f>'5_Operational_Expenses'!M20</f>
        <v>-363.2421685</v>
      </c>
      <c r="J10" s="96">
        <f>'5_Operational_Expenses'!N20</f>
        <v>-439.5663854</v>
      </c>
      <c r="K10" s="96">
        <f>'5_Operational_Expenses'!O20</f>
        <v>-497.1707215</v>
      </c>
      <c r="L10" s="96">
        <f>'5_Operational_Expenses'!P20</f>
        <v>-554.1990143</v>
      </c>
      <c r="M10" s="96">
        <f>'5_Operational_Expenses'!Q20</f>
        <v>-610.6570242</v>
      </c>
      <c r="N10" s="96">
        <f>'5_Operational_Expenses'!R20</f>
        <v>-666.5504539</v>
      </c>
      <c r="O10" s="96">
        <f>'5_Operational_Expenses'!S20</f>
        <v>-721.8849494</v>
      </c>
      <c r="P10" s="99"/>
    </row>
    <row r="11" ht="15.75" customHeight="1">
      <c r="A11" s="20"/>
      <c r="B11" s="45" t="s">
        <v>49</v>
      </c>
      <c r="C11" s="28" t="s">
        <v>23</v>
      </c>
      <c r="D11" s="96">
        <f>'5_Operational_Expenses'!H25</f>
        <v>-9000</v>
      </c>
      <c r="E11" s="96">
        <f>'5_Operational_Expenses'!I25</f>
        <v>-9000</v>
      </c>
      <c r="F11" s="96">
        <f>'5_Operational_Expenses'!J25</f>
        <v>-9000</v>
      </c>
      <c r="G11" s="96">
        <f>'5_Operational_Expenses'!K25</f>
        <v>-9000</v>
      </c>
      <c r="H11" s="96">
        <f>'5_Operational_Expenses'!L25</f>
        <v>-9000</v>
      </c>
      <c r="I11" s="96">
        <f>'5_Operational_Expenses'!M25</f>
        <v>-9000</v>
      </c>
      <c r="J11" s="96">
        <f>'5_Operational_Expenses'!N25</f>
        <v>-9000</v>
      </c>
      <c r="K11" s="96">
        <f>'5_Operational_Expenses'!O25</f>
        <v>-9000</v>
      </c>
      <c r="L11" s="96">
        <f>'5_Operational_Expenses'!P25</f>
        <v>-9000</v>
      </c>
      <c r="M11" s="96">
        <f>'5_Operational_Expenses'!Q25</f>
        <v>-9000</v>
      </c>
      <c r="N11" s="96">
        <f>'5_Operational_Expenses'!R25</f>
        <v>-9000</v>
      </c>
      <c r="O11" s="96">
        <f>'5_Operational_Expenses'!S25</f>
        <v>-9000</v>
      </c>
      <c r="P11" s="99"/>
    </row>
    <row r="12" ht="15.75" customHeight="1">
      <c r="A12" s="20"/>
      <c r="B12" s="45" t="str">
        <f>'5_Operational_Expenses'!B29</f>
        <v>Travelling</v>
      </c>
      <c r="C12" s="28" t="s">
        <v>23</v>
      </c>
      <c r="D12" s="96">
        <f>'5_Operational_Expenses'!H29</f>
        <v>-2100</v>
      </c>
      <c r="E12" s="96">
        <f>'5_Operational_Expenses'!I29</f>
        <v>-2100</v>
      </c>
      <c r="F12" s="96">
        <f>'5_Operational_Expenses'!J29</f>
        <v>-2100</v>
      </c>
      <c r="G12" s="96">
        <f>'5_Operational_Expenses'!K29</f>
        <v>-2100</v>
      </c>
      <c r="H12" s="96">
        <f>'5_Operational_Expenses'!L29</f>
        <v>-2100</v>
      </c>
      <c r="I12" s="96">
        <f>'5_Operational_Expenses'!M29</f>
        <v>-2100</v>
      </c>
      <c r="J12" s="96">
        <f>'5_Operational_Expenses'!N29</f>
        <v>-2100</v>
      </c>
      <c r="K12" s="96">
        <f>'5_Operational_Expenses'!O29</f>
        <v>-3000</v>
      </c>
      <c r="L12" s="96">
        <f>'5_Operational_Expenses'!P29</f>
        <v>-3300</v>
      </c>
      <c r="M12" s="96">
        <f>'5_Operational_Expenses'!Q29</f>
        <v>-3300</v>
      </c>
      <c r="N12" s="96">
        <f>'5_Operational_Expenses'!R29</f>
        <v>-3900</v>
      </c>
      <c r="O12" s="96">
        <f>'5_Operational_Expenses'!S29</f>
        <v>-3900</v>
      </c>
      <c r="P12" s="99"/>
    </row>
    <row r="13" ht="15.75" customHeight="1">
      <c r="A13" s="20"/>
      <c r="B13" s="45" t="str">
        <f>'5_Operational_Expenses'!B30</f>
        <v>Office</v>
      </c>
      <c r="C13" s="28" t="s">
        <v>23</v>
      </c>
      <c r="D13" s="96">
        <f>'5_Operational_Expenses'!H30</f>
        <v>-840</v>
      </c>
      <c r="E13" s="96">
        <f>'5_Operational_Expenses'!I30</f>
        <v>-840</v>
      </c>
      <c r="F13" s="96">
        <f>'5_Operational_Expenses'!J30</f>
        <v>-840</v>
      </c>
      <c r="G13" s="96">
        <f>'5_Operational_Expenses'!K30</f>
        <v>-840</v>
      </c>
      <c r="H13" s="96">
        <f>'5_Operational_Expenses'!L30</f>
        <v>-840</v>
      </c>
      <c r="I13" s="96">
        <f>'5_Operational_Expenses'!M30</f>
        <v>-840</v>
      </c>
      <c r="J13" s="96">
        <f>'5_Operational_Expenses'!N30</f>
        <v>-840</v>
      </c>
      <c r="K13" s="96">
        <f>'5_Operational_Expenses'!O30</f>
        <v>-1200</v>
      </c>
      <c r="L13" s="96">
        <f>'5_Operational_Expenses'!P30</f>
        <v>-1320</v>
      </c>
      <c r="M13" s="96">
        <f>'5_Operational_Expenses'!Q30</f>
        <v>-1320</v>
      </c>
      <c r="N13" s="96">
        <f>'5_Operational_Expenses'!R30</f>
        <v>-1560</v>
      </c>
      <c r="O13" s="96">
        <f>'5_Operational_Expenses'!S30</f>
        <v>-1560</v>
      </c>
      <c r="P13" s="99"/>
    </row>
    <row r="14" ht="15.75" customHeight="1">
      <c r="A14" s="20"/>
      <c r="B14" s="45" t="s">
        <v>50</v>
      </c>
      <c r="C14" s="28" t="s">
        <v>23</v>
      </c>
      <c r="D14" s="96">
        <f>'5_Operational_Expenses'!H31</f>
        <v>-280</v>
      </c>
      <c r="E14" s="96">
        <f>'5_Operational_Expenses'!I31</f>
        <v>-280</v>
      </c>
      <c r="F14" s="96">
        <f>'5_Operational_Expenses'!J31</f>
        <v>-280</v>
      </c>
      <c r="G14" s="96">
        <f>'5_Operational_Expenses'!K31</f>
        <v>-280</v>
      </c>
      <c r="H14" s="96">
        <f>'5_Operational_Expenses'!L31</f>
        <v>-280</v>
      </c>
      <c r="I14" s="96">
        <f>'5_Operational_Expenses'!M31</f>
        <v>-280</v>
      </c>
      <c r="J14" s="96">
        <f>'5_Operational_Expenses'!N31</f>
        <v>-280</v>
      </c>
      <c r="K14" s="96">
        <f>'5_Operational_Expenses'!O31</f>
        <v>-400</v>
      </c>
      <c r="L14" s="96">
        <f>'5_Operational_Expenses'!P31</f>
        <v>-440</v>
      </c>
      <c r="M14" s="96">
        <f>'5_Operational_Expenses'!Q31</f>
        <v>-440</v>
      </c>
      <c r="N14" s="96">
        <f>'5_Operational_Expenses'!R31</f>
        <v>-520</v>
      </c>
      <c r="O14" s="96">
        <f>'5_Operational_Expenses'!S31</f>
        <v>-520</v>
      </c>
      <c r="P14" s="99"/>
    </row>
    <row r="15" ht="15.75" customHeight="1">
      <c r="A15" s="20"/>
      <c r="B15" s="45" t="str">
        <f>'5_Operational_Expenses'!B32</f>
        <v>Other operational expenses</v>
      </c>
      <c r="C15" s="28" t="s">
        <v>23</v>
      </c>
      <c r="D15" s="109">
        <f>'5_Operational_Expenses'!H32</f>
        <v>-5600</v>
      </c>
      <c r="E15" s="109">
        <f>'5_Operational_Expenses'!I32</f>
        <v>-5600</v>
      </c>
      <c r="F15" s="109">
        <f>'5_Operational_Expenses'!J32</f>
        <v>-5600</v>
      </c>
      <c r="G15" s="109">
        <f>'5_Operational_Expenses'!K32</f>
        <v>-5600</v>
      </c>
      <c r="H15" s="109">
        <f>'5_Operational_Expenses'!L32</f>
        <v>-5600</v>
      </c>
      <c r="I15" s="109">
        <f>'5_Operational_Expenses'!M32</f>
        <v>-5600</v>
      </c>
      <c r="J15" s="109">
        <f>'5_Operational_Expenses'!N32</f>
        <v>-5600</v>
      </c>
      <c r="K15" s="109">
        <f>'5_Operational_Expenses'!O32</f>
        <v>-8000</v>
      </c>
      <c r="L15" s="109">
        <f>'5_Operational_Expenses'!P32</f>
        <v>-8800</v>
      </c>
      <c r="M15" s="109">
        <f>'5_Operational_Expenses'!Q32</f>
        <v>-8800</v>
      </c>
      <c r="N15" s="109">
        <f>'5_Operational_Expenses'!R32</f>
        <v>-10400</v>
      </c>
      <c r="O15" s="109">
        <f>'5_Operational_Expenses'!S32</f>
        <v>-10400</v>
      </c>
      <c r="P15" s="99"/>
    </row>
    <row r="16" ht="15.75" customHeight="1">
      <c r="A16" s="20"/>
      <c r="B16" s="102" t="s">
        <v>51</v>
      </c>
      <c r="C16" s="102" t="s">
        <v>23</v>
      </c>
      <c r="D16" s="110">
        <f>'5_Operational_Expenses'!H37</f>
        <v>-54325.054</v>
      </c>
      <c r="E16" s="110">
        <f>'5_Operational_Expenses'!I37</f>
        <v>-54357.18346</v>
      </c>
      <c r="F16" s="110">
        <f>'5_Operational_Expenses'!J37</f>
        <v>-54383.59163</v>
      </c>
      <c r="G16" s="110">
        <f>'5_Operational_Expenses'!K37</f>
        <v>-55209.73571</v>
      </c>
      <c r="H16" s="110">
        <f>'5_Operational_Expenses'!L37</f>
        <v>-55235.61835</v>
      </c>
      <c r="I16" s="110">
        <f>'5_Operational_Expenses'!M37</f>
        <v>-64761.24217</v>
      </c>
      <c r="J16" s="110">
        <f>'5_Operational_Expenses'!N37</f>
        <v>-55337.56639</v>
      </c>
      <c r="K16" s="110">
        <f>'5_Operational_Expenses'!O37</f>
        <v>-86533.17072</v>
      </c>
      <c r="L16" s="110">
        <f>'5_Operational_Expenses'!P37</f>
        <v>-87076.19901</v>
      </c>
      <c r="M16" s="110">
        <f>'5_Operational_Expenses'!Q37</f>
        <v>-84332.65702</v>
      </c>
      <c r="N16" s="110">
        <f>'5_Operational_Expenses'!R37</f>
        <v>-102958.5505</v>
      </c>
      <c r="O16" s="110">
        <f>'5_Operational_Expenses'!S37</f>
        <v>-97013.88495</v>
      </c>
      <c r="P16" s="104"/>
    </row>
    <row r="17" ht="16.5" customHeight="1">
      <c r="A17" s="25"/>
      <c r="B17" s="102" t="s">
        <v>33</v>
      </c>
      <c r="C17" s="111" t="s">
        <v>23</v>
      </c>
      <c r="D17" s="112">
        <f t="shared" ref="D17:O17" si="3">D6+D16</f>
        <v>-52972.354</v>
      </c>
      <c r="E17" s="112">
        <f t="shared" si="3"/>
        <v>-51398.01046</v>
      </c>
      <c r="F17" s="112">
        <f t="shared" si="3"/>
        <v>-50104.01036</v>
      </c>
      <c r="G17" s="112">
        <f t="shared" si="3"/>
        <v>-49622.95025</v>
      </c>
      <c r="H17" s="112">
        <f t="shared" si="3"/>
        <v>-48354.70075</v>
      </c>
      <c r="I17" s="112">
        <f t="shared" si="3"/>
        <v>-56599.13374</v>
      </c>
      <c r="J17" s="112">
        <f t="shared" si="3"/>
        <v>-43359.24712</v>
      </c>
      <c r="K17" s="112">
        <f t="shared" si="3"/>
        <v>-71674.63464</v>
      </c>
      <c r="L17" s="112">
        <f t="shared" si="3"/>
        <v>-69366.2483</v>
      </c>
      <c r="M17" s="112">
        <f t="shared" si="3"/>
        <v>-63799.80582</v>
      </c>
      <c r="N17" s="112">
        <f t="shared" si="3"/>
        <v>-79631.02776</v>
      </c>
      <c r="O17" s="112">
        <f t="shared" si="3"/>
        <v>-70919.63748</v>
      </c>
      <c r="P17" s="104"/>
    </row>
    <row r="18" ht="16.5" customHeight="1">
      <c r="A18" s="113"/>
      <c r="B18" s="114" t="s">
        <v>52</v>
      </c>
      <c r="C18" s="115" t="s">
        <v>26</v>
      </c>
      <c r="D18" s="116">
        <f t="shared" ref="D18:O18" si="4">iferror(D17/D4,0)</f>
        <v>-39.16045982</v>
      </c>
      <c r="E18" s="116">
        <f t="shared" si="4"/>
        <v>-17.36904549</v>
      </c>
      <c r="F18" s="116">
        <f t="shared" si="4"/>
        <v>-11.70768989</v>
      </c>
      <c r="G18" s="116">
        <f t="shared" si="4"/>
        <v>-8.882200799</v>
      </c>
      <c r="H18" s="116">
        <f t="shared" si="4"/>
        <v>-7.027362271</v>
      </c>
      <c r="I18" s="116">
        <f t="shared" si="4"/>
        <v>-6.934376607</v>
      </c>
      <c r="J18" s="116">
        <f t="shared" si="4"/>
        <v>-3.619810605</v>
      </c>
      <c r="K18" s="116">
        <f t="shared" si="4"/>
        <v>-4.823801906</v>
      </c>
      <c r="L18" s="116">
        <f t="shared" si="4"/>
        <v>-3.916795106</v>
      </c>
      <c r="M18" s="116">
        <f t="shared" si="4"/>
        <v>-3.107206358</v>
      </c>
      <c r="N18" s="116">
        <f t="shared" si="4"/>
        <v>-3.413608414</v>
      </c>
      <c r="O18" s="116">
        <f t="shared" si="4"/>
        <v>-2.717826508</v>
      </c>
      <c r="P18" s="117"/>
    </row>
    <row r="19" ht="15.75" customHeight="1">
      <c r="A19" s="20"/>
      <c r="B19" s="45" t="s">
        <v>53</v>
      </c>
      <c r="C19" s="45" t="s">
        <v>23</v>
      </c>
      <c r="D19" s="100">
        <v>0.0</v>
      </c>
      <c r="E19" s="100">
        <v>0.0</v>
      </c>
      <c r="F19" s="100">
        <v>0.0</v>
      </c>
      <c r="G19" s="100">
        <v>0.0</v>
      </c>
      <c r="H19" s="100">
        <v>0.0</v>
      </c>
      <c r="I19" s="100">
        <v>0.0</v>
      </c>
      <c r="J19" s="100">
        <v>0.0</v>
      </c>
      <c r="K19" s="100">
        <v>0.0</v>
      </c>
      <c r="L19" s="100">
        <v>0.0</v>
      </c>
      <c r="M19" s="100">
        <v>0.0</v>
      </c>
      <c r="N19" s="100">
        <v>0.0</v>
      </c>
      <c r="O19" s="100">
        <v>0.0</v>
      </c>
      <c r="P19" s="101"/>
    </row>
    <row r="20" ht="15.75" customHeight="1">
      <c r="A20" s="20"/>
      <c r="B20" s="45" t="s">
        <v>54</v>
      </c>
      <c r="C20" s="45" t="s">
        <v>23</v>
      </c>
      <c r="D20" s="100">
        <v>0.0</v>
      </c>
      <c r="E20" s="100">
        <v>0.0</v>
      </c>
      <c r="F20" s="100">
        <v>0.0</v>
      </c>
      <c r="G20" s="100">
        <v>0.0</v>
      </c>
      <c r="H20" s="100">
        <v>0.0</v>
      </c>
      <c r="I20" s="100">
        <v>0.0</v>
      </c>
      <c r="J20" s="100">
        <v>0.0</v>
      </c>
      <c r="K20" s="100">
        <v>0.0</v>
      </c>
      <c r="L20" s="100">
        <v>0.0</v>
      </c>
      <c r="M20" s="100">
        <v>0.0</v>
      </c>
      <c r="N20" s="100">
        <v>0.0</v>
      </c>
      <c r="O20" s="100">
        <v>0.0</v>
      </c>
      <c r="P20" s="101"/>
    </row>
    <row r="21" ht="15.75" customHeight="1">
      <c r="A21" s="20"/>
      <c r="B21" s="113"/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23"/>
    </row>
    <row r="22" ht="15.75" customHeight="1">
      <c r="A22" s="20"/>
      <c r="B22" s="113"/>
      <c r="C22" s="113"/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23"/>
    </row>
    <row r="23" ht="15.75" customHeight="1">
      <c r="A23" s="20"/>
      <c r="B23" s="102" t="s">
        <v>55</v>
      </c>
      <c r="C23" s="111" t="s">
        <v>23</v>
      </c>
      <c r="D23" s="118">
        <f t="shared" ref="D23:O23" si="5">D17-D19-D20</f>
        <v>-52972.354</v>
      </c>
      <c r="E23" s="118">
        <f t="shared" si="5"/>
        <v>-51398.01046</v>
      </c>
      <c r="F23" s="118">
        <f t="shared" si="5"/>
        <v>-50104.01036</v>
      </c>
      <c r="G23" s="118">
        <f t="shared" si="5"/>
        <v>-49622.95025</v>
      </c>
      <c r="H23" s="118">
        <f t="shared" si="5"/>
        <v>-48354.70075</v>
      </c>
      <c r="I23" s="118">
        <f t="shared" si="5"/>
        <v>-56599.13374</v>
      </c>
      <c r="J23" s="118">
        <f t="shared" si="5"/>
        <v>-43359.24712</v>
      </c>
      <c r="K23" s="118">
        <f t="shared" si="5"/>
        <v>-71674.63464</v>
      </c>
      <c r="L23" s="118">
        <f t="shared" si="5"/>
        <v>-69366.2483</v>
      </c>
      <c r="M23" s="118">
        <f t="shared" si="5"/>
        <v>-63799.80582</v>
      </c>
      <c r="N23" s="118">
        <f t="shared" si="5"/>
        <v>-79631.02776</v>
      </c>
      <c r="O23" s="119">
        <f t="shared" si="5"/>
        <v>-70919.63748</v>
      </c>
      <c r="P23" s="120"/>
    </row>
    <row r="24" ht="15.75" customHeight="1">
      <c r="A24" s="20"/>
      <c r="B24" s="114" t="s">
        <v>56</v>
      </c>
      <c r="C24" s="115" t="s">
        <v>26</v>
      </c>
      <c r="D24" s="121">
        <f t="shared" ref="D24:O24" si="6">iferror(D23/D6,0)</f>
        <v>-39.16045982</v>
      </c>
      <c r="E24" s="121">
        <f t="shared" si="6"/>
        <v>-17.36904549</v>
      </c>
      <c r="F24" s="121">
        <f t="shared" si="6"/>
        <v>-11.70768989</v>
      </c>
      <c r="G24" s="121">
        <f t="shared" si="6"/>
        <v>-8.882200799</v>
      </c>
      <c r="H24" s="121">
        <f t="shared" si="6"/>
        <v>-7.027362271</v>
      </c>
      <c r="I24" s="121">
        <f t="shared" si="6"/>
        <v>-6.934376607</v>
      </c>
      <c r="J24" s="121">
        <f t="shared" si="6"/>
        <v>-3.619810605</v>
      </c>
      <c r="K24" s="121">
        <f t="shared" si="6"/>
        <v>-4.823801906</v>
      </c>
      <c r="L24" s="121">
        <f t="shared" si="6"/>
        <v>-3.916795106</v>
      </c>
      <c r="M24" s="121">
        <f t="shared" si="6"/>
        <v>-3.107206358</v>
      </c>
      <c r="N24" s="121">
        <f t="shared" si="6"/>
        <v>-3.413608414</v>
      </c>
      <c r="O24" s="122">
        <f t="shared" si="6"/>
        <v>-2.717826508</v>
      </c>
      <c r="P24" s="123"/>
    </row>
    <row r="25">
      <c r="A25" s="124"/>
      <c r="B25" s="12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>
      <c r="A26" s="20"/>
      <c r="B26" s="95" t="s">
        <v>57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6"/>
    </row>
    <row r="27" ht="15.75" customHeight="1">
      <c r="A27" s="20"/>
      <c r="B27" s="28" t="s">
        <v>55</v>
      </c>
      <c r="C27" s="28" t="s">
        <v>23</v>
      </c>
      <c r="D27" s="126">
        <f t="shared" ref="D27:O27" si="7">D23</f>
        <v>-52972.354</v>
      </c>
      <c r="E27" s="126">
        <f t="shared" si="7"/>
        <v>-51398.01046</v>
      </c>
      <c r="F27" s="126">
        <f t="shared" si="7"/>
        <v>-50104.01036</v>
      </c>
      <c r="G27" s="126">
        <f t="shared" si="7"/>
        <v>-49622.95025</v>
      </c>
      <c r="H27" s="126">
        <f t="shared" si="7"/>
        <v>-48354.70075</v>
      </c>
      <c r="I27" s="126">
        <f t="shared" si="7"/>
        <v>-56599.13374</v>
      </c>
      <c r="J27" s="126">
        <f t="shared" si="7"/>
        <v>-43359.24712</v>
      </c>
      <c r="K27" s="126">
        <f t="shared" si="7"/>
        <v>-71674.63464</v>
      </c>
      <c r="L27" s="126">
        <f t="shared" si="7"/>
        <v>-69366.2483</v>
      </c>
      <c r="M27" s="126">
        <f t="shared" si="7"/>
        <v>-63799.80582</v>
      </c>
      <c r="N27" s="126">
        <f t="shared" si="7"/>
        <v>-79631.02776</v>
      </c>
      <c r="O27" s="126">
        <f t="shared" si="7"/>
        <v>-70919.63748</v>
      </c>
      <c r="P27" s="126"/>
    </row>
    <row r="28" ht="15.75" customHeight="1">
      <c r="A28" s="20"/>
      <c r="B28" s="127" t="s">
        <v>58</v>
      </c>
      <c r="C28" s="127" t="s">
        <v>23</v>
      </c>
      <c r="D28" s="128">
        <f t="shared" ref="D28:O28" si="8">D27</f>
        <v>-52972.354</v>
      </c>
      <c r="E28" s="128">
        <f t="shared" si="8"/>
        <v>-51398.01046</v>
      </c>
      <c r="F28" s="128">
        <f t="shared" si="8"/>
        <v>-50104.01036</v>
      </c>
      <c r="G28" s="128">
        <f t="shared" si="8"/>
        <v>-49622.95025</v>
      </c>
      <c r="H28" s="128">
        <f t="shared" si="8"/>
        <v>-48354.70075</v>
      </c>
      <c r="I28" s="128">
        <f t="shared" si="8"/>
        <v>-56599.13374</v>
      </c>
      <c r="J28" s="128">
        <f t="shared" si="8"/>
        <v>-43359.24712</v>
      </c>
      <c r="K28" s="128">
        <f t="shared" si="8"/>
        <v>-71674.63464</v>
      </c>
      <c r="L28" s="128">
        <f t="shared" si="8"/>
        <v>-69366.2483</v>
      </c>
      <c r="M28" s="128">
        <f t="shared" si="8"/>
        <v>-63799.80582</v>
      </c>
      <c r="N28" s="128">
        <f t="shared" si="8"/>
        <v>-79631.02776</v>
      </c>
      <c r="O28" s="129">
        <f t="shared" si="8"/>
        <v>-70919.63748</v>
      </c>
      <c r="P28" s="130"/>
    </row>
    <row r="29" ht="15.75" customHeight="1">
      <c r="A29" s="20"/>
      <c r="B29" s="131" t="s">
        <v>59</v>
      </c>
      <c r="C29" s="6" t="s">
        <v>23</v>
      </c>
      <c r="D29" s="100">
        <v>0.0</v>
      </c>
      <c r="E29" s="100">
        <v>0.0</v>
      </c>
      <c r="F29" s="100">
        <v>0.0</v>
      </c>
      <c r="G29" s="100">
        <v>0.0</v>
      </c>
      <c r="H29" s="100">
        <v>0.0</v>
      </c>
      <c r="I29" s="100">
        <v>0.0</v>
      </c>
      <c r="J29" s="100">
        <v>0.0</v>
      </c>
      <c r="K29" s="100">
        <v>0.0</v>
      </c>
      <c r="L29" s="100">
        <v>0.0</v>
      </c>
      <c r="M29" s="100">
        <v>0.0</v>
      </c>
      <c r="N29" s="100">
        <v>0.0</v>
      </c>
      <c r="O29" s="100">
        <v>0.0</v>
      </c>
      <c r="P29" s="101"/>
    </row>
    <row r="30" ht="15.75" customHeight="1">
      <c r="A30" s="20"/>
      <c r="B30" s="132" t="s">
        <v>60</v>
      </c>
      <c r="C30" s="133" t="s">
        <v>23</v>
      </c>
      <c r="D30" s="100">
        <v>0.0</v>
      </c>
      <c r="E30" s="100">
        <v>0.0</v>
      </c>
      <c r="F30" s="134">
        <v>110000.0</v>
      </c>
      <c r="G30" s="100">
        <v>0.0</v>
      </c>
      <c r="H30" s="100">
        <v>0.0</v>
      </c>
      <c r="I30" s="134">
        <v>1250000.0</v>
      </c>
      <c r="J30" s="100">
        <v>0.0</v>
      </c>
      <c r="K30" s="100">
        <v>0.0</v>
      </c>
      <c r="L30" s="100">
        <v>0.0</v>
      </c>
      <c r="M30" s="100">
        <v>0.0</v>
      </c>
      <c r="N30" s="100">
        <v>0.0</v>
      </c>
      <c r="O30" s="100">
        <v>0.0</v>
      </c>
      <c r="P30" s="135"/>
    </row>
    <row r="31" ht="15.75" customHeight="1">
      <c r="A31" s="20"/>
      <c r="B31" s="136" t="s">
        <v>61</v>
      </c>
      <c r="C31" s="136" t="s">
        <v>23</v>
      </c>
      <c r="D31" s="137">
        <f t="shared" ref="D31:O31" si="9">SUM(D29:D30)</f>
        <v>0</v>
      </c>
      <c r="E31" s="137">
        <f t="shared" si="9"/>
        <v>0</v>
      </c>
      <c r="F31" s="137">
        <f t="shared" si="9"/>
        <v>110000</v>
      </c>
      <c r="G31" s="137">
        <f t="shared" si="9"/>
        <v>0</v>
      </c>
      <c r="H31" s="137">
        <f t="shared" si="9"/>
        <v>0</v>
      </c>
      <c r="I31" s="137">
        <f t="shared" si="9"/>
        <v>1250000</v>
      </c>
      <c r="J31" s="137">
        <f t="shared" si="9"/>
        <v>0</v>
      </c>
      <c r="K31" s="137">
        <f t="shared" si="9"/>
        <v>0</v>
      </c>
      <c r="L31" s="137">
        <f t="shared" si="9"/>
        <v>0</v>
      </c>
      <c r="M31" s="137">
        <f t="shared" si="9"/>
        <v>0</v>
      </c>
      <c r="N31" s="137">
        <f t="shared" si="9"/>
        <v>0</v>
      </c>
      <c r="O31" s="138">
        <f t="shared" si="9"/>
        <v>0</v>
      </c>
      <c r="P31" s="126"/>
    </row>
    <row r="32" ht="15.75" customHeight="1">
      <c r="A32" s="20"/>
      <c r="B32" s="139" t="s">
        <v>62</v>
      </c>
      <c r="C32" s="139" t="s">
        <v>23</v>
      </c>
      <c r="D32" s="140">
        <f t="shared" ref="D32:O32" si="10">D31+D28</f>
        <v>-52972.354</v>
      </c>
      <c r="E32" s="140">
        <f t="shared" si="10"/>
        <v>-51398.01046</v>
      </c>
      <c r="F32" s="140">
        <f t="shared" si="10"/>
        <v>59895.98964</v>
      </c>
      <c r="G32" s="140">
        <f t="shared" si="10"/>
        <v>-49622.95025</v>
      </c>
      <c r="H32" s="140">
        <f t="shared" si="10"/>
        <v>-48354.70075</v>
      </c>
      <c r="I32" s="140">
        <f t="shared" si="10"/>
        <v>1193400.866</v>
      </c>
      <c r="J32" s="140">
        <f t="shared" si="10"/>
        <v>-43359.24712</v>
      </c>
      <c r="K32" s="140">
        <f t="shared" si="10"/>
        <v>-71674.63464</v>
      </c>
      <c r="L32" s="140">
        <f t="shared" si="10"/>
        <v>-69366.2483</v>
      </c>
      <c r="M32" s="140">
        <f t="shared" si="10"/>
        <v>-63799.80582</v>
      </c>
      <c r="N32" s="140">
        <f t="shared" si="10"/>
        <v>-79631.02776</v>
      </c>
      <c r="O32" s="141">
        <f t="shared" si="10"/>
        <v>-70919.63748</v>
      </c>
      <c r="P32" s="126"/>
    </row>
    <row r="33" ht="15.75" customHeight="1">
      <c r="A33" s="20"/>
      <c r="B33" s="142" t="s">
        <v>63</v>
      </c>
      <c r="C33" s="143" t="s">
        <v>23</v>
      </c>
      <c r="D33" s="144">
        <v>110000.0</v>
      </c>
      <c r="E33" s="144">
        <f t="shared" ref="E33:O33" si="11">D34</f>
        <v>57027.646</v>
      </c>
      <c r="F33" s="144">
        <f t="shared" si="11"/>
        <v>5629.63554</v>
      </c>
      <c r="G33" s="144">
        <f t="shared" si="11"/>
        <v>65525.62518</v>
      </c>
      <c r="H33" s="144">
        <f t="shared" si="11"/>
        <v>15902.67493</v>
      </c>
      <c r="I33" s="144">
        <f t="shared" si="11"/>
        <v>-32452.02582</v>
      </c>
      <c r="J33" s="144">
        <f t="shared" si="11"/>
        <v>1160948.84</v>
      </c>
      <c r="K33" s="144">
        <f t="shared" si="11"/>
        <v>1117589.593</v>
      </c>
      <c r="L33" s="144">
        <f t="shared" si="11"/>
        <v>1045914.959</v>
      </c>
      <c r="M33" s="144">
        <f t="shared" si="11"/>
        <v>976548.7104</v>
      </c>
      <c r="N33" s="144">
        <f t="shared" si="11"/>
        <v>912748.9046</v>
      </c>
      <c r="O33" s="145">
        <f t="shared" si="11"/>
        <v>833117.8768</v>
      </c>
      <c r="P33" s="135"/>
    </row>
    <row r="34" ht="15.75" customHeight="1">
      <c r="A34" s="20"/>
      <c r="B34" s="115" t="s">
        <v>64</v>
      </c>
      <c r="C34" s="114" t="s">
        <v>23</v>
      </c>
      <c r="D34" s="146">
        <f t="shared" ref="D34:O34" si="12">D33+D32</f>
        <v>57027.646</v>
      </c>
      <c r="E34" s="146">
        <f t="shared" si="12"/>
        <v>5629.63554</v>
      </c>
      <c r="F34" s="146">
        <f t="shared" si="12"/>
        <v>65525.62518</v>
      </c>
      <c r="G34" s="146">
        <f t="shared" si="12"/>
        <v>15902.67493</v>
      </c>
      <c r="H34" s="146">
        <f t="shared" si="12"/>
        <v>-32452.02582</v>
      </c>
      <c r="I34" s="146">
        <f t="shared" si="12"/>
        <v>1160948.84</v>
      </c>
      <c r="J34" s="146">
        <f t="shared" si="12"/>
        <v>1117589.593</v>
      </c>
      <c r="K34" s="146">
        <f t="shared" si="12"/>
        <v>1045914.959</v>
      </c>
      <c r="L34" s="146">
        <f t="shared" si="12"/>
        <v>976548.7104</v>
      </c>
      <c r="M34" s="146">
        <f t="shared" si="12"/>
        <v>912748.9046</v>
      </c>
      <c r="N34" s="146">
        <f t="shared" si="12"/>
        <v>833117.8768</v>
      </c>
      <c r="O34" s="147">
        <f t="shared" si="12"/>
        <v>762198.2393</v>
      </c>
      <c r="P34" s="135"/>
    </row>
    <row r="35" ht="15.75" customHeight="1">
      <c r="A35" s="148"/>
      <c r="B35" s="149"/>
      <c r="C35" s="149"/>
      <c r="D35" s="150"/>
      <c r="E35" s="150"/>
      <c r="F35" s="150"/>
      <c r="G35" s="150"/>
      <c r="H35" s="150"/>
      <c r="I35" s="150"/>
      <c r="J35" s="150"/>
      <c r="K35" s="150"/>
      <c r="L35" s="150"/>
      <c r="M35" s="150"/>
      <c r="N35" s="150"/>
      <c r="O35" s="151"/>
      <c r="P35" s="135"/>
    </row>
    <row r="36">
      <c r="A36" s="25"/>
      <c r="B36" s="95" t="s">
        <v>65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6"/>
    </row>
    <row r="37" ht="15.75" customHeight="1">
      <c r="A37" s="20"/>
      <c r="B37" s="42" t="str">
        <f>'3_Revenue_Projections'!B4</f>
        <v>New signed clients</v>
      </c>
      <c r="C37" s="42" t="s">
        <v>37</v>
      </c>
      <c r="D37" s="152">
        <f>'3_Revenue_Projections'!D4</f>
        <v>5</v>
      </c>
      <c r="E37" s="153">
        <f>'3_Revenue_Projections'!E4</f>
        <v>6</v>
      </c>
      <c r="F37" s="153">
        <f>'3_Revenue_Projections'!F4</f>
        <v>5</v>
      </c>
      <c r="G37" s="153">
        <f>'3_Revenue_Projections'!G4</f>
        <v>5</v>
      </c>
      <c r="H37" s="153">
        <f>'3_Revenue_Projections'!H4</f>
        <v>5</v>
      </c>
      <c r="I37" s="153">
        <f>'3_Revenue_Projections'!I4</f>
        <v>5</v>
      </c>
      <c r="J37" s="153">
        <f>'3_Revenue_Projections'!J4</f>
        <v>10</v>
      </c>
      <c r="K37" s="153">
        <f>'3_Revenue_Projections'!K4</f>
        <v>10</v>
      </c>
      <c r="L37" s="153">
        <f>'3_Revenue_Projections'!L4</f>
        <v>10</v>
      </c>
      <c r="M37" s="153">
        <f>'3_Revenue_Projections'!M4</f>
        <v>10</v>
      </c>
      <c r="N37" s="153">
        <f>'3_Revenue_Projections'!N4</f>
        <v>10</v>
      </c>
      <c r="O37" s="154">
        <f>'3_Revenue_Projections'!O4</f>
        <v>10</v>
      </c>
      <c r="P37" s="68"/>
    </row>
    <row r="38" ht="15.75" customHeight="1">
      <c r="A38" s="20"/>
      <c r="B38" s="155" t="str">
        <f>'3_Revenue_Projections'!B6</f>
        <v>Churn of clients</v>
      </c>
      <c r="C38" s="156" t="s">
        <v>37</v>
      </c>
      <c r="D38" s="157">
        <f>'3_Revenue_Projections'!D6</f>
        <v>0</v>
      </c>
      <c r="E38" s="158">
        <f>'3_Revenue_Projections'!E6</f>
        <v>0.0501</v>
      </c>
      <c r="F38" s="159">
        <f>'3_Revenue_Projections'!F6</f>
        <v>0.109599</v>
      </c>
      <c r="G38" s="159">
        <f>'3_Revenue_Projections'!G6</f>
        <v>0.15850301</v>
      </c>
      <c r="H38" s="159">
        <f>'3_Revenue_Projections'!H6</f>
        <v>0.2069179799</v>
      </c>
      <c r="I38" s="159">
        <f>'3_Revenue_Projections'!I6</f>
        <v>0.2548488001</v>
      </c>
      <c r="J38" s="159">
        <f>'3_Revenue_Projections'!J6</f>
        <v>0.3023003121</v>
      </c>
      <c r="K38" s="159">
        <f>'3_Revenue_Projections'!K6</f>
        <v>0.399277309</v>
      </c>
      <c r="L38" s="159">
        <f>'3_Revenue_Projections'!L6</f>
        <v>0.4952845359</v>
      </c>
      <c r="M38" s="159">
        <f>'3_Revenue_Projections'!M6</f>
        <v>0.5903316905</v>
      </c>
      <c r="N38" s="159">
        <f>'3_Revenue_Projections'!N6</f>
        <v>0.6844283736</v>
      </c>
      <c r="O38" s="160">
        <f>'3_Revenue_Projections'!O6</f>
        <v>0.7775840899</v>
      </c>
      <c r="P38" s="68"/>
    </row>
    <row r="39" ht="15.75" customHeight="1">
      <c r="A39" s="20"/>
      <c r="B39" s="127" t="str">
        <f>'3_Revenue_Projections'!B7</f>
        <v>Total number of clients </v>
      </c>
      <c r="C39" s="161" t="s">
        <v>37</v>
      </c>
      <c r="D39" s="162">
        <f>'3_Revenue_Projections'!D7</f>
        <v>5.01</v>
      </c>
      <c r="E39" s="163">
        <f>'3_Revenue_Projections'!E7</f>
        <v>10.9599</v>
      </c>
      <c r="F39" s="163">
        <f>'3_Revenue_Projections'!F7</f>
        <v>15.850301</v>
      </c>
      <c r="G39" s="163">
        <f>'3_Revenue_Projections'!G7</f>
        <v>20.69179799</v>
      </c>
      <c r="H39" s="163">
        <f>'3_Revenue_Projections'!H7</f>
        <v>25.48488001</v>
      </c>
      <c r="I39" s="163">
        <f>'3_Revenue_Projections'!I7</f>
        <v>30.23003121</v>
      </c>
      <c r="J39" s="163">
        <f>'3_Revenue_Projections'!J7</f>
        <v>39.9277309</v>
      </c>
      <c r="K39" s="163">
        <f>'3_Revenue_Projections'!K7</f>
        <v>49.52845359</v>
      </c>
      <c r="L39" s="163">
        <f>'3_Revenue_Projections'!L7</f>
        <v>59.03316905</v>
      </c>
      <c r="M39" s="163">
        <f>'3_Revenue_Projections'!M7</f>
        <v>68.44283736</v>
      </c>
      <c r="N39" s="163">
        <f>'3_Revenue_Projections'!N7</f>
        <v>77.75840899</v>
      </c>
      <c r="O39" s="164">
        <f>'3_Revenue_Projections'!O7</f>
        <v>86.9808249</v>
      </c>
      <c r="P39" s="165"/>
    </row>
    <row r="40" ht="15.75" customHeight="1">
      <c r="A40" s="20"/>
      <c r="B40" s="45" t="str">
        <f>'3_Revenue_Projections'!B9</f>
        <v>Average number of users per customer</v>
      </c>
      <c r="C40" s="155" t="s">
        <v>37</v>
      </c>
      <c r="D40" s="159">
        <f>'3_Revenue_Projections'!D9</f>
        <v>30</v>
      </c>
      <c r="E40" s="159">
        <f>'3_Revenue_Projections'!E9</f>
        <v>30</v>
      </c>
      <c r="F40" s="159">
        <f>'3_Revenue_Projections'!F9</f>
        <v>30</v>
      </c>
      <c r="G40" s="159">
        <f>'3_Revenue_Projections'!G9</f>
        <v>30</v>
      </c>
      <c r="H40" s="159">
        <f>'3_Revenue_Projections'!H9</f>
        <v>30</v>
      </c>
      <c r="I40" s="159">
        <f>'3_Revenue_Projections'!I9</f>
        <v>30</v>
      </c>
      <c r="J40" s="159">
        <f>'3_Revenue_Projections'!J9</f>
        <v>30</v>
      </c>
      <c r="K40" s="159">
        <f>'3_Revenue_Projections'!K9</f>
        <v>30</v>
      </c>
      <c r="L40" s="159">
        <f>'3_Revenue_Projections'!L9</f>
        <v>30</v>
      </c>
      <c r="M40" s="159">
        <f>'3_Revenue_Projections'!M9</f>
        <v>30</v>
      </c>
      <c r="N40" s="159">
        <f>'3_Revenue_Projections'!N9</f>
        <v>30</v>
      </c>
      <c r="O40" s="160">
        <f>'3_Revenue_Projections'!O9</f>
        <v>30</v>
      </c>
      <c r="P40" s="68"/>
    </row>
    <row r="41" ht="15.75" customHeight="1">
      <c r="A41" s="20"/>
      <c r="B41" s="166" t="str">
        <f>'3_Revenue_Projections'!B10</f>
        <v>Total number of users</v>
      </c>
      <c r="C41" s="161" t="s">
        <v>37</v>
      </c>
      <c r="D41" s="163">
        <f>'3_Revenue_Projections'!D10</f>
        <v>150.3</v>
      </c>
      <c r="E41" s="163">
        <f>'3_Revenue_Projections'!E10</f>
        <v>328.797</v>
      </c>
      <c r="F41" s="163">
        <f>'3_Revenue_Projections'!F10</f>
        <v>475.50903</v>
      </c>
      <c r="G41" s="163">
        <f>'3_Revenue_Projections'!G10</f>
        <v>620.7539397</v>
      </c>
      <c r="H41" s="163">
        <f>'3_Revenue_Projections'!H10</f>
        <v>764.5464003</v>
      </c>
      <c r="I41" s="163">
        <f>'3_Revenue_Projections'!I10</f>
        <v>906.9009363</v>
      </c>
      <c r="J41" s="163">
        <f>'3_Revenue_Projections'!J10</f>
        <v>1197.831927</v>
      </c>
      <c r="K41" s="163">
        <f>'3_Revenue_Projections'!K10</f>
        <v>1485.853608</v>
      </c>
      <c r="L41" s="163">
        <f>'3_Revenue_Projections'!L10</f>
        <v>1770.995072</v>
      </c>
      <c r="M41" s="163">
        <f>'3_Revenue_Projections'!M10</f>
        <v>2053.285121</v>
      </c>
      <c r="N41" s="163">
        <f>'3_Revenue_Projections'!N10</f>
        <v>2332.75227</v>
      </c>
      <c r="O41" s="164">
        <f>'3_Revenue_Projections'!O10</f>
        <v>2609.424747</v>
      </c>
      <c r="P41" s="165"/>
    </row>
    <row r="42" ht="15.75" customHeight="1">
      <c r="A42" s="23"/>
      <c r="B42" s="23"/>
      <c r="C42" s="23"/>
      <c r="D42" s="135"/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</row>
    <row r="43">
      <c r="A43" s="25"/>
      <c r="B43" s="95" t="s">
        <v>66</v>
      </c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6"/>
    </row>
    <row r="44" ht="15.75" customHeight="1">
      <c r="A44" s="23"/>
      <c r="B44" s="70"/>
      <c r="C44" s="70"/>
      <c r="D44" s="167"/>
      <c r="E44" s="167"/>
      <c r="F44" s="167"/>
      <c r="G44" s="167"/>
      <c r="H44" s="167"/>
      <c r="I44" s="167"/>
      <c r="J44" s="167"/>
      <c r="K44" s="167"/>
      <c r="L44" s="167"/>
      <c r="M44" s="167"/>
      <c r="N44" s="167"/>
      <c r="O44" s="167"/>
      <c r="P44" s="167"/>
    </row>
    <row r="45" ht="15.75" customHeight="1">
      <c r="A45" s="23"/>
      <c r="B45" s="23"/>
      <c r="C45" s="23"/>
      <c r="D45" s="23"/>
      <c r="E45" s="23"/>
      <c r="F45" s="23"/>
      <c r="G45" s="23"/>
      <c r="H45" s="168" t="s">
        <v>67</v>
      </c>
      <c r="I45" s="168"/>
      <c r="J45" s="168"/>
      <c r="K45" s="169"/>
      <c r="L45" s="169"/>
      <c r="M45" s="169"/>
      <c r="N45" s="169"/>
      <c r="O45" s="169"/>
      <c r="P45" s="23"/>
    </row>
    <row r="46" ht="15.75" customHeight="1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</row>
    <row r="47" ht="15.75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</row>
    <row r="48" ht="15.75" customHeight="1">
      <c r="A48" s="170"/>
      <c r="B48" s="113"/>
      <c r="C48" s="113"/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  <c r="O48" s="113"/>
      <c r="P48" s="23"/>
    </row>
    <row r="49" ht="15.75" customHeight="1">
      <c r="A49" s="25"/>
      <c r="B49" s="113"/>
      <c r="C49" s="113"/>
      <c r="D49" s="113"/>
      <c r="E49" s="113"/>
      <c r="F49" s="113"/>
      <c r="G49" s="113"/>
      <c r="H49" s="113"/>
      <c r="I49" s="113"/>
      <c r="J49" s="113"/>
      <c r="K49" s="113"/>
      <c r="L49" s="113"/>
      <c r="M49" s="113"/>
      <c r="N49" s="113"/>
      <c r="O49" s="113"/>
      <c r="P49" s="23"/>
    </row>
    <row r="50" ht="15.75" customHeight="1">
      <c r="A50" s="25"/>
      <c r="B50" s="113"/>
      <c r="C50" s="113"/>
      <c r="D50" s="113"/>
      <c r="E50" s="113"/>
      <c r="F50" s="113"/>
      <c r="G50" s="113"/>
      <c r="H50" s="113"/>
      <c r="I50" s="113"/>
      <c r="J50" s="113"/>
      <c r="K50" s="113"/>
      <c r="L50" s="113"/>
      <c r="M50" s="113"/>
      <c r="N50" s="113"/>
      <c r="O50" s="113"/>
      <c r="P50" s="23"/>
    </row>
    <row r="51" ht="15.75" customHeight="1">
      <c r="A51" s="25"/>
      <c r="B51" s="113"/>
      <c r="C51" s="113"/>
      <c r="D51" s="113"/>
      <c r="E51" s="113"/>
      <c r="F51" s="113"/>
      <c r="G51" s="113"/>
      <c r="H51" s="113"/>
      <c r="I51" s="113"/>
      <c r="J51" s="113"/>
      <c r="K51" s="113"/>
      <c r="L51" s="113"/>
      <c r="M51" s="113"/>
      <c r="N51" s="113"/>
      <c r="O51" s="113"/>
      <c r="P51" s="23"/>
    </row>
    <row r="63" ht="15.75" customHeight="1">
      <c r="A63" s="25"/>
      <c r="B63" s="113"/>
      <c r="C63" s="113"/>
      <c r="D63" s="171"/>
      <c r="E63" s="171"/>
      <c r="F63" s="171"/>
      <c r="G63" s="171"/>
      <c r="H63" s="171"/>
      <c r="I63" s="171"/>
      <c r="J63" s="171"/>
      <c r="K63" s="171"/>
      <c r="L63" s="171"/>
      <c r="M63" s="171"/>
      <c r="N63" s="171"/>
      <c r="O63" s="171"/>
      <c r="P63" s="68"/>
    </row>
    <row r="64" ht="15.75" customHeight="1">
      <c r="A64" s="25"/>
      <c r="B64" s="172"/>
      <c r="C64" s="172"/>
      <c r="D64" s="173"/>
      <c r="E64" s="173"/>
      <c r="F64" s="173"/>
      <c r="G64" s="173"/>
      <c r="H64" s="173"/>
      <c r="I64" s="173"/>
      <c r="J64" s="173"/>
      <c r="K64" s="173"/>
      <c r="L64" s="173"/>
      <c r="M64" s="173"/>
      <c r="N64" s="173"/>
      <c r="O64" s="173"/>
      <c r="P64" s="174"/>
    </row>
    <row r="65" ht="15.75" customHeight="1">
      <c r="A65" s="62"/>
      <c r="B65" s="113"/>
      <c r="C65" s="113"/>
      <c r="D65" s="171"/>
      <c r="E65" s="171"/>
      <c r="F65" s="171"/>
      <c r="G65" s="171"/>
      <c r="H65" s="171"/>
      <c r="I65" s="171"/>
      <c r="J65" s="171"/>
      <c r="K65" s="171"/>
      <c r="L65" s="171"/>
      <c r="M65" s="171"/>
      <c r="N65" s="171"/>
      <c r="O65" s="171"/>
      <c r="P65" s="68"/>
    </row>
    <row r="66" ht="15.75" customHeight="1">
      <c r="A66" s="113"/>
      <c r="B66" s="175"/>
      <c r="C66" s="175"/>
      <c r="D66" s="176"/>
      <c r="E66" s="176"/>
      <c r="F66" s="176"/>
      <c r="G66" s="176"/>
      <c r="H66" s="168" t="s">
        <v>68</v>
      </c>
      <c r="I66" s="168"/>
      <c r="J66" s="168"/>
      <c r="K66" s="169"/>
      <c r="L66" s="169"/>
      <c r="M66" s="169"/>
      <c r="N66" s="169"/>
      <c r="O66" s="169"/>
      <c r="P66" s="177"/>
    </row>
    <row r="67" ht="15.75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</row>
    <row r="68" ht="15.75" customHeigh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</row>
    <row r="69" ht="15.75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</row>
    <row r="70" ht="15.75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</row>
    <row r="71" ht="15.75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ht="15.75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</row>
    <row r="73" ht="15.75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</row>
    <row r="74" ht="15.75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</row>
    <row r="75" ht="15.75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</row>
    <row r="76" ht="15.75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</row>
    <row r="77" ht="15.75" customHeight="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</row>
    <row r="78" ht="15.75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</row>
    <row r="79" ht="15.75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</row>
    <row r="80" ht="15.75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</row>
    <row r="81" ht="15.75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</row>
    <row r="82" ht="15.75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</row>
    <row r="83" ht="15.75" customHeight="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</row>
    <row r="84" ht="15.75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</row>
    <row r="85" ht="15.75" customHeight="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</row>
    <row r="86" ht="15.75" customHeight="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</row>
    <row r="87" ht="15.75" customHeight="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</row>
    <row r="88" ht="15.75" customHeight="1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</row>
    <row r="89" ht="15.75" customHeight="1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</row>
    <row r="90" ht="15.75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</row>
    <row r="91" ht="15.75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</row>
    <row r="92" ht="15.75" customHeight="1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</row>
    <row r="93" ht="15.75" customHeight="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</row>
    <row r="94" ht="15.75" customHeight="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</row>
    <row r="95" ht="15.75" customHeight="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</row>
    <row r="96" ht="15.75" customHeight="1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</row>
    <row r="97" ht="15.75" customHeight="1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</row>
    <row r="98" ht="15.75" customHeight="1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</row>
    <row r="99" ht="15.75" customHeight="1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</row>
    <row r="100" ht="15.75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</row>
    <row r="101" ht="15.7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</row>
    <row r="102" ht="15.7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</row>
    <row r="103" ht="15.7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</row>
    <row r="104" ht="15.7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</row>
    <row r="105" ht="15.7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</row>
    <row r="106" ht="15.7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</row>
    <row r="107" ht="15.7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</row>
    <row r="108" ht="15.7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</row>
    <row r="109" ht="15.7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</row>
    <row r="110" ht="15.7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</row>
    <row r="111" ht="15.7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</row>
    <row r="112" ht="15.7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</row>
    <row r="113" ht="15.7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</row>
    <row r="114" ht="15.7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</row>
    <row r="115" ht="15.7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</row>
    <row r="116" ht="15.7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</row>
    <row r="117" ht="15.7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</row>
    <row r="118" ht="15.7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</row>
    <row r="119" ht="15.7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</row>
    <row r="120" ht="15.7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</row>
    <row r="121" ht="15.7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</row>
    <row r="122" ht="15.7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</row>
    <row r="123" ht="15.7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</row>
    <row r="124" ht="15.7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</row>
    <row r="125" ht="15.7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</row>
    <row r="126" ht="15.7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</row>
    <row r="127" ht="15.7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</row>
    <row r="128" ht="15.7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</row>
    <row r="129" ht="15.7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</row>
    <row r="130" ht="15.7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</row>
    <row r="131" ht="15.7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</row>
    <row r="132" ht="15.7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</row>
    <row r="133" ht="15.7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</row>
    <row r="134" ht="15.7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</row>
    <row r="135" ht="15.7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</row>
    <row r="136" ht="15.7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</row>
    <row r="137" ht="15.7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</row>
    <row r="138" ht="15.7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</row>
    <row r="139" ht="15.7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</row>
    <row r="140" ht="15.7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</row>
    <row r="141" ht="15.7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</row>
    <row r="142" ht="15.7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</row>
    <row r="143" ht="15.7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</row>
    <row r="144" ht="15.7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</row>
    <row r="145" ht="15.7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</row>
    <row r="146" ht="15.7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</row>
    <row r="147" ht="15.7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</row>
    <row r="148" ht="15.7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</row>
    <row r="149" ht="15.7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</row>
    <row r="150" ht="15.7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</row>
    <row r="151" ht="15.7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</row>
    <row r="152" ht="15.7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</row>
    <row r="153" ht="15.7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</row>
    <row r="154" ht="15.7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</row>
    <row r="155" ht="15.7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</row>
    <row r="156" ht="15.7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</row>
    <row r="157" ht="15.7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</row>
    <row r="158" ht="15.7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</row>
    <row r="159" ht="15.7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</row>
    <row r="160" ht="15.7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</row>
    <row r="161" ht="15.7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</row>
    <row r="162" ht="15.7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</row>
    <row r="163" ht="15.7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</row>
    <row r="164" ht="15.7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</row>
    <row r="165" ht="15.7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</row>
    <row r="166" ht="15.7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</row>
    <row r="167" ht="15.7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</row>
    <row r="168" ht="15.7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</row>
    <row r="169" ht="15.7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</row>
    <row r="170" ht="15.7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</row>
    <row r="171" ht="15.7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</row>
    <row r="172" ht="15.7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</row>
    <row r="173" ht="15.7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</row>
    <row r="174" ht="15.7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</row>
    <row r="175" ht="15.7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</row>
    <row r="176" ht="15.7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</row>
    <row r="177" ht="15.7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</row>
    <row r="178" ht="15.7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</row>
    <row r="179" ht="15.7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</row>
    <row r="180" ht="15.7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</row>
    <row r="181" ht="15.7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</row>
    <row r="182" ht="15.7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</row>
    <row r="183" ht="15.7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</row>
    <row r="184" ht="15.7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</row>
    <row r="185" ht="15.7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</row>
    <row r="186" ht="15.7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</row>
    <row r="187" ht="15.7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</row>
    <row r="188" ht="15.7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</row>
    <row r="189" ht="15.7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</row>
    <row r="190" ht="15.7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</row>
    <row r="191" ht="15.7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</row>
    <row r="192" ht="15.7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</row>
    <row r="193" ht="15.7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</row>
    <row r="194" ht="15.7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</row>
    <row r="195" ht="15.7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</row>
    <row r="196" ht="15.7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</row>
    <row r="197" ht="15.7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</row>
    <row r="198" ht="15.7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</row>
    <row r="199" ht="15.7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</row>
    <row r="200" ht="15.7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</row>
    <row r="201" ht="15.7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</row>
    <row r="202" ht="15.7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</row>
    <row r="203" ht="15.7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</row>
    <row r="204" ht="15.7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</row>
    <row r="205" ht="15.7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</row>
    <row r="206" ht="15.7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</row>
    <row r="207" ht="15.7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</row>
    <row r="208" ht="15.7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</row>
    <row r="209" ht="15.7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</row>
    <row r="210" ht="15.7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</row>
    <row r="211" ht="15.7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</row>
    <row r="212" ht="15.7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</row>
    <row r="213" ht="15.7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</row>
    <row r="214" ht="15.7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</row>
    <row r="215" ht="15.7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</row>
    <row r="216" ht="15.7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</row>
    <row r="217" ht="15.7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</row>
    <row r="218" ht="15.7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</row>
    <row r="219" ht="15.7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</row>
    <row r="220" ht="15.7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</row>
    <row r="221" ht="15.7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</row>
    <row r="222" ht="15.7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</row>
    <row r="223" ht="15.7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</row>
    <row r="224" ht="15.7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</row>
    <row r="225" ht="15.7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</row>
    <row r="226" ht="15.7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</row>
    <row r="227" ht="15.7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</row>
    <row r="228" ht="15.7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</row>
    <row r="229" ht="15.7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</row>
    <row r="230" ht="15.7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</row>
    <row r="231" ht="15.7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</row>
    <row r="232" ht="15.7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</row>
    <row r="233" ht="15.7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</row>
    <row r="234" ht="15.7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</row>
    <row r="235" ht="15.7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</row>
    <row r="236" ht="15.7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</row>
    <row r="237" ht="15.7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</row>
    <row r="238" ht="15.7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</row>
    <row r="239" ht="15.75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</row>
    <row r="240" ht="15.75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</row>
    <row r="241" ht="15.75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</row>
    <row r="242" ht="15.75" customHeight="1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</row>
    <row r="243" ht="15.75" customHeight="1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</row>
    <row r="244" ht="15.75" customHeight="1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</row>
    <row r="245" ht="15.75" customHeight="1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</row>
    <row r="246" ht="15.75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</row>
    <row r="247" ht="15.75" customHeight="1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</row>
    <row r="248" ht="15.75" customHeight="1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</row>
    <row r="249" ht="15.75" customHeight="1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</row>
    <row r="250" ht="15.75" customHeight="1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</row>
    <row r="251" ht="15.75" customHeight="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</row>
    <row r="252" ht="15.75" customHeight="1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</row>
    <row r="253" ht="15.75" customHeight="1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</row>
    <row r="254" ht="15.75" customHeight="1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</row>
    <row r="255" ht="15.75" customHeight="1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</row>
    <row r="256" ht="15.75" customHeight="1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</row>
    <row r="257" ht="15.75" customHeight="1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</row>
    <row r="258" ht="15.75" customHeight="1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</row>
    <row r="259" ht="15.75" customHeight="1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</row>
    <row r="260" ht="15.75" customHeight="1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</row>
    <row r="261" ht="15.75" customHeight="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</row>
    <row r="262" ht="15.75" customHeight="1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</row>
    <row r="263" ht="15.75" customHeight="1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</row>
    <row r="264" ht="15.75" customHeight="1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</row>
    <row r="265" ht="15.75" customHeight="1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</row>
    <row r="266" ht="15.75" customHeight="1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</row>
    <row r="267" ht="15.75" customHeight="1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</row>
    <row r="268" ht="15.75" customHeight="1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</row>
    <row r="269" ht="15.75" customHeight="1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</row>
    <row r="270" ht="15.75" customHeight="1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</row>
    <row r="271" ht="15.75" customHeight="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</row>
    <row r="272" ht="15.75" customHeight="1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</row>
    <row r="273" ht="15.75" customHeight="1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</row>
    <row r="274" ht="15.75" customHeight="1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</row>
    <row r="275" ht="15.75" customHeight="1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</row>
    <row r="276" ht="15.75" customHeight="1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</row>
    <row r="277" ht="15.75" customHeight="1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</row>
    <row r="278" ht="15.75" customHeight="1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</row>
    <row r="279" ht="15.75" customHeight="1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</row>
    <row r="280" ht="15.75" customHeight="1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</row>
    <row r="281" ht="15.75" customHeight="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</row>
    <row r="282" ht="15.75" customHeight="1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</row>
    <row r="283" ht="15.75" customHeight="1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</row>
    <row r="284" ht="15.75" customHeight="1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</row>
    <row r="285" ht="15.75" customHeight="1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</row>
    <row r="286" ht="15.75" customHeight="1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</row>
    <row r="287" ht="15.75" customHeight="1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</row>
    <row r="288" ht="15.75" customHeight="1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</row>
    <row r="289" ht="15.75" customHeight="1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</row>
    <row r="290" ht="15.75" customHeight="1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</row>
    <row r="291" ht="15.75" customHeight="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</row>
    <row r="292" ht="15.75" customHeight="1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</row>
    <row r="293" ht="15.75" customHeight="1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</row>
    <row r="294" ht="15.75" customHeight="1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</row>
    <row r="295" ht="15.75" customHeight="1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</row>
    <row r="296" ht="15.75" customHeight="1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</row>
    <row r="297" ht="15.75" customHeight="1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</row>
    <row r="298" ht="15.75" customHeight="1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</row>
    <row r="299" ht="15.75" customHeight="1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</row>
    <row r="300" ht="15.75" customHeight="1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</row>
    <row r="301" ht="15.75" customHeight="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</row>
    <row r="302" ht="15.75" customHeight="1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</row>
    <row r="303" ht="15.75" customHeight="1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</row>
    <row r="304" ht="15.75" customHeight="1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</row>
    <row r="305" ht="15.75" customHeight="1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</row>
    <row r="306" ht="15.75" customHeight="1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</row>
    <row r="307" ht="15.75" customHeight="1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</row>
    <row r="308" ht="15.75" customHeight="1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</row>
    <row r="309" ht="15.75" customHeight="1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</row>
    <row r="310" ht="15.75" customHeight="1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</row>
    <row r="311" ht="15.75" customHeight="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</row>
    <row r="312" ht="15.75" customHeight="1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</row>
    <row r="313" ht="15.75" customHeight="1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</row>
    <row r="314" ht="15.75" customHeight="1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</row>
    <row r="315" ht="15.75" customHeight="1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</row>
    <row r="316" ht="15.75" customHeight="1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</row>
    <row r="317" ht="15.75" customHeight="1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</row>
    <row r="318" ht="15.75" customHeight="1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</row>
    <row r="319" ht="15.75" customHeight="1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</row>
    <row r="320" ht="15.75" customHeight="1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</row>
    <row r="321" ht="15.75" customHeight="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</row>
    <row r="322" ht="15.75" customHeight="1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</row>
    <row r="323" ht="15.75" customHeight="1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</row>
    <row r="324" ht="15.75" customHeight="1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</row>
    <row r="325" ht="15.75" customHeight="1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</row>
    <row r="326" ht="15.75" customHeight="1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</row>
    <row r="327" ht="15.75" customHeight="1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</row>
    <row r="328" ht="15.75" customHeight="1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</row>
    <row r="329" ht="15.75" customHeight="1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</row>
    <row r="330" ht="15.75" customHeight="1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</row>
    <row r="331" ht="15.75" customHeight="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</row>
    <row r="332" ht="15.75" customHeight="1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</row>
    <row r="333" ht="15.75" customHeight="1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</row>
    <row r="334" ht="15.75" customHeight="1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</row>
    <row r="335" ht="15.75" customHeight="1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</row>
    <row r="336" ht="15.75" customHeight="1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</row>
    <row r="337" ht="15.75" customHeight="1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</row>
    <row r="338" ht="15.75" customHeight="1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</row>
    <row r="339" ht="15.75" customHeight="1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</row>
    <row r="340" ht="15.75" customHeight="1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</row>
    <row r="341" ht="15.75" customHeight="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</row>
    <row r="342" ht="15.75" customHeight="1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</row>
    <row r="343" ht="15.75" customHeight="1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</row>
    <row r="344" ht="15.75" customHeight="1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</row>
    <row r="345" ht="15.75" customHeight="1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</row>
    <row r="346" ht="15.75" customHeight="1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</row>
    <row r="347" ht="15.75" customHeight="1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</row>
    <row r="348" ht="15.75" customHeight="1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</row>
    <row r="349" ht="15.75" customHeight="1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</row>
    <row r="350" ht="15.75" customHeight="1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</row>
    <row r="351" ht="15.75" customHeight="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</row>
    <row r="352" ht="15.75" customHeight="1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</row>
    <row r="353" ht="15.75" customHeight="1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</row>
    <row r="354" ht="15.75" customHeight="1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</row>
    <row r="355" ht="15.75" customHeight="1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</row>
    <row r="356" ht="15.75" customHeight="1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</row>
    <row r="357" ht="15.75" customHeight="1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</row>
    <row r="358" ht="15.75" customHeight="1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</row>
    <row r="359" ht="15.75" customHeight="1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</row>
    <row r="360" ht="15.75" customHeight="1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</row>
    <row r="361" ht="15.75" customHeight="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</row>
    <row r="362" ht="15.75" customHeight="1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</row>
    <row r="363" ht="15.75" customHeight="1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</row>
    <row r="364" ht="15.75" customHeight="1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</row>
    <row r="365" ht="15.75" customHeight="1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</row>
    <row r="366" ht="15.75" customHeight="1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</row>
    <row r="367" ht="15.75" customHeight="1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</row>
    <row r="368" ht="15.75" customHeight="1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</row>
    <row r="369" ht="15.75" customHeight="1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</row>
    <row r="370" ht="15.75" customHeight="1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</row>
    <row r="371" ht="15.75" customHeight="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</row>
    <row r="372" ht="15.75" customHeight="1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</row>
    <row r="373" ht="15.75" customHeight="1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</row>
    <row r="374" ht="15.75" customHeight="1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</row>
    <row r="375" ht="15.75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</row>
    <row r="376" ht="15.75" customHeight="1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</row>
    <row r="377" ht="15.75" customHeight="1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</row>
    <row r="378" ht="15.75" customHeight="1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</row>
    <row r="379" ht="15.75" customHeight="1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</row>
    <row r="380" ht="15.75" customHeight="1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</row>
    <row r="381" ht="15.75" customHeight="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</row>
    <row r="382" ht="15.75" customHeight="1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</row>
    <row r="383" ht="15.75" customHeight="1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</row>
    <row r="384" ht="15.75" customHeight="1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</row>
    <row r="385" ht="15.75" customHeight="1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</row>
    <row r="386" ht="15.75" customHeight="1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</row>
    <row r="387" ht="15.75" customHeight="1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</row>
    <row r="388" ht="15.75" customHeight="1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</row>
    <row r="389" ht="15.75" customHeight="1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</row>
    <row r="390" ht="15.75" customHeight="1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</row>
    <row r="391" ht="15.75" customHeight="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</row>
    <row r="392" ht="15.75" customHeight="1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</row>
    <row r="393" ht="15.75" customHeight="1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</row>
    <row r="394" ht="15.75" customHeight="1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</row>
    <row r="395" ht="15.75" customHeight="1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</row>
    <row r="396" ht="15.75" customHeight="1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</row>
    <row r="397" ht="15.75" customHeight="1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</row>
    <row r="398" ht="15.75" customHeight="1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</row>
    <row r="399" ht="15.75" customHeight="1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</row>
    <row r="400" ht="15.75" customHeight="1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</row>
    <row r="401" ht="15.75" customHeight="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</row>
    <row r="402" ht="15.75" customHeight="1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</row>
    <row r="403" ht="15.75" customHeight="1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</row>
    <row r="404" ht="15.75" customHeight="1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</row>
    <row r="405" ht="15.75" customHeight="1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</row>
    <row r="406" ht="15.75" customHeight="1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</row>
    <row r="407" ht="15.75" customHeight="1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</row>
    <row r="408" ht="15.75" customHeight="1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</row>
    <row r="409" ht="15.75" customHeight="1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</row>
    <row r="410" ht="15.75" customHeight="1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</row>
    <row r="411" ht="15.75" customHeight="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</row>
    <row r="412" ht="15.75" customHeight="1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</row>
    <row r="413" ht="15.75" customHeight="1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</row>
    <row r="414" ht="15.75" customHeight="1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</row>
    <row r="415" ht="15.75" customHeight="1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</row>
    <row r="416" ht="15.75" customHeight="1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</row>
    <row r="417" ht="15.75" customHeight="1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</row>
    <row r="418" ht="15.75" customHeight="1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</row>
    <row r="419" ht="15.75" customHeight="1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</row>
    <row r="420" ht="15.75" customHeight="1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</row>
    <row r="421" ht="15.75" customHeight="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</row>
    <row r="422" ht="15.75" customHeight="1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</row>
    <row r="423" ht="15.75" customHeight="1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</row>
    <row r="424" ht="15.75" customHeight="1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</row>
    <row r="425" ht="15.75" customHeight="1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</row>
    <row r="426" ht="15.75" customHeight="1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</row>
    <row r="427" ht="15.75" customHeight="1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</row>
    <row r="428" ht="15.75" customHeight="1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</row>
    <row r="429" ht="15.75" customHeight="1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</row>
    <row r="430" ht="15.75" customHeight="1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</row>
    <row r="431" ht="15.75" customHeight="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</row>
    <row r="432" ht="15.75" customHeight="1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</row>
    <row r="433" ht="15.75" customHeight="1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</row>
    <row r="434" ht="15.75" customHeight="1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</row>
    <row r="435" ht="15.75" customHeight="1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</row>
    <row r="436" ht="15.75" customHeight="1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</row>
    <row r="437" ht="15.75" customHeight="1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</row>
    <row r="438" ht="15.75" customHeight="1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</row>
    <row r="439" ht="15.75" customHeight="1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</row>
    <row r="440" ht="15.75" customHeight="1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</row>
    <row r="441" ht="15.75" customHeight="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</row>
    <row r="442" ht="15.75" customHeight="1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</row>
    <row r="443" ht="15.75" customHeight="1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</row>
    <row r="444" ht="15.75" customHeight="1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</row>
    <row r="445" ht="15.75" customHeight="1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</row>
    <row r="446" ht="15.75" customHeight="1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</row>
    <row r="447" ht="15.75" customHeight="1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</row>
    <row r="448" ht="15.75" customHeight="1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</row>
    <row r="449" ht="15.75" customHeight="1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</row>
    <row r="450" ht="15.75" customHeight="1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</row>
    <row r="451" ht="15.75" customHeight="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</row>
    <row r="452" ht="15.75" customHeight="1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</row>
    <row r="453" ht="15.75" customHeight="1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</row>
    <row r="454" ht="15.75" customHeight="1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</row>
    <row r="455" ht="15.75" customHeight="1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</row>
    <row r="456" ht="15.75" customHeight="1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</row>
    <row r="457" ht="15.75" customHeight="1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</row>
    <row r="458" ht="15.75" customHeight="1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</row>
    <row r="459" ht="15.75" customHeight="1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</row>
    <row r="460" ht="15.75" customHeight="1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</row>
    <row r="461" ht="15.75" customHeight="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</row>
    <row r="462" ht="15.75" customHeight="1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</row>
    <row r="463" ht="15.75" customHeight="1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</row>
    <row r="464" ht="15.75" customHeight="1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</row>
    <row r="465" ht="15.75" customHeight="1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</row>
    <row r="466" ht="15.75" customHeight="1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</row>
    <row r="467" ht="15.75" customHeight="1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</row>
    <row r="468" ht="15.75" customHeight="1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</row>
    <row r="469" ht="15.75" customHeight="1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</row>
    <row r="470" ht="15.75" customHeight="1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</row>
    <row r="471" ht="15.75" customHeight="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</row>
    <row r="472" ht="15.75" customHeight="1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</row>
    <row r="473" ht="15.75" customHeight="1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</row>
    <row r="474" ht="15.75" customHeight="1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</row>
    <row r="475" ht="15.75" customHeight="1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</row>
    <row r="476" ht="15.75" customHeight="1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</row>
    <row r="477" ht="15.75" customHeight="1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</row>
    <row r="478" ht="15.75" customHeight="1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</row>
    <row r="479" ht="15.75" customHeight="1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</row>
    <row r="480" ht="15.75" customHeight="1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</row>
    <row r="481" ht="15.75" customHeight="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</row>
    <row r="482" ht="15.75" customHeight="1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</row>
    <row r="483" ht="15.75" customHeight="1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</row>
    <row r="484" ht="15.75" customHeight="1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</row>
    <row r="485" ht="15.75" customHeight="1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</row>
    <row r="486" ht="15.75" customHeight="1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</row>
    <row r="487" ht="15.75" customHeight="1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</row>
    <row r="488" ht="15.75" customHeight="1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</row>
    <row r="489" ht="15.75" customHeight="1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</row>
    <row r="490" ht="15.75" customHeight="1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</row>
    <row r="491" ht="15.75" customHeight="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</row>
    <row r="492" ht="15.75" customHeight="1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</row>
    <row r="493" ht="15.75" customHeight="1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</row>
    <row r="494" ht="15.75" customHeight="1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</row>
    <row r="495" ht="15.75" customHeight="1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</row>
    <row r="496" ht="15.75" customHeight="1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</row>
    <row r="497" ht="15.75" customHeight="1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</row>
    <row r="498" ht="15.75" customHeight="1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</row>
    <row r="499" ht="15.75" customHeight="1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</row>
    <row r="500" ht="15.75" customHeight="1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</row>
    <row r="501" ht="15.75" customHeight="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</row>
    <row r="502" ht="15.75" customHeight="1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</row>
    <row r="503" ht="15.75" customHeight="1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</row>
    <row r="504" ht="15.75" customHeight="1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</row>
    <row r="505" ht="15.75" customHeight="1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</row>
    <row r="506" ht="15.75" customHeight="1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</row>
    <row r="507" ht="15.75" customHeight="1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</row>
    <row r="508" ht="15.75" customHeight="1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</row>
    <row r="509" ht="15.75" customHeight="1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</row>
    <row r="510" ht="15.75" customHeight="1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</row>
    <row r="511" ht="15.75" customHeight="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</row>
    <row r="512" ht="15.75" customHeight="1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</row>
    <row r="513" ht="15.75" customHeight="1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</row>
    <row r="514" ht="15.75" customHeight="1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</row>
    <row r="515" ht="15.75" customHeight="1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</row>
    <row r="516" ht="15.75" customHeight="1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</row>
    <row r="517" ht="15.75" customHeight="1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</row>
    <row r="518" ht="15.75" customHeight="1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</row>
    <row r="519" ht="15.75" customHeight="1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</row>
    <row r="520" ht="15.75" customHeight="1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</row>
    <row r="521" ht="15.75" customHeight="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</row>
    <row r="522" ht="15.75" customHeight="1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</row>
    <row r="523" ht="15.75" customHeight="1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</row>
    <row r="524" ht="15.75" customHeight="1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</row>
    <row r="525" ht="15.75" customHeight="1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</row>
    <row r="526" ht="15.75" customHeight="1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</row>
    <row r="527" ht="15.75" customHeight="1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</row>
    <row r="528" ht="15.75" customHeight="1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</row>
    <row r="529" ht="15.75" customHeight="1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</row>
    <row r="530" ht="15.75" customHeight="1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</row>
    <row r="531" ht="15.75" customHeight="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</row>
    <row r="532" ht="15.75" customHeight="1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</row>
    <row r="533" ht="15.75" customHeight="1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</row>
    <row r="534" ht="15.75" customHeight="1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</row>
    <row r="535" ht="15.75" customHeight="1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</row>
    <row r="536" ht="15.75" customHeight="1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</row>
    <row r="537" ht="15.75" customHeight="1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</row>
    <row r="538" ht="15.75" customHeight="1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</row>
    <row r="539" ht="15.75" customHeight="1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</row>
    <row r="540" ht="15.75" customHeight="1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</row>
    <row r="541" ht="15.75" customHeight="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</row>
    <row r="542" ht="15.75" customHeight="1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</row>
    <row r="543" ht="15.75" customHeight="1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</row>
    <row r="544" ht="15.75" customHeight="1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</row>
    <row r="545" ht="15.75" customHeight="1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</row>
    <row r="546" ht="15.75" customHeight="1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</row>
    <row r="547" ht="15.75" customHeight="1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</row>
    <row r="548" ht="15.75" customHeight="1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</row>
    <row r="549" ht="15.75" customHeight="1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</row>
    <row r="550" ht="15.75" customHeight="1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</row>
    <row r="551" ht="15.75" customHeight="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</row>
    <row r="552" ht="15.75" customHeight="1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</row>
    <row r="553" ht="15.75" customHeight="1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</row>
    <row r="554" ht="15.75" customHeight="1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</row>
    <row r="555" ht="15.75" customHeight="1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</row>
    <row r="556" ht="15.75" customHeight="1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</row>
    <row r="557" ht="15.75" customHeight="1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</row>
    <row r="558" ht="15.75" customHeight="1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</row>
    <row r="559" ht="15.75" customHeight="1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</row>
    <row r="560" ht="15.75" customHeight="1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</row>
    <row r="561" ht="15.75" customHeight="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</row>
    <row r="562" ht="15.75" customHeight="1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</row>
    <row r="563" ht="15.75" customHeight="1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</row>
    <row r="564" ht="15.75" customHeight="1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</row>
    <row r="565" ht="15.75" customHeight="1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</row>
    <row r="566" ht="15.75" customHeight="1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</row>
    <row r="567" ht="15.75" customHeight="1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</row>
    <row r="568" ht="15.75" customHeight="1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</row>
    <row r="569" ht="15.75" customHeight="1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</row>
    <row r="570" ht="15.75" customHeight="1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</row>
    <row r="571" ht="15.75" customHeight="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</row>
    <row r="572" ht="15.75" customHeight="1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</row>
    <row r="573" ht="15.75" customHeight="1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</row>
    <row r="574" ht="15.75" customHeight="1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</row>
    <row r="575" ht="15.75" customHeight="1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</row>
    <row r="576" ht="15.75" customHeight="1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</row>
    <row r="577" ht="15.75" customHeight="1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</row>
    <row r="578" ht="15.75" customHeight="1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</row>
    <row r="579" ht="15.75" customHeight="1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</row>
    <row r="580" ht="15.75" customHeight="1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</row>
    <row r="581" ht="15.75" customHeight="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</row>
    <row r="582" ht="15.75" customHeight="1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</row>
    <row r="583" ht="15.75" customHeight="1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</row>
    <row r="584" ht="15.75" customHeight="1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</row>
    <row r="585" ht="15.75" customHeight="1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</row>
    <row r="586" ht="15.75" customHeight="1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</row>
    <row r="587" ht="15.75" customHeight="1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</row>
    <row r="588" ht="15.75" customHeight="1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</row>
    <row r="589" ht="15.75" customHeight="1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</row>
    <row r="590" ht="15.75" customHeight="1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</row>
    <row r="591" ht="15.75" customHeight="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</row>
    <row r="592" ht="15.75" customHeight="1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</row>
    <row r="593" ht="15.75" customHeight="1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</row>
    <row r="594" ht="15.75" customHeight="1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</row>
    <row r="595" ht="15.75" customHeight="1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</row>
    <row r="596" ht="15.75" customHeight="1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</row>
    <row r="597" ht="15.75" customHeight="1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</row>
    <row r="598" ht="15.75" customHeight="1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</row>
    <row r="599" ht="15.75" customHeight="1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</row>
    <row r="600" ht="15.75" customHeight="1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</row>
    <row r="601" ht="15.75" customHeight="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</row>
    <row r="602" ht="15.75" customHeight="1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</row>
    <row r="603" ht="15.75" customHeight="1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</row>
    <row r="604" ht="15.75" customHeight="1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</row>
    <row r="605" ht="15.75" customHeight="1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</row>
    <row r="606" ht="15.75" customHeight="1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</row>
    <row r="607" ht="15.75" customHeight="1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</row>
    <row r="608" ht="15.75" customHeight="1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</row>
    <row r="609" ht="15.75" customHeight="1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</row>
    <row r="610" ht="15.75" customHeight="1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</row>
    <row r="611" ht="15.75" customHeight="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</row>
    <row r="612" ht="15.75" customHeight="1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</row>
    <row r="613" ht="15.75" customHeight="1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</row>
    <row r="614" ht="15.75" customHeight="1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</row>
    <row r="615" ht="15.75" customHeight="1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</row>
    <row r="616" ht="15.75" customHeight="1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</row>
    <row r="617" ht="15.75" customHeight="1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</row>
    <row r="618" ht="15.75" customHeight="1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</row>
    <row r="619" ht="15.75" customHeight="1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</row>
    <row r="620" ht="15.75" customHeight="1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</row>
    <row r="621" ht="15.75" customHeight="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</row>
    <row r="622" ht="15.75" customHeight="1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</row>
    <row r="623" ht="15.75" customHeight="1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</row>
    <row r="624" ht="15.75" customHeight="1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</row>
    <row r="625" ht="15.75" customHeight="1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</row>
    <row r="626" ht="15.75" customHeight="1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</row>
    <row r="627" ht="15.75" customHeight="1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</row>
    <row r="628" ht="15.75" customHeight="1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</row>
    <row r="629" ht="15.75" customHeight="1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</row>
    <row r="630" ht="15.75" customHeight="1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</row>
    <row r="631" ht="15.75" customHeight="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</row>
    <row r="632" ht="15.75" customHeight="1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</row>
    <row r="633" ht="15.75" customHeight="1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</row>
    <row r="634" ht="15.75" customHeight="1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</row>
    <row r="635" ht="15.75" customHeight="1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</row>
    <row r="636" ht="15.75" customHeight="1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</row>
    <row r="637" ht="15.75" customHeight="1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</row>
    <row r="638" ht="15.75" customHeight="1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</row>
    <row r="639" ht="15.75" customHeight="1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</row>
    <row r="640" ht="15.75" customHeight="1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</row>
    <row r="641" ht="15.75" customHeight="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</row>
    <row r="642" ht="15.75" customHeight="1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</row>
    <row r="643" ht="15.75" customHeight="1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</row>
    <row r="644" ht="15.75" customHeight="1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</row>
    <row r="645" ht="15.75" customHeight="1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</row>
    <row r="646" ht="15.75" customHeight="1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</row>
    <row r="647" ht="15.75" customHeight="1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</row>
    <row r="648" ht="15.75" customHeight="1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</row>
    <row r="649" ht="15.75" customHeight="1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</row>
    <row r="650" ht="15.75" customHeight="1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</row>
    <row r="651" ht="15.75" customHeight="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</row>
    <row r="652" ht="15.75" customHeight="1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</row>
    <row r="653" ht="15.75" customHeight="1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</row>
    <row r="654" ht="15.75" customHeight="1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</row>
    <row r="655" ht="15.75" customHeight="1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</row>
    <row r="656" ht="15.75" customHeight="1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</row>
    <row r="657" ht="15.75" customHeight="1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</row>
    <row r="658" ht="15.75" customHeight="1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</row>
    <row r="659" ht="15.75" customHeight="1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</row>
    <row r="660" ht="15.75" customHeight="1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</row>
    <row r="661" ht="15.75" customHeight="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</row>
    <row r="662" ht="15.75" customHeight="1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</row>
    <row r="663" ht="15.75" customHeight="1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</row>
    <row r="664" ht="15.75" customHeight="1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</row>
    <row r="665" ht="15.75" customHeight="1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</row>
    <row r="666" ht="15.75" customHeight="1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</row>
    <row r="667" ht="15.75" customHeight="1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</row>
    <row r="668" ht="15.75" customHeight="1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</row>
    <row r="669" ht="15.75" customHeight="1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</row>
    <row r="670" ht="15.75" customHeight="1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</row>
    <row r="671" ht="15.75" customHeight="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</row>
    <row r="672" ht="15.75" customHeight="1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</row>
    <row r="673" ht="15.75" customHeight="1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</row>
    <row r="674" ht="15.75" customHeight="1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</row>
    <row r="675" ht="15.75" customHeight="1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</row>
    <row r="676" ht="15.75" customHeight="1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</row>
    <row r="677" ht="15.75" customHeight="1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</row>
    <row r="678" ht="15.75" customHeight="1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</row>
    <row r="679" ht="15.75" customHeight="1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</row>
    <row r="680" ht="15.75" customHeight="1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</row>
    <row r="681" ht="15.75" customHeight="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</row>
    <row r="682" ht="15.75" customHeight="1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</row>
    <row r="683" ht="15.75" customHeight="1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</row>
    <row r="684" ht="15.75" customHeight="1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</row>
    <row r="685" ht="15.75" customHeight="1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</row>
    <row r="686" ht="15.75" customHeight="1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</row>
    <row r="687" ht="15.75" customHeight="1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</row>
    <row r="688" ht="15.75" customHeight="1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</row>
    <row r="689" ht="15.75" customHeight="1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</row>
    <row r="690" ht="15.75" customHeight="1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</row>
    <row r="691" ht="15.75" customHeight="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</row>
    <row r="692" ht="15.75" customHeight="1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</row>
    <row r="693" ht="15.75" customHeight="1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</row>
    <row r="694" ht="15.75" customHeight="1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</row>
    <row r="695" ht="15.75" customHeight="1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</row>
    <row r="696" ht="15.75" customHeight="1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</row>
    <row r="697" ht="15.75" customHeight="1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</row>
    <row r="698" ht="15.75" customHeight="1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</row>
    <row r="699" ht="15.75" customHeight="1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</row>
    <row r="700" ht="15.75" customHeight="1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</row>
    <row r="701" ht="15.75" customHeight="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</row>
    <row r="702" ht="15.75" customHeight="1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</row>
    <row r="703" ht="15.75" customHeight="1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</row>
    <row r="704" ht="15.75" customHeight="1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</row>
    <row r="705" ht="15.75" customHeight="1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</row>
    <row r="706" ht="15.75" customHeight="1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</row>
    <row r="707" ht="15.75" customHeight="1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</row>
    <row r="708" ht="15.75" customHeight="1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</row>
    <row r="709" ht="15.75" customHeight="1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</row>
    <row r="710" ht="15.75" customHeight="1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</row>
    <row r="711" ht="15.75" customHeight="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</row>
    <row r="712" ht="15.75" customHeight="1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</row>
    <row r="713" ht="15.75" customHeight="1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</row>
    <row r="714" ht="15.75" customHeight="1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</row>
    <row r="715" ht="15.75" customHeight="1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</row>
    <row r="716" ht="15.75" customHeight="1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</row>
    <row r="717" ht="15.75" customHeight="1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</row>
    <row r="718" ht="15.75" customHeight="1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</row>
    <row r="719" ht="15.75" customHeight="1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</row>
    <row r="720" ht="15.75" customHeight="1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</row>
    <row r="721" ht="15.75" customHeight="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</row>
    <row r="722" ht="15.75" customHeight="1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</row>
    <row r="723" ht="15.75" customHeight="1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</row>
    <row r="724" ht="15.75" customHeight="1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</row>
    <row r="725" ht="15.75" customHeight="1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</row>
    <row r="726" ht="15.75" customHeight="1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</row>
    <row r="727" ht="15.75" customHeight="1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</row>
    <row r="728" ht="15.75" customHeight="1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</row>
    <row r="729" ht="15.75" customHeight="1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</row>
    <row r="730" ht="15.75" customHeight="1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</row>
    <row r="731" ht="15.75" customHeight="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</row>
    <row r="732" ht="15.75" customHeight="1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</row>
    <row r="733" ht="15.75" customHeight="1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</row>
    <row r="734" ht="15.75" customHeight="1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</row>
    <row r="735" ht="15.75" customHeight="1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</row>
    <row r="736" ht="15.75" customHeight="1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</row>
    <row r="737" ht="15.75" customHeight="1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</row>
    <row r="738" ht="15.75" customHeight="1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</row>
    <row r="739" ht="15.75" customHeight="1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</row>
    <row r="740" ht="15.75" customHeight="1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</row>
    <row r="741" ht="15.75" customHeight="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</row>
    <row r="742" ht="15.75" customHeight="1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</row>
    <row r="743" ht="15.75" customHeight="1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</row>
    <row r="744" ht="15.75" customHeight="1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</row>
    <row r="745" ht="15.75" customHeight="1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</row>
    <row r="746" ht="15.75" customHeight="1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</row>
    <row r="747" ht="15.75" customHeight="1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</row>
    <row r="748" ht="15.75" customHeight="1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</row>
    <row r="749" ht="15.75" customHeight="1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</row>
    <row r="750" ht="15.75" customHeight="1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</row>
    <row r="751" ht="15.75" customHeight="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</row>
    <row r="752" ht="15.75" customHeight="1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</row>
    <row r="753" ht="15.75" customHeight="1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</row>
    <row r="754" ht="15.75" customHeight="1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</row>
    <row r="755" ht="15.75" customHeight="1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</row>
    <row r="756" ht="15.75" customHeight="1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</row>
    <row r="757" ht="15.75" customHeight="1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</row>
    <row r="758" ht="15.75" customHeight="1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</row>
    <row r="759" ht="15.75" customHeight="1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</row>
    <row r="760" ht="15.75" customHeight="1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</row>
    <row r="761" ht="15.75" customHeight="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</row>
    <row r="762" ht="15.75" customHeight="1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</row>
    <row r="763" ht="15.75" customHeight="1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</row>
    <row r="764" ht="15.75" customHeight="1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</row>
    <row r="765" ht="15.75" customHeight="1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</row>
    <row r="766" ht="15.75" customHeight="1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</row>
    <row r="767" ht="15.75" customHeight="1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</row>
    <row r="768" ht="15.75" customHeight="1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</row>
    <row r="769" ht="15.75" customHeight="1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</row>
    <row r="770" ht="15.75" customHeight="1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</row>
    <row r="771" ht="15.75" customHeight="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</row>
    <row r="772" ht="15.75" customHeight="1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</row>
    <row r="773" ht="15.75" customHeight="1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</row>
    <row r="774" ht="15.75" customHeight="1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</row>
    <row r="775" ht="15.75" customHeight="1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</row>
    <row r="776" ht="15.75" customHeight="1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</row>
    <row r="777" ht="15.75" customHeight="1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</row>
    <row r="778" ht="15.75" customHeight="1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</row>
    <row r="779" ht="15.75" customHeight="1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</row>
    <row r="780" ht="15.75" customHeight="1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</row>
    <row r="781" ht="15.75" customHeight="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</row>
    <row r="782" ht="15.75" customHeight="1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</row>
    <row r="783" ht="15.75" customHeight="1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</row>
    <row r="784" ht="15.75" customHeight="1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</row>
    <row r="785" ht="15.75" customHeight="1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</row>
    <row r="786" ht="15.75" customHeight="1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</row>
    <row r="787" ht="15.75" customHeight="1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</row>
    <row r="788" ht="15.75" customHeight="1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</row>
    <row r="789" ht="15.75" customHeight="1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</row>
    <row r="790" ht="15.75" customHeight="1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</row>
    <row r="791" ht="15.75" customHeight="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</row>
    <row r="792" ht="15.75" customHeight="1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</row>
    <row r="793" ht="15.75" customHeight="1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</row>
    <row r="794" ht="15.75" customHeight="1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</row>
    <row r="795" ht="15.75" customHeight="1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</row>
    <row r="796" ht="15.75" customHeight="1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</row>
    <row r="797" ht="15.75" customHeight="1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</row>
    <row r="798" ht="15.75" customHeight="1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</row>
    <row r="799" ht="15.75" customHeight="1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</row>
    <row r="800" ht="15.75" customHeight="1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</row>
    <row r="801" ht="15.75" customHeight="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</row>
    <row r="802" ht="15.75" customHeight="1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</row>
    <row r="803" ht="15.75" customHeight="1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</row>
    <row r="804" ht="15.75" customHeight="1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</row>
    <row r="805" ht="15.75" customHeight="1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</row>
    <row r="806" ht="15.75" customHeight="1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</row>
    <row r="807" ht="15.75" customHeight="1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</row>
    <row r="808" ht="15.75" customHeight="1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</row>
    <row r="809" ht="15.75" customHeight="1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</row>
    <row r="810" ht="15.75" customHeight="1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</row>
    <row r="811" ht="15.75" customHeight="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</row>
    <row r="812" ht="15.75" customHeight="1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</row>
    <row r="813" ht="15.75" customHeight="1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</row>
    <row r="814" ht="15.75" customHeight="1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</row>
    <row r="815" ht="15.75" customHeight="1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</row>
    <row r="816" ht="15.75" customHeight="1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</row>
    <row r="817" ht="15.75" customHeight="1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</row>
    <row r="818" ht="15.75" customHeight="1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</row>
    <row r="819" ht="15.75" customHeight="1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</row>
    <row r="820" ht="15.75" customHeight="1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</row>
    <row r="821" ht="15.75" customHeight="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</row>
    <row r="822" ht="15.75" customHeight="1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</row>
    <row r="823" ht="15.75" customHeight="1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</row>
    <row r="824" ht="15.75" customHeight="1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</row>
    <row r="825" ht="15.75" customHeight="1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</row>
    <row r="826" ht="15.75" customHeight="1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</row>
    <row r="827" ht="15.75" customHeight="1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</row>
    <row r="828" ht="15.75" customHeight="1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</row>
    <row r="829" ht="15.75" customHeight="1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</row>
    <row r="830" ht="15.75" customHeight="1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</row>
    <row r="831" ht="15.75" customHeight="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</row>
    <row r="832" ht="15.75" customHeight="1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</row>
    <row r="833" ht="15.75" customHeight="1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</row>
    <row r="834" ht="15.75" customHeight="1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</row>
    <row r="835" ht="15.75" customHeight="1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</row>
    <row r="836" ht="15.75" customHeight="1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</row>
    <row r="837" ht="15.75" customHeight="1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</row>
    <row r="838" ht="15.75" customHeight="1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</row>
    <row r="839" ht="15.75" customHeight="1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</row>
    <row r="840" ht="15.75" customHeight="1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</row>
    <row r="841" ht="15.75" customHeight="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</row>
    <row r="842" ht="15.75" customHeight="1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</row>
    <row r="843" ht="15.75" customHeight="1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</row>
    <row r="844" ht="15.75" customHeight="1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</row>
    <row r="845" ht="15.75" customHeight="1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</row>
    <row r="846" ht="15.75" customHeight="1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</row>
    <row r="847" ht="15.75" customHeight="1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</row>
    <row r="848" ht="15.75" customHeight="1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</row>
    <row r="849" ht="15.75" customHeight="1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</row>
    <row r="850" ht="15.75" customHeight="1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</row>
    <row r="851" ht="15.75" customHeight="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</row>
    <row r="852" ht="15.75" customHeight="1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</row>
    <row r="853" ht="15.75" customHeight="1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</row>
    <row r="854" ht="15.75" customHeight="1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</row>
    <row r="855" ht="15.75" customHeight="1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</row>
    <row r="856" ht="15.75" customHeight="1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</row>
    <row r="857" ht="15.75" customHeight="1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</row>
    <row r="858" ht="15.75" customHeight="1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</row>
    <row r="859" ht="15.75" customHeight="1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</row>
    <row r="860" ht="15.75" customHeight="1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</row>
    <row r="861" ht="15.75" customHeight="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</row>
    <row r="862" ht="15.75" customHeight="1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</row>
    <row r="863" ht="15.75" customHeight="1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</row>
    <row r="864" ht="15.75" customHeight="1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</row>
    <row r="865" ht="15.75" customHeight="1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</row>
    <row r="866" ht="15.75" customHeight="1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</row>
    <row r="867" ht="15.75" customHeight="1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</row>
    <row r="868" ht="15.75" customHeight="1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</row>
    <row r="869" ht="15.75" customHeight="1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</row>
    <row r="870" ht="15.75" customHeight="1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</row>
    <row r="871" ht="15.75" customHeight="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</row>
    <row r="872" ht="15.75" customHeight="1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</row>
    <row r="873" ht="15.75" customHeight="1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</row>
    <row r="874" ht="15.75" customHeight="1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</row>
    <row r="875" ht="15.75" customHeight="1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</row>
    <row r="876" ht="15.75" customHeight="1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</row>
    <row r="877" ht="15.75" customHeight="1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</row>
    <row r="878" ht="15.75" customHeight="1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</row>
    <row r="879" ht="15.75" customHeight="1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</row>
    <row r="880" ht="15.75" customHeight="1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</row>
    <row r="881" ht="15.75" customHeight="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</row>
    <row r="882" ht="15.75" customHeight="1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</row>
    <row r="883" ht="15.75" customHeight="1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</row>
    <row r="884" ht="15.75" customHeight="1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</row>
    <row r="885" ht="15.75" customHeight="1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</row>
    <row r="886" ht="15.75" customHeight="1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</row>
    <row r="887" ht="15.75" customHeight="1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</row>
    <row r="888" ht="15.75" customHeight="1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</row>
    <row r="889" ht="15.75" customHeight="1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</row>
    <row r="890" ht="15.75" customHeight="1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</row>
    <row r="891" ht="15.75" customHeight="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</row>
    <row r="892" ht="15.75" customHeight="1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</row>
    <row r="893" ht="15.75" customHeight="1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</row>
    <row r="894" ht="15.75" customHeight="1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</row>
    <row r="895" ht="15.75" customHeight="1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</row>
    <row r="896" ht="15.75" customHeight="1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</row>
    <row r="897" ht="15.75" customHeight="1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</row>
    <row r="898" ht="15.75" customHeight="1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</row>
    <row r="899" ht="15.75" customHeight="1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</row>
    <row r="900" ht="15.75" customHeight="1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</row>
    <row r="901" ht="15.75" customHeight="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</row>
    <row r="902" ht="15.75" customHeight="1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</row>
    <row r="903" ht="15.75" customHeight="1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</row>
    <row r="904" ht="15.75" customHeight="1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</row>
    <row r="905" ht="15.75" customHeight="1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</row>
    <row r="906" ht="15.75" customHeight="1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</row>
    <row r="907" ht="15.75" customHeight="1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</row>
    <row r="908" ht="15.75" customHeight="1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</row>
    <row r="909" ht="15.75" customHeight="1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</row>
    <row r="910" ht="15.75" customHeight="1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</row>
    <row r="911" ht="15.75" customHeight="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</row>
    <row r="912" ht="15.75" customHeight="1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</row>
    <row r="913" ht="15.75" customHeight="1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</row>
    <row r="914" ht="15.75" customHeight="1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</row>
    <row r="915" ht="15.75" customHeight="1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</row>
    <row r="916" ht="15.75" customHeight="1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</row>
    <row r="917" ht="15.75" customHeight="1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</row>
    <row r="918" ht="15.75" customHeight="1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</row>
    <row r="919" ht="15.75" customHeight="1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</row>
    <row r="920" ht="15.75" customHeight="1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</row>
    <row r="921" ht="15.75" customHeight="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</row>
    <row r="922" ht="15.75" customHeight="1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</row>
    <row r="923" ht="15.75" customHeight="1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</row>
    <row r="924" ht="15.75" customHeight="1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</row>
    <row r="925" ht="15.75" customHeight="1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</row>
    <row r="926" ht="15.75" customHeight="1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</row>
    <row r="927" ht="15.75" customHeight="1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</row>
    <row r="928" ht="15.75" customHeight="1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</row>
    <row r="929" ht="15.75" customHeight="1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</row>
    <row r="930" ht="15.75" customHeight="1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</row>
    <row r="931" ht="15.75" customHeight="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</row>
    <row r="932" ht="15.75" customHeight="1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</row>
    <row r="933" ht="15.75" customHeight="1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</row>
    <row r="934" ht="15.75" customHeight="1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</row>
    <row r="935" ht="15.75" customHeight="1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</row>
    <row r="936" ht="15.75" customHeight="1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</row>
    <row r="937" ht="15.75" customHeight="1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</row>
    <row r="938" ht="15.75" customHeight="1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</row>
    <row r="939" ht="15.75" customHeight="1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</row>
    <row r="940" ht="15.75" customHeight="1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</row>
    <row r="941" ht="15.75" customHeight="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</row>
    <row r="942" ht="15.75" customHeight="1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</row>
    <row r="943" ht="15.75" customHeight="1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</row>
    <row r="944" ht="15.75" customHeight="1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</row>
    <row r="945" ht="15.75" customHeight="1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</row>
    <row r="946" ht="15.75" customHeight="1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</row>
    <row r="947" ht="15.75" customHeight="1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</row>
    <row r="948" ht="15.75" customHeight="1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</row>
    <row r="949" ht="15.75" customHeight="1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</row>
    <row r="950" ht="15.75" customHeight="1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</row>
    <row r="951" ht="15.75" customHeight="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</row>
    <row r="952" ht="15.75" customHeight="1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</row>
    <row r="953" ht="15.75" customHeight="1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</row>
    <row r="954" ht="15.75" customHeight="1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</row>
    <row r="955" ht="15.75" customHeight="1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</row>
    <row r="956" ht="15.75" customHeight="1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</row>
    <row r="957" ht="15.75" customHeight="1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</row>
    <row r="958" ht="15.75" customHeight="1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</row>
    <row r="959" ht="15.75" customHeight="1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</row>
    <row r="960" ht="15.75" customHeight="1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</row>
    <row r="961" ht="15.75" customHeight="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</row>
    <row r="962" ht="15.75" customHeight="1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</row>
    <row r="963" ht="15.75" customHeight="1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</row>
    <row r="964" ht="15.75" customHeight="1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</row>
    <row r="965" ht="15.75" customHeight="1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</row>
    <row r="966" ht="15.75" customHeight="1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</row>
    <row r="967" ht="15.75" customHeight="1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</row>
    <row r="968" ht="15.75" customHeight="1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</row>
    <row r="969" ht="15.75" customHeight="1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</row>
    <row r="970" ht="15.75" customHeight="1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</row>
    <row r="971" ht="15.75" customHeight="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</row>
    <row r="972" ht="15.75" customHeight="1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</row>
    <row r="973" ht="15.75" customHeight="1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</row>
    <row r="974" ht="15.75" customHeight="1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</row>
    <row r="975" ht="15.75" customHeight="1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</row>
    <row r="976" ht="15.75" customHeight="1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</row>
    <row r="977" ht="15.75" customHeight="1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</row>
    <row r="978" ht="15.75" customHeight="1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</row>
    <row r="979" ht="15.75" customHeight="1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</row>
    <row r="980" ht="15.75" customHeight="1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</row>
    <row r="981" ht="15.75" customHeight="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</row>
    <row r="982" ht="15.75" customHeight="1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</row>
    <row r="983" ht="15.75" customHeight="1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</row>
    <row r="984" ht="15.75" customHeight="1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</row>
    <row r="985" ht="15.75" customHeight="1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</row>
    <row r="986" ht="15.75" customHeight="1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</row>
    <row r="987" ht="15.75" customHeight="1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</row>
    <row r="988" ht="15.75" customHeight="1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</row>
    <row r="989" ht="15.75" customHeight="1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</row>
    <row r="990" ht="15.75" customHeight="1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</row>
    <row r="991" ht="15.75" customHeight="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</row>
    <row r="992" ht="15.75" customHeight="1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</row>
    <row r="993" ht="15.75" customHeight="1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</row>
    <row r="994" ht="15.75" customHeight="1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</row>
  </sheetData>
  <printOptions/>
  <pageMargins bottom="1.0" footer="0.0" header="0.0" left="0.75" right="0.75" top="1.0"/>
  <pageSetup orientation="portrait"/>
  <headerFooter>
    <oddFooter>&amp;C000000&amp;P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1.22" defaultRowHeight="15.0"/>
  <cols>
    <col customWidth="1" min="1" max="1" width="2.89"/>
    <col customWidth="1" min="2" max="2" width="44.0"/>
    <col customWidth="1" min="3" max="3" width="4.44"/>
    <col customWidth="1" min="4" max="12" width="9.22"/>
    <col customWidth="1" min="13" max="32" width="9.89"/>
    <col customWidth="1" min="33" max="39" width="10.44"/>
    <col customWidth="1" min="43" max="43" width="2.89"/>
  </cols>
  <sheetData>
    <row r="1" ht="12.0" customHeight="1">
      <c r="A1" s="6"/>
      <c r="B1" s="6"/>
      <c r="C1" s="178"/>
      <c r="D1" s="178"/>
      <c r="E1" s="178"/>
      <c r="F1" s="178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  <c r="AA1" s="179"/>
      <c r="AB1" s="179"/>
      <c r="AC1" s="179"/>
      <c r="AD1" s="179"/>
      <c r="AE1" s="179"/>
      <c r="AF1" s="179"/>
      <c r="AG1" s="179"/>
      <c r="AH1" s="179"/>
      <c r="AI1" s="179"/>
      <c r="AJ1" s="179"/>
      <c r="AK1" s="179"/>
      <c r="AL1" s="179"/>
      <c r="AM1" s="179"/>
      <c r="AN1" s="179"/>
      <c r="AO1" s="179"/>
      <c r="AP1" s="179"/>
      <c r="AQ1" s="179"/>
    </row>
    <row r="2" ht="15.0" customHeight="1">
      <c r="A2" s="6"/>
      <c r="B2" s="180"/>
      <c r="C2" s="180"/>
      <c r="D2" s="92">
        <v>44927.0</v>
      </c>
      <c r="E2" s="92">
        <v>44958.0</v>
      </c>
      <c r="F2" s="92">
        <v>44986.0</v>
      </c>
      <c r="G2" s="93">
        <v>45017.0</v>
      </c>
      <c r="H2" s="93">
        <v>45047.0</v>
      </c>
      <c r="I2" s="93">
        <v>45078.0</v>
      </c>
      <c r="J2" s="93">
        <v>45108.0</v>
      </c>
      <c r="K2" s="93">
        <v>45139.0</v>
      </c>
      <c r="L2" s="93">
        <v>45170.0</v>
      </c>
      <c r="M2" s="93">
        <v>45200.0</v>
      </c>
      <c r="N2" s="93">
        <v>45231.0</v>
      </c>
      <c r="O2" s="93">
        <v>45261.0</v>
      </c>
      <c r="P2" s="93">
        <v>45292.0</v>
      </c>
      <c r="Q2" s="93">
        <v>45323.0</v>
      </c>
      <c r="R2" s="93">
        <v>45352.0</v>
      </c>
      <c r="S2" s="93">
        <v>45383.0</v>
      </c>
      <c r="T2" s="93">
        <v>45413.0</v>
      </c>
      <c r="U2" s="93">
        <v>45444.0</v>
      </c>
      <c r="V2" s="93">
        <v>45474.0</v>
      </c>
      <c r="W2" s="93">
        <v>45505.0</v>
      </c>
      <c r="X2" s="93">
        <v>45536.0</v>
      </c>
      <c r="Y2" s="93">
        <v>45566.0</v>
      </c>
      <c r="Z2" s="93">
        <v>45597.0</v>
      </c>
      <c r="AA2" s="93">
        <v>45627.0</v>
      </c>
      <c r="AB2" s="93">
        <v>45658.0</v>
      </c>
      <c r="AC2" s="93">
        <v>45689.0</v>
      </c>
      <c r="AD2" s="93">
        <v>45717.0</v>
      </c>
      <c r="AE2" s="93">
        <v>45748.0</v>
      </c>
      <c r="AF2" s="93">
        <v>45778.0</v>
      </c>
      <c r="AG2" s="93">
        <v>45809.0</v>
      </c>
      <c r="AH2" s="93">
        <v>45839.0</v>
      </c>
      <c r="AI2" s="93">
        <v>45870.0</v>
      </c>
      <c r="AJ2" s="93">
        <v>45901.0</v>
      </c>
      <c r="AK2" s="93">
        <v>45931.0</v>
      </c>
      <c r="AL2" s="93">
        <v>45962.0</v>
      </c>
      <c r="AM2" s="93">
        <v>45992.0</v>
      </c>
      <c r="AN2" s="181" t="s">
        <v>18</v>
      </c>
      <c r="AO2" s="181" t="s">
        <v>19</v>
      </c>
      <c r="AP2" s="181" t="s">
        <v>20</v>
      </c>
      <c r="AQ2" s="182"/>
    </row>
    <row r="3" ht="13.5" customHeight="1">
      <c r="A3" s="20"/>
      <c r="B3" s="95" t="s">
        <v>41</v>
      </c>
      <c r="C3" s="95"/>
      <c r="D3" s="95"/>
      <c r="E3" s="95"/>
      <c r="F3" s="95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183"/>
      <c r="W3" s="183"/>
      <c r="X3" s="183"/>
      <c r="Y3" s="183"/>
      <c r="Z3" s="183"/>
      <c r="AA3" s="183"/>
      <c r="AB3" s="183"/>
      <c r="AC3" s="183"/>
      <c r="AD3" s="183"/>
      <c r="AE3" s="183"/>
      <c r="AF3" s="183"/>
      <c r="AG3" s="183"/>
      <c r="AH3" s="183"/>
      <c r="AI3" s="183"/>
      <c r="AJ3" s="183"/>
      <c r="AK3" s="183"/>
      <c r="AL3" s="183"/>
      <c r="AM3" s="183"/>
      <c r="AN3" s="95"/>
      <c r="AO3" s="95"/>
      <c r="AP3" s="95"/>
      <c r="AQ3" s="125"/>
    </row>
    <row r="4" ht="15.0" customHeight="1">
      <c r="A4" s="20"/>
      <c r="B4" s="45" t="s">
        <v>69</v>
      </c>
      <c r="C4" s="171" t="s">
        <v>37</v>
      </c>
      <c r="D4" s="184">
        <v>5.0</v>
      </c>
      <c r="E4" s="184">
        <v>6.0</v>
      </c>
      <c r="F4" s="184">
        <v>5.0</v>
      </c>
      <c r="G4" s="184">
        <v>5.0</v>
      </c>
      <c r="H4" s="184">
        <v>5.0</v>
      </c>
      <c r="I4" s="184">
        <v>5.0</v>
      </c>
      <c r="J4" s="184">
        <v>10.0</v>
      </c>
      <c r="K4" s="184">
        <v>10.0</v>
      </c>
      <c r="L4" s="184">
        <v>10.0</v>
      </c>
      <c r="M4" s="184">
        <v>10.0</v>
      </c>
      <c r="N4" s="184">
        <v>10.0</v>
      </c>
      <c r="O4" s="184">
        <v>10.0</v>
      </c>
      <c r="P4" s="184">
        <v>20.0</v>
      </c>
      <c r="Q4" s="184">
        <v>20.0</v>
      </c>
      <c r="R4" s="184">
        <v>20.0</v>
      </c>
      <c r="S4" s="184">
        <v>25.0</v>
      </c>
      <c r="T4" s="184">
        <v>25.0</v>
      </c>
      <c r="U4" s="184">
        <v>25.0</v>
      </c>
      <c r="V4" s="184">
        <v>30.0</v>
      </c>
      <c r="W4" s="184">
        <v>30.0</v>
      </c>
      <c r="X4" s="184">
        <v>30.0</v>
      </c>
      <c r="Y4" s="184">
        <v>35.0</v>
      </c>
      <c r="Z4" s="184">
        <v>35.0</v>
      </c>
      <c r="AA4" s="184">
        <v>35.0</v>
      </c>
      <c r="AB4" s="184">
        <v>55.0</v>
      </c>
      <c r="AC4" s="184">
        <v>55.0</v>
      </c>
      <c r="AD4" s="184">
        <v>55.0</v>
      </c>
      <c r="AE4" s="184">
        <v>75.0</v>
      </c>
      <c r="AF4" s="184">
        <v>75.0</v>
      </c>
      <c r="AG4" s="184">
        <v>75.0</v>
      </c>
      <c r="AH4" s="184">
        <v>95.0</v>
      </c>
      <c r="AI4" s="184">
        <v>95.0</v>
      </c>
      <c r="AJ4" s="184">
        <v>95.0</v>
      </c>
      <c r="AK4" s="184">
        <v>115.0</v>
      </c>
      <c r="AL4" s="184">
        <v>115.0</v>
      </c>
      <c r="AM4" s="184">
        <v>115.0</v>
      </c>
      <c r="AN4" s="185">
        <f>SUM(D4:O4)</f>
        <v>91</v>
      </c>
      <c r="AO4" s="153">
        <f>SUM(P4:AA4)</f>
        <v>330</v>
      </c>
      <c r="AP4" s="153">
        <f>SUM(AB4:AM4)</f>
        <v>1020</v>
      </c>
      <c r="AQ4" s="23"/>
    </row>
    <row r="5" ht="15.0" customHeight="1">
      <c r="A5" s="20"/>
      <c r="B5" s="45" t="s">
        <v>70</v>
      </c>
      <c r="C5" s="171" t="s">
        <v>26</v>
      </c>
      <c r="D5" s="186">
        <v>0.01</v>
      </c>
      <c r="E5" s="186">
        <v>0.01</v>
      </c>
      <c r="F5" s="186">
        <v>0.01</v>
      </c>
      <c r="G5" s="186">
        <v>0.01</v>
      </c>
      <c r="H5" s="186">
        <v>0.01</v>
      </c>
      <c r="I5" s="186">
        <v>0.01</v>
      </c>
      <c r="J5" s="186">
        <v>0.01</v>
      </c>
      <c r="K5" s="186">
        <v>0.01</v>
      </c>
      <c r="L5" s="186">
        <v>0.01</v>
      </c>
      <c r="M5" s="186">
        <v>0.01</v>
      </c>
      <c r="N5" s="186">
        <v>0.01</v>
      </c>
      <c r="O5" s="186">
        <v>0.01</v>
      </c>
      <c r="P5" s="186">
        <v>0.01</v>
      </c>
      <c r="Q5" s="186">
        <v>0.01</v>
      </c>
      <c r="R5" s="186">
        <v>0.01</v>
      </c>
      <c r="S5" s="186">
        <v>0.01</v>
      </c>
      <c r="T5" s="186">
        <v>0.01</v>
      </c>
      <c r="U5" s="186">
        <v>0.01</v>
      </c>
      <c r="V5" s="186">
        <v>0.01</v>
      </c>
      <c r="W5" s="186">
        <v>0.01</v>
      </c>
      <c r="X5" s="186">
        <v>0.01</v>
      </c>
      <c r="Y5" s="186">
        <v>0.01</v>
      </c>
      <c r="Z5" s="186">
        <v>0.01</v>
      </c>
      <c r="AA5" s="186">
        <v>0.01</v>
      </c>
      <c r="AB5" s="186">
        <v>0.01</v>
      </c>
      <c r="AC5" s="186">
        <v>0.01</v>
      </c>
      <c r="AD5" s="186">
        <v>0.00999999999999998</v>
      </c>
      <c r="AE5" s="186">
        <v>0.00999999999999998</v>
      </c>
      <c r="AF5" s="186">
        <v>0.00999999999999998</v>
      </c>
      <c r="AG5" s="186">
        <v>0.00999999999999998</v>
      </c>
      <c r="AH5" s="186">
        <v>0.00999999999999998</v>
      </c>
      <c r="AI5" s="186">
        <v>0.00999999999999997</v>
      </c>
      <c r="AJ5" s="186">
        <v>0.00999999999999997</v>
      </c>
      <c r="AK5" s="186">
        <v>0.00999999999999997</v>
      </c>
      <c r="AL5" s="186">
        <v>0.00999999999999997</v>
      </c>
      <c r="AM5" s="186">
        <v>0.00999999999999997</v>
      </c>
      <c r="AN5" s="187"/>
      <c r="AO5" s="49"/>
      <c r="AP5" s="49"/>
      <c r="AQ5" s="23"/>
    </row>
    <row r="6" ht="15.0" customHeight="1">
      <c r="A6" s="20"/>
      <c r="B6" s="45" t="s">
        <v>71</v>
      </c>
      <c r="C6" s="171" t="s">
        <v>37</v>
      </c>
      <c r="D6" s="171">
        <v>0.0</v>
      </c>
      <c r="E6" s="171">
        <f t="shared" ref="E6:AM6" si="1">D7*E5</f>
        <v>0.0501</v>
      </c>
      <c r="F6" s="171">
        <f t="shared" si="1"/>
        <v>0.109599</v>
      </c>
      <c r="G6" s="171">
        <f t="shared" si="1"/>
        <v>0.15850301</v>
      </c>
      <c r="H6" s="171">
        <f t="shared" si="1"/>
        <v>0.2069179799</v>
      </c>
      <c r="I6" s="171">
        <f t="shared" si="1"/>
        <v>0.2548488001</v>
      </c>
      <c r="J6" s="171">
        <f t="shared" si="1"/>
        <v>0.3023003121</v>
      </c>
      <c r="K6" s="171">
        <f t="shared" si="1"/>
        <v>0.399277309</v>
      </c>
      <c r="L6" s="171">
        <f t="shared" si="1"/>
        <v>0.4952845359</v>
      </c>
      <c r="M6" s="171">
        <f t="shared" si="1"/>
        <v>0.5903316905</v>
      </c>
      <c r="N6" s="171">
        <f t="shared" si="1"/>
        <v>0.6844283736</v>
      </c>
      <c r="O6" s="171">
        <f t="shared" si="1"/>
        <v>0.7775840899</v>
      </c>
      <c r="P6" s="171">
        <f t="shared" si="1"/>
        <v>0.869808249</v>
      </c>
      <c r="Q6" s="171">
        <f t="shared" si="1"/>
        <v>1.061110166</v>
      </c>
      <c r="R6" s="171">
        <f t="shared" si="1"/>
        <v>1.250499065</v>
      </c>
      <c r="S6" s="171">
        <f t="shared" si="1"/>
        <v>1.437994074</v>
      </c>
      <c r="T6" s="171">
        <f t="shared" si="1"/>
        <v>1.673614133</v>
      </c>
      <c r="U6" s="171">
        <f t="shared" si="1"/>
        <v>1.906877992</v>
      </c>
      <c r="V6" s="171">
        <f t="shared" si="1"/>
        <v>2.137809212</v>
      </c>
      <c r="W6" s="171">
        <f t="shared" si="1"/>
        <v>2.41643112</v>
      </c>
      <c r="X6" s="171">
        <f t="shared" si="1"/>
        <v>2.692266809</v>
      </c>
      <c r="Y6" s="171">
        <f t="shared" si="1"/>
        <v>2.965344141</v>
      </c>
      <c r="Z6" s="171">
        <f t="shared" si="1"/>
        <v>3.285690699</v>
      </c>
      <c r="AA6" s="171">
        <f t="shared" si="1"/>
        <v>3.602833792</v>
      </c>
      <c r="AB6" s="171">
        <f t="shared" si="1"/>
        <v>3.916805454</v>
      </c>
      <c r="AC6" s="171">
        <f t="shared" si="1"/>
        <v>4.4276374</v>
      </c>
      <c r="AD6" s="171">
        <f t="shared" si="1"/>
        <v>4.933361026</v>
      </c>
      <c r="AE6" s="171">
        <f t="shared" si="1"/>
        <v>5.434027416</v>
      </c>
      <c r="AF6" s="171">
        <f t="shared" si="1"/>
        <v>6.129687141</v>
      </c>
      <c r="AG6" s="171">
        <f t="shared" si="1"/>
        <v>6.81839027</v>
      </c>
      <c r="AH6" s="171">
        <f t="shared" si="1"/>
        <v>7.500206367</v>
      </c>
      <c r="AI6" s="171">
        <f t="shared" si="1"/>
        <v>8.375204304</v>
      </c>
      <c r="AJ6" s="171">
        <f t="shared" si="1"/>
        <v>9.241452261</v>
      </c>
      <c r="AK6" s="171">
        <f t="shared" si="1"/>
        <v>10.09903774</v>
      </c>
      <c r="AL6" s="171">
        <f t="shared" si="1"/>
        <v>11.14804736</v>
      </c>
      <c r="AM6" s="171">
        <f t="shared" si="1"/>
        <v>12.18656689</v>
      </c>
      <c r="AN6" s="185">
        <f>SUM(D6:O6)</f>
        <v>4.029175101</v>
      </c>
      <c r="AO6" s="153">
        <f>SUM(P6:AA6)</f>
        <v>25.30027945</v>
      </c>
      <c r="AP6" s="153">
        <f>SUM(AB6:AM6)</f>
        <v>90.21042363</v>
      </c>
      <c r="AQ6" s="23"/>
    </row>
    <row r="7" ht="14.25" customHeight="1">
      <c r="A7" s="188"/>
      <c r="B7" s="127" t="s">
        <v>72</v>
      </c>
      <c r="C7" s="189" t="s">
        <v>37</v>
      </c>
      <c r="D7" s="189">
        <f>SUM(D4:D6)</f>
        <v>5.01</v>
      </c>
      <c r="E7" s="189">
        <f t="shared" ref="E7:AM7" si="2">D7+E4-E6</f>
        <v>10.9599</v>
      </c>
      <c r="F7" s="189">
        <f t="shared" si="2"/>
        <v>15.850301</v>
      </c>
      <c r="G7" s="189">
        <f t="shared" si="2"/>
        <v>20.69179799</v>
      </c>
      <c r="H7" s="189">
        <f t="shared" si="2"/>
        <v>25.48488001</v>
      </c>
      <c r="I7" s="189">
        <f t="shared" si="2"/>
        <v>30.23003121</v>
      </c>
      <c r="J7" s="189">
        <f t="shared" si="2"/>
        <v>39.9277309</v>
      </c>
      <c r="K7" s="189">
        <f t="shared" si="2"/>
        <v>49.52845359</v>
      </c>
      <c r="L7" s="189">
        <f t="shared" si="2"/>
        <v>59.03316905</v>
      </c>
      <c r="M7" s="189">
        <f t="shared" si="2"/>
        <v>68.44283736</v>
      </c>
      <c r="N7" s="189">
        <f t="shared" si="2"/>
        <v>77.75840899</v>
      </c>
      <c r="O7" s="189">
        <f t="shared" si="2"/>
        <v>86.9808249</v>
      </c>
      <c r="P7" s="189">
        <f t="shared" si="2"/>
        <v>106.1110166</v>
      </c>
      <c r="Q7" s="189">
        <f t="shared" si="2"/>
        <v>125.0499065</v>
      </c>
      <c r="R7" s="189">
        <f t="shared" si="2"/>
        <v>143.7994074</v>
      </c>
      <c r="S7" s="189">
        <f t="shared" si="2"/>
        <v>167.3614133</v>
      </c>
      <c r="T7" s="189">
        <f t="shared" si="2"/>
        <v>190.6877992</v>
      </c>
      <c r="U7" s="189">
        <f t="shared" si="2"/>
        <v>213.7809212</v>
      </c>
      <c r="V7" s="189">
        <f t="shared" si="2"/>
        <v>241.643112</v>
      </c>
      <c r="W7" s="189">
        <f t="shared" si="2"/>
        <v>269.2266809</v>
      </c>
      <c r="X7" s="189">
        <f t="shared" si="2"/>
        <v>296.5344141</v>
      </c>
      <c r="Y7" s="189">
        <f t="shared" si="2"/>
        <v>328.5690699</v>
      </c>
      <c r="Z7" s="189">
        <f t="shared" si="2"/>
        <v>360.2833792</v>
      </c>
      <c r="AA7" s="189">
        <f t="shared" si="2"/>
        <v>391.6805454</v>
      </c>
      <c r="AB7" s="189">
        <f t="shared" si="2"/>
        <v>442.76374</v>
      </c>
      <c r="AC7" s="189">
        <f t="shared" si="2"/>
        <v>493.3361026</v>
      </c>
      <c r="AD7" s="189">
        <f t="shared" si="2"/>
        <v>543.4027416</v>
      </c>
      <c r="AE7" s="189">
        <f t="shared" si="2"/>
        <v>612.9687141</v>
      </c>
      <c r="AF7" s="189">
        <f t="shared" si="2"/>
        <v>681.839027</v>
      </c>
      <c r="AG7" s="189">
        <f t="shared" si="2"/>
        <v>750.0206367</v>
      </c>
      <c r="AH7" s="189">
        <f t="shared" si="2"/>
        <v>837.5204304</v>
      </c>
      <c r="AI7" s="189">
        <f t="shared" si="2"/>
        <v>924.1452261</v>
      </c>
      <c r="AJ7" s="189">
        <f t="shared" si="2"/>
        <v>1009.903774</v>
      </c>
      <c r="AK7" s="189">
        <f t="shared" si="2"/>
        <v>1114.804736</v>
      </c>
      <c r="AL7" s="189">
        <f t="shared" si="2"/>
        <v>1218.656689</v>
      </c>
      <c r="AM7" s="189">
        <f t="shared" si="2"/>
        <v>1321.470122</v>
      </c>
      <c r="AN7" s="189">
        <f>P7</f>
        <v>106.1110166</v>
      </c>
      <c r="AO7" s="189">
        <f>AB7</f>
        <v>442.76374</v>
      </c>
      <c r="AP7" s="189">
        <f>AM7</f>
        <v>1321.470122</v>
      </c>
      <c r="AQ7" s="165"/>
    </row>
    <row r="8" ht="13.5" customHeight="1">
      <c r="A8" s="20"/>
      <c r="B8" s="45"/>
      <c r="C8" s="190"/>
      <c r="D8" s="190"/>
      <c r="E8" s="190"/>
      <c r="F8" s="190"/>
      <c r="G8" s="190"/>
      <c r="H8" s="190"/>
      <c r="I8" s="190"/>
      <c r="J8" s="190"/>
      <c r="K8" s="190"/>
      <c r="L8" s="190"/>
      <c r="M8" s="190"/>
      <c r="N8" s="190"/>
      <c r="O8" s="190"/>
      <c r="P8" s="190"/>
      <c r="Q8" s="190"/>
      <c r="R8" s="190"/>
      <c r="S8" s="190"/>
      <c r="T8" s="190"/>
      <c r="U8" s="190"/>
      <c r="V8" s="190"/>
      <c r="W8" s="190"/>
      <c r="X8" s="190"/>
      <c r="Y8" s="190"/>
      <c r="Z8" s="190"/>
      <c r="AA8" s="190"/>
      <c r="AB8" s="190"/>
      <c r="AC8" s="190"/>
      <c r="AD8" s="190"/>
      <c r="AE8" s="190"/>
      <c r="AF8" s="190"/>
      <c r="AG8" s="190"/>
      <c r="AH8" s="190"/>
      <c r="AI8" s="190"/>
      <c r="AJ8" s="190"/>
      <c r="AK8" s="190"/>
      <c r="AL8" s="190"/>
      <c r="AM8" s="190"/>
      <c r="AN8" s="187"/>
      <c r="AO8" s="49"/>
      <c r="AP8" s="49"/>
      <c r="AQ8" s="23"/>
    </row>
    <row r="9" ht="13.5" customHeight="1">
      <c r="A9" s="20"/>
      <c r="B9" s="45" t="s">
        <v>73</v>
      </c>
      <c r="C9" s="171" t="s">
        <v>37</v>
      </c>
      <c r="D9" s="184">
        <v>30.0</v>
      </c>
      <c r="E9" s="184">
        <v>30.0</v>
      </c>
      <c r="F9" s="184">
        <v>30.0</v>
      </c>
      <c r="G9" s="184">
        <v>30.0</v>
      </c>
      <c r="H9" s="184">
        <v>30.0</v>
      </c>
      <c r="I9" s="184">
        <v>30.0</v>
      </c>
      <c r="J9" s="184">
        <v>30.0</v>
      </c>
      <c r="K9" s="184">
        <v>30.0</v>
      </c>
      <c r="L9" s="184">
        <v>30.0</v>
      </c>
      <c r="M9" s="184">
        <v>30.0</v>
      </c>
      <c r="N9" s="184">
        <v>30.0</v>
      </c>
      <c r="O9" s="184">
        <v>30.0</v>
      </c>
      <c r="P9" s="184">
        <v>30.0</v>
      </c>
      <c r="Q9" s="184">
        <v>30.0</v>
      </c>
      <c r="R9" s="184">
        <v>30.0</v>
      </c>
      <c r="S9" s="184">
        <v>30.0</v>
      </c>
      <c r="T9" s="184">
        <v>30.0</v>
      </c>
      <c r="U9" s="184">
        <v>30.0</v>
      </c>
      <c r="V9" s="184">
        <v>30.0</v>
      </c>
      <c r="W9" s="184">
        <v>30.0</v>
      </c>
      <c r="X9" s="184">
        <v>30.0</v>
      </c>
      <c r="Y9" s="184">
        <v>30.0</v>
      </c>
      <c r="Z9" s="184">
        <v>30.0</v>
      </c>
      <c r="AA9" s="184">
        <v>30.0</v>
      </c>
      <c r="AB9" s="184">
        <v>30.0</v>
      </c>
      <c r="AC9" s="184">
        <v>30.0</v>
      </c>
      <c r="AD9" s="184">
        <v>30.0</v>
      </c>
      <c r="AE9" s="184">
        <v>30.0</v>
      </c>
      <c r="AF9" s="184">
        <v>30.0</v>
      </c>
      <c r="AG9" s="184">
        <v>30.0</v>
      </c>
      <c r="AH9" s="184">
        <v>30.0</v>
      </c>
      <c r="AI9" s="184">
        <v>30.0</v>
      </c>
      <c r="AJ9" s="184">
        <v>30.0</v>
      </c>
      <c r="AK9" s="184">
        <v>30.0</v>
      </c>
      <c r="AL9" s="184">
        <v>30.0</v>
      </c>
      <c r="AM9" s="184">
        <v>30.0</v>
      </c>
      <c r="AN9" s="187"/>
      <c r="AO9" s="49"/>
      <c r="AP9" s="49"/>
      <c r="AQ9" s="23"/>
    </row>
    <row r="10" ht="14.25" customHeight="1">
      <c r="A10" s="188"/>
      <c r="B10" s="127" t="s">
        <v>43</v>
      </c>
      <c r="C10" s="189" t="s">
        <v>37</v>
      </c>
      <c r="D10" s="189">
        <f t="shared" ref="D10:AM10" si="3">D7*D9</f>
        <v>150.3</v>
      </c>
      <c r="E10" s="189">
        <f t="shared" si="3"/>
        <v>328.797</v>
      </c>
      <c r="F10" s="189">
        <f t="shared" si="3"/>
        <v>475.50903</v>
      </c>
      <c r="G10" s="189">
        <f t="shared" si="3"/>
        <v>620.7539397</v>
      </c>
      <c r="H10" s="189">
        <f t="shared" si="3"/>
        <v>764.5464003</v>
      </c>
      <c r="I10" s="189">
        <f t="shared" si="3"/>
        <v>906.9009363</v>
      </c>
      <c r="J10" s="189">
        <f t="shared" si="3"/>
        <v>1197.831927</v>
      </c>
      <c r="K10" s="189">
        <f t="shared" si="3"/>
        <v>1485.853608</v>
      </c>
      <c r="L10" s="189">
        <f t="shared" si="3"/>
        <v>1770.995072</v>
      </c>
      <c r="M10" s="189">
        <f t="shared" si="3"/>
        <v>2053.285121</v>
      </c>
      <c r="N10" s="189">
        <f t="shared" si="3"/>
        <v>2332.75227</v>
      </c>
      <c r="O10" s="189">
        <f t="shared" si="3"/>
        <v>2609.424747</v>
      </c>
      <c r="P10" s="189">
        <f t="shared" si="3"/>
        <v>3183.330499</v>
      </c>
      <c r="Q10" s="189">
        <f t="shared" si="3"/>
        <v>3751.497195</v>
      </c>
      <c r="R10" s="189">
        <f t="shared" si="3"/>
        <v>4313.982223</v>
      </c>
      <c r="S10" s="189">
        <f t="shared" si="3"/>
        <v>5020.8424</v>
      </c>
      <c r="T10" s="189">
        <f t="shared" si="3"/>
        <v>5720.633976</v>
      </c>
      <c r="U10" s="189">
        <f t="shared" si="3"/>
        <v>6413.427637</v>
      </c>
      <c r="V10" s="189">
        <f t="shared" si="3"/>
        <v>7249.29336</v>
      </c>
      <c r="W10" s="189">
        <f t="shared" si="3"/>
        <v>8076.800427</v>
      </c>
      <c r="X10" s="189">
        <f t="shared" si="3"/>
        <v>8896.032422</v>
      </c>
      <c r="Y10" s="189">
        <f t="shared" si="3"/>
        <v>9857.072098</v>
      </c>
      <c r="Z10" s="189">
        <f t="shared" si="3"/>
        <v>10808.50138</v>
      </c>
      <c r="AA10" s="189">
        <f t="shared" si="3"/>
        <v>11750.41636</v>
      </c>
      <c r="AB10" s="189">
        <f t="shared" si="3"/>
        <v>13282.9122</v>
      </c>
      <c r="AC10" s="189">
        <f t="shared" si="3"/>
        <v>14800.08308</v>
      </c>
      <c r="AD10" s="189">
        <f t="shared" si="3"/>
        <v>16302.08225</v>
      </c>
      <c r="AE10" s="189">
        <f t="shared" si="3"/>
        <v>18389.06142</v>
      </c>
      <c r="AF10" s="189">
        <f t="shared" si="3"/>
        <v>20455.17081</v>
      </c>
      <c r="AG10" s="189">
        <f t="shared" si="3"/>
        <v>22500.6191</v>
      </c>
      <c r="AH10" s="189">
        <f t="shared" si="3"/>
        <v>25125.61291</v>
      </c>
      <c r="AI10" s="189">
        <f t="shared" si="3"/>
        <v>27724.35678</v>
      </c>
      <c r="AJ10" s="189">
        <f t="shared" si="3"/>
        <v>30297.11321</v>
      </c>
      <c r="AK10" s="189">
        <f t="shared" si="3"/>
        <v>33444.14208</v>
      </c>
      <c r="AL10" s="189">
        <f t="shared" si="3"/>
        <v>36559.70066</v>
      </c>
      <c r="AM10" s="189">
        <f t="shared" si="3"/>
        <v>39644.10365</v>
      </c>
      <c r="AN10" s="189">
        <f>P10</f>
        <v>3183.330499</v>
      </c>
      <c r="AO10" s="189">
        <f>AB10</f>
        <v>13282.9122</v>
      </c>
      <c r="AP10" s="189">
        <f>AM10</f>
        <v>39644.10365</v>
      </c>
      <c r="AQ10" s="165"/>
    </row>
    <row r="11">
      <c r="AN11" s="191"/>
      <c r="AO11" s="191"/>
      <c r="AP11" s="191"/>
      <c r="AQ11" s="68"/>
    </row>
    <row r="12" ht="13.5" customHeight="1">
      <c r="A12" s="20"/>
      <c r="B12" s="192" t="s">
        <v>21</v>
      </c>
      <c r="C12" s="193"/>
      <c r="D12" s="193"/>
      <c r="E12" s="193"/>
      <c r="F12" s="193"/>
      <c r="G12" s="193"/>
      <c r="H12" s="193"/>
      <c r="I12" s="193"/>
      <c r="J12" s="193"/>
      <c r="K12" s="193"/>
      <c r="L12" s="193"/>
      <c r="M12" s="193"/>
      <c r="N12" s="193"/>
      <c r="O12" s="193"/>
      <c r="P12" s="193"/>
      <c r="Q12" s="193"/>
      <c r="R12" s="193"/>
      <c r="S12" s="193"/>
      <c r="T12" s="193"/>
      <c r="U12" s="193"/>
      <c r="V12" s="193"/>
      <c r="W12" s="193"/>
      <c r="X12" s="193"/>
      <c r="Y12" s="193"/>
      <c r="Z12" s="193"/>
      <c r="AA12" s="193"/>
      <c r="AB12" s="193"/>
      <c r="AC12" s="193"/>
      <c r="AD12" s="193"/>
      <c r="AE12" s="193"/>
      <c r="AF12" s="193"/>
      <c r="AG12" s="193"/>
      <c r="AH12" s="193"/>
      <c r="AI12" s="193"/>
      <c r="AJ12" s="193"/>
      <c r="AK12" s="193"/>
      <c r="AL12" s="193"/>
      <c r="AM12" s="193"/>
      <c r="AN12" s="193"/>
      <c r="AO12" s="193"/>
      <c r="AP12" s="193"/>
      <c r="AQ12" s="194"/>
    </row>
    <row r="13" ht="13.5" customHeight="1">
      <c r="A13" s="20"/>
      <c r="B13" s="49" t="s">
        <v>74</v>
      </c>
      <c r="C13" s="49" t="s">
        <v>23</v>
      </c>
      <c r="D13" s="195">
        <v>9.0</v>
      </c>
      <c r="E13" s="195">
        <v>9.0</v>
      </c>
      <c r="F13" s="195">
        <v>9.0</v>
      </c>
      <c r="G13" s="195">
        <v>9.0</v>
      </c>
      <c r="H13" s="195">
        <v>9.0</v>
      </c>
      <c r="I13" s="195">
        <v>9.0</v>
      </c>
      <c r="J13" s="195">
        <v>10.0</v>
      </c>
      <c r="K13" s="195">
        <v>10.0</v>
      </c>
      <c r="L13" s="195">
        <v>10.0</v>
      </c>
      <c r="M13" s="195">
        <v>10.0</v>
      </c>
      <c r="N13" s="195">
        <v>10.0</v>
      </c>
      <c r="O13" s="195">
        <v>10.0</v>
      </c>
      <c r="P13" s="195">
        <v>11.0</v>
      </c>
      <c r="Q13" s="195">
        <v>11.0</v>
      </c>
      <c r="R13" s="195">
        <v>11.0</v>
      </c>
      <c r="S13" s="195">
        <v>11.0</v>
      </c>
      <c r="T13" s="195">
        <v>11.0</v>
      </c>
      <c r="U13" s="195">
        <v>11.0</v>
      </c>
      <c r="V13" s="195">
        <v>11.0</v>
      </c>
      <c r="W13" s="195">
        <v>11.0</v>
      </c>
      <c r="X13" s="195">
        <v>11.0</v>
      </c>
      <c r="Y13" s="195">
        <v>11.0</v>
      </c>
      <c r="Z13" s="195">
        <v>11.0</v>
      </c>
      <c r="AA13" s="195">
        <v>11.0</v>
      </c>
      <c r="AB13" s="195">
        <v>12.0</v>
      </c>
      <c r="AC13" s="195">
        <v>12.0</v>
      </c>
      <c r="AD13" s="195">
        <v>12.0</v>
      </c>
      <c r="AE13" s="195">
        <v>12.0</v>
      </c>
      <c r="AF13" s="195">
        <v>12.0</v>
      </c>
      <c r="AG13" s="195">
        <v>12.0</v>
      </c>
      <c r="AH13" s="195">
        <v>12.0</v>
      </c>
      <c r="AI13" s="195">
        <v>12.0</v>
      </c>
      <c r="AJ13" s="195">
        <v>12.0</v>
      </c>
      <c r="AK13" s="195">
        <v>12.0</v>
      </c>
      <c r="AL13" s="195">
        <v>12.0</v>
      </c>
      <c r="AM13" s="195">
        <v>12.0</v>
      </c>
      <c r="AN13" s="191"/>
      <c r="AO13" s="191"/>
      <c r="AP13" s="196"/>
      <c r="AQ13" s="68"/>
    </row>
    <row r="14" ht="15.0" customHeight="1">
      <c r="A14" s="148"/>
      <c r="B14" s="155" t="s">
        <v>75</v>
      </c>
      <c r="C14" s="152" t="s">
        <v>23</v>
      </c>
      <c r="D14" s="152">
        <f t="shared" ref="D14:AM14" si="4">D13*D10</f>
        <v>1352.7</v>
      </c>
      <c r="E14" s="152">
        <f t="shared" si="4"/>
        <v>2959.173</v>
      </c>
      <c r="F14" s="152">
        <f t="shared" si="4"/>
        <v>4279.58127</v>
      </c>
      <c r="G14" s="152">
        <f t="shared" si="4"/>
        <v>5586.785457</v>
      </c>
      <c r="H14" s="152">
        <f t="shared" si="4"/>
        <v>6880.917603</v>
      </c>
      <c r="I14" s="152">
        <f t="shared" si="4"/>
        <v>8162.108427</v>
      </c>
      <c r="J14" s="152">
        <f t="shared" si="4"/>
        <v>11978.31927</v>
      </c>
      <c r="K14" s="152">
        <f t="shared" si="4"/>
        <v>14858.53608</v>
      </c>
      <c r="L14" s="152">
        <f t="shared" si="4"/>
        <v>17709.95072</v>
      </c>
      <c r="M14" s="152">
        <f t="shared" si="4"/>
        <v>20532.85121</v>
      </c>
      <c r="N14" s="152">
        <f t="shared" si="4"/>
        <v>23327.5227</v>
      </c>
      <c r="O14" s="152">
        <f t="shared" si="4"/>
        <v>26094.24747</v>
      </c>
      <c r="P14" s="152">
        <f t="shared" si="4"/>
        <v>35016.63549</v>
      </c>
      <c r="Q14" s="152">
        <f t="shared" si="4"/>
        <v>41266.46914</v>
      </c>
      <c r="R14" s="152">
        <f t="shared" si="4"/>
        <v>47453.80445</v>
      </c>
      <c r="S14" s="152">
        <f t="shared" si="4"/>
        <v>55229.2664</v>
      </c>
      <c r="T14" s="152">
        <f t="shared" si="4"/>
        <v>62926.97374</v>
      </c>
      <c r="U14" s="152">
        <f t="shared" si="4"/>
        <v>70547.704</v>
      </c>
      <c r="V14" s="152">
        <f t="shared" si="4"/>
        <v>79742.22696</v>
      </c>
      <c r="W14" s="152">
        <f t="shared" si="4"/>
        <v>88844.80469</v>
      </c>
      <c r="X14" s="152">
        <f t="shared" si="4"/>
        <v>97856.35665</v>
      </c>
      <c r="Y14" s="152">
        <f t="shared" si="4"/>
        <v>108427.7931</v>
      </c>
      <c r="Z14" s="152">
        <f t="shared" si="4"/>
        <v>118893.5151</v>
      </c>
      <c r="AA14" s="152">
        <f t="shared" si="4"/>
        <v>129254.58</v>
      </c>
      <c r="AB14" s="152">
        <f t="shared" si="4"/>
        <v>159394.9464</v>
      </c>
      <c r="AC14" s="152">
        <f t="shared" si="4"/>
        <v>177600.9969</v>
      </c>
      <c r="AD14" s="152">
        <f t="shared" si="4"/>
        <v>195624.987</v>
      </c>
      <c r="AE14" s="152">
        <f t="shared" si="4"/>
        <v>220668.7371</v>
      </c>
      <c r="AF14" s="152">
        <f t="shared" si="4"/>
        <v>245462.0497</v>
      </c>
      <c r="AG14" s="152">
        <f t="shared" si="4"/>
        <v>270007.4292</v>
      </c>
      <c r="AH14" s="152">
        <f t="shared" si="4"/>
        <v>301507.3549</v>
      </c>
      <c r="AI14" s="152">
        <f t="shared" si="4"/>
        <v>332692.2814</v>
      </c>
      <c r="AJ14" s="152">
        <f t="shared" si="4"/>
        <v>363565.3586</v>
      </c>
      <c r="AK14" s="152">
        <f t="shared" si="4"/>
        <v>401329.705</v>
      </c>
      <c r="AL14" s="152">
        <f t="shared" si="4"/>
        <v>438716.4079</v>
      </c>
      <c r="AM14" s="152">
        <f t="shared" si="4"/>
        <v>475729.2439</v>
      </c>
      <c r="AN14" s="191"/>
      <c r="AO14" s="191"/>
      <c r="AP14" s="196"/>
      <c r="AQ14" s="68"/>
    </row>
    <row r="15" ht="13.5" customHeight="1">
      <c r="A15" s="113"/>
      <c r="B15" s="28" t="s">
        <v>76</v>
      </c>
      <c r="C15" s="113" t="s">
        <v>26</v>
      </c>
      <c r="D15" s="197">
        <v>1.0</v>
      </c>
      <c r="E15" s="197">
        <v>1.0</v>
      </c>
      <c r="F15" s="197">
        <v>1.0</v>
      </c>
      <c r="G15" s="197">
        <v>1.0</v>
      </c>
      <c r="H15" s="197">
        <v>1.0</v>
      </c>
      <c r="I15" s="197">
        <v>1.0</v>
      </c>
      <c r="J15" s="197">
        <v>1.0</v>
      </c>
      <c r="K15" s="197">
        <v>1.0</v>
      </c>
      <c r="L15" s="197">
        <v>1.0</v>
      </c>
      <c r="M15" s="197">
        <v>1.0</v>
      </c>
      <c r="N15" s="197">
        <v>1.0</v>
      </c>
      <c r="O15" s="197">
        <v>1.0</v>
      </c>
      <c r="P15" s="197">
        <v>1.0</v>
      </c>
      <c r="Q15" s="197">
        <v>1.0</v>
      </c>
      <c r="R15" s="197">
        <v>1.0</v>
      </c>
      <c r="S15" s="197">
        <v>1.0</v>
      </c>
      <c r="T15" s="197">
        <v>1.0</v>
      </c>
      <c r="U15" s="197">
        <v>1.0</v>
      </c>
      <c r="V15" s="197">
        <v>1.0</v>
      </c>
      <c r="W15" s="197">
        <v>1.0</v>
      </c>
      <c r="X15" s="197">
        <v>1.0</v>
      </c>
      <c r="Y15" s="197">
        <v>1.0</v>
      </c>
      <c r="Z15" s="197">
        <v>1.0</v>
      </c>
      <c r="AA15" s="197">
        <v>1.0</v>
      </c>
      <c r="AB15" s="197">
        <v>1.0</v>
      </c>
      <c r="AC15" s="197">
        <v>1.0</v>
      </c>
      <c r="AD15" s="197">
        <v>1.0</v>
      </c>
      <c r="AE15" s="197">
        <v>1.0</v>
      </c>
      <c r="AF15" s="197">
        <v>1.0</v>
      </c>
      <c r="AG15" s="197">
        <v>1.0</v>
      </c>
      <c r="AH15" s="197">
        <v>1.0</v>
      </c>
      <c r="AI15" s="197">
        <v>1.0</v>
      </c>
      <c r="AJ15" s="197">
        <v>1.0</v>
      </c>
      <c r="AK15" s="197">
        <v>1.0</v>
      </c>
      <c r="AL15" s="197">
        <v>1.0</v>
      </c>
      <c r="AM15" s="197">
        <v>1.0</v>
      </c>
      <c r="AN15" s="191"/>
      <c r="AO15" s="191"/>
      <c r="AP15" s="196"/>
      <c r="AQ15" s="68"/>
    </row>
    <row r="16" ht="14.25" customHeight="1">
      <c r="A16" s="188"/>
      <c r="B16" s="127" t="s">
        <v>77</v>
      </c>
      <c r="C16" s="189" t="s">
        <v>23</v>
      </c>
      <c r="D16" s="189">
        <f t="shared" ref="D16:AM16" si="5">D14*D15</f>
        <v>1352.7</v>
      </c>
      <c r="E16" s="189">
        <f t="shared" si="5"/>
        <v>2959.173</v>
      </c>
      <c r="F16" s="189">
        <f t="shared" si="5"/>
        <v>4279.58127</v>
      </c>
      <c r="G16" s="189">
        <f t="shared" si="5"/>
        <v>5586.785457</v>
      </c>
      <c r="H16" s="189">
        <f t="shared" si="5"/>
        <v>6880.917603</v>
      </c>
      <c r="I16" s="189">
        <f t="shared" si="5"/>
        <v>8162.108427</v>
      </c>
      <c r="J16" s="189">
        <f t="shared" si="5"/>
        <v>11978.31927</v>
      </c>
      <c r="K16" s="189">
        <f t="shared" si="5"/>
        <v>14858.53608</v>
      </c>
      <c r="L16" s="189">
        <f t="shared" si="5"/>
        <v>17709.95072</v>
      </c>
      <c r="M16" s="189">
        <f t="shared" si="5"/>
        <v>20532.85121</v>
      </c>
      <c r="N16" s="189">
        <f t="shared" si="5"/>
        <v>23327.5227</v>
      </c>
      <c r="O16" s="189">
        <f t="shared" si="5"/>
        <v>26094.24747</v>
      </c>
      <c r="P16" s="189">
        <f t="shared" si="5"/>
        <v>35016.63549</v>
      </c>
      <c r="Q16" s="189">
        <f t="shared" si="5"/>
        <v>41266.46914</v>
      </c>
      <c r="R16" s="189">
        <f t="shared" si="5"/>
        <v>47453.80445</v>
      </c>
      <c r="S16" s="189">
        <f t="shared" si="5"/>
        <v>55229.2664</v>
      </c>
      <c r="T16" s="189">
        <f t="shared" si="5"/>
        <v>62926.97374</v>
      </c>
      <c r="U16" s="189">
        <f t="shared" si="5"/>
        <v>70547.704</v>
      </c>
      <c r="V16" s="189">
        <f t="shared" si="5"/>
        <v>79742.22696</v>
      </c>
      <c r="W16" s="189">
        <f t="shared" si="5"/>
        <v>88844.80469</v>
      </c>
      <c r="X16" s="189">
        <f t="shared" si="5"/>
        <v>97856.35665</v>
      </c>
      <c r="Y16" s="189">
        <f t="shared" si="5"/>
        <v>108427.7931</v>
      </c>
      <c r="Z16" s="189">
        <f t="shared" si="5"/>
        <v>118893.5151</v>
      </c>
      <c r="AA16" s="189">
        <f t="shared" si="5"/>
        <v>129254.58</v>
      </c>
      <c r="AB16" s="189">
        <f t="shared" si="5"/>
        <v>159394.9464</v>
      </c>
      <c r="AC16" s="189">
        <f t="shared" si="5"/>
        <v>177600.9969</v>
      </c>
      <c r="AD16" s="189">
        <f t="shared" si="5"/>
        <v>195624.987</v>
      </c>
      <c r="AE16" s="189">
        <f t="shared" si="5"/>
        <v>220668.7371</v>
      </c>
      <c r="AF16" s="189">
        <f t="shared" si="5"/>
        <v>245462.0497</v>
      </c>
      <c r="AG16" s="189">
        <f t="shared" si="5"/>
        <v>270007.4292</v>
      </c>
      <c r="AH16" s="189">
        <f t="shared" si="5"/>
        <v>301507.3549</v>
      </c>
      <c r="AI16" s="189">
        <f t="shared" si="5"/>
        <v>332692.2814</v>
      </c>
      <c r="AJ16" s="189">
        <f t="shared" si="5"/>
        <v>363565.3586</v>
      </c>
      <c r="AK16" s="189">
        <f t="shared" si="5"/>
        <v>401329.705</v>
      </c>
      <c r="AL16" s="189">
        <f t="shared" si="5"/>
        <v>438716.4079</v>
      </c>
      <c r="AM16" s="189">
        <f t="shared" si="5"/>
        <v>475729.2439</v>
      </c>
      <c r="AN16" s="189">
        <f>SUM(D14:O14)</f>
        <v>143722.6932</v>
      </c>
      <c r="AO16" s="189">
        <f>SUM(P14:AA14)</f>
        <v>935460.1298</v>
      </c>
      <c r="AP16" s="189">
        <f>SUM(AB14:AM14)</f>
        <v>3582299.498</v>
      </c>
      <c r="AQ16" s="165"/>
    </row>
    <row r="17" ht="15.0" customHeight="1">
      <c r="A17" s="198"/>
      <c r="B17" s="32" t="s">
        <v>25</v>
      </c>
      <c r="C17" s="171" t="s">
        <v>26</v>
      </c>
      <c r="D17" s="33" t="s">
        <v>27</v>
      </c>
      <c r="E17" s="199">
        <f t="shared" ref="E17:AM17" si="6">E16/D16-1</f>
        <v>1.18760479</v>
      </c>
      <c r="F17" s="199">
        <f t="shared" si="6"/>
        <v>0.446208542</v>
      </c>
      <c r="G17" s="199">
        <f t="shared" si="6"/>
        <v>0.3054514227</v>
      </c>
      <c r="H17" s="199">
        <f t="shared" si="6"/>
        <v>0.23164164</v>
      </c>
      <c r="I17" s="199">
        <f t="shared" si="6"/>
        <v>0.1861947632</v>
      </c>
      <c r="J17" s="199">
        <f t="shared" si="6"/>
        <v>0.4675520886</v>
      </c>
      <c r="K17" s="199">
        <f t="shared" si="6"/>
        <v>0.2404524994</v>
      </c>
      <c r="L17" s="199">
        <f t="shared" si="6"/>
        <v>0.1919041435</v>
      </c>
      <c r="M17" s="199">
        <f t="shared" si="6"/>
        <v>0.159396293</v>
      </c>
      <c r="N17" s="199">
        <f t="shared" si="6"/>
        <v>0.1361073267</v>
      </c>
      <c r="O17" s="199">
        <f t="shared" si="6"/>
        <v>0.1186034543</v>
      </c>
      <c r="P17" s="199">
        <f t="shared" si="6"/>
        <v>0.3419293097</v>
      </c>
      <c r="Q17" s="199">
        <f t="shared" si="6"/>
        <v>0.1784818432</v>
      </c>
      <c r="R17" s="199">
        <f t="shared" si="6"/>
        <v>0.1499361452</v>
      </c>
      <c r="S17" s="199">
        <f t="shared" si="6"/>
        <v>0.1638532894</v>
      </c>
      <c r="T17" s="199">
        <f t="shared" si="6"/>
        <v>0.1393773236</v>
      </c>
      <c r="U17" s="199">
        <f t="shared" si="6"/>
        <v>0.1211043502</v>
      </c>
      <c r="V17" s="199">
        <f t="shared" si="6"/>
        <v>0.1303305769</v>
      </c>
      <c r="W17" s="199">
        <f t="shared" si="6"/>
        <v>0.1141500316</v>
      </c>
      <c r="X17" s="199">
        <f t="shared" si="6"/>
        <v>0.1014302635</v>
      </c>
      <c r="Y17" s="199">
        <f t="shared" si="6"/>
        <v>0.1080301454</v>
      </c>
      <c r="Z17" s="199">
        <f t="shared" si="6"/>
        <v>0.0965225038</v>
      </c>
      <c r="AA17" s="199">
        <f t="shared" si="6"/>
        <v>0.08714575253</v>
      </c>
      <c r="AB17" s="199">
        <f t="shared" si="6"/>
        <v>0.2331860612</v>
      </c>
      <c r="AC17" s="199">
        <f t="shared" si="6"/>
        <v>0.1142197475</v>
      </c>
      <c r="AD17" s="199">
        <f t="shared" si="6"/>
        <v>0.1014858607</v>
      </c>
      <c r="AE17" s="199">
        <f t="shared" si="6"/>
        <v>0.1280191785</v>
      </c>
      <c r="AF17" s="199">
        <f t="shared" si="6"/>
        <v>0.1123553475</v>
      </c>
      <c r="AG17" s="199">
        <f t="shared" si="6"/>
        <v>0.09999663708</v>
      </c>
      <c r="AH17" s="199">
        <f t="shared" si="6"/>
        <v>0.1166631814</v>
      </c>
      <c r="AI17" s="199">
        <f t="shared" si="6"/>
        <v>0.1034300688</v>
      </c>
      <c r="AJ17" s="199">
        <f t="shared" si="6"/>
        <v>0.09279769599</v>
      </c>
      <c r="AK17" s="199">
        <f t="shared" si="6"/>
        <v>0.1038722351</v>
      </c>
      <c r="AL17" s="199">
        <f t="shared" si="6"/>
        <v>0.0931570788</v>
      </c>
      <c r="AM17" s="199">
        <f t="shared" si="6"/>
        <v>0.08436619933</v>
      </c>
      <c r="AN17" s="199"/>
      <c r="AO17" s="199">
        <f t="shared" ref="AO17:AP17" si="7">AO16/AN16-1</f>
        <v>5.50878514</v>
      </c>
      <c r="AP17" s="199">
        <f t="shared" si="7"/>
        <v>2.829451822</v>
      </c>
      <c r="AQ17" s="200"/>
    </row>
    <row r="18" ht="15.0" customHeight="1">
      <c r="A18" s="172"/>
      <c r="B18" s="28" t="s">
        <v>78</v>
      </c>
      <c r="C18" s="171" t="s">
        <v>23</v>
      </c>
      <c r="D18" s="171">
        <f>D16</f>
        <v>1352.7</v>
      </c>
      <c r="E18" s="171">
        <f t="shared" ref="E18:AM18" si="8">E16+D18</f>
        <v>4311.873</v>
      </c>
      <c r="F18" s="171">
        <f t="shared" si="8"/>
        <v>8591.45427</v>
      </c>
      <c r="G18" s="171">
        <f t="shared" si="8"/>
        <v>14178.23973</v>
      </c>
      <c r="H18" s="171">
        <f t="shared" si="8"/>
        <v>21059.15733</v>
      </c>
      <c r="I18" s="171">
        <f t="shared" si="8"/>
        <v>29221.26576</v>
      </c>
      <c r="J18" s="171">
        <f t="shared" si="8"/>
        <v>41199.58503</v>
      </c>
      <c r="K18" s="171">
        <f t="shared" si="8"/>
        <v>56058.1211</v>
      </c>
      <c r="L18" s="171">
        <f t="shared" si="8"/>
        <v>73768.07182</v>
      </c>
      <c r="M18" s="171">
        <f t="shared" si="8"/>
        <v>94300.92303</v>
      </c>
      <c r="N18" s="171">
        <f t="shared" si="8"/>
        <v>117628.4457</v>
      </c>
      <c r="O18" s="171">
        <f t="shared" si="8"/>
        <v>143722.6932</v>
      </c>
      <c r="P18" s="171">
        <f t="shared" si="8"/>
        <v>178739.3287</v>
      </c>
      <c r="Q18" s="171">
        <f t="shared" si="8"/>
        <v>220005.7978</v>
      </c>
      <c r="R18" s="171">
        <f t="shared" si="8"/>
        <v>267459.6023</v>
      </c>
      <c r="S18" s="171">
        <f t="shared" si="8"/>
        <v>322688.8687</v>
      </c>
      <c r="T18" s="171">
        <f t="shared" si="8"/>
        <v>385615.8424</v>
      </c>
      <c r="U18" s="171">
        <f t="shared" si="8"/>
        <v>456163.5464</v>
      </c>
      <c r="V18" s="171">
        <f t="shared" si="8"/>
        <v>535905.7734</v>
      </c>
      <c r="W18" s="171">
        <f t="shared" si="8"/>
        <v>624750.5781</v>
      </c>
      <c r="X18" s="171">
        <f t="shared" si="8"/>
        <v>722606.9347</v>
      </c>
      <c r="Y18" s="171">
        <f t="shared" si="8"/>
        <v>831034.7278</v>
      </c>
      <c r="Z18" s="171">
        <f t="shared" si="8"/>
        <v>949928.2429</v>
      </c>
      <c r="AA18" s="171">
        <f t="shared" si="8"/>
        <v>1079182.823</v>
      </c>
      <c r="AB18" s="171">
        <f t="shared" si="8"/>
        <v>1238577.769</v>
      </c>
      <c r="AC18" s="171">
        <f t="shared" si="8"/>
        <v>1416178.766</v>
      </c>
      <c r="AD18" s="171">
        <f t="shared" si="8"/>
        <v>1611803.753</v>
      </c>
      <c r="AE18" s="171">
        <f t="shared" si="8"/>
        <v>1832472.49</v>
      </c>
      <c r="AF18" s="171">
        <f t="shared" si="8"/>
        <v>2077934.54</v>
      </c>
      <c r="AG18" s="171">
        <f t="shared" si="8"/>
        <v>2347941.969</v>
      </c>
      <c r="AH18" s="171">
        <f t="shared" si="8"/>
        <v>2649449.324</v>
      </c>
      <c r="AI18" s="171">
        <f t="shared" si="8"/>
        <v>2982141.606</v>
      </c>
      <c r="AJ18" s="171">
        <f t="shared" si="8"/>
        <v>3345706.964</v>
      </c>
      <c r="AK18" s="171">
        <f t="shared" si="8"/>
        <v>3747036.669</v>
      </c>
      <c r="AL18" s="171">
        <f t="shared" si="8"/>
        <v>4185753.077</v>
      </c>
      <c r="AM18" s="171">
        <f t="shared" si="8"/>
        <v>4661482.321</v>
      </c>
      <c r="AN18" s="171"/>
      <c r="AO18" s="171"/>
      <c r="AP18" s="171"/>
      <c r="AQ18" s="68"/>
    </row>
    <row r="19" ht="15.0" customHeight="1">
      <c r="A19" s="113"/>
      <c r="B19" s="28" t="s">
        <v>79</v>
      </c>
      <c r="C19" s="171" t="s">
        <v>23</v>
      </c>
      <c r="D19" s="171">
        <f t="shared" ref="D19:AM19" si="9">D16*12</f>
        <v>16232.4</v>
      </c>
      <c r="E19" s="171">
        <f t="shared" si="9"/>
        <v>35510.076</v>
      </c>
      <c r="F19" s="171">
        <f t="shared" si="9"/>
        <v>51354.97524</v>
      </c>
      <c r="G19" s="171">
        <f t="shared" si="9"/>
        <v>67041.42549</v>
      </c>
      <c r="H19" s="171">
        <f t="shared" si="9"/>
        <v>82571.01123</v>
      </c>
      <c r="I19" s="171">
        <f t="shared" si="9"/>
        <v>97945.30112</v>
      </c>
      <c r="J19" s="171">
        <f t="shared" si="9"/>
        <v>143739.8312</v>
      </c>
      <c r="K19" s="171">
        <f t="shared" si="9"/>
        <v>178302.4329</v>
      </c>
      <c r="L19" s="171">
        <f t="shared" si="9"/>
        <v>212519.4086</v>
      </c>
      <c r="M19" s="171">
        <f t="shared" si="9"/>
        <v>246394.2145</v>
      </c>
      <c r="N19" s="171">
        <f t="shared" si="9"/>
        <v>279930.2724</v>
      </c>
      <c r="O19" s="171">
        <f t="shared" si="9"/>
        <v>313130.9696</v>
      </c>
      <c r="P19" s="171">
        <f t="shared" si="9"/>
        <v>420199.6259</v>
      </c>
      <c r="Q19" s="171">
        <f t="shared" si="9"/>
        <v>495197.6297</v>
      </c>
      <c r="R19" s="171">
        <f t="shared" si="9"/>
        <v>569445.6534</v>
      </c>
      <c r="S19" s="171">
        <f t="shared" si="9"/>
        <v>662751.1968</v>
      </c>
      <c r="T19" s="171">
        <f t="shared" si="9"/>
        <v>755123.6849</v>
      </c>
      <c r="U19" s="171">
        <f t="shared" si="9"/>
        <v>846572.448</v>
      </c>
      <c r="V19" s="171">
        <f t="shared" si="9"/>
        <v>956906.7235</v>
      </c>
      <c r="W19" s="171">
        <f t="shared" si="9"/>
        <v>1066137.656</v>
      </c>
      <c r="X19" s="171">
        <f t="shared" si="9"/>
        <v>1174276.28</v>
      </c>
      <c r="Y19" s="171">
        <f t="shared" si="9"/>
        <v>1301133.517</v>
      </c>
      <c r="Z19" s="171">
        <f t="shared" si="9"/>
        <v>1426722.182</v>
      </c>
      <c r="AA19" s="171">
        <f t="shared" si="9"/>
        <v>1551054.96</v>
      </c>
      <c r="AB19" s="171">
        <f t="shared" si="9"/>
        <v>1912739.357</v>
      </c>
      <c r="AC19" s="171">
        <f t="shared" si="9"/>
        <v>2131211.963</v>
      </c>
      <c r="AD19" s="171">
        <f t="shared" si="9"/>
        <v>2347499.844</v>
      </c>
      <c r="AE19" s="171">
        <f t="shared" si="9"/>
        <v>2648024.845</v>
      </c>
      <c r="AF19" s="171">
        <f t="shared" si="9"/>
        <v>2945544.597</v>
      </c>
      <c r="AG19" s="171">
        <f t="shared" si="9"/>
        <v>3240089.151</v>
      </c>
      <c r="AH19" s="171">
        <f t="shared" si="9"/>
        <v>3618088.259</v>
      </c>
      <c r="AI19" s="171">
        <f t="shared" si="9"/>
        <v>3992307.377</v>
      </c>
      <c r="AJ19" s="171">
        <f t="shared" si="9"/>
        <v>4362784.303</v>
      </c>
      <c r="AK19" s="171">
        <f t="shared" si="9"/>
        <v>4815956.46</v>
      </c>
      <c r="AL19" s="171">
        <f t="shared" si="9"/>
        <v>5264596.895</v>
      </c>
      <c r="AM19" s="171">
        <f t="shared" si="9"/>
        <v>5708750.926</v>
      </c>
      <c r="AN19" s="113"/>
      <c r="AO19" s="113"/>
      <c r="AP19" s="113"/>
      <c r="AQ19" s="23"/>
    </row>
    <row r="20" ht="13.5" customHeight="1">
      <c r="A20" s="172"/>
      <c r="B20" s="172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  <c r="W20" s="172"/>
      <c r="X20" s="172"/>
      <c r="Y20" s="172"/>
      <c r="Z20" s="172"/>
      <c r="AA20" s="172"/>
      <c r="AB20" s="172"/>
      <c r="AC20" s="172"/>
      <c r="AD20" s="172"/>
      <c r="AE20" s="172"/>
      <c r="AF20" s="172"/>
      <c r="AG20" s="172"/>
      <c r="AH20" s="172"/>
      <c r="AI20" s="172"/>
      <c r="AJ20" s="172"/>
      <c r="AK20" s="172"/>
      <c r="AL20" s="172"/>
      <c r="AM20" s="172"/>
      <c r="AN20" s="172"/>
      <c r="AO20" s="113"/>
      <c r="AP20" s="113"/>
      <c r="AQ20" s="23"/>
    </row>
    <row r="21" ht="13.5" customHeight="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</row>
    <row r="22" ht="13.5" customHeight="1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</row>
    <row r="23" ht="13.5" customHeight="1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</row>
    <row r="24" ht="13.5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</row>
    <row r="25" ht="13.5" customHeight="1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</row>
    <row r="26" ht="13.5" customHeight="1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</row>
    <row r="27" ht="13.5" customHeight="1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</row>
    <row r="28" ht="13.5" customHeight="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</row>
    <row r="29" ht="13.5" customHeight="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</row>
    <row r="30" ht="13.5" customHeight="1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</row>
    <row r="31" ht="13.5" customHeight="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</row>
    <row r="32" ht="13.5" customHeight="1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</row>
    <row r="33" ht="13.5" customHeight="1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</row>
    <row r="34" ht="13.5" customHeight="1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</row>
    <row r="35" ht="13.5" customHeight="1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</row>
    <row r="36" ht="13.5" customHeight="1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</row>
    <row r="37" ht="13.5" customHeight="1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</row>
    <row r="38" ht="13.5" customHeight="1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</row>
    <row r="39" ht="13.5" customHeight="1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</row>
    <row r="40" ht="13.5" customHeight="1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</row>
    <row r="41" ht="13.5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</row>
    <row r="42" ht="13.5" customHeight="1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</row>
    <row r="43" ht="13.5" customHeight="1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</row>
    <row r="44" ht="13.5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</row>
    <row r="45" ht="13.5" customHeight="1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</row>
    <row r="46" ht="13.5" customHeight="1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</row>
    <row r="47" ht="13.5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</row>
    <row r="48" ht="13.5" customHeight="1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</row>
    <row r="49" ht="13.5" customHeight="1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</row>
    <row r="50" ht="13.5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</row>
    <row r="51" ht="13.5" customHeight="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</row>
    <row r="52" ht="13.5" customHeight="1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</row>
    <row r="53" ht="13.5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</row>
    <row r="54" ht="13.5" customHeight="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</row>
    <row r="55" ht="13.5" customHeight="1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</row>
    <row r="56" ht="13.5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</row>
    <row r="57" ht="13.5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</row>
    <row r="58" ht="13.5" customHeight="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</row>
    <row r="59" ht="13.5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</row>
    <row r="60" ht="13.5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</row>
    <row r="61" ht="13.5" customHeight="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</row>
    <row r="62" ht="13.5" customHeight="1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</row>
    <row r="63" ht="13.5" customHeight="1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</row>
    <row r="64" ht="13.5" customHeight="1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</row>
    <row r="65" ht="13.5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</row>
    <row r="66" ht="13.5" customHeight="1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</row>
    <row r="67" ht="13.5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</row>
    <row r="68" ht="13.5" customHeigh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</row>
    <row r="69" ht="13.5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</row>
    <row r="70" ht="13.5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</row>
    <row r="71" ht="13.5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</row>
    <row r="72" ht="13.5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</row>
    <row r="73" ht="13.5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</row>
    <row r="74" ht="13.5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</row>
    <row r="75" ht="13.5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</row>
    <row r="76" ht="13.5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</row>
    <row r="77" ht="13.5" customHeight="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</row>
    <row r="78" ht="13.5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</row>
    <row r="79" ht="13.5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</row>
    <row r="80" ht="13.5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</row>
    <row r="81" ht="13.5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</row>
    <row r="82" ht="13.5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</row>
    <row r="83" ht="13.5" customHeight="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</row>
    <row r="84" ht="13.5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</row>
    <row r="85" ht="13.5" customHeight="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</row>
    <row r="86" ht="13.5" customHeight="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</row>
    <row r="87" ht="13.5" customHeight="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</row>
    <row r="88" ht="13.5" customHeight="1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</row>
    <row r="89" ht="13.5" customHeight="1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</row>
    <row r="90" ht="13.5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</row>
    <row r="91" ht="13.5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</row>
    <row r="92" ht="13.5" customHeight="1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</row>
    <row r="93" ht="13.5" customHeight="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</row>
    <row r="94" ht="13.5" customHeight="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</row>
    <row r="95" ht="13.5" customHeight="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</row>
    <row r="96" ht="13.5" customHeight="1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</row>
    <row r="97" ht="13.5" customHeight="1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</row>
    <row r="98" ht="13.5" customHeight="1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</row>
    <row r="99" ht="13.5" customHeight="1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</row>
    <row r="100" ht="13.5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</row>
    <row r="101" ht="13.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</row>
    <row r="102" ht="13.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</row>
    <row r="103" ht="13.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</row>
    <row r="104" ht="13.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</row>
    <row r="105" ht="13.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</row>
    <row r="106" ht="13.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</row>
    <row r="107" ht="13.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</row>
    <row r="108" ht="13.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</row>
    <row r="109" ht="13.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</row>
    <row r="110" ht="13.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</row>
    <row r="111" ht="13.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</row>
    <row r="112" ht="13.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</row>
    <row r="113" ht="13.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</row>
    <row r="114" ht="13.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</row>
    <row r="115" ht="13.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</row>
    <row r="116" ht="13.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</row>
    <row r="117" ht="13.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</row>
    <row r="118" ht="13.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</row>
    <row r="119" ht="13.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</row>
    <row r="120" ht="13.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</row>
    <row r="121" ht="13.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</row>
    <row r="122" ht="13.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</row>
    <row r="123" ht="13.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</row>
    <row r="124" ht="13.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</row>
    <row r="125" ht="13.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</row>
    <row r="126" ht="13.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</row>
    <row r="127" ht="13.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</row>
    <row r="128" ht="13.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</row>
    <row r="129" ht="13.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</row>
    <row r="130" ht="13.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</row>
    <row r="131" ht="13.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</row>
    <row r="132" ht="13.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</row>
    <row r="133" ht="13.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</row>
    <row r="134" ht="13.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</row>
    <row r="135" ht="13.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</row>
    <row r="136" ht="13.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</row>
    <row r="137" ht="13.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</row>
    <row r="138" ht="13.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</row>
    <row r="139" ht="13.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</row>
    <row r="140" ht="13.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</row>
    <row r="141" ht="13.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</row>
    <row r="142" ht="13.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</row>
    <row r="143" ht="13.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</row>
    <row r="144" ht="13.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</row>
    <row r="145" ht="13.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</row>
    <row r="146" ht="13.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</row>
    <row r="147" ht="13.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</row>
    <row r="148" ht="13.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</row>
    <row r="149" ht="13.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</row>
    <row r="150" ht="13.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</row>
    <row r="151" ht="13.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</row>
    <row r="152" ht="13.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</row>
    <row r="153" ht="13.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</row>
    <row r="154" ht="13.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</row>
    <row r="155" ht="13.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</row>
    <row r="156" ht="13.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</row>
    <row r="157" ht="13.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</row>
    <row r="158" ht="13.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</row>
    <row r="159" ht="13.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</row>
    <row r="160" ht="13.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</row>
    <row r="161" ht="13.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</row>
    <row r="162" ht="13.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</row>
    <row r="163" ht="13.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</row>
    <row r="164" ht="13.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</row>
    <row r="165" ht="13.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</row>
    <row r="166" ht="13.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</row>
    <row r="167" ht="13.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</row>
    <row r="168" ht="13.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</row>
    <row r="169" ht="13.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</row>
    <row r="170" ht="13.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</row>
    <row r="171" ht="13.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</row>
    <row r="172" ht="13.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</row>
    <row r="173" ht="13.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</row>
    <row r="174" ht="13.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</row>
    <row r="175" ht="13.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</row>
    <row r="176" ht="13.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</row>
    <row r="177" ht="13.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</row>
    <row r="178" ht="13.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</row>
    <row r="179" ht="13.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</row>
    <row r="180" ht="13.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</row>
    <row r="181" ht="13.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</row>
    <row r="182" ht="13.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</row>
    <row r="183" ht="13.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</row>
    <row r="184" ht="13.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</row>
    <row r="185" ht="13.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</row>
    <row r="186" ht="13.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</row>
    <row r="187" ht="13.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</row>
    <row r="188" ht="13.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</row>
    <row r="189" ht="13.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</row>
    <row r="190" ht="13.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</row>
    <row r="191" ht="13.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</row>
    <row r="192" ht="13.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</row>
    <row r="193" ht="13.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</row>
    <row r="194" ht="13.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</row>
    <row r="195" ht="13.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</row>
    <row r="196" ht="13.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</row>
    <row r="197" ht="13.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</row>
    <row r="198" ht="13.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</row>
    <row r="199" ht="13.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</row>
    <row r="200" ht="13.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</row>
    <row r="201" ht="13.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</row>
    <row r="202" ht="13.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</row>
    <row r="203" ht="13.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</row>
    <row r="204" ht="13.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</row>
    <row r="205" ht="13.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</row>
    <row r="206" ht="13.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</row>
    <row r="207" ht="13.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</row>
    <row r="208" ht="13.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</row>
    <row r="209" ht="13.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</row>
    <row r="210" ht="13.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</row>
    <row r="211" ht="13.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</row>
    <row r="212" ht="13.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</row>
    <row r="213" ht="13.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</row>
    <row r="214" ht="13.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</row>
    <row r="215" ht="13.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</row>
    <row r="216" ht="13.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</row>
    <row r="217" ht="13.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</row>
    <row r="218" ht="13.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</row>
    <row r="219" ht="13.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</row>
    <row r="220" ht="13.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</row>
    <row r="221" ht="13.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</row>
    <row r="222" ht="13.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</row>
    <row r="223" ht="13.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</row>
    <row r="224" ht="13.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</row>
    <row r="225" ht="13.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</row>
    <row r="226" ht="13.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</row>
    <row r="227" ht="13.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</row>
    <row r="228" ht="13.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</row>
    <row r="229" ht="13.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</row>
    <row r="230" ht="13.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</row>
    <row r="231" ht="13.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</row>
    <row r="232" ht="13.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</row>
    <row r="233" ht="13.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</row>
    <row r="234" ht="13.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</row>
    <row r="235" ht="13.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</row>
    <row r="236" ht="13.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</row>
    <row r="237" ht="13.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</row>
    <row r="238" ht="13.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</row>
    <row r="239" ht="13.5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</row>
    <row r="240" ht="13.5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</row>
    <row r="241" ht="13.5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</row>
    <row r="242" ht="13.5" customHeight="1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</row>
    <row r="243" ht="13.5" customHeight="1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</row>
    <row r="244" ht="13.5" customHeight="1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</row>
    <row r="245" ht="13.5" customHeight="1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</row>
    <row r="246" ht="13.5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</row>
    <row r="247" ht="13.5" customHeight="1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</row>
    <row r="248" ht="13.5" customHeight="1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</row>
    <row r="249" ht="13.5" customHeight="1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</row>
    <row r="250" ht="13.5" customHeight="1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</row>
    <row r="251" ht="13.5" customHeight="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</row>
    <row r="252" ht="13.5" customHeight="1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</row>
    <row r="253" ht="13.5" customHeight="1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</row>
    <row r="254" ht="13.5" customHeight="1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</row>
    <row r="255" ht="13.5" customHeight="1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</row>
    <row r="256" ht="13.5" customHeight="1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</row>
    <row r="257" ht="13.5" customHeight="1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</row>
    <row r="258" ht="13.5" customHeight="1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</row>
    <row r="259" ht="13.5" customHeight="1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  <c r="AP259" s="23"/>
      <c r="AQ259" s="23"/>
    </row>
    <row r="260" ht="13.5" customHeight="1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</row>
    <row r="261" ht="13.5" customHeight="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</row>
    <row r="262" ht="13.5" customHeight="1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</row>
    <row r="263" ht="13.5" customHeight="1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  <c r="AP263" s="23"/>
      <c r="AQ263" s="23"/>
    </row>
    <row r="264" ht="13.5" customHeight="1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</row>
    <row r="265" ht="13.5" customHeight="1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</row>
    <row r="266" ht="13.5" customHeight="1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</row>
    <row r="267" ht="13.5" customHeight="1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  <c r="AP267" s="23"/>
      <c r="AQ267" s="23"/>
    </row>
    <row r="268" ht="13.5" customHeight="1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</row>
    <row r="269" ht="13.5" customHeight="1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</row>
    <row r="270" ht="13.5" customHeight="1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</row>
    <row r="271" ht="13.5" customHeight="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  <c r="AP271" s="23"/>
      <c r="AQ271" s="23"/>
    </row>
    <row r="272" ht="13.5" customHeight="1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</row>
    <row r="273" ht="13.5" customHeight="1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</row>
    <row r="274" ht="13.5" customHeight="1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</row>
    <row r="275" ht="13.5" customHeight="1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</row>
    <row r="276" ht="13.5" customHeight="1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</row>
    <row r="277" ht="13.5" customHeight="1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</row>
    <row r="278" ht="13.5" customHeight="1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</row>
    <row r="279" ht="13.5" customHeight="1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</row>
    <row r="280" ht="13.5" customHeight="1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</row>
    <row r="281" ht="13.5" customHeight="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</row>
    <row r="282" ht="13.5" customHeight="1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3"/>
      <c r="AP282" s="23"/>
      <c r="AQ282" s="23"/>
    </row>
    <row r="283" ht="13.5" customHeight="1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</row>
    <row r="284" ht="13.5" customHeight="1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</row>
    <row r="285" ht="13.5" customHeight="1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</row>
    <row r="286" ht="13.5" customHeight="1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</row>
    <row r="287" ht="13.5" customHeight="1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  <c r="AP287" s="23"/>
      <c r="AQ287" s="23"/>
    </row>
    <row r="288" ht="13.5" customHeight="1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  <c r="AP288" s="23"/>
      <c r="AQ288" s="23"/>
    </row>
    <row r="289" ht="13.5" customHeight="1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</row>
    <row r="290" ht="13.5" customHeight="1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</row>
    <row r="291" ht="13.5" customHeight="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  <c r="AP291" s="23"/>
      <c r="AQ291" s="23"/>
    </row>
    <row r="292" ht="13.5" customHeight="1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</row>
    <row r="293" ht="13.5" customHeight="1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</row>
    <row r="294" ht="13.5" customHeight="1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  <c r="AO294" s="23"/>
      <c r="AP294" s="23"/>
      <c r="AQ294" s="23"/>
    </row>
    <row r="295" ht="13.5" customHeight="1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  <c r="AN295" s="23"/>
      <c r="AO295" s="23"/>
      <c r="AP295" s="23"/>
      <c r="AQ295" s="23"/>
    </row>
    <row r="296" ht="13.5" customHeight="1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  <c r="AO296" s="23"/>
      <c r="AP296" s="23"/>
      <c r="AQ296" s="23"/>
    </row>
    <row r="297" ht="13.5" customHeight="1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  <c r="AO297" s="23"/>
      <c r="AP297" s="23"/>
      <c r="AQ297" s="23"/>
    </row>
    <row r="298" ht="13.5" customHeight="1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  <c r="AO298" s="23"/>
      <c r="AP298" s="23"/>
      <c r="AQ298" s="23"/>
    </row>
    <row r="299" ht="13.5" customHeight="1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23"/>
      <c r="AO299" s="23"/>
      <c r="AP299" s="23"/>
      <c r="AQ299" s="23"/>
    </row>
    <row r="300" ht="13.5" customHeight="1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3"/>
      <c r="AO300" s="23"/>
      <c r="AP300" s="23"/>
      <c r="AQ300" s="23"/>
    </row>
    <row r="301" ht="13.5" customHeight="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  <c r="AP301" s="23"/>
      <c r="AQ301" s="23"/>
    </row>
    <row r="302" ht="13.5" customHeight="1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  <c r="AO302" s="23"/>
      <c r="AP302" s="23"/>
      <c r="AQ302" s="23"/>
    </row>
    <row r="303" ht="13.5" customHeight="1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  <c r="AN303" s="23"/>
      <c r="AO303" s="23"/>
      <c r="AP303" s="23"/>
      <c r="AQ303" s="23"/>
    </row>
    <row r="304" ht="13.5" customHeight="1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</row>
    <row r="305" ht="13.5" customHeight="1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  <c r="AP305" s="23"/>
      <c r="AQ305" s="23"/>
    </row>
    <row r="306" ht="13.5" customHeight="1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3"/>
      <c r="AP306" s="23"/>
      <c r="AQ306" s="23"/>
    </row>
    <row r="307" ht="13.5" customHeight="1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  <c r="AO307" s="23"/>
      <c r="AP307" s="23"/>
      <c r="AQ307" s="23"/>
    </row>
    <row r="308" ht="13.5" customHeight="1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  <c r="AN308" s="23"/>
      <c r="AO308" s="23"/>
      <c r="AP308" s="23"/>
      <c r="AQ308" s="23"/>
    </row>
    <row r="309" ht="13.5" customHeight="1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23"/>
      <c r="AP309" s="23"/>
      <c r="AQ309" s="23"/>
    </row>
    <row r="310" ht="13.5" customHeight="1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  <c r="AO310" s="23"/>
      <c r="AP310" s="23"/>
      <c r="AQ310" s="23"/>
    </row>
    <row r="311" ht="13.5" customHeight="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23"/>
      <c r="AN311" s="23"/>
      <c r="AO311" s="23"/>
      <c r="AP311" s="23"/>
      <c r="AQ311" s="23"/>
    </row>
    <row r="312" ht="13.5" customHeight="1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  <c r="AO312" s="23"/>
      <c r="AP312" s="23"/>
      <c r="AQ312" s="23"/>
    </row>
    <row r="313" ht="13.5" customHeight="1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  <c r="AO313" s="23"/>
      <c r="AP313" s="23"/>
      <c r="AQ313" s="23"/>
    </row>
    <row r="314" ht="13.5" customHeight="1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</row>
    <row r="315" ht="13.5" customHeight="1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  <c r="AN315" s="23"/>
      <c r="AO315" s="23"/>
      <c r="AP315" s="23"/>
      <c r="AQ315" s="23"/>
    </row>
    <row r="316" ht="13.5" customHeight="1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  <c r="AN316" s="23"/>
      <c r="AO316" s="23"/>
      <c r="AP316" s="23"/>
      <c r="AQ316" s="23"/>
    </row>
    <row r="317" ht="13.5" customHeight="1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23"/>
      <c r="AN317" s="23"/>
      <c r="AO317" s="23"/>
      <c r="AP317" s="23"/>
      <c r="AQ317" s="23"/>
    </row>
    <row r="318" ht="13.5" customHeight="1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3"/>
      <c r="AN318" s="23"/>
      <c r="AO318" s="23"/>
      <c r="AP318" s="23"/>
      <c r="AQ318" s="23"/>
    </row>
    <row r="319" ht="13.5" customHeight="1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  <c r="AN319" s="23"/>
      <c r="AO319" s="23"/>
      <c r="AP319" s="23"/>
      <c r="AQ319" s="23"/>
    </row>
    <row r="320" ht="13.5" customHeight="1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  <c r="AN320" s="23"/>
      <c r="AO320" s="23"/>
      <c r="AP320" s="23"/>
      <c r="AQ320" s="23"/>
    </row>
    <row r="321" ht="13.5" customHeight="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  <c r="AM321" s="23"/>
      <c r="AN321" s="23"/>
      <c r="AO321" s="23"/>
      <c r="AP321" s="23"/>
      <c r="AQ321" s="23"/>
    </row>
    <row r="322" ht="13.5" customHeight="1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  <c r="AN322" s="23"/>
      <c r="AO322" s="23"/>
      <c r="AP322" s="23"/>
      <c r="AQ322" s="23"/>
    </row>
    <row r="323" ht="13.5" customHeight="1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  <c r="AM323" s="23"/>
      <c r="AN323" s="23"/>
      <c r="AO323" s="23"/>
      <c r="AP323" s="23"/>
      <c r="AQ323" s="23"/>
    </row>
    <row r="324" ht="13.5" customHeight="1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  <c r="AM324" s="23"/>
      <c r="AN324" s="23"/>
      <c r="AO324" s="23"/>
      <c r="AP324" s="23"/>
      <c r="AQ324" s="23"/>
    </row>
    <row r="325" ht="13.5" customHeight="1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  <c r="AM325" s="23"/>
      <c r="AN325" s="23"/>
      <c r="AO325" s="23"/>
      <c r="AP325" s="23"/>
      <c r="AQ325" s="23"/>
    </row>
    <row r="326" ht="13.5" customHeight="1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23"/>
      <c r="AN326" s="23"/>
      <c r="AO326" s="23"/>
      <c r="AP326" s="23"/>
      <c r="AQ326" s="23"/>
    </row>
    <row r="327" ht="13.5" customHeight="1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  <c r="AM327" s="23"/>
      <c r="AN327" s="23"/>
      <c r="AO327" s="23"/>
      <c r="AP327" s="23"/>
      <c r="AQ327" s="23"/>
    </row>
    <row r="328" ht="13.5" customHeight="1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23"/>
      <c r="AN328" s="23"/>
      <c r="AO328" s="23"/>
      <c r="AP328" s="23"/>
      <c r="AQ328" s="23"/>
    </row>
    <row r="329" ht="13.5" customHeight="1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  <c r="AM329" s="23"/>
      <c r="AN329" s="23"/>
      <c r="AO329" s="23"/>
      <c r="AP329" s="23"/>
      <c r="AQ329" s="23"/>
    </row>
    <row r="330" ht="13.5" customHeight="1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  <c r="AN330" s="23"/>
      <c r="AO330" s="23"/>
      <c r="AP330" s="23"/>
      <c r="AQ330" s="23"/>
    </row>
    <row r="331" ht="13.5" customHeight="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23"/>
      <c r="AN331" s="23"/>
      <c r="AO331" s="23"/>
      <c r="AP331" s="23"/>
      <c r="AQ331" s="23"/>
    </row>
    <row r="332" ht="13.5" customHeight="1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23"/>
      <c r="AN332" s="23"/>
      <c r="AO332" s="23"/>
      <c r="AP332" s="23"/>
      <c r="AQ332" s="23"/>
    </row>
    <row r="333" ht="13.5" customHeight="1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  <c r="AO333" s="23"/>
      <c r="AP333" s="23"/>
      <c r="AQ333" s="23"/>
    </row>
    <row r="334" ht="13.5" customHeight="1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  <c r="AO334" s="23"/>
      <c r="AP334" s="23"/>
      <c r="AQ334" s="23"/>
    </row>
    <row r="335" ht="13.5" customHeight="1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  <c r="AN335" s="23"/>
      <c r="AO335" s="23"/>
      <c r="AP335" s="23"/>
      <c r="AQ335" s="23"/>
    </row>
    <row r="336" ht="13.5" customHeight="1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23"/>
      <c r="AN336" s="23"/>
      <c r="AO336" s="23"/>
      <c r="AP336" s="23"/>
      <c r="AQ336" s="23"/>
    </row>
    <row r="337" ht="13.5" customHeight="1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23"/>
      <c r="AN337" s="23"/>
      <c r="AO337" s="23"/>
      <c r="AP337" s="23"/>
      <c r="AQ337" s="23"/>
    </row>
    <row r="338" ht="13.5" customHeight="1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  <c r="AO338" s="23"/>
      <c r="AP338" s="23"/>
      <c r="AQ338" s="23"/>
    </row>
    <row r="339" ht="13.5" customHeight="1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3"/>
      <c r="AN339" s="23"/>
      <c r="AO339" s="23"/>
      <c r="AP339" s="23"/>
      <c r="AQ339" s="23"/>
    </row>
    <row r="340" ht="13.5" customHeight="1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23"/>
      <c r="AN340" s="23"/>
      <c r="AO340" s="23"/>
      <c r="AP340" s="23"/>
      <c r="AQ340" s="23"/>
    </row>
    <row r="341" ht="13.5" customHeight="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  <c r="AN341" s="23"/>
      <c r="AO341" s="23"/>
      <c r="AP341" s="23"/>
      <c r="AQ341" s="23"/>
    </row>
    <row r="342" ht="13.5" customHeight="1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3"/>
      <c r="AP342" s="23"/>
      <c r="AQ342" s="23"/>
    </row>
    <row r="343" ht="13.5" customHeight="1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  <c r="AN343" s="23"/>
      <c r="AO343" s="23"/>
      <c r="AP343" s="23"/>
      <c r="AQ343" s="23"/>
    </row>
    <row r="344" ht="13.5" customHeight="1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3"/>
      <c r="AN344" s="23"/>
      <c r="AO344" s="23"/>
      <c r="AP344" s="23"/>
      <c r="AQ344" s="23"/>
    </row>
    <row r="345" ht="13.5" customHeight="1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23"/>
      <c r="AN345" s="23"/>
      <c r="AO345" s="23"/>
      <c r="AP345" s="23"/>
      <c r="AQ345" s="23"/>
    </row>
    <row r="346" ht="13.5" customHeight="1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23"/>
      <c r="AN346" s="23"/>
      <c r="AO346" s="23"/>
      <c r="AP346" s="23"/>
      <c r="AQ346" s="23"/>
    </row>
    <row r="347" ht="13.5" customHeight="1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  <c r="AM347" s="23"/>
      <c r="AN347" s="23"/>
      <c r="AO347" s="23"/>
      <c r="AP347" s="23"/>
      <c r="AQ347" s="23"/>
    </row>
    <row r="348" ht="13.5" customHeight="1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  <c r="AM348" s="23"/>
      <c r="AN348" s="23"/>
      <c r="AO348" s="23"/>
      <c r="AP348" s="23"/>
      <c r="AQ348" s="23"/>
    </row>
    <row r="349" ht="13.5" customHeight="1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  <c r="AM349" s="23"/>
      <c r="AN349" s="23"/>
      <c r="AO349" s="23"/>
      <c r="AP349" s="23"/>
      <c r="AQ349" s="23"/>
    </row>
    <row r="350" ht="13.5" customHeight="1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3"/>
      <c r="AN350" s="23"/>
      <c r="AO350" s="23"/>
      <c r="AP350" s="23"/>
      <c r="AQ350" s="23"/>
    </row>
    <row r="351" ht="13.5" customHeight="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  <c r="AM351" s="23"/>
      <c r="AN351" s="23"/>
      <c r="AO351" s="23"/>
      <c r="AP351" s="23"/>
      <c r="AQ351" s="23"/>
    </row>
    <row r="352" ht="13.5" customHeight="1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  <c r="AM352" s="23"/>
      <c r="AN352" s="23"/>
      <c r="AO352" s="23"/>
      <c r="AP352" s="23"/>
      <c r="AQ352" s="23"/>
    </row>
    <row r="353" ht="13.5" customHeight="1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  <c r="AM353" s="23"/>
      <c r="AN353" s="23"/>
      <c r="AO353" s="23"/>
      <c r="AP353" s="23"/>
      <c r="AQ353" s="23"/>
    </row>
    <row r="354" ht="13.5" customHeight="1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  <c r="AM354" s="23"/>
      <c r="AN354" s="23"/>
      <c r="AO354" s="23"/>
      <c r="AP354" s="23"/>
      <c r="AQ354" s="23"/>
    </row>
    <row r="355" ht="13.5" customHeight="1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  <c r="AM355" s="23"/>
      <c r="AN355" s="23"/>
      <c r="AO355" s="23"/>
      <c r="AP355" s="23"/>
      <c r="AQ355" s="23"/>
    </row>
    <row r="356" ht="13.5" customHeight="1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3"/>
      <c r="AN356" s="23"/>
      <c r="AO356" s="23"/>
      <c r="AP356" s="23"/>
      <c r="AQ356" s="23"/>
    </row>
    <row r="357" ht="13.5" customHeight="1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  <c r="AM357" s="23"/>
      <c r="AN357" s="23"/>
      <c r="AO357" s="23"/>
      <c r="AP357" s="23"/>
      <c r="AQ357" s="23"/>
    </row>
    <row r="358" ht="13.5" customHeight="1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23"/>
      <c r="AN358" s="23"/>
      <c r="AO358" s="23"/>
      <c r="AP358" s="23"/>
      <c r="AQ358" s="23"/>
    </row>
    <row r="359" ht="13.5" customHeight="1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  <c r="AM359" s="23"/>
      <c r="AN359" s="23"/>
      <c r="AO359" s="23"/>
      <c r="AP359" s="23"/>
      <c r="AQ359" s="23"/>
    </row>
    <row r="360" ht="13.5" customHeight="1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23"/>
      <c r="AN360" s="23"/>
      <c r="AO360" s="23"/>
      <c r="AP360" s="23"/>
      <c r="AQ360" s="23"/>
    </row>
    <row r="361" ht="13.5" customHeight="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  <c r="AM361" s="23"/>
      <c r="AN361" s="23"/>
      <c r="AO361" s="23"/>
      <c r="AP361" s="23"/>
      <c r="AQ361" s="23"/>
    </row>
    <row r="362" ht="13.5" customHeight="1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  <c r="AN362" s="23"/>
      <c r="AO362" s="23"/>
      <c r="AP362" s="23"/>
      <c r="AQ362" s="23"/>
    </row>
    <row r="363" ht="13.5" customHeight="1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23"/>
      <c r="AN363" s="23"/>
      <c r="AO363" s="23"/>
      <c r="AP363" s="23"/>
      <c r="AQ363" s="23"/>
    </row>
    <row r="364" ht="13.5" customHeight="1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  <c r="AN364" s="23"/>
      <c r="AO364" s="23"/>
      <c r="AP364" s="23"/>
      <c r="AQ364" s="23"/>
    </row>
    <row r="365" ht="13.5" customHeight="1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23"/>
      <c r="AN365" s="23"/>
      <c r="AO365" s="23"/>
      <c r="AP365" s="23"/>
      <c r="AQ365" s="23"/>
    </row>
    <row r="366" ht="13.5" customHeight="1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23"/>
      <c r="AN366" s="23"/>
      <c r="AO366" s="23"/>
      <c r="AP366" s="23"/>
      <c r="AQ366" s="23"/>
    </row>
    <row r="367" ht="13.5" customHeight="1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3"/>
      <c r="AN367" s="23"/>
      <c r="AO367" s="23"/>
      <c r="AP367" s="23"/>
      <c r="AQ367" s="23"/>
    </row>
    <row r="368" ht="13.5" customHeight="1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  <c r="AM368" s="23"/>
      <c r="AN368" s="23"/>
      <c r="AO368" s="23"/>
      <c r="AP368" s="23"/>
      <c r="AQ368" s="23"/>
    </row>
    <row r="369" ht="13.5" customHeight="1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  <c r="AM369" s="23"/>
      <c r="AN369" s="23"/>
      <c r="AO369" s="23"/>
      <c r="AP369" s="23"/>
      <c r="AQ369" s="23"/>
    </row>
    <row r="370" ht="13.5" customHeight="1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3"/>
      <c r="AN370" s="23"/>
      <c r="AO370" s="23"/>
      <c r="AP370" s="23"/>
      <c r="AQ370" s="23"/>
    </row>
    <row r="371" ht="13.5" customHeight="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3"/>
      <c r="AN371" s="23"/>
      <c r="AO371" s="23"/>
      <c r="AP371" s="23"/>
      <c r="AQ371" s="23"/>
    </row>
    <row r="372" ht="13.5" customHeight="1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  <c r="AM372" s="23"/>
      <c r="AN372" s="23"/>
      <c r="AO372" s="23"/>
      <c r="AP372" s="23"/>
      <c r="AQ372" s="23"/>
    </row>
    <row r="373" ht="13.5" customHeight="1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3"/>
      <c r="AM373" s="23"/>
      <c r="AN373" s="23"/>
      <c r="AO373" s="23"/>
      <c r="AP373" s="23"/>
      <c r="AQ373" s="23"/>
    </row>
    <row r="374" ht="13.5" customHeight="1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  <c r="AM374" s="23"/>
      <c r="AN374" s="23"/>
      <c r="AO374" s="23"/>
      <c r="AP374" s="23"/>
      <c r="AQ374" s="23"/>
    </row>
    <row r="375" ht="13.5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  <c r="AM375" s="23"/>
      <c r="AN375" s="23"/>
      <c r="AO375" s="23"/>
      <c r="AP375" s="23"/>
      <c r="AQ375" s="23"/>
    </row>
    <row r="376" ht="13.5" customHeight="1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  <c r="AK376" s="23"/>
      <c r="AL376" s="23"/>
      <c r="AM376" s="23"/>
      <c r="AN376" s="23"/>
      <c r="AO376" s="23"/>
      <c r="AP376" s="23"/>
      <c r="AQ376" s="23"/>
    </row>
    <row r="377" ht="13.5" customHeight="1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23"/>
      <c r="AK377" s="23"/>
      <c r="AL377" s="23"/>
      <c r="AM377" s="23"/>
      <c r="AN377" s="23"/>
      <c r="AO377" s="23"/>
      <c r="AP377" s="23"/>
      <c r="AQ377" s="23"/>
    </row>
    <row r="378" ht="13.5" customHeight="1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23"/>
      <c r="AM378" s="23"/>
      <c r="AN378" s="23"/>
      <c r="AO378" s="23"/>
      <c r="AP378" s="23"/>
      <c r="AQ378" s="23"/>
    </row>
    <row r="379" ht="13.5" customHeight="1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23"/>
      <c r="AK379" s="23"/>
      <c r="AL379" s="23"/>
      <c r="AM379" s="23"/>
      <c r="AN379" s="23"/>
      <c r="AO379" s="23"/>
      <c r="AP379" s="23"/>
      <c r="AQ379" s="23"/>
    </row>
    <row r="380" ht="13.5" customHeight="1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23"/>
      <c r="AK380" s="23"/>
      <c r="AL380" s="23"/>
      <c r="AM380" s="23"/>
      <c r="AN380" s="23"/>
      <c r="AO380" s="23"/>
      <c r="AP380" s="23"/>
      <c r="AQ380" s="23"/>
    </row>
    <row r="381" ht="13.5" customHeight="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23"/>
      <c r="AM381" s="23"/>
      <c r="AN381" s="23"/>
      <c r="AO381" s="23"/>
      <c r="AP381" s="23"/>
      <c r="AQ381" s="23"/>
    </row>
    <row r="382" ht="13.5" customHeight="1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23"/>
      <c r="AM382" s="23"/>
      <c r="AN382" s="23"/>
      <c r="AO382" s="23"/>
      <c r="AP382" s="23"/>
      <c r="AQ382" s="23"/>
    </row>
    <row r="383" ht="13.5" customHeight="1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23"/>
      <c r="AM383" s="23"/>
      <c r="AN383" s="23"/>
      <c r="AO383" s="23"/>
      <c r="AP383" s="23"/>
      <c r="AQ383" s="23"/>
    </row>
    <row r="384" ht="13.5" customHeight="1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3"/>
      <c r="AM384" s="23"/>
      <c r="AN384" s="23"/>
      <c r="AO384" s="23"/>
      <c r="AP384" s="23"/>
      <c r="AQ384" s="23"/>
    </row>
    <row r="385" ht="13.5" customHeight="1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23"/>
      <c r="AM385" s="23"/>
      <c r="AN385" s="23"/>
      <c r="AO385" s="23"/>
      <c r="AP385" s="23"/>
      <c r="AQ385" s="23"/>
    </row>
    <row r="386" ht="13.5" customHeight="1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23"/>
      <c r="AM386" s="23"/>
      <c r="AN386" s="23"/>
      <c r="AO386" s="23"/>
      <c r="AP386" s="23"/>
      <c r="AQ386" s="23"/>
    </row>
    <row r="387" ht="13.5" customHeight="1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23"/>
      <c r="AM387" s="23"/>
      <c r="AN387" s="23"/>
      <c r="AO387" s="23"/>
      <c r="AP387" s="23"/>
      <c r="AQ387" s="23"/>
    </row>
    <row r="388" ht="13.5" customHeight="1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23"/>
      <c r="AM388" s="23"/>
      <c r="AN388" s="23"/>
      <c r="AO388" s="23"/>
      <c r="AP388" s="23"/>
      <c r="AQ388" s="23"/>
    </row>
    <row r="389" ht="13.5" customHeight="1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23"/>
      <c r="AM389" s="23"/>
      <c r="AN389" s="23"/>
      <c r="AO389" s="23"/>
      <c r="AP389" s="23"/>
      <c r="AQ389" s="23"/>
    </row>
    <row r="390" ht="13.5" customHeight="1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23"/>
      <c r="AM390" s="23"/>
      <c r="AN390" s="23"/>
      <c r="AO390" s="23"/>
      <c r="AP390" s="23"/>
      <c r="AQ390" s="23"/>
    </row>
    <row r="391" ht="13.5" customHeight="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3"/>
      <c r="AM391" s="23"/>
      <c r="AN391" s="23"/>
      <c r="AO391" s="23"/>
      <c r="AP391" s="23"/>
      <c r="AQ391" s="23"/>
    </row>
    <row r="392" ht="13.5" customHeight="1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3"/>
      <c r="AN392" s="23"/>
      <c r="AO392" s="23"/>
      <c r="AP392" s="23"/>
      <c r="AQ392" s="23"/>
    </row>
    <row r="393" ht="13.5" customHeight="1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  <c r="AL393" s="23"/>
      <c r="AM393" s="23"/>
      <c r="AN393" s="23"/>
      <c r="AO393" s="23"/>
      <c r="AP393" s="23"/>
      <c r="AQ393" s="23"/>
    </row>
    <row r="394" ht="13.5" customHeight="1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  <c r="AL394" s="23"/>
      <c r="AM394" s="23"/>
      <c r="AN394" s="23"/>
      <c r="AO394" s="23"/>
      <c r="AP394" s="23"/>
      <c r="AQ394" s="23"/>
    </row>
    <row r="395" ht="13.5" customHeight="1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3"/>
      <c r="AM395" s="23"/>
      <c r="AN395" s="23"/>
      <c r="AO395" s="23"/>
      <c r="AP395" s="23"/>
      <c r="AQ395" s="23"/>
    </row>
    <row r="396" ht="13.5" customHeight="1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3"/>
      <c r="AM396" s="23"/>
      <c r="AN396" s="23"/>
      <c r="AO396" s="23"/>
      <c r="AP396" s="23"/>
      <c r="AQ396" s="23"/>
    </row>
    <row r="397" ht="13.5" customHeight="1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3"/>
      <c r="AK397" s="23"/>
      <c r="AL397" s="23"/>
      <c r="AM397" s="23"/>
      <c r="AN397" s="23"/>
      <c r="AO397" s="23"/>
      <c r="AP397" s="23"/>
      <c r="AQ397" s="23"/>
    </row>
    <row r="398" ht="13.5" customHeight="1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  <c r="AK398" s="23"/>
      <c r="AL398" s="23"/>
      <c r="AM398" s="23"/>
      <c r="AN398" s="23"/>
      <c r="AO398" s="23"/>
      <c r="AP398" s="23"/>
      <c r="AQ398" s="23"/>
    </row>
    <row r="399" ht="13.5" customHeight="1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3"/>
      <c r="AK399" s="23"/>
      <c r="AL399" s="23"/>
      <c r="AM399" s="23"/>
      <c r="AN399" s="23"/>
      <c r="AO399" s="23"/>
      <c r="AP399" s="23"/>
      <c r="AQ399" s="23"/>
    </row>
    <row r="400" ht="13.5" customHeight="1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  <c r="AK400" s="23"/>
      <c r="AL400" s="23"/>
      <c r="AM400" s="23"/>
      <c r="AN400" s="23"/>
      <c r="AO400" s="23"/>
      <c r="AP400" s="23"/>
      <c r="AQ400" s="23"/>
    </row>
    <row r="401" ht="13.5" customHeight="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23"/>
      <c r="AK401" s="23"/>
      <c r="AL401" s="23"/>
      <c r="AM401" s="23"/>
      <c r="AN401" s="23"/>
      <c r="AO401" s="23"/>
      <c r="AP401" s="23"/>
      <c r="AQ401" s="23"/>
    </row>
    <row r="402" ht="13.5" customHeight="1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23"/>
      <c r="AK402" s="23"/>
      <c r="AL402" s="23"/>
      <c r="AM402" s="23"/>
      <c r="AN402" s="23"/>
      <c r="AO402" s="23"/>
      <c r="AP402" s="23"/>
      <c r="AQ402" s="23"/>
    </row>
    <row r="403" ht="13.5" customHeight="1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23"/>
      <c r="AK403" s="23"/>
      <c r="AL403" s="23"/>
      <c r="AM403" s="23"/>
      <c r="AN403" s="23"/>
      <c r="AO403" s="23"/>
      <c r="AP403" s="23"/>
      <c r="AQ403" s="23"/>
    </row>
    <row r="404" ht="13.5" customHeight="1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23"/>
      <c r="AK404" s="23"/>
      <c r="AL404" s="23"/>
      <c r="AM404" s="23"/>
      <c r="AN404" s="23"/>
      <c r="AO404" s="23"/>
      <c r="AP404" s="23"/>
      <c r="AQ404" s="23"/>
    </row>
    <row r="405" ht="13.5" customHeight="1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J405" s="23"/>
      <c r="AK405" s="23"/>
      <c r="AL405" s="23"/>
      <c r="AM405" s="23"/>
      <c r="AN405" s="23"/>
      <c r="AO405" s="23"/>
      <c r="AP405" s="23"/>
      <c r="AQ405" s="23"/>
    </row>
    <row r="406" ht="13.5" customHeight="1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23"/>
      <c r="AK406" s="23"/>
      <c r="AL406" s="23"/>
      <c r="AM406" s="23"/>
      <c r="AN406" s="23"/>
      <c r="AO406" s="23"/>
      <c r="AP406" s="23"/>
      <c r="AQ406" s="23"/>
    </row>
    <row r="407" ht="13.5" customHeight="1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23"/>
      <c r="AK407" s="23"/>
      <c r="AL407" s="23"/>
      <c r="AM407" s="23"/>
      <c r="AN407" s="23"/>
      <c r="AO407" s="23"/>
      <c r="AP407" s="23"/>
      <c r="AQ407" s="23"/>
    </row>
    <row r="408" ht="13.5" customHeight="1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23"/>
      <c r="AK408" s="23"/>
      <c r="AL408" s="23"/>
      <c r="AM408" s="23"/>
      <c r="AN408" s="23"/>
      <c r="AO408" s="23"/>
      <c r="AP408" s="23"/>
      <c r="AQ408" s="23"/>
    </row>
    <row r="409" ht="13.5" customHeight="1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23"/>
      <c r="AK409" s="23"/>
      <c r="AL409" s="23"/>
      <c r="AM409" s="23"/>
      <c r="AN409" s="23"/>
      <c r="AO409" s="23"/>
      <c r="AP409" s="23"/>
      <c r="AQ409" s="23"/>
    </row>
    <row r="410" ht="13.5" customHeight="1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3"/>
      <c r="AK410" s="23"/>
      <c r="AL410" s="23"/>
      <c r="AM410" s="23"/>
      <c r="AN410" s="23"/>
      <c r="AO410" s="23"/>
      <c r="AP410" s="23"/>
      <c r="AQ410" s="23"/>
    </row>
    <row r="411" ht="13.5" customHeight="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3"/>
      <c r="AK411" s="23"/>
      <c r="AL411" s="23"/>
      <c r="AM411" s="23"/>
      <c r="AN411" s="23"/>
      <c r="AO411" s="23"/>
      <c r="AP411" s="23"/>
      <c r="AQ411" s="23"/>
    </row>
    <row r="412" ht="13.5" customHeight="1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3"/>
      <c r="AK412" s="23"/>
      <c r="AL412" s="23"/>
      <c r="AM412" s="23"/>
      <c r="AN412" s="23"/>
      <c r="AO412" s="23"/>
      <c r="AP412" s="23"/>
      <c r="AQ412" s="23"/>
    </row>
    <row r="413" ht="13.5" customHeight="1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23"/>
      <c r="AK413" s="23"/>
      <c r="AL413" s="23"/>
      <c r="AM413" s="23"/>
      <c r="AN413" s="23"/>
      <c r="AO413" s="23"/>
      <c r="AP413" s="23"/>
      <c r="AQ413" s="23"/>
    </row>
    <row r="414" ht="13.5" customHeight="1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  <c r="AK414" s="23"/>
      <c r="AL414" s="23"/>
      <c r="AM414" s="23"/>
      <c r="AN414" s="23"/>
      <c r="AO414" s="23"/>
      <c r="AP414" s="23"/>
      <c r="AQ414" s="23"/>
    </row>
    <row r="415" ht="13.5" customHeight="1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23"/>
      <c r="AK415" s="23"/>
      <c r="AL415" s="23"/>
      <c r="AM415" s="23"/>
      <c r="AN415" s="23"/>
      <c r="AO415" s="23"/>
      <c r="AP415" s="23"/>
      <c r="AQ415" s="23"/>
    </row>
    <row r="416" ht="13.5" customHeight="1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  <c r="AK416" s="23"/>
      <c r="AL416" s="23"/>
      <c r="AM416" s="23"/>
      <c r="AN416" s="23"/>
      <c r="AO416" s="23"/>
      <c r="AP416" s="23"/>
      <c r="AQ416" s="23"/>
    </row>
    <row r="417" ht="13.5" customHeight="1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23"/>
      <c r="AK417" s="23"/>
      <c r="AL417" s="23"/>
      <c r="AM417" s="23"/>
      <c r="AN417" s="23"/>
      <c r="AO417" s="23"/>
      <c r="AP417" s="23"/>
      <c r="AQ417" s="23"/>
    </row>
    <row r="418" ht="13.5" customHeight="1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  <c r="AK418" s="23"/>
      <c r="AL418" s="23"/>
      <c r="AM418" s="23"/>
      <c r="AN418" s="23"/>
      <c r="AO418" s="23"/>
      <c r="AP418" s="23"/>
      <c r="AQ418" s="23"/>
    </row>
    <row r="419" ht="13.5" customHeight="1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3"/>
      <c r="AK419" s="23"/>
      <c r="AL419" s="23"/>
      <c r="AM419" s="23"/>
      <c r="AN419" s="23"/>
      <c r="AO419" s="23"/>
      <c r="AP419" s="23"/>
      <c r="AQ419" s="23"/>
    </row>
    <row r="420" ht="13.5" customHeight="1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23"/>
      <c r="AK420" s="23"/>
      <c r="AL420" s="23"/>
      <c r="AM420" s="23"/>
      <c r="AN420" s="23"/>
      <c r="AO420" s="23"/>
      <c r="AP420" s="23"/>
      <c r="AQ420" s="23"/>
    </row>
    <row r="421" ht="13.5" customHeight="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23"/>
      <c r="AK421" s="23"/>
      <c r="AL421" s="23"/>
      <c r="AM421" s="23"/>
      <c r="AN421" s="23"/>
      <c r="AO421" s="23"/>
      <c r="AP421" s="23"/>
      <c r="AQ421" s="23"/>
    </row>
    <row r="422" ht="13.5" customHeight="1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J422" s="23"/>
      <c r="AK422" s="23"/>
      <c r="AL422" s="23"/>
      <c r="AM422" s="23"/>
      <c r="AN422" s="23"/>
      <c r="AO422" s="23"/>
      <c r="AP422" s="23"/>
      <c r="AQ422" s="23"/>
    </row>
    <row r="423" ht="13.5" customHeight="1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23"/>
      <c r="AK423" s="23"/>
      <c r="AL423" s="23"/>
      <c r="AM423" s="23"/>
      <c r="AN423" s="23"/>
      <c r="AO423" s="23"/>
      <c r="AP423" s="23"/>
      <c r="AQ423" s="23"/>
    </row>
    <row r="424" ht="13.5" customHeight="1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  <c r="AK424" s="23"/>
      <c r="AL424" s="23"/>
      <c r="AM424" s="23"/>
      <c r="AN424" s="23"/>
      <c r="AO424" s="23"/>
      <c r="AP424" s="23"/>
      <c r="AQ424" s="23"/>
    </row>
    <row r="425" ht="13.5" customHeight="1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23"/>
      <c r="AK425" s="23"/>
      <c r="AL425" s="23"/>
      <c r="AM425" s="23"/>
      <c r="AN425" s="23"/>
      <c r="AO425" s="23"/>
      <c r="AP425" s="23"/>
      <c r="AQ425" s="23"/>
    </row>
    <row r="426" ht="13.5" customHeight="1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  <c r="AK426" s="23"/>
      <c r="AL426" s="23"/>
      <c r="AM426" s="23"/>
      <c r="AN426" s="23"/>
      <c r="AO426" s="23"/>
      <c r="AP426" s="23"/>
      <c r="AQ426" s="23"/>
    </row>
    <row r="427" ht="13.5" customHeight="1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23"/>
      <c r="AK427" s="23"/>
      <c r="AL427" s="23"/>
      <c r="AM427" s="23"/>
      <c r="AN427" s="23"/>
      <c r="AO427" s="23"/>
      <c r="AP427" s="23"/>
      <c r="AQ427" s="23"/>
    </row>
    <row r="428" ht="13.5" customHeight="1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  <c r="AK428" s="23"/>
      <c r="AL428" s="23"/>
      <c r="AM428" s="23"/>
      <c r="AN428" s="23"/>
      <c r="AO428" s="23"/>
      <c r="AP428" s="23"/>
      <c r="AQ428" s="23"/>
    </row>
    <row r="429" ht="13.5" customHeight="1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  <c r="AK429" s="23"/>
      <c r="AL429" s="23"/>
      <c r="AM429" s="23"/>
      <c r="AN429" s="23"/>
      <c r="AO429" s="23"/>
      <c r="AP429" s="23"/>
      <c r="AQ429" s="23"/>
    </row>
    <row r="430" ht="13.5" customHeight="1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  <c r="AK430" s="23"/>
      <c r="AL430" s="23"/>
      <c r="AM430" s="23"/>
      <c r="AN430" s="23"/>
      <c r="AO430" s="23"/>
      <c r="AP430" s="23"/>
      <c r="AQ430" s="23"/>
    </row>
    <row r="431" ht="13.5" customHeight="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23"/>
      <c r="AK431" s="23"/>
      <c r="AL431" s="23"/>
      <c r="AM431" s="23"/>
      <c r="AN431" s="23"/>
      <c r="AO431" s="23"/>
      <c r="AP431" s="23"/>
      <c r="AQ431" s="23"/>
    </row>
    <row r="432" ht="13.5" customHeight="1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  <c r="AK432" s="23"/>
      <c r="AL432" s="23"/>
      <c r="AM432" s="23"/>
      <c r="AN432" s="23"/>
      <c r="AO432" s="23"/>
      <c r="AP432" s="23"/>
      <c r="AQ432" s="23"/>
    </row>
    <row r="433" ht="13.5" customHeight="1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23"/>
      <c r="AK433" s="23"/>
      <c r="AL433" s="23"/>
      <c r="AM433" s="23"/>
      <c r="AN433" s="23"/>
      <c r="AO433" s="23"/>
      <c r="AP433" s="23"/>
      <c r="AQ433" s="23"/>
    </row>
    <row r="434" ht="13.5" customHeight="1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  <c r="AK434" s="23"/>
      <c r="AL434" s="23"/>
      <c r="AM434" s="23"/>
      <c r="AN434" s="23"/>
      <c r="AO434" s="23"/>
      <c r="AP434" s="23"/>
      <c r="AQ434" s="23"/>
    </row>
    <row r="435" ht="13.5" customHeight="1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23"/>
      <c r="AJ435" s="23"/>
      <c r="AK435" s="23"/>
      <c r="AL435" s="23"/>
      <c r="AM435" s="23"/>
      <c r="AN435" s="23"/>
      <c r="AO435" s="23"/>
      <c r="AP435" s="23"/>
      <c r="AQ435" s="23"/>
    </row>
    <row r="436" ht="13.5" customHeight="1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23"/>
      <c r="AK436" s="23"/>
      <c r="AL436" s="23"/>
      <c r="AM436" s="23"/>
      <c r="AN436" s="23"/>
      <c r="AO436" s="23"/>
      <c r="AP436" s="23"/>
      <c r="AQ436" s="23"/>
    </row>
    <row r="437" ht="13.5" customHeight="1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  <c r="AK437" s="23"/>
      <c r="AL437" s="23"/>
      <c r="AM437" s="23"/>
      <c r="AN437" s="23"/>
      <c r="AO437" s="23"/>
      <c r="AP437" s="23"/>
      <c r="AQ437" s="23"/>
    </row>
    <row r="438" ht="13.5" customHeight="1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  <c r="AK438" s="23"/>
      <c r="AL438" s="23"/>
      <c r="AM438" s="23"/>
      <c r="AN438" s="23"/>
      <c r="AO438" s="23"/>
      <c r="AP438" s="23"/>
      <c r="AQ438" s="23"/>
    </row>
    <row r="439" ht="13.5" customHeight="1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23"/>
      <c r="AK439" s="23"/>
      <c r="AL439" s="23"/>
      <c r="AM439" s="23"/>
      <c r="AN439" s="23"/>
      <c r="AO439" s="23"/>
      <c r="AP439" s="23"/>
      <c r="AQ439" s="23"/>
    </row>
    <row r="440" ht="13.5" customHeight="1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23"/>
      <c r="AK440" s="23"/>
      <c r="AL440" s="23"/>
      <c r="AM440" s="23"/>
      <c r="AN440" s="23"/>
      <c r="AO440" s="23"/>
      <c r="AP440" s="23"/>
      <c r="AQ440" s="23"/>
    </row>
    <row r="441" ht="13.5" customHeight="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23"/>
      <c r="AK441" s="23"/>
      <c r="AL441" s="23"/>
      <c r="AM441" s="23"/>
      <c r="AN441" s="23"/>
      <c r="AO441" s="23"/>
      <c r="AP441" s="23"/>
      <c r="AQ441" s="23"/>
    </row>
    <row r="442" ht="13.5" customHeight="1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3"/>
      <c r="AK442" s="23"/>
      <c r="AL442" s="23"/>
      <c r="AM442" s="23"/>
      <c r="AN442" s="23"/>
      <c r="AO442" s="23"/>
      <c r="AP442" s="23"/>
      <c r="AQ442" s="23"/>
    </row>
    <row r="443" ht="13.5" customHeight="1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  <c r="AK443" s="23"/>
      <c r="AL443" s="23"/>
      <c r="AM443" s="23"/>
      <c r="AN443" s="23"/>
      <c r="AO443" s="23"/>
      <c r="AP443" s="23"/>
      <c r="AQ443" s="23"/>
    </row>
    <row r="444" ht="13.5" customHeight="1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23"/>
      <c r="AK444" s="23"/>
      <c r="AL444" s="23"/>
      <c r="AM444" s="23"/>
      <c r="AN444" s="23"/>
      <c r="AO444" s="23"/>
      <c r="AP444" s="23"/>
      <c r="AQ444" s="23"/>
    </row>
    <row r="445" ht="13.5" customHeight="1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23"/>
      <c r="AJ445" s="23"/>
      <c r="AK445" s="23"/>
      <c r="AL445" s="23"/>
      <c r="AM445" s="23"/>
      <c r="AN445" s="23"/>
      <c r="AO445" s="23"/>
      <c r="AP445" s="23"/>
      <c r="AQ445" s="23"/>
    </row>
    <row r="446" ht="13.5" customHeight="1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3"/>
      <c r="AK446" s="23"/>
      <c r="AL446" s="23"/>
      <c r="AM446" s="23"/>
      <c r="AN446" s="23"/>
      <c r="AO446" s="23"/>
      <c r="AP446" s="23"/>
      <c r="AQ446" s="23"/>
    </row>
    <row r="447" ht="13.5" customHeight="1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23"/>
      <c r="AJ447" s="23"/>
      <c r="AK447" s="23"/>
      <c r="AL447" s="23"/>
      <c r="AM447" s="23"/>
      <c r="AN447" s="23"/>
      <c r="AO447" s="23"/>
      <c r="AP447" s="23"/>
      <c r="AQ447" s="23"/>
    </row>
    <row r="448" ht="13.5" customHeight="1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23"/>
      <c r="AK448" s="23"/>
      <c r="AL448" s="23"/>
      <c r="AM448" s="23"/>
      <c r="AN448" s="23"/>
      <c r="AO448" s="23"/>
      <c r="AP448" s="23"/>
      <c r="AQ448" s="23"/>
    </row>
    <row r="449" ht="13.5" customHeight="1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23"/>
      <c r="AK449" s="23"/>
      <c r="AL449" s="23"/>
      <c r="AM449" s="23"/>
      <c r="AN449" s="23"/>
      <c r="AO449" s="23"/>
      <c r="AP449" s="23"/>
      <c r="AQ449" s="23"/>
    </row>
    <row r="450" ht="13.5" customHeight="1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23"/>
      <c r="AK450" s="23"/>
      <c r="AL450" s="23"/>
      <c r="AM450" s="23"/>
      <c r="AN450" s="23"/>
      <c r="AO450" s="23"/>
      <c r="AP450" s="23"/>
      <c r="AQ450" s="23"/>
    </row>
    <row r="451" ht="13.5" customHeight="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23"/>
      <c r="AK451" s="23"/>
      <c r="AL451" s="23"/>
      <c r="AM451" s="23"/>
      <c r="AN451" s="23"/>
      <c r="AO451" s="23"/>
      <c r="AP451" s="23"/>
      <c r="AQ451" s="23"/>
    </row>
    <row r="452" ht="13.5" customHeight="1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  <c r="AK452" s="23"/>
      <c r="AL452" s="23"/>
      <c r="AM452" s="23"/>
      <c r="AN452" s="23"/>
      <c r="AO452" s="23"/>
      <c r="AP452" s="23"/>
      <c r="AQ452" s="23"/>
    </row>
    <row r="453" ht="13.5" customHeight="1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3"/>
      <c r="AK453" s="23"/>
      <c r="AL453" s="23"/>
      <c r="AM453" s="23"/>
      <c r="AN453" s="23"/>
      <c r="AO453" s="23"/>
      <c r="AP453" s="23"/>
      <c r="AQ453" s="23"/>
    </row>
    <row r="454" ht="13.5" customHeight="1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3"/>
      <c r="AK454" s="23"/>
      <c r="AL454" s="23"/>
      <c r="AM454" s="23"/>
      <c r="AN454" s="23"/>
      <c r="AO454" s="23"/>
      <c r="AP454" s="23"/>
      <c r="AQ454" s="23"/>
    </row>
    <row r="455" ht="13.5" customHeight="1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23"/>
      <c r="AK455" s="23"/>
      <c r="AL455" s="23"/>
      <c r="AM455" s="23"/>
      <c r="AN455" s="23"/>
      <c r="AO455" s="23"/>
      <c r="AP455" s="23"/>
      <c r="AQ455" s="23"/>
    </row>
    <row r="456" ht="13.5" customHeight="1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3"/>
      <c r="AK456" s="23"/>
      <c r="AL456" s="23"/>
      <c r="AM456" s="23"/>
      <c r="AN456" s="23"/>
      <c r="AO456" s="23"/>
      <c r="AP456" s="23"/>
      <c r="AQ456" s="23"/>
    </row>
    <row r="457" ht="13.5" customHeight="1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23"/>
      <c r="AK457" s="23"/>
      <c r="AL457" s="23"/>
      <c r="AM457" s="23"/>
      <c r="AN457" s="23"/>
      <c r="AO457" s="23"/>
      <c r="AP457" s="23"/>
      <c r="AQ457" s="23"/>
    </row>
    <row r="458" ht="13.5" customHeight="1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23"/>
      <c r="AK458" s="23"/>
      <c r="AL458" s="23"/>
      <c r="AM458" s="23"/>
      <c r="AN458" s="23"/>
      <c r="AO458" s="23"/>
      <c r="AP458" s="23"/>
      <c r="AQ458" s="23"/>
    </row>
    <row r="459" ht="13.5" customHeight="1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23"/>
      <c r="AK459" s="23"/>
      <c r="AL459" s="23"/>
      <c r="AM459" s="23"/>
      <c r="AN459" s="23"/>
      <c r="AO459" s="23"/>
      <c r="AP459" s="23"/>
      <c r="AQ459" s="23"/>
    </row>
    <row r="460" ht="13.5" customHeight="1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23"/>
      <c r="AK460" s="23"/>
      <c r="AL460" s="23"/>
      <c r="AM460" s="23"/>
      <c r="AN460" s="23"/>
      <c r="AO460" s="23"/>
      <c r="AP460" s="23"/>
      <c r="AQ460" s="23"/>
    </row>
    <row r="461" ht="13.5" customHeight="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23"/>
      <c r="AK461" s="23"/>
      <c r="AL461" s="23"/>
      <c r="AM461" s="23"/>
      <c r="AN461" s="23"/>
      <c r="AO461" s="23"/>
      <c r="AP461" s="23"/>
      <c r="AQ461" s="23"/>
    </row>
    <row r="462" ht="13.5" customHeight="1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23"/>
      <c r="AK462" s="23"/>
      <c r="AL462" s="23"/>
      <c r="AM462" s="23"/>
      <c r="AN462" s="23"/>
      <c r="AO462" s="23"/>
      <c r="AP462" s="23"/>
      <c r="AQ462" s="23"/>
    </row>
    <row r="463" ht="13.5" customHeight="1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3"/>
      <c r="AK463" s="23"/>
      <c r="AL463" s="23"/>
      <c r="AM463" s="23"/>
      <c r="AN463" s="23"/>
      <c r="AO463" s="23"/>
      <c r="AP463" s="23"/>
      <c r="AQ463" s="23"/>
    </row>
    <row r="464" ht="13.5" customHeight="1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3"/>
      <c r="AK464" s="23"/>
      <c r="AL464" s="23"/>
      <c r="AM464" s="23"/>
      <c r="AN464" s="23"/>
      <c r="AO464" s="23"/>
      <c r="AP464" s="23"/>
      <c r="AQ464" s="23"/>
    </row>
    <row r="465" ht="13.5" customHeight="1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23"/>
      <c r="AJ465" s="23"/>
      <c r="AK465" s="23"/>
      <c r="AL465" s="23"/>
      <c r="AM465" s="23"/>
      <c r="AN465" s="23"/>
      <c r="AO465" s="23"/>
      <c r="AP465" s="23"/>
      <c r="AQ465" s="23"/>
    </row>
    <row r="466" ht="13.5" customHeight="1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23"/>
      <c r="AK466" s="23"/>
      <c r="AL466" s="23"/>
      <c r="AM466" s="23"/>
      <c r="AN466" s="23"/>
      <c r="AO466" s="23"/>
      <c r="AP466" s="23"/>
      <c r="AQ466" s="23"/>
    </row>
    <row r="467" ht="13.5" customHeight="1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  <c r="AI467" s="23"/>
      <c r="AJ467" s="23"/>
      <c r="AK467" s="23"/>
      <c r="AL467" s="23"/>
      <c r="AM467" s="23"/>
      <c r="AN467" s="23"/>
      <c r="AO467" s="23"/>
      <c r="AP467" s="23"/>
      <c r="AQ467" s="23"/>
    </row>
    <row r="468" ht="13.5" customHeight="1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23"/>
      <c r="AK468" s="23"/>
      <c r="AL468" s="23"/>
      <c r="AM468" s="23"/>
      <c r="AN468" s="23"/>
      <c r="AO468" s="23"/>
      <c r="AP468" s="23"/>
      <c r="AQ468" s="23"/>
    </row>
    <row r="469" ht="13.5" customHeight="1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23"/>
      <c r="AJ469" s="23"/>
      <c r="AK469" s="23"/>
      <c r="AL469" s="23"/>
      <c r="AM469" s="23"/>
      <c r="AN469" s="23"/>
      <c r="AO469" s="23"/>
      <c r="AP469" s="23"/>
      <c r="AQ469" s="23"/>
    </row>
    <row r="470" ht="13.5" customHeight="1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23"/>
      <c r="AK470" s="23"/>
      <c r="AL470" s="23"/>
      <c r="AM470" s="23"/>
      <c r="AN470" s="23"/>
      <c r="AO470" s="23"/>
      <c r="AP470" s="23"/>
      <c r="AQ470" s="23"/>
    </row>
    <row r="471" ht="13.5" customHeight="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23"/>
      <c r="AJ471" s="23"/>
      <c r="AK471" s="23"/>
      <c r="AL471" s="23"/>
      <c r="AM471" s="23"/>
      <c r="AN471" s="23"/>
      <c r="AO471" s="23"/>
      <c r="AP471" s="23"/>
      <c r="AQ471" s="23"/>
    </row>
    <row r="472" ht="13.5" customHeight="1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23"/>
      <c r="AK472" s="23"/>
      <c r="AL472" s="23"/>
      <c r="AM472" s="23"/>
      <c r="AN472" s="23"/>
      <c r="AO472" s="23"/>
      <c r="AP472" s="23"/>
      <c r="AQ472" s="23"/>
    </row>
    <row r="473" ht="13.5" customHeight="1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23"/>
      <c r="AJ473" s="23"/>
      <c r="AK473" s="23"/>
      <c r="AL473" s="23"/>
      <c r="AM473" s="23"/>
      <c r="AN473" s="23"/>
      <c r="AO473" s="23"/>
      <c r="AP473" s="23"/>
      <c r="AQ473" s="23"/>
    </row>
    <row r="474" ht="13.5" customHeight="1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23"/>
      <c r="AK474" s="23"/>
      <c r="AL474" s="23"/>
      <c r="AM474" s="23"/>
      <c r="AN474" s="23"/>
      <c r="AO474" s="23"/>
      <c r="AP474" s="23"/>
      <c r="AQ474" s="23"/>
    </row>
    <row r="475" ht="13.5" customHeight="1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23"/>
      <c r="AJ475" s="23"/>
      <c r="AK475" s="23"/>
      <c r="AL475" s="23"/>
      <c r="AM475" s="23"/>
      <c r="AN475" s="23"/>
      <c r="AO475" s="23"/>
      <c r="AP475" s="23"/>
      <c r="AQ475" s="23"/>
    </row>
    <row r="476" ht="13.5" customHeight="1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23"/>
      <c r="AJ476" s="23"/>
      <c r="AK476" s="23"/>
      <c r="AL476" s="23"/>
      <c r="AM476" s="23"/>
      <c r="AN476" s="23"/>
      <c r="AO476" s="23"/>
      <c r="AP476" s="23"/>
      <c r="AQ476" s="23"/>
    </row>
    <row r="477" ht="13.5" customHeight="1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  <c r="AI477" s="23"/>
      <c r="AJ477" s="23"/>
      <c r="AK477" s="23"/>
      <c r="AL477" s="23"/>
      <c r="AM477" s="23"/>
      <c r="AN477" s="23"/>
      <c r="AO477" s="23"/>
      <c r="AP477" s="23"/>
      <c r="AQ477" s="23"/>
    </row>
    <row r="478" ht="13.5" customHeight="1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23"/>
      <c r="AJ478" s="23"/>
      <c r="AK478" s="23"/>
      <c r="AL478" s="23"/>
      <c r="AM478" s="23"/>
      <c r="AN478" s="23"/>
      <c r="AO478" s="23"/>
      <c r="AP478" s="23"/>
      <c r="AQ478" s="23"/>
    </row>
    <row r="479" ht="13.5" customHeight="1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  <c r="AI479" s="23"/>
      <c r="AJ479" s="23"/>
      <c r="AK479" s="23"/>
      <c r="AL479" s="23"/>
      <c r="AM479" s="23"/>
      <c r="AN479" s="23"/>
      <c r="AO479" s="23"/>
      <c r="AP479" s="23"/>
      <c r="AQ479" s="23"/>
    </row>
    <row r="480" ht="13.5" customHeight="1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23"/>
      <c r="AJ480" s="23"/>
      <c r="AK480" s="23"/>
      <c r="AL480" s="23"/>
      <c r="AM480" s="23"/>
      <c r="AN480" s="23"/>
      <c r="AO480" s="23"/>
      <c r="AP480" s="23"/>
      <c r="AQ480" s="23"/>
    </row>
    <row r="481" ht="13.5" customHeight="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  <c r="AI481" s="23"/>
      <c r="AJ481" s="23"/>
      <c r="AK481" s="23"/>
      <c r="AL481" s="23"/>
      <c r="AM481" s="23"/>
      <c r="AN481" s="23"/>
      <c r="AO481" s="23"/>
      <c r="AP481" s="23"/>
      <c r="AQ481" s="23"/>
    </row>
    <row r="482" ht="13.5" customHeight="1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  <c r="AI482" s="23"/>
      <c r="AJ482" s="23"/>
      <c r="AK482" s="23"/>
      <c r="AL482" s="23"/>
      <c r="AM482" s="23"/>
      <c r="AN482" s="23"/>
      <c r="AO482" s="23"/>
      <c r="AP482" s="23"/>
      <c r="AQ482" s="23"/>
    </row>
    <row r="483" ht="13.5" customHeight="1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  <c r="AI483" s="23"/>
      <c r="AJ483" s="23"/>
      <c r="AK483" s="23"/>
      <c r="AL483" s="23"/>
      <c r="AM483" s="23"/>
      <c r="AN483" s="23"/>
      <c r="AO483" s="23"/>
      <c r="AP483" s="23"/>
      <c r="AQ483" s="23"/>
    </row>
    <row r="484" ht="13.5" customHeight="1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  <c r="AI484" s="23"/>
      <c r="AJ484" s="23"/>
      <c r="AK484" s="23"/>
      <c r="AL484" s="23"/>
      <c r="AM484" s="23"/>
      <c r="AN484" s="23"/>
      <c r="AO484" s="23"/>
      <c r="AP484" s="23"/>
      <c r="AQ484" s="23"/>
    </row>
    <row r="485" ht="13.5" customHeight="1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  <c r="AI485" s="23"/>
      <c r="AJ485" s="23"/>
      <c r="AK485" s="23"/>
      <c r="AL485" s="23"/>
      <c r="AM485" s="23"/>
      <c r="AN485" s="23"/>
      <c r="AO485" s="23"/>
      <c r="AP485" s="23"/>
      <c r="AQ485" s="23"/>
    </row>
    <row r="486" ht="13.5" customHeight="1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  <c r="AI486" s="23"/>
      <c r="AJ486" s="23"/>
      <c r="AK486" s="23"/>
      <c r="AL486" s="23"/>
      <c r="AM486" s="23"/>
      <c r="AN486" s="23"/>
      <c r="AO486" s="23"/>
      <c r="AP486" s="23"/>
      <c r="AQ486" s="23"/>
    </row>
    <row r="487" ht="13.5" customHeight="1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  <c r="AI487" s="23"/>
      <c r="AJ487" s="23"/>
      <c r="AK487" s="23"/>
      <c r="AL487" s="23"/>
      <c r="AM487" s="23"/>
      <c r="AN487" s="23"/>
      <c r="AO487" s="23"/>
      <c r="AP487" s="23"/>
      <c r="AQ487" s="23"/>
    </row>
    <row r="488" ht="13.5" customHeight="1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23"/>
      <c r="AJ488" s="23"/>
      <c r="AK488" s="23"/>
      <c r="AL488" s="23"/>
      <c r="AM488" s="23"/>
      <c r="AN488" s="23"/>
      <c r="AO488" s="23"/>
      <c r="AP488" s="23"/>
      <c r="AQ488" s="23"/>
    </row>
    <row r="489" ht="13.5" customHeight="1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  <c r="AI489" s="23"/>
      <c r="AJ489" s="23"/>
      <c r="AK489" s="23"/>
      <c r="AL489" s="23"/>
      <c r="AM489" s="23"/>
      <c r="AN489" s="23"/>
      <c r="AO489" s="23"/>
      <c r="AP489" s="23"/>
      <c r="AQ489" s="23"/>
    </row>
    <row r="490" ht="13.5" customHeight="1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  <c r="AI490" s="23"/>
      <c r="AJ490" s="23"/>
      <c r="AK490" s="23"/>
      <c r="AL490" s="23"/>
      <c r="AM490" s="23"/>
      <c r="AN490" s="23"/>
      <c r="AO490" s="23"/>
      <c r="AP490" s="23"/>
      <c r="AQ490" s="23"/>
    </row>
    <row r="491" ht="13.5" customHeight="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  <c r="AI491" s="23"/>
      <c r="AJ491" s="23"/>
      <c r="AK491" s="23"/>
      <c r="AL491" s="23"/>
      <c r="AM491" s="23"/>
      <c r="AN491" s="23"/>
      <c r="AO491" s="23"/>
      <c r="AP491" s="23"/>
      <c r="AQ491" s="23"/>
    </row>
    <row r="492" ht="13.5" customHeight="1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  <c r="AI492" s="23"/>
      <c r="AJ492" s="23"/>
      <c r="AK492" s="23"/>
      <c r="AL492" s="23"/>
      <c r="AM492" s="23"/>
      <c r="AN492" s="23"/>
      <c r="AO492" s="23"/>
      <c r="AP492" s="23"/>
      <c r="AQ492" s="23"/>
    </row>
    <row r="493" ht="13.5" customHeight="1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  <c r="AI493" s="23"/>
      <c r="AJ493" s="23"/>
      <c r="AK493" s="23"/>
      <c r="AL493" s="23"/>
      <c r="AM493" s="23"/>
      <c r="AN493" s="23"/>
      <c r="AO493" s="23"/>
      <c r="AP493" s="23"/>
      <c r="AQ493" s="23"/>
    </row>
    <row r="494" ht="13.5" customHeight="1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  <c r="AI494" s="23"/>
      <c r="AJ494" s="23"/>
      <c r="AK494" s="23"/>
      <c r="AL494" s="23"/>
      <c r="AM494" s="23"/>
      <c r="AN494" s="23"/>
      <c r="AO494" s="23"/>
      <c r="AP494" s="23"/>
      <c r="AQ494" s="23"/>
    </row>
    <row r="495" ht="13.5" customHeight="1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  <c r="AI495" s="23"/>
      <c r="AJ495" s="23"/>
      <c r="AK495" s="23"/>
      <c r="AL495" s="23"/>
      <c r="AM495" s="23"/>
      <c r="AN495" s="23"/>
      <c r="AO495" s="23"/>
      <c r="AP495" s="23"/>
      <c r="AQ495" s="23"/>
    </row>
    <row r="496" ht="13.5" customHeight="1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23"/>
      <c r="AJ496" s="23"/>
      <c r="AK496" s="23"/>
      <c r="AL496" s="23"/>
      <c r="AM496" s="23"/>
      <c r="AN496" s="23"/>
      <c r="AO496" s="23"/>
      <c r="AP496" s="23"/>
      <c r="AQ496" s="23"/>
    </row>
    <row r="497" ht="13.5" customHeight="1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  <c r="AI497" s="23"/>
      <c r="AJ497" s="23"/>
      <c r="AK497" s="23"/>
      <c r="AL497" s="23"/>
      <c r="AM497" s="23"/>
      <c r="AN497" s="23"/>
      <c r="AO497" s="23"/>
      <c r="AP497" s="23"/>
      <c r="AQ497" s="23"/>
    </row>
    <row r="498" ht="13.5" customHeight="1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  <c r="AI498" s="23"/>
      <c r="AJ498" s="23"/>
      <c r="AK498" s="23"/>
      <c r="AL498" s="23"/>
      <c r="AM498" s="23"/>
      <c r="AN498" s="23"/>
      <c r="AO498" s="23"/>
      <c r="AP498" s="23"/>
      <c r="AQ498" s="23"/>
    </row>
    <row r="499" ht="13.5" customHeight="1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  <c r="AI499" s="23"/>
      <c r="AJ499" s="23"/>
      <c r="AK499" s="23"/>
      <c r="AL499" s="23"/>
      <c r="AM499" s="23"/>
      <c r="AN499" s="23"/>
      <c r="AO499" s="23"/>
      <c r="AP499" s="23"/>
      <c r="AQ499" s="23"/>
    </row>
    <row r="500" ht="13.5" customHeight="1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  <c r="AI500" s="23"/>
      <c r="AJ500" s="23"/>
      <c r="AK500" s="23"/>
      <c r="AL500" s="23"/>
      <c r="AM500" s="23"/>
      <c r="AN500" s="23"/>
      <c r="AO500" s="23"/>
      <c r="AP500" s="23"/>
      <c r="AQ500" s="23"/>
    </row>
    <row r="501" ht="13.5" customHeight="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  <c r="AI501" s="23"/>
      <c r="AJ501" s="23"/>
      <c r="AK501" s="23"/>
      <c r="AL501" s="23"/>
      <c r="AM501" s="23"/>
      <c r="AN501" s="23"/>
      <c r="AO501" s="23"/>
      <c r="AP501" s="23"/>
      <c r="AQ501" s="23"/>
    </row>
    <row r="502" ht="13.5" customHeight="1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  <c r="AI502" s="23"/>
      <c r="AJ502" s="23"/>
      <c r="AK502" s="23"/>
      <c r="AL502" s="23"/>
      <c r="AM502" s="23"/>
      <c r="AN502" s="23"/>
      <c r="AO502" s="23"/>
      <c r="AP502" s="23"/>
      <c r="AQ502" s="23"/>
    </row>
    <row r="503" ht="13.5" customHeight="1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  <c r="AI503" s="23"/>
      <c r="AJ503" s="23"/>
      <c r="AK503" s="23"/>
      <c r="AL503" s="23"/>
      <c r="AM503" s="23"/>
      <c r="AN503" s="23"/>
      <c r="AO503" s="23"/>
      <c r="AP503" s="23"/>
      <c r="AQ503" s="23"/>
    </row>
    <row r="504" ht="13.5" customHeight="1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  <c r="AI504" s="23"/>
      <c r="AJ504" s="23"/>
      <c r="AK504" s="23"/>
      <c r="AL504" s="23"/>
      <c r="AM504" s="23"/>
      <c r="AN504" s="23"/>
      <c r="AO504" s="23"/>
      <c r="AP504" s="23"/>
      <c r="AQ504" s="23"/>
    </row>
    <row r="505" ht="13.5" customHeight="1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  <c r="AI505" s="23"/>
      <c r="AJ505" s="23"/>
      <c r="AK505" s="23"/>
      <c r="AL505" s="23"/>
      <c r="AM505" s="23"/>
      <c r="AN505" s="23"/>
      <c r="AO505" s="23"/>
      <c r="AP505" s="23"/>
      <c r="AQ505" s="23"/>
    </row>
    <row r="506" ht="13.5" customHeight="1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  <c r="AI506" s="23"/>
      <c r="AJ506" s="23"/>
      <c r="AK506" s="23"/>
      <c r="AL506" s="23"/>
      <c r="AM506" s="23"/>
      <c r="AN506" s="23"/>
      <c r="AO506" s="23"/>
      <c r="AP506" s="23"/>
      <c r="AQ506" s="23"/>
    </row>
    <row r="507" ht="13.5" customHeight="1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  <c r="AI507" s="23"/>
      <c r="AJ507" s="23"/>
      <c r="AK507" s="23"/>
      <c r="AL507" s="23"/>
      <c r="AM507" s="23"/>
      <c r="AN507" s="23"/>
      <c r="AO507" s="23"/>
      <c r="AP507" s="23"/>
      <c r="AQ507" s="23"/>
    </row>
    <row r="508" ht="13.5" customHeight="1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  <c r="AI508" s="23"/>
      <c r="AJ508" s="23"/>
      <c r="AK508" s="23"/>
      <c r="AL508" s="23"/>
      <c r="AM508" s="23"/>
      <c r="AN508" s="23"/>
      <c r="AO508" s="23"/>
      <c r="AP508" s="23"/>
      <c r="AQ508" s="23"/>
    </row>
    <row r="509" ht="13.5" customHeight="1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  <c r="AI509" s="23"/>
      <c r="AJ509" s="23"/>
      <c r="AK509" s="23"/>
      <c r="AL509" s="23"/>
      <c r="AM509" s="23"/>
      <c r="AN509" s="23"/>
      <c r="AO509" s="23"/>
      <c r="AP509" s="23"/>
      <c r="AQ509" s="23"/>
    </row>
    <row r="510" ht="13.5" customHeight="1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  <c r="AI510" s="23"/>
      <c r="AJ510" s="23"/>
      <c r="AK510" s="23"/>
      <c r="AL510" s="23"/>
      <c r="AM510" s="23"/>
      <c r="AN510" s="23"/>
      <c r="AO510" s="23"/>
      <c r="AP510" s="23"/>
      <c r="AQ510" s="23"/>
    </row>
    <row r="511" ht="13.5" customHeight="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  <c r="AH511" s="23"/>
      <c r="AI511" s="23"/>
      <c r="AJ511" s="23"/>
      <c r="AK511" s="23"/>
      <c r="AL511" s="23"/>
      <c r="AM511" s="23"/>
      <c r="AN511" s="23"/>
      <c r="AO511" s="23"/>
      <c r="AP511" s="23"/>
      <c r="AQ511" s="23"/>
    </row>
    <row r="512" ht="13.5" customHeight="1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  <c r="AI512" s="23"/>
      <c r="AJ512" s="23"/>
      <c r="AK512" s="23"/>
      <c r="AL512" s="23"/>
      <c r="AM512" s="23"/>
      <c r="AN512" s="23"/>
      <c r="AO512" s="23"/>
      <c r="AP512" s="23"/>
      <c r="AQ512" s="23"/>
    </row>
    <row r="513" ht="13.5" customHeight="1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  <c r="AI513" s="23"/>
      <c r="AJ513" s="23"/>
      <c r="AK513" s="23"/>
      <c r="AL513" s="23"/>
      <c r="AM513" s="23"/>
      <c r="AN513" s="23"/>
      <c r="AO513" s="23"/>
      <c r="AP513" s="23"/>
      <c r="AQ513" s="23"/>
    </row>
    <row r="514" ht="13.5" customHeight="1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  <c r="AI514" s="23"/>
      <c r="AJ514" s="23"/>
      <c r="AK514" s="23"/>
      <c r="AL514" s="23"/>
      <c r="AM514" s="23"/>
      <c r="AN514" s="23"/>
      <c r="AO514" s="23"/>
      <c r="AP514" s="23"/>
      <c r="AQ514" s="23"/>
    </row>
    <row r="515" ht="13.5" customHeight="1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  <c r="AH515" s="23"/>
      <c r="AI515" s="23"/>
      <c r="AJ515" s="23"/>
      <c r="AK515" s="23"/>
      <c r="AL515" s="23"/>
      <c r="AM515" s="23"/>
      <c r="AN515" s="23"/>
      <c r="AO515" s="23"/>
      <c r="AP515" s="23"/>
      <c r="AQ515" s="23"/>
    </row>
    <row r="516" ht="13.5" customHeight="1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  <c r="AH516" s="23"/>
      <c r="AI516" s="23"/>
      <c r="AJ516" s="23"/>
      <c r="AK516" s="23"/>
      <c r="AL516" s="23"/>
      <c r="AM516" s="23"/>
      <c r="AN516" s="23"/>
      <c r="AO516" s="23"/>
      <c r="AP516" s="23"/>
      <c r="AQ516" s="23"/>
    </row>
    <row r="517" ht="13.5" customHeight="1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  <c r="AI517" s="23"/>
      <c r="AJ517" s="23"/>
      <c r="AK517" s="23"/>
      <c r="AL517" s="23"/>
      <c r="AM517" s="23"/>
      <c r="AN517" s="23"/>
      <c r="AO517" s="23"/>
      <c r="AP517" s="23"/>
      <c r="AQ517" s="23"/>
    </row>
    <row r="518" ht="13.5" customHeight="1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  <c r="AI518" s="23"/>
      <c r="AJ518" s="23"/>
      <c r="AK518" s="23"/>
      <c r="AL518" s="23"/>
      <c r="AM518" s="23"/>
      <c r="AN518" s="23"/>
      <c r="AO518" s="23"/>
      <c r="AP518" s="23"/>
      <c r="AQ518" s="23"/>
    </row>
    <row r="519" ht="13.5" customHeight="1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  <c r="AH519" s="23"/>
      <c r="AI519" s="23"/>
      <c r="AJ519" s="23"/>
      <c r="AK519" s="23"/>
      <c r="AL519" s="23"/>
      <c r="AM519" s="23"/>
      <c r="AN519" s="23"/>
      <c r="AO519" s="23"/>
      <c r="AP519" s="23"/>
      <c r="AQ519" s="23"/>
    </row>
    <row r="520" ht="13.5" customHeight="1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  <c r="AI520" s="23"/>
      <c r="AJ520" s="23"/>
      <c r="AK520" s="23"/>
      <c r="AL520" s="23"/>
      <c r="AM520" s="23"/>
      <c r="AN520" s="23"/>
      <c r="AO520" s="23"/>
      <c r="AP520" s="23"/>
      <c r="AQ520" s="23"/>
    </row>
    <row r="521" ht="13.5" customHeight="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  <c r="AH521" s="23"/>
      <c r="AI521" s="23"/>
      <c r="AJ521" s="23"/>
      <c r="AK521" s="23"/>
      <c r="AL521" s="23"/>
      <c r="AM521" s="23"/>
      <c r="AN521" s="23"/>
      <c r="AO521" s="23"/>
      <c r="AP521" s="23"/>
      <c r="AQ521" s="23"/>
    </row>
    <row r="522" ht="13.5" customHeight="1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  <c r="AH522" s="23"/>
      <c r="AI522" s="23"/>
      <c r="AJ522" s="23"/>
      <c r="AK522" s="23"/>
      <c r="AL522" s="23"/>
      <c r="AM522" s="23"/>
      <c r="AN522" s="23"/>
      <c r="AO522" s="23"/>
      <c r="AP522" s="23"/>
      <c r="AQ522" s="23"/>
    </row>
    <row r="523" ht="13.5" customHeight="1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  <c r="AI523" s="23"/>
      <c r="AJ523" s="23"/>
      <c r="AK523" s="23"/>
      <c r="AL523" s="23"/>
      <c r="AM523" s="23"/>
      <c r="AN523" s="23"/>
      <c r="AO523" s="23"/>
      <c r="AP523" s="23"/>
      <c r="AQ523" s="23"/>
    </row>
    <row r="524" ht="13.5" customHeight="1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  <c r="AH524" s="23"/>
      <c r="AI524" s="23"/>
      <c r="AJ524" s="23"/>
      <c r="AK524" s="23"/>
      <c r="AL524" s="23"/>
      <c r="AM524" s="23"/>
      <c r="AN524" s="23"/>
      <c r="AO524" s="23"/>
      <c r="AP524" s="23"/>
      <c r="AQ524" s="23"/>
    </row>
    <row r="525" ht="13.5" customHeight="1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  <c r="AH525" s="23"/>
      <c r="AI525" s="23"/>
      <c r="AJ525" s="23"/>
      <c r="AK525" s="23"/>
      <c r="AL525" s="23"/>
      <c r="AM525" s="23"/>
      <c r="AN525" s="23"/>
      <c r="AO525" s="23"/>
      <c r="AP525" s="23"/>
      <c r="AQ525" s="23"/>
    </row>
    <row r="526" ht="13.5" customHeight="1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  <c r="AH526" s="23"/>
      <c r="AI526" s="23"/>
      <c r="AJ526" s="23"/>
      <c r="AK526" s="23"/>
      <c r="AL526" s="23"/>
      <c r="AM526" s="23"/>
      <c r="AN526" s="23"/>
      <c r="AO526" s="23"/>
      <c r="AP526" s="23"/>
      <c r="AQ526" s="23"/>
    </row>
    <row r="527" ht="13.5" customHeight="1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  <c r="AH527" s="23"/>
      <c r="AI527" s="23"/>
      <c r="AJ527" s="23"/>
      <c r="AK527" s="23"/>
      <c r="AL527" s="23"/>
      <c r="AM527" s="23"/>
      <c r="AN527" s="23"/>
      <c r="AO527" s="23"/>
      <c r="AP527" s="23"/>
      <c r="AQ527" s="23"/>
    </row>
    <row r="528" ht="13.5" customHeight="1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  <c r="AI528" s="23"/>
      <c r="AJ528" s="23"/>
      <c r="AK528" s="23"/>
      <c r="AL528" s="23"/>
      <c r="AM528" s="23"/>
      <c r="AN528" s="23"/>
      <c r="AO528" s="23"/>
      <c r="AP528" s="23"/>
      <c r="AQ528" s="23"/>
    </row>
    <row r="529" ht="13.5" customHeight="1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  <c r="AH529" s="23"/>
      <c r="AI529" s="23"/>
      <c r="AJ529" s="23"/>
      <c r="AK529" s="23"/>
      <c r="AL529" s="23"/>
      <c r="AM529" s="23"/>
      <c r="AN529" s="23"/>
      <c r="AO529" s="23"/>
      <c r="AP529" s="23"/>
      <c r="AQ529" s="23"/>
    </row>
    <row r="530" ht="13.5" customHeight="1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  <c r="AH530" s="23"/>
      <c r="AI530" s="23"/>
      <c r="AJ530" s="23"/>
      <c r="AK530" s="23"/>
      <c r="AL530" s="23"/>
      <c r="AM530" s="23"/>
      <c r="AN530" s="23"/>
      <c r="AO530" s="23"/>
      <c r="AP530" s="23"/>
      <c r="AQ530" s="23"/>
    </row>
    <row r="531" ht="13.5" customHeight="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  <c r="AH531" s="23"/>
      <c r="AI531" s="23"/>
      <c r="AJ531" s="23"/>
      <c r="AK531" s="23"/>
      <c r="AL531" s="23"/>
      <c r="AM531" s="23"/>
      <c r="AN531" s="23"/>
      <c r="AO531" s="23"/>
      <c r="AP531" s="23"/>
      <c r="AQ531" s="23"/>
    </row>
    <row r="532" ht="13.5" customHeight="1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  <c r="AI532" s="23"/>
      <c r="AJ532" s="23"/>
      <c r="AK532" s="23"/>
      <c r="AL532" s="23"/>
      <c r="AM532" s="23"/>
      <c r="AN532" s="23"/>
      <c r="AO532" s="23"/>
      <c r="AP532" s="23"/>
      <c r="AQ532" s="23"/>
    </row>
    <row r="533" ht="13.5" customHeight="1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  <c r="AH533" s="23"/>
      <c r="AI533" s="23"/>
      <c r="AJ533" s="23"/>
      <c r="AK533" s="23"/>
      <c r="AL533" s="23"/>
      <c r="AM533" s="23"/>
      <c r="AN533" s="23"/>
      <c r="AO533" s="23"/>
      <c r="AP533" s="23"/>
      <c r="AQ533" s="23"/>
    </row>
    <row r="534" ht="13.5" customHeight="1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  <c r="AI534" s="23"/>
      <c r="AJ534" s="23"/>
      <c r="AK534" s="23"/>
      <c r="AL534" s="23"/>
      <c r="AM534" s="23"/>
      <c r="AN534" s="23"/>
      <c r="AO534" s="23"/>
      <c r="AP534" s="23"/>
      <c r="AQ534" s="23"/>
    </row>
    <row r="535" ht="13.5" customHeight="1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  <c r="AH535" s="23"/>
      <c r="AI535" s="23"/>
      <c r="AJ535" s="23"/>
      <c r="AK535" s="23"/>
      <c r="AL535" s="23"/>
      <c r="AM535" s="23"/>
      <c r="AN535" s="23"/>
      <c r="AO535" s="23"/>
      <c r="AP535" s="23"/>
      <c r="AQ535" s="23"/>
    </row>
    <row r="536" ht="13.5" customHeight="1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  <c r="AI536" s="23"/>
      <c r="AJ536" s="23"/>
      <c r="AK536" s="23"/>
      <c r="AL536" s="23"/>
      <c r="AM536" s="23"/>
      <c r="AN536" s="23"/>
      <c r="AO536" s="23"/>
      <c r="AP536" s="23"/>
      <c r="AQ536" s="23"/>
    </row>
    <row r="537" ht="13.5" customHeight="1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  <c r="AI537" s="23"/>
      <c r="AJ537" s="23"/>
      <c r="AK537" s="23"/>
      <c r="AL537" s="23"/>
      <c r="AM537" s="23"/>
      <c r="AN537" s="23"/>
      <c r="AO537" s="23"/>
      <c r="AP537" s="23"/>
      <c r="AQ537" s="23"/>
    </row>
    <row r="538" ht="13.5" customHeight="1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  <c r="AI538" s="23"/>
      <c r="AJ538" s="23"/>
      <c r="AK538" s="23"/>
      <c r="AL538" s="23"/>
      <c r="AM538" s="23"/>
      <c r="AN538" s="23"/>
      <c r="AO538" s="23"/>
      <c r="AP538" s="23"/>
      <c r="AQ538" s="23"/>
    </row>
    <row r="539" ht="13.5" customHeight="1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  <c r="AH539" s="23"/>
      <c r="AI539" s="23"/>
      <c r="AJ539" s="23"/>
      <c r="AK539" s="23"/>
      <c r="AL539" s="23"/>
      <c r="AM539" s="23"/>
      <c r="AN539" s="23"/>
      <c r="AO539" s="23"/>
      <c r="AP539" s="23"/>
      <c r="AQ539" s="23"/>
    </row>
    <row r="540" ht="13.5" customHeight="1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  <c r="AI540" s="23"/>
      <c r="AJ540" s="23"/>
      <c r="AK540" s="23"/>
      <c r="AL540" s="23"/>
      <c r="AM540" s="23"/>
      <c r="AN540" s="23"/>
      <c r="AO540" s="23"/>
      <c r="AP540" s="23"/>
      <c r="AQ540" s="23"/>
    </row>
    <row r="541" ht="13.5" customHeight="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  <c r="AH541" s="23"/>
      <c r="AI541" s="23"/>
      <c r="AJ541" s="23"/>
      <c r="AK541" s="23"/>
      <c r="AL541" s="23"/>
      <c r="AM541" s="23"/>
      <c r="AN541" s="23"/>
      <c r="AO541" s="23"/>
      <c r="AP541" s="23"/>
      <c r="AQ541" s="23"/>
    </row>
    <row r="542" ht="13.5" customHeight="1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  <c r="AH542" s="23"/>
      <c r="AI542" s="23"/>
      <c r="AJ542" s="23"/>
      <c r="AK542" s="23"/>
      <c r="AL542" s="23"/>
      <c r="AM542" s="23"/>
      <c r="AN542" s="23"/>
      <c r="AO542" s="23"/>
      <c r="AP542" s="23"/>
      <c r="AQ542" s="23"/>
    </row>
    <row r="543" ht="13.5" customHeight="1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  <c r="AH543" s="23"/>
      <c r="AI543" s="23"/>
      <c r="AJ543" s="23"/>
      <c r="AK543" s="23"/>
      <c r="AL543" s="23"/>
      <c r="AM543" s="23"/>
      <c r="AN543" s="23"/>
      <c r="AO543" s="23"/>
      <c r="AP543" s="23"/>
      <c r="AQ543" s="23"/>
    </row>
    <row r="544" ht="13.5" customHeight="1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  <c r="AH544" s="23"/>
      <c r="AI544" s="23"/>
      <c r="AJ544" s="23"/>
      <c r="AK544" s="23"/>
      <c r="AL544" s="23"/>
      <c r="AM544" s="23"/>
      <c r="AN544" s="23"/>
      <c r="AO544" s="23"/>
      <c r="AP544" s="23"/>
      <c r="AQ544" s="23"/>
    </row>
    <row r="545" ht="13.5" customHeight="1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  <c r="AH545" s="23"/>
      <c r="AI545" s="23"/>
      <c r="AJ545" s="23"/>
      <c r="AK545" s="23"/>
      <c r="AL545" s="23"/>
      <c r="AM545" s="23"/>
      <c r="AN545" s="23"/>
      <c r="AO545" s="23"/>
      <c r="AP545" s="23"/>
      <c r="AQ545" s="23"/>
    </row>
    <row r="546" ht="13.5" customHeight="1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  <c r="AH546" s="23"/>
      <c r="AI546" s="23"/>
      <c r="AJ546" s="23"/>
      <c r="AK546" s="23"/>
      <c r="AL546" s="23"/>
      <c r="AM546" s="23"/>
      <c r="AN546" s="23"/>
      <c r="AO546" s="23"/>
      <c r="AP546" s="23"/>
      <c r="AQ546" s="23"/>
    </row>
    <row r="547" ht="13.5" customHeight="1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  <c r="AH547" s="23"/>
      <c r="AI547" s="23"/>
      <c r="AJ547" s="23"/>
      <c r="AK547" s="23"/>
      <c r="AL547" s="23"/>
      <c r="AM547" s="23"/>
      <c r="AN547" s="23"/>
      <c r="AO547" s="23"/>
      <c r="AP547" s="23"/>
      <c r="AQ547" s="23"/>
    </row>
    <row r="548" ht="13.5" customHeight="1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  <c r="AH548" s="23"/>
      <c r="AI548" s="23"/>
      <c r="AJ548" s="23"/>
      <c r="AK548" s="23"/>
      <c r="AL548" s="23"/>
      <c r="AM548" s="23"/>
      <c r="AN548" s="23"/>
      <c r="AO548" s="23"/>
      <c r="AP548" s="23"/>
      <c r="AQ548" s="23"/>
    </row>
    <row r="549" ht="13.5" customHeight="1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  <c r="AH549" s="23"/>
      <c r="AI549" s="23"/>
      <c r="AJ549" s="23"/>
      <c r="AK549" s="23"/>
      <c r="AL549" s="23"/>
      <c r="AM549" s="23"/>
      <c r="AN549" s="23"/>
      <c r="AO549" s="23"/>
      <c r="AP549" s="23"/>
      <c r="AQ549" s="23"/>
    </row>
    <row r="550" ht="13.5" customHeight="1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  <c r="AH550" s="23"/>
      <c r="AI550" s="23"/>
      <c r="AJ550" s="23"/>
      <c r="AK550" s="23"/>
      <c r="AL550" s="23"/>
      <c r="AM550" s="23"/>
      <c r="AN550" s="23"/>
      <c r="AO550" s="23"/>
      <c r="AP550" s="23"/>
      <c r="AQ550" s="23"/>
    </row>
    <row r="551" ht="13.5" customHeight="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  <c r="AH551" s="23"/>
      <c r="AI551" s="23"/>
      <c r="AJ551" s="23"/>
      <c r="AK551" s="23"/>
      <c r="AL551" s="23"/>
      <c r="AM551" s="23"/>
      <c r="AN551" s="23"/>
      <c r="AO551" s="23"/>
      <c r="AP551" s="23"/>
      <c r="AQ551" s="23"/>
    </row>
    <row r="552" ht="13.5" customHeight="1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  <c r="AH552" s="23"/>
      <c r="AI552" s="23"/>
      <c r="AJ552" s="23"/>
      <c r="AK552" s="23"/>
      <c r="AL552" s="23"/>
      <c r="AM552" s="23"/>
      <c r="AN552" s="23"/>
      <c r="AO552" s="23"/>
      <c r="AP552" s="23"/>
      <c r="AQ552" s="23"/>
    </row>
    <row r="553" ht="13.5" customHeight="1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  <c r="AH553" s="23"/>
      <c r="AI553" s="23"/>
      <c r="AJ553" s="23"/>
      <c r="AK553" s="23"/>
      <c r="AL553" s="23"/>
      <c r="AM553" s="23"/>
      <c r="AN553" s="23"/>
      <c r="AO553" s="23"/>
      <c r="AP553" s="23"/>
      <c r="AQ553" s="23"/>
    </row>
    <row r="554" ht="13.5" customHeight="1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  <c r="AH554" s="23"/>
      <c r="AI554" s="23"/>
      <c r="AJ554" s="23"/>
      <c r="AK554" s="23"/>
      <c r="AL554" s="23"/>
      <c r="AM554" s="23"/>
      <c r="AN554" s="23"/>
      <c r="AO554" s="23"/>
      <c r="AP554" s="23"/>
      <c r="AQ554" s="23"/>
    </row>
    <row r="555" ht="13.5" customHeight="1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  <c r="AH555" s="23"/>
      <c r="AI555" s="23"/>
      <c r="AJ555" s="23"/>
      <c r="AK555" s="23"/>
      <c r="AL555" s="23"/>
      <c r="AM555" s="23"/>
      <c r="AN555" s="23"/>
      <c r="AO555" s="23"/>
      <c r="AP555" s="23"/>
      <c r="AQ555" s="23"/>
    </row>
    <row r="556" ht="13.5" customHeight="1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  <c r="AH556" s="23"/>
      <c r="AI556" s="23"/>
      <c r="AJ556" s="23"/>
      <c r="AK556" s="23"/>
      <c r="AL556" s="23"/>
      <c r="AM556" s="23"/>
      <c r="AN556" s="23"/>
      <c r="AO556" s="23"/>
      <c r="AP556" s="23"/>
      <c r="AQ556" s="23"/>
    </row>
    <row r="557" ht="13.5" customHeight="1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  <c r="AH557" s="23"/>
      <c r="AI557" s="23"/>
      <c r="AJ557" s="23"/>
      <c r="AK557" s="23"/>
      <c r="AL557" s="23"/>
      <c r="AM557" s="23"/>
      <c r="AN557" s="23"/>
      <c r="AO557" s="23"/>
      <c r="AP557" s="23"/>
      <c r="AQ557" s="23"/>
    </row>
    <row r="558" ht="13.5" customHeight="1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  <c r="AI558" s="23"/>
      <c r="AJ558" s="23"/>
      <c r="AK558" s="23"/>
      <c r="AL558" s="23"/>
      <c r="AM558" s="23"/>
      <c r="AN558" s="23"/>
      <c r="AO558" s="23"/>
      <c r="AP558" s="23"/>
      <c r="AQ558" s="23"/>
    </row>
    <row r="559" ht="13.5" customHeight="1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  <c r="AH559" s="23"/>
      <c r="AI559" s="23"/>
      <c r="AJ559" s="23"/>
      <c r="AK559" s="23"/>
      <c r="AL559" s="23"/>
      <c r="AM559" s="23"/>
      <c r="AN559" s="23"/>
      <c r="AO559" s="23"/>
      <c r="AP559" s="23"/>
      <c r="AQ559" s="23"/>
    </row>
    <row r="560" ht="13.5" customHeight="1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  <c r="AI560" s="23"/>
      <c r="AJ560" s="23"/>
      <c r="AK560" s="23"/>
      <c r="AL560" s="23"/>
      <c r="AM560" s="23"/>
      <c r="AN560" s="23"/>
      <c r="AO560" s="23"/>
      <c r="AP560" s="23"/>
      <c r="AQ560" s="23"/>
    </row>
    <row r="561" ht="13.5" customHeight="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  <c r="AH561" s="23"/>
      <c r="AI561" s="23"/>
      <c r="AJ561" s="23"/>
      <c r="AK561" s="23"/>
      <c r="AL561" s="23"/>
      <c r="AM561" s="23"/>
      <c r="AN561" s="23"/>
      <c r="AO561" s="23"/>
      <c r="AP561" s="23"/>
      <c r="AQ561" s="23"/>
    </row>
    <row r="562" ht="13.5" customHeight="1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  <c r="AI562" s="23"/>
      <c r="AJ562" s="23"/>
      <c r="AK562" s="23"/>
      <c r="AL562" s="23"/>
      <c r="AM562" s="23"/>
      <c r="AN562" s="23"/>
      <c r="AO562" s="23"/>
      <c r="AP562" s="23"/>
      <c r="AQ562" s="23"/>
    </row>
    <row r="563" ht="13.5" customHeight="1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  <c r="AI563" s="23"/>
      <c r="AJ563" s="23"/>
      <c r="AK563" s="23"/>
      <c r="AL563" s="23"/>
      <c r="AM563" s="23"/>
      <c r="AN563" s="23"/>
      <c r="AO563" s="23"/>
      <c r="AP563" s="23"/>
      <c r="AQ563" s="23"/>
    </row>
    <row r="564" ht="13.5" customHeight="1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  <c r="AI564" s="23"/>
      <c r="AJ564" s="23"/>
      <c r="AK564" s="23"/>
      <c r="AL564" s="23"/>
      <c r="AM564" s="23"/>
      <c r="AN564" s="23"/>
      <c r="AO564" s="23"/>
      <c r="AP564" s="23"/>
      <c r="AQ564" s="23"/>
    </row>
    <row r="565" ht="13.5" customHeight="1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  <c r="AH565" s="23"/>
      <c r="AI565" s="23"/>
      <c r="AJ565" s="23"/>
      <c r="AK565" s="23"/>
      <c r="AL565" s="23"/>
      <c r="AM565" s="23"/>
      <c r="AN565" s="23"/>
      <c r="AO565" s="23"/>
      <c r="AP565" s="23"/>
      <c r="AQ565" s="23"/>
    </row>
    <row r="566" ht="13.5" customHeight="1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  <c r="AH566" s="23"/>
      <c r="AI566" s="23"/>
      <c r="AJ566" s="23"/>
      <c r="AK566" s="23"/>
      <c r="AL566" s="23"/>
      <c r="AM566" s="23"/>
      <c r="AN566" s="23"/>
      <c r="AO566" s="23"/>
      <c r="AP566" s="23"/>
      <c r="AQ566" s="23"/>
    </row>
    <row r="567" ht="13.5" customHeight="1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  <c r="AH567" s="23"/>
      <c r="AI567" s="23"/>
      <c r="AJ567" s="23"/>
      <c r="AK567" s="23"/>
      <c r="AL567" s="23"/>
      <c r="AM567" s="23"/>
      <c r="AN567" s="23"/>
      <c r="AO567" s="23"/>
      <c r="AP567" s="23"/>
      <c r="AQ567" s="23"/>
    </row>
    <row r="568" ht="13.5" customHeight="1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  <c r="AH568" s="23"/>
      <c r="AI568" s="23"/>
      <c r="AJ568" s="23"/>
      <c r="AK568" s="23"/>
      <c r="AL568" s="23"/>
      <c r="AM568" s="23"/>
      <c r="AN568" s="23"/>
      <c r="AO568" s="23"/>
      <c r="AP568" s="23"/>
      <c r="AQ568" s="23"/>
    </row>
    <row r="569" ht="13.5" customHeight="1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  <c r="AH569" s="23"/>
      <c r="AI569" s="23"/>
      <c r="AJ569" s="23"/>
      <c r="AK569" s="23"/>
      <c r="AL569" s="23"/>
      <c r="AM569" s="23"/>
      <c r="AN569" s="23"/>
      <c r="AO569" s="23"/>
      <c r="AP569" s="23"/>
      <c r="AQ569" s="23"/>
    </row>
    <row r="570" ht="13.5" customHeight="1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  <c r="AH570" s="23"/>
      <c r="AI570" s="23"/>
      <c r="AJ570" s="23"/>
      <c r="AK570" s="23"/>
      <c r="AL570" s="23"/>
      <c r="AM570" s="23"/>
      <c r="AN570" s="23"/>
      <c r="AO570" s="23"/>
      <c r="AP570" s="23"/>
      <c r="AQ570" s="23"/>
    </row>
    <row r="571" ht="13.5" customHeight="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  <c r="AH571" s="23"/>
      <c r="AI571" s="23"/>
      <c r="AJ571" s="23"/>
      <c r="AK571" s="23"/>
      <c r="AL571" s="23"/>
      <c r="AM571" s="23"/>
      <c r="AN571" s="23"/>
      <c r="AO571" s="23"/>
      <c r="AP571" s="23"/>
      <c r="AQ571" s="23"/>
    </row>
    <row r="572" ht="13.5" customHeight="1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  <c r="AH572" s="23"/>
      <c r="AI572" s="23"/>
      <c r="AJ572" s="23"/>
      <c r="AK572" s="23"/>
      <c r="AL572" s="23"/>
      <c r="AM572" s="23"/>
      <c r="AN572" s="23"/>
      <c r="AO572" s="23"/>
      <c r="AP572" s="23"/>
      <c r="AQ572" s="23"/>
    </row>
    <row r="573" ht="13.5" customHeight="1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  <c r="AH573" s="23"/>
      <c r="AI573" s="23"/>
      <c r="AJ573" s="23"/>
      <c r="AK573" s="23"/>
      <c r="AL573" s="23"/>
      <c r="AM573" s="23"/>
      <c r="AN573" s="23"/>
      <c r="AO573" s="23"/>
      <c r="AP573" s="23"/>
      <c r="AQ573" s="23"/>
    </row>
    <row r="574" ht="13.5" customHeight="1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  <c r="AH574" s="23"/>
      <c r="AI574" s="23"/>
      <c r="AJ574" s="23"/>
      <c r="AK574" s="23"/>
      <c r="AL574" s="23"/>
      <c r="AM574" s="23"/>
      <c r="AN574" s="23"/>
      <c r="AO574" s="23"/>
      <c r="AP574" s="23"/>
      <c r="AQ574" s="23"/>
    </row>
    <row r="575" ht="13.5" customHeight="1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  <c r="AH575" s="23"/>
      <c r="AI575" s="23"/>
      <c r="AJ575" s="23"/>
      <c r="AK575" s="23"/>
      <c r="AL575" s="23"/>
      <c r="AM575" s="23"/>
      <c r="AN575" s="23"/>
      <c r="AO575" s="23"/>
      <c r="AP575" s="23"/>
      <c r="AQ575" s="23"/>
    </row>
    <row r="576" ht="13.5" customHeight="1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  <c r="AH576" s="23"/>
      <c r="AI576" s="23"/>
      <c r="AJ576" s="23"/>
      <c r="AK576" s="23"/>
      <c r="AL576" s="23"/>
      <c r="AM576" s="23"/>
      <c r="AN576" s="23"/>
      <c r="AO576" s="23"/>
      <c r="AP576" s="23"/>
      <c r="AQ576" s="23"/>
    </row>
    <row r="577" ht="13.5" customHeight="1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  <c r="AH577" s="23"/>
      <c r="AI577" s="23"/>
      <c r="AJ577" s="23"/>
      <c r="AK577" s="23"/>
      <c r="AL577" s="23"/>
      <c r="AM577" s="23"/>
      <c r="AN577" s="23"/>
      <c r="AO577" s="23"/>
      <c r="AP577" s="23"/>
      <c r="AQ577" s="23"/>
    </row>
    <row r="578" ht="13.5" customHeight="1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  <c r="AI578" s="23"/>
      <c r="AJ578" s="23"/>
      <c r="AK578" s="23"/>
      <c r="AL578" s="23"/>
      <c r="AM578" s="23"/>
      <c r="AN578" s="23"/>
      <c r="AO578" s="23"/>
      <c r="AP578" s="23"/>
      <c r="AQ578" s="23"/>
    </row>
    <row r="579" ht="13.5" customHeight="1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  <c r="AH579" s="23"/>
      <c r="AI579" s="23"/>
      <c r="AJ579" s="23"/>
      <c r="AK579" s="23"/>
      <c r="AL579" s="23"/>
      <c r="AM579" s="23"/>
      <c r="AN579" s="23"/>
      <c r="AO579" s="23"/>
      <c r="AP579" s="23"/>
      <c r="AQ579" s="23"/>
    </row>
    <row r="580" ht="13.5" customHeight="1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  <c r="AH580" s="23"/>
      <c r="AI580" s="23"/>
      <c r="AJ580" s="23"/>
      <c r="AK580" s="23"/>
      <c r="AL580" s="23"/>
      <c r="AM580" s="23"/>
      <c r="AN580" s="23"/>
      <c r="AO580" s="23"/>
      <c r="AP580" s="23"/>
      <c r="AQ580" s="23"/>
    </row>
    <row r="581" ht="13.5" customHeight="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  <c r="AH581" s="23"/>
      <c r="AI581" s="23"/>
      <c r="AJ581" s="23"/>
      <c r="AK581" s="23"/>
      <c r="AL581" s="23"/>
      <c r="AM581" s="23"/>
      <c r="AN581" s="23"/>
      <c r="AO581" s="23"/>
      <c r="AP581" s="23"/>
      <c r="AQ581" s="23"/>
    </row>
    <row r="582" ht="13.5" customHeight="1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  <c r="AH582" s="23"/>
      <c r="AI582" s="23"/>
      <c r="AJ582" s="23"/>
      <c r="AK582" s="23"/>
      <c r="AL582" s="23"/>
      <c r="AM582" s="23"/>
      <c r="AN582" s="23"/>
      <c r="AO582" s="23"/>
      <c r="AP582" s="23"/>
      <c r="AQ582" s="23"/>
    </row>
    <row r="583" ht="13.5" customHeight="1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  <c r="AH583" s="23"/>
      <c r="AI583" s="23"/>
      <c r="AJ583" s="23"/>
      <c r="AK583" s="23"/>
      <c r="AL583" s="23"/>
      <c r="AM583" s="23"/>
      <c r="AN583" s="23"/>
      <c r="AO583" s="23"/>
      <c r="AP583" s="23"/>
      <c r="AQ583" s="23"/>
    </row>
    <row r="584" ht="13.5" customHeight="1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  <c r="AI584" s="23"/>
      <c r="AJ584" s="23"/>
      <c r="AK584" s="23"/>
      <c r="AL584" s="23"/>
      <c r="AM584" s="23"/>
      <c r="AN584" s="23"/>
      <c r="AO584" s="23"/>
      <c r="AP584" s="23"/>
      <c r="AQ584" s="23"/>
    </row>
    <row r="585" ht="13.5" customHeight="1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  <c r="AH585" s="23"/>
      <c r="AI585" s="23"/>
      <c r="AJ585" s="23"/>
      <c r="AK585" s="23"/>
      <c r="AL585" s="23"/>
      <c r="AM585" s="23"/>
      <c r="AN585" s="23"/>
      <c r="AO585" s="23"/>
      <c r="AP585" s="23"/>
      <c r="AQ585" s="23"/>
    </row>
    <row r="586" ht="13.5" customHeight="1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  <c r="AH586" s="23"/>
      <c r="AI586" s="23"/>
      <c r="AJ586" s="23"/>
      <c r="AK586" s="23"/>
      <c r="AL586" s="23"/>
      <c r="AM586" s="23"/>
      <c r="AN586" s="23"/>
      <c r="AO586" s="23"/>
      <c r="AP586" s="23"/>
      <c r="AQ586" s="23"/>
    </row>
    <row r="587" ht="13.5" customHeight="1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  <c r="AH587" s="23"/>
      <c r="AI587" s="23"/>
      <c r="AJ587" s="23"/>
      <c r="AK587" s="23"/>
      <c r="AL587" s="23"/>
      <c r="AM587" s="23"/>
      <c r="AN587" s="23"/>
      <c r="AO587" s="23"/>
      <c r="AP587" s="23"/>
      <c r="AQ587" s="23"/>
    </row>
    <row r="588" ht="13.5" customHeight="1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  <c r="AH588" s="23"/>
      <c r="AI588" s="23"/>
      <c r="AJ588" s="23"/>
      <c r="AK588" s="23"/>
      <c r="AL588" s="23"/>
      <c r="AM588" s="23"/>
      <c r="AN588" s="23"/>
      <c r="AO588" s="23"/>
      <c r="AP588" s="23"/>
      <c r="AQ588" s="23"/>
    </row>
    <row r="589" ht="13.5" customHeight="1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  <c r="AH589" s="23"/>
      <c r="AI589" s="23"/>
      <c r="AJ589" s="23"/>
      <c r="AK589" s="23"/>
      <c r="AL589" s="23"/>
      <c r="AM589" s="23"/>
      <c r="AN589" s="23"/>
      <c r="AO589" s="23"/>
      <c r="AP589" s="23"/>
      <c r="AQ589" s="23"/>
    </row>
    <row r="590" ht="13.5" customHeight="1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  <c r="AH590" s="23"/>
      <c r="AI590" s="23"/>
      <c r="AJ590" s="23"/>
      <c r="AK590" s="23"/>
      <c r="AL590" s="23"/>
      <c r="AM590" s="23"/>
      <c r="AN590" s="23"/>
      <c r="AO590" s="23"/>
      <c r="AP590" s="23"/>
      <c r="AQ590" s="23"/>
    </row>
    <row r="591" ht="13.5" customHeight="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  <c r="AH591" s="23"/>
      <c r="AI591" s="23"/>
      <c r="AJ591" s="23"/>
      <c r="AK591" s="23"/>
      <c r="AL591" s="23"/>
      <c r="AM591" s="23"/>
      <c r="AN591" s="23"/>
      <c r="AO591" s="23"/>
      <c r="AP591" s="23"/>
      <c r="AQ591" s="23"/>
    </row>
    <row r="592" ht="13.5" customHeight="1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  <c r="AI592" s="23"/>
      <c r="AJ592" s="23"/>
      <c r="AK592" s="23"/>
      <c r="AL592" s="23"/>
      <c r="AM592" s="23"/>
      <c r="AN592" s="23"/>
      <c r="AO592" s="23"/>
      <c r="AP592" s="23"/>
      <c r="AQ592" s="23"/>
    </row>
    <row r="593" ht="13.5" customHeight="1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  <c r="AH593" s="23"/>
      <c r="AI593" s="23"/>
      <c r="AJ593" s="23"/>
      <c r="AK593" s="23"/>
      <c r="AL593" s="23"/>
      <c r="AM593" s="23"/>
      <c r="AN593" s="23"/>
      <c r="AO593" s="23"/>
      <c r="AP593" s="23"/>
      <c r="AQ593" s="23"/>
    </row>
    <row r="594" ht="13.5" customHeight="1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  <c r="AH594" s="23"/>
      <c r="AI594" s="23"/>
      <c r="AJ594" s="23"/>
      <c r="AK594" s="23"/>
      <c r="AL594" s="23"/>
      <c r="AM594" s="23"/>
      <c r="AN594" s="23"/>
      <c r="AO594" s="23"/>
      <c r="AP594" s="23"/>
      <c r="AQ594" s="23"/>
    </row>
    <row r="595" ht="13.5" customHeight="1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  <c r="AH595" s="23"/>
      <c r="AI595" s="23"/>
      <c r="AJ595" s="23"/>
      <c r="AK595" s="23"/>
      <c r="AL595" s="23"/>
      <c r="AM595" s="23"/>
      <c r="AN595" s="23"/>
      <c r="AO595" s="23"/>
      <c r="AP595" s="23"/>
      <c r="AQ595" s="23"/>
    </row>
    <row r="596" ht="13.5" customHeight="1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  <c r="AI596" s="23"/>
      <c r="AJ596" s="23"/>
      <c r="AK596" s="23"/>
      <c r="AL596" s="23"/>
      <c r="AM596" s="23"/>
      <c r="AN596" s="23"/>
      <c r="AO596" s="23"/>
      <c r="AP596" s="23"/>
      <c r="AQ596" s="23"/>
    </row>
    <row r="597" ht="13.5" customHeight="1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  <c r="AH597" s="23"/>
      <c r="AI597" s="23"/>
      <c r="AJ597" s="23"/>
      <c r="AK597" s="23"/>
      <c r="AL597" s="23"/>
      <c r="AM597" s="23"/>
      <c r="AN597" s="23"/>
      <c r="AO597" s="23"/>
      <c r="AP597" s="23"/>
      <c r="AQ597" s="23"/>
    </row>
    <row r="598" ht="13.5" customHeight="1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  <c r="AH598" s="23"/>
      <c r="AI598" s="23"/>
      <c r="AJ598" s="23"/>
      <c r="AK598" s="23"/>
      <c r="AL598" s="23"/>
      <c r="AM598" s="23"/>
      <c r="AN598" s="23"/>
      <c r="AO598" s="23"/>
      <c r="AP598" s="23"/>
      <c r="AQ598" s="23"/>
    </row>
    <row r="599" ht="13.5" customHeight="1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  <c r="AH599" s="23"/>
      <c r="AI599" s="23"/>
      <c r="AJ599" s="23"/>
      <c r="AK599" s="23"/>
      <c r="AL599" s="23"/>
      <c r="AM599" s="23"/>
      <c r="AN599" s="23"/>
      <c r="AO599" s="23"/>
      <c r="AP599" s="23"/>
      <c r="AQ599" s="23"/>
    </row>
    <row r="600" ht="13.5" customHeight="1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  <c r="AI600" s="23"/>
      <c r="AJ600" s="23"/>
      <c r="AK600" s="23"/>
      <c r="AL600" s="23"/>
      <c r="AM600" s="23"/>
      <c r="AN600" s="23"/>
      <c r="AO600" s="23"/>
      <c r="AP600" s="23"/>
      <c r="AQ600" s="23"/>
    </row>
    <row r="601" ht="13.5" customHeight="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  <c r="AH601" s="23"/>
      <c r="AI601" s="23"/>
      <c r="AJ601" s="23"/>
      <c r="AK601" s="23"/>
      <c r="AL601" s="23"/>
      <c r="AM601" s="23"/>
      <c r="AN601" s="23"/>
      <c r="AO601" s="23"/>
      <c r="AP601" s="23"/>
      <c r="AQ601" s="23"/>
    </row>
    <row r="602" ht="13.5" customHeight="1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  <c r="AH602" s="23"/>
      <c r="AI602" s="23"/>
      <c r="AJ602" s="23"/>
      <c r="AK602" s="23"/>
      <c r="AL602" s="23"/>
      <c r="AM602" s="23"/>
      <c r="AN602" s="23"/>
      <c r="AO602" s="23"/>
      <c r="AP602" s="23"/>
      <c r="AQ602" s="23"/>
    </row>
    <row r="603" ht="13.5" customHeight="1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  <c r="AH603" s="23"/>
      <c r="AI603" s="23"/>
      <c r="AJ603" s="23"/>
      <c r="AK603" s="23"/>
      <c r="AL603" s="23"/>
      <c r="AM603" s="23"/>
      <c r="AN603" s="23"/>
      <c r="AO603" s="23"/>
      <c r="AP603" s="23"/>
      <c r="AQ603" s="23"/>
    </row>
    <row r="604" ht="13.5" customHeight="1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  <c r="AH604" s="23"/>
      <c r="AI604" s="23"/>
      <c r="AJ604" s="23"/>
      <c r="AK604" s="23"/>
      <c r="AL604" s="23"/>
      <c r="AM604" s="23"/>
      <c r="AN604" s="23"/>
      <c r="AO604" s="23"/>
      <c r="AP604" s="23"/>
      <c r="AQ604" s="23"/>
    </row>
    <row r="605" ht="13.5" customHeight="1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  <c r="AH605" s="23"/>
      <c r="AI605" s="23"/>
      <c r="AJ605" s="23"/>
      <c r="AK605" s="23"/>
      <c r="AL605" s="23"/>
      <c r="AM605" s="23"/>
      <c r="AN605" s="23"/>
      <c r="AO605" s="23"/>
      <c r="AP605" s="23"/>
      <c r="AQ605" s="23"/>
    </row>
    <row r="606" ht="13.5" customHeight="1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  <c r="AH606" s="23"/>
      <c r="AI606" s="23"/>
      <c r="AJ606" s="23"/>
      <c r="AK606" s="23"/>
      <c r="AL606" s="23"/>
      <c r="AM606" s="23"/>
      <c r="AN606" s="23"/>
      <c r="AO606" s="23"/>
      <c r="AP606" s="23"/>
      <c r="AQ606" s="23"/>
    </row>
    <row r="607" ht="13.5" customHeight="1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  <c r="AH607" s="23"/>
      <c r="AI607" s="23"/>
      <c r="AJ607" s="23"/>
      <c r="AK607" s="23"/>
      <c r="AL607" s="23"/>
      <c r="AM607" s="23"/>
      <c r="AN607" s="23"/>
      <c r="AO607" s="23"/>
      <c r="AP607" s="23"/>
      <c r="AQ607" s="23"/>
    </row>
    <row r="608" ht="13.5" customHeight="1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  <c r="AH608" s="23"/>
      <c r="AI608" s="23"/>
      <c r="AJ608" s="23"/>
      <c r="AK608" s="23"/>
      <c r="AL608" s="23"/>
      <c r="AM608" s="23"/>
      <c r="AN608" s="23"/>
      <c r="AO608" s="23"/>
      <c r="AP608" s="23"/>
      <c r="AQ608" s="23"/>
    </row>
    <row r="609" ht="13.5" customHeight="1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  <c r="AH609" s="23"/>
      <c r="AI609" s="23"/>
      <c r="AJ609" s="23"/>
      <c r="AK609" s="23"/>
      <c r="AL609" s="23"/>
      <c r="AM609" s="23"/>
      <c r="AN609" s="23"/>
      <c r="AO609" s="23"/>
      <c r="AP609" s="23"/>
      <c r="AQ609" s="23"/>
    </row>
    <row r="610" ht="13.5" customHeight="1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  <c r="AH610" s="23"/>
      <c r="AI610" s="23"/>
      <c r="AJ610" s="23"/>
      <c r="AK610" s="23"/>
      <c r="AL610" s="23"/>
      <c r="AM610" s="23"/>
      <c r="AN610" s="23"/>
      <c r="AO610" s="23"/>
      <c r="AP610" s="23"/>
      <c r="AQ610" s="23"/>
    </row>
    <row r="611" ht="13.5" customHeight="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  <c r="AH611" s="23"/>
      <c r="AI611" s="23"/>
      <c r="AJ611" s="23"/>
      <c r="AK611" s="23"/>
      <c r="AL611" s="23"/>
      <c r="AM611" s="23"/>
      <c r="AN611" s="23"/>
      <c r="AO611" s="23"/>
      <c r="AP611" s="23"/>
      <c r="AQ611" s="23"/>
    </row>
    <row r="612" ht="13.5" customHeight="1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  <c r="AH612" s="23"/>
      <c r="AI612" s="23"/>
      <c r="AJ612" s="23"/>
      <c r="AK612" s="23"/>
      <c r="AL612" s="23"/>
      <c r="AM612" s="23"/>
      <c r="AN612" s="23"/>
      <c r="AO612" s="23"/>
      <c r="AP612" s="23"/>
      <c r="AQ612" s="23"/>
    </row>
    <row r="613" ht="13.5" customHeight="1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  <c r="AH613" s="23"/>
      <c r="AI613" s="23"/>
      <c r="AJ613" s="23"/>
      <c r="AK613" s="23"/>
      <c r="AL613" s="23"/>
      <c r="AM613" s="23"/>
      <c r="AN613" s="23"/>
      <c r="AO613" s="23"/>
      <c r="AP613" s="23"/>
      <c r="AQ613" s="23"/>
    </row>
    <row r="614" ht="13.5" customHeight="1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  <c r="AH614" s="23"/>
      <c r="AI614" s="23"/>
      <c r="AJ614" s="23"/>
      <c r="AK614" s="23"/>
      <c r="AL614" s="23"/>
      <c r="AM614" s="23"/>
      <c r="AN614" s="23"/>
      <c r="AO614" s="23"/>
      <c r="AP614" s="23"/>
      <c r="AQ614" s="23"/>
    </row>
    <row r="615" ht="13.5" customHeight="1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  <c r="AH615" s="23"/>
      <c r="AI615" s="23"/>
      <c r="AJ615" s="23"/>
      <c r="AK615" s="23"/>
      <c r="AL615" s="23"/>
      <c r="AM615" s="23"/>
      <c r="AN615" s="23"/>
      <c r="AO615" s="23"/>
      <c r="AP615" s="23"/>
      <c r="AQ615" s="23"/>
    </row>
    <row r="616" ht="13.5" customHeight="1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  <c r="AH616" s="23"/>
      <c r="AI616" s="23"/>
      <c r="AJ616" s="23"/>
      <c r="AK616" s="23"/>
      <c r="AL616" s="23"/>
      <c r="AM616" s="23"/>
      <c r="AN616" s="23"/>
      <c r="AO616" s="23"/>
      <c r="AP616" s="23"/>
      <c r="AQ616" s="23"/>
    </row>
    <row r="617" ht="13.5" customHeight="1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  <c r="AH617" s="23"/>
      <c r="AI617" s="23"/>
      <c r="AJ617" s="23"/>
      <c r="AK617" s="23"/>
      <c r="AL617" s="23"/>
      <c r="AM617" s="23"/>
      <c r="AN617" s="23"/>
      <c r="AO617" s="23"/>
      <c r="AP617" s="23"/>
      <c r="AQ617" s="23"/>
    </row>
    <row r="618" ht="13.5" customHeight="1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  <c r="AH618" s="23"/>
      <c r="AI618" s="23"/>
      <c r="AJ618" s="23"/>
      <c r="AK618" s="23"/>
      <c r="AL618" s="23"/>
      <c r="AM618" s="23"/>
      <c r="AN618" s="23"/>
      <c r="AO618" s="23"/>
      <c r="AP618" s="23"/>
      <c r="AQ618" s="23"/>
    </row>
    <row r="619" ht="13.5" customHeight="1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  <c r="AH619" s="23"/>
      <c r="AI619" s="23"/>
      <c r="AJ619" s="23"/>
      <c r="AK619" s="23"/>
      <c r="AL619" s="23"/>
      <c r="AM619" s="23"/>
      <c r="AN619" s="23"/>
      <c r="AO619" s="23"/>
      <c r="AP619" s="23"/>
      <c r="AQ619" s="23"/>
    </row>
    <row r="620" ht="13.5" customHeight="1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  <c r="AH620" s="23"/>
      <c r="AI620" s="23"/>
      <c r="AJ620" s="23"/>
      <c r="AK620" s="23"/>
      <c r="AL620" s="23"/>
      <c r="AM620" s="23"/>
      <c r="AN620" s="23"/>
      <c r="AO620" s="23"/>
      <c r="AP620" s="23"/>
      <c r="AQ620" s="23"/>
    </row>
    <row r="621" ht="13.5" customHeight="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  <c r="AH621" s="23"/>
      <c r="AI621" s="23"/>
      <c r="AJ621" s="23"/>
      <c r="AK621" s="23"/>
      <c r="AL621" s="23"/>
      <c r="AM621" s="23"/>
      <c r="AN621" s="23"/>
      <c r="AO621" s="23"/>
      <c r="AP621" s="23"/>
      <c r="AQ621" s="23"/>
    </row>
    <row r="622" ht="13.5" customHeight="1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  <c r="AH622" s="23"/>
      <c r="AI622" s="23"/>
      <c r="AJ622" s="23"/>
      <c r="AK622" s="23"/>
      <c r="AL622" s="23"/>
      <c r="AM622" s="23"/>
      <c r="AN622" s="23"/>
      <c r="AO622" s="23"/>
      <c r="AP622" s="23"/>
      <c r="AQ622" s="23"/>
    </row>
    <row r="623" ht="13.5" customHeight="1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  <c r="AG623" s="23"/>
      <c r="AH623" s="23"/>
      <c r="AI623" s="23"/>
      <c r="AJ623" s="23"/>
      <c r="AK623" s="23"/>
      <c r="AL623" s="23"/>
      <c r="AM623" s="23"/>
      <c r="AN623" s="23"/>
      <c r="AO623" s="23"/>
      <c r="AP623" s="23"/>
      <c r="AQ623" s="23"/>
    </row>
    <row r="624" ht="13.5" customHeight="1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  <c r="AH624" s="23"/>
      <c r="AI624" s="23"/>
      <c r="AJ624" s="23"/>
      <c r="AK624" s="23"/>
      <c r="AL624" s="23"/>
      <c r="AM624" s="23"/>
      <c r="AN624" s="23"/>
      <c r="AO624" s="23"/>
      <c r="AP624" s="23"/>
      <c r="AQ624" s="23"/>
    </row>
    <row r="625" ht="13.5" customHeight="1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  <c r="AG625" s="23"/>
      <c r="AH625" s="23"/>
      <c r="AI625" s="23"/>
      <c r="AJ625" s="23"/>
      <c r="AK625" s="23"/>
      <c r="AL625" s="23"/>
      <c r="AM625" s="23"/>
      <c r="AN625" s="23"/>
      <c r="AO625" s="23"/>
      <c r="AP625" s="23"/>
      <c r="AQ625" s="23"/>
    </row>
    <row r="626" ht="13.5" customHeight="1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  <c r="AG626" s="23"/>
      <c r="AH626" s="23"/>
      <c r="AI626" s="23"/>
      <c r="AJ626" s="23"/>
      <c r="AK626" s="23"/>
      <c r="AL626" s="23"/>
      <c r="AM626" s="23"/>
      <c r="AN626" s="23"/>
      <c r="AO626" s="23"/>
      <c r="AP626" s="23"/>
      <c r="AQ626" s="23"/>
    </row>
    <row r="627" ht="13.5" customHeight="1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  <c r="AG627" s="23"/>
      <c r="AH627" s="23"/>
      <c r="AI627" s="23"/>
      <c r="AJ627" s="23"/>
      <c r="AK627" s="23"/>
      <c r="AL627" s="23"/>
      <c r="AM627" s="23"/>
      <c r="AN627" s="23"/>
      <c r="AO627" s="23"/>
      <c r="AP627" s="23"/>
      <c r="AQ627" s="23"/>
    </row>
    <row r="628" ht="13.5" customHeight="1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  <c r="AH628" s="23"/>
      <c r="AI628" s="23"/>
      <c r="AJ628" s="23"/>
      <c r="AK628" s="23"/>
      <c r="AL628" s="23"/>
      <c r="AM628" s="23"/>
      <c r="AN628" s="23"/>
      <c r="AO628" s="23"/>
      <c r="AP628" s="23"/>
      <c r="AQ628" s="23"/>
    </row>
    <row r="629" ht="13.5" customHeight="1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  <c r="AG629" s="23"/>
      <c r="AH629" s="23"/>
      <c r="AI629" s="23"/>
      <c r="AJ629" s="23"/>
      <c r="AK629" s="23"/>
      <c r="AL629" s="23"/>
      <c r="AM629" s="23"/>
      <c r="AN629" s="23"/>
      <c r="AO629" s="23"/>
      <c r="AP629" s="23"/>
      <c r="AQ629" s="23"/>
    </row>
    <row r="630" ht="13.5" customHeight="1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  <c r="AH630" s="23"/>
      <c r="AI630" s="23"/>
      <c r="AJ630" s="23"/>
      <c r="AK630" s="23"/>
      <c r="AL630" s="23"/>
      <c r="AM630" s="23"/>
      <c r="AN630" s="23"/>
      <c r="AO630" s="23"/>
      <c r="AP630" s="23"/>
      <c r="AQ630" s="23"/>
    </row>
    <row r="631" ht="13.5" customHeight="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  <c r="AG631" s="23"/>
      <c r="AH631" s="23"/>
      <c r="AI631" s="23"/>
      <c r="AJ631" s="23"/>
      <c r="AK631" s="23"/>
      <c r="AL631" s="23"/>
      <c r="AM631" s="23"/>
      <c r="AN631" s="23"/>
      <c r="AO631" s="23"/>
      <c r="AP631" s="23"/>
      <c r="AQ631" s="23"/>
    </row>
    <row r="632" ht="13.5" customHeight="1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  <c r="AH632" s="23"/>
      <c r="AI632" s="23"/>
      <c r="AJ632" s="23"/>
      <c r="AK632" s="23"/>
      <c r="AL632" s="23"/>
      <c r="AM632" s="23"/>
      <c r="AN632" s="23"/>
      <c r="AO632" s="23"/>
      <c r="AP632" s="23"/>
      <c r="AQ632" s="23"/>
    </row>
    <row r="633" ht="13.5" customHeight="1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  <c r="AH633" s="23"/>
      <c r="AI633" s="23"/>
      <c r="AJ633" s="23"/>
      <c r="AK633" s="23"/>
      <c r="AL633" s="23"/>
      <c r="AM633" s="23"/>
      <c r="AN633" s="23"/>
      <c r="AO633" s="23"/>
      <c r="AP633" s="23"/>
      <c r="AQ633" s="23"/>
    </row>
    <row r="634" ht="13.5" customHeight="1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  <c r="AH634" s="23"/>
      <c r="AI634" s="23"/>
      <c r="AJ634" s="23"/>
      <c r="AK634" s="23"/>
      <c r="AL634" s="23"/>
      <c r="AM634" s="23"/>
      <c r="AN634" s="23"/>
      <c r="AO634" s="23"/>
      <c r="AP634" s="23"/>
      <c r="AQ634" s="23"/>
    </row>
    <row r="635" ht="13.5" customHeight="1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  <c r="AH635" s="23"/>
      <c r="AI635" s="23"/>
      <c r="AJ635" s="23"/>
      <c r="AK635" s="23"/>
      <c r="AL635" s="23"/>
      <c r="AM635" s="23"/>
      <c r="AN635" s="23"/>
      <c r="AO635" s="23"/>
      <c r="AP635" s="23"/>
      <c r="AQ635" s="23"/>
    </row>
    <row r="636" ht="13.5" customHeight="1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  <c r="AH636" s="23"/>
      <c r="AI636" s="23"/>
      <c r="AJ636" s="23"/>
      <c r="AK636" s="23"/>
      <c r="AL636" s="23"/>
      <c r="AM636" s="23"/>
      <c r="AN636" s="23"/>
      <c r="AO636" s="23"/>
      <c r="AP636" s="23"/>
      <c r="AQ636" s="23"/>
    </row>
    <row r="637" ht="13.5" customHeight="1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  <c r="AH637" s="23"/>
      <c r="AI637" s="23"/>
      <c r="AJ637" s="23"/>
      <c r="AK637" s="23"/>
      <c r="AL637" s="23"/>
      <c r="AM637" s="23"/>
      <c r="AN637" s="23"/>
      <c r="AO637" s="23"/>
      <c r="AP637" s="23"/>
      <c r="AQ637" s="23"/>
    </row>
    <row r="638" ht="13.5" customHeight="1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  <c r="AH638" s="23"/>
      <c r="AI638" s="23"/>
      <c r="AJ638" s="23"/>
      <c r="AK638" s="23"/>
      <c r="AL638" s="23"/>
      <c r="AM638" s="23"/>
      <c r="AN638" s="23"/>
      <c r="AO638" s="23"/>
      <c r="AP638" s="23"/>
      <c r="AQ638" s="23"/>
    </row>
    <row r="639" ht="13.5" customHeight="1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  <c r="AG639" s="23"/>
      <c r="AH639" s="23"/>
      <c r="AI639" s="23"/>
      <c r="AJ639" s="23"/>
      <c r="AK639" s="23"/>
      <c r="AL639" s="23"/>
      <c r="AM639" s="23"/>
      <c r="AN639" s="23"/>
      <c r="AO639" s="23"/>
      <c r="AP639" s="23"/>
      <c r="AQ639" s="23"/>
    </row>
    <row r="640" ht="13.5" customHeight="1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  <c r="AH640" s="23"/>
      <c r="AI640" s="23"/>
      <c r="AJ640" s="23"/>
      <c r="AK640" s="23"/>
      <c r="AL640" s="23"/>
      <c r="AM640" s="23"/>
      <c r="AN640" s="23"/>
      <c r="AO640" s="23"/>
      <c r="AP640" s="23"/>
      <c r="AQ640" s="23"/>
    </row>
    <row r="641" ht="13.5" customHeight="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  <c r="AH641" s="23"/>
      <c r="AI641" s="23"/>
      <c r="AJ641" s="23"/>
      <c r="AK641" s="23"/>
      <c r="AL641" s="23"/>
      <c r="AM641" s="23"/>
      <c r="AN641" s="23"/>
      <c r="AO641" s="23"/>
      <c r="AP641" s="23"/>
      <c r="AQ641" s="23"/>
    </row>
    <row r="642" ht="13.5" customHeight="1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  <c r="AH642" s="23"/>
      <c r="AI642" s="23"/>
      <c r="AJ642" s="23"/>
      <c r="AK642" s="23"/>
      <c r="AL642" s="23"/>
      <c r="AM642" s="23"/>
      <c r="AN642" s="23"/>
      <c r="AO642" s="23"/>
      <c r="AP642" s="23"/>
      <c r="AQ642" s="23"/>
    </row>
    <row r="643" ht="13.5" customHeight="1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  <c r="AH643" s="23"/>
      <c r="AI643" s="23"/>
      <c r="AJ643" s="23"/>
      <c r="AK643" s="23"/>
      <c r="AL643" s="23"/>
      <c r="AM643" s="23"/>
      <c r="AN643" s="23"/>
      <c r="AO643" s="23"/>
      <c r="AP643" s="23"/>
      <c r="AQ643" s="23"/>
    </row>
    <row r="644" ht="13.5" customHeight="1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  <c r="AH644" s="23"/>
      <c r="AI644" s="23"/>
      <c r="AJ644" s="23"/>
      <c r="AK644" s="23"/>
      <c r="AL644" s="23"/>
      <c r="AM644" s="23"/>
      <c r="AN644" s="23"/>
      <c r="AO644" s="23"/>
      <c r="AP644" s="23"/>
      <c r="AQ644" s="23"/>
    </row>
    <row r="645" ht="13.5" customHeight="1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  <c r="AG645" s="23"/>
      <c r="AH645" s="23"/>
      <c r="AI645" s="23"/>
      <c r="AJ645" s="23"/>
      <c r="AK645" s="23"/>
      <c r="AL645" s="23"/>
      <c r="AM645" s="23"/>
      <c r="AN645" s="23"/>
      <c r="AO645" s="23"/>
      <c r="AP645" s="23"/>
      <c r="AQ645" s="23"/>
    </row>
    <row r="646" ht="13.5" customHeight="1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  <c r="AH646" s="23"/>
      <c r="AI646" s="23"/>
      <c r="AJ646" s="23"/>
      <c r="AK646" s="23"/>
      <c r="AL646" s="23"/>
      <c r="AM646" s="23"/>
      <c r="AN646" s="23"/>
      <c r="AO646" s="23"/>
      <c r="AP646" s="23"/>
      <c r="AQ646" s="23"/>
    </row>
    <row r="647" ht="13.5" customHeight="1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  <c r="AH647" s="23"/>
      <c r="AI647" s="23"/>
      <c r="AJ647" s="23"/>
      <c r="AK647" s="23"/>
      <c r="AL647" s="23"/>
      <c r="AM647" s="23"/>
      <c r="AN647" s="23"/>
      <c r="AO647" s="23"/>
      <c r="AP647" s="23"/>
      <c r="AQ647" s="23"/>
    </row>
    <row r="648" ht="13.5" customHeight="1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  <c r="AH648" s="23"/>
      <c r="AI648" s="23"/>
      <c r="AJ648" s="23"/>
      <c r="AK648" s="23"/>
      <c r="AL648" s="23"/>
      <c r="AM648" s="23"/>
      <c r="AN648" s="23"/>
      <c r="AO648" s="23"/>
      <c r="AP648" s="23"/>
      <c r="AQ648" s="23"/>
    </row>
    <row r="649" ht="13.5" customHeight="1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  <c r="AH649" s="23"/>
      <c r="AI649" s="23"/>
      <c r="AJ649" s="23"/>
      <c r="AK649" s="23"/>
      <c r="AL649" s="23"/>
      <c r="AM649" s="23"/>
      <c r="AN649" s="23"/>
      <c r="AO649" s="23"/>
      <c r="AP649" s="23"/>
      <c r="AQ649" s="23"/>
    </row>
    <row r="650" ht="13.5" customHeight="1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  <c r="AH650" s="23"/>
      <c r="AI650" s="23"/>
      <c r="AJ650" s="23"/>
      <c r="AK650" s="23"/>
      <c r="AL650" s="23"/>
      <c r="AM650" s="23"/>
      <c r="AN650" s="23"/>
      <c r="AO650" s="23"/>
      <c r="AP650" s="23"/>
      <c r="AQ650" s="23"/>
    </row>
    <row r="651" ht="13.5" customHeight="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  <c r="AG651" s="23"/>
      <c r="AH651" s="23"/>
      <c r="AI651" s="23"/>
      <c r="AJ651" s="23"/>
      <c r="AK651" s="23"/>
      <c r="AL651" s="23"/>
      <c r="AM651" s="23"/>
      <c r="AN651" s="23"/>
      <c r="AO651" s="23"/>
      <c r="AP651" s="23"/>
      <c r="AQ651" s="23"/>
    </row>
    <row r="652" ht="13.5" customHeight="1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  <c r="AH652" s="23"/>
      <c r="AI652" s="23"/>
      <c r="AJ652" s="23"/>
      <c r="AK652" s="23"/>
      <c r="AL652" s="23"/>
      <c r="AM652" s="23"/>
      <c r="AN652" s="23"/>
      <c r="AO652" s="23"/>
      <c r="AP652" s="23"/>
      <c r="AQ652" s="23"/>
    </row>
    <row r="653" ht="13.5" customHeight="1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  <c r="AG653" s="23"/>
      <c r="AH653" s="23"/>
      <c r="AI653" s="23"/>
      <c r="AJ653" s="23"/>
      <c r="AK653" s="23"/>
      <c r="AL653" s="23"/>
      <c r="AM653" s="23"/>
      <c r="AN653" s="23"/>
      <c r="AO653" s="23"/>
      <c r="AP653" s="23"/>
      <c r="AQ653" s="23"/>
    </row>
    <row r="654" ht="13.5" customHeight="1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  <c r="AH654" s="23"/>
      <c r="AI654" s="23"/>
      <c r="AJ654" s="23"/>
      <c r="AK654" s="23"/>
      <c r="AL654" s="23"/>
      <c r="AM654" s="23"/>
      <c r="AN654" s="23"/>
      <c r="AO654" s="23"/>
      <c r="AP654" s="23"/>
      <c r="AQ654" s="23"/>
    </row>
    <row r="655" ht="13.5" customHeight="1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  <c r="AG655" s="23"/>
      <c r="AH655" s="23"/>
      <c r="AI655" s="23"/>
      <c r="AJ655" s="23"/>
      <c r="AK655" s="23"/>
      <c r="AL655" s="23"/>
      <c r="AM655" s="23"/>
      <c r="AN655" s="23"/>
      <c r="AO655" s="23"/>
      <c r="AP655" s="23"/>
      <c r="AQ655" s="23"/>
    </row>
    <row r="656" ht="13.5" customHeight="1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  <c r="AH656" s="23"/>
      <c r="AI656" s="23"/>
      <c r="AJ656" s="23"/>
      <c r="AK656" s="23"/>
      <c r="AL656" s="23"/>
      <c r="AM656" s="23"/>
      <c r="AN656" s="23"/>
      <c r="AO656" s="23"/>
      <c r="AP656" s="23"/>
      <c r="AQ656" s="23"/>
    </row>
    <row r="657" ht="13.5" customHeight="1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  <c r="AG657" s="23"/>
      <c r="AH657" s="23"/>
      <c r="AI657" s="23"/>
      <c r="AJ657" s="23"/>
      <c r="AK657" s="23"/>
      <c r="AL657" s="23"/>
      <c r="AM657" s="23"/>
      <c r="AN657" s="23"/>
      <c r="AO657" s="23"/>
      <c r="AP657" s="23"/>
      <c r="AQ657" s="23"/>
    </row>
    <row r="658" ht="13.5" customHeight="1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  <c r="AH658" s="23"/>
      <c r="AI658" s="23"/>
      <c r="AJ658" s="23"/>
      <c r="AK658" s="23"/>
      <c r="AL658" s="23"/>
      <c r="AM658" s="23"/>
      <c r="AN658" s="23"/>
      <c r="AO658" s="23"/>
      <c r="AP658" s="23"/>
      <c r="AQ658" s="23"/>
    </row>
    <row r="659" ht="13.5" customHeight="1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  <c r="AG659" s="23"/>
      <c r="AH659" s="23"/>
      <c r="AI659" s="23"/>
      <c r="AJ659" s="23"/>
      <c r="AK659" s="23"/>
      <c r="AL659" s="23"/>
      <c r="AM659" s="23"/>
      <c r="AN659" s="23"/>
      <c r="AO659" s="23"/>
      <c r="AP659" s="23"/>
      <c r="AQ659" s="23"/>
    </row>
    <row r="660" ht="13.5" customHeight="1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  <c r="AH660" s="23"/>
      <c r="AI660" s="23"/>
      <c r="AJ660" s="23"/>
      <c r="AK660" s="23"/>
      <c r="AL660" s="23"/>
      <c r="AM660" s="23"/>
      <c r="AN660" s="23"/>
      <c r="AO660" s="23"/>
      <c r="AP660" s="23"/>
      <c r="AQ660" s="23"/>
    </row>
    <row r="661" ht="13.5" customHeight="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  <c r="AF661" s="23"/>
      <c r="AG661" s="23"/>
      <c r="AH661" s="23"/>
      <c r="AI661" s="23"/>
      <c r="AJ661" s="23"/>
      <c r="AK661" s="23"/>
      <c r="AL661" s="23"/>
      <c r="AM661" s="23"/>
      <c r="AN661" s="23"/>
      <c r="AO661" s="23"/>
      <c r="AP661" s="23"/>
      <c r="AQ661" s="23"/>
    </row>
    <row r="662" ht="13.5" customHeight="1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  <c r="AH662" s="23"/>
      <c r="AI662" s="23"/>
      <c r="AJ662" s="23"/>
      <c r="AK662" s="23"/>
      <c r="AL662" s="23"/>
      <c r="AM662" s="23"/>
      <c r="AN662" s="23"/>
      <c r="AO662" s="23"/>
      <c r="AP662" s="23"/>
      <c r="AQ662" s="23"/>
    </row>
    <row r="663" ht="13.5" customHeight="1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  <c r="AG663" s="23"/>
      <c r="AH663" s="23"/>
      <c r="AI663" s="23"/>
      <c r="AJ663" s="23"/>
      <c r="AK663" s="23"/>
      <c r="AL663" s="23"/>
      <c r="AM663" s="23"/>
      <c r="AN663" s="23"/>
      <c r="AO663" s="23"/>
      <c r="AP663" s="23"/>
      <c r="AQ663" s="23"/>
    </row>
    <row r="664" ht="13.5" customHeight="1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  <c r="AG664" s="23"/>
      <c r="AH664" s="23"/>
      <c r="AI664" s="23"/>
      <c r="AJ664" s="23"/>
      <c r="AK664" s="23"/>
      <c r="AL664" s="23"/>
      <c r="AM664" s="23"/>
      <c r="AN664" s="23"/>
      <c r="AO664" s="23"/>
      <c r="AP664" s="23"/>
      <c r="AQ664" s="23"/>
    </row>
    <row r="665" ht="13.5" customHeight="1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  <c r="AG665" s="23"/>
      <c r="AH665" s="23"/>
      <c r="AI665" s="23"/>
      <c r="AJ665" s="23"/>
      <c r="AK665" s="23"/>
      <c r="AL665" s="23"/>
      <c r="AM665" s="23"/>
      <c r="AN665" s="23"/>
      <c r="AO665" s="23"/>
      <c r="AP665" s="23"/>
      <c r="AQ665" s="23"/>
    </row>
    <row r="666" ht="13.5" customHeight="1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  <c r="AH666" s="23"/>
      <c r="AI666" s="23"/>
      <c r="AJ666" s="23"/>
      <c r="AK666" s="23"/>
      <c r="AL666" s="23"/>
      <c r="AM666" s="23"/>
      <c r="AN666" s="23"/>
      <c r="AO666" s="23"/>
      <c r="AP666" s="23"/>
      <c r="AQ666" s="23"/>
    </row>
    <row r="667" ht="13.5" customHeight="1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  <c r="AH667" s="23"/>
      <c r="AI667" s="23"/>
      <c r="AJ667" s="23"/>
      <c r="AK667" s="23"/>
      <c r="AL667" s="23"/>
      <c r="AM667" s="23"/>
      <c r="AN667" s="23"/>
      <c r="AO667" s="23"/>
      <c r="AP667" s="23"/>
      <c r="AQ667" s="23"/>
    </row>
    <row r="668" ht="13.5" customHeight="1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  <c r="AF668" s="23"/>
      <c r="AG668" s="23"/>
      <c r="AH668" s="23"/>
      <c r="AI668" s="23"/>
      <c r="AJ668" s="23"/>
      <c r="AK668" s="23"/>
      <c r="AL668" s="23"/>
      <c r="AM668" s="23"/>
      <c r="AN668" s="23"/>
      <c r="AO668" s="23"/>
      <c r="AP668" s="23"/>
      <c r="AQ668" s="23"/>
    </row>
    <row r="669" ht="13.5" customHeight="1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  <c r="AF669" s="23"/>
      <c r="AG669" s="23"/>
      <c r="AH669" s="23"/>
      <c r="AI669" s="23"/>
      <c r="AJ669" s="23"/>
      <c r="AK669" s="23"/>
      <c r="AL669" s="23"/>
      <c r="AM669" s="23"/>
      <c r="AN669" s="23"/>
      <c r="AO669" s="23"/>
      <c r="AP669" s="23"/>
      <c r="AQ669" s="23"/>
    </row>
    <row r="670" ht="13.5" customHeight="1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  <c r="AG670" s="23"/>
      <c r="AH670" s="23"/>
      <c r="AI670" s="23"/>
      <c r="AJ670" s="23"/>
      <c r="AK670" s="23"/>
      <c r="AL670" s="23"/>
      <c r="AM670" s="23"/>
      <c r="AN670" s="23"/>
      <c r="AO670" s="23"/>
      <c r="AP670" s="23"/>
      <c r="AQ670" s="23"/>
    </row>
    <row r="671" ht="13.5" customHeight="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  <c r="AF671" s="23"/>
      <c r="AG671" s="23"/>
      <c r="AH671" s="23"/>
      <c r="AI671" s="23"/>
      <c r="AJ671" s="23"/>
      <c r="AK671" s="23"/>
      <c r="AL671" s="23"/>
      <c r="AM671" s="23"/>
      <c r="AN671" s="23"/>
      <c r="AO671" s="23"/>
      <c r="AP671" s="23"/>
      <c r="AQ671" s="23"/>
    </row>
    <row r="672" ht="13.5" customHeight="1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  <c r="AF672" s="23"/>
      <c r="AG672" s="23"/>
      <c r="AH672" s="23"/>
      <c r="AI672" s="23"/>
      <c r="AJ672" s="23"/>
      <c r="AK672" s="23"/>
      <c r="AL672" s="23"/>
      <c r="AM672" s="23"/>
      <c r="AN672" s="23"/>
      <c r="AO672" s="23"/>
      <c r="AP672" s="23"/>
      <c r="AQ672" s="23"/>
    </row>
    <row r="673" ht="13.5" customHeight="1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  <c r="AF673" s="23"/>
      <c r="AG673" s="23"/>
      <c r="AH673" s="23"/>
      <c r="AI673" s="23"/>
      <c r="AJ673" s="23"/>
      <c r="AK673" s="23"/>
      <c r="AL673" s="23"/>
      <c r="AM673" s="23"/>
      <c r="AN673" s="23"/>
      <c r="AO673" s="23"/>
      <c r="AP673" s="23"/>
      <c r="AQ673" s="23"/>
    </row>
    <row r="674" ht="13.5" customHeight="1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  <c r="AF674" s="23"/>
      <c r="AG674" s="23"/>
      <c r="AH674" s="23"/>
      <c r="AI674" s="23"/>
      <c r="AJ674" s="23"/>
      <c r="AK674" s="23"/>
      <c r="AL674" s="23"/>
      <c r="AM674" s="23"/>
      <c r="AN674" s="23"/>
      <c r="AO674" s="23"/>
      <c r="AP674" s="23"/>
      <c r="AQ674" s="23"/>
    </row>
    <row r="675" ht="13.5" customHeight="1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  <c r="AF675" s="23"/>
      <c r="AG675" s="23"/>
      <c r="AH675" s="23"/>
      <c r="AI675" s="23"/>
      <c r="AJ675" s="23"/>
      <c r="AK675" s="23"/>
      <c r="AL675" s="23"/>
      <c r="AM675" s="23"/>
      <c r="AN675" s="23"/>
      <c r="AO675" s="23"/>
      <c r="AP675" s="23"/>
      <c r="AQ675" s="23"/>
    </row>
    <row r="676" ht="13.5" customHeight="1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  <c r="AF676" s="23"/>
      <c r="AG676" s="23"/>
      <c r="AH676" s="23"/>
      <c r="AI676" s="23"/>
      <c r="AJ676" s="23"/>
      <c r="AK676" s="23"/>
      <c r="AL676" s="23"/>
      <c r="AM676" s="23"/>
      <c r="AN676" s="23"/>
      <c r="AO676" s="23"/>
      <c r="AP676" s="23"/>
      <c r="AQ676" s="23"/>
    </row>
    <row r="677" ht="13.5" customHeight="1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  <c r="AF677" s="23"/>
      <c r="AG677" s="23"/>
      <c r="AH677" s="23"/>
      <c r="AI677" s="23"/>
      <c r="AJ677" s="23"/>
      <c r="AK677" s="23"/>
      <c r="AL677" s="23"/>
      <c r="AM677" s="23"/>
      <c r="AN677" s="23"/>
      <c r="AO677" s="23"/>
      <c r="AP677" s="23"/>
      <c r="AQ677" s="23"/>
    </row>
    <row r="678" ht="13.5" customHeight="1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  <c r="AF678" s="23"/>
      <c r="AG678" s="23"/>
      <c r="AH678" s="23"/>
      <c r="AI678" s="23"/>
      <c r="AJ678" s="23"/>
      <c r="AK678" s="23"/>
      <c r="AL678" s="23"/>
      <c r="AM678" s="23"/>
      <c r="AN678" s="23"/>
      <c r="AO678" s="23"/>
      <c r="AP678" s="23"/>
      <c r="AQ678" s="23"/>
    </row>
    <row r="679" ht="13.5" customHeight="1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  <c r="AF679" s="23"/>
      <c r="AG679" s="23"/>
      <c r="AH679" s="23"/>
      <c r="AI679" s="23"/>
      <c r="AJ679" s="23"/>
      <c r="AK679" s="23"/>
      <c r="AL679" s="23"/>
      <c r="AM679" s="23"/>
      <c r="AN679" s="23"/>
      <c r="AO679" s="23"/>
      <c r="AP679" s="23"/>
      <c r="AQ679" s="23"/>
    </row>
    <row r="680" ht="13.5" customHeight="1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  <c r="AF680" s="23"/>
      <c r="AG680" s="23"/>
      <c r="AH680" s="23"/>
      <c r="AI680" s="23"/>
      <c r="AJ680" s="23"/>
      <c r="AK680" s="23"/>
      <c r="AL680" s="23"/>
      <c r="AM680" s="23"/>
      <c r="AN680" s="23"/>
      <c r="AO680" s="23"/>
      <c r="AP680" s="23"/>
      <c r="AQ680" s="23"/>
    </row>
    <row r="681" ht="13.5" customHeight="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  <c r="AF681" s="23"/>
      <c r="AG681" s="23"/>
      <c r="AH681" s="23"/>
      <c r="AI681" s="23"/>
      <c r="AJ681" s="23"/>
      <c r="AK681" s="23"/>
      <c r="AL681" s="23"/>
      <c r="AM681" s="23"/>
      <c r="AN681" s="23"/>
      <c r="AO681" s="23"/>
      <c r="AP681" s="23"/>
      <c r="AQ681" s="23"/>
    </row>
    <row r="682" ht="13.5" customHeight="1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  <c r="AF682" s="23"/>
      <c r="AG682" s="23"/>
      <c r="AH682" s="23"/>
      <c r="AI682" s="23"/>
      <c r="AJ682" s="23"/>
      <c r="AK682" s="23"/>
      <c r="AL682" s="23"/>
      <c r="AM682" s="23"/>
      <c r="AN682" s="23"/>
      <c r="AO682" s="23"/>
      <c r="AP682" s="23"/>
      <c r="AQ682" s="23"/>
    </row>
    <row r="683" ht="13.5" customHeight="1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  <c r="AF683" s="23"/>
      <c r="AG683" s="23"/>
      <c r="AH683" s="23"/>
      <c r="AI683" s="23"/>
      <c r="AJ683" s="23"/>
      <c r="AK683" s="23"/>
      <c r="AL683" s="23"/>
      <c r="AM683" s="23"/>
      <c r="AN683" s="23"/>
      <c r="AO683" s="23"/>
      <c r="AP683" s="23"/>
      <c r="AQ683" s="23"/>
    </row>
    <row r="684" ht="13.5" customHeight="1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  <c r="AG684" s="23"/>
      <c r="AH684" s="23"/>
      <c r="AI684" s="23"/>
      <c r="AJ684" s="23"/>
      <c r="AK684" s="23"/>
      <c r="AL684" s="23"/>
      <c r="AM684" s="23"/>
      <c r="AN684" s="23"/>
      <c r="AO684" s="23"/>
      <c r="AP684" s="23"/>
      <c r="AQ684" s="23"/>
    </row>
    <row r="685" ht="13.5" customHeight="1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  <c r="AF685" s="23"/>
      <c r="AG685" s="23"/>
      <c r="AH685" s="23"/>
      <c r="AI685" s="23"/>
      <c r="AJ685" s="23"/>
      <c r="AK685" s="23"/>
      <c r="AL685" s="23"/>
      <c r="AM685" s="23"/>
      <c r="AN685" s="23"/>
      <c r="AO685" s="23"/>
      <c r="AP685" s="23"/>
      <c r="AQ685" s="23"/>
    </row>
    <row r="686" ht="13.5" customHeight="1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  <c r="AG686" s="23"/>
      <c r="AH686" s="23"/>
      <c r="AI686" s="23"/>
      <c r="AJ686" s="23"/>
      <c r="AK686" s="23"/>
      <c r="AL686" s="23"/>
      <c r="AM686" s="23"/>
      <c r="AN686" s="23"/>
      <c r="AO686" s="23"/>
      <c r="AP686" s="23"/>
      <c r="AQ686" s="23"/>
    </row>
    <row r="687" ht="13.5" customHeight="1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  <c r="AF687" s="23"/>
      <c r="AG687" s="23"/>
      <c r="AH687" s="23"/>
      <c r="AI687" s="23"/>
      <c r="AJ687" s="23"/>
      <c r="AK687" s="23"/>
      <c r="AL687" s="23"/>
      <c r="AM687" s="23"/>
      <c r="AN687" s="23"/>
      <c r="AO687" s="23"/>
      <c r="AP687" s="23"/>
      <c r="AQ687" s="23"/>
    </row>
    <row r="688" ht="13.5" customHeight="1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  <c r="AF688" s="23"/>
      <c r="AG688" s="23"/>
      <c r="AH688" s="23"/>
      <c r="AI688" s="23"/>
      <c r="AJ688" s="23"/>
      <c r="AK688" s="23"/>
      <c r="AL688" s="23"/>
      <c r="AM688" s="23"/>
      <c r="AN688" s="23"/>
      <c r="AO688" s="23"/>
      <c r="AP688" s="23"/>
      <c r="AQ688" s="23"/>
    </row>
    <row r="689" ht="13.5" customHeight="1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  <c r="AF689" s="23"/>
      <c r="AG689" s="23"/>
      <c r="AH689" s="23"/>
      <c r="AI689" s="23"/>
      <c r="AJ689" s="23"/>
      <c r="AK689" s="23"/>
      <c r="AL689" s="23"/>
      <c r="AM689" s="23"/>
      <c r="AN689" s="23"/>
      <c r="AO689" s="23"/>
      <c r="AP689" s="23"/>
      <c r="AQ689" s="23"/>
    </row>
    <row r="690" ht="13.5" customHeight="1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  <c r="AF690" s="23"/>
      <c r="AG690" s="23"/>
      <c r="AH690" s="23"/>
      <c r="AI690" s="23"/>
      <c r="AJ690" s="23"/>
      <c r="AK690" s="23"/>
      <c r="AL690" s="23"/>
      <c r="AM690" s="23"/>
      <c r="AN690" s="23"/>
      <c r="AO690" s="23"/>
      <c r="AP690" s="23"/>
      <c r="AQ690" s="23"/>
    </row>
    <row r="691" ht="13.5" customHeight="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  <c r="AF691" s="23"/>
      <c r="AG691" s="23"/>
      <c r="AH691" s="23"/>
      <c r="AI691" s="23"/>
      <c r="AJ691" s="23"/>
      <c r="AK691" s="23"/>
      <c r="AL691" s="23"/>
      <c r="AM691" s="23"/>
      <c r="AN691" s="23"/>
      <c r="AO691" s="23"/>
      <c r="AP691" s="23"/>
      <c r="AQ691" s="23"/>
    </row>
    <row r="692" ht="13.5" customHeight="1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  <c r="AF692" s="23"/>
      <c r="AG692" s="23"/>
      <c r="AH692" s="23"/>
      <c r="AI692" s="23"/>
      <c r="AJ692" s="23"/>
      <c r="AK692" s="23"/>
      <c r="AL692" s="23"/>
      <c r="AM692" s="23"/>
      <c r="AN692" s="23"/>
      <c r="AO692" s="23"/>
      <c r="AP692" s="23"/>
      <c r="AQ692" s="23"/>
    </row>
    <row r="693" ht="13.5" customHeight="1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  <c r="AF693" s="23"/>
      <c r="AG693" s="23"/>
      <c r="AH693" s="23"/>
      <c r="AI693" s="23"/>
      <c r="AJ693" s="23"/>
      <c r="AK693" s="23"/>
      <c r="AL693" s="23"/>
      <c r="AM693" s="23"/>
      <c r="AN693" s="23"/>
      <c r="AO693" s="23"/>
      <c r="AP693" s="23"/>
      <c r="AQ693" s="23"/>
    </row>
    <row r="694" ht="13.5" customHeight="1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  <c r="AF694" s="23"/>
      <c r="AG694" s="23"/>
      <c r="AH694" s="23"/>
      <c r="AI694" s="23"/>
      <c r="AJ694" s="23"/>
      <c r="AK694" s="23"/>
      <c r="AL694" s="23"/>
      <c r="AM694" s="23"/>
      <c r="AN694" s="23"/>
      <c r="AO694" s="23"/>
      <c r="AP694" s="23"/>
      <c r="AQ694" s="23"/>
    </row>
    <row r="695" ht="13.5" customHeight="1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  <c r="AF695" s="23"/>
      <c r="AG695" s="23"/>
      <c r="AH695" s="23"/>
      <c r="AI695" s="23"/>
      <c r="AJ695" s="23"/>
      <c r="AK695" s="23"/>
      <c r="AL695" s="23"/>
      <c r="AM695" s="23"/>
      <c r="AN695" s="23"/>
      <c r="AO695" s="23"/>
      <c r="AP695" s="23"/>
      <c r="AQ695" s="23"/>
    </row>
    <row r="696" ht="13.5" customHeight="1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  <c r="AF696" s="23"/>
      <c r="AG696" s="23"/>
      <c r="AH696" s="23"/>
      <c r="AI696" s="23"/>
      <c r="AJ696" s="23"/>
      <c r="AK696" s="23"/>
      <c r="AL696" s="23"/>
      <c r="AM696" s="23"/>
      <c r="AN696" s="23"/>
      <c r="AO696" s="23"/>
      <c r="AP696" s="23"/>
      <c r="AQ696" s="23"/>
    </row>
    <row r="697" ht="13.5" customHeight="1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  <c r="AF697" s="23"/>
      <c r="AG697" s="23"/>
      <c r="AH697" s="23"/>
      <c r="AI697" s="23"/>
      <c r="AJ697" s="23"/>
      <c r="AK697" s="23"/>
      <c r="AL697" s="23"/>
      <c r="AM697" s="23"/>
      <c r="AN697" s="23"/>
      <c r="AO697" s="23"/>
      <c r="AP697" s="23"/>
      <c r="AQ697" s="23"/>
    </row>
    <row r="698" ht="13.5" customHeight="1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  <c r="AF698" s="23"/>
      <c r="AG698" s="23"/>
      <c r="AH698" s="23"/>
      <c r="AI698" s="23"/>
      <c r="AJ698" s="23"/>
      <c r="AK698" s="23"/>
      <c r="AL698" s="23"/>
      <c r="AM698" s="23"/>
      <c r="AN698" s="23"/>
      <c r="AO698" s="23"/>
      <c r="AP698" s="23"/>
      <c r="AQ698" s="23"/>
    </row>
    <row r="699" ht="13.5" customHeight="1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  <c r="AF699" s="23"/>
      <c r="AG699" s="23"/>
      <c r="AH699" s="23"/>
      <c r="AI699" s="23"/>
      <c r="AJ699" s="23"/>
      <c r="AK699" s="23"/>
      <c r="AL699" s="23"/>
      <c r="AM699" s="23"/>
      <c r="AN699" s="23"/>
      <c r="AO699" s="23"/>
      <c r="AP699" s="23"/>
      <c r="AQ699" s="23"/>
    </row>
    <row r="700" ht="13.5" customHeight="1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  <c r="AF700" s="23"/>
      <c r="AG700" s="23"/>
      <c r="AH700" s="23"/>
      <c r="AI700" s="23"/>
      <c r="AJ700" s="23"/>
      <c r="AK700" s="23"/>
      <c r="AL700" s="23"/>
      <c r="AM700" s="23"/>
      <c r="AN700" s="23"/>
      <c r="AO700" s="23"/>
      <c r="AP700" s="23"/>
      <c r="AQ700" s="23"/>
    </row>
    <row r="701" ht="13.5" customHeight="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  <c r="AF701" s="23"/>
      <c r="AG701" s="23"/>
      <c r="AH701" s="23"/>
      <c r="AI701" s="23"/>
      <c r="AJ701" s="23"/>
      <c r="AK701" s="23"/>
      <c r="AL701" s="23"/>
      <c r="AM701" s="23"/>
      <c r="AN701" s="23"/>
      <c r="AO701" s="23"/>
      <c r="AP701" s="23"/>
      <c r="AQ701" s="23"/>
    </row>
    <row r="702" ht="13.5" customHeight="1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  <c r="AF702" s="23"/>
      <c r="AG702" s="23"/>
      <c r="AH702" s="23"/>
      <c r="AI702" s="23"/>
      <c r="AJ702" s="23"/>
      <c r="AK702" s="23"/>
      <c r="AL702" s="23"/>
      <c r="AM702" s="23"/>
      <c r="AN702" s="23"/>
      <c r="AO702" s="23"/>
      <c r="AP702" s="23"/>
      <c r="AQ702" s="23"/>
    </row>
    <row r="703" ht="13.5" customHeight="1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  <c r="AF703" s="23"/>
      <c r="AG703" s="23"/>
      <c r="AH703" s="23"/>
      <c r="AI703" s="23"/>
      <c r="AJ703" s="23"/>
      <c r="AK703" s="23"/>
      <c r="AL703" s="23"/>
      <c r="AM703" s="23"/>
      <c r="AN703" s="23"/>
      <c r="AO703" s="23"/>
      <c r="AP703" s="23"/>
      <c r="AQ703" s="23"/>
    </row>
    <row r="704" ht="13.5" customHeight="1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  <c r="AF704" s="23"/>
      <c r="AG704" s="23"/>
      <c r="AH704" s="23"/>
      <c r="AI704" s="23"/>
      <c r="AJ704" s="23"/>
      <c r="AK704" s="23"/>
      <c r="AL704" s="23"/>
      <c r="AM704" s="23"/>
      <c r="AN704" s="23"/>
      <c r="AO704" s="23"/>
      <c r="AP704" s="23"/>
      <c r="AQ704" s="23"/>
    </row>
    <row r="705" ht="13.5" customHeight="1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  <c r="AF705" s="23"/>
      <c r="AG705" s="23"/>
      <c r="AH705" s="23"/>
      <c r="AI705" s="23"/>
      <c r="AJ705" s="23"/>
      <c r="AK705" s="23"/>
      <c r="AL705" s="23"/>
      <c r="AM705" s="23"/>
      <c r="AN705" s="23"/>
      <c r="AO705" s="23"/>
      <c r="AP705" s="23"/>
      <c r="AQ705" s="23"/>
    </row>
    <row r="706" ht="13.5" customHeight="1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  <c r="AF706" s="23"/>
      <c r="AG706" s="23"/>
      <c r="AH706" s="23"/>
      <c r="AI706" s="23"/>
      <c r="AJ706" s="23"/>
      <c r="AK706" s="23"/>
      <c r="AL706" s="23"/>
      <c r="AM706" s="23"/>
      <c r="AN706" s="23"/>
      <c r="AO706" s="23"/>
      <c r="AP706" s="23"/>
      <c r="AQ706" s="23"/>
    </row>
    <row r="707" ht="13.5" customHeight="1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  <c r="AF707" s="23"/>
      <c r="AG707" s="23"/>
      <c r="AH707" s="23"/>
      <c r="AI707" s="23"/>
      <c r="AJ707" s="23"/>
      <c r="AK707" s="23"/>
      <c r="AL707" s="23"/>
      <c r="AM707" s="23"/>
      <c r="AN707" s="23"/>
      <c r="AO707" s="23"/>
      <c r="AP707" s="23"/>
      <c r="AQ707" s="23"/>
    </row>
    <row r="708" ht="13.5" customHeight="1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  <c r="AF708" s="23"/>
      <c r="AG708" s="23"/>
      <c r="AH708" s="23"/>
      <c r="AI708" s="23"/>
      <c r="AJ708" s="23"/>
      <c r="AK708" s="23"/>
      <c r="AL708" s="23"/>
      <c r="AM708" s="23"/>
      <c r="AN708" s="23"/>
      <c r="AO708" s="23"/>
      <c r="AP708" s="23"/>
      <c r="AQ708" s="23"/>
    </row>
    <row r="709" ht="13.5" customHeight="1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  <c r="AF709" s="23"/>
      <c r="AG709" s="23"/>
      <c r="AH709" s="23"/>
      <c r="AI709" s="23"/>
      <c r="AJ709" s="23"/>
      <c r="AK709" s="23"/>
      <c r="AL709" s="23"/>
      <c r="AM709" s="23"/>
      <c r="AN709" s="23"/>
      <c r="AO709" s="23"/>
      <c r="AP709" s="23"/>
      <c r="AQ709" s="23"/>
    </row>
    <row r="710" ht="13.5" customHeight="1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  <c r="AF710" s="23"/>
      <c r="AG710" s="23"/>
      <c r="AH710" s="23"/>
      <c r="AI710" s="23"/>
      <c r="AJ710" s="23"/>
      <c r="AK710" s="23"/>
      <c r="AL710" s="23"/>
      <c r="AM710" s="23"/>
      <c r="AN710" s="23"/>
      <c r="AO710" s="23"/>
      <c r="AP710" s="23"/>
      <c r="AQ710" s="23"/>
    </row>
    <row r="711" ht="13.5" customHeight="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  <c r="AF711" s="23"/>
      <c r="AG711" s="23"/>
      <c r="AH711" s="23"/>
      <c r="AI711" s="23"/>
      <c r="AJ711" s="23"/>
      <c r="AK711" s="23"/>
      <c r="AL711" s="23"/>
      <c r="AM711" s="23"/>
      <c r="AN711" s="23"/>
      <c r="AO711" s="23"/>
      <c r="AP711" s="23"/>
      <c r="AQ711" s="23"/>
    </row>
    <row r="712" ht="13.5" customHeight="1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  <c r="AF712" s="23"/>
      <c r="AG712" s="23"/>
      <c r="AH712" s="23"/>
      <c r="AI712" s="23"/>
      <c r="AJ712" s="23"/>
      <c r="AK712" s="23"/>
      <c r="AL712" s="23"/>
      <c r="AM712" s="23"/>
      <c r="AN712" s="23"/>
      <c r="AO712" s="23"/>
      <c r="AP712" s="23"/>
      <c r="AQ712" s="23"/>
    </row>
    <row r="713" ht="13.5" customHeight="1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  <c r="AF713" s="23"/>
      <c r="AG713" s="23"/>
      <c r="AH713" s="23"/>
      <c r="AI713" s="23"/>
      <c r="AJ713" s="23"/>
      <c r="AK713" s="23"/>
      <c r="AL713" s="23"/>
      <c r="AM713" s="23"/>
      <c r="AN713" s="23"/>
      <c r="AO713" s="23"/>
      <c r="AP713" s="23"/>
      <c r="AQ713" s="23"/>
    </row>
    <row r="714" ht="13.5" customHeight="1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  <c r="AF714" s="23"/>
      <c r="AG714" s="23"/>
      <c r="AH714" s="23"/>
      <c r="AI714" s="23"/>
      <c r="AJ714" s="23"/>
      <c r="AK714" s="23"/>
      <c r="AL714" s="23"/>
      <c r="AM714" s="23"/>
      <c r="AN714" s="23"/>
      <c r="AO714" s="23"/>
      <c r="AP714" s="23"/>
      <c r="AQ714" s="23"/>
    </row>
    <row r="715" ht="13.5" customHeight="1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  <c r="AF715" s="23"/>
      <c r="AG715" s="23"/>
      <c r="AH715" s="23"/>
      <c r="AI715" s="23"/>
      <c r="AJ715" s="23"/>
      <c r="AK715" s="23"/>
      <c r="AL715" s="23"/>
      <c r="AM715" s="23"/>
      <c r="AN715" s="23"/>
      <c r="AO715" s="23"/>
      <c r="AP715" s="23"/>
      <c r="AQ715" s="23"/>
    </row>
    <row r="716" ht="13.5" customHeight="1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  <c r="AF716" s="23"/>
      <c r="AG716" s="23"/>
      <c r="AH716" s="23"/>
      <c r="AI716" s="23"/>
      <c r="AJ716" s="23"/>
      <c r="AK716" s="23"/>
      <c r="AL716" s="23"/>
      <c r="AM716" s="23"/>
      <c r="AN716" s="23"/>
      <c r="AO716" s="23"/>
      <c r="AP716" s="23"/>
      <c r="AQ716" s="23"/>
    </row>
    <row r="717" ht="13.5" customHeight="1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  <c r="AF717" s="23"/>
      <c r="AG717" s="23"/>
      <c r="AH717" s="23"/>
      <c r="AI717" s="23"/>
      <c r="AJ717" s="23"/>
      <c r="AK717" s="23"/>
      <c r="AL717" s="23"/>
      <c r="AM717" s="23"/>
      <c r="AN717" s="23"/>
      <c r="AO717" s="23"/>
      <c r="AP717" s="23"/>
      <c r="AQ717" s="23"/>
    </row>
    <row r="718" ht="13.5" customHeight="1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  <c r="AF718" s="23"/>
      <c r="AG718" s="23"/>
      <c r="AH718" s="23"/>
      <c r="AI718" s="23"/>
      <c r="AJ718" s="23"/>
      <c r="AK718" s="23"/>
      <c r="AL718" s="23"/>
      <c r="AM718" s="23"/>
      <c r="AN718" s="23"/>
      <c r="AO718" s="23"/>
      <c r="AP718" s="23"/>
      <c r="AQ718" s="23"/>
    </row>
    <row r="719" ht="13.5" customHeight="1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  <c r="AF719" s="23"/>
      <c r="AG719" s="23"/>
      <c r="AH719" s="23"/>
      <c r="AI719" s="23"/>
      <c r="AJ719" s="23"/>
      <c r="AK719" s="23"/>
      <c r="AL719" s="23"/>
      <c r="AM719" s="23"/>
      <c r="AN719" s="23"/>
      <c r="AO719" s="23"/>
      <c r="AP719" s="23"/>
      <c r="AQ719" s="23"/>
    </row>
    <row r="720" ht="13.5" customHeight="1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  <c r="AF720" s="23"/>
      <c r="AG720" s="23"/>
      <c r="AH720" s="23"/>
      <c r="AI720" s="23"/>
      <c r="AJ720" s="23"/>
      <c r="AK720" s="23"/>
      <c r="AL720" s="23"/>
      <c r="AM720" s="23"/>
      <c r="AN720" s="23"/>
      <c r="AO720" s="23"/>
      <c r="AP720" s="23"/>
      <c r="AQ720" s="23"/>
    </row>
    <row r="721" ht="13.5" customHeight="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  <c r="AF721" s="23"/>
      <c r="AG721" s="23"/>
      <c r="AH721" s="23"/>
      <c r="AI721" s="23"/>
      <c r="AJ721" s="23"/>
      <c r="AK721" s="23"/>
      <c r="AL721" s="23"/>
      <c r="AM721" s="23"/>
      <c r="AN721" s="23"/>
      <c r="AO721" s="23"/>
      <c r="AP721" s="23"/>
      <c r="AQ721" s="23"/>
    </row>
    <row r="722" ht="13.5" customHeight="1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  <c r="AF722" s="23"/>
      <c r="AG722" s="23"/>
      <c r="AH722" s="23"/>
      <c r="AI722" s="23"/>
      <c r="AJ722" s="23"/>
      <c r="AK722" s="23"/>
      <c r="AL722" s="23"/>
      <c r="AM722" s="23"/>
      <c r="AN722" s="23"/>
      <c r="AO722" s="23"/>
      <c r="AP722" s="23"/>
      <c r="AQ722" s="23"/>
    </row>
    <row r="723" ht="13.5" customHeight="1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  <c r="AF723" s="23"/>
      <c r="AG723" s="23"/>
      <c r="AH723" s="23"/>
      <c r="AI723" s="23"/>
      <c r="AJ723" s="23"/>
      <c r="AK723" s="23"/>
      <c r="AL723" s="23"/>
      <c r="AM723" s="23"/>
      <c r="AN723" s="23"/>
      <c r="AO723" s="23"/>
      <c r="AP723" s="23"/>
      <c r="AQ723" s="23"/>
    </row>
    <row r="724" ht="13.5" customHeight="1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  <c r="AF724" s="23"/>
      <c r="AG724" s="23"/>
      <c r="AH724" s="23"/>
      <c r="AI724" s="23"/>
      <c r="AJ724" s="23"/>
      <c r="AK724" s="23"/>
      <c r="AL724" s="23"/>
      <c r="AM724" s="23"/>
      <c r="AN724" s="23"/>
      <c r="AO724" s="23"/>
      <c r="AP724" s="23"/>
      <c r="AQ724" s="23"/>
    </row>
    <row r="725" ht="13.5" customHeight="1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  <c r="AF725" s="23"/>
      <c r="AG725" s="23"/>
      <c r="AH725" s="23"/>
      <c r="AI725" s="23"/>
      <c r="AJ725" s="23"/>
      <c r="AK725" s="23"/>
      <c r="AL725" s="23"/>
      <c r="AM725" s="23"/>
      <c r="AN725" s="23"/>
      <c r="AO725" s="23"/>
      <c r="AP725" s="23"/>
      <c r="AQ725" s="23"/>
    </row>
    <row r="726" ht="13.5" customHeight="1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  <c r="AF726" s="23"/>
      <c r="AG726" s="23"/>
      <c r="AH726" s="23"/>
      <c r="AI726" s="23"/>
      <c r="AJ726" s="23"/>
      <c r="AK726" s="23"/>
      <c r="AL726" s="23"/>
      <c r="AM726" s="23"/>
      <c r="AN726" s="23"/>
      <c r="AO726" s="23"/>
      <c r="AP726" s="23"/>
      <c r="AQ726" s="23"/>
    </row>
    <row r="727" ht="13.5" customHeight="1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  <c r="AF727" s="23"/>
      <c r="AG727" s="23"/>
      <c r="AH727" s="23"/>
      <c r="AI727" s="23"/>
      <c r="AJ727" s="23"/>
      <c r="AK727" s="23"/>
      <c r="AL727" s="23"/>
      <c r="AM727" s="23"/>
      <c r="AN727" s="23"/>
      <c r="AO727" s="23"/>
      <c r="AP727" s="23"/>
      <c r="AQ727" s="23"/>
    </row>
    <row r="728" ht="13.5" customHeight="1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  <c r="AF728" s="23"/>
      <c r="AG728" s="23"/>
      <c r="AH728" s="23"/>
      <c r="AI728" s="23"/>
      <c r="AJ728" s="23"/>
      <c r="AK728" s="23"/>
      <c r="AL728" s="23"/>
      <c r="AM728" s="23"/>
      <c r="AN728" s="23"/>
      <c r="AO728" s="23"/>
      <c r="AP728" s="23"/>
      <c r="AQ728" s="23"/>
    </row>
    <row r="729" ht="13.5" customHeight="1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  <c r="AF729" s="23"/>
      <c r="AG729" s="23"/>
      <c r="AH729" s="23"/>
      <c r="AI729" s="23"/>
      <c r="AJ729" s="23"/>
      <c r="AK729" s="23"/>
      <c r="AL729" s="23"/>
      <c r="AM729" s="23"/>
      <c r="AN729" s="23"/>
      <c r="AO729" s="23"/>
      <c r="AP729" s="23"/>
      <c r="AQ729" s="23"/>
    </row>
    <row r="730" ht="13.5" customHeight="1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  <c r="AF730" s="23"/>
      <c r="AG730" s="23"/>
      <c r="AH730" s="23"/>
      <c r="AI730" s="23"/>
      <c r="AJ730" s="23"/>
      <c r="AK730" s="23"/>
      <c r="AL730" s="23"/>
      <c r="AM730" s="23"/>
      <c r="AN730" s="23"/>
      <c r="AO730" s="23"/>
      <c r="AP730" s="23"/>
      <c r="AQ730" s="23"/>
    </row>
    <row r="731" ht="13.5" customHeight="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  <c r="AF731" s="23"/>
      <c r="AG731" s="23"/>
      <c r="AH731" s="23"/>
      <c r="AI731" s="23"/>
      <c r="AJ731" s="23"/>
      <c r="AK731" s="23"/>
      <c r="AL731" s="23"/>
      <c r="AM731" s="23"/>
      <c r="AN731" s="23"/>
      <c r="AO731" s="23"/>
      <c r="AP731" s="23"/>
      <c r="AQ731" s="23"/>
    </row>
    <row r="732" ht="13.5" customHeight="1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  <c r="AF732" s="23"/>
      <c r="AG732" s="23"/>
      <c r="AH732" s="23"/>
      <c r="AI732" s="23"/>
      <c r="AJ732" s="23"/>
      <c r="AK732" s="23"/>
      <c r="AL732" s="23"/>
      <c r="AM732" s="23"/>
      <c r="AN732" s="23"/>
      <c r="AO732" s="23"/>
      <c r="AP732" s="23"/>
      <c r="AQ732" s="23"/>
    </row>
    <row r="733" ht="13.5" customHeight="1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  <c r="AF733" s="23"/>
      <c r="AG733" s="23"/>
      <c r="AH733" s="23"/>
      <c r="AI733" s="23"/>
      <c r="AJ733" s="23"/>
      <c r="AK733" s="23"/>
      <c r="AL733" s="23"/>
      <c r="AM733" s="23"/>
      <c r="AN733" s="23"/>
      <c r="AO733" s="23"/>
      <c r="AP733" s="23"/>
      <c r="AQ733" s="23"/>
    </row>
    <row r="734" ht="13.5" customHeight="1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  <c r="AF734" s="23"/>
      <c r="AG734" s="23"/>
      <c r="AH734" s="23"/>
      <c r="AI734" s="23"/>
      <c r="AJ734" s="23"/>
      <c r="AK734" s="23"/>
      <c r="AL734" s="23"/>
      <c r="AM734" s="23"/>
      <c r="AN734" s="23"/>
      <c r="AO734" s="23"/>
      <c r="AP734" s="23"/>
      <c r="AQ734" s="23"/>
    </row>
    <row r="735" ht="13.5" customHeight="1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  <c r="AF735" s="23"/>
      <c r="AG735" s="23"/>
      <c r="AH735" s="23"/>
      <c r="AI735" s="23"/>
      <c r="AJ735" s="23"/>
      <c r="AK735" s="23"/>
      <c r="AL735" s="23"/>
      <c r="AM735" s="23"/>
      <c r="AN735" s="23"/>
      <c r="AO735" s="23"/>
      <c r="AP735" s="23"/>
      <c r="AQ735" s="23"/>
    </row>
    <row r="736" ht="13.5" customHeight="1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  <c r="AF736" s="23"/>
      <c r="AG736" s="23"/>
      <c r="AH736" s="23"/>
      <c r="AI736" s="23"/>
      <c r="AJ736" s="23"/>
      <c r="AK736" s="23"/>
      <c r="AL736" s="23"/>
      <c r="AM736" s="23"/>
      <c r="AN736" s="23"/>
      <c r="AO736" s="23"/>
      <c r="AP736" s="23"/>
      <c r="AQ736" s="23"/>
    </row>
    <row r="737" ht="13.5" customHeight="1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  <c r="AF737" s="23"/>
      <c r="AG737" s="23"/>
      <c r="AH737" s="23"/>
      <c r="AI737" s="23"/>
      <c r="AJ737" s="23"/>
      <c r="AK737" s="23"/>
      <c r="AL737" s="23"/>
      <c r="AM737" s="23"/>
      <c r="AN737" s="23"/>
      <c r="AO737" s="23"/>
      <c r="AP737" s="23"/>
      <c r="AQ737" s="23"/>
    </row>
    <row r="738" ht="13.5" customHeight="1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  <c r="AF738" s="23"/>
      <c r="AG738" s="23"/>
      <c r="AH738" s="23"/>
      <c r="AI738" s="23"/>
      <c r="AJ738" s="23"/>
      <c r="AK738" s="23"/>
      <c r="AL738" s="23"/>
      <c r="AM738" s="23"/>
      <c r="AN738" s="23"/>
      <c r="AO738" s="23"/>
      <c r="AP738" s="23"/>
      <c r="AQ738" s="23"/>
    </row>
    <row r="739" ht="13.5" customHeight="1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  <c r="AF739" s="23"/>
      <c r="AG739" s="23"/>
      <c r="AH739" s="23"/>
      <c r="AI739" s="23"/>
      <c r="AJ739" s="23"/>
      <c r="AK739" s="23"/>
      <c r="AL739" s="23"/>
      <c r="AM739" s="23"/>
      <c r="AN739" s="23"/>
      <c r="AO739" s="23"/>
      <c r="AP739" s="23"/>
      <c r="AQ739" s="23"/>
    </row>
    <row r="740" ht="13.5" customHeight="1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  <c r="AF740" s="23"/>
      <c r="AG740" s="23"/>
      <c r="AH740" s="23"/>
      <c r="AI740" s="23"/>
      <c r="AJ740" s="23"/>
      <c r="AK740" s="23"/>
      <c r="AL740" s="23"/>
      <c r="AM740" s="23"/>
      <c r="AN740" s="23"/>
      <c r="AO740" s="23"/>
      <c r="AP740" s="23"/>
      <c r="AQ740" s="23"/>
    </row>
    <row r="741" ht="13.5" customHeight="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  <c r="AF741" s="23"/>
      <c r="AG741" s="23"/>
      <c r="AH741" s="23"/>
      <c r="AI741" s="23"/>
      <c r="AJ741" s="23"/>
      <c r="AK741" s="23"/>
      <c r="AL741" s="23"/>
      <c r="AM741" s="23"/>
      <c r="AN741" s="23"/>
      <c r="AO741" s="23"/>
      <c r="AP741" s="23"/>
      <c r="AQ741" s="23"/>
    </row>
    <row r="742" ht="13.5" customHeight="1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  <c r="AF742" s="23"/>
      <c r="AG742" s="23"/>
      <c r="AH742" s="23"/>
      <c r="AI742" s="23"/>
      <c r="AJ742" s="23"/>
      <c r="AK742" s="23"/>
      <c r="AL742" s="23"/>
      <c r="AM742" s="23"/>
      <c r="AN742" s="23"/>
      <c r="AO742" s="23"/>
      <c r="AP742" s="23"/>
      <c r="AQ742" s="23"/>
    </row>
    <row r="743" ht="13.5" customHeight="1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  <c r="AF743" s="23"/>
      <c r="AG743" s="23"/>
      <c r="AH743" s="23"/>
      <c r="AI743" s="23"/>
      <c r="AJ743" s="23"/>
      <c r="AK743" s="23"/>
      <c r="AL743" s="23"/>
      <c r="AM743" s="23"/>
      <c r="AN743" s="23"/>
      <c r="AO743" s="23"/>
      <c r="AP743" s="23"/>
      <c r="AQ743" s="23"/>
    </row>
    <row r="744" ht="13.5" customHeight="1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  <c r="AF744" s="23"/>
      <c r="AG744" s="23"/>
      <c r="AH744" s="23"/>
      <c r="AI744" s="23"/>
      <c r="AJ744" s="23"/>
      <c r="AK744" s="23"/>
      <c r="AL744" s="23"/>
      <c r="AM744" s="23"/>
      <c r="AN744" s="23"/>
      <c r="AO744" s="23"/>
      <c r="AP744" s="23"/>
      <c r="AQ744" s="23"/>
    </row>
    <row r="745" ht="13.5" customHeight="1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  <c r="AF745" s="23"/>
      <c r="AG745" s="23"/>
      <c r="AH745" s="23"/>
      <c r="AI745" s="23"/>
      <c r="AJ745" s="23"/>
      <c r="AK745" s="23"/>
      <c r="AL745" s="23"/>
      <c r="AM745" s="23"/>
      <c r="AN745" s="23"/>
      <c r="AO745" s="23"/>
      <c r="AP745" s="23"/>
      <c r="AQ745" s="23"/>
    </row>
    <row r="746" ht="13.5" customHeight="1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  <c r="AF746" s="23"/>
      <c r="AG746" s="23"/>
      <c r="AH746" s="23"/>
      <c r="AI746" s="23"/>
      <c r="AJ746" s="23"/>
      <c r="AK746" s="23"/>
      <c r="AL746" s="23"/>
      <c r="AM746" s="23"/>
      <c r="AN746" s="23"/>
      <c r="AO746" s="23"/>
      <c r="AP746" s="23"/>
      <c r="AQ746" s="23"/>
    </row>
    <row r="747" ht="13.5" customHeight="1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  <c r="AF747" s="23"/>
      <c r="AG747" s="23"/>
      <c r="AH747" s="23"/>
      <c r="AI747" s="23"/>
      <c r="AJ747" s="23"/>
      <c r="AK747" s="23"/>
      <c r="AL747" s="23"/>
      <c r="AM747" s="23"/>
      <c r="AN747" s="23"/>
      <c r="AO747" s="23"/>
      <c r="AP747" s="23"/>
      <c r="AQ747" s="23"/>
    </row>
    <row r="748" ht="13.5" customHeight="1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  <c r="AF748" s="23"/>
      <c r="AG748" s="23"/>
      <c r="AH748" s="23"/>
      <c r="AI748" s="23"/>
      <c r="AJ748" s="23"/>
      <c r="AK748" s="23"/>
      <c r="AL748" s="23"/>
      <c r="AM748" s="23"/>
      <c r="AN748" s="23"/>
      <c r="AO748" s="23"/>
      <c r="AP748" s="23"/>
      <c r="AQ748" s="23"/>
    </row>
    <row r="749" ht="13.5" customHeight="1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  <c r="AF749" s="23"/>
      <c r="AG749" s="23"/>
      <c r="AH749" s="23"/>
      <c r="AI749" s="23"/>
      <c r="AJ749" s="23"/>
      <c r="AK749" s="23"/>
      <c r="AL749" s="23"/>
      <c r="AM749" s="23"/>
      <c r="AN749" s="23"/>
      <c r="AO749" s="23"/>
      <c r="AP749" s="23"/>
      <c r="AQ749" s="23"/>
    </row>
    <row r="750" ht="13.5" customHeight="1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  <c r="AF750" s="23"/>
      <c r="AG750" s="23"/>
      <c r="AH750" s="23"/>
      <c r="AI750" s="23"/>
      <c r="AJ750" s="23"/>
      <c r="AK750" s="23"/>
      <c r="AL750" s="23"/>
      <c r="AM750" s="23"/>
      <c r="AN750" s="23"/>
      <c r="AO750" s="23"/>
      <c r="AP750" s="23"/>
      <c r="AQ750" s="23"/>
    </row>
    <row r="751" ht="13.5" customHeight="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  <c r="AF751" s="23"/>
      <c r="AG751" s="23"/>
      <c r="AH751" s="23"/>
      <c r="AI751" s="23"/>
      <c r="AJ751" s="23"/>
      <c r="AK751" s="23"/>
      <c r="AL751" s="23"/>
      <c r="AM751" s="23"/>
      <c r="AN751" s="23"/>
      <c r="AO751" s="23"/>
      <c r="AP751" s="23"/>
      <c r="AQ751" s="23"/>
    </row>
    <row r="752" ht="13.5" customHeight="1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  <c r="AF752" s="23"/>
      <c r="AG752" s="23"/>
      <c r="AH752" s="23"/>
      <c r="AI752" s="23"/>
      <c r="AJ752" s="23"/>
      <c r="AK752" s="23"/>
      <c r="AL752" s="23"/>
      <c r="AM752" s="23"/>
      <c r="AN752" s="23"/>
      <c r="AO752" s="23"/>
      <c r="AP752" s="23"/>
      <c r="AQ752" s="23"/>
    </row>
    <row r="753" ht="13.5" customHeight="1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  <c r="AF753" s="23"/>
      <c r="AG753" s="23"/>
      <c r="AH753" s="23"/>
      <c r="AI753" s="23"/>
      <c r="AJ753" s="23"/>
      <c r="AK753" s="23"/>
      <c r="AL753" s="23"/>
      <c r="AM753" s="23"/>
      <c r="AN753" s="23"/>
      <c r="AO753" s="23"/>
      <c r="AP753" s="23"/>
      <c r="AQ753" s="23"/>
    </row>
    <row r="754" ht="13.5" customHeight="1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  <c r="AF754" s="23"/>
      <c r="AG754" s="23"/>
      <c r="AH754" s="23"/>
      <c r="AI754" s="23"/>
      <c r="AJ754" s="23"/>
      <c r="AK754" s="23"/>
      <c r="AL754" s="23"/>
      <c r="AM754" s="23"/>
      <c r="AN754" s="23"/>
      <c r="AO754" s="23"/>
      <c r="AP754" s="23"/>
      <c r="AQ754" s="23"/>
    </row>
    <row r="755" ht="13.5" customHeight="1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  <c r="AF755" s="23"/>
      <c r="AG755" s="23"/>
      <c r="AH755" s="23"/>
      <c r="AI755" s="23"/>
      <c r="AJ755" s="23"/>
      <c r="AK755" s="23"/>
      <c r="AL755" s="23"/>
      <c r="AM755" s="23"/>
      <c r="AN755" s="23"/>
      <c r="AO755" s="23"/>
      <c r="AP755" s="23"/>
      <c r="AQ755" s="23"/>
    </row>
    <row r="756" ht="13.5" customHeight="1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  <c r="AF756" s="23"/>
      <c r="AG756" s="23"/>
      <c r="AH756" s="23"/>
      <c r="AI756" s="23"/>
      <c r="AJ756" s="23"/>
      <c r="AK756" s="23"/>
      <c r="AL756" s="23"/>
      <c r="AM756" s="23"/>
      <c r="AN756" s="23"/>
      <c r="AO756" s="23"/>
      <c r="AP756" s="23"/>
      <c r="AQ756" s="23"/>
    </row>
    <row r="757" ht="13.5" customHeight="1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  <c r="AF757" s="23"/>
      <c r="AG757" s="23"/>
      <c r="AH757" s="23"/>
      <c r="AI757" s="23"/>
      <c r="AJ757" s="23"/>
      <c r="AK757" s="23"/>
      <c r="AL757" s="23"/>
      <c r="AM757" s="23"/>
      <c r="AN757" s="23"/>
      <c r="AO757" s="23"/>
      <c r="AP757" s="23"/>
      <c r="AQ757" s="23"/>
    </row>
    <row r="758" ht="13.5" customHeight="1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  <c r="AF758" s="23"/>
      <c r="AG758" s="23"/>
      <c r="AH758" s="23"/>
      <c r="AI758" s="23"/>
      <c r="AJ758" s="23"/>
      <c r="AK758" s="23"/>
      <c r="AL758" s="23"/>
      <c r="AM758" s="23"/>
      <c r="AN758" s="23"/>
      <c r="AO758" s="23"/>
      <c r="AP758" s="23"/>
      <c r="AQ758" s="23"/>
    </row>
    <row r="759" ht="13.5" customHeight="1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  <c r="AF759" s="23"/>
      <c r="AG759" s="23"/>
      <c r="AH759" s="23"/>
      <c r="AI759" s="23"/>
      <c r="AJ759" s="23"/>
      <c r="AK759" s="23"/>
      <c r="AL759" s="23"/>
      <c r="AM759" s="23"/>
      <c r="AN759" s="23"/>
      <c r="AO759" s="23"/>
      <c r="AP759" s="23"/>
      <c r="AQ759" s="23"/>
    </row>
    <row r="760" ht="13.5" customHeight="1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  <c r="AF760" s="23"/>
      <c r="AG760" s="23"/>
      <c r="AH760" s="23"/>
      <c r="AI760" s="23"/>
      <c r="AJ760" s="23"/>
      <c r="AK760" s="23"/>
      <c r="AL760" s="23"/>
      <c r="AM760" s="23"/>
      <c r="AN760" s="23"/>
      <c r="AO760" s="23"/>
      <c r="AP760" s="23"/>
      <c r="AQ760" s="23"/>
    </row>
    <row r="761" ht="13.5" customHeight="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  <c r="AF761" s="23"/>
      <c r="AG761" s="23"/>
      <c r="AH761" s="23"/>
      <c r="AI761" s="23"/>
      <c r="AJ761" s="23"/>
      <c r="AK761" s="23"/>
      <c r="AL761" s="23"/>
      <c r="AM761" s="23"/>
      <c r="AN761" s="23"/>
      <c r="AO761" s="23"/>
      <c r="AP761" s="23"/>
      <c r="AQ761" s="23"/>
    </row>
    <row r="762" ht="13.5" customHeight="1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  <c r="AF762" s="23"/>
      <c r="AG762" s="23"/>
      <c r="AH762" s="23"/>
      <c r="AI762" s="23"/>
      <c r="AJ762" s="23"/>
      <c r="AK762" s="23"/>
      <c r="AL762" s="23"/>
      <c r="AM762" s="23"/>
      <c r="AN762" s="23"/>
      <c r="AO762" s="23"/>
      <c r="AP762" s="23"/>
      <c r="AQ762" s="23"/>
    </row>
    <row r="763" ht="13.5" customHeight="1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  <c r="AF763" s="23"/>
      <c r="AG763" s="23"/>
      <c r="AH763" s="23"/>
      <c r="AI763" s="23"/>
      <c r="AJ763" s="23"/>
      <c r="AK763" s="23"/>
      <c r="AL763" s="23"/>
      <c r="AM763" s="23"/>
      <c r="AN763" s="23"/>
      <c r="AO763" s="23"/>
      <c r="AP763" s="23"/>
      <c r="AQ763" s="23"/>
    </row>
    <row r="764" ht="13.5" customHeight="1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  <c r="AF764" s="23"/>
      <c r="AG764" s="23"/>
      <c r="AH764" s="23"/>
      <c r="AI764" s="23"/>
      <c r="AJ764" s="23"/>
      <c r="AK764" s="23"/>
      <c r="AL764" s="23"/>
      <c r="AM764" s="23"/>
      <c r="AN764" s="23"/>
      <c r="AO764" s="23"/>
      <c r="AP764" s="23"/>
      <c r="AQ764" s="23"/>
    </row>
    <row r="765" ht="13.5" customHeight="1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  <c r="AF765" s="23"/>
      <c r="AG765" s="23"/>
      <c r="AH765" s="23"/>
      <c r="AI765" s="23"/>
      <c r="AJ765" s="23"/>
      <c r="AK765" s="23"/>
      <c r="AL765" s="23"/>
      <c r="AM765" s="23"/>
      <c r="AN765" s="23"/>
      <c r="AO765" s="23"/>
      <c r="AP765" s="23"/>
      <c r="AQ765" s="23"/>
    </row>
    <row r="766" ht="13.5" customHeight="1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  <c r="AF766" s="23"/>
      <c r="AG766" s="23"/>
      <c r="AH766" s="23"/>
      <c r="AI766" s="23"/>
      <c r="AJ766" s="23"/>
      <c r="AK766" s="23"/>
      <c r="AL766" s="23"/>
      <c r="AM766" s="23"/>
      <c r="AN766" s="23"/>
      <c r="AO766" s="23"/>
      <c r="AP766" s="23"/>
      <c r="AQ766" s="23"/>
    </row>
    <row r="767" ht="13.5" customHeight="1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  <c r="AF767" s="23"/>
      <c r="AG767" s="23"/>
      <c r="AH767" s="23"/>
      <c r="AI767" s="23"/>
      <c r="AJ767" s="23"/>
      <c r="AK767" s="23"/>
      <c r="AL767" s="23"/>
      <c r="AM767" s="23"/>
      <c r="AN767" s="23"/>
      <c r="AO767" s="23"/>
      <c r="AP767" s="23"/>
      <c r="AQ767" s="23"/>
    </row>
    <row r="768" ht="13.5" customHeight="1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  <c r="AF768" s="23"/>
      <c r="AG768" s="23"/>
      <c r="AH768" s="23"/>
      <c r="AI768" s="23"/>
      <c r="AJ768" s="23"/>
      <c r="AK768" s="23"/>
      <c r="AL768" s="23"/>
      <c r="AM768" s="23"/>
      <c r="AN768" s="23"/>
      <c r="AO768" s="23"/>
      <c r="AP768" s="23"/>
      <c r="AQ768" s="23"/>
    </row>
    <row r="769" ht="13.5" customHeight="1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  <c r="AF769" s="23"/>
      <c r="AG769" s="23"/>
      <c r="AH769" s="23"/>
      <c r="AI769" s="23"/>
      <c r="AJ769" s="23"/>
      <c r="AK769" s="23"/>
      <c r="AL769" s="23"/>
      <c r="AM769" s="23"/>
      <c r="AN769" s="23"/>
      <c r="AO769" s="23"/>
      <c r="AP769" s="23"/>
      <c r="AQ769" s="23"/>
    </row>
    <row r="770" ht="13.5" customHeight="1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  <c r="AF770" s="23"/>
      <c r="AG770" s="23"/>
      <c r="AH770" s="23"/>
      <c r="AI770" s="23"/>
      <c r="AJ770" s="23"/>
      <c r="AK770" s="23"/>
      <c r="AL770" s="23"/>
      <c r="AM770" s="23"/>
      <c r="AN770" s="23"/>
      <c r="AO770" s="23"/>
      <c r="AP770" s="23"/>
      <c r="AQ770" s="23"/>
    </row>
    <row r="771" ht="13.5" customHeight="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  <c r="AF771" s="23"/>
      <c r="AG771" s="23"/>
      <c r="AH771" s="23"/>
      <c r="AI771" s="23"/>
      <c r="AJ771" s="23"/>
      <c r="AK771" s="23"/>
      <c r="AL771" s="23"/>
      <c r="AM771" s="23"/>
      <c r="AN771" s="23"/>
      <c r="AO771" s="23"/>
      <c r="AP771" s="23"/>
      <c r="AQ771" s="23"/>
    </row>
    <row r="772" ht="13.5" customHeight="1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  <c r="AF772" s="23"/>
      <c r="AG772" s="23"/>
      <c r="AH772" s="23"/>
      <c r="AI772" s="23"/>
      <c r="AJ772" s="23"/>
      <c r="AK772" s="23"/>
      <c r="AL772" s="23"/>
      <c r="AM772" s="23"/>
      <c r="AN772" s="23"/>
      <c r="AO772" s="23"/>
      <c r="AP772" s="23"/>
      <c r="AQ772" s="23"/>
    </row>
    <row r="773" ht="13.5" customHeight="1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  <c r="AF773" s="23"/>
      <c r="AG773" s="23"/>
      <c r="AH773" s="23"/>
      <c r="AI773" s="23"/>
      <c r="AJ773" s="23"/>
      <c r="AK773" s="23"/>
      <c r="AL773" s="23"/>
      <c r="AM773" s="23"/>
      <c r="AN773" s="23"/>
      <c r="AO773" s="23"/>
      <c r="AP773" s="23"/>
      <c r="AQ773" s="23"/>
    </row>
    <row r="774" ht="13.5" customHeight="1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  <c r="AF774" s="23"/>
      <c r="AG774" s="23"/>
      <c r="AH774" s="23"/>
      <c r="AI774" s="23"/>
      <c r="AJ774" s="23"/>
      <c r="AK774" s="23"/>
      <c r="AL774" s="23"/>
      <c r="AM774" s="23"/>
      <c r="AN774" s="23"/>
      <c r="AO774" s="23"/>
      <c r="AP774" s="23"/>
      <c r="AQ774" s="23"/>
    </row>
    <row r="775" ht="13.5" customHeight="1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  <c r="AF775" s="23"/>
      <c r="AG775" s="23"/>
      <c r="AH775" s="23"/>
      <c r="AI775" s="23"/>
      <c r="AJ775" s="23"/>
      <c r="AK775" s="23"/>
      <c r="AL775" s="23"/>
      <c r="AM775" s="23"/>
      <c r="AN775" s="23"/>
      <c r="AO775" s="23"/>
      <c r="AP775" s="23"/>
      <c r="AQ775" s="23"/>
    </row>
    <row r="776" ht="13.5" customHeight="1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  <c r="AF776" s="23"/>
      <c r="AG776" s="23"/>
      <c r="AH776" s="23"/>
      <c r="AI776" s="23"/>
      <c r="AJ776" s="23"/>
      <c r="AK776" s="23"/>
      <c r="AL776" s="23"/>
      <c r="AM776" s="23"/>
      <c r="AN776" s="23"/>
      <c r="AO776" s="23"/>
      <c r="AP776" s="23"/>
      <c r="AQ776" s="23"/>
    </row>
    <row r="777" ht="13.5" customHeight="1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  <c r="AF777" s="23"/>
      <c r="AG777" s="23"/>
      <c r="AH777" s="23"/>
      <c r="AI777" s="23"/>
      <c r="AJ777" s="23"/>
      <c r="AK777" s="23"/>
      <c r="AL777" s="23"/>
      <c r="AM777" s="23"/>
      <c r="AN777" s="23"/>
      <c r="AO777" s="23"/>
      <c r="AP777" s="23"/>
      <c r="AQ777" s="23"/>
    </row>
    <row r="778" ht="13.5" customHeight="1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  <c r="AF778" s="23"/>
      <c r="AG778" s="23"/>
      <c r="AH778" s="23"/>
      <c r="AI778" s="23"/>
      <c r="AJ778" s="23"/>
      <c r="AK778" s="23"/>
      <c r="AL778" s="23"/>
      <c r="AM778" s="23"/>
      <c r="AN778" s="23"/>
      <c r="AO778" s="23"/>
      <c r="AP778" s="23"/>
      <c r="AQ778" s="23"/>
    </row>
    <row r="779" ht="13.5" customHeight="1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  <c r="AF779" s="23"/>
      <c r="AG779" s="23"/>
      <c r="AH779" s="23"/>
      <c r="AI779" s="23"/>
      <c r="AJ779" s="23"/>
      <c r="AK779" s="23"/>
      <c r="AL779" s="23"/>
      <c r="AM779" s="23"/>
      <c r="AN779" s="23"/>
      <c r="AO779" s="23"/>
      <c r="AP779" s="23"/>
      <c r="AQ779" s="23"/>
    </row>
    <row r="780" ht="13.5" customHeight="1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  <c r="AF780" s="23"/>
      <c r="AG780" s="23"/>
      <c r="AH780" s="23"/>
      <c r="AI780" s="23"/>
      <c r="AJ780" s="23"/>
      <c r="AK780" s="23"/>
      <c r="AL780" s="23"/>
      <c r="AM780" s="23"/>
      <c r="AN780" s="23"/>
      <c r="AO780" s="23"/>
      <c r="AP780" s="23"/>
      <c r="AQ780" s="23"/>
    </row>
    <row r="781" ht="13.5" customHeight="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  <c r="AF781" s="23"/>
      <c r="AG781" s="23"/>
      <c r="AH781" s="23"/>
      <c r="AI781" s="23"/>
      <c r="AJ781" s="23"/>
      <c r="AK781" s="23"/>
      <c r="AL781" s="23"/>
      <c r="AM781" s="23"/>
      <c r="AN781" s="23"/>
      <c r="AO781" s="23"/>
      <c r="AP781" s="23"/>
      <c r="AQ781" s="23"/>
    </row>
    <row r="782" ht="13.5" customHeight="1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  <c r="AF782" s="23"/>
      <c r="AG782" s="23"/>
      <c r="AH782" s="23"/>
      <c r="AI782" s="23"/>
      <c r="AJ782" s="23"/>
      <c r="AK782" s="23"/>
      <c r="AL782" s="23"/>
      <c r="AM782" s="23"/>
      <c r="AN782" s="23"/>
      <c r="AO782" s="23"/>
      <c r="AP782" s="23"/>
      <c r="AQ782" s="23"/>
    </row>
    <row r="783" ht="13.5" customHeight="1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  <c r="AF783" s="23"/>
      <c r="AG783" s="23"/>
      <c r="AH783" s="23"/>
      <c r="AI783" s="23"/>
      <c r="AJ783" s="23"/>
      <c r="AK783" s="23"/>
      <c r="AL783" s="23"/>
      <c r="AM783" s="23"/>
      <c r="AN783" s="23"/>
      <c r="AO783" s="23"/>
      <c r="AP783" s="23"/>
      <c r="AQ783" s="23"/>
    </row>
    <row r="784" ht="13.5" customHeight="1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  <c r="AF784" s="23"/>
      <c r="AG784" s="23"/>
      <c r="AH784" s="23"/>
      <c r="AI784" s="23"/>
      <c r="AJ784" s="23"/>
      <c r="AK784" s="23"/>
      <c r="AL784" s="23"/>
      <c r="AM784" s="23"/>
      <c r="AN784" s="23"/>
      <c r="AO784" s="23"/>
      <c r="AP784" s="23"/>
      <c r="AQ784" s="23"/>
    </row>
    <row r="785" ht="13.5" customHeight="1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  <c r="AF785" s="23"/>
      <c r="AG785" s="23"/>
      <c r="AH785" s="23"/>
      <c r="AI785" s="23"/>
      <c r="AJ785" s="23"/>
      <c r="AK785" s="23"/>
      <c r="AL785" s="23"/>
      <c r="AM785" s="23"/>
      <c r="AN785" s="23"/>
      <c r="AO785" s="23"/>
      <c r="AP785" s="23"/>
      <c r="AQ785" s="23"/>
    </row>
    <row r="786" ht="13.5" customHeight="1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  <c r="AF786" s="23"/>
      <c r="AG786" s="23"/>
      <c r="AH786" s="23"/>
      <c r="AI786" s="23"/>
      <c r="AJ786" s="23"/>
      <c r="AK786" s="23"/>
      <c r="AL786" s="23"/>
      <c r="AM786" s="23"/>
      <c r="AN786" s="23"/>
      <c r="AO786" s="23"/>
      <c r="AP786" s="23"/>
      <c r="AQ786" s="23"/>
    </row>
    <row r="787" ht="13.5" customHeight="1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  <c r="AF787" s="23"/>
      <c r="AG787" s="23"/>
      <c r="AH787" s="23"/>
      <c r="AI787" s="23"/>
      <c r="AJ787" s="23"/>
      <c r="AK787" s="23"/>
      <c r="AL787" s="23"/>
      <c r="AM787" s="23"/>
      <c r="AN787" s="23"/>
      <c r="AO787" s="23"/>
      <c r="AP787" s="23"/>
      <c r="AQ787" s="23"/>
    </row>
    <row r="788" ht="13.5" customHeight="1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  <c r="AF788" s="23"/>
      <c r="AG788" s="23"/>
      <c r="AH788" s="23"/>
      <c r="AI788" s="23"/>
      <c r="AJ788" s="23"/>
      <c r="AK788" s="23"/>
      <c r="AL788" s="23"/>
      <c r="AM788" s="23"/>
      <c r="AN788" s="23"/>
      <c r="AO788" s="23"/>
      <c r="AP788" s="23"/>
      <c r="AQ788" s="23"/>
    </row>
    <row r="789" ht="13.5" customHeight="1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  <c r="AF789" s="23"/>
      <c r="AG789" s="23"/>
      <c r="AH789" s="23"/>
      <c r="AI789" s="23"/>
      <c r="AJ789" s="23"/>
      <c r="AK789" s="23"/>
      <c r="AL789" s="23"/>
      <c r="AM789" s="23"/>
      <c r="AN789" s="23"/>
      <c r="AO789" s="23"/>
      <c r="AP789" s="23"/>
      <c r="AQ789" s="23"/>
    </row>
    <row r="790" ht="13.5" customHeight="1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  <c r="AF790" s="23"/>
      <c r="AG790" s="23"/>
      <c r="AH790" s="23"/>
      <c r="AI790" s="23"/>
      <c r="AJ790" s="23"/>
      <c r="AK790" s="23"/>
      <c r="AL790" s="23"/>
      <c r="AM790" s="23"/>
      <c r="AN790" s="23"/>
      <c r="AO790" s="23"/>
      <c r="AP790" s="23"/>
      <c r="AQ790" s="23"/>
    </row>
    <row r="791" ht="13.5" customHeight="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  <c r="AF791" s="23"/>
      <c r="AG791" s="23"/>
      <c r="AH791" s="23"/>
      <c r="AI791" s="23"/>
      <c r="AJ791" s="23"/>
      <c r="AK791" s="23"/>
      <c r="AL791" s="23"/>
      <c r="AM791" s="23"/>
      <c r="AN791" s="23"/>
      <c r="AO791" s="23"/>
      <c r="AP791" s="23"/>
      <c r="AQ791" s="23"/>
    </row>
    <row r="792" ht="13.5" customHeight="1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  <c r="AF792" s="23"/>
      <c r="AG792" s="23"/>
      <c r="AH792" s="23"/>
      <c r="AI792" s="23"/>
      <c r="AJ792" s="23"/>
      <c r="AK792" s="23"/>
      <c r="AL792" s="23"/>
      <c r="AM792" s="23"/>
      <c r="AN792" s="23"/>
      <c r="AO792" s="23"/>
      <c r="AP792" s="23"/>
      <c r="AQ792" s="23"/>
    </row>
    <row r="793" ht="13.5" customHeight="1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  <c r="AF793" s="23"/>
      <c r="AG793" s="23"/>
      <c r="AH793" s="23"/>
      <c r="AI793" s="23"/>
      <c r="AJ793" s="23"/>
      <c r="AK793" s="23"/>
      <c r="AL793" s="23"/>
      <c r="AM793" s="23"/>
      <c r="AN793" s="23"/>
      <c r="AO793" s="23"/>
      <c r="AP793" s="23"/>
      <c r="AQ793" s="23"/>
    </row>
    <row r="794" ht="13.5" customHeight="1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  <c r="AF794" s="23"/>
      <c r="AG794" s="23"/>
      <c r="AH794" s="23"/>
      <c r="AI794" s="23"/>
      <c r="AJ794" s="23"/>
      <c r="AK794" s="23"/>
      <c r="AL794" s="23"/>
      <c r="AM794" s="23"/>
      <c r="AN794" s="23"/>
      <c r="AO794" s="23"/>
      <c r="AP794" s="23"/>
      <c r="AQ794" s="23"/>
    </row>
    <row r="795" ht="13.5" customHeight="1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  <c r="AF795" s="23"/>
      <c r="AG795" s="23"/>
      <c r="AH795" s="23"/>
      <c r="AI795" s="23"/>
      <c r="AJ795" s="23"/>
      <c r="AK795" s="23"/>
      <c r="AL795" s="23"/>
      <c r="AM795" s="23"/>
      <c r="AN795" s="23"/>
      <c r="AO795" s="23"/>
      <c r="AP795" s="23"/>
      <c r="AQ795" s="23"/>
    </row>
    <row r="796" ht="13.5" customHeight="1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  <c r="AF796" s="23"/>
      <c r="AG796" s="23"/>
      <c r="AH796" s="23"/>
      <c r="AI796" s="23"/>
      <c r="AJ796" s="23"/>
      <c r="AK796" s="23"/>
      <c r="AL796" s="23"/>
      <c r="AM796" s="23"/>
      <c r="AN796" s="23"/>
      <c r="AO796" s="23"/>
      <c r="AP796" s="23"/>
      <c r="AQ796" s="23"/>
    </row>
    <row r="797" ht="13.5" customHeight="1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  <c r="AF797" s="23"/>
      <c r="AG797" s="23"/>
      <c r="AH797" s="23"/>
      <c r="AI797" s="23"/>
      <c r="AJ797" s="23"/>
      <c r="AK797" s="23"/>
      <c r="AL797" s="23"/>
      <c r="AM797" s="23"/>
      <c r="AN797" s="23"/>
      <c r="AO797" s="23"/>
      <c r="AP797" s="23"/>
      <c r="AQ797" s="23"/>
    </row>
    <row r="798" ht="13.5" customHeight="1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  <c r="AF798" s="23"/>
      <c r="AG798" s="23"/>
      <c r="AH798" s="23"/>
      <c r="AI798" s="23"/>
      <c r="AJ798" s="23"/>
      <c r="AK798" s="23"/>
      <c r="AL798" s="23"/>
      <c r="AM798" s="23"/>
      <c r="AN798" s="23"/>
      <c r="AO798" s="23"/>
      <c r="AP798" s="23"/>
      <c r="AQ798" s="23"/>
    </row>
    <row r="799" ht="13.5" customHeight="1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  <c r="AF799" s="23"/>
      <c r="AG799" s="23"/>
      <c r="AH799" s="23"/>
      <c r="AI799" s="23"/>
      <c r="AJ799" s="23"/>
      <c r="AK799" s="23"/>
      <c r="AL799" s="23"/>
      <c r="AM799" s="23"/>
      <c r="AN799" s="23"/>
      <c r="AO799" s="23"/>
      <c r="AP799" s="23"/>
      <c r="AQ799" s="23"/>
    </row>
    <row r="800" ht="13.5" customHeight="1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  <c r="AF800" s="23"/>
      <c r="AG800" s="23"/>
      <c r="AH800" s="23"/>
      <c r="AI800" s="23"/>
      <c r="AJ800" s="23"/>
      <c r="AK800" s="23"/>
      <c r="AL800" s="23"/>
      <c r="AM800" s="23"/>
      <c r="AN800" s="23"/>
      <c r="AO800" s="23"/>
      <c r="AP800" s="23"/>
      <c r="AQ800" s="23"/>
    </row>
    <row r="801" ht="13.5" customHeight="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  <c r="AF801" s="23"/>
      <c r="AG801" s="23"/>
      <c r="AH801" s="23"/>
      <c r="AI801" s="23"/>
      <c r="AJ801" s="23"/>
      <c r="AK801" s="23"/>
      <c r="AL801" s="23"/>
      <c r="AM801" s="23"/>
      <c r="AN801" s="23"/>
      <c r="AO801" s="23"/>
      <c r="AP801" s="23"/>
      <c r="AQ801" s="23"/>
    </row>
    <row r="802" ht="13.5" customHeight="1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  <c r="AF802" s="23"/>
      <c r="AG802" s="23"/>
      <c r="AH802" s="23"/>
      <c r="AI802" s="23"/>
      <c r="AJ802" s="23"/>
      <c r="AK802" s="23"/>
      <c r="AL802" s="23"/>
      <c r="AM802" s="23"/>
      <c r="AN802" s="23"/>
      <c r="AO802" s="23"/>
      <c r="AP802" s="23"/>
      <c r="AQ802" s="23"/>
    </row>
    <row r="803" ht="13.5" customHeight="1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  <c r="AF803" s="23"/>
      <c r="AG803" s="23"/>
      <c r="AH803" s="23"/>
      <c r="AI803" s="23"/>
      <c r="AJ803" s="23"/>
      <c r="AK803" s="23"/>
      <c r="AL803" s="23"/>
      <c r="AM803" s="23"/>
      <c r="AN803" s="23"/>
      <c r="AO803" s="23"/>
      <c r="AP803" s="23"/>
      <c r="AQ803" s="23"/>
    </row>
    <row r="804" ht="13.5" customHeight="1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  <c r="AF804" s="23"/>
      <c r="AG804" s="23"/>
      <c r="AH804" s="23"/>
      <c r="AI804" s="23"/>
      <c r="AJ804" s="23"/>
      <c r="AK804" s="23"/>
      <c r="AL804" s="23"/>
      <c r="AM804" s="23"/>
      <c r="AN804" s="23"/>
      <c r="AO804" s="23"/>
      <c r="AP804" s="23"/>
      <c r="AQ804" s="23"/>
    </row>
    <row r="805" ht="13.5" customHeight="1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  <c r="AF805" s="23"/>
      <c r="AG805" s="23"/>
      <c r="AH805" s="23"/>
      <c r="AI805" s="23"/>
      <c r="AJ805" s="23"/>
      <c r="AK805" s="23"/>
      <c r="AL805" s="23"/>
      <c r="AM805" s="23"/>
      <c r="AN805" s="23"/>
      <c r="AO805" s="23"/>
      <c r="AP805" s="23"/>
      <c r="AQ805" s="23"/>
    </row>
    <row r="806" ht="13.5" customHeight="1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  <c r="AF806" s="23"/>
      <c r="AG806" s="23"/>
      <c r="AH806" s="23"/>
      <c r="AI806" s="23"/>
      <c r="AJ806" s="23"/>
      <c r="AK806" s="23"/>
      <c r="AL806" s="23"/>
      <c r="AM806" s="23"/>
      <c r="AN806" s="23"/>
      <c r="AO806" s="23"/>
      <c r="AP806" s="23"/>
      <c r="AQ806" s="23"/>
    </row>
    <row r="807" ht="13.5" customHeight="1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  <c r="AF807" s="23"/>
      <c r="AG807" s="23"/>
      <c r="AH807" s="23"/>
      <c r="AI807" s="23"/>
      <c r="AJ807" s="23"/>
      <c r="AK807" s="23"/>
      <c r="AL807" s="23"/>
      <c r="AM807" s="23"/>
      <c r="AN807" s="23"/>
      <c r="AO807" s="23"/>
      <c r="AP807" s="23"/>
      <c r="AQ807" s="23"/>
    </row>
    <row r="808" ht="13.5" customHeight="1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  <c r="AF808" s="23"/>
      <c r="AG808" s="23"/>
      <c r="AH808" s="23"/>
      <c r="AI808" s="23"/>
      <c r="AJ808" s="23"/>
      <c r="AK808" s="23"/>
      <c r="AL808" s="23"/>
      <c r="AM808" s="23"/>
      <c r="AN808" s="23"/>
      <c r="AO808" s="23"/>
      <c r="AP808" s="23"/>
      <c r="AQ808" s="23"/>
    </row>
    <row r="809" ht="13.5" customHeight="1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  <c r="AF809" s="23"/>
      <c r="AG809" s="23"/>
      <c r="AH809" s="23"/>
      <c r="AI809" s="23"/>
      <c r="AJ809" s="23"/>
      <c r="AK809" s="23"/>
      <c r="AL809" s="23"/>
      <c r="AM809" s="23"/>
      <c r="AN809" s="23"/>
      <c r="AO809" s="23"/>
      <c r="AP809" s="23"/>
      <c r="AQ809" s="23"/>
    </row>
    <row r="810" ht="13.5" customHeight="1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  <c r="AF810" s="23"/>
      <c r="AG810" s="23"/>
      <c r="AH810" s="23"/>
      <c r="AI810" s="23"/>
      <c r="AJ810" s="23"/>
      <c r="AK810" s="23"/>
      <c r="AL810" s="23"/>
      <c r="AM810" s="23"/>
      <c r="AN810" s="23"/>
      <c r="AO810" s="23"/>
      <c r="AP810" s="23"/>
      <c r="AQ810" s="23"/>
    </row>
    <row r="811" ht="13.5" customHeight="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  <c r="AF811" s="23"/>
      <c r="AG811" s="23"/>
      <c r="AH811" s="23"/>
      <c r="AI811" s="23"/>
      <c r="AJ811" s="23"/>
      <c r="AK811" s="23"/>
      <c r="AL811" s="23"/>
      <c r="AM811" s="23"/>
      <c r="AN811" s="23"/>
      <c r="AO811" s="23"/>
      <c r="AP811" s="23"/>
      <c r="AQ811" s="23"/>
    </row>
    <row r="812" ht="13.5" customHeight="1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  <c r="AF812" s="23"/>
      <c r="AG812" s="23"/>
      <c r="AH812" s="23"/>
      <c r="AI812" s="23"/>
      <c r="AJ812" s="23"/>
      <c r="AK812" s="23"/>
      <c r="AL812" s="23"/>
      <c r="AM812" s="23"/>
      <c r="AN812" s="23"/>
      <c r="AO812" s="23"/>
      <c r="AP812" s="23"/>
      <c r="AQ812" s="23"/>
    </row>
    <row r="813" ht="13.5" customHeight="1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  <c r="AF813" s="23"/>
      <c r="AG813" s="23"/>
      <c r="AH813" s="23"/>
      <c r="AI813" s="23"/>
      <c r="AJ813" s="23"/>
      <c r="AK813" s="23"/>
      <c r="AL813" s="23"/>
      <c r="AM813" s="23"/>
      <c r="AN813" s="23"/>
      <c r="AO813" s="23"/>
      <c r="AP813" s="23"/>
      <c r="AQ813" s="23"/>
    </row>
    <row r="814" ht="13.5" customHeight="1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  <c r="AF814" s="23"/>
      <c r="AG814" s="23"/>
      <c r="AH814" s="23"/>
      <c r="AI814" s="23"/>
      <c r="AJ814" s="23"/>
      <c r="AK814" s="23"/>
      <c r="AL814" s="23"/>
      <c r="AM814" s="23"/>
      <c r="AN814" s="23"/>
      <c r="AO814" s="23"/>
      <c r="AP814" s="23"/>
      <c r="AQ814" s="23"/>
    </row>
    <row r="815" ht="13.5" customHeight="1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  <c r="AF815" s="23"/>
      <c r="AG815" s="23"/>
      <c r="AH815" s="23"/>
      <c r="AI815" s="23"/>
      <c r="AJ815" s="23"/>
      <c r="AK815" s="23"/>
      <c r="AL815" s="23"/>
      <c r="AM815" s="23"/>
      <c r="AN815" s="23"/>
      <c r="AO815" s="23"/>
      <c r="AP815" s="23"/>
      <c r="AQ815" s="23"/>
    </row>
    <row r="816" ht="13.5" customHeight="1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  <c r="AF816" s="23"/>
      <c r="AG816" s="23"/>
      <c r="AH816" s="23"/>
      <c r="AI816" s="23"/>
      <c r="AJ816" s="23"/>
      <c r="AK816" s="23"/>
      <c r="AL816" s="23"/>
      <c r="AM816" s="23"/>
      <c r="AN816" s="23"/>
      <c r="AO816" s="23"/>
      <c r="AP816" s="23"/>
      <c r="AQ816" s="23"/>
    </row>
    <row r="817" ht="13.5" customHeight="1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  <c r="AF817" s="23"/>
      <c r="AG817" s="23"/>
      <c r="AH817" s="23"/>
      <c r="AI817" s="23"/>
      <c r="AJ817" s="23"/>
      <c r="AK817" s="23"/>
      <c r="AL817" s="23"/>
      <c r="AM817" s="23"/>
      <c r="AN817" s="23"/>
      <c r="AO817" s="23"/>
      <c r="AP817" s="23"/>
      <c r="AQ817" s="23"/>
    </row>
    <row r="818" ht="13.5" customHeight="1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  <c r="AF818" s="23"/>
      <c r="AG818" s="23"/>
      <c r="AH818" s="23"/>
      <c r="AI818" s="23"/>
      <c r="AJ818" s="23"/>
      <c r="AK818" s="23"/>
      <c r="AL818" s="23"/>
      <c r="AM818" s="23"/>
      <c r="AN818" s="23"/>
      <c r="AO818" s="23"/>
      <c r="AP818" s="23"/>
      <c r="AQ818" s="23"/>
    </row>
    <row r="819" ht="13.5" customHeight="1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  <c r="AF819" s="23"/>
      <c r="AG819" s="23"/>
      <c r="AH819" s="23"/>
      <c r="AI819" s="23"/>
      <c r="AJ819" s="23"/>
      <c r="AK819" s="23"/>
      <c r="AL819" s="23"/>
      <c r="AM819" s="23"/>
      <c r="AN819" s="23"/>
      <c r="AO819" s="23"/>
      <c r="AP819" s="23"/>
      <c r="AQ819" s="23"/>
    </row>
    <row r="820" ht="13.5" customHeight="1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  <c r="AF820" s="23"/>
      <c r="AG820" s="23"/>
      <c r="AH820" s="23"/>
      <c r="AI820" s="23"/>
      <c r="AJ820" s="23"/>
      <c r="AK820" s="23"/>
      <c r="AL820" s="23"/>
      <c r="AM820" s="23"/>
      <c r="AN820" s="23"/>
      <c r="AO820" s="23"/>
      <c r="AP820" s="23"/>
      <c r="AQ820" s="23"/>
    </row>
    <row r="821" ht="13.5" customHeight="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  <c r="AF821" s="23"/>
      <c r="AG821" s="23"/>
      <c r="AH821" s="23"/>
      <c r="AI821" s="23"/>
      <c r="AJ821" s="23"/>
      <c r="AK821" s="23"/>
      <c r="AL821" s="23"/>
      <c r="AM821" s="23"/>
      <c r="AN821" s="23"/>
      <c r="AO821" s="23"/>
      <c r="AP821" s="23"/>
      <c r="AQ821" s="23"/>
    </row>
    <row r="822" ht="13.5" customHeight="1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  <c r="AF822" s="23"/>
      <c r="AG822" s="23"/>
      <c r="AH822" s="23"/>
      <c r="AI822" s="23"/>
      <c r="AJ822" s="23"/>
      <c r="AK822" s="23"/>
      <c r="AL822" s="23"/>
      <c r="AM822" s="23"/>
      <c r="AN822" s="23"/>
      <c r="AO822" s="23"/>
      <c r="AP822" s="23"/>
      <c r="AQ822" s="23"/>
    </row>
    <row r="823" ht="13.5" customHeight="1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  <c r="AF823" s="23"/>
      <c r="AG823" s="23"/>
      <c r="AH823" s="23"/>
      <c r="AI823" s="23"/>
      <c r="AJ823" s="23"/>
      <c r="AK823" s="23"/>
      <c r="AL823" s="23"/>
      <c r="AM823" s="23"/>
      <c r="AN823" s="23"/>
      <c r="AO823" s="23"/>
      <c r="AP823" s="23"/>
      <c r="AQ823" s="23"/>
    </row>
    <row r="824" ht="13.5" customHeight="1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  <c r="AF824" s="23"/>
      <c r="AG824" s="23"/>
      <c r="AH824" s="23"/>
      <c r="AI824" s="23"/>
      <c r="AJ824" s="23"/>
      <c r="AK824" s="23"/>
      <c r="AL824" s="23"/>
      <c r="AM824" s="23"/>
      <c r="AN824" s="23"/>
      <c r="AO824" s="23"/>
      <c r="AP824" s="23"/>
      <c r="AQ824" s="23"/>
    </row>
    <row r="825" ht="13.5" customHeight="1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  <c r="AF825" s="23"/>
      <c r="AG825" s="23"/>
      <c r="AH825" s="23"/>
      <c r="AI825" s="23"/>
      <c r="AJ825" s="23"/>
      <c r="AK825" s="23"/>
      <c r="AL825" s="23"/>
      <c r="AM825" s="23"/>
      <c r="AN825" s="23"/>
      <c r="AO825" s="23"/>
      <c r="AP825" s="23"/>
      <c r="AQ825" s="23"/>
    </row>
    <row r="826" ht="13.5" customHeight="1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  <c r="AF826" s="23"/>
      <c r="AG826" s="23"/>
      <c r="AH826" s="23"/>
      <c r="AI826" s="23"/>
      <c r="AJ826" s="23"/>
      <c r="AK826" s="23"/>
      <c r="AL826" s="23"/>
      <c r="AM826" s="23"/>
      <c r="AN826" s="23"/>
      <c r="AO826" s="23"/>
      <c r="AP826" s="23"/>
      <c r="AQ826" s="23"/>
    </row>
    <row r="827" ht="13.5" customHeight="1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  <c r="AF827" s="23"/>
      <c r="AG827" s="23"/>
      <c r="AH827" s="23"/>
      <c r="AI827" s="23"/>
      <c r="AJ827" s="23"/>
      <c r="AK827" s="23"/>
      <c r="AL827" s="23"/>
      <c r="AM827" s="23"/>
      <c r="AN827" s="23"/>
      <c r="AO827" s="23"/>
      <c r="AP827" s="23"/>
      <c r="AQ827" s="23"/>
    </row>
    <row r="828" ht="13.5" customHeight="1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  <c r="AF828" s="23"/>
      <c r="AG828" s="23"/>
      <c r="AH828" s="23"/>
      <c r="AI828" s="23"/>
      <c r="AJ828" s="23"/>
      <c r="AK828" s="23"/>
      <c r="AL828" s="23"/>
      <c r="AM828" s="23"/>
      <c r="AN828" s="23"/>
      <c r="AO828" s="23"/>
      <c r="AP828" s="23"/>
      <c r="AQ828" s="23"/>
    </row>
    <row r="829" ht="13.5" customHeight="1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  <c r="AF829" s="23"/>
      <c r="AG829" s="23"/>
      <c r="AH829" s="23"/>
      <c r="AI829" s="23"/>
      <c r="AJ829" s="23"/>
      <c r="AK829" s="23"/>
      <c r="AL829" s="23"/>
      <c r="AM829" s="23"/>
      <c r="AN829" s="23"/>
      <c r="AO829" s="23"/>
      <c r="AP829" s="23"/>
      <c r="AQ829" s="23"/>
    </row>
    <row r="830" ht="13.5" customHeight="1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  <c r="AF830" s="23"/>
      <c r="AG830" s="23"/>
      <c r="AH830" s="23"/>
      <c r="AI830" s="23"/>
      <c r="AJ830" s="23"/>
      <c r="AK830" s="23"/>
      <c r="AL830" s="23"/>
      <c r="AM830" s="23"/>
      <c r="AN830" s="23"/>
      <c r="AO830" s="23"/>
      <c r="AP830" s="23"/>
      <c r="AQ830" s="23"/>
    </row>
    <row r="831" ht="13.5" customHeight="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  <c r="AF831" s="23"/>
      <c r="AG831" s="23"/>
      <c r="AH831" s="23"/>
      <c r="AI831" s="23"/>
      <c r="AJ831" s="23"/>
      <c r="AK831" s="23"/>
      <c r="AL831" s="23"/>
      <c r="AM831" s="23"/>
      <c r="AN831" s="23"/>
      <c r="AO831" s="23"/>
      <c r="AP831" s="23"/>
      <c r="AQ831" s="23"/>
    </row>
    <row r="832" ht="13.5" customHeight="1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  <c r="AF832" s="23"/>
      <c r="AG832" s="23"/>
      <c r="AH832" s="23"/>
      <c r="AI832" s="23"/>
      <c r="AJ832" s="23"/>
      <c r="AK832" s="23"/>
      <c r="AL832" s="23"/>
      <c r="AM832" s="23"/>
      <c r="AN832" s="23"/>
      <c r="AO832" s="23"/>
      <c r="AP832" s="23"/>
      <c r="AQ832" s="23"/>
    </row>
    <row r="833" ht="13.5" customHeight="1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  <c r="AF833" s="23"/>
      <c r="AG833" s="23"/>
      <c r="AH833" s="23"/>
      <c r="AI833" s="23"/>
      <c r="AJ833" s="23"/>
      <c r="AK833" s="23"/>
      <c r="AL833" s="23"/>
      <c r="AM833" s="23"/>
      <c r="AN833" s="23"/>
      <c r="AO833" s="23"/>
      <c r="AP833" s="23"/>
      <c r="AQ833" s="23"/>
    </row>
    <row r="834" ht="13.5" customHeight="1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  <c r="AF834" s="23"/>
      <c r="AG834" s="23"/>
      <c r="AH834" s="23"/>
      <c r="AI834" s="23"/>
      <c r="AJ834" s="23"/>
      <c r="AK834" s="23"/>
      <c r="AL834" s="23"/>
      <c r="AM834" s="23"/>
      <c r="AN834" s="23"/>
      <c r="AO834" s="23"/>
      <c r="AP834" s="23"/>
      <c r="AQ834" s="23"/>
    </row>
    <row r="835" ht="13.5" customHeight="1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  <c r="AF835" s="23"/>
      <c r="AG835" s="23"/>
      <c r="AH835" s="23"/>
      <c r="AI835" s="23"/>
      <c r="AJ835" s="23"/>
      <c r="AK835" s="23"/>
      <c r="AL835" s="23"/>
      <c r="AM835" s="23"/>
      <c r="AN835" s="23"/>
      <c r="AO835" s="23"/>
      <c r="AP835" s="23"/>
      <c r="AQ835" s="23"/>
    </row>
    <row r="836" ht="13.5" customHeight="1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  <c r="AF836" s="23"/>
      <c r="AG836" s="23"/>
      <c r="AH836" s="23"/>
      <c r="AI836" s="23"/>
      <c r="AJ836" s="23"/>
      <c r="AK836" s="23"/>
      <c r="AL836" s="23"/>
      <c r="AM836" s="23"/>
      <c r="AN836" s="23"/>
      <c r="AO836" s="23"/>
      <c r="AP836" s="23"/>
      <c r="AQ836" s="23"/>
    </row>
    <row r="837" ht="13.5" customHeight="1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  <c r="AF837" s="23"/>
      <c r="AG837" s="23"/>
      <c r="AH837" s="23"/>
      <c r="AI837" s="23"/>
      <c r="AJ837" s="23"/>
      <c r="AK837" s="23"/>
      <c r="AL837" s="23"/>
      <c r="AM837" s="23"/>
      <c r="AN837" s="23"/>
      <c r="AO837" s="23"/>
      <c r="AP837" s="23"/>
      <c r="AQ837" s="23"/>
    </row>
    <row r="838" ht="13.5" customHeight="1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  <c r="AF838" s="23"/>
      <c r="AG838" s="23"/>
      <c r="AH838" s="23"/>
      <c r="AI838" s="23"/>
      <c r="AJ838" s="23"/>
      <c r="AK838" s="23"/>
      <c r="AL838" s="23"/>
      <c r="AM838" s="23"/>
      <c r="AN838" s="23"/>
      <c r="AO838" s="23"/>
      <c r="AP838" s="23"/>
      <c r="AQ838" s="23"/>
    </row>
    <row r="839" ht="13.5" customHeight="1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  <c r="AF839" s="23"/>
      <c r="AG839" s="23"/>
      <c r="AH839" s="23"/>
      <c r="AI839" s="23"/>
      <c r="AJ839" s="23"/>
      <c r="AK839" s="23"/>
      <c r="AL839" s="23"/>
      <c r="AM839" s="23"/>
      <c r="AN839" s="23"/>
      <c r="AO839" s="23"/>
      <c r="AP839" s="23"/>
      <c r="AQ839" s="23"/>
    </row>
    <row r="840" ht="13.5" customHeight="1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  <c r="AF840" s="23"/>
      <c r="AG840" s="23"/>
      <c r="AH840" s="23"/>
      <c r="AI840" s="23"/>
      <c r="AJ840" s="23"/>
      <c r="AK840" s="23"/>
      <c r="AL840" s="23"/>
      <c r="AM840" s="23"/>
      <c r="AN840" s="23"/>
      <c r="AO840" s="23"/>
      <c r="AP840" s="23"/>
      <c r="AQ840" s="23"/>
    </row>
    <row r="841" ht="13.5" customHeight="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  <c r="AF841" s="23"/>
      <c r="AG841" s="23"/>
      <c r="AH841" s="23"/>
      <c r="AI841" s="23"/>
      <c r="AJ841" s="23"/>
      <c r="AK841" s="23"/>
      <c r="AL841" s="23"/>
      <c r="AM841" s="23"/>
      <c r="AN841" s="23"/>
      <c r="AO841" s="23"/>
      <c r="AP841" s="23"/>
      <c r="AQ841" s="23"/>
    </row>
    <row r="842" ht="13.5" customHeight="1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  <c r="AF842" s="23"/>
      <c r="AG842" s="23"/>
      <c r="AH842" s="23"/>
      <c r="AI842" s="23"/>
      <c r="AJ842" s="23"/>
      <c r="AK842" s="23"/>
      <c r="AL842" s="23"/>
      <c r="AM842" s="23"/>
      <c r="AN842" s="23"/>
      <c r="AO842" s="23"/>
      <c r="AP842" s="23"/>
      <c r="AQ842" s="23"/>
    </row>
    <row r="843" ht="13.5" customHeight="1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  <c r="AF843" s="23"/>
      <c r="AG843" s="23"/>
      <c r="AH843" s="23"/>
      <c r="AI843" s="23"/>
      <c r="AJ843" s="23"/>
      <c r="AK843" s="23"/>
      <c r="AL843" s="23"/>
      <c r="AM843" s="23"/>
      <c r="AN843" s="23"/>
      <c r="AO843" s="23"/>
      <c r="AP843" s="23"/>
      <c r="AQ843" s="23"/>
    </row>
    <row r="844" ht="13.5" customHeight="1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  <c r="AF844" s="23"/>
      <c r="AG844" s="23"/>
      <c r="AH844" s="23"/>
      <c r="AI844" s="23"/>
      <c r="AJ844" s="23"/>
      <c r="AK844" s="23"/>
      <c r="AL844" s="23"/>
      <c r="AM844" s="23"/>
      <c r="AN844" s="23"/>
      <c r="AO844" s="23"/>
      <c r="AP844" s="23"/>
      <c r="AQ844" s="23"/>
    </row>
    <row r="845" ht="13.5" customHeight="1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  <c r="AF845" s="23"/>
      <c r="AG845" s="23"/>
      <c r="AH845" s="23"/>
      <c r="AI845" s="23"/>
      <c r="AJ845" s="23"/>
      <c r="AK845" s="23"/>
      <c r="AL845" s="23"/>
      <c r="AM845" s="23"/>
      <c r="AN845" s="23"/>
      <c r="AO845" s="23"/>
      <c r="AP845" s="23"/>
      <c r="AQ845" s="23"/>
    </row>
    <row r="846" ht="13.5" customHeight="1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  <c r="AF846" s="23"/>
      <c r="AG846" s="23"/>
      <c r="AH846" s="23"/>
      <c r="AI846" s="23"/>
      <c r="AJ846" s="23"/>
      <c r="AK846" s="23"/>
      <c r="AL846" s="23"/>
      <c r="AM846" s="23"/>
      <c r="AN846" s="23"/>
      <c r="AO846" s="23"/>
      <c r="AP846" s="23"/>
      <c r="AQ846" s="23"/>
    </row>
    <row r="847" ht="13.5" customHeight="1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  <c r="AF847" s="23"/>
      <c r="AG847" s="23"/>
      <c r="AH847" s="23"/>
      <c r="AI847" s="23"/>
      <c r="AJ847" s="23"/>
      <c r="AK847" s="23"/>
      <c r="AL847" s="23"/>
      <c r="AM847" s="23"/>
      <c r="AN847" s="23"/>
      <c r="AO847" s="23"/>
      <c r="AP847" s="23"/>
      <c r="AQ847" s="23"/>
    </row>
    <row r="848" ht="13.5" customHeight="1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  <c r="AF848" s="23"/>
      <c r="AG848" s="23"/>
      <c r="AH848" s="23"/>
      <c r="AI848" s="23"/>
      <c r="AJ848" s="23"/>
      <c r="AK848" s="23"/>
      <c r="AL848" s="23"/>
      <c r="AM848" s="23"/>
      <c r="AN848" s="23"/>
      <c r="AO848" s="23"/>
      <c r="AP848" s="23"/>
      <c r="AQ848" s="23"/>
    </row>
    <row r="849" ht="13.5" customHeight="1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  <c r="AF849" s="23"/>
      <c r="AG849" s="23"/>
      <c r="AH849" s="23"/>
      <c r="AI849" s="23"/>
      <c r="AJ849" s="23"/>
      <c r="AK849" s="23"/>
      <c r="AL849" s="23"/>
      <c r="AM849" s="23"/>
      <c r="AN849" s="23"/>
      <c r="AO849" s="23"/>
      <c r="AP849" s="23"/>
      <c r="AQ849" s="23"/>
    </row>
    <row r="850" ht="13.5" customHeight="1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  <c r="AF850" s="23"/>
      <c r="AG850" s="23"/>
      <c r="AH850" s="23"/>
      <c r="AI850" s="23"/>
      <c r="AJ850" s="23"/>
      <c r="AK850" s="23"/>
      <c r="AL850" s="23"/>
      <c r="AM850" s="23"/>
      <c r="AN850" s="23"/>
      <c r="AO850" s="23"/>
      <c r="AP850" s="23"/>
      <c r="AQ850" s="23"/>
    </row>
    <row r="851" ht="13.5" customHeight="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  <c r="AF851" s="23"/>
      <c r="AG851" s="23"/>
      <c r="AH851" s="23"/>
      <c r="AI851" s="23"/>
      <c r="AJ851" s="23"/>
      <c r="AK851" s="23"/>
      <c r="AL851" s="23"/>
      <c r="AM851" s="23"/>
      <c r="AN851" s="23"/>
      <c r="AO851" s="23"/>
      <c r="AP851" s="23"/>
      <c r="AQ851" s="23"/>
    </row>
    <row r="852" ht="13.5" customHeight="1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  <c r="AF852" s="23"/>
      <c r="AG852" s="23"/>
      <c r="AH852" s="23"/>
      <c r="AI852" s="23"/>
      <c r="AJ852" s="23"/>
      <c r="AK852" s="23"/>
      <c r="AL852" s="23"/>
      <c r="AM852" s="23"/>
      <c r="AN852" s="23"/>
      <c r="AO852" s="23"/>
      <c r="AP852" s="23"/>
      <c r="AQ852" s="23"/>
    </row>
    <row r="853" ht="13.5" customHeight="1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  <c r="AF853" s="23"/>
      <c r="AG853" s="23"/>
      <c r="AH853" s="23"/>
      <c r="AI853" s="23"/>
      <c r="AJ853" s="23"/>
      <c r="AK853" s="23"/>
      <c r="AL853" s="23"/>
      <c r="AM853" s="23"/>
      <c r="AN853" s="23"/>
      <c r="AO853" s="23"/>
      <c r="AP853" s="23"/>
      <c r="AQ853" s="23"/>
    </row>
    <row r="854" ht="13.5" customHeight="1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  <c r="AF854" s="23"/>
      <c r="AG854" s="23"/>
      <c r="AH854" s="23"/>
      <c r="AI854" s="23"/>
      <c r="AJ854" s="23"/>
      <c r="AK854" s="23"/>
      <c r="AL854" s="23"/>
      <c r="AM854" s="23"/>
      <c r="AN854" s="23"/>
      <c r="AO854" s="23"/>
      <c r="AP854" s="23"/>
      <c r="AQ854" s="23"/>
    </row>
    <row r="855" ht="13.5" customHeight="1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  <c r="AF855" s="23"/>
      <c r="AG855" s="23"/>
      <c r="AH855" s="23"/>
      <c r="AI855" s="23"/>
      <c r="AJ855" s="23"/>
      <c r="AK855" s="23"/>
      <c r="AL855" s="23"/>
      <c r="AM855" s="23"/>
      <c r="AN855" s="23"/>
      <c r="AO855" s="23"/>
      <c r="AP855" s="23"/>
      <c r="AQ855" s="23"/>
    </row>
    <row r="856" ht="13.5" customHeight="1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  <c r="AF856" s="23"/>
      <c r="AG856" s="23"/>
      <c r="AH856" s="23"/>
      <c r="AI856" s="23"/>
      <c r="AJ856" s="23"/>
      <c r="AK856" s="23"/>
      <c r="AL856" s="23"/>
      <c r="AM856" s="23"/>
      <c r="AN856" s="23"/>
      <c r="AO856" s="23"/>
      <c r="AP856" s="23"/>
      <c r="AQ856" s="23"/>
    </row>
    <row r="857" ht="13.5" customHeight="1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  <c r="AF857" s="23"/>
      <c r="AG857" s="23"/>
      <c r="AH857" s="23"/>
      <c r="AI857" s="23"/>
      <c r="AJ857" s="23"/>
      <c r="AK857" s="23"/>
      <c r="AL857" s="23"/>
      <c r="AM857" s="23"/>
      <c r="AN857" s="23"/>
      <c r="AO857" s="23"/>
      <c r="AP857" s="23"/>
      <c r="AQ857" s="23"/>
    </row>
    <row r="858" ht="13.5" customHeight="1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  <c r="AF858" s="23"/>
      <c r="AG858" s="23"/>
      <c r="AH858" s="23"/>
      <c r="AI858" s="23"/>
      <c r="AJ858" s="23"/>
      <c r="AK858" s="23"/>
      <c r="AL858" s="23"/>
      <c r="AM858" s="23"/>
      <c r="AN858" s="23"/>
      <c r="AO858" s="23"/>
      <c r="AP858" s="23"/>
      <c r="AQ858" s="23"/>
    </row>
    <row r="859" ht="13.5" customHeight="1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  <c r="AF859" s="23"/>
      <c r="AG859" s="23"/>
      <c r="AH859" s="23"/>
      <c r="AI859" s="23"/>
      <c r="AJ859" s="23"/>
      <c r="AK859" s="23"/>
      <c r="AL859" s="23"/>
      <c r="AM859" s="23"/>
      <c r="AN859" s="23"/>
      <c r="AO859" s="23"/>
      <c r="AP859" s="23"/>
      <c r="AQ859" s="23"/>
    </row>
    <row r="860" ht="13.5" customHeight="1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  <c r="AF860" s="23"/>
      <c r="AG860" s="23"/>
      <c r="AH860" s="23"/>
      <c r="AI860" s="23"/>
      <c r="AJ860" s="23"/>
      <c r="AK860" s="23"/>
      <c r="AL860" s="23"/>
      <c r="AM860" s="23"/>
      <c r="AN860" s="23"/>
      <c r="AO860" s="23"/>
      <c r="AP860" s="23"/>
      <c r="AQ860" s="23"/>
    </row>
    <row r="861" ht="13.5" customHeight="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  <c r="AF861" s="23"/>
      <c r="AG861" s="23"/>
      <c r="AH861" s="23"/>
      <c r="AI861" s="23"/>
      <c r="AJ861" s="23"/>
      <c r="AK861" s="23"/>
      <c r="AL861" s="23"/>
      <c r="AM861" s="23"/>
      <c r="AN861" s="23"/>
      <c r="AO861" s="23"/>
      <c r="AP861" s="23"/>
      <c r="AQ861" s="23"/>
    </row>
    <row r="862" ht="13.5" customHeight="1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  <c r="AF862" s="23"/>
      <c r="AG862" s="23"/>
      <c r="AH862" s="23"/>
      <c r="AI862" s="23"/>
      <c r="AJ862" s="23"/>
      <c r="AK862" s="23"/>
      <c r="AL862" s="23"/>
      <c r="AM862" s="23"/>
      <c r="AN862" s="23"/>
      <c r="AO862" s="23"/>
      <c r="AP862" s="23"/>
      <c r="AQ862" s="23"/>
    </row>
    <row r="863" ht="13.5" customHeight="1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  <c r="AF863" s="23"/>
      <c r="AG863" s="23"/>
      <c r="AH863" s="23"/>
      <c r="AI863" s="23"/>
      <c r="AJ863" s="23"/>
      <c r="AK863" s="23"/>
      <c r="AL863" s="23"/>
      <c r="AM863" s="23"/>
      <c r="AN863" s="23"/>
      <c r="AO863" s="23"/>
      <c r="AP863" s="23"/>
      <c r="AQ863" s="23"/>
    </row>
    <row r="864" ht="13.5" customHeight="1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  <c r="AF864" s="23"/>
      <c r="AG864" s="23"/>
      <c r="AH864" s="23"/>
      <c r="AI864" s="23"/>
      <c r="AJ864" s="23"/>
      <c r="AK864" s="23"/>
      <c r="AL864" s="23"/>
      <c r="AM864" s="23"/>
      <c r="AN864" s="23"/>
      <c r="AO864" s="23"/>
      <c r="AP864" s="23"/>
      <c r="AQ864" s="23"/>
    </row>
    <row r="865" ht="13.5" customHeight="1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  <c r="AF865" s="23"/>
      <c r="AG865" s="23"/>
      <c r="AH865" s="23"/>
      <c r="AI865" s="23"/>
      <c r="AJ865" s="23"/>
      <c r="AK865" s="23"/>
      <c r="AL865" s="23"/>
      <c r="AM865" s="23"/>
      <c r="AN865" s="23"/>
      <c r="AO865" s="23"/>
      <c r="AP865" s="23"/>
      <c r="AQ865" s="23"/>
    </row>
    <row r="866" ht="13.5" customHeight="1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  <c r="AF866" s="23"/>
      <c r="AG866" s="23"/>
      <c r="AH866" s="23"/>
      <c r="AI866" s="23"/>
      <c r="AJ866" s="23"/>
      <c r="AK866" s="23"/>
      <c r="AL866" s="23"/>
      <c r="AM866" s="23"/>
      <c r="AN866" s="23"/>
      <c r="AO866" s="23"/>
      <c r="AP866" s="23"/>
      <c r="AQ866" s="23"/>
    </row>
    <row r="867" ht="13.5" customHeight="1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  <c r="AF867" s="23"/>
      <c r="AG867" s="23"/>
      <c r="AH867" s="23"/>
      <c r="AI867" s="23"/>
      <c r="AJ867" s="23"/>
      <c r="AK867" s="23"/>
      <c r="AL867" s="23"/>
      <c r="AM867" s="23"/>
      <c r="AN867" s="23"/>
      <c r="AO867" s="23"/>
      <c r="AP867" s="23"/>
      <c r="AQ867" s="23"/>
    </row>
    <row r="868" ht="13.5" customHeight="1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  <c r="AF868" s="23"/>
      <c r="AG868" s="23"/>
      <c r="AH868" s="23"/>
      <c r="AI868" s="23"/>
      <c r="AJ868" s="23"/>
      <c r="AK868" s="23"/>
      <c r="AL868" s="23"/>
      <c r="AM868" s="23"/>
      <c r="AN868" s="23"/>
      <c r="AO868" s="23"/>
      <c r="AP868" s="23"/>
      <c r="AQ868" s="23"/>
    </row>
    <row r="869" ht="13.5" customHeight="1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  <c r="AF869" s="23"/>
      <c r="AG869" s="23"/>
      <c r="AH869" s="23"/>
      <c r="AI869" s="23"/>
      <c r="AJ869" s="23"/>
      <c r="AK869" s="23"/>
      <c r="AL869" s="23"/>
      <c r="AM869" s="23"/>
      <c r="AN869" s="23"/>
      <c r="AO869" s="23"/>
      <c r="AP869" s="23"/>
      <c r="AQ869" s="23"/>
    </row>
    <row r="870" ht="13.5" customHeight="1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  <c r="AF870" s="23"/>
      <c r="AG870" s="23"/>
      <c r="AH870" s="23"/>
      <c r="AI870" s="23"/>
      <c r="AJ870" s="23"/>
      <c r="AK870" s="23"/>
      <c r="AL870" s="23"/>
      <c r="AM870" s="23"/>
      <c r="AN870" s="23"/>
      <c r="AO870" s="23"/>
      <c r="AP870" s="23"/>
      <c r="AQ870" s="23"/>
    </row>
    <row r="871" ht="13.5" customHeight="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  <c r="AF871" s="23"/>
      <c r="AG871" s="23"/>
      <c r="AH871" s="23"/>
      <c r="AI871" s="23"/>
      <c r="AJ871" s="23"/>
      <c r="AK871" s="23"/>
      <c r="AL871" s="23"/>
      <c r="AM871" s="23"/>
      <c r="AN871" s="23"/>
      <c r="AO871" s="23"/>
      <c r="AP871" s="23"/>
      <c r="AQ871" s="23"/>
    </row>
    <row r="872" ht="13.5" customHeight="1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  <c r="AF872" s="23"/>
      <c r="AG872" s="23"/>
      <c r="AH872" s="23"/>
      <c r="AI872" s="23"/>
      <c r="AJ872" s="23"/>
      <c r="AK872" s="23"/>
      <c r="AL872" s="23"/>
      <c r="AM872" s="23"/>
      <c r="AN872" s="23"/>
      <c r="AO872" s="23"/>
      <c r="AP872" s="23"/>
      <c r="AQ872" s="23"/>
    </row>
    <row r="873" ht="13.5" customHeight="1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  <c r="AF873" s="23"/>
      <c r="AG873" s="23"/>
      <c r="AH873" s="23"/>
      <c r="AI873" s="23"/>
      <c r="AJ873" s="23"/>
      <c r="AK873" s="23"/>
      <c r="AL873" s="23"/>
      <c r="AM873" s="23"/>
      <c r="AN873" s="23"/>
      <c r="AO873" s="23"/>
      <c r="AP873" s="23"/>
      <c r="AQ873" s="23"/>
    </row>
    <row r="874" ht="13.5" customHeight="1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  <c r="AF874" s="23"/>
      <c r="AG874" s="23"/>
      <c r="AH874" s="23"/>
      <c r="AI874" s="23"/>
      <c r="AJ874" s="23"/>
      <c r="AK874" s="23"/>
      <c r="AL874" s="23"/>
      <c r="AM874" s="23"/>
      <c r="AN874" s="23"/>
      <c r="AO874" s="23"/>
      <c r="AP874" s="23"/>
      <c r="AQ874" s="23"/>
    </row>
    <row r="875" ht="13.5" customHeight="1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  <c r="AF875" s="23"/>
      <c r="AG875" s="23"/>
      <c r="AH875" s="23"/>
      <c r="AI875" s="23"/>
      <c r="AJ875" s="23"/>
      <c r="AK875" s="23"/>
      <c r="AL875" s="23"/>
      <c r="AM875" s="23"/>
      <c r="AN875" s="23"/>
      <c r="AO875" s="23"/>
      <c r="AP875" s="23"/>
      <c r="AQ875" s="23"/>
    </row>
    <row r="876" ht="13.5" customHeight="1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  <c r="AF876" s="23"/>
      <c r="AG876" s="23"/>
      <c r="AH876" s="23"/>
      <c r="AI876" s="23"/>
      <c r="AJ876" s="23"/>
      <c r="AK876" s="23"/>
      <c r="AL876" s="23"/>
      <c r="AM876" s="23"/>
      <c r="AN876" s="23"/>
      <c r="AO876" s="23"/>
      <c r="AP876" s="23"/>
      <c r="AQ876" s="23"/>
    </row>
    <row r="877" ht="13.5" customHeight="1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  <c r="AF877" s="23"/>
      <c r="AG877" s="23"/>
      <c r="AH877" s="23"/>
      <c r="AI877" s="23"/>
      <c r="AJ877" s="23"/>
      <c r="AK877" s="23"/>
      <c r="AL877" s="23"/>
      <c r="AM877" s="23"/>
      <c r="AN877" s="23"/>
      <c r="AO877" s="23"/>
      <c r="AP877" s="23"/>
      <c r="AQ877" s="23"/>
    </row>
    <row r="878" ht="13.5" customHeight="1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  <c r="AF878" s="23"/>
      <c r="AG878" s="23"/>
      <c r="AH878" s="23"/>
      <c r="AI878" s="23"/>
      <c r="AJ878" s="23"/>
      <c r="AK878" s="23"/>
      <c r="AL878" s="23"/>
      <c r="AM878" s="23"/>
      <c r="AN878" s="23"/>
      <c r="AO878" s="23"/>
      <c r="AP878" s="23"/>
      <c r="AQ878" s="23"/>
    </row>
    <row r="879" ht="13.5" customHeight="1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  <c r="AF879" s="23"/>
      <c r="AG879" s="23"/>
      <c r="AH879" s="23"/>
      <c r="AI879" s="23"/>
      <c r="AJ879" s="23"/>
      <c r="AK879" s="23"/>
      <c r="AL879" s="23"/>
      <c r="AM879" s="23"/>
      <c r="AN879" s="23"/>
      <c r="AO879" s="23"/>
      <c r="AP879" s="23"/>
      <c r="AQ879" s="23"/>
    </row>
    <row r="880" ht="13.5" customHeight="1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  <c r="AF880" s="23"/>
      <c r="AG880" s="23"/>
      <c r="AH880" s="23"/>
      <c r="AI880" s="23"/>
      <c r="AJ880" s="23"/>
      <c r="AK880" s="23"/>
      <c r="AL880" s="23"/>
      <c r="AM880" s="23"/>
      <c r="AN880" s="23"/>
      <c r="AO880" s="23"/>
      <c r="AP880" s="23"/>
      <c r="AQ880" s="23"/>
    </row>
    <row r="881" ht="13.5" customHeight="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  <c r="AF881" s="23"/>
      <c r="AG881" s="23"/>
      <c r="AH881" s="23"/>
      <c r="AI881" s="23"/>
      <c r="AJ881" s="23"/>
      <c r="AK881" s="23"/>
      <c r="AL881" s="23"/>
      <c r="AM881" s="23"/>
      <c r="AN881" s="23"/>
      <c r="AO881" s="23"/>
      <c r="AP881" s="23"/>
      <c r="AQ881" s="23"/>
    </row>
    <row r="882" ht="13.5" customHeight="1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  <c r="AF882" s="23"/>
      <c r="AG882" s="23"/>
      <c r="AH882" s="23"/>
      <c r="AI882" s="23"/>
      <c r="AJ882" s="23"/>
      <c r="AK882" s="23"/>
      <c r="AL882" s="23"/>
      <c r="AM882" s="23"/>
      <c r="AN882" s="23"/>
      <c r="AO882" s="23"/>
      <c r="AP882" s="23"/>
      <c r="AQ882" s="23"/>
    </row>
    <row r="883" ht="13.5" customHeight="1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  <c r="AF883" s="23"/>
      <c r="AG883" s="23"/>
      <c r="AH883" s="23"/>
      <c r="AI883" s="23"/>
      <c r="AJ883" s="23"/>
      <c r="AK883" s="23"/>
      <c r="AL883" s="23"/>
      <c r="AM883" s="23"/>
      <c r="AN883" s="23"/>
      <c r="AO883" s="23"/>
      <c r="AP883" s="23"/>
      <c r="AQ883" s="23"/>
    </row>
    <row r="884" ht="13.5" customHeight="1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  <c r="AF884" s="23"/>
      <c r="AG884" s="23"/>
      <c r="AH884" s="23"/>
      <c r="AI884" s="23"/>
      <c r="AJ884" s="23"/>
      <c r="AK884" s="23"/>
      <c r="AL884" s="23"/>
      <c r="AM884" s="23"/>
      <c r="AN884" s="23"/>
      <c r="AO884" s="23"/>
      <c r="AP884" s="23"/>
      <c r="AQ884" s="23"/>
    </row>
    <row r="885" ht="13.5" customHeight="1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  <c r="AF885" s="23"/>
      <c r="AG885" s="23"/>
      <c r="AH885" s="23"/>
      <c r="AI885" s="23"/>
      <c r="AJ885" s="23"/>
      <c r="AK885" s="23"/>
      <c r="AL885" s="23"/>
      <c r="AM885" s="23"/>
      <c r="AN885" s="23"/>
      <c r="AO885" s="23"/>
      <c r="AP885" s="23"/>
      <c r="AQ885" s="23"/>
    </row>
    <row r="886" ht="13.5" customHeight="1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  <c r="AF886" s="23"/>
      <c r="AG886" s="23"/>
      <c r="AH886" s="23"/>
      <c r="AI886" s="23"/>
      <c r="AJ886" s="23"/>
      <c r="AK886" s="23"/>
      <c r="AL886" s="23"/>
      <c r="AM886" s="23"/>
      <c r="AN886" s="23"/>
      <c r="AO886" s="23"/>
      <c r="AP886" s="23"/>
      <c r="AQ886" s="23"/>
    </row>
    <row r="887" ht="13.5" customHeight="1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  <c r="AF887" s="23"/>
      <c r="AG887" s="23"/>
      <c r="AH887" s="23"/>
      <c r="AI887" s="23"/>
      <c r="AJ887" s="23"/>
      <c r="AK887" s="23"/>
      <c r="AL887" s="23"/>
      <c r="AM887" s="23"/>
      <c r="AN887" s="23"/>
      <c r="AO887" s="23"/>
      <c r="AP887" s="23"/>
      <c r="AQ887" s="23"/>
    </row>
    <row r="888" ht="13.5" customHeight="1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  <c r="AF888" s="23"/>
      <c r="AG888" s="23"/>
      <c r="AH888" s="23"/>
      <c r="AI888" s="23"/>
      <c r="AJ888" s="23"/>
      <c r="AK888" s="23"/>
      <c r="AL888" s="23"/>
      <c r="AM888" s="23"/>
      <c r="AN888" s="23"/>
      <c r="AO888" s="23"/>
      <c r="AP888" s="23"/>
      <c r="AQ888" s="23"/>
    </row>
    <row r="889" ht="13.5" customHeight="1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  <c r="AF889" s="23"/>
      <c r="AG889" s="23"/>
      <c r="AH889" s="23"/>
      <c r="AI889" s="23"/>
      <c r="AJ889" s="23"/>
      <c r="AK889" s="23"/>
      <c r="AL889" s="23"/>
      <c r="AM889" s="23"/>
      <c r="AN889" s="23"/>
      <c r="AO889" s="23"/>
      <c r="AP889" s="23"/>
      <c r="AQ889" s="23"/>
    </row>
    <row r="890" ht="13.5" customHeight="1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  <c r="AF890" s="23"/>
      <c r="AG890" s="23"/>
      <c r="AH890" s="23"/>
      <c r="AI890" s="23"/>
      <c r="AJ890" s="23"/>
      <c r="AK890" s="23"/>
      <c r="AL890" s="23"/>
      <c r="AM890" s="23"/>
      <c r="AN890" s="23"/>
      <c r="AO890" s="23"/>
      <c r="AP890" s="23"/>
      <c r="AQ890" s="23"/>
    </row>
    <row r="891" ht="13.5" customHeight="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  <c r="AF891" s="23"/>
      <c r="AG891" s="23"/>
      <c r="AH891" s="23"/>
      <c r="AI891" s="23"/>
      <c r="AJ891" s="23"/>
      <c r="AK891" s="23"/>
      <c r="AL891" s="23"/>
      <c r="AM891" s="23"/>
      <c r="AN891" s="23"/>
      <c r="AO891" s="23"/>
      <c r="AP891" s="23"/>
      <c r="AQ891" s="23"/>
    </row>
    <row r="892" ht="13.5" customHeight="1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  <c r="AF892" s="23"/>
      <c r="AG892" s="23"/>
      <c r="AH892" s="23"/>
      <c r="AI892" s="23"/>
      <c r="AJ892" s="23"/>
      <c r="AK892" s="23"/>
      <c r="AL892" s="23"/>
      <c r="AM892" s="23"/>
      <c r="AN892" s="23"/>
      <c r="AO892" s="23"/>
      <c r="AP892" s="23"/>
      <c r="AQ892" s="23"/>
    </row>
    <row r="893" ht="13.5" customHeight="1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  <c r="AF893" s="23"/>
      <c r="AG893" s="23"/>
      <c r="AH893" s="23"/>
      <c r="AI893" s="23"/>
      <c r="AJ893" s="23"/>
      <c r="AK893" s="23"/>
      <c r="AL893" s="23"/>
      <c r="AM893" s="23"/>
      <c r="AN893" s="23"/>
      <c r="AO893" s="23"/>
      <c r="AP893" s="23"/>
      <c r="AQ893" s="23"/>
    </row>
    <row r="894" ht="13.5" customHeight="1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  <c r="AF894" s="23"/>
      <c r="AG894" s="23"/>
      <c r="AH894" s="23"/>
      <c r="AI894" s="23"/>
      <c r="AJ894" s="23"/>
      <c r="AK894" s="23"/>
      <c r="AL894" s="23"/>
      <c r="AM894" s="23"/>
      <c r="AN894" s="23"/>
      <c r="AO894" s="23"/>
      <c r="AP894" s="23"/>
      <c r="AQ894" s="23"/>
    </row>
    <row r="895" ht="13.5" customHeight="1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  <c r="AF895" s="23"/>
      <c r="AG895" s="23"/>
      <c r="AH895" s="23"/>
      <c r="AI895" s="23"/>
      <c r="AJ895" s="23"/>
      <c r="AK895" s="23"/>
      <c r="AL895" s="23"/>
      <c r="AM895" s="23"/>
      <c r="AN895" s="23"/>
      <c r="AO895" s="23"/>
      <c r="AP895" s="23"/>
      <c r="AQ895" s="23"/>
    </row>
    <row r="896" ht="13.5" customHeight="1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  <c r="AF896" s="23"/>
      <c r="AG896" s="23"/>
      <c r="AH896" s="23"/>
      <c r="AI896" s="23"/>
      <c r="AJ896" s="23"/>
      <c r="AK896" s="23"/>
      <c r="AL896" s="23"/>
      <c r="AM896" s="23"/>
      <c r="AN896" s="23"/>
      <c r="AO896" s="23"/>
      <c r="AP896" s="23"/>
      <c r="AQ896" s="23"/>
    </row>
    <row r="897" ht="13.5" customHeight="1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  <c r="AF897" s="23"/>
      <c r="AG897" s="23"/>
      <c r="AH897" s="23"/>
      <c r="AI897" s="23"/>
      <c r="AJ897" s="23"/>
      <c r="AK897" s="23"/>
      <c r="AL897" s="23"/>
      <c r="AM897" s="23"/>
      <c r="AN897" s="23"/>
      <c r="AO897" s="23"/>
      <c r="AP897" s="23"/>
      <c r="AQ897" s="23"/>
    </row>
    <row r="898" ht="13.5" customHeight="1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  <c r="AF898" s="23"/>
      <c r="AG898" s="23"/>
      <c r="AH898" s="23"/>
      <c r="AI898" s="23"/>
      <c r="AJ898" s="23"/>
      <c r="AK898" s="23"/>
      <c r="AL898" s="23"/>
      <c r="AM898" s="23"/>
      <c r="AN898" s="23"/>
      <c r="AO898" s="23"/>
      <c r="AP898" s="23"/>
      <c r="AQ898" s="23"/>
    </row>
    <row r="899" ht="13.5" customHeight="1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  <c r="AF899" s="23"/>
      <c r="AG899" s="23"/>
      <c r="AH899" s="23"/>
      <c r="AI899" s="23"/>
      <c r="AJ899" s="23"/>
      <c r="AK899" s="23"/>
      <c r="AL899" s="23"/>
      <c r="AM899" s="23"/>
      <c r="AN899" s="23"/>
      <c r="AO899" s="23"/>
      <c r="AP899" s="23"/>
      <c r="AQ899" s="23"/>
    </row>
    <row r="900" ht="13.5" customHeight="1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  <c r="AF900" s="23"/>
      <c r="AG900" s="23"/>
      <c r="AH900" s="23"/>
      <c r="AI900" s="23"/>
      <c r="AJ900" s="23"/>
      <c r="AK900" s="23"/>
      <c r="AL900" s="23"/>
      <c r="AM900" s="23"/>
      <c r="AN900" s="23"/>
      <c r="AO900" s="23"/>
      <c r="AP900" s="23"/>
      <c r="AQ900" s="23"/>
    </row>
    <row r="901" ht="13.5" customHeight="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  <c r="AF901" s="23"/>
      <c r="AG901" s="23"/>
      <c r="AH901" s="23"/>
      <c r="AI901" s="23"/>
      <c r="AJ901" s="23"/>
      <c r="AK901" s="23"/>
      <c r="AL901" s="23"/>
      <c r="AM901" s="23"/>
      <c r="AN901" s="23"/>
      <c r="AO901" s="23"/>
      <c r="AP901" s="23"/>
      <c r="AQ901" s="23"/>
    </row>
    <row r="902" ht="13.5" customHeight="1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  <c r="AF902" s="23"/>
      <c r="AG902" s="23"/>
      <c r="AH902" s="23"/>
      <c r="AI902" s="23"/>
      <c r="AJ902" s="23"/>
      <c r="AK902" s="23"/>
      <c r="AL902" s="23"/>
      <c r="AM902" s="23"/>
      <c r="AN902" s="23"/>
      <c r="AO902" s="23"/>
      <c r="AP902" s="23"/>
      <c r="AQ902" s="23"/>
    </row>
    <row r="903" ht="13.5" customHeight="1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  <c r="AF903" s="23"/>
      <c r="AG903" s="23"/>
      <c r="AH903" s="23"/>
      <c r="AI903" s="23"/>
      <c r="AJ903" s="23"/>
      <c r="AK903" s="23"/>
      <c r="AL903" s="23"/>
      <c r="AM903" s="23"/>
      <c r="AN903" s="23"/>
      <c r="AO903" s="23"/>
      <c r="AP903" s="23"/>
      <c r="AQ903" s="23"/>
    </row>
    <row r="904" ht="13.5" customHeight="1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  <c r="AF904" s="23"/>
      <c r="AG904" s="23"/>
      <c r="AH904" s="23"/>
      <c r="AI904" s="23"/>
      <c r="AJ904" s="23"/>
      <c r="AK904" s="23"/>
      <c r="AL904" s="23"/>
      <c r="AM904" s="23"/>
      <c r="AN904" s="23"/>
      <c r="AO904" s="23"/>
      <c r="AP904" s="23"/>
      <c r="AQ904" s="23"/>
    </row>
    <row r="905" ht="13.5" customHeight="1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  <c r="AF905" s="23"/>
      <c r="AG905" s="23"/>
      <c r="AH905" s="23"/>
      <c r="AI905" s="23"/>
      <c r="AJ905" s="23"/>
      <c r="AK905" s="23"/>
      <c r="AL905" s="23"/>
      <c r="AM905" s="23"/>
      <c r="AN905" s="23"/>
      <c r="AO905" s="23"/>
      <c r="AP905" s="23"/>
      <c r="AQ905" s="23"/>
    </row>
    <row r="906" ht="13.5" customHeight="1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  <c r="AF906" s="23"/>
      <c r="AG906" s="23"/>
      <c r="AH906" s="23"/>
      <c r="AI906" s="23"/>
      <c r="AJ906" s="23"/>
      <c r="AK906" s="23"/>
      <c r="AL906" s="23"/>
      <c r="AM906" s="23"/>
      <c r="AN906" s="23"/>
      <c r="AO906" s="23"/>
      <c r="AP906" s="23"/>
      <c r="AQ906" s="23"/>
    </row>
    <row r="907" ht="13.5" customHeight="1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  <c r="AF907" s="23"/>
      <c r="AG907" s="23"/>
      <c r="AH907" s="23"/>
      <c r="AI907" s="23"/>
      <c r="AJ907" s="23"/>
      <c r="AK907" s="23"/>
      <c r="AL907" s="23"/>
      <c r="AM907" s="23"/>
      <c r="AN907" s="23"/>
      <c r="AO907" s="23"/>
      <c r="AP907" s="23"/>
      <c r="AQ907" s="23"/>
    </row>
    <row r="908" ht="13.5" customHeight="1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  <c r="AF908" s="23"/>
      <c r="AG908" s="23"/>
      <c r="AH908" s="23"/>
      <c r="AI908" s="23"/>
      <c r="AJ908" s="23"/>
      <c r="AK908" s="23"/>
      <c r="AL908" s="23"/>
      <c r="AM908" s="23"/>
      <c r="AN908" s="23"/>
      <c r="AO908" s="23"/>
      <c r="AP908" s="23"/>
      <c r="AQ908" s="23"/>
    </row>
    <row r="909" ht="13.5" customHeight="1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  <c r="AF909" s="23"/>
      <c r="AG909" s="23"/>
      <c r="AH909" s="23"/>
      <c r="AI909" s="23"/>
      <c r="AJ909" s="23"/>
      <c r="AK909" s="23"/>
      <c r="AL909" s="23"/>
      <c r="AM909" s="23"/>
      <c r="AN909" s="23"/>
      <c r="AO909" s="23"/>
      <c r="AP909" s="23"/>
      <c r="AQ909" s="23"/>
    </row>
    <row r="910" ht="13.5" customHeight="1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  <c r="AF910" s="23"/>
      <c r="AG910" s="23"/>
      <c r="AH910" s="23"/>
      <c r="AI910" s="23"/>
      <c r="AJ910" s="23"/>
      <c r="AK910" s="23"/>
      <c r="AL910" s="23"/>
      <c r="AM910" s="23"/>
      <c r="AN910" s="23"/>
      <c r="AO910" s="23"/>
      <c r="AP910" s="23"/>
      <c r="AQ910" s="23"/>
    </row>
    <row r="911" ht="13.5" customHeight="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  <c r="AF911" s="23"/>
      <c r="AG911" s="23"/>
      <c r="AH911" s="23"/>
      <c r="AI911" s="23"/>
      <c r="AJ911" s="23"/>
      <c r="AK911" s="23"/>
      <c r="AL911" s="23"/>
      <c r="AM911" s="23"/>
      <c r="AN911" s="23"/>
      <c r="AO911" s="23"/>
      <c r="AP911" s="23"/>
      <c r="AQ911" s="23"/>
    </row>
    <row r="912" ht="13.5" customHeight="1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  <c r="AF912" s="23"/>
      <c r="AG912" s="23"/>
      <c r="AH912" s="23"/>
      <c r="AI912" s="23"/>
      <c r="AJ912" s="23"/>
      <c r="AK912" s="23"/>
      <c r="AL912" s="23"/>
      <c r="AM912" s="23"/>
      <c r="AN912" s="23"/>
      <c r="AO912" s="23"/>
      <c r="AP912" s="23"/>
      <c r="AQ912" s="23"/>
    </row>
    <row r="913" ht="13.5" customHeight="1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  <c r="AF913" s="23"/>
      <c r="AG913" s="23"/>
      <c r="AH913" s="23"/>
      <c r="AI913" s="23"/>
      <c r="AJ913" s="23"/>
      <c r="AK913" s="23"/>
      <c r="AL913" s="23"/>
      <c r="AM913" s="23"/>
      <c r="AN913" s="23"/>
      <c r="AO913" s="23"/>
      <c r="AP913" s="23"/>
      <c r="AQ913" s="23"/>
    </row>
    <row r="914" ht="13.5" customHeight="1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  <c r="AF914" s="23"/>
      <c r="AG914" s="23"/>
      <c r="AH914" s="23"/>
      <c r="AI914" s="23"/>
      <c r="AJ914" s="23"/>
      <c r="AK914" s="23"/>
      <c r="AL914" s="23"/>
      <c r="AM914" s="23"/>
      <c r="AN914" s="23"/>
      <c r="AO914" s="23"/>
      <c r="AP914" s="23"/>
      <c r="AQ914" s="23"/>
    </row>
    <row r="915" ht="13.5" customHeight="1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  <c r="AF915" s="23"/>
      <c r="AG915" s="23"/>
      <c r="AH915" s="23"/>
      <c r="AI915" s="23"/>
      <c r="AJ915" s="23"/>
      <c r="AK915" s="23"/>
      <c r="AL915" s="23"/>
      <c r="AM915" s="23"/>
      <c r="AN915" s="23"/>
      <c r="AO915" s="23"/>
      <c r="AP915" s="23"/>
      <c r="AQ915" s="23"/>
    </row>
    <row r="916" ht="13.5" customHeight="1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  <c r="AF916" s="23"/>
      <c r="AG916" s="23"/>
      <c r="AH916" s="23"/>
      <c r="AI916" s="23"/>
      <c r="AJ916" s="23"/>
      <c r="AK916" s="23"/>
      <c r="AL916" s="23"/>
      <c r="AM916" s="23"/>
      <c r="AN916" s="23"/>
      <c r="AO916" s="23"/>
      <c r="AP916" s="23"/>
      <c r="AQ916" s="23"/>
    </row>
    <row r="917" ht="13.5" customHeight="1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  <c r="AF917" s="23"/>
      <c r="AG917" s="23"/>
      <c r="AH917" s="23"/>
      <c r="AI917" s="23"/>
      <c r="AJ917" s="23"/>
      <c r="AK917" s="23"/>
      <c r="AL917" s="23"/>
      <c r="AM917" s="23"/>
      <c r="AN917" s="23"/>
      <c r="AO917" s="23"/>
      <c r="AP917" s="23"/>
      <c r="AQ917" s="23"/>
    </row>
    <row r="918" ht="13.5" customHeight="1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  <c r="AF918" s="23"/>
      <c r="AG918" s="23"/>
      <c r="AH918" s="23"/>
      <c r="AI918" s="23"/>
      <c r="AJ918" s="23"/>
      <c r="AK918" s="23"/>
      <c r="AL918" s="23"/>
      <c r="AM918" s="23"/>
      <c r="AN918" s="23"/>
      <c r="AO918" s="23"/>
      <c r="AP918" s="23"/>
      <c r="AQ918" s="23"/>
    </row>
    <row r="919" ht="13.5" customHeight="1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  <c r="AF919" s="23"/>
      <c r="AG919" s="23"/>
      <c r="AH919" s="23"/>
      <c r="AI919" s="23"/>
      <c r="AJ919" s="23"/>
      <c r="AK919" s="23"/>
      <c r="AL919" s="23"/>
      <c r="AM919" s="23"/>
      <c r="AN919" s="23"/>
      <c r="AO919" s="23"/>
      <c r="AP919" s="23"/>
      <c r="AQ919" s="23"/>
    </row>
    <row r="920" ht="13.5" customHeight="1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  <c r="AF920" s="23"/>
      <c r="AG920" s="23"/>
      <c r="AH920" s="23"/>
      <c r="AI920" s="23"/>
      <c r="AJ920" s="23"/>
      <c r="AK920" s="23"/>
      <c r="AL920" s="23"/>
      <c r="AM920" s="23"/>
      <c r="AN920" s="23"/>
      <c r="AO920" s="23"/>
      <c r="AP920" s="23"/>
      <c r="AQ920" s="23"/>
    </row>
    <row r="921" ht="13.5" customHeight="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  <c r="AF921" s="23"/>
      <c r="AG921" s="23"/>
      <c r="AH921" s="23"/>
      <c r="AI921" s="23"/>
      <c r="AJ921" s="23"/>
      <c r="AK921" s="23"/>
      <c r="AL921" s="23"/>
      <c r="AM921" s="23"/>
      <c r="AN921" s="23"/>
      <c r="AO921" s="23"/>
      <c r="AP921" s="23"/>
      <c r="AQ921" s="23"/>
    </row>
    <row r="922" ht="13.5" customHeight="1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  <c r="AF922" s="23"/>
      <c r="AG922" s="23"/>
      <c r="AH922" s="23"/>
      <c r="AI922" s="23"/>
      <c r="AJ922" s="23"/>
      <c r="AK922" s="23"/>
      <c r="AL922" s="23"/>
      <c r="AM922" s="23"/>
      <c r="AN922" s="23"/>
      <c r="AO922" s="23"/>
      <c r="AP922" s="23"/>
      <c r="AQ922" s="23"/>
    </row>
    <row r="923" ht="13.5" customHeight="1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  <c r="AF923" s="23"/>
      <c r="AG923" s="23"/>
      <c r="AH923" s="23"/>
      <c r="AI923" s="23"/>
      <c r="AJ923" s="23"/>
      <c r="AK923" s="23"/>
      <c r="AL923" s="23"/>
      <c r="AM923" s="23"/>
      <c r="AN923" s="23"/>
      <c r="AO923" s="23"/>
      <c r="AP923" s="23"/>
      <c r="AQ923" s="23"/>
    </row>
    <row r="924" ht="13.5" customHeight="1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  <c r="AF924" s="23"/>
      <c r="AG924" s="23"/>
      <c r="AH924" s="23"/>
      <c r="AI924" s="23"/>
      <c r="AJ924" s="23"/>
      <c r="AK924" s="23"/>
      <c r="AL924" s="23"/>
      <c r="AM924" s="23"/>
      <c r="AN924" s="23"/>
      <c r="AO924" s="23"/>
      <c r="AP924" s="23"/>
      <c r="AQ924" s="23"/>
    </row>
    <row r="925" ht="13.5" customHeight="1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  <c r="AF925" s="23"/>
      <c r="AG925" s="23"/>
      <c r="AH925" s="23"/>
      <c r="AI925" s="23"/>
      <c r="AJ925" s="23"/>
      <c r="AK925" s="23"/>
      <c r="AL925" s="23"/>
      <c r="AM925" s="23"/>
      <c r="AN925" s="23"/>
      <c r="AO925" s="23"/>
      <c r="AP925" s="23"/>
      <c r="AQ925" s="23"/>
    </row>
    <row r="926" ht="13.5" customHeight="1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  <c r="AF926" s="23"/>
      <c r="AG926" s="23"/>
      <c r="AH926" s="23"/>
      <c r="AI926" s="23"/>
      <c r="AJ926" s="23"/>
      <c r="AK926" s="23"/>
      <c r="AL926" s="23"/>
      <c r="AM926" s="23"/>
      <c r="AN926" s="23"/>
      <c r="AO926" s="23"/>
      <c r="AP926" s="23"/>
      <c r="AQ926" s="23"/>
    </row>
    <row r="927" ht="13.5" customHeight="1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  <c r="AF927" s="23"/>
      <c r="AG927" s="23"/>
      <c r="AH927" s="23"/>
      <c r="AI927" s="23"/>
      <c r="AJ927" s="23"/>
      <c r="AK927" s="23"/>
      <c r="AL927" s="23"/>
      <c r="AM927" s="23"/>
      <c r="AN927" s="23"/>
      <c r="AO927" s="23"/>
      <c r="AP927" s="23"/>
      <c r="AQ927" s="23"/>
    </row>
    <row r="928" ht="13.5" customHeight="1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  <c r="AF928" s="23"/>
      <c r="AG928" s="23"/>
      <c r="AH928" s="23"/>
      <c r="AI928" s="23"/>
      <c r="AJ928" s="23"/>
      <c r="AK928" s="23"/>
      <c r="AL928" s="23"/>
      <c r="AM928" s="23"/>
      <c r="AN928" s="23"/>
      <c r="AO928" s="23"/>
      <c r="AP928" s="23"/>
      <c r="AQ928" s="23"/>
    </row>
    <row r="929" ht="13.5" customHeight="1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  <c r="AF929" s="23"/>
      <c r="AG929" s="23"/>
      <c r="AH929" s="23"/>
      <c r="AI929" s="23"/>
      <c r="AJ929" s="23"/>
      <c r="AK929" s="23"/>
      <c r="AL929" s="23"/>
      <c r="AM929" s="23"/>
      <c r="AN929" s="23"/>
      <c r="AO929" s="23"/>
      <c r="AP929" s="23"/>
      <c r="AQ929" s="23"/>
    </row>
    <row r="930" ht="13.5" customHeight="1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  <c r="AF930" s="23"/>
      <c r="AG930" s="23"/>
      <c r="AH930" s="23"/>
      <c r="AI930" s="23"/>
      <c r="AJ930" s="23"/>
      <c r="AK930" s="23"/>
      <c r="AL930" s="23"/>
      <c r="AM930" s="23"/>
      <c r="AN930" s="23"/>
      <c r="AO930" s="23"/>
      <c r="AP930" s="23"/>
      <c r="AQ930" s="23"/>
    </row>
    <row r="931" ht="13.5" customHeight="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  <c r="AF931" s="23"/>
      <c r="AG931" s="23"/>
      <c r="AH931" s="23"/>
      <c r="AI931" s="23"/>
      <c r="AJ931" s="23"/>
      <c r="AK931" s="23"/>
      <c r="AL931" s="23"/>
      <c r="AM931" s="23"/>
      <c r="AN931" s="23"/>
      <c r="AO931" s="23"/>
      <c r="AP931" s="23"/>
      <c r="AQ931" s="23"/>
    </row>
    <row r="932" ht="13.5" customHeight="1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  <c r="AF932" s="23"/>
      <c r="AG932" s="23"/>
      <c r="AH932" s="23"/>
      <c r="AI932" s="23"/>
      <c r="AJ932" s="23"/>
      <c r="AK932" s="23"/>
      <c r="AL932" s="23"/>
      <c r="AM932" s="23"/>
      <c r="AN932" s="23"/>
      <c r="AO932" s="23"/>
      <c r="AP932" s="23"/>
      <c r="AQ932" s="23"/>
    </row>
    <row r="933" ht="13.5" customHeight="1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  <c r="AF933" s="23"/>
      <c r="AG933" s="23"/>
      <c r="AH933" s="23"/>
      <c r="AI933" s="23"/>
      <c r="AJ933" s="23"/>
      <c r="AK933" s="23"/>
      <c r="AL933" s="23"/>
      <c r="AM933" s="23"/>
      <c r="AN933" s="23"/>
      <c r="AO933" s="23"/>
      <c r="AP933" s="23"/>
      <c r="AQ933" s="23"/>
    </row>
    <row r="934" ht="13.5" customHeight="1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  <c r="AF934" s="23"/>
      <c r="AG934" s="23"/>
      <c r="AH934" s="23"/>
      <c r="AI934" s="23"/>
      <c r="AJ934" s="23"/>
      <c r="AK934" s="23"/>
      <c r="AL934" s="23"/>
      <c r="AM934" s="23"/>
      <c r="AN934" s="23"/>
      <c r="AO934" s="23"/>
      <c r="AP934" s="23"/>
      <c r="AQ934" s="23"/>
    </row>
    <row r="935" ht="13.5" customHeight="1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  <c r="AF935" s="23"/>
      <c r="AG935" s="23"/>
      <c r="AH935" s="23"/>
      <c r="AI935" s="23"/>
      <c r="AJ935" s="23"/>
      <c r="AK935" s="23"/>
      <c r="AL935" s="23"/>
      <c r="AM935" s="23"/>
      <c r="AN935" s="23"/>
      <c r="AO935" s="23"/>
      <c r="AP935" s="23"/>
      <c r="AQ935" s="23"/>
    </row>
    <row r="936" ht="13.5" customHeight="1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  <c r="AF936" s="23"/>
      <c r="AG936" s="23"/>
      <c r="AH936" s="23"/>
      <c r="AI936" s="23"/>
      <c r="AJ936" s="23"/>
      <c r="AK936" s="23"/>
      <c r="AL936" s="23"/>
      <c r="AM936" s="23"/>
      <c r="AN936" s="23"/>
      <c r="AO936" s="23"/>
      <c r="AP936" s="23"/>
      <c r="AQ936" s="23"/>
    </row>
    <row r="937" ht="13.5" customHeight="1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  <c r="AE937" s="23"/>
      <c r="AF937" s="23"/>
      <c r="AG937" s="23"/>
      <c r="AH937" s="23"/>
      <c r="AI937" s="23"/>
      <c r="AJ937" s="23"/>
      <c r="AK937" s="23"/>
      <c r="AL937" s="23"/>
      <c r="AM937" s="23"/>
      <c r="AN937" s="23"/>
      <c r="AO937" s="23"/>
      <c r="AP937" s="23"/>
      <c r="AQ937" s="23"/>
    </row>
    <row r="938" ht="13.5" customHeight="1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  <c r="AF938" s="23"/>
      <c r="AG938" s="23"/>
      <c r="AH938" s="23"/>
      <c r="AI938" s="23"/>
      <c r="AJ938" s="23"/>
      <c r="AK938" s="23"/>
      <c r="AL938" s="23"/>
      <c r="AM938" s="23"/>
      <c r="AN938" s="23"/>
      <c r="AO938" s="23"/>
      <c r="AP938" s="23"/>
      <c r="AQ938" s="23"/>
    </row>
    <row r="939" ht="13.5" customHeight="1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  <c r="AF939" s="23"/>
      <c r="AG939" s="23"/>
      <c r="AH939" s="23"/>
      <c r="AI939" s="23"/>
      <c r="AJ939" s="23"/>
      <c r="AK939" s="23"/>
      <c r="AL939" s="23"/>
      <c r="AM939" s="23"/>
      <c r="AN939" s="23"/>
      <c r="AO939" s="23"/>
      <c r="AP939" s="23"/>
      <c r="AQ939" s="23"/>
    </row>
    <row r="940" ht="13.5" customHeight="1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  <c r="AF940" s="23"/>
      <c r="AG940" s="23"/>
      <c r="AH940" s="23"/>
      <c r="AI940" s="23"/>
      <c r="AJ940" s="23"/>
      <c r="AK940" s="23"/>
      <c r="AL940" s="23"/>
      <c r="AM940" s="23"/>
      <c r="AN940" s="23"/>
      <c r="AO940" s="23"/>
      <c r="AP940" s="23"/>
      <c r="AQ940" s="23"/>
    </row>
    <row r="941" ht="13.5" customHeight="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  <c r="AF941" s="23"/>
      <c r="AG941" s="23"/>
      <c r="AH941" s="23"/>
      <c r="AI941" s="23"/>
      <c r="AJ941" s="23"/>
      <c r="AK941" s="23"/>
      <c r="AL941" s="23"/>
      <c r="AM941" s="23"/>
      <c r="AN941" s="23"/>
      <c r="AO941" s="23"/>
      <c r="AP941" s="23"/>
      <c r="AQ941" s="23"/>
    </row>
    <row r="942" ht="13.5" customHeight="1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  <c r="AF942" s="23"/>
      <c r="AG942" s="23"/>
      <c r="AH942" s="23"/>
      <c r="AI942" s="23"/>
      <c r="AJ942" s="23"/>
      <c r="AK942" s="23"/>
      <c r="AL942" s="23"/>
      <c r="AM942" s="23"/>
      <c r="AN942" s="23"/>
      <c r="AO942" s="23"/>
      <c r="AP942" s="23"/>
      <c r="AQ942" s="23"/>
    </row>
    <row r="943" ht="13.5" customHeight="1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  <c r="AF943" s="23"/>
      <c r="AG943" s="23"/>
      <c r="AH943" s="23"/>
      <c r="AI943" s="23"/>
      <c r="AJ943" s="23"/>
      <c r="AK943" s="23"/>
      <c r="AL943" s="23"/>
      <c r="AM943" s="23"/>
      <c r="AN943" s="23"/>
      <c r="AO943" s="23"/>
      <c r="AP943" s="23"/>
      <c r="AQ943" s="23"/>
    </row>
    <row r="944" ht="13.5" customHeight="1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  <c r="AF944" s="23"/>
      <c r="AG944" s="23"/>
      <c r="AH944" s="23"/>
      <c r="AI944" s="23"/>
      <c r="AJ944" s="23"/>
      <c r="AK944" s="23"/>
      <c r="AL944" s="23"/>
      <c r="AM944" s="23"/>
      <c r="AN944" s="23"/>
      <c r="AO944" s="23"/>
      <c r="AP944" s="23"/>
      <c r="AQ944" s="23"/>
    </row>
    <row r="945" ht="13.5" customHeight="1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  <c r="AF945" s="23"/>
      <c r="AG945" s="23"/>
      <c r="AH945" s="23"/>
      <c r="AI945" s="23"/>
      <c r="AJ945" s="23"/>
      <c r="AK945" s="23"/>
      <c r="AL945" s="23"/>
      <c r="AM945" s="23"/>
      <c r="AN945" s="23"/>
      <c r="AO945" s="23"/>
      <c r="AP945" s="23"/>
      <c r="AQ945" s="23"/>
    </row>
    <row r="946" ht="13.5" customHeight="1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  <c r="AF946" s="23"/>
      <c r="AG946" s="23"/>
      <c r="AH946" s="23"/>
      <c r="AI946" s="23"/>
      <c r="AJ946" s="23"/>
      <c r="AK946" s="23"/>
      <c r="AL946" s="23"/>
      <c r="AM946" s="23"/>
      <c r="AN946" s="23"/>
      <c r="AO946" s="23"/>
      <c r="AP946" s="23"/>
      <c r="AQ946" s="23"/>
    </row>
    <row r="947" ht="13.5" customHeight="1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  <c r="AF947" s="23"/>
      <c r="AG947" s="23"/>
      <c r="AH947" s="23"/>
      <c r="AI947" s="23"/>
      <c r="AJ947" s="23"/>
      <c r="AK947" s="23"/>
      <c r="AL947" s="23"/>
      <c r="AM947" s="23"/>
      <c r="AN947" s="23"/>
      <c r="AO947" s="23"/>
      <c r="AP947" s="23"/>
      <c r="AQ947" s="23"/>
    </row>
    <row r="948" ht="13.5" customHeight="1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  <c r="AF948" s="23"/>
      <c r="AG948" s="23"/>
      <c r="AH948" s="23"/>
      <c r="AI948" s="23"/>
      <c r="AJ948" s="23"/>
      <c r="AK948" s="23"/>
      <c r="AL948" s="23"/>
      <c r="AM948" s="23"/>
      <c r="AN948" s="23"/>
      <c r="AO948" s="23"/>
      <c r="AP948" s="23"/>
      <c r="AQ948" s="23"/>
    </row>
    <row r="949" ht="13.5" customHeight="1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  <c r="AF949" s="23"/>
      <c r="AG949" s="23"/>
      <c r="AH949" s="23"/>
      <c r="AI949" s="23"/>
      <c r="AJ949" s="23"/>
      <c r="AK949" s="23"/>
      <c r="AL949" s="23"/>
      <c r="AM949" s="23"/>
      <c r="AN949" s="23"/>
      <c r="AO949" s="23"/>
      <c r="AP949" s="23"/>
      <c r="AQ949" s="23"/>
    </row>
    <row r="950" ht="13.5" customHeight="1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  <c r="AF950" s="23"/>
      <c r="AG950" s="23"/>
      <c r="AH950" s="23"/>
      <c r="AI950" s="23"/>
      <c r="AJ950" s="23"/>
      <c r="AK950" s="23"/>
      <c r="AL950" s="23"/>
      <c r="AM950" s="23"/>
      <c r="AN950" s="23"/>
      <c r="AO950" s="23"/>
      <c r="AP950" s="23"/>
      <c r="AQ950" s="23"/>
    </row>
    <row r="951" ht="13.5" customHeight="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  <c r="AE951" s="23"/>
      <c r="AF951" s="23"/>
      <c r="AG951" s="23"/>
      <c r="AH951" s="23"/>
      <c r="AI951" s="23"/>
      <c r="AJ951" s="23"/>
      <c r="AK951" s="23"/>
      <c r="AL951" s="23"/>
      <c r="AM951" s="23"/>
      <c r="AN951" s="23"/>
      <c r="AO951" s="23"/>
      <c r="AP951" s="23"/>
      <c r="AQ951" s="23"/>
    </row>
    <row r="952" ht="13.5" customHeight="1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  <c r="AF952" s="23"/>
      <c r="AG952" s="23"/>
      <c r="AH952" s="23"/>
      <c r="AI952" s="23"/>
      <c r="AJ952" s="23"/>
      <c r="AK952" s="23"/>
      <c r="AL952" s="23"/>
      <c r="AM952" s="23"/>
      <c r="AN952" s="23"/>
      <c r="AO952" s="23"/>
      <c r="AP952" s="23"/>
      <c r="AQ952" s="23"/>
    </row>
    <row r="953" ht="13.5" customHeight="1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  <c r="AE953" s="23"/>
      <c r="AF953" s="23"/>
      <c r="AG953" s="23"/>
      <c r="AH953" s="23"/>
      <c r="AI953" s="23"/>
      <c r="AJ953" s="23"/>
      <c r="AK953" s="23"/>
      <c r="AL953" s="23"/>
      <c r="AM953" s="23"/>
      <c r="AN953" s="23"/>
      <c r="AO953" s="23"/>
      <c r="AP953" s="23"/>
      <c r="AQ953" s="23"/>
    </row>
    <row r="954" ht="13.5" customHeight="1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  <c r="AF954" s="23"/>
      <c r="AG954" s="23"/>
      <c r="AH954" s="23"/>
      <c r="AI954" s="23"/>
      <c r="AJ954" s="23"/>
      <c r="AK954" s="23"/>
      <c r="AL954" s="23"/>
      <c r="AM954" s="23"/>
      <c r="AN954" s="23"/>
      <c r="AO954" s="23"/>
      <c r="AP954" s="23"/>
      <c r="AQ954" s="23"/>
    </row>
    <row r="955" ht="13.5" customHeight="1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  <c r="AE955" s="23"/>
      <c r="AF955" s="23"/>
      <c r="AG955" s="23"/>
      <c r="AH955" s="23"/>
      <c r="AI955" s="23"/>
      <c r="AJ955" s="23"/>
      <c r="AK955" s="23"/>
      <c r="AL955" s="23"/>
      <c r="AM955" s="23"/>
      <c r="AN955" s="23"/>
      <c r="AO955" s="23"/>
      <c r="AP955" s="23"/>
      <c r="AQ955" s="23"/>
    </row>
    <row r="956" ht="13.5" customHeight="1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  <c r="AF956" s="23"/>
      <c r="AG956" s="23"/>
      <c r="AH956" s="23"/>
      <c r="AI956" s="23"/>
      <c r="AJ956" s="23"/>
      <c r="AK956" s="23"/>
      <c r="AL956" s="23"/>
      <c r="AM956" s="23"/>
      <c r="AN956" s="23"/>
      <c r="AO956" s="23"/>
      <c r="AP956" s="23"/>
      <c r="AQ956" s="23"/>
    </row>
    <row r="957" ht="13.5" customHeight="1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  <c r="AE957" s="23"/>
      <c r="AF957" s="23"/>
      <c r="AG957" s="23"/>
      <c r="AH957" s="23"/>
      <c r="AI957" s="23"/>
      <c r="AJ957" s="23"/>
      <c r="AK957" s="23"/>
      <c r="AL957" s="23"/>
      <c r="AM957" s="23"/>
      <c r="AN957" s="23"/>
      <c r="AO957" s="23"/>
      <c r="AP957" s="23"/>
      <c r="AQ957" s="23"/>
    </row>
    <row r="958" ht="13.5" customHeight="1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  <c r="AF958" s="23"/>
      <c r="AG958" s="23"/>
      <c r="AH958" s="23"/>
      <c r="AI958" s="23"/>
      <c r="AJ958" s="23"/>
      <c r="AK958" s="23"/>
      <c r="AL958" s="23"/>
      <c r="AM958" s="23"/>
      <c r="AN958" s="23"/>
      <c r="AO958" s="23"/>
      <c r="AP958" s="23"/>
      <c r="AQ958" s="23"/>
    </row>
    <row r="959" ht="13.5" customHeight="1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  <c r="AE959" s="23"/>
      <c r="AF959" s="23"/>
      <c r="AG959" s="23"/>
      <c r="AH959" s="23"/>
      <c r="AI959" s="23"/>
      <c r="AJ959" s="23"/>
      <c r="AK959" s="23"/>
      <c r="AL959" s="23"/>
      <c r="AM959" s="23"/>
      <c r="AN959" s="23"/>
      <c r="AO959" s="23"/>
      <c r="AP959" s="23"/>
      <c r="AQ959" s="23"/>
    </row>
    <row r="960" ht="13.5" customHeight="1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  <c r="AF960" s="23"/>
      <c r="AG960" s="23"/>
      <c r="AH960" s="23"/>
      <c r="AI960" s="23"/>
      <c r="AJ960" s="23"/>
      <c r="AK960" s="23"/>
      <c r="AL960" s="23"/>
      <c r="AM960" s="23"/>
      <c r="AN960" s="23"/>
      <c r="AO960" s="23"/>
      <c r="AP960" s="23"/>
      <c r="AQ960" s="23"/>
    </row>
    <row r="961" ht="13.5" customHeight="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  <c r="AE961" s="23"/>
      <c r="AF961" s="23"/>
      <c r="AG961" s="23"/>
      <c r="AH961" s="23"/>
      <c r="AI961" s="23"/>
      <c r="AJ961" s="23"/>
      <c r="AK961" s="23"/>
      <c r="AL961" s="23"/>
      <c r="AM961" s="23"/>
      <c r="AN961" s="23"/>
      <c r="AO961" s="23"/>
      <c r="AP961" s="23"/>
      <c r="AQ961" s="23"/>
    </row>
    <row r="962" ht="13.5" customHeight="1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  <c r="AF962" s="23"/>
      <c r="AG962" s="23"/>
      <c r="AH962" s="23"/>
      <c r="AI962" s="23"/>
      <c r="AJ962" s="23"/>
      <c r="AK962" s="23"/>
      <c r="AL962" s="23"/>
      <c r="AM962" s="23"/>
      <c r="AN962" s="23"/>
      <c r="AO962" s="23"/>
      <c r="AP962" s="23"/>
      <c r="AQ962" s="23"/>
    </row>
    <row r="963" ht="13.5" customHeight="1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  <c r="AF963" s="23"/>
      <c r="AG963" s="23"/>
      <c r="AH963" s="23"/>
      <c r="AI963" s="23"/>
      <c r="AJ963" s="23"/>
      <c r="AK963" s="23"/>
      <c r="AL963" s="23"/>
      <c r="AM963" s="23"/>
      <c r="AN963" s="23"/>
      <c r="AO963" s="23"/>
      <c r="AP963" s="23"/>
      <c r="AQ963" s="23"/>
    </row>
    <row r="964" ht="13.5" customHeight="1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  <c r="AF964" s="23"/>
      <c r="AG964" s="23"/>
      <c r="AH964" s="23"/>
      <c r="AI964" s="23"/>
      <c r="AJ964" s="23"/>
      <c r="AK964" s="23"/>
      <c r="AL964" s="23"/>
      <c r="AM964" s="23"/>
      <c r="AN964" s="23"/>
      <c r="AO964" s="23"/>
      <c r="AP964" s="23"/>
      <c r="AQ964" s="23"/>
    </row>
    <row r="965" ht="13.5" customHeight="1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  <c r="AE965" s="23"/>
      <c r="AF965" s="23"/>
      <c r="AG965" s="23"/>
      <c r="AH965" s="23"/>
      <c r="AI965" s="23"/>
      <c r="AJ965" s="23"/>
      <c r="AK965" s="23"/>
      <c r="AL965" s="23"/>
      <c r="AM965" s="23"/>
      <c r="AN965" s="23"/>
      <c r="AO965" s="23"/>
      <c r="AP965" s="23"/>
      <c r="AQ965" s="23"/>
    </row>
    <row r="966" ht="13.5" customHeight="1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  <c r="AF966" s="23"/>
      <c r="AG966" s="23"/>
      <c r="AH966" s="23"/>
      <c r="AI966" s="23"/>
      <c r="AJ966" s="23"/>
      <c r="AK966" s="23"/>
      <c r="AL966" s="23"/>
      <c r="AM966" s="23"/>
      <c r="AN966" s="23"/>
      <c r="AO966" s="23"/>
      <c r="AP966" s="23"/>
      <c r="AQ966" s="23"/>
    </row>
    <row r="967" ht="13.5" customHeight="1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  <c r="AE967" s="23"/>
      <c r="AF967" s="23"/>
      <c r="AG967" s="23"/>
      <c r="AH967" s="23"/>
      <c r="AI967" s="23"/>
      <c r="AJ967" s="23"/>
      <c r="AK967" s="23"/>
      <c r="AL967" s="23"/>
      <c r="AM967" s="23"/>
      <c r="AN967" s="23"/>
      <c r="AO967" s="23"/>
      <c r="AP967" s="23"/>
      <c r="AQ967" s="23"/>
    </row>
    <row r="968" ht="13.5" customHeight="1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  <c r="AF968" s="23"/>
      <c r="AG968" s="23"/>
      <c r="AH968" s="23"/>
      <c r="AI968" s="23"/>
      <c r="AJ968" s="23"/>
      <c r="AK968" s="23"/>
      <c r="AL968" s="23"/>
      <c r="AM968" s="23"/>
      <c r="AN968" s="23"/>
      <c r="AO968" s="23"/>
      <c r="AP968" s="23"/>
      <c r="AQ968" s="23"/>
    </row>
    <row r="969" ht="13.5" customHeight="1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  <c r="AE969" s="23"/>
      <c r="AF969" s="23"/>
      <c r="AG969" s="23"/>
      <c r="AH969" s="23"/>
      <c r="AI969" s="23"/>
      <c r="AJ969" s="23"/>
      <c r="AK969" s="23"/>
      <c r="AL969" s="23"/>
      <c r="AM969" s="23"/>
      <c r="AN969" s="23"/>
      <c r="AO969" s="23"/>
      <c r="AP969" s="23"/>
      <c r="AQ969" s="23"/>
    </row>
    <row r="970" ht="13.5" customHeight="1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  <c r="AF970" s="23"/>
      <c r="AG970" s="23"/>
      <c r="AH970" s="23"/>
      <c r="AI970" s="23"/>
      <c r="AJ970" s="23"/>
      <c r="AK970" s="23"/>
      <c r="AL970" s="23"/>
      <c r="AM970" s="23"/>
      <c r="AN970" s="23"/>
      <c r="AO970" s="23"/>
      <c r="AP970" s="23"/>
      <c r="AQ970" s="23"/>
    </row>
    <row r="971" ht="13.5" customHeight="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  <c r="AE971" s="23"/>
      <c r="AF971" s="23"/>
      <c r="AG971" s="23"/>
      <c r="AH971" s="23"/>
      <c r="AI971" s="23"/>
      <c r="AJ971" s="23"/>
      <c r="AK971" s="23"/>
      <c r="AL971" s="23"/>
      <c r="AM971" s="23"/>
      <c r="AN971" s="23"/>
      <c r="AO971" s="23"/>
      <c r="AP971" s="23"/>
      <c r="AQ971" s="23"/>
    </row>
    <row r="972" ht="13.5" customHeight="1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  <c r="AE972" s="23"/>
      <c r="AF972" s="23"/>
      <c r="AG972" s="23"/>
      <c r="AH972" s="23"/>
      <c r="AI972" s="23"/>
      <c r="AJ972" s="23"/>
      <c r="AK972" s="23"/>
      <c r="AL972" s="23"/>
      <c r="AM972" s="23"/>
      <c r="AN972" s="23"/>
      <c r="AO972" s="23"/>
      <c r="AP972" s="23"/>
      <c r="AQ972" s="23"/>
    </row>
    <row r="973" ht="13.5" customHeight="1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  <c r="AE973" s="23"/>
      <c r="AF973" s="23"/>
      <c r="AG973" s="23"/>
      <c r="AH973" s="23"/>
      <c r="AI973" s="23"/>
      <c r="AJ973" s="23"/>
      <c r="AK973" s="23"/>
      <c r="AL973" s="23"/>
      <c r="AM973" s="23"/>
      <c r="AN973" s="23"/>
      <c r="AO973" s="23"/>
      <c r="AP973" s="23"/>
      <c r="AQ973" s="23"/>
    </row>
    <row r="974" ht="13.5" customHeight="1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  <c r="AE974" s="23"/>
      <c r="AF974" s="23"/>
      <c r="AG974" s="23"/>
      <c r="AH974" s="23"/>
      <c r="AI974" s="23"/>
      <c r="AJ974" s="23"/>
      <c r="AK974" s="23"/>
      <c r="AL974" s="23"/>
      <c r="AM974" s="23"/>
      <c r="AN974" s="23"/>
      <c r="AO974" s="23"/>
      <c r="AP974" s="23"/>
      <c r="AQ974" s="23"/>
    </row>
    <row r="975" ht="13.5" customHeight="1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  <c r="AE975" s="23"/>
      <c r="AF975" s="23"/>
      <c r="AG975" s="23"/>
      <c r="AH975" s="23"/>
      <c r="AI975" s="23"/>
      <c r="AJ975" s="23"/>
      <c r="AK975" s="23"/>
      <c r="AL975" s="23"/>
      <c r="AM975" s="23"/>
      <c r="AN975" s="23"/>
      <c r="AO975" s="23"/>
      <c r="AP975" s="23"/>
      <c r="AQ975" s="23"/>
    </row>
    <row r="976" ht="13.5" customHeight="1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  <c r="AE976" s="23"/>
      <c r="AF976" s="23"/>
      <c r="AG976" s="23"/>
      <c r="AH976" s="23"/>
      <c r="AI976" s="23"/>
      <c r="AJ976" s="23"/>
      <c r="AK976" s="23"/>
      <c r="AL976" s="23"/>
      <c r="AM976" s="23"/>
      <c r="AN976" s="23"/>
      <c r="AO976" s="23"/>
      <c r="AP976" s="23"/>
      <c r="AQ976" s="23"/>
    </row>
  </sheetData>
  <printOptions/>
  <pageMargins bottom="1.0" footer="0.0" header="0.0" left="0.75" right="0.75" top="1.0"/>
  <pageSetup orientation="portrait"/>
  <headerFooter>
    <oddFooter>&amp;C000000&amp;P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1.22" defaultRowHeight="15.0"/>
  <cols>
    <col customWidth="1" min="1" max="1" width="2.89"/>
    <col customWidth="1" min="2" max="2" width="28.0"/>
    <col customWidth="1" min="3" max="3" width="3.11"/>
    <col customWidth="1" min="4" max="4" width="7.89"/>
    <col customWidth="1" min="5" max="5" width="10.0"/>
    <col customWidth="1" min="6" max="8" width="9.0"/>
    <col customWidth="1" min="9" max="41" width="10.89"/>
    <col customWidth="1" min="42" max="42" width="2.89"/>
  </cols>
  <sheetData>
    <row r="1" ht="13.5" customHeight="1">
      <c r="A1" s="113"/>
      <c r="B1" s="113"/>
      <c r="C1" s="201"/>
      <c r="D1" s="113"/>
      <c r="E1" s="20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203"/>
    </row>
    <row r="2" ht="15.0" customHeight="1">
      <c r="A2" s="6"/>
      <c r="B2" s="204"/>
      <c r="C2" s="205"/>
      <c r="D2" s="206"/>
      <c r="E2" s="206"/>
      <c r="F2" s="92">
        <v>44927.0</v>
      </c>
      <c r="G2" s="92">
        <v>44958.0</v>
      </c>
      <c r="H2" s="92">
        <v>44986.0</v>
      </c>
      <c r="I2" s="93">
        <v>45017.0</v>
      </c>
      <c r="J2" s="93">
        <v>45047.0</v>
      </c>
      <c r="K2" s="93">
        <v>45078.0</v>
      </c>
      <c r="L2" s="93">
        <v>45108.0</v>
      </c>
      <c r="M2" s="93">
        <v>45139.0</v>
      </c>
      <c r="N2" s="93">
        <v>45170.0</v>
      </c>
      <c r="O2" s="93">
        <v>45200.0</v>
      </c>
      <c r="P2" s="93">
        <v>45231.0</v>
      </c>
      <c r="Q2" s="93">
        <v>45261.0</v>
      </c>
      <c r="R2" s="93">
        <v>45292.0</v>
      </c>
      <c r="S2" s="93">
        <v>45323.0</v>
      </c>
      <c r="T2" s="93">
        <v>45352.0</v>
      </c>
      <c r="U2" s="93">
        <v>45383.0</v>
      </c>
      <c r="V2" s="93">
        <v>45413.0</v>
      </c>
      <c r="W2" s="93">
        <v>45444.0</v>
      </c>
      <c r="X2" s="93">
        <v>45474.0</v>
      </c>
      <c r="Y2" s="93">
        <v>45505.0</v>
      </c>
      <c r="Z2" s="93">
        <v>45536.0</v>
      </c>
      <c r="AA2" s="93">
        <v>45566.0</v>
      </c>
      <c r="AB2" s="93">
        <v>45597.0</v>
      </c>
      <c r="AC2" s="93">
        <v>45627.0</v>
      </c>
      <c r="AD2" s="93">
        <v>45658.0</v>
      </c>
      <c r="AE2" s="93">
        <v>45689.0</v>
      </c>
      <c r="AF2" s="93">
        <v>45717.0</v>
      </c>
      <c r="AG2" s="93">
        <v>45748.0</v>
      </c>
      <c r="AH2" s="93">
        <v>45778.0</v>
      </c>
      <c r="AI2" s="93">
        <v>45809.0</v>
      </c>
      <c r="AJ2" s="93">
        <v>45839.0</v>
      </c>
      <c r="AK2" s="93">
        <v>45870.0</v>
      </c>
      <c r="AL2" s="93">
        <v>45901.0</v>
      </c>
      <c r="AM2" s="93">
        <v>45931.0</v>
      </c>
      <c r="AN2" s="93">
        <v>45962.0</v>
      </c>
      <c r="AO2" s="93">
        <v>45992.0</v>
      </c>
      <c r="AP2" s="179"/>
    </row>
    <row r="3" ht="13.5" customHeight="1">
      <c r="A3" s="6"/>
      <c r="B3" s="24" t="s">
        <v>36</v>
      </c>
      <c r="C3" s="13"/>
      <c r="D3" s="13"/>
      <c r="E3" s="12" t="s">
        <v>80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6"/>
    </row>
    <row r="4" ht="13.5" customHeight="1">
      <c r="A4" s="113"/>
      <c r="B4" s="28" t="s">
        <v>81</v>
      </c>
      <c r="C4" s="113" t="s">
        <v>23</v>
      </c>
      <c r="D4" s="113"/>
      <c r="E4" s="184">
        <v>58800.0</v>
      </c>
      <c r="F4" s="171">
        <f t="shared" ref="F4:Q4" si="1">$E4/12</f>
        <v>4900</v>
      </c>
      <c r="G4" s="171">
        <f t="shared" si="1"/>
        <v>4900</v>
      </c>
      <c r="H4" s="171">
        <f t="shared" si="1"/>
        <v>4900</v>
      </c>
      <c r="I4" s="171">
        <f t="shared" si="1"/>
        <v>4900</v>
      </c>
      <c r="J4" s="171">
        <f t="shared" si="1"/>
        <v>4900</v>
      </c>
      <c r="K4" s="171">
        <f t="shared" si="1"/>
        <v>4900</v>
      </c>
      <c r="L4" s="171">
        <f t="shared" si="1"/>
        <v>4900</v>
      </c>
      <c r="M4" s="171">
        <f t="shared" si="1"/>
        <v>4900</v>
      </c>
      <c r="N4" s="171">
        <f t="shared" si="1"/>
        <v>4900</v>
      </c>
      <c r="O4" s="171">
        <f t="shared" si="1"/>
        <v>4900</v>
      </c>
      <c r="P4" s="171">
        <f t="shared" si="1"/>
        <v>4900</v>
      </c>
      <c r="Q4" s="171">
        <f t="shared" si="1"/>
        <v>4900</v>
      </c>
      <c r="R4" s="171">
        <f>$E4*(1+E13)/12</f>
        <v>5390</v>
      </c>
      <c r="S4" s="171">
        <f>$E4*(1+E13)/12</f>
        <v>5390</v>
      </c>
      <c r="T4" s="171">
        <f>$E4*(1+E13)/12</f>
        <v>5390</v>
      </c>
      <c r="U4" s="171">
        <f>$E4*(1+E13)/12</f>
        <v>5390</v>
      </c>
      <c r="V4" s="171">
        <f>$E4*(1+E13)/12</f>
        <v>5390</v>
      </c>
      <c r="W4" s="68">
        <f>$E4*(1+E13)/12</f>
        <v>5390</v>
      </c>
      <c r="X4" s="68">
        <f>$E4*(1+E13)/12</f>
        <v>5390</v>
      </c>
      <c r="Y4" s="171">
        <f>$E4*(1+E13)/12</f>
        <v>5390</v>
      </c>
      <c r="Z4" s="171">
        <f>$E4*(1+E13)/12</f>
        <v>5390</v>
      </c>
      <c r="AA4" s="171">
        <f>$E4*(1+E13)/12</f>
        <v>5390</v>
      </c>
      <c r="AB4" s="171">
        <f>$E4*(1+E13)/12</f>
        <v>5390</v>
      </c>
      <c r="AC4" s="171">
        <f>$E4*(1+E13)/12</f>
        <v>5390</v>
      </c>
      <c r="AD4" s="171">
        <f>R4*(1+E13)</f>
        <v>5929</v>
      </c>
      <c r="AE4" s="171">
        <f>S4*(1+E13)</f>
        <v>5929</v>
      </c>
      <c r="AF4" s="171">
        <f>T4*(1+E13)</f>
        <v>5929</v>
      </c>
      <c r="AG4" s="171">
        <f>U4*(1+E13)</f>
        <v>5929</v>
      </c>
      <c r="AH4" s="171">
        <f>V4*(1+E13)</f>
        <v>5929</v>
      </c>
      <c r="AI4" s="171">
        <f>W4*(1+E13)</f>
        <v>5929</v>
      </c>
      <c r="AJ4" s="171">
        <f>X4*(1+E13)</f>
        <v>5929</v>
      </c>
      <c r="AK4" s="171">
        <f>Y4*(1+E13)</f>
        <v>5929</v>
      </c>
      <c r="AL4" s="171">
        <f>Z4*(1+E13)</f>
        <v>5929</v>
      </c>
      <c r="AM4" s="171">
        <f>AA4*(1+E13)</f>
        <v>5929</v>
      </c>
      <c r="AN4" s="171">
        <f>AB4*(1+E13)</f>
        <v>5929</v>
      </c>
      <c r="AO4" s="171">
        <f>AC4*(1+E13)</f>
        <v>5929</v>
      </c>
      <c r="AP4" s="68"/>
    </row>
    <row r="5" ht="13.5" customHeight="1">
      <c r="A5" s="113"/>
      <c r="B5" s="28" t="s">
        <v>82</v>
      </c>
      <c r="C5" s="113" t="s">
        <v>23</v>
      </c>
      <c r="D5" s="113"/>
      <c r="E5" s="184">
        <v>58800.0</v>
      </c>
      <c r="F5" s="171"/>
      <c r="G5" s="171"/>
      <c r="H5" s="171"/>
      <c r="I5" s="171"/>
      <c r="J5" s="171"/>
      <c r="K5" s="171"/>
      <c r="L5" s="171"/>
      <c r="M5" s="68">
        <f t="shared" ref="M5:Q5" si="2">$E5/12</f>
        <v>4900</v>
      </c>
      <c r="N5" s="68">
        <f t="shared" si="2"/>
        <v>4900</v>
      </c>
      <c r="O5" s="68">
        <f t="shared" si="2"/>
        <v>4900</v>
      </c>
      <c r="P5" s="68">
        <f t="shared" si="2"/>
        <v>4900</v>
      </c>
      <c r="Q5" s="68">
        <f t="shared" si="2"/>
        <v>4900</v>
      </c>
      <c r="R5" s="68">
        <f>$E5*(1+E13)/12</f>
        <v>5390</v>
      </c>
      <c r="S5" s="171">
        <f>$E5*(1+E13)/12</f>
        <v>5390</v>
      </c>
      <c r="T5" s="171">
        <f>$E5*(1+E13)/12</f>
        <v>5390</v>
      </c>
      <c r="U5" s="68">
        <f>$E5*(1+E13)/12</f>
        <v>5390</v>
      </c>
      <c r="V5" s="68">
        <f>$E5*(1+E13)/12</f>
        <v>5390</v>
      </c>
      <c r="W5" s="68">
        <f>$E5*(1+E13)/12</f>
        <v>5390</v>
      </c>
      <c r="X5" s="68">
        <f>$E5*(1+E13)/12</f>
        <v>5390</v>
      </c>
      <c r="Y5" s="68">
        <f>$E5*(1+E13)/12</f>
        <v>5390</v>
      </c>
      <c r="Z5" s="68">
        <f>$E5*(1+E13)/12</f>
        <v>5390</v>
      </c>
      <c r="AA5" s="68">
        <f>$E5*(1+E13)/12</f>
        <v>5390</v>
      </c>
      <c r="AB5" s="68">
        <f>$E5*(1+E13)/12</f>
        <v>5390</v>
      </c>
      <c r="AC5" s="68">
        <f>$E5*(1+E13)/12</f>
        <v>5390</v>
      </c>
      <c r="AD5" s="68">
        <f>R5*(1+E13)</f>
        <v>5929</v>
      </c>
      <c r="AE5" s="68">
        <f>S5*(1+E13)</f>
        <v>5929</v>
      </c>
      <c r="AF5" s="68">
        <f>T5*(1+E13)</f>
        <v>5929</v>
      </c>
      <c r="AG5" s="68">
        <f>U5*(1+E13)</f>
        <v>5929</v>
      </c>
      <c r="AH5" s="68">
        <f>V5*(1+E13)</f>
        <v>5929</v>
      </c>
      <c r="AI5" s="68">
        <f>W5*(1+E13)</f>
        <v>5929</v>
      </c>
      <c r="AJ5" s="68">
        <f>X5*(1+E13)</f>
        <v>5929</v>
      </c>
      <c r="AK5" s="68">
        <f>Y5*(1+E13)</f>
        <v>5929</v>
      </c>
      <c r="AL5" s="68">
        <f>Z5*(1+E13)</f>
        <v>5929</v>
      </c>
      <c r="AM5" s="68">
        <f>AA5*(1+E13)</f>
        <v>5929</v>
      </c>
      <c r="AN5" s="68">
        <f>AB5*(1+E13)</f>
        <v>5929</v>
      </c>
      <c r="AO5" s="68">
        <f>AC5*(1+E13)</f>
        <v>5929</v>
      </c>
      <c r="AP5" s="68"/>
    </row>
    <row r="6" ht="13.5" customHeight="1">
      <c r="A6" s="113"/>
      <c r="B6" s="28" t="s">
        <v>83</v>
      </c>
      <c r="C6" s="113" t="s">
        <v>23</v>
      </c>
      <c r="D6" s="113"/>
      <c r="E6" s="184">
        <v>58800.0</v>
      </c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>
        <f t="shared" ref="W6:AJ6" si="3">$E6/12</f>
        <v>4900</v>
      </c>
      <c r="X6" s="171">
        <f t="shared" si="3"/>
        <v>4900</v>
      </c>
      <c r="Y6" s="171">
        <f t="shared" si="3"/>
        <v>4900</v>
      </c>
      <c r="Z6" s="171">
        <f t="shared" si="3"/>
        <v>4900</v>
      </c>
      <c r="AA6" s="171">
        <f t="shared" si="3"/>
        <v>4900</v>
      </c>
      <c r="AB6" s="171">
        <f t="shared" si="3"/>
        <v>4900</v>
      </c>
      <c r="AC6" s="171">
        <f t="shared" si="3"/>
        <v>4900</v>
      </c>
      <c r="AD6" s="171">
        <f t="shared" si="3"/>
        <v>4900</v>
      </c>
      <c r="AE6" s="171">
        <f t="shared" si="3"/>
        <v>4900</v>
      </c>
      <c r="AF6" s="171">
        <f t="shared" si="3"/>
        <v>4900</v>
      </c>
      <c r="AG6" s="171">
        <f t="shared" si="3"/>
        <v>4900</v>
      </c>
      <c r="AH6" s="171">
        <f t="shared" si="3"/>
        <v>4900</v>
      </c>
      <c r="AI6" s="171">
        <f t="shared" si="3"/>
        <v>4900</v>
      </c>
      <c r="AJ6" s="171">
        <f t="shared" si="3"/>
        <v>4900</v>
      </c>
      <c r="AK6" s="171">
        <f t="shared" ref="AK6:AO6" si="4">AJ6</f>
        <v>4900</v>
      </c>
      <c r="AL6" s="171">
        <f t="shared" si="4"/>
        <v>4900</v>
      </c>
      <c r="AM6" s="171">
        <f t="shared" si="4"/>
        <v>4900</v>
      </c>
      <c r="AN6" s="171">
        <f t="shared" si="4"/>
        <v>4900</v>
      </c>
      <c r="AO6" s="171">
        <f t="shared" si="4"/>
        <v>4900</v>
      </c>
      <c r="AP6" s="68"/>
    </row>
    <row r="7" ht="13.5" customHeight="1">
      <c r="A7" s="113"/>
      <c r="B7" s="28" t="s">
        <v>84</v>
      </c>
      <c r="C7" s="113" t="s">
        <v>23</v>
      </c>
      <c r="D7" s="113"/>
      <c r="E7" s="184">
        <v>58800.0</v>
      </c>
      <c r="F7" s="171">
        <f t="shared" ref="F7:AL7" si="5">$E7/12</f>
        <v>4900</v>
      </c>
      <c r="G7" s="171">
        <f t="shared" si="5"/>
        <v>4900</v>
      </c>
      <c r="H7" s="171">
        <f t="shared" si="5"/>
        <v>4900</v>
      </c>
      <c r="I7" s="171">
        <f t="shared" si="5"/>
        <v>4900</v>
      </c>
      <c r="J7" s="171">
        <f t="shared" si="5"/>
        <v>4900</v>
      </c>
      <c r="K7" s="171">
        <f t="shared" si="5"/>
        <v>4900</v>
      </c>
      <c r="L7" s="171">
        <f t="shared" si="5"/>
        <v>4900</v>
      </c>
      <c r="M7" s="171">
        <f t="shared" si="5"/>
        <v>4900</v>
      </c>
      <c r="N7" s="171">
        <f t="shared" si="5"/>
        <v>4900</v>
      </c>
      <c r="O7" s="171">
        <f t="shared" si="5"/>
        <v>4900</v>
      </c>
      <c r="P7" s="171">
        <f t="shared" si="5"/>
        <v>4900</v>
      </c>
      <c r="Q7" s="171">
        <f t="shared" si="5"/>
        <v>4900</v>
      </c>
      <c r="R7" s="171">
        <f t="shared" si="5"/>
        <v>4900</v>
      </c>
      <c r="S7" s="171">
        <f t="shared" si="5"/>
        <v>4900</v>
      </c>
      <c r="T7" s="171">
        <f t="shared" si="5"/>
        <v>4900</v>
      </c>
      <c r="U7" s="171">
        <f t="shared" si="5"/>
        <v>4900</v>
      </c>
      <c r="V7" s="171">
        <f t="shared" si="5"/>
        <v>4900</v>
      </c>
      <c r="W7" s="171">
        <f t="shared" si="5"/>
        <v>4900</v>
      </c>
      <c r="X7" s="171">
        <f t="shared" si="5"/>
        <v>4900</v>
      </c>
      <c r="Y7" s="171">
        <f t="shared" si="5"/>
        <v>4900</v>
      </c>
      <c r="Z7" s="171">
        <f t="shared" si="5"/>
        <v>4900</v>
      </c>
      <c r="AA7" s="171">
        <f t="shared" si="5"/>
        <v>4900</v>
      </c>
      <c r="AB7" s="171">
        <f t="shared" si="5"/>
        <v>4900</v>
      </c>
      <c r="AC7" s="171">
        <f t="shared" si="5"/>
        <v>4900</v>
      </c>
      <c r="AD7" s="171">
        <f t="shared" si="5"/>
        <v>4900</v>
      </c>
      <c r="AE7" s="171">
        <f t="shared" si="5"/>
        <v>4900</v>
      </c>
      <c r="AF7" s="171">
        <f t="shared" si="5"/>
        <v>4900</v>
      </c>
      <c r="AG7" s="171">
        <f t="shared" si="5"/>
        <v>4900</v>
      </c>
      <c r="AH7" s="171">
        <f t="shared" si="5"/>
        <v>4900</v>
      </c>
      <c r="AI7" s="171">
        <f t="shared" si="5"/>
        <v>4900</v>
      </c>
      <c r="AJ7" s="171">
        <f t="shared" si="5"/>
        <v>4900</v>
      </c>
      <c r="AK7" s="171">
        <f t="shared" si="5"/>
        <v>4900</v>
      </c>
      <c r="AL7" s="171">
        <f t="shared" si="5"/>
        <v>4900</v>
      </c>
      <c r="AM7" s="171">
        <f t="shared" ref="AM7:AO7" si="6">AL7</f>
        <v>4900</v>
      </c>
      <c r="AN7" s="171">
        <f t="shared" si="6"/>
        <v>4900</v>
      </c>
      <c r="AO7" s="171">
        <f t="shared" si="6"/>
        <v>4900</v>
      </c>
      <c r="AP7" s="68"/>
    </row>
    <row r="8" ht="13.5" customHeight="1">
      <c r="A8" s="113"/>
      <c r="B8" s="28" t="s">
        <v>85</v>
      </c>
      <c r="C8" s="113" t="s">
        <v>23</v>
      </c>
      <c r="D8" s="113"/>
      <c r="E8" s="184">
        <v>58800.0</v>
      </c>
      <c r="F8" s="171"/>
      <c r="G8" s="171"/>
      <c r="H8" s="171"/>
      <c r="I8" s="171"/>
      <c r="J8" s="171"/>
      <c r="K8" s="171"/>
      <c r="L8" s="171"/>
      <c r="M8" s="171">
        <f t="shared" ref="M8:Q8" si="7">$E8/12</f>
        <v>4900</v>
      </c>
      <c r="N8" s="171">
        <f t="shared" si="7"/>
        <v>4900</v>
      </c>
      <c r="O8" s="171">
        <f t="shared" si="7"/>
        <v>4900</v>
      </c>
      <c r="P8" s="171">
        <f t="shared" si="7"/>
        <v>4900</v>
      </c>
      <c r="Q8" s="171">
        <f t="shared" si="7"/>
        <v>4900</v>
      </c>
      <c r="R8" s="171">
        <f t="shared" ref="R8:V8" si="8">Q8</f>
        <v>4900</v>
      </c>
      <c r="S8" s="171">
        <f t="shared" si="8"/>
        <v>4900</v>
      </c>
      <c r="T8" s="171">
        <f t="shared" si="8"/>
        <v>4900</v>
      </c>
      <c r="U8" s="171">
        <f t="shared" si="8"/>
        <v>4900</v>
      </c>
      <c r="V8" s="171">
        <f t="shared" si="8"/>
        <v>4900</v>
      </c>
      <c r="W8" s="171">
        <f>$E8/12</f>
        <v>4900</v>
      </c>
      <c r="X8" s="171">
        <f t="shared" ref="X8:AO8" si="9">W8</f>
        <v>4900</v>
      </c>
      <c r="Y8" s="171">
        <f t="shared" si="9"/>
        <v>4900</v>
      </c>
      <c r="Z8" s="171">
        <f t="shared" si="9"/>
        <v>4900</v>
      </c>
      <c r="AA8" s="171">
        <f t="shared" si="9"/>
        <v>4900</v>
      </c>
      <c r="AB8" s="171">
        <f t="shared" si="9"/>
        <v>4900</v>
      </c>
      <c r="AC8" s="171">
        <f t="shared" si="9"/>
        <v>4900</v>
      </c>
      <c r="AD8" s="171">
        <f t="shared" si="9"/>
        <v>4900</v>
      </c>
      <c r="AE8" s="171">
        <f t="shared" si="9"/>
        <v>4900</v>
      </c>
      <c r="AF8" s="171">
        <f t="shared" si="9"/>
        <v>4900</v>
      </c>
      <c r="AG8" s="171">
        <f t="shared" si="9"/>
        <v>4900</v>
      </c>
      <c r="AH8" s="171">
        <f t="shared" si="9"/>
        <v>4900</v>
      </c>
      <c r="AI8" s="171">
        <f t="shared" si="9"/>
        <v>4900</v>
      </c>
      <c r="AJ8" s="171">
        <f t="shared" si="9"/>
        <v>4900</v>
      </c>
      <c r="AK8" s="171">
        <f t="shared" si="9"/>
        <v>4900</v>
      </c>
      <c r="AL8" s="171">
        <f t="shared" si="9"/>
        <v>4900</v>
      </c>
      <c r="AM8" s="171">
        <f t="shared" si="9"/>
        <v>4900</v>
      </c>
      <c r="AN8" s="171">
        <f t="shared" si="9"/>
        <v>4900</v>
      </c>
      <c r="AO8" s="171">
        <f t="shared" si="9"/>
        <v>4900</v>
      </c>
      <c r="AP8" s="68"/>
    </row>
    <row r="9" ht="13.5" customHeight="1">
      <c r="A9" s="113"/>
      <c r="B9" s="28" t="s">
        <v>86</v>
      </c>
      <c r="C9" s="113" t="s">
        <v>23</v>
      </c>
      <c r="D9" s="113"/>
      <c r="E9" s="184">
        <v>31200.0</v>
      </c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>
        <f t="shared" ref="R9:AO9" si="10">$E9/12</f>
        <v>2600</v>
      </c>
      <c r="S9" s="171">
        <f t="shared" si="10"/>
        <v>2600</v>
      </c>
      <c r="T9" s="171">
        <f t="shared" si="10"/>
        <v>2600</v>
      </c>
      <c r="U9" s="171">
        <f t="shared" si="10"/>
        <v>2600</v>
      </c>
      <c r="V9" s="171">
        <f t="shared" si="10"/>
        <v>2600</v>
      </c>
      <c r="W9" s="171">
        <f t="shared" si="10"/>
        <v>2600</v>
      </c>
      <c r="X9" s="171">
        <f t="shared" si="10"/>
        <v>2600</v>
      </c>
      <c r="Y9" s="171">
        <f t="shared" si="10"/>
        <v>2600</v>
      </c>
      <c r="Z9" s="171">
        <f t="shared" si="10"/>
        <v>2600</v>
      </c>
      <c r="AA9" s="171">
        <f t="shared" si="10"/>
        <v>2600</v>
      </c>
      <c r="AB9" s="171">
        <f t="shared" si="10"/>
        <v>2600</v>
      </c>
      <c r="AC9" s="171">
        <f t="shared" si="10"/>
        <v>2600</v>
      </c>
      <c r="AD9" s="171">
        <f t="shared" si="10"/>
        <v>2600</v>
      </c>
      <c r="AE9" s="171">
        <f t="shared" si="10"/>
        <v>2600</v>
      </c>
      <c r="AF9" s="171">
        <f t="shared" si="10"/>
        <v>2600</v>
      </c>
      <c r="AG9" s="171">
        <f t="shared" si="10"/>
        <v>2600</v>
      </c>
      <c r="AH9" s="171">
        <f t="shared" si="10"/>
        <v>2600</v>
      </c>
      <c r="AI9" s="171">
        <f t="shared" si="10"/>
        <v>2600</v>
      </c>
      <c r="AJ9" s="171">
        <f t="shared" si="10"/>
        <v>2600</v>
      </c>
      <c r="AK9" s="171">
        <f t="shared" si="10"/>
        <v>2600</v>
      </c>
      <c r="AL9" s="171">
        <f t="shared" si="10"/>
        <v>2600</v>
      </c>
      <c r="AM9" s="171">
        <f t="shared" si="10"/>
        <v>2600</v>
      </c>
      <c r="AN9" s="171">
        <f t="shared" si="10"/>
        <v>2600</v>
      </c>
      <c r="AO9" s="171">
        <f t="shared" si="10"/>
        <v>2600</v>
      </c>
      <c r="AP9" s="68"/>
    </row>
    <row r="10" ht="13.5" customHeight="1">
      <c r="A10" s="113"/>
      <c r="B10" s="28" t="s">
        <v>87</v>
      </c>
      <c r="C10" s="113" t="s">
        <v>23</v>
      </c>
      <c r="D10" s="113"/>
      <c r="E10" s="184">
        <v>46800.0</v>
      </c>
      <c r="F10" s="171"/>
      <c r="G10" s="171"/>
      <c r="H10" s="171"/>
      <c r="I10" s="171"/>
      <c r="J10" s="171"/>
      <c r="K10" s="171"/>
      <c r="L10" s="171"/>
      <c r="M10" s="171">
        <f t="shared" ref="M10:R10" si="11">$E10/12</f>
        <v>3900</v>
      </c>
      <c r="N10" s="171">
        <f t="shared" si="11"/>
        <v>3900</v>
      </c>
      <c r="O10" s="171">
        <f t="shared" si="11"/>
        <v>3900</v>
      </c>
      <c r="P10" s="171">
        <f t="shared" si="11"/>
        <v>3900</v>
      </c>
      <c r="Q10" s="171">
        <f t="shared" si="11"/>
        <v>3900</v>
      </c>
      <c r="R10" s="171">
        <f t="shared" si="11"/>
        <v>3900</v>
      </c>
      <c r="S10" s="171">
        <f t="shared" ref="S10:AO10" si="12">R10</f>
        <v>3900</v>
      </c>
      <c r="T10" s="171">
        <f t="shared" si="12"/>
        <v>3900</v>
      </c>
      <c r="U10" s="171">
        <f t="shared" si="12"/>
        <v>3900</v>
      </c>
      <c r="V10" s="171">
        <f t="shared" si="12"/>
        <v>3900</v>
      </c>
      <c r="W10" s="171">
        <f t="shared" si="12"/>
        <v>3900</v>
      </c>
      <c r="X10" s="171">
        <f t="shared" si="12"/>
        <v>3900</v>
      </c>
      <c r="Y10" s="171">
        <f t="shared" si="12"/>
        <v>3900</v>
      </c>
      <c r="Z10" s="171">
        <f t="shared" si="12"/>
        <v>3900</v>
      </c>
      <c r="AA10" s="171">
        <f t="shared" si="12"/>
        <v>3900</v>
      </c>
      <c r="AB10" s="171">
        <f t="shared" si="12"/>
        <v>3900</v>
      </c>
      <c r="AC10" s="171">
        <f t="shared" si="12"/>
        <v>3900</v>
      </c>
      <c r="AD10" s="171">
        <f t="shared" si="12"/>
        <v>3900</v>
      </c>
      <c r="AE10" s="171">
        <f t="shared" si="12"/>
        <v>3900</v>
      </c>
      <c r="AF10" s="171">
        <f t="shared" si="12"/>
        <v>3900</v>
      </c>
      <c r="AG10" s="171">
        <f t="shared" si="12"/>
        <v>3900</v>
      </c>
      <c r="AH10" s="171">
        <f t="shared" si="12"/>
        <v>3900</v>
      </c>
      <c r="AI10" s="171">
        <f t="shared" si="12"/>
        <v>3900</v>
      </c>
      <c r="AJ10" s="171">
        <f t="shared" si="12"/>
        <v>3900</v>
      </c>
      <c r="AK10" s="171">
        <f t="shared" si="12"/>
        <v>3900</v>
      </c>
      <c r="AL10" s="171">
        <f t="shared" si="12"/>
        <v>3900</v>
      </c>
      <c r="AM10" s="171">
        <f t="shared" si="12"/>
        <v>3900</v>
      </c>
      <c r="AN10" s="171">
        <f t="shared" si="12"/>
        <v>3900</v>
      </c>
      <c r="AO10" s="171">
        <f t="shared" si="12"/>
        <v>3900</v>
      </c>
      <c r="AP10" s="68"/>
    </row>
    <row r="11" ht="13.5" customHeight="1">
      <c r="A11" s="113"/>
      <c r="B11" s="28" t="s">
        <v>88</v>
      </c>
      <c r="C11" s="113" t="s">
        <v>23</v>
      </c>
      <c r="D11" s="113"/>
      <c r="E11" s="184">
        <v>31200.0</v>
      </c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  <c r="AA11" s="171"/>
      <c r="AB11" s="171"/>
      <c r="AC11" s="171"/>
      <c r="AD11" s="171">
        <f>$E11/12</f>
        <v>2600</v>
      </c>
      <c r="AE11" s="171">
        <f t="shared" ref="AE11:AO11" si="13">AD11</f>
        <v>2600</v>
      </c>
      <c r="AF11" s="171">
        <f t="shared" si="13"/>
        <v>2600</v>
      </c>
      <c r="AG11" s="171">
        <f t="shared" si="13"/>
        <v>2600</v>
      </c>
      <c r="AH11" s="171">
        <f t="shared" si="13"/>
        <v>2600</v>
      </c>
      <c r="AI11" s="171">
        <f t="shared" si="13"/>
        <v>2600</v>
      </c>
      <c r="AJ11" s="171">
        <f t="shared" si="13"/>
        <v>2600</v>
      </c>
      <c r="AK11" s="171">
        <f t="shared" si="13"/>
        <v>2600</v>
      </c>
      <c r="AL11" s="171">
        <f t="shared" si="13"/>
        <v>2600</v>
      </c>
      <c r="AM11" s="171">
        <f t="shared" si="13"/>
        <v>2600</v>
      </c>
      <c r="AN11" s="171">
        <f t="shared" si="13"/>
        <v>2600</v>
      </c>
      <c r="AO11" s="171">
        <f t="shared" si="13"/>
        <v>2600</v>
      </c>
      <c r="AP11" s="68"/>
    </row>
    <row r="12" ht="13.5" customHeight="1">
      <c r="A12" s="113"/>
      <c r="B12" s="28" t="s">
        <v>89</v>
      </c>
      <c r="C12" s="113" t="s">
        <v>23</v>
      </c>
      <c r="D12" s="113"/>
      <c r="E12" s="184">
        <v>58800.0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  <c r="AA12" s="171"/>
      <c r="AB12" s="171"/>
      <c r="AC12" s="171"/>
      <c r="AD12" s="171"/>
      <c r="AE12" s="171"/>
      <c r="AF12" s="171"/>
      <c r="AG12" s="171"/>
      <c r="AH12" s="171"/>
      <c r="AI12" s="171"/>
      <c r="AJ12" s="171"/>
      <c r="AK12" s="171"/>
      <c r="AL12" s="171"/>
      <c r="AM12" s="171"/>
      <c r="AN12" s="171"/>
      <c r="AO12" s="171"/>
      <c r="AP12" s="68"/>
    </row>
    <row r="13" ht="13.5" customHeight="1">
      <c r="A13" s="113"/>
      <c r="B13" s="113" t="s">
        <v>90</v>
      </c>
      <c r="C13" s="113" t="s">
        <v>26</v>
      </c>
      <c r="D13" s="113"/>
      <c r="E13" s="186">
        <v>0.1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  <c r="AA13" s="171"/>
      <c r="AB13" s="171"/>
      <c r="AC13" s="171"/>
      <c r="AD13" s="171"/>
      <c r="AE13" s="171"/>
      <c r="AF13" s="171"/>
      <c r="AG13" s="171"/>
      <c r="AH13" s="171"/>
      <c r="AI13" s="171"/>
      <c r="AJ13" s="171"/>
      <c r="AK13" s="171"/>
      <c r="AL13" s="171"/>
      <c r="AM13" s="171"/>
      <c r="AN13" s="171"/>
      <c r="AO13" s="171"/>
      <c r="AP13" s="68"/>
    </row>
    <row r="14" ht="13.5" customHeight="1">
      <c r="A14" s="6"/>
      <c r="B14" s="207" t="s">
        <v>91</v>
      </c>
      <c r="C14" s="208" t="s">
        <v>23</v>
      </c>
      <c r="D14" s="208"/>
      <c r="E14" s="209"/>
      <c r="F14" s="209">
        <f t="shared" ref="F14:AO14" si="14">SUM(F4:F12)</f>
        <v>9800</v>
      </c>
      <c r="G14" s="209">
        <f t="shared" si="14"/>
        <v>9800</v>
      </c>
      <c r="H14" s="209">
        <f t="shared" si="14"/>
        <v>9800</v>
      </c>
      <c r="I14" s="209">
        <f t="shared" si="14"/>
        <v>9800</v>
      </c>
      <c r="J14" s="209">
        <f t="shared" si="14"/>
        <v>9800</v>
      </c>
      <c r="K14" s="209">
        <f t="shared" si="14"/>
        <v>9800</v>
      </c>
      <c r="L14" s="209">
        <f t="shared" si="14"/>
        <v>9800</v>
      </c>
      <c r="M14" s="209">
        <f t="shared" si="14"/>
        <v>23500</v>
      </c>
      <c r="N14" s="209">
        <f t="shared" si="14"/>
        <v>23500</v>
      </c>
      <c r="O14" s="209">
        <f t="shared" si="14"/>
        <v>23500</v>
      </c>
      <c r="P14" s="209">
        <f t="shared" si="14"/>
        <v>23500</v>
      </c>
      <c r="Q14" s="209">
        <f t="shared" si="14"/>
        <v>23500</v>
      </c>
      <c r="R14" s="209">
        <f t="shared" si="14"/>
        <v>27080</v>
      </c>
      <c r="S14" s="209">
        <f t="shared" si="14"/>
        <v>27080</v>
      </c>
      <c r="T14" s="209">
        <f t="shared" si="14"/>
        <v>27080</v>
      </c>
      <c r="U14" s="209">
        <f t="shared" si="14"/>
        <v>27080</v>
      </c>
      <c r="V14" s="209">
        <f t="shared" si="14"/>
        <v>27080</v>
      </c>
      <c r="W14" s="209">
        <f t="shared" si="14"/>
        <v>31980</v>
      </c>
      <c r="X14" s="209">
        <f t="shared" si="14"/>
        <v>31980</v>
      </c>
      <c r="Y14" s="209">
        <f t="shared" si="14"/>
        <v>31980</v>
      </c>
      <c r="Z14" s="209">
        <f t="shared" si="14"/>
        <v>31980</v>
      </c>
      <c r="AA14" s="209">
        <f t="shared" si="14"/>
        <v>31980</v>
      </c>
      <c r="AB14" s="209">
        <f t="shared" si="14"/>
        <v>31980</v>
      </c>
      <c r="AC14" s="209">
        <f t="shared" si="14"/>
        <v>31980</v>
      </c>
      <c r="AD14" s="209">
        <f t="shared" si="14"/>
        <v>35658</v>
      </c>
      <c r="AE14" s="209">
        <f t="shared" si="14"/>
        <v>35658</v>
      </c>
      <c r="AF14" s="209">
        <f t="shared" si="14"/>
        <v>35658</v>
      </c>
      <c r="AG14" s="209">
        <f t="shared" si="14"/>
        <v>35658</v>
      </c>
      <c r="AH14" s="209">
        <f t="shared" si="14"/>
        <v>35658</v>
      </c>
      <c r="AI14" s="209">
        <f t="shared" si="14"/>
        <v>35658</v>
      </c>
      <c r="AJ14" s="209">
        <f t="shared" si="14"/>
        <v>35658</v>
      </c>
      <c r="AK14" s="209">
        <f t="shared" si="14"/>
        <v>35658</v>
      </c>
      <c r="AL14" s="209">
        <f t="shared" si="14"/>
        <v>35658</v>
      </c>
      <c r="AM14" s="209">
        <f t="shared" si="14"/>
        <v>35658</v>
      </c>
      <c r="AN14" s="209">
        <f t="shared" si="14"/>
        <v>35658</v>
      </c>
      <c r="AO14" s="209">
        <f t="shared" si="14"/>
        <v>35658</v>
      </c>
      <c r="AP14" s="210"/>
    </row>
    <row r="15" ht="13.5" customHeight="1">
      <c r="A15" s="6"/>
      <c r="B15" s="207" t="s">
        <v>91</v>
      </c>
      <c r="C15" s="208" t="s">
        <v>37</v>
      </c>
      <c r="D15" s="211"/>
      <c r="E15" s="209"/>
      <c r="F15" s="209">
        <f t="shared" ref="F15:AO15" si="15">COUNTIF(F4:F12,"&gt;0")</f>
        <v>2</v>
      </c>
      <c r="G15" s="209">
        <f t="shared" si="15"/>
        <v>2</v>
      </c>
      <c r="H15" s="209">
        <f t="shared" si="15"/>
        <v>2</v>
      </c>
      <c r="I15" s="209">
        <f t="shared" si="15"/>
        <v>2</v>
      </c>
      <c r="J15" s="209">
        <f t="shared" si="15"/>
        <v>2</v>
      </c>
      <c r="K15" s="209">
        <f t="shared" si="15"/>
        <v>2</v>
      </c>
      <c r="L15" s="209">
        <f t="shared" si="15"/>
        <v>2</v>
      </c>
      <c r="M15" s="209">
        <f t="shared" si="15"/>
        <v>5</v>
      </c>
      <c r="N15" s="209">
        <f t="shared" si="15"/>
        <v>5</v>
      </c>
      <c r="O15" s="209">
        <f t="shared" si="15"/>
        <v>5</v>
      </c>
      <c r="P15" s="209">
        <f t="shared" si="15"/>
        <v>5</v>
      </c>
      <c r="Q15" s="209">
        <f t="shared" si="15"/>
        <v>5</v>
      </c>
      <c r="R15" s="209">
        <f t="shared" si="15"/>
        <v>6</v>
      </c>
      <c r="S15" s="209">
        <f t="shared" si="15"/>
        <v>6</v>
      </c>
      <c r="T15" s="209">
        <f t="shared" si="15"/>
        <v>6</v>
      </c>
      <c r="U15" s="209">
        <f t="shared" si="15"/>
        <v>6</v>
      </c>
      <c r="V15" s="209">
        <f t="shared" si="15"/>
        <v>6</v>
      </c>
      <c r="W15" s="209">
        <f t="shared" si="15"/>
        <v>7</v>
      </c>
      <c r="X15" s="209">
        <f t="shared" si="15"/>
        <v>7</v>
      </c>
      <c r="Y15" s="209">
        <f t="shared" si="15"/>
        <v>7</v>
      </c>
      <c r="Z15" s="209">
        <f t="shared" si="15"/>
        <v>7</v>
      </c>
      <c r="AA15" s="209">
        <f t="shared" si="15"/>
        <v>7</v>
      </c>
      <c r="AB15" s="209">
        <f t="shared" si="15"/>
        <v>7</v>
      </c>
      <c r="AC15" s="209">
        <f t="shared" si="15"/>
        <v>7</v>
      </c>
      <c r="AD15" s="209">
        <f t="shared" si="15"/>
        <v>8</v>
      </c>
      <c r="AE15" s="209">
        <f t="shared" si="15"/>
        <v>8</v>
      </c>
      <c r="AF15" s="209">
        <f t="shared" si="15"/>
        <v>8</v>
      </c>
      <c r="AG15" s="209">
        <f t="shared" si="15"/>
        <v>8</v>
      </c>
      <c r="AH15" s="209">
        <f t="shared" si="15"/>
        <v>8</v>
      </c>
      <c r="AI15" s="209">
        <f t="shared" si="15"/>
        <v>8</v>
      </c>
      <c r="AJ15" s="209">
        <f t="shared" si="15"/>
        <v>8</v>
      </c>
      <c r="AK15" s="209">
        <f t="shared" si="15"/>
        <v>8</v>
      </c>
      <c r="AL15" s="209">
        <f t="shared" si="15"/>
        <v>8</v>
      </c>
      <c r="AM15" s="209">
        <f t="shared" si="15"/>
        <v>8</v>
      </c>
      <c r="AN15" s="209">
        <f t="shared" si="15"/>
        <v>8</v>
      </c>
      <c r="AO15" s="209">
        <f t="shared" si="15"/>
        <v>8</v>
      </c>
      <c r="AP15" s="210"/>
    </row>
    <row r="16" ht="13.5" customHeight="1">
      <c r="A16" s="113"/>
      <c r="B16" s="113"/>
      <c r="C16" s="113"/>
      <c r="D16" s="113"/>
      <c r="E16" s="171"/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171"/>
      <c r="Z16" s="171"/>
      <c r="AA16" s="171"/>
      <c r="AB16" s="171"/>
      <c r="AC16" s="171"/>
      <c r="AD16" s="171"/>
      <c r="AE16" s="171"/>
      <c r="AF16" s="171"/>
      <c r="AG16" s="171"/>
      <c r="AH16" s="171"/>
      <c r="AI16" s="171"/>
      <c r="AJ16" s="171"/>
      <c r="AK16" s="171"/>
      <c r="AL16" s="171"/>
      <c r="AM16" s="171"/>
      <c r="AN16" s="171"/>
      <c r="AO16" s="171"/>
      <c r="AP16" s="68"/>
    </row>
    <row r="17" ht="13.5" customHeight="1">
      <c r="A17" s="6"/>
      <c r="B17" s="212" t="s">
        <v>38</v>
      </c>
      <c r="C17" s="13"/>
      <c r="D17" s="213"/>
      <c r="E17" s="214" t="s">
        <v>80</v>
      </c>
      <c r="F17" s="215"/>
      <c r="G17" s="215"/>
      <c r="H17" s="215"/>
      <c r="I17" s="215"/>
      <c r="J17" s="215"/>
      <c r="K17" s="215"/>
      <c r="L17" s="215"/>
      <c r="M17" s="215"/>
      <c r="N17" s="215"/>
      <c r="O17" s="215"/>
      <c r="P17" s="215"/>
      <c r="Q17" s="215"/>
      <c r="R17" s="215"/>
      <c r="S17" s="215"/>
      <c r="T17" s="215"/>
      <c r="U17" s="215"/>
      <c r="V17" s="215"/>
      <c r="W17" s="215"/>
      <c r="X17" s="215"/>
      <c r="Y17" s="215"/>
      <c r="Z17" s="215"/>
      <c r="AA17" s="215"/>
      <c r="AB17" s="215"/>
      <c r="AC17" s="215"/>
      <c r="AD17" s="215"/>
      <c r="AE17" s="215"/>
      <c r="AF17" s="215"/>
      <c r="AG17" s="215"/>
      <c r="AH17" s="215"/>
      <c r="AI17" s="215"/>
      <c r="AJ17" s="215"/>
      <c r="AK17" s="215"/>
      <c r="AL17" s="215"/>
      <c r="AM17" s="215"/>
      <c r="AN17" s="215"/>
      <c r="AO17" s="215"/>
      <c r="AP17" s="216"/>
    </row>
    <row r="18" ht="13.5" customHeight="1">
      <c r="A18" s="113"/>
      <c r="B18" s="28" t="s">
        <v>92</v>
      </c>
      <c r="C18" s="113" t="s">
        <v>23</v>
      </c>
      <c r="D18" s="113"/>
      <c r="E18" s="184">
        <v>46800.0</v>
      </c>
      <c r="F18" s="171">
        <f t="shared" ref="F18:F20" si="17">$E18/12</f>
        <v>3900</v>
      </c>
      <c r="G18" s="171">
        <f t="shared" ref="G18:AO18" si="16">F18</f>
        <v>3900</v>
      </c>
      <c r="H18" s="171">
        <f t="shared" si="16"/>
        <v>3900</v>
      </c>
      <c r="I18" s="171">
        <f t="shared" si="16"/>
        <v>3900</v>
      </c>
      <c r="J18" s="171">
        <f t="shared" si="16"/>
        <v>3900</v>
      </c>
      <c r="K18" s="171">
        <f t="shared" si="16"/>
        <v>3900</v>
      </c>
      <c r="L18" s="171">
        <f t="shared" si="16"/>
        <v>3900</v>
      </c>
      <c r="M18" s="171">
        <f t="shared" si="16"/>
        <v>3900</v>
      </c>
      <c r="N18" s="171">
        <f t="shared" si="16"/>
        <v>3900</v>
      </c>
      <c r="O18" s="171">
        <f t="shared" si="16"/>
        <v>3900</v>
      </c>
      <c r="P18" s="171">
        <f t="shared" si="16"/>
        <v>3900</v>
      </c>
      <c r="Q18" s="171">
        <f t="shared" si="16"/>
        <v>3900</v>
      </c>
      <c r="R18" s="171">
        <f t="shared" si="16"/>
        <v>3900</v>
      </c>
      <c r="S18" s="171">
        <f t="shared" si="16"/>
        <v>3900</v>
      </c>
      <c r="T18" s="171">
        <f t="shared" si="16"/>
        <v>3900</v>
      </c>
      <c r="U18" s="171">
        <f t="shared" si="16"/>
        <v>3900</v>
      </c>
      <c r="V18" s="171">
        <f t="shared" si="16"/>
        <v>3900</v>
      </c>
      <c r="W18" s="171">
        <f t="shared" si="16"/>
        <v>3900</v>
      </c>
      <c r="X18" s="171">
        <f t="shared" si="16"/>
        <v>3900</v>
      </c>
      <c r="Y18" s="171">
        <f t="shared" si="16"/>
        <v>3900</v>
      </c>
      <c r="Z18" s="171">
        <f t="shared" si="16"/>
        <v>3900</v>
      </c>
      <c r="AA18" s="171">
        <f t="shared" si="16"/>
        <v>3900</v>
      </c>
      <c r="AB18" s="171">
        <f t="shared" si="16"/>
        <v>3900</v>
      </c>
      <c r="AC18" s="171">
        <f t="shared" si="16"/>
        <v>3900</v>
      </c>
      <c r="AD18" s="171">
        <f t="shared" si="16"/>
        <v>3900</v>
      </c>
      <c r="AE18" s="171">
        <f t="shared" si="16"/>
        <v>3900</v>
      </c>
      <c r="AF18" s="171">
        <f t="shared" si="16"/>
        <v>3900</v>
      </c>
      <c r="AG18" s="171">
        <f t="shared" si="16"/>
        <v>3900</v>
      </c>
      <c r="AH18" s="171">
        <f t="shared" si="16"/>
        <v>3900</v>
      </c>
      <c r="AI18" s="171">
        <f t="shared" si="16"/>
        <v>3900</v>
      </c>
      <c r="AJ18" s="171">
        <f t="shared" si="16"/>
        <v>3900</v>
      </c>
      <c r="AK18" s="171">
        <f t="shared" si="16"/>
        <v>3900</v>
      </c>
      <c r="AL18" s="171">
        <f t="shared" si="16"/>
        <v>3900</v>
      </c>
      <c r="AM18" s="171">
        <f t="shared" si="16"/>
        <v>3900</v>
      </c>
      <c r="AN18" s="171">
        <f t="shared" si="16"/>
        <v>3900</v>
      </c>
      <c r="AO18" s="171">
        <f t="shared" si="16"/>
        <v>3900</v>
      </c>
      <c r="AP18" s="68"/>
    </row>
    <row r="19" ht="13.5" customHeight="1">
      <c r="A19" s="113"/>
      <c r="B19" s="28" t="s">
        <v>92</v>
      </c>
      <c r="C19" s="113" t="s">
        <v>23</v>
      </c>
      <c r="D19" s="113"/>
      <c r="E19" s="184">
        <v>46800.0</v>
      </c>
      <c r="F19" s="171">
        <f t="shared" si="17"/>
        <v>3900</v>
      </c>
      <c r="G19" s="171">
        <f t="shared" ref="G19:AO19" si="18">F19</f>
        <v>3900</v>
      </c>
      <c r="H19" s="171">
        <f t="shared" si="18"/>
        <v>3900</v>
      </c>
      <c r="I19" s="171">
        <f t="shared" si="18"/>
        <v>3900</v>
      </c>
      <c r="J19" s="171">
        <f t="shared" si="18"/>
        <v>3900</v>
      </c>
      <c r="K19" s="171">
        <f t="shared" si="18"/>
        <v>3900</v>
      </c>
      <c r="L19" s="171">
        <f t="shared" si="18"/>
        <v>3900</v>
      </c>
      <c r="M19" s="171">
        <f t="shared" si="18"/>
        <v>3900</v>
      </c>
      <c r="N19" s="171">
        <f t="shared" si="18"/>
        <v>3900</v>
      </c>
      <c r="O19" s="171">
        <f t="shared" si="18"/>
        <v>3900</v>
      </c>
      <c r="P19" s="171">
        <f t="shared" si="18"/>
        <v>3900</v>
      </c>
      <c r="Q19" s="171">
        <f t="shared" si="18"/>
        <v>3900</v>
      </c>
      <c r="R19" s="171">
        <f t="shared" si="18"/>
        <v>3900</v>
      </c>
      <c r="S19" s="171">
        <f t="shared" si="18"/>
        <v>3900</v>
      </c>
      <c r="T19" s="171">
        <f t="shared" si="18"/>
        <v>3900</v>
      </c>
      <c r="U19" s="171">
        <f t="shared" si="18"/>
        <v>3900</v>
      </c>
      <c r="V19" s="171">
        <f t="shared" si="18"/>
        <v>3900</v>
      </c>
      <c r="W19" s="171">
        <f t="shared" si="18"/>
        <v>3900</v>
      </c>
      <c r="X19" s="171">
        <f t="shared" si="18"/>
        <v>3900</v>
      </c>
      <c r="Y19" s="171">
        <f t="shared" si="18"/>
        <v>3900</v>
      </c>
      <c r="Z19" s="171">
        <f t="shared" si="18"/>
        <v>3900</v>
      </c>
      <c r="AA19" s="171">
        <f t="shared" si="18"/>
        <v>3900</v>
      </c>
      <c r="AB19" s="171">
        <f t="shared" si="18"/>
        <v>3900</v>
      </c>
      <c r="AC19" s="171">
        <f t="shared" si="18"/>
        <v>3900</v>
      </c>
      <c r="AD19" s="171">
        <f t="shared" si="18"/>
        <v>3900</v>
      </c>
      <c r="AE19" s="171">
        <f t="shared" si="18"/>
        <v>3900</v>
      </c>
      <c r="AF19" s="171">
        <f t="shared" si="18"/>
        <v>3900</v>
      </c>
      <c r="AG19" s="171">
        <f t="shared" si="18"/>
        <v>3900</v>
      </c>
      <c r="AH19" s="171">
        <f t="shared" si="18"/>
        <v>3900</v>
      </c>
      <c r="AI19" s="171">
        <f t="shared" si="18"/>
        <v>3900</v>
      </c>
      <c r="AJ19" s="171">
        <f t="shared" si="18"/>
        <v>3900</v>
      </c>
      <c r="AK19" s="171">
        <f t="shared" si="18"/>
        <v>3900</v>
      </c>
      <c r="AL19" s="171">
        <f t="shared" si="18"/>
        <v>3900</v>
      </c>
      <c r="AM19" s="171">
        <f t="shared" si="18"/>
        <v>3900</v>
      </c>
      <c r="AN19" s="171">
        <f t="shared" si="18"/>
        <v>3900</v>
      </c>
      <c r="AO19" s="171">
        <f t="shared" si="18"/>
        <v>3900</v>
      </c>
      <c r="AP19" s="68"/>
    </row>
    <row r="20" ht="13.5" customHeight="1">
      <c r="A20" s="113"/>
      <c r="B20" s="28" t="s">
        <v>92</v>
      </c>
      <c r="C20" s="113" t="s">
        <v>23</v>
      </c>
      <c r="D20" s="113"/>
      <c r="E20" s="184">
        <v>46800.0</v>
      </c>
      <c r="F20" s="171">
        <f t="shared" si="17"/>
        <v>3900</v>
      </c>
      <c r="G20" s="171">
        <f t="shared" ref="G20:AO20" si="19">$E20/12</f>
        <v>3900</v>
      </c>
      <c r="H20" s="171">
        <f t="shared" si="19"/>
        <v>3900</v>
      </c>
      <c r="I20" s="171">
        <f t="shared" si="19"/>
        <v>3900</v>
      </c>
      <c r="J20" s="171">
        <f t="shared" si="19"/>
        <v>3900</v>
      </c>
      <c r="K20" s="171">
        <f t="shared" si="19"/>
        <v>3900</v>
      </c>
      <c r="L20" s="171">
        <f t="shared" si="19"/>
        <v>3900</v>
      </c>
      <c r="M20" s="171">
        <f t="shared" si="19"/>
        <v>3900</v>
      </c>
      <c r="N20" s="171">
        <f t="shared" si="19"/>
        <v>3900</v>
      </c>
      <c r="O20" s="171">
        <f t="shared" si="19"/>
        <v>3900</v>
      </c>
      <c r="P20" s="171">
        <f t="shared" si="19"/>
        <v>3900</v>
      </c>
      <c r="Q20" s="171">
        <f t="shared" si="19"/>
        <v>3900</v>
      </c>
      <c r="R20" s="171">
        <f t="shared" si="19"/>
        <v>3900</v>
      </c>
      <c r="S20" s="171">
        <f t="shared" si="19"/>
        <v>3900</v>
      </c>
      <c r="T20" s="171">
        <f t="shared" si="19"/>
        <v>3900</v>
      </c>
      <c r="U20" s="171">
        <f t="shared" si="19"/>
        <v>3900</v>
      </c>
      <c r="V20" s="171">
        <f t="shared" si="19"/>
        <v>3900</v>
      </c>
      <c r="W20" s="171">
        <f t="shared" si="19"/>
        <v>3900</v>
      </c>
      <c r="X20" s="171">
        <f t="shared" si="19"/>
        <v>3900</v>
      </c>
      <c r="Y20" s="171">
        <f t="shared" si="19"/>
        <v>3900</v>
      </c>
      <c r="Z20" s="171">
        <f t="shared" si="19"/>
        <v>3900</v>
      </c>
      <c r="AA20" s="171">
        <f t="shared" si="19"/>
        <v>3900</v>
      </c>
      <c r="AB20" s="171">
        <f t="shared" si="19"/>
        <v>3900</v>
      </c>
      <c r="AC20" s="171">
        <f t="shared" si="19"/>
        <v>3900</v>
      </c>
      <c r="AD20" s="171">
        <f t="shared" si="19"/>
        <v>3900</v>
      </c>
      <c r="AE20" s="171">
        <f t="shared" si="19"/>
        <v>3900</v>
      </c>
      <c r="AF20" s="171">
        <f t="shared" si="19"/>
        <v>3900</v>
      </c>
      <c r="AG20" s="171">
        <f t="shared" si="19"/>
        <v>3900</v>
      </c>
      <c r="AH20" s="171">
        <f t="shared" si="19"/>
        <v>3900</v>
      </c>
      <c r="AI20" s="171">
        <f t="shared" si="19"/>
        <v>3900</v>
      </c>
      <c r="AJ20" s="171">
        <f t="shared" si="19"/>
        <v>3900</v>
      </c>
      <c r="AK20" s="171">
        <f t="shared" si="19"/>
        <v>3900</v>
      </c>
      <c r="AL20" s="171">
        <f t="shared" si="19"/>
        <v>3900</v>
      </c>
      <c r="AM20" s="171">
        <f t="shared" si="19"/>
        <v>3900</v>
      </c>
      <c r="AN20" s="171">
        <f t="shared" si="19"/>
        <v>3900</v>
      </c>
      <c r="AO20" s="171">
        <f t="shared" si="19"/>
        <v>3900</v>
      </c>
      <c r="AP20" s="68"/>
    </row>
    <row r="21" ht="13.5" customHeight="1">
      <c r="A21" s="113"/>
      <c r="B21" s="28" t="s">
        <v>92</v>
      </c>
      <c r="C21" s="113" t="s">
        <v>23</v>
      </c>
      <c r="D21" s="113"/>
      <c r="E21" s="184">
        <v>46800.0</v>
      </c>
      <c r="F21" s="171"/>
      <c r="G21" s="171"/>
      <c r="H21" s="171"/>
      <c r="I21" s="171"/>
      <c r="J21" s="171"/>
      <c r="K21" s="171"/>
      <c r="L21" s="171"/>
      <c r="M21" s="171"/>
      <c r="N21" s="171">
        <f t="shared" ref="N21:U21" si="20">$E21/12</f>
        <v>3900</v>
      </c>
      <c r="O21" s="171">
        <f t="shared" si="20"/>
        <v>3900</v>
      </c>
      <c r="P21" s="171">
        <f t="shared" si="20"/>
        <v>3900</v>
      </c>
      <c r="Q21" s="171">
        <f t="shared" si="20"/>
        <v>3900</v>
      </c>
      <c r="R21" s="171">
        <f t="shared" si="20"/>
        <v>3900</v>
      </c>
      <c r="S21" s="171">
        <f t="shared" si="20"/>
        <v>3900</v>
      </c>
      <c r="T21" s="171">
        <f t="shared" si="20"/>
        <v>3900</v>
      </c>
      <c r="U21" s="171">
        <f t="shared" si="20"/>
        <v>3900</v>
      </c>
      <c r="V21" s="171">
        <f t="shared" ref="V21:AO21" si="21">U21</f>
        <v>3900</v>
      </c>
      <c r="W21" s="171">
        <f t="shared" si="21"/>
        <v>3900</v>
      </c>
      <c r="X21" s="171">
        <f t="shared" si="21"/>
        <v>3900</v>
      </c>
      <c r="Y21" s="171">
        <f t="shared" si="21"/>
        <v>3900</v>
      </c>
      <c r="Z21" s="171">
        <f t="shared" si="21"/>
        <v>3900</v>
      </c>
      <c r="AA21" s="171">
        <f t="shared" si="21"/>
        <v>3900</v>
      </c>
      <c r="AB21" s="171">
        <f t="shared" si="21"/>
        <v>3900</v>
      </c>
      <c r="AC21" s="171">
        <f t="shared" si="21"/>
        <v>3900</v>
      </c>
      <c r="AD21" s="171">
        <f t="shared" si="21"/>
        <v>3900</v>
      </c>
      <c r="AE21" s="171">
        <f t="shared" si="21"/>
        <v>3900</v>
      </c>
      <c r="AF21" s="171">
        <f t="shared" si="21"/>
        <v>3900</v>
      </c>
      <c r="AG21" s="171">
        <f t="shared" si="21"/>
        <v>3900</v>
      </c>
      <c r="AH21" s="171">
        <f t="shared" si="21"/>
        <v>3900</v>
      </c>
      <c r="AI21" s="171">
        <f t="shared" si="21"/>
        <v>3900</v>
      </c>
      <c r="AJ21" s="171">
        <f t="shared" si="21"/>
        <v>3900</v>
      </c>
      <c r="AK21" s="171">
        <f t="shared" si="21"/>
        <v>3900</v>
      </c>
      <c r="AL21" s="171">
        <f t="shared" si="21"/>
        <v>3900</v>
      </c>
      <c r="AM21" s="171">
        <f t="shared" si="21"/>
        <v>3900</v>
      </c>
      <c r="AN21" s="171">
        <f t="shared" si="21"/>
        <v>3900</v>
      </c>
      <c r="AO21" s="171">
        <f t="shared" si="21"/>
        <v>3900</v>
      </c>
      <c r="AP21" s="68"/>
    </row>
    <row r="22" ht="13.5" customHeight="1">
      <c r="A22" s="113"/>
      <c r="B22" s="28" t="s">
        <v>92</v>
      </c>
      <c r="C22" s="113" t="s">
        <v>23</v>
      </c>
      <c r="D22" s="113"/>
      <c r="E22" s="184">
        <v>46800.0</v>
      </c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>
        <f t="shared" ref="R22:AG22" si="22">$E22/12</f>
        <v>3900</v>
      </c>
      <c r="S22" s="171">
        <f t="shared" si="22"/>
        <v>3900</v>
      </c>
      <c r="T22" s="171">
        <f t="shared" si="22"/>
        <v>3900</v>
      </c>
      <c r="U22" s="171">
        <f t="shared" si="22"/>
        <v>3900</v>
      </c>
      <c r="V22" s="171">
        <f t="shared" si="22"/>
        <v>3900</v>
      </c>
      <c r="W22" s="171">
        <f t="shared" si="22"/>
        <v>3900</v>
      </c>
      <c r="X22" s="171">
        <f t="shared" si="22"/>
        <v>3900</v>
      </c>
      <c r="Y22" s="171">
        <f t="shared" si="22"/>
        <v>3900</v>
      </c>
      <c r="Z22" s="171">
        <f t="shared" si="22"/>
        <v>3900</v>
      </c>
      <c r="AA22" s="171">
        <f t="shared" si="22"/>
        <v>3900</v>
      </c>
      <c r="AB22" s="171">
        <f t="shared" si="22"/>
        <v>3900</v>
      </c>
      <c r="AC22" s="171">
        <f t="shared" si="22"/>
        <v>3900</v>
      </c>
      <c r="AD22" s="171">
        <f t="shared" si="22"/>
        <v>3900</v>
      </c>
      <c r="AE22" s="171">
        <f t="shared" si="22"/>
        <v>3900</v>
      </c>
      <c r="AF22" s="171">
        <f t="shared" si="22"/>
        <v>3900</v>
      </c>
      <c r="AG22" s="171">
        <f t="shared" si="22"/>
        <v>3900</v>
      </c>
      <c r="AH22" s="171">
        <f t="shared" ref="AH22:AO22" si="23">AG22</f>
        <v>3900</v>
      </c>
      <c r="AI22" s="171">
        <f t="shared" si="23"/>
        <v>3900</v>
      </c>
      <c r="AJ22" s="171">
        <f t="shared" si="23"/>
        <v>3900</v>
      </c>
      <c r="AK22" s="171">
        <f t="shared" si="23"/>
        <v>3900</v>
      </c>
      <c r="AL22" s="171">
        <f t="shared" si="23"/>
        <v>3900</v>
      </c>
      <c r="AM22" s="171">
        <f t="shared" si="23"/>
        <v>3900</v>
      </c>
      <c r="AN22" s="171">
        <f t="shared" si="23"/>
        <v>3900</v>
      </c>
      <c r="AO22" s="171">
        <f t="shared" si="23"/>
        <v>3900</v>
      </c>
      <c r="AP22" s="68"/>
    </row>
    <row r="23" ht="15.75" customHeight="1">
      <c r="A23" s="113"/>
      <c r="B23" s="28" t="s">
        <v>92</v>
      </c>
      <c r="C23" s="113" t="s">
        <v>23</v>
      </c>
      <c r="D23" s="113"/>
      <c r="E23" s="184">
        <v>46800.0</v>
      </c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>
        <f t="shared" ref="W23:AI23" si="24">$E23/12</f>
        <v>3900</v>
      </c>
      <c r="X23" s="171">
        <f t="shared" si="24"/>
        <v>3900</v>
      </c>
      <c r="Y23" s="171">
        <f t="shared" si="24"/>
        <v>3900</v>
      </c>
      <c r="Z23" s="171">
        <f t="shared" si="24"/>
        <v>3900</v>
      </c>
      <c r="AA23" s="171">
        <f t="shared" si="24"/>
        <v>3900</v>
      </c>
      <c r="AB23" s="171">
        <f t="shared" si="24"/>
        <v>3900</v>
      </c>
      <c r="AC23" s="171">
        <f t="shared" si="24"/>
        <v>3900</v>
      </c>
      <c r="AD23" s="171">
        <f t="shared" si="24"/>
        <v>3900</v>
      </c>
      <c r="AE23" s="171">
        <f t="shared" si="24"/>
        <v>3900</v>
      </c>
      <c r="AF23" s="171">
        <f t="shared" si="24"/>
        <v>3900</v>
      </c>
      <c r="AG23" s="171">
        <f t="shared" si="24"/>
        <v>3900</v>
      </c>
      <c r="AH23" s="171">
        <f t="shared" si="24"/>
        <v>3900</v>
      </c>
      <c r="AI23" s="171">
        <f t="shared" si="24"/>
        <v>3900</v>
      </c>
      <c r="AJ23" s="171">
        <f t="shared" ref="AJ23:AO23" si="25">AI23</f>
        <v>3900</v>
      </c>
      <c r="AK23" s="171">
        <f t="shared" si="25"/>
        <v>3900</v>
      </c>
      <c r="AL23" s="171">
        <f t="shared" si="25"/>
        <v>3900</v>
      </c>
      <c r="AM23" s="171">
        <f t="shared" si="25"/>
        <v>3900</v>
      </c>
      <c r="AN23" s="171">
        <f t="shared" si="25"/>
        <v>3900</v>
      </c>
      <c r="AO23" s="171">
        <f t="shared" si="25"/>
        <v>3900</v>
      </c>
      <c r="AP23" s="68"/>
    </row>
    <row r="24" ht="13.5" customHeight="1">
      <c r="A24" s="113"/>
      <c r="B24" s="28" t="s">
        <v>93</v>
      </c>
      <c r="C24" s="113" t="s">
        <v>23</v>
      </c>
      <c r="D24" s="113"/>
      <c r="E24" s="184">
        <v>58800.0</v>
      </c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>
        <f>$E24/12</f>
        <v>4900</v>
      </c>
      <c r="Q24" s="171">
        <f t="shared" ref="Q24:AO24" si="26">P24</f>
        <v>4900</v>
      </c>
      <c r="R24" s="171">
        <f t="shared" si="26"/>
        <v>4900</v>
      </c>
      <c r="S24" s="171">
        <f t="shared" si="26"/>
        <v>4900</v>
      </c>
      <c r="T24" s="171">
        <f t="shared" si="26"/>
        <v>4900</v>
      </c>
      <c r="U24" s="171">
        <f t="shared" si="26"/>
        <v>4900</v>
      </c>
      <c r="V24" s="171">
        <f t="shared" si="26"/>
        <v>4900</v>
      </c>
      <c r="W24" s="171">
        <f t="shared" si="26"/>
        <v>4900</v>
      </c>
      <c r="X24" s="171">
        <f t="shared" si="26"/>
        <v>4900</v>
      </c>
      <c r="Y24" s="171">
        <f t="shared" si="26"/>
        <v>4900</v>
      </c>
      <c r="Z24" s="171">
        <f t="shared" si="26"/>
        <v>4900</v>
      </c>
      <c r="AA24" s="171">
        <f t="shared" si="26"/>
        <v>4900</v>
      </c>
      <c r="AB24" s="171">
        <f t="shared" si="26"/>
        <v>4900</v>
      </c>
      <c r="AC24" s="171">
        <f t="shared" si="26"/>
        <v>4900</v>
      </c>
      <c r="AD24" s="171">
        <f t="shared" si="26"/>
        <v>4900</v>
      </c>
      <c r="AE24" s="171">
        <f t="shared" si="26"/>
        <v>4900</v>
      </c>
      <c r="AF24" s="171">
        <f t="shared" si="26"/>
        <v>4900</v>
      </c>
      <c r="AG24" s="171">
        <f t="shared" si="26"/>
        <v>4900</v>
      </c>
      <c r="AH24" s="171">
        <f t="shared" si="26"/>
        <v>4900</v>
      </c>
      <c r="AI24" s="171">
        <f t="shared" si="26"/>
        <v>4900</v>
      </c>
      <c r="AJ24" s="171">
        <f t="shared" si="26"/>
        <v>4900</v>
      </c>
      <c r="AK24" s="171">
        <f t="shared" si="26"/>
        <v>4900</v>
      </c>
      <c r="AL24" s="171">
        <f t="shared" si="26"/>
        <v>4900</v>
      </c>
      <c r="AM24" s="171">
        <f t="shared" si="26"/>
        <v>4900</v>
      </c>
      <c r="AN24" s="171">
        <f t="shared" si="26"/>
        <v>4900</v>
      </c>
      <c r="AO24" s="171">
        <f t="shared" si="26"/>
        <v>4900</v>
      </c>
      <c r="AP24" s="68"/>
    </row>
    <row r="25" ht="13.5" customHeight="1">
      <c r="A25" s="113"/>
      <c r="B25" s="28" t="s">
        <v>94</v>
      </c>
      <c r="C25" s="113" t="s">
        <v>23</v>
      </c>
      <c r="D25" s="113"/>
      <c r="E25" s="184">
        <v>46800.0</v>
      </c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>
        <f>$E25/12</f>
        <v>3900</v>
      </c>
      <c r="W25" s="171">
        <f t="shared" ref="W25:AO25" si="27">V25</f>
        <v>3900</v>
      </c>
      <c r="X25" s="171">
        <f t="shared" si="27"/>
        <v>3900</v>
      </c>
      <c r="Y25" s="171">
        <f t="shared" si="27"/>
        <v>3900</v>
      </c>
      <c r="Z25" s="171">
        <f t="shared" si="27"/>
        <v>3900</v>
      </c>
      <c r="AA25" s="171">
        <f t="shared" si="27"/>
        <v>3900</v>
      </c>
      <c r="AB25" s="171">
        <f t="shared" si="27"/>
        <v>3900</v>
      </c>
      <c r="AC25" s="171">
        <f t="shared" si="27"/>
        <v>3900</v>
      </c>
      <c r="AD25" s="171">
        <f t="shared" si="27"/>
        <v>3900</v>
      </c>
      <c r="AE25" s="171">
        <f t="shared" si="27"/>
        <v>3900</v>
      </c>
      <c r="AF25" s="171">
        <f t="shared" si="27"/>
        <v>3900</v>
      </c>
      <c r="AG25" s="171">
        <f t="shared" si="27"/>
        <v>3900</v>
      </c>
      <c r="AH25" s="171">
        <f t="shared" si="27"/>
        <v>3900</v>
      </c>
      <c r="AI25" s="171">
        <f t="shared" si="27"/>
        <v>3900</v>
      </c>
      <c r="AJ25" s="171">
        <f t="shared" si="27"/>
        <v>3900</v>
      </c>
      <c r="AK25" s="171">
        <f t="shared" si="27"/>
        <v>3900</v>
      </c>
      <c r="AL25" s="171">
        <f t="shared" si="27"/>
        <v>3900</v>
      </c>
      <c r="AM25" s="171">
        <f t="shared" si="27"/>
        <v>3900</v>
      </c>
      <c r="AN25" s="171">
        <f t="shared" si="27"/>
        <v>3900</v>
      </c>
      <c r="AO25" s="171">
        <f t="shared" si="27"/>
        <v>3900</v>
      </c>
      <c r="AP25" s="68"/>
    </row>
    <row r="26" ht="13.5" customHeight="1">
      <c r="A26" s="113"/>
      <c r="B26" s="28" t="s">
        <v>94</v>
      </c>
      <c r="C26" s="113" t="s">
        <v>23</v>
      </c>
      <c r="D26" s="113"/>
      <c r="E26" s="184">
        <v>46800.0</v>
      </c>
      <c r="F26" s="171"/>
      <c r="G26" s="171"/>
      <c r="H26" s="171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  <c r="AA26" s="171"/>
      <c r="AB26" s="171"/>
      <c r="AC26" s="171"/>
      <c r="AD26" s="171">
        <f t="shared" ref="AD26:AJ26" si="28">$E26/12</f>
        <v>3900</v>
      </c>
      <c r="AE26" s="171">
        <f t="shared" si="28"/>
        <v>3900</v>
      </c>
      <c r="AF26" s="171">
        <f t="shared" si="28"/>
        <v>3900</v>
      </c>
      <c r="AG26" s="171">
        <f t="shared" si="28"/>
        <v>3900</v>
      </c>
      <c r="AH26" s="171">
        <f t="shared" si="28"/>
        <v>3900</v>
      </c>
      <c r="AI26" s="171">
        <f t="shared" si="28"/>
        <v>3900</v>
      </c>
      <c r="AJ26" s="171">
        <f t="shared" si="28"/>
        <v>3900</v>
      </c>
      <c r="AK26" s="171">
        <f t="shared" ref="AK26:AO26" si="29">AJ26</f>
        <v>3900</v>
      </c>
      <c r="AL26" s="171">
        <f t="shared" si="29"/>
        <v>3900</v>
      </c>
      <c r="AM26" s="171">
        <f t="shared" si="29"/>
        <v>3900</v>
      </c>
      <c r="AN26" s="171">
        <f t="shared" si="29"/>
        <v>3900</v>
      </c>
      <c r="AO26" s="171">
        <f t="shared" si="29"/>
        <v>3900</v>
      </c>
      <c r="AP26" s="68"/>
    </row>
    <row r="27" ht="13.5" customHeight="1">
      <c r="A27" s="113"/>
      <c r="B27" s="28" t="s">
        <v>94</v>
      </c>
      <c r="C27" s="113" t="s">
        <v>23</v>
      </c>
      <c r="D27" s="113"/>
      <c r="E27" s="184">
        <v>46800.0</v>
      </c>
      <c r="F27" s="171"/>
      <c r="G27" s="171"/>
      <c r="H27" s="171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  <c r="AA27" s="171"/>
      <c r="AB27" s="171"/>
      <c r="AC27" s="171"/>
      <c r="AD27" s="171"/>
      <c r="AE27" s="171"/>
      <c r="AF27" s="171"/>
      <c r="AG27" s="171">
        <f t="shared" ref="AG27:AJ27" si="30">$E27/12</f>
        <v>3900</v>
      </c>
      <c r="AH27" s="171">
        <f t="shared" si="30"/>
        <v>3900</v>
      </c>
      <c r="AI27" s="171">
        <f t="shared" si="30"/>
        <v>3900</v>
      </c>
      <c r="AJ27" s="171">
        <f t="shared" si="30"/>
        <v>3900</v>
      </c>
      <c r="AK27" s="171">
        <f t="shared" ref="AK27:AO27" si="31">AJ27</f>
        <v>3900</v>
      </c>
      <c r="AL27" s="171">
        <f t="shared" si="31"/>
        <v>3900</v>
      </c>
      <c r="AM27" s="171">
        <f t="shared" si="31"/>
        <v>3900</v>
      </c>
      <c r="AN27" s="171">
        <f t="shared" si="31"/>
        <v>3900</v>
      </c>
      <c r="AO27" s="171">
        <f t="shared" si="31"/>
        <v>3900</v>
      </c>
      <c r="AP27" s="68"/>
    </row>
    <row r="28" ht="13.5" customHeight="1">
      <c r="A28" s="6"/>
      <c r="B28" s="207" t="s">
        <v>95</v>
      </c>
      <c r="C28" s="208" t="s">
        <v>23</v>
      </c>
      <c r="D28" s="208"/>
      <c r="E28" s="209"/>
      <c r="F28" s="209">
        <f t="shared" ref="F28:AO28" si="32">SUM(F18:F27)</f>
        <v>11700</v>
      </c>
      <c r="G28" s="209">
        <f t="shared" si="32"/>
        <v>11700</v>
      </c>
      <c r="H28" s="209">
        <f t="shared" si="32"/>
        <v>11700</v>
      </c>
      <c r="I28" s="209">
        <f t="shared" si="32"/>
        <v>11700</v>
      </c>
      <c r="J28" s="209">
        <f t="shared" si="32"/>
        <v>11700</v>
      </c>
      <c r="K28" s="209">
        <f t="shared" si="32"/>
        <v>11700</v>
      </c>
      <c r="L28" s="209">
        <f t="shared" si="32"/>
        <v>11700</v>
      </c>
      <c r="M28" s="209">
        <f t="shared" si="32"/>
        <v>11700</v>
      </c>
      <c r="N28" s="209">
        <f t="shared" si="32"/>
        <v>15600</v>
      </c>
      <c r="O28" s="209">
        <f t="shared" si="32"/>
        <v>15600</v>
      </c>
      <c r="P28" s="209">
        <f t="shared" si="32"/>
        <v>20500</v>
      </c>
      <c r="Q28" s="209">
        <f t="shared" si="32"/>
        <v>20500</v>
      </c>
      <c r="R28" s="209">
        <f t="shared" si="32"/>
        <v>24400</v>
      </c>
      <c r="S28" s="209">
        <f t="shared" si="32"/>
        <v>24400</v>
      </c>
      <c r="T28" s="209">
        <f t="shared" si="32"/>
        <v>24400</v>
      </c>
      <c r="U28" s="209">
        <f t="shared" si="32"/>
        <v>24400</v>
      </c>
      <c r="V28" s="209">
        <f t="shared" si="32"/>
        <v>28300</v>
      </c>
      <c r="W28" s="209">
        <f t="shared" si="32"/>
        <v>32200</v>
      </c>
      <c r="X28" s="209">
        <f t="shared" si="32"/>
        <v>32200</v>
      </c>
      <c r="Y28" s="209">
        <f t="shared" si="32"/>
        <v>32200</v>
      </c>
      <c r="Z28" s="209">
        <f t="shared" si="32"/>
        <v>32200</v>
      </c>
      <c r="AA28" s="209">
        <f t="shared" si="32"/>
        <v>32200</v>
      </c>
      <c r="AB28" s="209">
        <f t="shared" si="32"/>
        <v>32200</v>
      </c>
      <c r="AC28" s="209">
        <f t="shared" si="32"/>
        <v>32200</v>
      </c>
      <c r="AD28" s="209">
        <f t="shared" si="32"/>
        <v>36100</v>
      </c>
      <c r="AE28" s="209">
        <f t="shared" si="32"/>
        <v>36100</v>
      </c>
      <c r="AF28" s="209">
        <f t="shared" si="32"/>
        <v>36100</v>
      </c>
      <c r="AG28" s="209">
        <f t="shared" si="32"/>
        <v>40000</v>
      </c>
      <c r="AH28" s="209">
        <f t="shared" si="32"/>
        <v>40000</v>
      </c>
      <c r="AI28" s="209">
        <f t="shared" si="32"/>
        <v>40000</v>
      </c>
      <c r="AJ28" s="209">
        <f t="shared" si="32"/>
        <v>40000</v>
      </c>
      <c r="AK28" s="209">
        <f t="shared" si="32"/>
        <v>40000</v>
      </c>
      <c r="AL28" s="209">
        <f t="shared" si="32"/>
        <v>40000</v>
      </c>
      <c r="AM28" s="209">
        <f t="shared" si="32"/>
        <v>40000</v>
      </c>
      <c r="AN28" s="209">
        <f t="shared" si="32"/>
        <v>40000</v>
      </c>
      <c r="AO28" s="209">
        <f t="shared" si="32"/>
        <v>40000</v>
      </c>
      <c r="AP28" s="210"/>
    </row>
    <row r="29">
      <c r="A29" s="6"/>
      <c r="B29" s="217" t="s">
        <v>95</v>
      </c>
      <c r="C29" s="218" t="s">
        <v>37</v>
      </c>
      <c r="D29" s="208"/>
      <c r="E29" s="219"/>
      <c r="F29" s="209">
        <f t="shared" ref="F29:AA29" si="33">COUNTIF(F18:F26,"&gt;0")</f>
        <v>3</v>
      </c>
      <c r="G29" s="209">
        <f t="shared" si="33"/>
        <v>3</v>
      </c>
      <c r="H29" s="209">
        <f t="shared" si="33"/>
        <v>3</v>
      </c>
      <c r="I29" s="209">
        <f t="shared" si="33"/>
        <v>3</v>
      </c>
      <c r="J29" s="209">
        <f t="shared" si="33"/>
        <v>3</v>
      </c>
      <c r="K29" s="209">
        <f t="shared" si="33"/>
        <v>3</v>
      </c>
      <c r="L29" s="209">
        <f t="shared" si="33"/>
        <v>3</v>
      </c>
      <c r="M29" s="209">
        <f t="shared" si="33"/>
        <v>3</v>
      </c>
      <c r="N29" s="209">
        <f t="shared" si="33"/>
        <v>4</v>
      </c>
      <c r="O29" s="209">
        <f t="shared" si="33"/>
        <v>4</v>
      </c>
      <c r="P29" s="209">
        <f t="shared" si="33"/>
        <v>5</v>
      </c>
      <c r="Q29" s="209">
        <f t="shared" si="33"/>
        <v>5</v>
      </c>
      <c r="R29" s="209">
        <f t="shared" si="33"/>
        <v>6</v>
      </c>
      <c r="S29" s="209">
        <f t="shared" si="33"/>
        <v>6</v>
      </c>
      <c r="T29" s="209">
        <f t="shared" si="33"/>
        <v>6</v>
      </c>
      <c r="U29" s="209">
        <f t="shared" si="33"/>
        <v>6</v>
      </c>
      <c r="V29" s="209">
        <f t="shared" si="33"/>
        <v>7</v>
      </c>
      <c r="W29" s="209">
        <f t="shared" si="33"/>
        <v>8</v>
      </c>
      <c r="X29" s="209">
        <f t="shared" si="33"/>
        <v>8</v>
      </c>
      <c r="Y29" s="209">
        <f t="shared" si="33"/>
        <v>8</v>
      </c>
      <c r="Z29" s="209">
        <f t="shared" si="33"/>
        <v>8</v>
      </c>
      <c r="AA29" s="209">
        <f t="shared" si="33"/>
        <v>8</v>
      </c>
      <c r="AB29" s="209">
        <f t="shared" ref="AB29:AO29" si="34">COUNTIF(AB18:AB27,"&gt;0")</f>
        <v>8</v>
      </c>
      <c r="AC29" s="209">
        <f t="shared" si="34"/>
        <v>8</v>
      </c>
      <c r="AD29" s="209">
        <f t="shared" si="34"/>
        <v>9</v>
      </c>
      <c r="AE29" s="209">
        <f t="shared" si="34"/>
        <v>9</v>
      </c>
      <c r="AF29" s="209">
        <f t="shared" si="34"/>
        <v>9</v>
      </c>
      <c r="AG29" s="209">
        <f t="shared" si="34"/>
        <v>10</v>
      </c>
      <c r="AH29" s="209">
        <f t="shared" si="34"/>
        <v>10</v>
      </c>
      <c r="AI29" s="209">
        <f t="shared" si="34"/>
        <v>10</v>
      </c>
      <c r="AJ29" s="209">
        <f t="shared" si="34"/>
        <v>10</v>
      </c>
      <c r="AK29" s="209">
        <f t="shared" si="34"/>
        <v>10</v>
      </c>
      <c r="AL29" s="209">
        <f t="shared" si="34"/>
        <v>10</v>
      </c>
      <c r="AM29" s="209">
        <f t="shared" si="34"/>
        <v>10</v>
      </c>
      <c r="AN29" s="209">
        <f t="shared" si="34"/>
        <v>10</v>
      </c>
      <c r="AO29" s="209">
        <f t="shared" si="34"/>
        <v>10</v>
      </c>
      <c r="AP29" s="210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</row>
    <row r="31" ht="13.5" customHeight="1">
      <c r="A31" s="6"/>
      <c r="B31" s="212" t="s">
        <v>39</v>
      </c>
      <c r="C31" s="13"/>
      <c r="D31" s="213"/>
      <c r="E31" s="214" t="s">
        <v>80</v>
      </c>
      <c r="F31" s="215"/>
      <c r="G31" s="215"/>
      <c r="H31" s="215"/>
      <c r="I31" s="215"/>
      <c r="J31" s="215"/>
      <c r="K31" s="215"/>
      <c r="L31" s="215"/>
      <c r="M31" s="215"/>
      <c r="N31" s="215"/>
      <c r="O31" s="215"/>
      <c r="P31" s="215"/>
      <c r="Q31" s="215"/>
      <c r="R31" s="215"/>
      <c r="S31" s="215"/>
      <c r="T31" s="215"/>
      <c r="U31" s="215"/>
      <c r="V31" s="215"/>
      <c r="W31" s="215"/>
      <c r="X31" s="215"/>
      <c r="Y31" s="215"/>
      <c r="Z31" s="215"/>
      <c r="AA31" s="215"/>
      <c r="AB31" s="215"/>
      <c r="AC31" s="215"/>
      <c r="AD31" s="215"/>
      <c r="AE31" s="215"/>
      <c r="AF31" s="215"/>
      <c r="AG31" s="215"/>
      <c r="AH31" s="215"/>
      <c r="AI31" s="215"/>
      <c r="AJ31" s="215"/>
      <c r="AK31" s="215"/>
      <c r="AL31" s="215"/>
      <c r="AM31" s="215"/>
      <c r="AN31" s="215"/>
      <c r="AO31" s="215"/>
      <c r="AP31" s="216"/>
    </row>
    <row r="32" ht="13.5" customHeight="1">
      <c r="A32" s="113"/>
      <c r="B32" s="28" t="s">
        <v>96</v>
      </c>
      <c r="C32" s="113" t="s">
        <v>23</v>
      </c>
      <c r="D32" s="113"/>
      <c r="E32" s="184">
        <v>31200.0</v>
      </c>
      <c r="F32" s="171">
        <f t="shared" ref="F32:Q32" si="35">$E32/12</f>
        <v>2600</v>
      </c>
      <c r="G32" s="171">
        <f t="shared" si="35"/>
        <v>2600</v>
      </c>
      <c r="H32" s="171">
        <f t="shared" si="35"/>
        <v>2600</v>
      </c>
      <c r="I32" s="171">
        <f t="shared" si="35"/>
        <v>2600</v>
      </c>
      <c r="J32" s="171">
        <f t="shared" si="35"/>
        <v>2600</v>
      </c>
      <c r="K32" s="171">
        <f t="shared" si="35"/>
        <v>2600</v>
      </c>
      <c r="L32" s="171">
        <f t="shared" si="35"/>
        <v>2600</v>
      </c>
      <c r="M32" s="171">
        <f t="shared" si="35"/>
        <v>2600</v>
      </c>
      <c r="N32" s="171">
        <f t="shared" si="35"/>
        <v>2600</v>
      </c>
      <c r="O32" s="171">
        <f t="shared" si="35"/>
        <v>2600</v>
      </c>
      <c r="P32" s="171">
        <f t="shared" si="35"/>
        <v>2600</v>
      </c>
      <c r="Q32" s="171">
        <f t="shared" si="35"/>
        <v>2600</v>
      </c>
      <c r="R32" s="171">
        <f t="shared" ref="R32:AO32" si="36">Q32</f>
        <v>2600</v>
      </c>
      <c r="S32" s="171">
        <f t="shared" si="36"/>
        <v>2600</v>
      </c>
      <c r="T32" s="171">
        <f t="shared" si="36"/>
        <v>2600</v>
      </c>
      <c r="U32" s="171">
        <f t="shared" si="36"/>
        <v>2600</v>
      </c>
      <c r="V32" s="171">
        <f t="shared" si="36"/>
        <v>2600</v>
      </c>
      <c r="W32" s="171">
        <f t="shared" si="36"/>
        <v>2600</v>
      </c>
      <c r="X32" s="171">
        <f t="shared" si="36"/>
        <v>2600</v>
      </c>
      <c r="Y32" s="171">
        <f t="shared" si="36"/>
        <v>2600</v>
      </c>
      <c r="Z32" s="171">
        <f t="shared" si="36"/>
        <v>2600</v>
      </c>
      <c r="AA32" s="171">
        <f t="shared" si="36"/>
        <v>2600</v>
      </c>
      <c r="AB32" s="171">
        <f t="shared" si="36"/>
        <v>2600</v>
      </c>
      <c r="AC32" s="171">
        <f t="shared" si="36"/>
        <v>2600</v>
      </c>
      <c r="AD32" s="171">
        <f t="shared" si="36"/>
        <v>2600</v>
      </c>
      <c r="AE32" s="171">
        <f t="shared" si="36"/>
        <v>2600</v>
      </c>
      <c r="AF32" s="171">
        <f t="shared" si="36"/>
        <v>2600</v>
      </c>
      <c r="AG32" s="171">
        <f t="shared" si="36"/>
        <v>2600</v>
      </c>
      <c r="AH32" s="171">
        <f t="shared" si="36"/>
        <v>2600</v>
      </c>
      <c r="AI32" s="171">
        <f t="shared" si="36"/>
        <v>2600</v>
      </c>
      <c r="AJ32" s="171">
        <f t="shared" si="36"/>
        <v>2600</v>
      </c>
      <c r="AK32" s="171">
        <f t="shared" si="36"/>
        <v>2600</v>
      </c>
      <c r="AL32" s="171">
        <f t="shared" si="36"/>
        <v>2600</v>
      </c>
      <c r="AM32" s="171">
        <f t="shared" si="36"/>
        <v>2600</v>
      </c>
      <c r="AN32" s="171">
        <f t="shared" si="36"/>
        <v>2600</v>
      </c>
      <c r="AO32" s="171">
        <f t="shared" si="36"/>
        <v>2600</v>
      </c>
      <c r="AP32" s="68"/>
    </row>
    <row r="33" ht="13.5" customHeight="1">
      <c r="A33" s="113"/>
      <c r="B33" s="28" t="s">
        <v>96</v>
      </c>
      <c r="C33" s="113" t="s">
        <v>23</v>
      </c>
      <c r="D33" s="113"/>
      <c r="E33" s="184">
        <v>31200.0</v>
      </c>
      <c r="F33" s="171">
        <f t="shared" ref="F33:Y33" si="37">$E33/12</f>
        <v>2600</v>
      </c>
      <c r="G33" s="171">
        <f t="shared" si="37"/>
        <v>2600</v>
      </c>
      <c r="H33" s="171">
        <f t="shared" si="37"/>
        <v>2600</v>
      </c>
      <c r="I33" s="171">
        <f t="shared" si="37"/>
        <v>2600</v>
      </c>
      <c r="J33" s="171">
        <f t="shared" si="37"/>
        <v>2600</v>
      </c>
      <c r="K33" s="171">
        <f t="shared" si="37"/>
        <v>2600</v>
      </c>
      <c r="L33" s="171">
        <f t="shared" si="37"/>
        <v>2600</v>
      </c>
      <c r="M33" s="171">
        <f t="shared" si="37"/>
        <v>2600</v>
      </c>
      <c r="N33" s="171">
        <f t="shared" si="37"/>
        <v>2600</v>
      </c>
      <c r="O33" s="171">
        <f t="shared" si="37"/>
        <v>2600</v>
      </c>
      <c r="P33" s="171">
        <f t="shared" si="37"/>
        <v>2600</v>
      </c>
      <c r="Q33" s="171">
        <f t="shared" si="37"/>
        <v>2600</v>
      </c>
      <c r="R33" s="171">
        <f t="shared" si="37"/>
        <v>2600</v>
      </c>
      <c r="S33" s="171">
        <f t="shared" si="37"/>
        <v>2600</v>
      </c>
      <c r="T33" s="171">
        <f t="shared" si="37"/>
        <v>2600</v>
      </c>
      <c r="U33" s="171">
        <f t="shared" si="37"/>
        <v>2600</v>
      </c>
      <c r="V33" s="171">
        <f t="shared" si="37"/>
        <v>2600</v>
      </c>
      <c r="W33" s="171">
        <f t="shared" si="37"/>
        <v>2600</v>
      </c>
      <c r="X33" s="171">
        <f t="shared" si="37"/>
        <v>2600</v>
      </c>
      <c r="Y33" s="171">
        <f t="shared" si="37"/>
        <v>2600</v>
      </c>
      <c r="Z33" s="171">
        <f t="shared" ref="Z33:AO33" si="38">Y33</f>
        <v>2600</v>
      </c>
      <c r="AA33" s="171">
        <f t="shared" si="38"/>
        <v>2600</v>
      </c>
      <c r="AB33" s="171">
        <f t="shared" si="38"/>
        <v>2600</v>
      </c>
      <c r="AC33" s="171">
        <f t="shared" si="38"/>
        <v>2600</v>
      </c>
      <c r="AD33" s="171">
        <f t="shared" si="38"/>
        <v>2600</v>
      </c>
      <c r="AE33" s="171">
        <f t="shared" si="38"/>
        <v>2600</v>
      </c>
      <c r="AF33" s="171">
        <f t="shared" si="38"/>
        <v>2600</v>
      </c>
      <c r="AG33" s="171">
        <f t="shared" si="38"/>
        <v>2600</v>
      </c>
      <c r="AH33" s="171">
        <f t="shared" si="38"/>
        <v>2600</v>
      </c>
      <c r="AI33" s="171">
        <f t="shared" si="38"/>
        <v>2600</v>
      </c>
      <c r="AJ33" s="171">
        <f t="shared" si="38"/>
        <v>2600</v>
      </c>
      <c r="AK33" s="171">
        <f t="shared" si="38"/>
        <v>2600</v>
      </c>
      <c r="AL33" s="171">
        <f t="shared" si="38"/>
        <v>2600</v>
      </c>
      <c r="AM33" s="171">
        <f t="shared" si="38"/>
        <v>2600</v>
      </c>
      <c r="AN33" s="171">
        <f t="shared" si="38"/>
        <v>2600</v>
      </c>
      <c r="AO33" s="171">
        <f t="shared" si="38"/>
        <v>2600</v>
      </c>
      <c r="AP33" s="68"/>
    </row>
    <row r="34" ht="13.5" customHeight="1">
      <c r="A34" s="113"/>
      <c r="B34" s="28" t="s">
        <v>96</v>
      </c>
      <c r="C34" s="113" t="s">
        <v>23</v>
      </c>
      <c r="D34" s="113"/>
      <c r="E34" s="184">
        <v>31200.0</v>
      </c>
      <c r="F34" s="171"/>
      <c r="G34" s="171"/>
      <c r="H34" s="171"/>
      <c r="I34" s="171"/>
      <c r="J34" s="171"/>
      <c r="K34" s="171"/>
      <c r="L34" s="171"/>
      <c r="M34" s="171"/>
      <c r="N34" s="171"/>
      <c r="O34" s="171"/>
      <c r="P34" s="171">
        <f t="shared" ref="P34:AO34" si="39">$E34/12</f>
        <v>2600</v>
      </c>
      <c r="Q34" s="171">
        <f t="shared" si="39"/>
        <v>2600</v>
      </c>
      <c r="R34" s="171">
        <f t="shared" si="39"/>
        <v>2600</v>
      </c>
      <c r="S34" s="171">
        <f t="shared" si="39"/>
        <v>2600</v>
      </c>
      <c r="T34" s="171">
        <f t="shared" si="39"/>
        <v>2600</v>
      </c>
      <c r="U34" s="171">
        <f t="shared" si="39"/>
        <v>2600</v>
      </c>
      <c r="V34" s="171">
        <f t="shared" si="39"/>
        <v>2600</v>
      </c>
      <c r="W34" s="171">
        <f t="shared" si="39"/>
        <v>2600</v>
      </c>
      <c r="X34" s="171">
        <f t="shared" si="39"/>
        <v>2600</v>
      </c>
      <c r="Y34" s="171">
        <f t="shared" si="39"/>
        <v>2600</v>
      </c>
      <c r="Z34" s="171">
        <f t="shared" si="39"/>
        <v>2600</v>
      </c>
      <c r="AA34" s="171">
        <f t="shared" si="39"/>
        <v>2600</v>
      </c>
      <c r="AB34" s="171">
        <f t="shared" si="39"/>
        <v>2600</v>
      </c>
      <c r="AC34" s="171">
        <f t="shared" si="39"/>
        <v>2600</v>
      </c>
      <c r="AD34" s="171">
        <f t="shared" si="39"/>
        <v>2600</v>
      </c>
      <c r="AE34" s="171">
        <f t="shared" si="39"/>
        <v>2600</v>
      </c>
      <c r="AF34" s="171">
        <f t="shared" si="39"/>
        <v>2600</v>
      </c>
      <c r="AG34" s="171">
        <f t="shared" si="39"/>
        <v>2600</v>
      </c>
      <c r="AH34" s="171">
        <f t="shared" si="39"/>
        <v>2600</v>
      </c>
      <c r="AI34" s="171">
        <f t="shared" si="39"/>
        <v>2600</v>
      </c>
      <c r="AJ34" s="171">
        <f t="shared" si="39"/>
        <v>2600</v>
      </c>
      <c r="AK34" s="171">
        <f t="shared" si="39"/>
        <v>2600</v>
      </c>
      <c r="AL34" s="171">
        <f t="shared" si="39"/>
        <v>2600</v>
      </c>
      <c r="AM34" s="171">
        <f t="shared" si="39"/>
        <v>2600</v>
      </c>
      <c r="AN34" s="171">
        <f t="shared" si="39"/>
        <v>2600</v>
      </c>
      <c r="AO34" s="171">
        <f t="shared" si="39"/>
        <v>2600</v>
      </c>
      <c r="AP34" s="68"/>
    </row>
    <row r="35" ht="13.5" customHeight="1">
      <c r="A35" s="113"/>
      <c r="B35" s="28" t="s">
        <v>96</v>
      </c>
      <c r="C35" s="113" t="s">
        <v>23</v>
      </c>
      <c r="D35" s="113"/>
      <c r="E35" s="184">
        <v>31200.0</v>
      </c>
      <c r="F35" s="171"/>
      <c r="G35" s="171"/>
      <c r="H35" s="171"/>
      <c r="I35" s="171"/>
      <c r="J35" s="171"/>
      <c r="K35" s="171"/>
      <c r="L35" s="171"/>
      <c r="M35" s="171"/>
      <c r="N35" s="171"/>
      <c r="O35" s="171"/>
      <c r="P35" s="171"/>
      <c r="Q35" s="171"/>
      <c r="R35" s="171">
        <f t="shared" ref="R35:AO35" si="40">$E35/12</f>
        <v>2600</v>
      </c>
      <c r="S35" s="171">
        <f t="shared" si="40"/>
        <v>2600</v>
      </c>
      <c r="T35" s="171">
        <f t="shared" si="40"/>
        <v>2600</v>
      </c>
      <c r="U35" s="171">
        <f t="shared" si="40"/>
        <v>2600</v>
      </c>
      <c r="V35" s="171">
        <f t="shared" si="40"/>
        <v>2600</v>
      </c>
      <c r="W35" s="171">
        <f t="shared" si="40"/>
        <v>2600</v>
      </c>
      <c r="X35" s="171">
        <f t="shared" si="40"/>
        <v>2600</v>
      </c>
      <c r="Y35" s="171">
        <f t="shared" si="40"/>
        <v>2600</v>
      </c>
      <c r="Z35" s="171">
        <f t="shared" si="40"/>
        <v>2600</v>
      </c>
      <c r="AA35" s="171">
        <f t="shared" si="40"/>
        <v>2600</v>
      </c>
      <c r="AB35" s="171">
        <f t="shared" si="40"/>
        <v>2600</v>
      </c>
      <c r="AC35" s="171">
        <f t="shared" si="40"/>
        <v>2600</v>
      </c>
      <c r="AD35" s="171">
        <f t="shared" si="40"/>
        <v>2600</v>
      </c>
      <c r="AE35" s="171">
        <f t="shared" si="40"/>
        <v>2600</v>
      </c>
      <c r="AF35" s="171">
        <f t="shared" si="40"/>
        <v>2600</v>
      </c>
      <c r="AG35" s="171">
        <f t="shared" si="40"/>
        <v>2600</v>
      </c>
      <c r="AH35" s="171">
        <f t="shared" si="40"/>
        <v>2600</v>
      </c>
      <c r="AI35" s="171">
        <f t="shared" si="40"/>
        <v>2600</v>
      </c>
      <c r="AJ35" s="171">
        <f t="shared" si="40"/>
        <v>2600</v>
      </c>
      <c r="AK35" s="171">
        <f t="shared" si="40"/>
        <v>2600</v>
      </c>
      <c r="AL35" s="171">
        <f t="shared" si="40"/>
        <v>2600</v>
      </c>
      <c r="AM35" s="171">
        <f t="shared" si="40"/>
        <v>2600</v>
      </c>
      <c r="AN35" s="171">
        <f t="shared" si="40"/>
        <v>2600</v>
      </c>
      <c r="AO35" s="171">
        <f t="shared" si="40"/>
        <v>2600</v>
      </c>
      <c r="AP35" s="68"/>
    </row>
    <row r="36" ht="13.5" customHeight="1">
      <c r="A36" s="113"/>
      <c r="B36" s="28" t="s">
        <v>96</v>
      </c>
      <c r="C36" s="113" t="s">
        <v>23</v>
      </c>
      <c r="D36" s="113"/>
      <c r="E36" s="184">
        <v>31200.0</v>
      </c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>
        <f t="shared" ref="T36:AO36" si="41">$E36/12</f>
        <v>2600</v>
      </c>
      <c r="U36" s="171">
        <f t="shared" si="41"/>
        <v>2600</v>
      </c>
      <c r="V36" s="171">
        <f t="shared" si="41"/>
        <v>2600</v>
      </c>
      <c r="W36" s="171">
        <f t="shared" si="41"/>
        <v>2600</v>
      </c>
      <c r="X36" s="171">
        <f t="shared" si="41"/>
        <v>2600</v>
      </c>
      <c r="Y36" s="171">
        <f t="shared" si="41"/>
        <v>2600</v>
      </c>
      <c r="Z36" s="171">
        <f t="shared" si="41"/>
        <v>2600</v>
      </c>
      <c r="AA36" s="171">
        <f t="shared" si="41"/>
        <v>2600</v>
      </c>
      <c r="AB36" s="171">
        <f t="shared" si="41"/>
        <v>2600</v>
      </c>
      <c r="AC36" s="171">
        <f t="shared" si="41"/>
        <v>2600</v>
      </c>
      <c r="AD36" s="171">
        <f t="shared" si="41"/>
        <v>2600</v>
      </c>
      <c r="AE36" s="171">
        <f t="shared" si="41"/>
        <v>2600</v>
      </c>
      <c r="AF36" s="171">
        <f t="shared" si="41"/>
        <v>2600</v>
      </c>
      <c r="AG36" s="171">
        <f t="shared" si="41"/>
        <v>2600</v>
      </c>
      <c r="AH36" s="171">
        <f t="shared" si="41"/>
        <v>2600</v>
      </c>
      <c r="AI36" s="171">
        <f t="shared" si="41"/>
        <v>2600</v>
      </c>
      <c r="AJ36" s="171">
        <f t="shared" si="41"/>
        <v>2600</v>
      </c>
      <c r="AK36" s="171">
        <f t="shared" si="41"/>
        <v>2600</v>
      </c>
      <c r="AL36" s="171">
        <f t="shared" si="41"/>
        <v>2600</v>
      </c>
      <c r="AM36" s="171">
        <f t="shared" si="41"/>
        <v>2600</v>
      </c>
      <c r="AN36" s="171">
        <f t="shared" si="41"/>
        <v>2600</v>
      </c>
      <c r="AO36" s="171">
        <f t="shared" si="41"/>
        <v>2600</v>
      </c>
      <c r="AP36" s="68"/>
    </row>
    <row r="37" ht="13.5" customHeight="1">
      <c r="A37" s="113"/>
      <c r="B37" s="28" t="s">
        <v>96</v>
      </c>
      <c r="C37" s="113" t="s">
        <v>23</v>
      </c>
      <c r="D37" s="113"/>
      <c r="E37" s="184">
        <v>31200.0</v>
      </c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>
        <f t="shared" ref="V37:AO37" si="42">$E37/12</f>
        <v>2600</v>
      </c>
      <c r="W37" s="171">
        <f t="shared" si="42"/>
        <v>2600</v>
      </c>
      <c r="X37" s="171">
        <f t="shared" si="42"/>
        <v>2600</v>
      </c>
      <c r="Y37" s="171">
        <f t="shared" si="42"/>
        <v>2600</v>
      </c>
      <c r="Z37" s="171">
        <f t="shared" si="42"/>
        <v>2600</v>
      </c>
      <c r="AA37" s="171">
        <f t="shared" si="42"/>
        <v>2600</v>
      </c>
      <c r="AB37" s="171">
        <f t="shared" si="42"/>
        <v>2600</v>
      </c>
      <c r="AC37" s="171">
        <f t="shared" si="42"/>
        <v>2600</v>
      </c>
      <c r="AD37" s="171">
        <f t="shared" si="42"/>
        <v>2600</v>
      </c>
      <c r="AE37" s="171">
        <f t="shared" si="42"/>
        <v>2600</v>
      </c>
      <c r="AF37" s="171">
        <f t="shared" si="42"/>
        <v>2600</v>
      </c>
      <c r="AG37" s="171">
        <f t="shared" si="42"/>
        <v>2600</v>
      </c>
      <c r="AH37" s="171">
        <f t="shared" si="42"/>
        <v>2600</v>
      </c>
      <c r="AI37" s="171">
        <f t="shared" si="42"/>
        <v>2600</v>
      </c>
      <c r="AJ37" s="171">
        <f t="shared" si="42"/>
        <v>2600</v>
      </c>
      <c r="AK37" s="171">
        <f t="shared" si="42"/>
        <v>2600</v>
      </c>
      <c r="AL37" s="171">
        <f t="shared" si="42"/>
        <v>2600</v>
      </c>
      <c r="AM37" s="171">
        <f t="shared" si="42"/>
        <v>2600</v>
      </c>
      <c r="AN37" s="171">
        <f t="shared" si="42"/>
        <v>2600</v>
      </c>
      <c r="AO37" s="171">
        <f t="shared" si="42"/>
        <v>2600</v>
      </c>
      <c r="AP37" s="68"/>
    </row>
    <row r="38" ht="13.5" customHeight="1">
      <c r="A38" s="113"/>
      <c r="B38" s="28" t="s">
        <v>96</v>
      </c>
      <c r="C38" s="113" t="s">
        <v>23</v>
      </c>
      <c r="D38" s="113"/>
      <c r="E38" s="184">
        <v>31200.0</v>
      </c>
      <c r="F38" s="171"/>
      <c r="G38" s="171"/>
      <c r="H38" s="171"/>
      <c r="I38" s="171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>
        <f t="shared" ref="W38:AO38" si="43">$E38/12</f>
        <v>2600</v>
      </c>
      <c r="X38" s="171">
        <f t="shared" si="43"/>
        <v>2600</v>
      </c>
      <c r="Y38" s="171">
        <f t="shared" si="43"/>
        <v>2600</v>
      </c>
      <c r="Z38" s="171">
        <f t="shared" si="43"/>
        <v>2600</v>
      </c>
      <c r="AA38" s="171">
        <f t="shared" si="43"/>
        <v>2600</v>
      </c>
      <c r="AB38" s="171">
        <f t="shared" si="43"/>
        <v>2600</v>
      </c>
      <c r="AC38" s="171">
        <f t="shared" si="43"/>
        <v>2600</v>
      </c>
      <c r="AD38" s="171">
        <f t="shared" si="43"/>
        <v>2600</v>
      </c>
      <c r="AE38" s="171">
        <f t="shared" si="43"/>
        <v>2600</v>
      </c>
      <c r="AF38" s="171">
        <f t="shared" si="43"/>
        <v>2600</v>
      </c>
      <c r="AG38" s="171">
        <f t="shared" si="43"/>
        <v>2600</v>
      </c>
      <c r="AH38" s="171">
        <f t="shared" si="43"/>
        <v>2600</v>
      </c>
      <c r="AI38" s="171">
        <f t="shared" si="43"/>
        <v>2600</v>
      </c>
      <c r="AJ38" s="171">
        <f t="shared" si="43"/>
        <v>2600</v>
      </c>
      <c r="AK38" s="171">
        <f t="shared" si="43"/>
        <v>2600</v>
      </c>
      <c r="AL38" s="171">
        <f t="shared" si="43"/>
        <v>2600</v>
      </c>
      <c r="AM38" s="171">
        <f t="shared" si="43"/>
        <v>2600</v>
      </c>
      <c r="AN38" s="171">
        <f t="shared" si="43"/>
        <v>2600</v>
      </c>
      <c r="AO38" s="171">
        <f t="shared" si="43"/>
        <v>2600</v>
      </c>
      <c r="AP38" s="68"/>
    </row>
    <row r="39" ht="13.5" customHeight="1">
      <c r="A39" s="113"/>
      <c r="B39" s="28" t="s">
        <v>96</v>
      </c>
      <c r="C39" s="113" t="s">
        <v>23</v>
      </c>
      <c r="D39" s="113"/>
      <c r="E39" s="184">
        <v>31200.0</v>
      </c>
      <c r="F39" s="171"/>
      <c r="G39" s="171"/>
      <c r="H39" s="171"/>
      <c r="I39" s="171"/>
      <c r="J39" s="171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>
        <f t="shared" ref="Y39:AO39" si="44">$E39/12</f>
        <v>2600</v>
      </c>
      <c r="Z39" s="171">
        <f t="shared" si="44"/>
        <v>2600</v>
      </c>
      <c r="AA39" s="171">
        <f t="shared" si="44"/>
        <v>2600</v>
      </c>
      <c r="AB39" s="171">
        <f t="shared" si="44"/>
        <v>2600</v>
      </c>
      <c r="AC39" s="171">
        <f t="shared" si="44"/>
        <v>2600</v>
      </c>
      <c r="AD39" s="171">
        <f t="shared" si="44"/>
        <v>2600</v>
      </c>
      <c r="AE39" s="171">
        <f t="shared" si="44"/>
        <v>2600</v>
      </c>
      <c r="AF39" s="171">
        <f t="shared" si="44"/>
        <v>2600</v>
      </c>
      <c r="AG39" s="171">
        <f t="shared" si="44"/>
        <v>2600</v>
      </c>
      <c r="AH39" s="171">
        <f t="shared" si="44"/>
        <v>2600</v>
      </c>
      <c r="AI39" s="171">
        <f t="shared" si="44"/>
        <v>2600</v>
      </c>
      <c r="AJ39" s="171">
        <f t="shared" si="44"/>
        <v>2600</v>
      </c>
      <c r="AK39" s="171">
        <f t="shared" si="44"/>
        <v>2600</v>
      </c>
      <c r="AL39" s="171">
        <f t="shared" si="44"/>
        <v>2600</v>
      </c>
      <c r="AM39" s="171">
        <f t="shared" si="44"/>
        <v>2600</v>
      </c>
      <c r="AN39" s="171">
        <f t="shared" si="44"/>
        <v>2600</v>
      </c>
      <c r="AO39" s="171">
        <f t="shared" si="44"/>
        <v>2600</v>
      </c>
      <c r="AP39" s="68"/>
    </row>
    <row r="40" ht="13.5" customHeight="1">
      <c r="A40" s="113"/>
      <c r="B40" s="28" t="s">
        <v>96</v>
      </c>
      <c r="C40" s="113" t="s">
        <v>23</v>
      </c>
      <c r="D40" s="113"/>
      <c r="E40" s="184">
        <v>31200.0</v>
      </c>
      <c r="F40" s="171"/>
      <c r="G40" s="171"/>
      <c r="H40" s="171"/>
      <c r="I40" s="171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>
        <f t="shared" ref="Z40:AO40" si="45">$E40/12</f>
        <v>2600</v>
      </c>
      <c r="AA40" s="171">
        <f t="shared" si="45"/>
        <v>2600</v>
      </c>
      <c r="AB40" s="171">
        <f t="shared" si="45"/>
        <v>2600</v>
      </c>
      <c r="AC40" s="171">
        <f t="shared" si="45"/>
        <v>2600</v>
      </c>
      <c r="AD40" s="171">
        <f t="shared" si="45"/>
        <v>2600</v>
      </c>
      <c r="AE40" s="171">
        <f t="shared" si="45"/>
        <v>2600</v>
      </c>
      <c r="AF40" s="171">
        <f t="shared" si="45"/>
        <v>2600</v>
      </c>
      <c r="AG40" s="171">
        <f t="shared" si="45"/>
        <v>2600</v>
      </c>
      <c r="AH40" s="171">
        <f t="shared" si="45"/>
        <v>2600</v>
      </c>
      <c r="AI40" s="171">
        <f t="shared" si="45"/>
        <v>2600</v>
      </c>
      <c r="AJ40" s="171">
        <f t="shared" si="45"/>
        <v>2600</v>
      </c>
      <c r="AK40" s="171">
        <f t="shared" si="45"/>
        <v>2600</v>
      </c>
      <c r="AL40" s="171">
        <f t="shared" si="45"/>
        <v>2600</v>
      </c>
      <c r="AM40" s="171">
        <f t="shared" si="45"/>
        <v>2600</v>
      </c>
      <c r="AN40" s="171">
        <f t="shared" si="45"/>
        <v>2600</v>
      </c>
      <c r="AO40" s="171">
        <f t="shared" si="45"/>
        <v>2600</v>
      </c>
      <c r="AP40" s="68"/>
    </row>
    <row r="41" ht="13.5" customHeight="1">
      <c r="A41" s="113"/>
      <c r="B41" s="28" t="s">
        <v>96</v>
      </c>
      <c r="C41" s="113" t="s">
        <v>23</v>
      </c>
      <c r="D41" s="113"/>
      <c r="E41" s="184">
        <v>31200.0</v>
      </c>
      <c r="F41" s="171"/>
      <c r="G41" s="171"/>
      <c r="H41" s="171"/>
      <c r="I41" s="171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  <c r="AA41" s="171"/>
      <c r="AB41" s="171">
        <f t="shared" ref="AB41:AO41" si="46">$E41/12</f>
        <v>2600</v>
      </c>
      <c r="AC41" s="171">
        <f t="shared" si="46"/>
        <v>2600</v>
      </c>
      <c r="AD41" s="171">
        <f t="shared" si="46"/>
        <v>2600</v>
      </c>
      <c r="AE41" s="171">
        <f t="shared" si="46"/>
        <v>2600</v>
      </c>
      <c r="AF41" s="171">
        <f t="shared" si="46"/>
        <v>2600</v>
      </c>
      <c r="AG41" s="171">
        <f t="shared" si="46"/>
        <v>2600</v>
      </c>
      <c r="AH41" s="171">
        <f t="shared" si="46"/>
        <v>2600</v>
      </c>
      <c r="AI41" s="171">
        <f t="shared" si="46"/>
        <v>2600</v>
      </c>
      <c r="AJ41" s="171">
        <f t="shared" si="46"/>
        <v>2600</v>
      </c>
      <c r="AK41" s="171">
        <f t="shared" si="46"/>
        <v>2600</v>
      </c>
      <c r="AL41" s="171">
        <f t="shared" si="46"/>
        <v>2600</v>
      </c>
      <c r="AM41" s="171">
        <f t="shared" si="46"/>
        <v>2600</v>
      </c>
      <c r="AN41" s="171">
        <f t="shared" si="46"/>
        <v>2600</v>
      </c>
      <c r="AO41" s="171">
        <f t="shared" si="46"/>
        <v>2600</v>
      </c>
      <c r="AP41" s="68"/>
    </row>
    <row r="42" ht="13.5" customHeight="1">
      <c r="A42" s="113"/>
      <c r="B42" s="28" t="s">
        <v>96</v>
      </c>
      <c r="C42" s="113" t="s">
        <v>23</v>
      </c>
      <c r="D42" s="113"/>
      <c r="E42" s="184">
        <v>31200.0</v>
      </c>
      <c r="F42" s="171"/>
      <c r="G42" s="171"/>
      <c r="H42" s="171"/>
      <c r="I42" s="171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  <c r="AA42" s="171"/>
      <c r="AB42" s="171"/>
      <c r="AC42" s="171">
        <f t="shared" ref="AC42:AO42" si="47">$E42/12</f>
        <v>2600</v>
      </c>
      <c r="AD42" s="171">
        <f t="shared" si="47"/>
        <v>2600</v>
      </c>
      <c r="AE42" s="171">
        <f t="shared" si="47"/>
        <v>2600</v>
      </c>
      <c r="AF42" s="171">
        <f t="shared" si="47"/>
        <v>2600</v>
      </c>
      <c r="AG42" s="171">
        <f t="shared" si="47"/>
        <v>2600</v>
      </c>
      <c r="AH42" s="171">
        <f t="shared" si="47"/>
        <v>2600</v>
      </c>
      <c r="AI42" s="171">
        <f t="shared" si="47"/>
        <v>2600</v>
      </c>
      <c r="AJ42" s="171">
        <f t="shared" si="47"/>
        <v>2600</v>
      </c>
      <c r="AK42" s="171">
        <f t="shared" si="47"/>
        <v>2600</v>
      </c>
      <c r="AL42" s="171">
        <f t="shared" si="47"/>
        <v>2600</v>
      </c>
      <c r="AM42" s="171">
        <f t="shared" si="47"/>
        <v>2600</v>
      </c>
      <c r="AN42" s="171">
        <f t="shared" si="47"/>
        <v>2600</v>
      </c>
      <c r="AO42" s="171">
        <f t="shared" si="47"/>
        <v>2600</v>
      </c>
      <c r="AP42" s="68"/>
    </row>
    <row r="43" ht="13.5" customHeight="1">
      <c r="A43" s="113"/>
      <c r="B43" s="28" t="s">
        <v>96</v>
      </c>
      <c r="C43" s="113" t="s">
        <v>23</v>
      </c>
      <c r="D43" s="113"/>
      <c r="E43" s="184">
        <v>31200.0</v>
      </c>
      <c r="F43" s="171"/>
      <c r="G43" s="171"/>
      <c r="H43" s="171"/>
      <c r="I43" s="171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  <c r="AA43" s="171"/>
      <c r="AB43" s="171"/>
      <c r="AC43" s="171"/>
      <c r="AD43" s="171">
        <f t="shared" ref="AD43:AF43" si="48">$E43/12</f>
        <v>2600</v>
      </c>
      <c r="AE43" s="171">
        <f t="shared" si="48"/>
        <v>2600</v>
      </c>
      <c r="AF43" s="171">
        <f t="shared" si="48"/>
        <v>2600</v>
      </c>
      <c r="AG43" s="171">
        <f t="shared" ref="AG43:AO43" si="49">AF43</f>
        <v>2600</v>
      </c>
      <c r="AH43" s="171">
        <f t="shared" si="49"/>
        <v>2600</v>
      </c>
      <c r="AI43" s="171">
        <f t="shared" si="49"/>
        <v>2600</v>
      </c>
      <c r="AJ43" s="171">
        <f t="shared" si="49"/>
        <v>2600</v>
      </c>
      <c r="AK43" s="171">
        <f t="shared" si="49"/>
        <v>2600</v>
      </c>
      <c r="AL43" s="171">
        <f t="shared" si="49"/>
        <v>2600</v>
      </c>
      <c r="AM43" s="171">
        <f t="shared" si="49"/>
        <v>2600</v>
      </c>
      <c r="AN43" s="171">
        <f t="shared" si="49"/>
        <v>2600</v>
      </c>
      <c r="AO43" s="171">
        <f t="shared" si="49"/>
        <v>2600</v>
      </c>
      <c r="AP43" s="68"/>
    </row>
    <row r="44" ht="13.5" customHeight="1">
      <c r="A44" s="113"/>
      <c r="B44" s="28" t="s">
        <v>96</v>
      </c>
      <c r="C44" s="113" t="s">
        <v>23</v>
      </c>
      <c r="D44" s="113"/>
      <c r="E44" s="184">
        <v>31200.0</v>
      </c>
      <c r="F44" s="171"/>
      <c r="G44" s="171"/>
      <c r="H44" s="171"/>
      <c r="I44" s="171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  <c r="AA44" s="171"/>
      <c r="AB44" s="171"/>
      <c r="AC44" s="171"/>
      <c r="AD44" s="171"/>
      <c r="AE44" s="171">
        <f t="shared" ref="AE44:AF44" si="50">$E44/12</f>
        <v>2600</v>
      </c>
      <c r="AF44" s="171">
        <f t="shared" si="50"/>
        <v>2600</v>
      </c>
      <c r="AG44" s="171">
        <f t="shared" ref="AG44:AO44" si="51">AF44</f>
        <v>2600</v>
      </c>
      <c r="AH44" s="171">
        <f t="shared" si="51"/>
        <v>2600</v>
      </c>
      <c r="AI44" s="171">
        <f t="shared" si="51"/>
        <v>2600</v>
      </c>
      <c r="AJ44" s="171">
        <f t="shared" si="51"/>
        <v>2600</v>
      </c>
      <c r="AK44" s="171">
        <f t="shared" si="51"/>
        <v>2600</v>
      </c>
      <c r="AL44" s="171">
        <f t="shared" si="51"/>
        <v>2600</v>
      </c>
      <c r="AM44" s="171">
        <f t="shared" si="51"/>
        <v>2600</v>
      </c>
      <c r="AN44" s="171">
        <f t="shared" si="51"/>
        <v>2600</v>
      </c>
      <c r="AO44" s="171">
        <f t="shared" si="51"/>
        <v>2600</v>
      </c>
      <c r="AP44" s="68"/>
    </row>
    <row r="45" ht="13.5" customHeight="1">
      <c r="A45" s="113"/>
      <c r="B45" s="28" t="s">
        <v>96</v>
      </c>
      <c r="C45" s="113" t="s">
        <v>23</v>
      </c>
      <c r="D45" s="113"/>
      <c r="E45" s="184">
        <v>31200.0</v>
      </c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  <c r="AA45" s="171"/>
      <c r="AB45" s="171"/>
      <c r="AC45" s="171"/>
      <c r="AD45" s="171"/>
      <c r="AE45" s="171"/>
      <c r="AF45" s="171">
        <f>$E45/12</f>
        <v>2600</v>
      </c>
      <c r="AG45" s="171">
        <f t="shared" ref="AG45:AO45" si="52">AF45</f>
        <v>2600</v>
      </c>
      <c r="AH45" s="171">
        <f t="shared" si="52"/>
        <v>2600</v>
      </c>
      <c r="AI45" s="171">
        <f t="shared" si="52"/>
        <v>2600</v>
      </c>
      <c r="AJ45" s="171">
        <f t="shared" si="52"/>
        <v>2600</v>
      </c>
      <c r="AK45" s="171">
        <f t="shared" si="52"/>
        <v>2600</v>
      </c>
      <c r="AL45" s="171">
        <f t="shared" si="52"/>
        <v>2600</v>
      </c>
      <c r="AM45" s="171">
        <f t="shared" si="52"/>
        <v>2600</v>
      </c>
      <c r="AN45" s="171">
        <f t="shared" si="52"/>
        <v>2600</v>
      </c>
      <c r="AO45" s="171">
        <f t="shared" si="52"/>
        <v>2600</v>
      </c>
      <c r="AP45" s="68"/>
    </row>
    <row r="46" ht="13.5" customHeight="1">
      <c r="A46" s="113"/>
      <c r="B46" s="28" t="s">
        <v>96</v>
      </c>
      <c r="C46" s="113" t="s">
        <v>23</v>
      </c>
      <c r="D46" s="113"/>
      <c r="E46" s="184">
        <v>31200.0</v>
      </c>
      <c r="F46" s="171"/>
      <c r="G46" s="171"/>
      <c r="H46" s="171"/>
      <c r="I46" s="171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  <c r="AA46" s="171"/>
      <c r="AB46" s="171"/>
      <c r="AC46" s="171"/>
      <c r="AD46" s="171"/>
      <c r="AE46" s="171"/>
      <c r="AF46" s="171"/>
      <c r="AG46" s="171" t="str">
        <f t="shared" ref="AG46:AO46" si="53">AF46</f>
        <v/>
      </c>
      <c r="AH46" s="171" t="str">
        <f t="shared" si="53"/>
        <v/>
      </c>
      <c r="AI46" s="171" t="str">
        <f t="shared" si="53"/>
        <v/>
      </c>
      <c r="AJ46" s="171" t="str">
        <f t="shared" si="53"/>
        <v/>
      </c>
      <c r="AK46" s="171" t="str">
        <f t="shared" si="53"/>
        <v/>
      </c>
      <c r="AL46" s="171" t="str">
        <f t="shared" si="53"/>
        <v/>
      </c>
      <c r="AM46" s="171" t="str">
        <f t="shared" si="53"/>
        <v/>
      </c>
      <c r="AN46" s="171" t="str">
        <f t="shared" si="53"/>
        <v/>
      </c>
      <c r="AO46" s="171" t="str">
        <f t="shared" si="53"/>
        <v/>
      </c>
      <c r="AP46" s="68"/>
    </row>
    <row r="47" ht="13.5" customHeight="1">
      <c r="A47" s="18"/>
      <c r="B47" s="211" t="s">
        <v>97</v>
      </c>
      <c r="C47" s="211" t="s">
        <v>23</v>
      </c>
      <c r="D47" s="211"/>
      <c r="E47" s="220"/>
      <c r="F47" s="220">
        <f t="shared" ref="F47:AO47" si="54">SUM(F32:F46)</f>
        <v>5200</v>
      </c>
      <c r="G47" s="220">
        <f t="shared" si="54"/>
        <v>5200</v>
      </c>
      <c r="H47" s="220">
        <f t="shared" si="54"/>
        <v>5200</v>
      </c>
      <c r="I47" s="220">
        <f t="shared" si="54"/>
        <v>5200</v>
      </c>
      <c r="J47" s="220">
        <f t="shared" si="54"/>
        <v>5200</v>
      </c>
      <c r="K47" s="220">
        <f t="shared" si="54"/>
        <v>5200</v>
      </c>
      <c r="L47" s="220">
        <f t="shared" si="54"/>
        <v>5200</v>
      </c>
      <c r="M47" s="220">
        <f t="shared" si="54"/>
        <v>5200</v>
      </c>
      <c r="N47" s="220">
        <f t="shared" si="54"/>
        <v>5200</v>
      </c>
      <c r="O47" s="220">
        <f t="shared" si="54"/>
        <v>5200</v>
      </c>
      <c r="P47" s="220">
        <f t="shared" si="54"/>
        <v>7800</v>
      </c>
      <c r="Q47" s="220">
        <f t="shared" si="54"/>
        <v>7800</v>
      </c>
      <c r="R47" s="220">
        <f t="shared" si="54"/>
        <v>10400</v>
      </c>
      <c r="S47" s="220">
        <f t="shared" si="54"/>
        <v>10400</v>
      </c>
      <c r="T47" s="220">
        <f t="shared" si="54"/>
        <v>13000</v>
      </c>
      <c r="U47" s="220">
        <f t="shared" si="54"/>
        <v>13000</v>
      </c>
      <c r="V47" s="220">
        <f t="shared" si="54"/>
        <v>15600</v>
      </c>
      <c r="W47" s="220">
        <f t="shared" si="54"/>
        <v>18200</v>
      </c>
      <c r="X47" s="220">
        <f t="shared" si="54"/>
        <v>18200</v>
      </c>
      <c r="Y47" s="220">
        <f t="shared" si="54"/>
        <v>20800</v>
      </c>
      <c r="Z47" s="220">
        <f t="shared" si="54"/>
        <v>23400</v>
      </c>
      <c r="AA47" s="220">
        <f t="shared" si="54"/>
        <v>23400</v>
      </c>
      <c r="AB47" s="220">
        <f t="shared" si="54"/>
        <v>26000</v>
      </c>
      <c r="AC47" s="220">
        <f t="shared" si="54"/>
        <v>28600</v>
      </c>
      <c r="AD47" s="220">
        <f t="shared" si="54"/>
        <v>31200</v>
      </c>
      <c r="AE47" s="220">
        <f t="shared" si="54"/>
        <v>33800</v>
      </c>
      <c r="AF47" s="220">
        <f t="shared" si="54"/>
        <v>36400</v>
      </c>
      <c r="AG47" s="220">
        <f t="shared" si="54"/>
        <v>36400</v>
      </c>
      <c r="AH47" s="220">
        <f t="shared" si="54"/>
        <v>36400</v>
      </c>
      <c r="AI47" s="220">
        <f t="shared" si="54"/>
        <v>36400</v>
      </c>
      <c r="AJ47" s="220">
        <f t="shared" si="54"/>
        <v>36400</v>
      </c>
      <c r="AK47" s="220">
        <f t="shared" si="54"/>
        <v>36400</v>
      </c>
      <c r="AL47" s="220">
        <f t="shared" si="54"/>
        <v>36400</v>
      </c>
      <c r="AM47" s="220">
        <f t="shared" si="54"/>
        <v>36400</v>
      </c>
      <c r="AN47" s="220">
        <f t="shared" si="54"/>
        <v>36400</v>
      </c>
      <c r="AO47" s="220">
        <f t="shared" si="54"/>
        <v>36400</v>
      </c>
      <c r="AP47" s="221"/>
    </row>
    <row r="48" ht="13.5" customHeight="1">
      <c r="A48" s="18"/>
      <c r="B48" s="218" t="s">
        <v>97</v>
      </c>
      <c r="C48" s="218" t="s">
        <v>37</v>
      </c>
      <c r="D48" s="218"/>
      <c r="E48" s="222"/>
      <c r="F48" s="222">
        <f t="shared" ref="F48:AK48" si="55">COUNTIF(F32:F46,"&gt;0")</f>
        <v>2</v>
      </c>
      <c r="G48" s="222">
        <f t="shared" si="55"/>
        <v>2</v>
      </c>
      <c r="H48" s="222">
        <f t="shared" si="55"/>
        <v>2</v>
      </c>
      <c r="I48" s="222">
        <f t="shared" si="55"/>
        <v>2</v>
      </c>
      <c r="J48" s="222">
        <f t="shared" si="55"/>
        <v>2</v>
      </c>
      <c r="K48" s="222">
        <f t="shared" si="55"/>
        <v>2</v>
      </c>
      <c r="L48" s="222">
        <f t="shared" si="55"/>
        <v>2</v>
      </c>
      <c r="M48" s="222">
        <f t="shared" si="55"/>
        <v>2</v>
      </c>
      <c r="N48" s="222">
        <f t="shared" si="55"/>
        <v>2</v>
      </c>
      <c r="O48" s="222">
        <f t="shared" si="55"/>
        <v>2</v>
      </c>
      <c r="P48" s="222">
        <f t="shared" si="55"/>
        <v>3</v>
      </c>
      <c r="Q48" s="222">
        <f t="shared" si="55"/>
        <v>3</v>
      </c>
      <c r="R48" s="222">
        <f t="shared" si="55"/>
        <v>4</v>
      </c>
      <c r="S48" s="222">
        <f t="shared" si="55"/>
        <v>4</v>
      </c>
      <c r="T48" s="222">
        <f t="shared" si="55"/>
        <v>5</v>
      </c>
      <c r="U48" s="222">
        <f t="shared" si="55"/>
        <v>5</v>
      </c>
      <c r="V48" s="222">
        <f t="shared" si="55"/>
        <v>6</v>
      </c>
      <c r="W48" s="222">
        <f t="shared" si="55"/>
        <v>7</v>
      </c>
      <c r="X48" s="222">
        <f t="shared" si="55"/>
        <v>7</v>
      </c>
      <c r="Y48" s="222">
        <f t="shared" si="55"/>
        <v>8</v>
      </c>
      <c r="Z48" s="222">
        <f t="shared" si="55"/>
        <v>9</v>
      </c>
      <c r="AA48" s="222">
        <f t="shared" si="55"/>
        <v>9</v>
      </c>
      <c r="AB48" s="222">
        <f t="shared" si="55"/>
        <v>10</v>
      </c>
      <c r="AC48" s="222">
        <f t="shared" si="55"/>
        <v>11</v>
      </c>
      <c r="AD48" s="222">
        <f t="shared" si="55"/>
        <v>12</v>
      </c>
      <c r="AE48" s="222">
        <f t="shared" si="55"/>
        <v>13</v>
      </c>
      <c r="AF48" s="222">
        <f t="shared" si="55"/>
        <v>14</v>
      </c>
      <c r="AG48" s="222">
        <f t="shared" si="55"/>
        <v>14</v>
      </c>
      <c r="AH48" s="222">
        <f t="shared" si="55"/>
        <v>14</v>
      </c>
      <c r="AI48" s="222">
        <f t="shared" si="55"/>
        <v>14</v>
      </c>
      <c r="AJ48" s="222">
        <f t="shared" si="55"/>
        <v>14</v>
      </c>
      <c r="AK48" s="222">
        <f t="shared" si="55"/>
        <v>14</v>
      </c>
      <c r="AL48" s="222">
        <f t="shared" ref="AL48:AO48" si="56">COUNTIF(AL32:AL45,"&gt;0")</f>
        <v>14</v>
      </c>
      <c r="AM48" s="222">
        <f t="shared" si="56"/>
        <v>14</v>
      </c>
      <c r="AN48" s="222">
        <f t="shared" si="56"/>
        <v>14</v>
      </c>
      <c r="AO48" s="222">
        <f t="shared" si="56"/>
        <v>14</v>
      </c>
      <c r="AP48" s="221"/>
    </row>
    <row r="49" ht="13.5" customHeight="1">
      <c r="A49" s="113"/>
      <c r="B49" s="113"/>
      <c r="C49" s="113"/>
      <c r="D49" s="113"/>
      <c r="E49" s="113"/>
      <c r="F49" s="113"/>
      <c r="G49" s="113"/>
      <c r="H49" s="113"/>
      <c r="I49" s="113"/>
      <c r="J49" s="113"/>
      <c r="K49" s="113"/>
      <c r="L49" s="113"/>
      <c r="M49" s="113"/>
      <c r="N49" s="113"/>
      <c r="O49" s="113"/>
      <c r="P49" s="113"/>
      <c r="Q49" s="113"/>
      <c r="R49" s="113"/>
      <c r="S49" s="113"/>
      <c r="T49" s="113"/>
      <c r="U49" s="113"/>
      <c r="V49" s="113"/>
      <c r="W49" s="113"/>
      <c r="X49" s="113"/>
      <c r="Y49" s="113"/>
      <c r="Z49" s="113"/>
      <c r="AA49" s="113"/>
      <c r="AB49" s="113"/>
      <c r="AC49" s="113"/>
      <c r="AD49" s="113"/>
      <c r="AE49" s="113"/>
      <c r="AF49" s="113"/>
      <c r="AG49" s="113"/>
      <c r="AH49" s="113"/>
      <c r="AI49" s="113"/>
      <c r="AJ49" s="113"/>
      <c r="AK49" s="113"/>
      <c r="AL49" s="113"/>
      <c r="AM49" s="113"/>
      <c r="AN49" s="113"/>
      <c r="AO49" s="113"/>
      <c r="AP49" s="23"/>
    </row>
    <row r="50" ht="13.5" customHeight="1">
      <c r="A50" s="6"/>
      <c r="B50" s="212" t="s">
        <v>98</v>
      </c>
      <c r="C50" s="13"/>
      <c r="D50" s="213"/>
      <c r="E50" s="214"/>
      <c r="F50" s="215"/>
      <c r="G50" s="215"/>
      <c r="H50" s="215"/>
      <c r="I50" s="215"/>
      <c r="J50" s="215"/>
      <c r="K50" s="215"/>
      <c r="L50" s="215"/>
      <c r="M50" s="215"/>
      <c r="N50" s="215"/>
      <c r="O50" s="215"/>
      <c r="P50" s="215"/>
      <c r="Q50" s="215"/>
      <c r="R50" s="215"/>
      <c r="S50" s="215"/>
      <c r="T50" s="215"/>
      <c r="U50" s="215"/>
      <c r="V50" s="215"/>
      <c r="W50" s="215"/>
      <c r="X50" s="215"/>
      <c r="Y50" s="215"/>
      <c r="Z50" s="215"/>
      <c r="AA50" s="215"/>
      <c r="AB50" s="215"/>
      <c r="AC50" s="215"/>
      <c r="AD50" s="215"/>
      <c r="AE50" s="215"/>
      <c r="AF50" s="215"/>
      <c r="AG50" s="215"/>
      <c r="AH50" s="215"/>
      <c r="AI50" s="215"/>
      <c r="AJ50" s="215"/>
      <c r="AK50" s="215"/>
      <c r="AL50" s="215"/>
      <c r="AM50" s="215"/>
      <c r="AN50" s="215"/>
      <c r="AO50" s="215"/>
      <c r="AP50" s="216"/>
    </row>
    <row r="51" ht="13.5" customHeight="1">
      <c r="A51" s="223"/>
      <c r="B51" s="223" t="s">
        <v>99</v>
      </c>
      <c r="C51" s="223" t="s">
        <v>23</v>
      </c>
      <c r="D51" s="223"/>
      <c r="E51" s="224"/>
      <c r="F51" s="224">
        <f t="shared" ref="F51:AO51" si="57">F47+F14+F28</f>
        <v>26700</v>
      </c>
      <c r="G51" s="224">
        <f t="shared" si="57"/>
        <v>26700</v>
      </c>
      <c r="H51" s="224">
        <f t="shared" si="57"/>
        <v>26700</v>
      </c>
      <c r="I51" s="224">
        <f t="shared" si="57"/>
        <v>26700</v>
      </c>
      <c r="J51" s="224">
        <f t="shared" si="57"/>
        <v>26700</v>
      </c>
      <c r="K51" s="224">
        <f t="shared" si="57"/>
        <v>26700</v>
      </c>
      <c r="L51" s="224">
        <f t="shared" si="57"/>
        <v>26700</v>
      </c>
      <c r="M51" s="224">
        <f t="shared" si="57"/>
        <v>40400</v>
      </c>
      <c r="N51" s="224">
        <f t="shared" si="57"/>
        <v>44300</v>
      </c>
      <c r="O51" s="224">
        <f t="shared" si="57"/>
        <v>44300</v>
      </c>
      <c r="P51" s="224">
        <f t="shared" si="57"/>
        <v>51800</v>
      </c>
      <c r="Q51" s="224">
        <f t="shared" si="57"/>
        <v>51800</v>
      </c>
      <c r="R51" s="224">
        <f t="shared" si="57"/>
        <v>61880</v>
      </c>
      <c r="S51" s="224">
        <f t="shared" si="57"/>
        <v>61880</v>
      </c>
      <c r="T51" s="224">
        <f t="shared" si="57"/>
        <v>64480</v>
      </c>
      <c r="U51" s="224">
        <f t="shared" si="57"/>
        <v>64480</v>
      </c>
      <c r="V51" s="224">
        <f t="shared" si="57"/>
        <v>70980</v>
      </c>
      <c r="W51" s="224">
        <f t="shared" si="57"/>
        <v>82380</v>
      </c>
      <c r="X51" s="224">
        <f t="shared" si="57"/>
        <v>82380</v>
      </c>
      <c r="Y51" s="224">
        <f t="shared" si="57"/>
        <v>84980</v>
      </c>
      <c r="Z51" s="224">
        <f t="shared" si="57"/>
        <v>87580</v>
      </c>
      <c r="AA51" s="224">
        <f t="shared" si="57"/>
        <v>87580</v>
      </c>
      <c r="AB51" s="224">
        <f t="shared" si="57"/>
        <v>90180</v>
      </c>
      <c r="AC51" s="224">
        <f t="shared" si="57"/>
        <v>92780</v>
      </c>
      <c r="AD51" s="224">
        <f t="shared" si="57"/>
        <v>102958</v>
      </c>
      <c r="AE51" s="224">
        <f t="shared" si="57"/>
        <v>105558</v>
      </c>
      <c r="AF51" s="224">
        <f t="shared" si="57"/>
        <v>108158</v>
      </c>
      <c r="AG51" s="224">
        <f t="shared" si="57"/>
        <v>112058</v>
      </c>
      <c r="AH51" s="224">
        <f t="shared" si="57"/>
        <v>112058</v>
      </c>
      <c r="AI51" s="224">
        <f t="shared" si="57"/>
        <v>112058</v>
      </c>
      <c r="AJ51" s="224">
        <f t="shared" si="57"/>
        <v>112058</v>
      </c>
      <c r="AK51" s="224">
        <f t="shared" si="57"/>
        <v>112058</v>
      </c>
      <c r="AL51" s="224">
        <f t="shared" si="57"/>
        <v>112058</v>
      </c>
      <c r="AM51" s="224">
        <f t="shared" si="57"/>
        <v>112058</v>
      </c>
      <c r="AN51" s="224">
        <f t="shared" si="57"/>
        <v>112058</v>
      </c>
      <c r="AO51" s="224">
        <f t="shared" si="57"/>
        <v>112058</v>
      </c>
      <c r="AP51" s="225"/>
    </row>
    <row r="52" ht="13.5" customHeight="1">
      <c r="A52" s="223"/>
      <c r="B52" s="223" t="s">
        <v>99</v>
      </c>
      <c r="C52" s="223" t="s">
        <v>37</v>
      </c>
      <c r="D52" s="223"/>
      <c r="E52" s="224"/>
      <c r="F52" s="224">
        <f t="shared" ref="F52:AO52" si="58">F48+F15+F29</f>
        <v>7</v>
      </c>
      <c r="G52" s="224">
        <f t="shared" si="58"/>
        <v>7</v>
      </c>
      <c r="H52" s="224">
        <f t="shared" si="58"/>
        <v>7</v>
      </c>
      <c r="I52" s="224">
        <f t="shared" si="58"/>
        <v>7</v>
      </c>
      <c r="J52" s="224">
        <f t="shared" si="58"/>
        <v>7</v>
      </c>
      <c r="K52" s="224">
        <f t="shared" si="58"/>
        <v>7</v>
      </c>
      <c r="L52" s="224">
        <f t="shared" si="58"/>
        <v>7</v>
      </c>
      <c r="M52" s="224">
        <f t="shared" si="58"/>
        <v>10</v>
      </c>
      <c r="N52" s="224">
        <f t="shared" si="58"/>
        <v>11</v>
      </c>
      <c r="O52" s="224">
        <f t="shared" si="58"/>
        <v>11</v>
      </c>
      <c r="P52" s="224">
        <f t="shared" si="58"/>
        <v>13</v>
      </c>
      <c r="Q52" s="224">
        <f t="shared" si="58"/>
        <v>13</v>
      </c>
      <c r="R52" s="224">
        <f t="shared" si="58"/>
        <v>16</v>
      </c>
      <c r="S52" s="224">
        <f t="shared" si="58"/>
        <v>16</v>
      </c>
      <c r="T52" s="224">
        <f t="shared" si="58"/>
        <v>17</v>
      </c>
      <c r="U52" s="224">
        <f t="shared" si="58"/>
        <v>17</v>
      </c>
      <c r="V52" s="224">
        <f t="shared" si="58"/>
        <v>19</v>
      </c>
      <c r="W52" s="224">
        <f t="shared" si="58"/>
        <v>22</v>
      </c>
      <c r="X52" s="224">
        <f t="shared" si="58"/>
        <v>22</v>
      </c>
      <c r="Y52" s="224">
        <f t="shared" si="58"/>
        <v>23</v>
      </c>
      <c r="Z52" s="224">
        <f t="shared" si="58"/>
        <v>24</v>
      </c>
      <c r="AA52" s="224">
        <f t="shared" si="58"/>
        <v>24</v>
      </c>
      <c r="AB52" s="224">
        <f t="shared" si="58"/>
        <v>25</v>
      </c>
      <c r="AC52" s="224">
        <f t="shared" si="58"/>
        <v>26</v>
      </c>
      <c r="AD52" s="224">
        <f t="shared" si="58"/>
        <v>29</v>
      </c>
      <c r="AE52" s="224">
        <f t="shared" si="58"/>
        <v>30</v>
      </c>
      <c r="AF52" s="224">
        <f t="shared" si="58"/>
        <v>31</v>
      </c>
      <c r="AG52" s="224">
        <f t="shared" si="58"/>
        <v>32</v>
      </c>
      <c r="AH52" s="224">
        <f t="shared" si="58"/>
        <v>32</v>
      </c>
      <c r="AI52" s="224">
        <f t="shared" si="58"/>
        <v>32</v>
      </c>
      <c r="AJ52" s="224">
        <f t="shared" si="58"/>
        <v>32</v>
      </c>
      <c r="AK52" s="224">
        <f t="shared" si="58"/>
        <v>32</v>
      </c>
      <c r="AL52" s="224">
        <f t="shared" si="58"/>
        <v>32</v>
      </c>
      <c r="AM52" s="224">
        <f t="shared" si="58"/>
        <v>32</v>
      </c>
      <c r="AN52" s="224">
        <f t="shared" si="58"/>
        <v>32</v>
      </c>
      <c r="AO52" s="224">
        <f t="shared" si="58"/>
        <v>32</v>
      </c>
      <c r="AP52" s="225"/>
    </row>
    <row r="53" ht="13.5" customHeight="1">
      <c r="A53" s="223"/>
      <c r="B53" s="223" t="s">
        <v>100</v>
      </c>
      <c r="C53" s="223"/>
      <c r="D53" s="223"/>
      <c r="E53" s="224"/>
      <c r="F53" s="226">
        <v>0.0</v>
      </c>
      <c r="G53" s="226">
        <f t="shared" ref="G53:AO53" si="59">G52-F52</f>
        <v>0</v>
      </c>
      <c r="H53" s="226">
        <f t="shared" si="59"/>
        <v>0</v>
      </c>
      <c r="I53" s="226">
        <f t="shared" si="59"/>
        <v>0</v>
      </c>
      <c r="J53" s="226">
        <f t="shared" si="59"/>
        <v>0</v>
      </c>
      <c r="K53" s="226">
        <f t="shared" si="59"/>
        <v>0</v>
      </c>
      <c r="L53" s="226">
        <f t="shared" si="59"/>
        <v>0</v>
      </c>
      <c r="M53" s="226">
        <f t="shared" si="59"/>
        <v>3</v>
      </c>
      <c r="N53" s="226">
        <f t="shared" si="59"/>
        <v>1</v>
      </c>
      <c r="O53" s="226">
        <f t="shared" si="59"/>
        <v>0</v>
      </c>
      <c r="P53" s="226">
        <f t="shared" si="59"/>
        <v>2</v>
      </c>
      <c r="Q53" s="226">
        <f t="shared" si="59"/>
        <v>0</v>
      </c>
      <c r="R53" s="226">
        <f t="shared" si="59"/>
        <v>3</v>
      </c>
      <c r="S53" s="226">
        <f t="shared" si="59"/>
        <v>0</v>
      </c>
      <c r="T53" s="226">
        <f t="shared" si="59"/>
        <v>1</v>
      </c>
      <c r="U53" s="226">
        <f t="shared" si="59"/>
        <v>0</v>
      </c>
      <c r="V53" s="226">
        <f t="shared" si="59"/>
        <v>2</v>
      </c>
      <c r="W53" s="226">
        <f t="shared" si="59"/>
        <v>3</v>
      </c>
      <c r="X53" s="226">
        <f t="shared" si="59"/>
        <v>0</v>
      </c>
      <c r="Y53" s="226">
        <f t="shared" si="59"/>
        <v>1</v>
      </c>
      <c r="Z53" s="226">
        <f t="shared" si="59"/>
        <v>1</v>
      </c>
      <c r="AA53" s="226">
        <f t="shared" si="59"/>
        <v>0</v>
      </c>
      <c r="AB53" s="226">
        <f t="shared" si="59"/>
        <v>1</v>
      </c>
      <c r="AC53" s="226">
        <f t="shared" si="59"/>
        <v>1</v>
      </c>
      <c r="AD53" s="226">
        <f t="shared" si="59"/>
        <v>3</v>
      </c>
      <c r="AE53" s="226">
        <f t="shared" si="59"/>
        <v>1</v>
      </c>
      <c r="AF53" s="226">
        <f t="shared" si="59"/>
        <v>1</v>
      </c>
      <c r="AG53" s="226">
        <f t="shared" si="59"/>
        <v>1</v>
      </c>
      <c r="AH53" s="226">
        <f t="shared" si="59"/>
        <v>0</v>
      </c>
      <c r="AI53" s="226">
        <f t="shared" si="59"/>
        <v>0</v>
      </c>
      <c r="AJ53" s="226">
        <f t="shared" si="59"/>
        <v>0</v>
      </c>
      <c r="AK53" s="226">
        <f t="shared" si="59"/>
        <v>0</v>
      </c>
      <c r="AL53" s="226">
        <f t="shared" si="59"/>
        <v>0</v>
      </c>
      <c r="AM53" s="226">
        <f t="shared" si="59"/>
        <v>0</v>
      </c>
      <c r="AN53" s="226">
        <f t="shared" si="59"/>
        <v>0</v>
      </c>
      <c r="AO53" s="226">
        <f t="shared" si="59"/>
        <v>0</v>
      </c>
      <c r="AP53" s="227"/>
    </row>
    <row r="54" ht="13.5" customHeight="1">
      <c r="A54" s="113"/>
      <c r="B54" s="113"/>
      <c r="C54" s="113"/>
      <c r="D54" s="113"/>
      <c r="E54" s="113"/>
      <c r="F54" s="113"/>
      <c r="G54" s="113"/>
      <c r="H54" s="113"/>
      <c r="I54" s="113"/>
      <c r="J54" s="113"/>
      <c r="K54" s="113"/>
      <c r="L54" s="113"/>
      <c r="M54" s="113"/>
      <c r="N54" s="113"/>
      <c r="O54" s="113"/>
      <c r="P54" s="113"/>
      <c r="Q54" s="113"/>
      <c r="R54" s="113"/>
      <c r="S54" s="113"/>
      <c r="T54" s="113"/>
      <c r="U54" s="113"/>
      <c r="V54" s="113"/>
      <c r="W54" s="113"/>
      <c r="X54" s="113"/>
      <c r="Y54" s="113"/>
      <c r="Z54" s="113"/>
      <c r="AA54" s="113"/>
      <c r="AB54" s="113"/>
      <c r="AC54" s="113"/>
      <c r="AD54" s="113"/>
      <c r="AE54" s="113"/>
      <c r="AF54" s="113"/>
      <c r="AG54" s="113"/>
      <c r="AH54" s="113"/>
      <c r="AI54" s="113"/>
      <c r="AJ54" s="113"/>
      <c r="AK54" s="113"/>
      <c r="AL54" s="113"/>
      <c r="AM54" s="113"/>
      <c r="AN54" s="113"/>
      <c r="AO54" s="113"/>
      <c r="AP54" s="23"/>
    </row>
    <row r="55" ht="13.5" customHeight="1">
      <c r="A55" s="113"/>
      <c r="B55" s="113"/>
      <c r="C55" s="113"/>
      <c r="D55" s="113"/>
      <c r="E55" s="113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113"/>
      <c r="AH55" s="113"/>
      <c r="AI55" s="113"/>
      <c r="AJ55" s="113"/>
      <c r="AK55" s="113"/>
      <c r="AL55" s="113"/>
      <c r="AM55" s="113"/>
      <c r="AN55" s="113"/>
      <c r="AO55" s="113"/>
      <c r="AP55" s="23"/>
    </row>
    <row r="56" ht="13.5" customHeight="1">
      <c r="A56" s="113"/>
      <c r="B56" s="113"/>
      <c r="C56" s="113"/>
      <c r="D56" s="113"/>
      <c r="E56" s="113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  <c r="AG56" s="113"/>
      <c r="AH56" s="113"/>
      <c r="AI56" s="113"/>
      <c r="AJ56" s="113"/>
      <c r="AK56" s="113"/>
      <c r="AL56" s="113"/>
      <c r="AM56" s="113"/>
      <c r="AN56" s="113"/>
      <c r="AO56" s="113"/>
      <c r="AP56" s="23"/>
    </row>
    <row r="57" ht="13.5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</row>
    <row r="58" ht="13.5" customHeight="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</row>
    <row r="59" ht="13.5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</row>
    <row r="60" ht="13.5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</row>
    <row r="61" ht="13.5" customHeight="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</row>
    <row r="62" ht="13.5" customHeight="1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</row>
    <row r="63" ht="13.5" customHeight="1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</row>
    <row r="64" ht="13.5" customHeight="1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</row>
    <row r="65" ht="13.5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</row>
    <row r="66" ht="13.5" customHeight="1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</row>
    <row r="67" ht="13.5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</row>
    <row r="68" ht="13.5" customHeigh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</row>
    <row r="69" ht="13.5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</row>
    <row r="70" ht="13.5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</row>
    <row r="71" ht="13.5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</row>
    <row r="72" ht="13.5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</row>
    <row r="73" ht="13.5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</row>
    <row r="74" ht="13.5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</row>
    <row r="75" ht="13.5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</row>
    <row r="76" ht="13.5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</row>
    <row r="77" ht="13.5" customHeight="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</row>
    <row r="78" ht="13.5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</row>
    <row r="79" ht="13.5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</row>
    <row r="80" ht="13.5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</row>
    <row r="81" ht="13.5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</row>
    <row r="82" ht="13.5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</row>
    <row r="83" ht="13.5" customHeight="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</row>
    <row r="84" ht="13.5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</row>
    <row r="85" ht="13.5" customHeight="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</row>
    <row r="86" ht="13.5" customHeight="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</row>
    <row r="87" ht="13.5" customHeight="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</row>
    <row r="88" ht="13.5" customHeight="1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</row>
    <row r="89" ht="13.5" customHeight="1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</row>
    <row r="90" ht="13.5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</row>
    <row r="91" ht="13.5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</row>
    <row r="92" ht="13.5" customHeight="1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</row>
    <row r="93" ht="13.5" customHeight="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</row>
    <row r="94" ht="13.5" customHeight="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</row>
    <row r="95" ht="13.5" customHeight="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</row>
    <row r="96" ht="13.5" customHeight="1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</row>
    <row r="97" ht="13.5" customHeight="1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</row>
    <row r="98" ht="13.5" customHeight="1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</row>
    <row r="99" ht="13.5" customHeight="1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</row>
    <row r="100" ht="13.5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</row>
    <row r="101" ht="13.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</row>
    <row r="102" ht="13.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</row>
    <row r="103" ht="13.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</row>
    <row r="104" ht="13.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</row>
    <row r="105" ht="13.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</row>
    <row r="106" ht="13.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</row>
    <row r="107" ht="13.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</row>
    <row r="108" ht="13.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</row>
    <row r="109" ht="13.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</row>
    <row r="110" ht="13.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</row>
    <row r="111" ht="13.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</row>
    <row r="112" ht="13.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</row>
    <row r="113" ht="13.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</row>
    <row r="114" ht="13.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</row>
    <row r="115" ht="13.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</row>
    <row r="116" ht="13.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</row>
    <row r="117" ht="13.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</row>
    <row r="118" ht="13.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</row>
    <row r="119" ht="13.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</row>
    <row r="120" ht="13.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</row>
    <row r="121" ht="13.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</row>
    <row r="122" ht="13.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</row>
    <row r="123" ht="13.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</row>
    <row r="124" ht="13.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</row>
    <row r="125" ht="13.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</row>
    <row r="126" ht="13.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</row>
    <row r="127" ht="13.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</row>
    <row r="128" ht="13.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</row>
    <row r="129" ht="13.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</row>
    <row r="130" ht="13.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</row>
    <row r="131" ht="13.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</row>
    <row r="132" ht="13.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</row>
    <row r="133" ht="13.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</row>
    <row r="134" ht="13.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</row>
    <row r="135" ht="13.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</row>
    <row r="136" ht="13.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</row>
    <row r="137" ht="13.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</row>
    <row r="138" ht="13.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</row>
    <row r="139" ht="13.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</row>
    <row r="140" ht="13.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</row>
    <row r="141" ht="13.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</row>
    <row r="142" ht="13.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</row>
    <row r="143" ht="13.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</row>
    <row r="144" ht="13.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</row>
    <row r="145" ht="13.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</row>
    <row r="146" ht="13.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</row>
    <row r="147" ht="13.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</row>
    <row r="148" ht="13.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</row>
    <row r="149" ht="13.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</row>
    <row r="150" ht="13.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</row>
    <row r="151" ht="13.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</row>
    <row r="152" ht="13.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</row>
    <row r="153" ht="13.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</row>
    <row r="154" ht="13.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</row>
    <row r="155" ht="13.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</row>
    <row r="156" ht="13.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</row>
    <row r="157" ht="13.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</row>
    <row r="158" ht="13.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</row>
    <row r="159" ht="13.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</row>
    <row r="160" ht="13.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</row>
    <row r="161" ht="13.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</row>
    <row r="162" ht="13.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</row>
    <row r="163" ht="13.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</row>
    <row r="164" ht="13.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</row>
    <row r="165" ht="13.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</row>
    <row r="166" ht="13.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</row>
    <row r="167" ht="13.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</row>
    <row r="168" ht="13.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</row>
    <row r="169" ht="13.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</row>
    <row r="170" ht="13.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</row>
    <row r="171" ht="13.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</row>
    <row r="172" ht="13.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</row>
    <row r="173" ht="13.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</row>
    <row r="174" ht="13.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</row>
    <row r="175" ht="13.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</row>
    <row r="176" ht="13.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</row>
    <row r="177" ht="13.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</row>
    <row r="178" ht="13.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</row>
    <row r="179" ht="13.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</row>
    <row r="180" ht="13.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</row>
    <row r="181" ht="13.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</row>
    <row r="182" ht="13.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</row>
    <row r="183" ht="13.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</row>
    <row r="184" ht="13.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</row>
    <row r="185" ht="13.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</row>
    <row r="186" ht="13.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</row>
    <row r="187" ht="13.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</row>
    <row r="188" ht="13.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</row>
    <row r="189" ht="13.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</row>
    <row r="190" ht="13.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</row>
    <row r="191" ht="13.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</row>
    <row r="192" ht="13.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</row>
    <row r="193" ht="13.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</row>
    <row r="194" ht="13.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</row>
    <row r="195" ht="13.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</row>
    <row r="196" ht="13.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</row>
    <row r="197" ht="13.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</row>
    <row r="198" ht="13.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</row>
    <row r="199" ht="13.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</row>
    <row r="200" ht="13.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</row>
    <row r="201" ht="13.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</row>
    <row r="202" ht="13.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</row>
    <row r="203" ht="13.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</row>
    <row r="204" ht="13.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</row>
    <row r="205" ht="13.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</row>
    <row r="206" ht="13.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</row>
    <row r="207" ht="13.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</row>
    <row r="208" ht="13.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</row>
    <row r="209" ht="13.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</row>
    <row r="210" ht="13.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</row>
    <row r="211" ht="13.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</row>
    <row r="212" ht="13.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</row>
    <row r="213" ht="13.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</row>
    <row r="214" ht="13.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</row>
    <row r="215" ht="13.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</row>
    <row r="216" ht="13.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</row>
    <row r="217" ht="13.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</row>
    <row r="218" ht="13.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</row>
    <row r="219" ht="13.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</row>
    <row r="220" ht="13.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</row>
    <row r="221" ht="13.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</row>
    <row r="222" ht="13.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</row>
    <row r="223" ht="13.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</row>
    <row r="224" ht="13.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</row>
    <row r="225" ht="13.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</row>
    <row r="226" ht="13.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</row>
    <row r="227" ht="13.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</row>
    <row r="228" ht="13.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</row>
    <row r="229" ht="13.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</row>
    <row r="230" ht="13.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</row>
    <row r="231" ht="13.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</row>
    <row r="232" ht="13.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</row>
    <row r="233" ht="13.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</row>
    <row r="234" ht="13.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</row>
    <row r="235" ht="13.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</row>
    <row r="236" ht="13.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</row>
    <row r="237" ht="13.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</row>
    <row r="238" ht="13.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</row>
    <row r="239" ht="13.5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</row>
    <row r="240" ht="13.5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</row>
    <row r="241" ht="13.5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</row>
    <row r="242" ht="13.5" customHeight="1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</row>
    <row r="243" ht="13.5" customHeight="1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</row>
    <row r="244" ht="13.5" customHeight="1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</row>
    <row r="245" ht="13.5" customHeight="1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</row>
    <row r="246" ht="13.5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</row>
    <row r="247" ht="13.5" customHeight="1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</row>
    <row r="248" ht="13.5" customHeight="1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</row>
    <row r="249" ht="13.5" customHeight="1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</row>
    <row r="250" ht="13.5" customHeight="1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</row>
    <row r="251" ht="13.5" customHeight="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</row>
    <row r="252" ht="13.5" customHeight="1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</row>
    <row r="253" ht="13.5" customHeight="1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</row>
    <row r="254" ht="13.5" customHeight="1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</row>
    <row r="255" ht="13.5" customHeight="1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</row>
    <row r="256" ht="13.5" customHeight="1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</row>
    <row r="257" ht="13.5" customHeight="1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</row>
    <row r="258" ht="13.5" customHeight="1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</row>
    <row r="259" ht="13.5" customHeight="1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  <c r="AP259" s="23"/>
    </row>
    <row r="260" ht="13.5" customHeight="1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</row>
    <row r="261" ht="13.5" customHeight="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</row>
    <row r="262" ht="13.5" customHeight="1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</row>
    <row r="263" ht="13.5" customHeight="1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  <c r="AP263" s="23"/>
    </row>
    <row r="264" ht="13.5" customHeight="1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</row>
    <row r="265" ht="13.5" customHeight="1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</row>
    <row r="266" ht="13.5" customHeight="1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</row>
    <row r="267" ht="13.5" customHeight="1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  <c r="AP267" s="23"/>
    </row>
    <row r="268" ht="13.5" customHeight="1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  <c r="AP268" s="23"/>
    </row>
    <row r="269" ht="13.5" customHeight="1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</row>
    <row r="270" ht="13.5" customHeight="1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</row>
    <row r="271" ht="13.5" customHeight="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  <c r="AP271" s="23"/>
    </row>
    <row r="272" ht="13.5" customHeight="1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</row>
    <row r="273" ht="13.5" customHeight="1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  <c r="AP273" s="23"/>
    </row>
    <row r="274" ht="13.5" customHeight="1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  <c r="AP274" s="23"/>
    </row>
    <row r="275" ht="13.5" customHeight="1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</row>
    <row r="276" ht="13.5" customHeight="1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</row>
    <row r="277" ht="13.5" customHeight="1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</row>
    <row r="278" ht="13.5" customHeight="1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</row>
    <row r="279" ht="13.5" customHeight="1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  <c r="AP279" s="23"/>
    </row>
    <row r="280" ht="13.5" customHeight="1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</row>
    <row r="281" ht="13.5" customHeight="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  <c r="AP281" s="23"/>
    </row>
    <row r="282" ht="13.5" customHeight="1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3"/>
      <c r="AP282" s="23"/>
    </row>
    <row r="283" ht="13.5" customHeight="1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  <c r="AP283" s="23"/>
    </row>
    <row r="284" ht="13.5" customHeight="1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</row>
    <row r="285" ht="13.5" customHeight="1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</row>
    <row r="286" ht="13.5" customHeight="1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</row>
    <row r="287" ht="13.5" customHeight="1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  <c r="AP287" s="23"/>
    </row>
    <row r="288" ht="13.5" customHeight="1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  <c r="AP288" s="23"/>
    </row>
    <row r="289" ht="13.5" customHeight="1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  <c r="AP289" s="23"/>
    </row>
    <row r="290" ht="13.5" customHeight="1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  <c r="AP290" s="23"/>
    </row>
    <row r="291" ht="13.5" customHeight="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  <c r="AP291" s="23"/>
    </row>
    <row r="292" ht="13.5" customHeight="1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  <c r="AP292" s="23"/>
    </row>
    <row r="293" ht="13.5" customHeight="1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</row>
    <row r="294" ht="13.5" customHeight="1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  <c r="AO294" s="23"/>
      <c r="AP294" s="23"/>
    </row>
    <row r="295" ht="13.5" customHeight="1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  <c r="AN295" s="23"/>
      <c r="AO295" s="23"/>
      <c r="AP295" s="23"/>
    </row>
    <row r="296" ht="13.5" customHeight="1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  <c r="AO296" s="23"/>
      <c r="AP296" s="23"/>
    </row>
    <row r="297" ht="13.5" customHeight="1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  <c r="AO297" s="23"/>
      <c r="AP297" s="23"/>
    </row>
    <row r="298" ht="13.5" customHeight="1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  <c r="AO298" s="23"/>
      <c r="AP298" s="23"/>
    </row>
    <row r="299" ht="13.5" customHeight="1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23"/>
      <c r="AO299" s="23"/>
      <c r="AP299" s="23"/>
    </row>
    <row r="300" ht="13.5" customHeight="1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3"/>
      <c r="AO300" s="23"/>
      <c r="AP300" s="23"/>
    </row>
    <row r="301" ht="13.5" customHeight="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  <c r="AP301" s="23"/>
    </row>
    <row r="302" ht="13.5" customHeight="1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  <c r="AO302" s="23"/>
      <c r="AP302" s="23"/>
    </row>
    <row r="303" ht="13.5" customHeight="1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  <c r="AN303" s="23"/>
      <c r="AO303" s="23"/>
      <c r="AP303" s="23"/>
    </row>
    <row r="304" ht="13.5" customHeight="1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</row>
    <row r="305" ht="13.5" customHeight="1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  <c r="AP305" s="23"/>
    </row>
    <row r="306" ht="13.5" customHeight="1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3"/>
      <c r="AP306" s="23"/>
    </row>
    <row r="307" ht="13.5" customHeight="1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  <c r="AO307" s="23"/>
      <c r="AP307" s="23"/>
    </row>
    <row r="308" ht="13.5" customHeight="1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  <c r="AN308" s="23"/>
      <c r="AO308" s="23"/>
      <c r="AP308" s="23"/>
    </row>
    <row r="309" ht="13.5" customHeight="1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23"/>
      <c r="AP309" s="23"/>
    </row>
    <row r="310" ht="13.5" customHeight="1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  <c r="AO310" s="23"/>
      <c r="AP310" s="23"/>
    </row>
    <row r="311" ht="13.5" customHeight="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23"/>
      <c r="AN311" s="23"/>
      <c r="AO311" s="23"/>
      <c r="AP311" s="23"/>
    </row>
    <row r="312" ht="13.5" customHeight="1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  <c r="AO312" s="23"/>
      <c r="AP312" s="23"/>
    </row>
    <row r="313" ht="13.5" customHeight="1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  <c r="AO313" s="23"/>
      <c r="AP313" s="23"/>
    </row>
    <row r="314" ht="13.5" customHeight="1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  <c r="AP314" s="23"/>
    </row>
    <row r="315" ht="13.5" customHeight="1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  <c r="AN315" s="23"/>
      <c r="AO315" s="23"/>
      <c r="AP315" s="23"/>
    </row>
    <row r="316" ht="13.5" customHeight="1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  <c r="AN316" s="23"/>
      <c r="AO316" s="23"/>
      <c r="AP316" s="23"/>
    </row>
    <row r="317" ht="13.5" customHeight="1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23"/>
      <c r="AN317" s="23"/>
      <c r="AO317" s="23"/>
      <c r="AP317" s="23"/>
    </row>
    <row r="318" ht="13.5" customHeight="1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3"/>
      <c r="AN318" s="23"/>
      <c r="AO318" s="23"/>
      <c r="AP318" s="23"/>
    </row>
    <row r="319" ht="13.5" customHeight="1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  <c r="AN319" s="23"/>
      <c r="AO319" s="23"/>
      <c r="AP319" s="23"/>
    </row>
    <row r="320" ht="13.5" customHeight="1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  <c r="AN320" s="23"/>
      <c r="AO320" s="23"/>
      <c r="AP320" s="23"/>
    </row>
    <row r="321" ht="13.5" customHeight="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  <c r="AM321" s="23"/>
      <c r="AN321" s="23"/>
      <c r="AO321" s="23"/>
      <c r="AP321" s="23"/>
    </row>
    <row r="322" ht="13.5" customHeight="1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  <c r="AN322" s="23"/>
      <c r="AO322" s="23"/>
      <c r="AP322" s="23"/>
    </row>
    <row r="323" ht="13.5" customHeight="1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  <c r="AM323" s="23"/>
      <c r="AN323" s="23"/>
      <c r="AO323" s="23"/>
      <c r="AP323" s="23"/>
    </row>
    <row r="324" ht="13.5" customHeight="1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  <c r="AM324" s="23"/>
      <c r="AN324" s="23"/>
      <c r="AO324" s="23"/>
      <c r="AP324" s="23"/>
    </row>
    <row r="325" ht="13.5" customHeight="1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  <c r="AM325" s="23"/>
      <c r="AN325" s="23"/>
      <c r="AO325" s="23"/>
      <c r="AP325" s="23"/>
    </row>
    <row r="326" ht="13.5" customHeight="1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23"/>
      <c r="AN326" s="23"/>
      <c r="AO326" s="23"/>
      <c r="AP326" s="23"/>
    </row>
    <row r="327" ht="13.5" customHeight="1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  <c r="AM327" s="23"/>
      <c r="AN327" s="23"/>
      <c r="AO327" s="23"/>
      <c r="AP327" s="23"/>
    </row>
    <row r="328" ht="13.5" customHeight="1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23"/>
      <c r="AN328" s="23"/>
      <c r="AO328" s="23"/>
      <c r="AP328" s="23"/>
    </row>
    <row r="329" ht="13.5" customHeight="1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  <c r="AM329" s="23"/>
      <c r="AN329" s="23"/>
      <c r="AO329" s="23"/>
      <c r="AP329" s="23"/>
    </row>
    <row r="330" ht="13.5" customHeight="1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  <c r="AN330" s="23"/>
      <c r="AO330" s="23"/>
      <c r="AP330" s="23"/>
    </row>
    <row r="331" ht="13.5" customHeight="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23"/>
      <c r="AN331" s="23"/>
      <c r="AO331" s="23"/>
      <c r="AP331" s="23"/>
    </row>
    <row r="332" ht="13.5" customHeight="1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23"/>
      <c r="AN332" s="23"/>
      <c r="AO332" s="23"/>
      <c r="AP332" s="23"/>
    </row>
    <row r="333" ht="13.5" customHeight="1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  <c r="AO333" s="23"/>
      <c r="AP333" s="23"/>
    </row>
    <row r="334" ht="13.5" customHeight="1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  <c r="AO334" s="23"/>
      <c r="AP334" s="23"/>
    </row>
    <row r="335" ht="13.5" customHeight="1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  <c r="AN335" s="23"/>
      <c r="AO335" s="23"/>
      <c r="AP335" s="23"/>
    </row>
    <row r="336" ht="13.5" customHeight="1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23"/>
      <c r="AN336" s="23"/>
      <c r="AO336" s="23"/>
      <c r="AP336" s="23"/>
    </row>
    <row r="337" ht="13.5" customHeight="1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23"/>
      <c r="AN337" s="23"/>
      <c r="AO337" s="23"/>
      <c r="AP337" s="23"/>
    </row>
    <row r="338" ht="13.5" customHeight="1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  <c r="AO338" s="23"/>
      <c r="AP338" s="23"/>
    </row>
    <row r="339" ht="13.5" customHeight="1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3"/>
      <c r="AN339" s="23"/>
      <c r="AO339" s="23"/>
      <c r="AP339" s="23"/>
    </row>
    <row r="340" ht="13.5" customHeight="1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23"/>
      <c r="AN340" s="23"/>
      <c r="AO340" s="23"/>
      <c r="AP340" s="23"/>
    </row>
    <row r="341" ht="13.5" customHeight="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  <c r="AN341" s="23"/>
      <c r="AO341" s="23"/>
      <c r="AP341" s="23"/>
    </row>
    <row r="342" ht="13.5" customHeight="1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3"/>
      <c r="AP342" s="23"/>
    </row>
    <row r="343" ht="13.5" customHeight="1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  <c r="AN343" s="23"/>
      <c r="AO343" s="23"/>
      <c r="AP343" s="23"/>
    </row>
    <row r="344" ht="13.5" customHeight="1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3"/>
      <c r="AN344" s="23"/>
      <c r="AO344" s="23"/>
      <c r="AP344" s="23"/>
    </row>
    <row r="345" ht="13.5" customHeight="1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23"/>
      <c r="AN345" s="23"/>
      <c r="AO345" s="23"/>
      <c r="AP345" s="23"/>
    </row>
    <row r="346" ht="13.5" customHeight="1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23"/>
      <c r="AN346" s="23"/>
      <c r="AO346" s="23"/>
      <c r="AP346" s="23"/>
    </row>
    <row r="347" ht="13.5" customHeight="1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  <c r="AM347" s="23"/>
      <c r="AN347" s="23"/>
      <c r="AO347" s="23"/>
      <c r="AP347" s="23"/>
    </row>
    <row r="348" ht="13.5" customHeight="1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  <c r="AM348" s="23"/>
      <c r="AN348" s="23"/>
      <c r="AO348" s="23"/>
      <c r="AP348" s="23"/>
    </row>
    <row r="349" ht="13.5" customHeight="1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  <c r="AM349" s="23"/>
      <c r="AN349" s="23"/>
      <c r="AO349" s="23"/>
      <c r="AP349" s="23"/>
    </row>
    <row r="350" ht="13.5" customHeight="1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3"/>
      <c r="AN350" s="23"/>
      <c r="AO350" s="23"/>
      <c r="AP350" s="23"/>
    </row>
    <row r="351" ht="13.5" customHeight="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  <c r="AM351" s="23"/>
      <c r="AN351" s="23"/>
      <c r="AO351" s="23"/>
      <c r="AP351" s="23"/>
    </row>
    <row r="352" ht="13.5" customHeight="1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  <c r="AM352" s="23"/>
      <c r="AN352" s="23"/>
      <c r="AO352" s="23"/>
      <c r="AP352" s="23"/>
    </row>
    <row r="353" ht="13.5" customHeight="1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  <c r="AM353" s="23"/>
      <c r="AN353" s="23"/>
      <c r="AO353" s="23"/>
      <c r="AP353" s="23"/>
    </row>
    <row r="354" ht="13.5" customHeight="1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  <c r="AM354" s="23"/>
      <c r="AN354" s="23"/>
      <c r="AO354" s="23"/>
      <c r="AP354" s="23"/>
    </row>
    <row r="355" ht="13.5" customHeight="1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  <c r="AM355" s="23"/>
      <c r="AN355" s="23"/>
      <c r="AO355" s="23"/>
      <c r="AP355" s="23"/>
    </row>
    <row r="356" ht="13.5" customHeight="1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3"/>
      <c r="AN356" s="23"/>
      <c r="AO356" s="23"/>
      <c r="AP356" s="23"/>
    </row>
    <row r="357" ht="13.5" customHeight="1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  <c r="AM357" s="23"/>
      <c r="AN357" s="23"/>
      <c r="AO357" s="23"/>
      <c r="AP357" s="23"/>
    </row>
    <row r="358" ht="13.5" customHeight="1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23"/>
      <c r="AN358" s="23"/>
      <c r="AO358" s="23"/>
      <c r="AP358" s="23"/>
    </row>
    <row r="359" ht="13.5" customHeight="1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  <c r="AM359" s="23"/>
      <c r="AN359" s="23"/>
      <c r="AO359" s="23"/>
      <c r="AP359" s="23"/>
    </row>
    <row r="360" ht="13.5" customHeight="1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23"/>
      <c r="AN360" s="23"/>
      <c r="AO360" s="23"/>
      <c r="AP360" s="23"/>
    </row>
    <row r="361" ht="13.5" customHeight="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  <c r="AM361" s="23"/>
      <c r="AN361" s="23"/>
      <c r="AO361" s="23"/>
      <c r="AP361" s="23"/>
    </row>
    <row r="362" ht="13.5" customHeight="1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  <c r="AN362" s="23"/>
      <c r="AO362" s="23"/>
      <c r="AP362" s="23"/>
    </row>
    <row r="363" ht="13.5" customHeight="1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23"/>
      <c r="AN363" s="23"/>
      <c r="AO363" s="23"/>
      <c r="AP363" s="23"/>
    </row>
    <row r="364" ht="13.5" customHeight="1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  <c r="AN364" s="23"/>
      <c r="AO364" s="23"/>
      <c r="AP364" s="23"/>
    </row>
    <row r="365" ht="13.5" customHeight="1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23"/>
      <c r="AN365" s="23"/>
      <c r="AO365" s="23"/>
      <c r="AP365" s="23"/>
    </row>
    <row r="366" ht="13.5" customHeight="1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23"/>
      <c r="AN366" s="23"/>
      <c r="AO366" s="23"/>
      <c r="AP366" s="23"/>
    </row>
    <row r="367" ht="13.5" customHeight="1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3"/>
      <c r="AN367" s="23"/>
      <c r="AO367" s="23"/>
      <c r="AP367" s="23"/>
    </row>
    <row r="368" ht="13.5" customHeight="1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  <c r="AM368" s="23"/>
      <c r="AN368" s="23"/>
      <c r="AO368" s="23"/>
      <c r="AP368" s="23"/>
    </row>
    <row r="369" ht="13.5" customHeight="1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  <c r="AM369" s="23"/>
      <c r="AN369" s="23"/>
      <c r="AO369" s="23"/>
      <c r="AP369" s="23"/>
    </row>
    <row r="370" ht="13.5" customHeight="1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3"/>
      <c r="AN370" s="23"/>
      <c r="AO370" s="23"/>
      <c r="AP370" s="23"/>
    </row>
    <row r="371" ht="13.5" customHeight="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3"/>
      <c r="AN371" s="23"/>
      <c r="AO371" s="23"/>
      <c r="AP371" s="23"/>
    </row>
    <row r="372" ht="13.5" customHeight="1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  <c r="AM372" s="23"/>
      <c r="AN372" s="23"/>
      <c r="AO372" s="23"/>
      <c r="AP372" s="23"/>
    </row>
    <row r="373" ht="13.5" customHeight="1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3"/>
      <c r="AM373" s="23"/>
      <c r="AN373" s="23"/>
      <c r="AO373" s="23"/>
      <c r="AP373" s="23"/>
    </row>
    <row r="374" ht="13.5" customHeight="1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  <c r="AM374" s="23"/>
      <c r="AN374" s="23"/>
      <c r="AO374" s="23"/>
      <c r="AP374" s="23"/>
    </row>
    <row r="375" ht="13.5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  <c r="AM375" s="23"/>
      <c r="AN375" s="23"/>
      <c r="AO375" s="23"/>
      <c r="AP375" s="23"/>
    </row>
    <row r="376" ht="13.5" customHeight="1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  <c r="AK376" s="23"/>
      <c r="AL376" s="23"/>
      <c r="AM376" s="23"/>
      <c r="AN376" s="23"/>
      <c r="AO376" s="23"/>
      <c r="AP376" s="23"/>
    </row>
    <row r="377" ht="13.5" customHeight="1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23"/>
      <c r="AK377" s="23"/>
      <c r="AL377" s="23"/>
      <c r="AM377" s="23"/>
      <c r="AN377" s="23"/>
      <c r="AO377" s="23"/>
      <c r="AP377" s="23"/>
    </row>
    <row r="378" ht="13.5" customHeight="1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23"/>
      <c r="AM378" s="23"/>
      <c r="AN378" s="23"/>
      <c r="AO378" s="23"/>
      <c r="AP378" s="23"/>
    </row>
    <row r="379" ht="13.5" customHeight="1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23"/>
      <c r="AK379" s="23"/>
      <c r="AL379" s="23"/>
      <c r="AM379" s="23"/>
      <c r="AN379" s="23"/>
      <c r="AO379" s="23"/>
      <c r="AP379" s="23"/>
    </row>
    <row r="380" ht="13.5" customHeight="1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23"/>
      <c r="AK380" s="23"/>
      <c r="AL380" s="23"/>
      <c r="AM380" s="23"/>
      <c r="AN380" s="23"/>
      <c r="AO380" s="23"/>
      <c r="AP380" s="23"/>
    </row>
    <row r="381" ht="13.5" customHeight="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23"/>
      <c r="AM381" s="23"/>
      <c r="AN381" s="23"/>
      <c r="AO381" s="23"/>
      <c r="AP381" s="23"/>
    </row>
    <row r="382" ht="13.5" customHeight="1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23"/>
      <c r="AM382" s="23"/>
      <c r="AN382" s="23"/>
      <c r="AO382" s="23"/>
      <c r="AP382" s="23"/>
    </row>
    <row r="383" ht="13.5" customHeight="1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23"/>
      <c r="AM383" s="23"/>
      <c r="AN383" s="23"/>
      <c r="AO383" s="23"/>
      <c r="AP383" s="23"/>
    </row>
    <row r="384" ht="13.5" customHeight="1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3"/>
      <c r="AM384" s="23"/>
      <c r="AN384" s="23"/>
      <c r="AO384" s="23"/>
      <c r="AP384" s="23"/>
    </row>
    <row r="385" ht="13.5" customHeight="1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23"/>
      <c r="AM385" s="23"/>
      <c r="AN385" s="23"/>
      <c r="AO385" s="23"/>
      <c r="AP385" s="23"/>
    </row>
    <row r="386" ht="13.5" customHeight="1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23"/>
      <c r="AM386" s="23"/>
      <c r="AN386" s="23"/>
      <c r="AO386" s="23"/>
      <c r="AP386" s="23"/>
    </row>
    <row r="387" ht="13.5" customHeight="1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23"/>
      <c r="AM387" s="23"/>
      <c r="AN387" s="23"/>
      <c r="AO387" s="23"/>
      <c r="AP387" s="23"/>
    </row>
    <row r="388" ht="13.5" customHeight="1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23"/>
      <c r="AM388" s="23"/>
      <c r="AN388" s="23"/>
      <c r="AO388" s="23"/>
      <c r="AP388" s="23"/>
    </row>
    <row r="389" ht="13.5" customHeight="1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23"/>
      <c r="AM389" s="23"/>
      <c r="AN389" s="23"/>
      <c r="AO389" s="23"/>
      <c r="AP389" s="23"/>
    </row>
    <row r="390" ht="13.5" customHeight="1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23"/>
      <c r="AM390" s="23"/>
      <c r="AN390" s="23"/>
      <c r="AO390" s="23"/>
      <c r="AP390" s="23"/>
    </row>
    <row r="391" ht="13.5" customHeight="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3"/>
      <c r="AM391" s="23"/>
      <c r="AN391" s="23"/>
      <c r="AO391" s="23"/>
      <c r="AP391" s="23"/>
    </row>
    <row r="392" ht="13.5" customHeight="1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3"/>
      <c r="AN392" s="23"/>
      <c r="AO392" s="23"/>
      <c r="AP392" s="23"/>
    </row>
    <row r="393" ht="13.5" customHeight="1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  <c r="AL393" s="23"/>
      <c r="AM393" s="23"/>
      <c r="AN393" s="23"/>
      <c r="AO393" s="23"/>
      <c r="AP393" s="23"/>
    </row>
    <row r="394" ht="13.5" customHeight="1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  <c r="AL394" s="23"/>
      <c r="AM394" s="23"/>
      <c r="AN394" s="23"/>
      <c r="AO394" s="23"/>
      <c r="AP394" s="23"/>
    </row>
    <row r="395" ht="13.5" customHeight="1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3"/>
      <c r="AM395" s="23"/>
      <c r="AN395" s="23"/>
      <c r="AO395" s="23"/>
      <c r="AP395" s="23"/>
    </row>
    <row r="396" ht="13.5" customHeight="1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3"/>
      <c r="AM396" s="23"/>
      <c r="AN396" s="23"/>
      <c r="AO396" s="23"/>
      <c r="AP396" s="23"/>
    </row>
    <row r="397" ht="13.5" customHeight="1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3"/>
      <c r="AK397" s="23"/>
      <c r="AL397" s="23"/>
      <c r="AM397" s="23"/>
      <c r="AN397" s="23"/>
      <c r="AO397" s="23"/>
      <c r="AP397" s="23"/>
    </row>
    <row r="398" ht="13.5" customHeight="1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  <c r="AK398" s="23"/>
      <c r="AL398" s="23"/>
      <c r="AM398" s="23"/>
      <c r="AN398" s="23"/>
      <c r="AO398" s="23"/>
      <c r="AP398" s="23"/>
    </row>
    <row r="399" ht="13.5" customHeight="1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3"/>
      <c r="AK399" s="23"/>
      <c r="AL399" s="23"/>
      <c r="AM399" s="23"/>
      <c r="AN399" s="23"/>
      <c r="AO399" s="23"/>
      <c r="AP399" s="23"/>
    </row>
    <row r="400" ht="13.5" customHeight="1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  <c r="AK400" s="23"/>
      <c r="AL400" s="23"/>
      <c r="AM400" s="23"/>
      <c r="AN400" s="23"/>
      <c r="AO400" s="23"/>
      <c r="AP400" s="23"/>
    </row>
    <row r="401" ht="13.5" customHeight="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23"/>
      <c r="AK401" s="23"/>
      <c r="AL401" s="23"/>
      <c r="AM401" s="23"/>
      <c r="AN401" s="23"/>
      <c r="AO401" s="23"/>
      <c r="AP401" s="23"/>
    </row>
    <row r="402" ht="13.5" customHeight="1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23"/>
      <c r="AK402" s="23"/>
      <c r="AL402" s="23"/>
      <c r="AM402" s="23"/>
      <c r="AN402" s="23"/>
      <c r="AO402" s="23"/>
      <c r="AP402" s="23"/>
    </row>
    <row r="403" ht="13.5" customHeight="1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23"/>
      <c r="AK403" s="23"/>
      <c r="AL403" s="23"/>
      <c r="AM403" s="23"/>
      <c r="AN403" s="23"/>
      <c r="AO403" s="23"/>
      <c r="AP403" s="23"/>
    </row>
    <row r="404" ht="13.5" customHeight="1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23"/>
      <c r="AK404" s="23"/>
      <c r="AL404" s="23"/>
      <c r="AM404" s="23"/>
      <c r="AN404" s="23"/>
      <c r="AO404" s="23"/>
      <c r="AP404" s="23"/>
    </row>
    <row r="405" ht="13.5" customHeight="1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J405" s="23"/>
      <c r="AK405" s="23"/>
      <c r="AL405" s="23"/>
      <c r="AM405" s="23"/>
      <c r="AN405" s="23"/>
      <c r="AO405" s="23"/>
      <c r="AP405" s="23"/>
    </row>
    <row r="406" ht="13.5" customHeight="1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23"/>
      <c r="AK406" s="23"/>
      <c r="AL406" s="23"/>
      <c r="AM406" s="23"/>
      <c r="AN406" s="23"/>
      <c r="AO406" s="23"/>
      <c r="AP406" s="23"/>
    </row>
    <row r="407" ht="13.5" customHeight="1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23"/>
      <c r="AK407" s="23"/>
      <c r="AL407" s="23"/>
      <c r="AM407" s="23"/>
      <c r="AN407" s="23"/>
      <c r="AO407" s="23"/>
      <c r="AP407" s="23"/>
    </row>
    <row r="408" ht="13.5" customHeight="1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23"/>
      <c r="AK408" s="23"/>
      <c r="AL408" s="23"/>
      <c r="AM408" s="23"/>
      <c r="AN408" s="23"/>
      <c r="AO408" s="23"/>
      <c r="AP408" s="23"/>
    </row>
    <row r="409" ht="13.5" customHeight="1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23"/>
      <c r="AK409" s="23"/>
      <c r="AL409" s="23"/>
      <c r="AM409" s="23"/>
      <c r="AN409" s="23"/>
      <c r="AO409" s="23"/>
      <c r="AP409" s="23"/>
    </row>
    <row r="410" ht="13.5" customHeight="1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3"/>
      <c r="AK410" s="23"/>
      <c r="AL410" s="23"/>
      <c r="AM410" s="23"/>
      <c r="AN410" s="23"/>
      <c r="AO410" s="23"/>
      <c r="AP410" s="23"/>
    </row>
    <row r="411" ht="13.5" customHeight="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3"/>
      <c r="AK411" s="23"/>
      <c r="AL411" s="23"/>
      <c r="AM411" s="23"/>
      <c r="AN411" s="23"/>
      <c r="AO411" s="23"/>
      <c r="AP411" s="23"/>
    </row>
    <row r="412" ht="13.5" customHeight="1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3"/>
      <c r="AK412" s="23"/>
      <c r="AL412" s="23"/>
      <c r="AM412" s="23"/>
      <c r="AN412" s="23"/>
      <c r="AO412" s="23"/>
      <c r="AP412" s="23"/>
    </row>
    <row r="413" ht="13.5" customHeight="1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23"/>
      <c r="AK413" s="23"/>
      <c r="AL413" s="23"/>
      <c r="AM413" s="23"/>
      <c r="AN413" s="23"/>
      <c r="AO413" s="23"/>
      <c r="AP413" s="23"/>
    </row>
    <row r="414" ht="13.5" customHeight="1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  <c r="AK414" s="23"/>
      <c r="AL414" s="23"/>
      <c r="AM414" s="23"/>
      <c r="AN414" s="23"/>
      <c r="AO414" s="23"/>
      <c r="AP414" s="23"/>
    </row>
    <row r="415" ht="13.5" customHeight="1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23"/>
      <c r="AK415" s="23"/>
      <c r="AL415" s="23"/>
      <c r="AM415" s="23"/>
      <c r="AN415" s="23"/>
      <c r="AO415" s="23"/>
      <c r="AP415" s="23"/>
    </row>
    <row r="416" ht="13.5" customHeight="1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  <c r="AK416" s="23"/>
      <c r="AL416" s="23"/>
      <c r="AM416" s="23"/>
      <c r="AN416" s="23"/>
      <c r="AO416" s="23"/>
      <c r="AP416" s="23"/>
    </row>
    <row r="417" ht="13.5" customHeight="1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23"/>
      <c r="AK417" s="23"/>
      <c r="AL417" s="23"/>
      <c r="AM417" s="23"/>
      <c r="AN417" s="23"/>
      <c r="AO417" s="23"/>
      <c r="AP417" s="23"/>
    </row>
    <row r="418" ht="13.5" customHeight="1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  <c r="AK418" s="23"/>
      <c r="AL418" s="23"/>
      <c r="AM418" s="23"/>
      <c r="AN418" s="23"/>
      <c r="AO418" s="23"/>
      <c r="AP418" s="23"/>
    </row>
    <row r="419" ht="13.5" customHeight="1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3"/>
      <c r="AK419" s="23"/>
      <c r="AL419" s="23"/>
      <c r="AM419" s="23"/>
      <c r="AN419" s="23"/>
      <c r="AO419" s="23"/>
      <c r="AP419" s="23"/>
    </row>
    <row r="420" ht="13.5" customHeight="1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23"/>
      <c r="AK420" s="23"/>
      <c r="AL420" s="23"/>
      <c r="AM420" s="23"/>
      <c r="AN420" s="23"/>
      <c r="AO420" s="23"/>
      <c r="AP420" s="23"/>
    </row>
    <row r="421" ht="13.5" customHeight="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23"/>
      <c r="AK421" s="23"/>
      <c r="AL421" s="23"/>
      <c r="AM421" s="23"/>
      <c r="AN421" s="23"/>
      <c r="AO421" s="23"/>
      <c r="AP421" s="23"/>
    </row>
    <row r="422" ht="13.5" customHeight="1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J422" s="23"/>
      <c r="AK422" s="23"/>
      <c r="AL422" s="23"/>
      <c r="AM422" s="23"/>
      <c r="AN422" s="23"/>
      <c r="AO422" s="23"/>
      <c r="AP422" s="23"/>
    </row>
    <row r="423" ht="13.5" customHeight="1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23"/>
      <c r="AK423" s="23"/>
      <c r="AL423" s="23"/>
      <c r="AM423" s="23"/>
      <c r="AN423" s="23"/>
      <c r="AO423" s="23"/>
      <c r="AP423" s="23"/>
    </row>
    <row r="424" ht="13.5" customHeight="1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  <c r="AK424" s="23"/>
      <c r="AL424" s="23"/>
      <c r="AM424" s="23"/>
      <c r="AN424" s="23"/>
      <c r="AO424" s="23"/>
      <c r="AP424" s="23"/>
    </row>
    <row r="425" ht="13.5" customHeight="1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23"/>
      <c r="AK425" s="23"/>
      <c r="AL425" s="23"/>
      <c r="AM425" s="23"/>
      <c r="AN425" s="23"/>
      <c r="AO425" s="23"/>
      <c r="AP425" s="23"/>
    </row>
    <row r="426" ht="13.5" customHeight="1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  <c r="AK426" s="23"/>
      <c r="AL426" s="23"/>
      <c r="AM426" s="23"/>
      <c r="AN426" s="23"/>
      <c r="AO426" s="23"/>
      <c r="AP426" s="23"/>
    </row>
    <row r="427" ht="13.5" customHeight="1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23"/>
      <c r="AK427" s="23"/>
      <c r="AL427" s="23"/>
      <c r="AM427" s="23"/>
      <c r="AN427" s="23"/>
      <c r="AO427" s="23"/>
      <c r="AP427" s="23"/>
    </row>
    <row r="428" ht="13.5" customHeight="1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  <c r="AK428" s="23"/>
      <c r="AL428" s="23"/>
      <c r="AM428" s="23"/>
      <c r="AN428" s="23"/>
      <c r="AO428" s="23"/>
      <c r="AP428" s="23"/>
    </row>
    <row r="429" ht="13.5" customHeight="1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  <c r="AK429" s="23"/>
      <c r="AL429" s="23"/>
      <c r="AM429" s="23"/>
      <c r="AN429" s="23"/>
      <c r="AO429" s="23"/>
      <c r="AP429" s="23"/>
    </row>
    <row r="430" ht="13.5" customHeight="1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  <c r="AK430" s="23"/>
      <c r="AL430" s="23"/>
      <c r="AM430" s="23"/>
      <c r="AN430" s="23"/>
      <c r="AO430" s="23"/>
      <c r="AP430" s="23"/>
    </row>
    <row r="431" ht="13.5" customHeight="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23"/>
      <c r="AK431" s="23"/>
      <c r="AL431" s="23"/>
      <c r="AM431" s="23"/>
      <c r="AN431" s="23"/>
      <c r="AO431" s="23"/>
      <c r="AP431" s="23"/>
    </row>
    <row r="432" ht="13.5" customHeight="1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  <c r="AK432" s="23"/>
      <c r="AL432" s="23"/>
      <c r="AM432" s="23"/>
      <c r="AN432" s="23"/>
      <c r="AO432" s="23"/>
      <c r="AP432" s="23"/>
    </row>
    <row r="433" ht="13.5" customHeight="1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23"/>
      <c r="AK433" s="23"/>
      <c r="AL433" s="23"/>
      <c r="AM433" s="23"/>
      <c r="AN433" s="23"/>
      <c r="AO433" s="23"/>
      <c r="AP433" s="23"/>
    </row>
    <row r="434" ht="13.5" customHeight="1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  <c r="AK434" s="23"/>
      <c r="AL434" s="23"/>
      <c r="AM434" s="23"/>
      <c r="AN434" s="23"/>
      <c r="AO434" s="23"/>
      <c r="AP434" s="23"/>
    </row>
    <row r="435" ht="13.5" customHeight="1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23"/>
      <c r="AJ435" s="23"/>
      <c r="AK435" s="23"/>
      <c r="AL435" s="23"/>
      <c r="AM435" s="23"/>
      <c r="AN435" s="23"/>
      <c r="AO435" s="23"/>
      <c r="AP435" s="23"/>
    </row>
    <row r="436" ht="13.5" customHeight="1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23"/>
      <c r="AK436" s="23"/>
      <c r="AL436" s="23"/>
      <c r="AM436" s="23"/>
      <c r="AN436" s="23"/>
      <c r="AO436" s="23"/>
      <c r="AP436" s="23"/>
    </row>
    <row r="437" ht="13.5" customHeight="1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  <c r="AK437" s="23"/>
      <c r="AL437" s="23"/>
      <c r="AM437" s="23"/>
      <c r="AN437" s="23"/>
      <c r="AO437" s="23"/>
      <c r="AP437" s="23"/>
    </row>
    <row r="438" ht="13.5" customHeight="1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  <c r="AK438" s="23"/>
      <c r="AL438" s="23"/>
      <c r="AM438" s="23"/>
      <c r="AN438" s="23"/>
      <c r="AO438" s="23"/>
      <c r="AP438" s="23"/>
    </row>
    <row r="439" ht="13.5" customHeight="1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23"/>
      <c r="AK439" s="23"/>
      <c r="AL439" s="23"/>
      <c r="AM439" s="23"/>
      <c r="AN439" s="23"/>
      <c r="AO439" s="23"/>
      <c r="AP439" s="23"/>
    </row>
    <row r="440" ht="13.5" customHeight="1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23"/>
      <c r="AK440" s="23"/>
      <c r="AL440" s="23"/>
      <c r="AM440" s="23"/>
      <c r="AN440" s="23"/>
      <c r="AO440" s="23"/>
      <c r="AP440" s="23"/>
    </row>
    <row r="441" ht="13.5" customHeight="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23"/>
      <c r="AK441" s="23"/>
      <c r="AL441" s="23"/>
      <c r="AM441" s="23"/>
      <c r="AN441" s="23"/>
      <c r="AO441" s="23"/>
      <c r="AP441" s="23"/>
    </row>
    <row r="442" ht="13.5" customHeight="1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3"/>
      <c r="AK442" s="23"/>
      <c r="AL442" s="23"/>
      <c r="AM442" s="23"/>
      <c r="AN442" s="23"/>
      <c r="AO442" s="23"/>
      <c r="AP442" s="23"/>
    </row>
    <row r="443" ht="13.5" customHeight="1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  <c r="AK443" s="23"/>
      <c r="AL443" s="23"/>
      <c r="AM443" s="23"/>
      <c r="AN443" s="23"/>
      <c r="AO443" s="23"/>
      <c r="AP443" s="23"/>
    </row>
    <row r="444" ht="13.5" customHeight="1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23"/>
      <c r="AK444" s="23"/>
      <c r="AL444" s="23"/>
      <c r="AM444" s="23"/>
      <c r="AN444" s="23"/>
      <c r="AO444" s="23"/>
      <c r="AP444" s="23"/>
    </row>
    <row r="445" ht="13.5" customHeight="1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23"/>
      <c r="AJ445" s="23"/>
      <c r="AK445" s="23"/>
      <c r="AL445" s="23"/>
      <c r="AM445" s="23"/>
      <c r="AN445" s="23"/>
      <c r="AO445" s="23"/>
      <c r="AP445" s="23"/>
    </row>
    <row r="446" ht="13.5" customHeight="1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3"/>
      <c r="AK446" s="23"/>
      <c r="AL446" s="23"/>
      <c r="AM446" s="23"/>
      <c r="AN446" s="23"/>
      <c r="AO446" s="23"/>
      <c r="AP446" s="23"/>
    </row>
    <row r="447" ht="13.5" customHeight="1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23"/>
      <c r="AJ447" s="23"/>
      <c r="AK447" s="23"/>
      <c r="AL447" s="23"/>
      <c r="AM447" s="23"/>
      <c r="AN447" s="23"/>
      <c r="AO447" s="23"/>
      <c r="AP447" s="23"/>
    </row>
    <row r="448" ht="13.5" customHeight="1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23"/>
      <c r="AK448" s="23"/>
      <c r="AL448" s="23"/>
      <c r="AM448" s="23"/>
      <c r="AN448" s="23"/>
      <c r="AO448" s="23"/>
      <c r="AP448" s="23"/>
    </row>
    <row r="449" ht="13.5" customHeight="1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23"/>
      <c r="AK449" s="23"/>
      <c r="AL449" s="23"/>
      <c r="AM449" s="23"/>
      <c r="AN449" s="23"/>
      <c r="AO449" s="23"/>
      <c r="AP449" s="23"/>
    </row>
    <row r="450" ht="13.5" customHeight="1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23"/>
      <c r="AK450" s="23"/>
      <c r="AL450" s="23"/>
      <c r="AM450" s="23"/>
      <c r="AN450" s="23"/>
      <c r="AO450" s="23"/>
      <c r="AP450" s="23"/>
    </row>
    <row r="451" ht="13.5" customHeight="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23"/>
      <c r="AK451" s="23"/>
      <c r="AL451" s="23"/>
      <c r="AM451" s="23"/>
      <c r="AN451" s="23"/>
      <c r="AO451" s="23"/>
      <c r="AP451" s="23"/>
    </row>
    <row r="452" ht="13.5" customHeight="1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  <c r="AK452" s="23"/>
      <c r="AL452" s="23"/>
      <c r="AM452" s="23"/>
      <c r="AN452" s="23"/>
      <c r="AO452" s="23"/>
      <c r="AP452" s="23"/>
    </row>
    <row r="453" ht="13.5" customHeight="1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3"/>
      <c r="AK453" s="23"/>
      <c r="AL453" s="23"/>
      <c r="AM453" s="23"/>
      <c r="AN453" s="23"/>
      <c r="AO453" s="23"/>
      <c r="AP453" s="23"/>
    </row>
    <row r="454" ht="13.5" customHeight="1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3"/>
      <c r="AK454" s="23"/>
      <c r="AL454" s="23"/>
      <c r="AM454" s="23"/>
      <c r="AN454" s="23"/>
      <c r="AO454" s="23"/>
      <c r="AP454" s="23"/>
    </row>
    <row r="455" ht="13.5" customHeight="1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23"/>
      <c r="AK455" s="23"/>
      <c r="AL455" s="23"/>
      <c r="AM455" s="23"/>
      <c r="AN455" s="23"/>
      <c r="AO455" s="23"/>
      <c r="AP455" s="23"/>
    </row>
    <row r="456" ht="13.5" customHeight="1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3"/>
      <c r="AK456" s="23"/>
      <c r="AL456" s="23"/>
      <c r="AM456" s="23"/>
      <c r="AN456" s="23"/>
      <c r="AO456" s="23"/>
      <c r="AP456" s="23"/>
    </row>
    <row r="457" ht="13.5" customHeight="1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23"/>
      <c r="AK457" s="23"/>
      <c r="AL457" s="23"/>
      <c r="AM457" s="23"/>
      <c r="AN457" s="23"/>
      <c r="AO457" s="23"/>
      <c r="AP457" s="23"/>
    </row>
    <row r="458" ht="13.5" customHeight="1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23"/>
      <c r="AK458" s="23"/>
      <c r="AL458" s="23"/>
      <c r="AM458" s="23"/>
      <c r="AN458" s="23"/>
      <c r="AO458" s="23"/>
      <c r="AP458" s="23"/>
    </row>
    <row r="459" ht="13.5" customHeight="1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23"/>
      <c r="AK459" s="23"/>
      <c r="AL459" s="23"/>
      <c r="AM459" s="23"/>
      <c r="AN459" s="23"/>
      <c r="AO459" s="23"/>
      <c r="AP459" s="23"/>
    </row>
    <row r="460" ht="13.5" customHeight="1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23"/>
      <c r="AK460" s="23"/>
      <c r="AL460" s="23"/>
      <c r="AM460" s="23"/>
      <c r="AN460" s="23"/>
      <c r="AO460" s="23"/>
      <c r="AP460" s="23"/>
    </row>
    <row r="461" ht="13.5" customHeight="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23"/>
      <c r="AK461" s="23"/>
      <c r="AL461" s="23"/>
      <c r="AM461" s="23"/>
      <c r="AN461" s="23"/>
      <c r="AO461" s="23"/>
      <c r="AP461" s="23"/>
    </row>
    <row r="462" ht="13.5" customHeight="1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23"/>
      <c r="AK462" s="23"/>
      <c r="AL462" s="23"/>
      <c r="AM462" s="23"/>
      <c r="AN462" s="23"/>
      <c r="AO462" s="23"/>
      <c r="AP462" s="23"/>
    </row>
    <row r="463" ht="13.5" customHeight="1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3"/>
      <c r="AK463" s="23"/>
      <c r="AL463" s="23"/>
      <c r="AM463" s="23"/>
      <c r="AN463" s="23"/>
      <c r="AO463" s="23"/>
      <c r="AP463" s="23"/>
    </row>
    <row r="464" ht="13.5" customHeight="1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3"/>
      <c r="AK464" s="23"/>
      <c r="AL464" s="23"/>
      <c r="AM464" s="23"/>
      <c r="AN464" s="23"/>
      <c r="AO464" s="23"/>
      <c r="AP464" s="23"/>
    </row>
    <row r="465" ht="13.5" customHeight="1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23"/>
      <c r="AJ465" s="23"/>
      <c r="AK465" s="23"/>
      <c r="AL465" s="23"/>
      <c r="AM465" s="23"/>
      <c r="AN465" s="23"/>
      <c r="AO465" s="23"/>
      <c r="AP465" s="23"/>
    </row>
    <row r="466" ht="13.5" customHeight="1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23"/>
      <c r="AK466" s="23"/>
      <c r="AL466" s="23"/>
      <c r="AM466" s="23"/>
      <c r="AN466" s="23"/>
      <c r="AO466" s="23"/>
      <c r="AP466" s="23"/>
    </row>
    <row r="467" ht="13.5" customHeight="1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  <c r="AI467" s="23"/>
      <c r="AJ467" s="23"/>
      <c r="AK467" s="23"/>
      <c r="AL467" s="23"/>
      <c r="AM467" s="23"/>
      <c r="AN467" s="23"/>
      <c r="AO467" s="23"/>
      <c r="AP467" s="23"/>
    </row>
    <row r="468" ht="13.5" customHeight="1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23"/>
      <c r="AK468" s="23"/>
      <c r="AL468" s="23"/>
      <c r="AM468" s="23"/>
      <c r="AN468" s="23"/>
      <c r="AO468" s="23"/>
      <c r="AP468" s="23"/>
    </row>
    <row r="469" ht="13.5" customHeight="1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23"/>
      <c r="AJ469" s="23"/>
      <c r="AK469" s="23"/>
      <c r="AL469" s="23"/>
      <c r="AM469" s="23"/>
      <c r="AN469" s="23"/>
      <c r="AO469" s="23"/>
      <c r="AP469" s="23"/>
    </row>
    <row r="470" ht="13.5" customHeight="1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23"/>
      <c r="AK470" s="23"/>
      <c r="AL470" s="23"/>
      <c r="AM470" s="23"/>
      <c r="AN470" s="23"/>
      <c r="AO470" s="23"/>
      <c r="AP470" s="23"/>
    </row>
    <row r="471" ht="13.5" customHeight="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23"/>
      <c r="AJ471" s="23"/>
      <c r="AK471" s="23"/>
      <c r="AL471" s="23"/>
      <c r="AM471" s="23"/>
      <c r="AN471" s="23"/>
      <c r="AO471" s="23"/>
      <c r="AP471" s="23"/>
    </row>
    <row r="472" ht="13.5" customHeight="1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23"/>
      <c r="AK472" s="23"/>
      <c r="AL472" s="23"/>
      <c r="AM472" s="23"/>
      <c r="AN472" s="23"/>
      <c r="AO472" s="23"/>
      <c r="AP472" s="23"/>
    </row>
    <row r="473" ht="13.5" customHeight="1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23"/>
      <c r="AJ473" s="23"/>
      <c r="AK473" s="23"/>
      <c r="AL473" s="23"/>
      <c r="AM473" s="23"/>
      <c r="AN473" s="23"/>
      <c r="AO473" s="23"/>
      <c r="AP473" s="23"/>
    </row>
    <row r="474" ht="13.5" customHeight="1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23"/>
      <c r="AK474" s="23"/>
      <c r="AL474" s="23"/>
      <c r="AM474" s="23"/>
      <c r="AN474" s="23"/>
      <c r="AO474" s="23"/>
      <c r="AP474" s="23"/>
    </row>
    <row r="475" ht="13.5" customHeight="1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23"/>
      <c r="AJ475" s="23"/>
      <c r="AK475" s="23"/>
      <c r="AL475" s="23"/>
      <c r="AM475" s="23"/>
      <c r="AN475" s="23"/>
      <c r="AO475" s="23"/>
      <c r="AP475" s="23"/>
    </row>
    <row r="476" ht="13.5" customHeight="1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23"/>
      <c r="AJ476" s="23"/>
      <c r="AK476" s="23"/>
      <c r="AL476" s="23"/>
      <c r="AM476" s="23"/>
      <c r="AN476" s="23"/>
      <c r="AO476" s="23"/>
      <c r="AP476" s="23"/>
    </row>
    <row r="477" ht="13.5" customHeight="1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  <c r="AI477" s="23"/>
      <c r="AJ477" s="23"/>
      <c r="AK477" s="23"/>
      <c r="AL477" s="23"/>
      <c r="AM477" s="23"/>
      <c r="AN477" s="23"/>
      <c r="AO477" s="23"/>
      <c r="AP477" s="23"/>
    </row>
    <row r="478" ht="13.5" customHeight="1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23"/>
      <c r="AJ478" s="23"/>
      <c r="AK478" s="23"/>
      <c r="AL478" s="23"/>
      <c r="AM478" s="23"/>
      <c r="AN478" s="23"/>
      <c r="AO478" s="23"/>
      <c r="AP478" s="23"/>
    </row>
    <row r="479" ht="13.5" customHeight="1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  <c r="AI479" s="23"/>
      <c r="AJ479" s="23"/>
      <c r="AK479" s="23"/>
      <c r="AL479" s="23"/>
      <c r="AM479" s="23"/>
      <c r="AN479" s="23"/>
      <c r="AO479" s="23"/>
      <c r="AP479" s="23"/>
    </row>
    <row r="480" ht="13.5" customHeight="1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23"/>
      <c r="AJ480" s="23"/>
      <c r="AK480" s="23"/>
      <c r="AL480" s="23"/>
      <c r="AM480" s="23"/>
      <c r="AN480" s="23"/>
      <c r="AO480" s="23"/>
      <c r="AP480" s="23"/>
    </row>
    <row r="481" ht="13.5" customHeight="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  <c r="AI481" s="23"/>
      <c r="AJ481" s="23"/>
      <c r="AK481" s="23"/>
      <c r="AL481" s="23"/>
      <c r="AM481" s="23"/>
      <c r="AN481" s="23"/>
      <c r="AO481" s="23"/>
      <c r="AP481" s="23"/>
    </row>
    <row r="482" ht="13.5" customHeight="1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  <c r="AI482" s="23"/>
      <c r="AJ482" s="23"/>
      <c r="AK482" s="23"/>
      <c r="AL482" s="23"/>
      <c r="AM482" s="23"/>
      <c r="AN482" s="23"/>
      <c r="AO482" s="23"/>
      <c r="AP482" s="23"/>
    </row>
    <row r="483" ht="13.5" customHeight="1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  <c r="AI483" s="23"/>
      <c r="AJ483" s="23"/>
      <c r="AK483" s="23"/>
      <c r="AL483" s="23"/>
      <c r="AM483" s="23"/>
      <c r="AN483" s="23"/>
      <c r="AO483" s="23"/>
      <c r="AP483" s="23"/>
    </row>
    <row r="484" ht="13.5" customHeight="1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  <c r="AI484" s="23"/>
      <c r="AJ484" s="23"/>
      <c r="AK484" s="23"/>
      <c r="AL484" s="23"/>
      <c r="AM484" s="23"/>
      <c r="AN484" s="23"/>
      <c r="AO484" s="23"/>
      <c r="AP484" s="23"/>
    </row>
    <row r="485" ht="13.5" customHeight="1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  <c r="AI485" s="23"/>
      <c r="AJ485" s="23"/>
      <c r="AK485" s="23"/>
      <c r="AL485" s="23"/>
      <c r="AM485" s="23"/>
      <c r="AN485" s="23"/>
      <c r="AO485" s="23"/>
      <c r="AP485" s="23"/>
    </row>
    <row r="486" ht="13.5" customHeight="1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  <c r="AI486" s="23"/>
      <c r="AJ486" s="23"/>
      <c r="AK486" s="23"/>
      <c r="AL486" s="23"/>
      <c r="AM486" s="23"/>
      <c r="AN486" s="23"/>
      <c r="AO486" s="23"/>
      <c r="AP486" s="23"/>
    </row>
    <row r="487" ht="13.5" customHeight="1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  <c r="AI487" s="23"/>
      <c r="AJ487" s="23"/>
      <c r="AK487" s="23"/>
      <c r="AL487" s="23"/>
      <c r="AM487" s="23"/>
      <c r="AN487" s="23"/>
      <c r="AO487" s="23"/>
      <c r="AP487" s="23"/>
    </row>
    <row r="488" ht="13.5" customHeight="1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23"/>
      <c r="AJ488" s="23"/>
      <c r="AK488" s="23"/>
      <c r="AL488" s="23"/>
      <c r="AM488" s="23"/>
      <c r="AN488" s="23"/>
      <c r="AO488" s="23"/>
      <c r="AP488" s="23"/>
    </row>
    <row r="489" ht="13.5" customHeight="1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  <c r="AI489" s="23"/>
      <c r="AJ489" s="23"/>
      <c r="AK489" s="23"/>
      <c r="AL489" s="23"/>
      <c r="AM489" s="23"/>
      <c r="AN489" s="23"/>
      <c r="AO489" s="23"/>
      <c r="AP489" s="23"/>
    </row>
    <row r="490" ht="13.5" customHeight="1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  <c r="AI490" s="23"/>
      <c r="AJ490" s="23"/>
      <c r="AK490" s="23"/>
      <c r="AL490" s="23"/>
      <c r="AM490" s="23"/>
      <c r="AN490" s="23"/>
      <c r="AO490" s="23"/>
      <c r="AP490" s="23"/>
    </row>
    <row r="491" ht="13.5" customHeight="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  <c r="AI491" s="23"/>
      <c r="AJ491" s="23"/>
      <c r="AK491" s="23"/>
      <c r="AL491" s="23"/>
      <c r="AM491" s="23"/>
      <c r="AN491" s="23"/>
      <c r="AO491" s="23"/>
      <c r="AP491" s="23"/>
    </row>
    <row r="492" ht="13.5" customHeight="1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  <c r="AI492" s="23"/>
      <c r="AJ492" s="23"/>
      <c r="AK492" s="23"/>
      <c r="AL492" s="23"/>
      <c r="AM492" s="23"/>
      <c r="AN492" s="23"/>
      <c r="AO492" s="23"/>
      <c r="AP492" s="23"/>
    </row>
    <row r="493" ht="13.5" customHeight="1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  <c r="AI493" s="23"/>
      <c r="AJ493" s="23"/>
      <c r="AK493" s="23"/>
      <c r="AL493" s="23"/>
      <c r="AM493" s="23"/>
      <c r="AN493" s="23"/>
      <c r="AO493" s="23"/>
      <c r="AP493" s="23"/>
    </row>
    <row r="494" ht="13.5" customHeight="1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  <c r="AI494" s="23"/>
      <c r="AJ494" s="23"/>
      <c r="AK494" s="23"/>
      <c r="AL494" s="23"/>
      <c r="AM494" s="23"/>
      <c r="AN494" s="23"/>
      <c r="AO494" s="23"/>
      <c r="AP494" s="23"/>
    </row>
    <row r="495" ht="13.5" customHeight="1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  <c r="AI495" s="23"/>
      <c r="AJ495" s="23"/>
      <c r="AK495" s="23"/>
      <c r="AL495" s="23"/>
      <c r="AM495" s="23"/>
      <c r="AN495" s="23"/>
      <c r="AO495" s="23"/>
      <c r="AP495" s="23"/>
    </row>
    <row r="496" ht="13.5" customHeight="1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23"/>
      <c r="AJ496" s="23"/>
      <c r="AK496" s="23"/>
      <c r="AL496" s="23"/>
      <c r="AM496" s="23"/>
      <c r="AN496" s="23"/>
      <c r="AO496" s="23"/>
      <c r="AP496" s="23"/>
    </row>
    <row r="497" ht="13.5" customHeight="1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  <c r="AI497" s="23"/>
      <c r="AJ497" s="23"/>
      <c r="AK497" s="23"/>
      <c r="AL497" s="23"/>
      <c r="AM497" s="23"/>
      <c r="AN497" s="23"/>
      <c r="AO497" s="23"/>
      <c r="AP497" s="23"/>
    </row>
    <row r="498" ht="13.5" customHeight="1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  <c r="AI498" s="23"/>
      <c r="AJ498" s="23"/>
      <c r="AK498" s="23"/>
      <c r="AL498" s="23"/>
      <c r="AM498" s="23"/>
      <c r="AN498" s="23"/>
      <c r="AO498" s="23"/>
      <c r="AP498" s="23"/>
    </row>
    <row r="499" ht="13.5" customHeight="1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  <c r="AI499" s="23"/>
      <c r="AJ499" s="23"/>
      <c r="AK499" s="23"/>
      <c r="AL499" s="23"/>
      <c r="AM499" s="23"/>
      <c r="AN499" s="23"/>
      <c r="AO499" s="23"/>
      <c r="AP499" s="23"/>
    </row>
    <row r="500" ht="13.5" customHeight="1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  <c r="AI500" s="23"/>
      <c r="AJ500" s="23"/>
      <c r="AK500" s="23"/>
      <c r="AL500" s="23"/>
      <c r="AM500" s="23"/>
      <c r="AN500" s="23"/>
      <c r="AO500" s="23"/>
      <c r="AP500" s="23"/>
    </row>
    <row r="501" ht="13.5" customHeight="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  <c r="AI501" s="23"/>
      <c r="AJ501" s="23"/>
      <c r="AK501" s="23"/>
      <c r="AL501" s="23"/>
      <c r="AM501" s="23"/>
      <c r="AN501" s="23"/>
      <c r="AO501" s="23"/>
      <c r="AP501" s="23"/>
    </row>
    <row r="502" ht="13.5" customHeight="1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  <c r="AI502" s="23"/>
      <c r="AJ502" s="23"/>
      <c r="AK502" s="23"/>
      <c r="AL502" s="23"/>
      <c r="AM502" s="23"/>
      <c r="AN502" s="23"/>
      <c r="AO502" s="23"/>
      <c r="AP502" s="23"/>
    </row>
    <row r="503" ht="13.5" customHeight="1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  <c r="AI503" s="23"/>
      <c r="AJ503" s="23"/>
      <c r="AK503" s="23"/>
      <c r="AL503" s="23"/>
      <c r="AM503" s="23"/>
      <c r="AN503" s="23"/>
      <c r="AO503" s="23"/>
      <c r="AP503" s="23"/>
    </row>
    <row r="504" ht="13.5" customHeight="1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  <c r="AI504" s="23"/>
      <c r="AJ504" s="23"/>
      <c r="AK504" s="23"/>
      <c r="AL504" s="23"/>
      <c r="AM504" s="23"/>
      <c r="AN504" s="23"/>
      <c r="AO504" s="23"/>
      <c r="AP504" s="23"/>
    </row>
    <row r="505" ht="13.5" customHeight="1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  <c r="AI505" s="23"/>
      <c r="AJ505" s="23"/>
      <c r="AK505" s="23"/>
      <c r="AL505" s="23"/>
      <c r="AM505" s="23"/>
      <c r="AN505" s="23"/>
      <c r="AO505" s="23"/>
      <c r="AP505" s="23"/>
    </row>
    <row r="506" ht="13.5" customHeight="1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  <c r="AI506" s="23"/>
      <c r="AJ506" s="23"/>
      <c r="AK506" s="23"/>
      <c r="AL506" s="23"/>
      <c r="AM506" s="23"/>
      <c r="AN506" s="23"/>
      <c r="AO506" s="23"/>
      <c r="AP506" s="23"/>
    </row>
    <row r="507" ht="13.5" customHeight="1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  <c r="AI507" s="23"/>
      <c r="AJ507" s="23"/>
      <c r="AK507" s="23"/>
      <c r="AL507" s="23"/>
      <c r="AM507" s="23"/>
      <c r="AN507" s="23"/>
      <c r="AO507" s="23"/>
      <c r="AP507" s="23"/>
    </row>
    <row r="508" ht="13.5" customHeight="1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  <c r="AI508" s="23"/>
      <c r="AJ508" s="23"/>
      <c r="AK508" s="23"/>
      <c r="AL508" s="23"/>
      <c r="AM508" s="23"/>
      <c r="AN508" s="23"/>
      <c r="AO508" s="23"/>
      <c r="AP508" s="23"/>
    </row>
    <row r="509" ht="13.5" customHeight="1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  <c r="AI509" s="23"/>
      <c r="AJ509" s="23"/>
      <c r="AK509" s="23"/>
      <c r="AL509" s="23"/>
      <c r="AM509" s="23"/>
      <c r="AN509" s="23"/>
      <c r="AO509" s="23"/>
      <c r="AP509" s="23"/>
    </row>
    <row r="510" ht="13.5" customHeight="1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  <c r="AI510" s="23"/>
      <c r="AJ510" s="23"/>
      <c r="AK510" s="23"/>
      <c r="AL510" s="23"/>
      <c r="AM510" s="23"/>
      <c r="AN510" s="23"/>
      <c r="AO510" s="23"/>
      <c r="AP510" s="23"/>
    </row>
    <row r="511" ht="13.5" customHeight="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  <c r="AH511" s="23"/>
      <c r="AI511" s="23"/>
      <c r="AJ511" s="23"/>
      <c r="AK511" s="23"/>
      <c r="AL511" s="23"/>
      <c r="AM511" s="23"/>
      <c r="AN511" s="23"/>
      <c r="AO511" s="23"/>
      <c r="AP511" s="23"/>
    </row>
    <row r="512" ht="13.5" customHeight="1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  <c r="AI512" s="23"/>
      <c r="AJ512" s="23"/>
      <c r="AK512" s="23"/>
      <c r="AL512" s="23"/>
      <c r="AM512" s="23"/>
      <c r="AN512" s="23"/>
      <c r="AO512" s="23"/>
      <c r="AP512" s="23"/>
    </row>
    <row r="513" ht="13.5" customHeight="1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  <c r="AI513" s="23"/>
      <c r="AJ513" s="23"/>
      <c r="AK513" s="23"/>
      <c r="AL513" s="23"/>
      <c r="AM513" s="23"/>
      <c r="AN513" s="23"/>
      <c r="AO513" s="23"/>
      <c r="AP513" s="23"/>
    </row>
    <row r="514" ht="13.5" customHeight="1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  <c r="AI514" s="23"/>
      <c r="AJ514" s="23"/>
      <c r="AK514" s="23"/>
      <c r="AL514" s="23"/>
      <c r="AM514" s="23"/>
      <c r="AN514" s="23"/>
      <c r="AO514" s="23"/>
      <c r="AP514" s="23"/>
    </row>
    <row r="515" ht="13.5" customHeight="1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  <c r="AH515" s="23"/>
      <c r="AI515" s="23"/>
      <c r="AJ515" s="23"/>
      <c r="AK515" s="23"/>
      <c r="AL515" s="23"/>
      <c r="AM515" s="23"/>
      <c r="AN515" s="23"/>
      <c r="AO515" s="23"/>
      <c r="AP515" s="23"/>
    </row>
    <row r="516" ht="13.5" customHeight="1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  <c r="AH516" s="23"/>
      <c r="AI516" s="23"/>
      <c r="AJ516" s="23"/>
      <c r="AK516" s="23"/>
      <c r="AL516" s="23"/>
      <c r="AM516" s="23"/>
      <c r="AN516" s="23"/>
      <c r="AO516" s="23"/>
      <c r="AP516" s="23"/>
    </row>
    <row r="517" ht="13.5" customHeight="1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  <c r="AI517" s="23"/>
      <c r="AJ517" s="23"/>
      <c r="AK517" s="23"/>
      <c r="AL517" s="23"/>
      <c r="AM517" s="23"/>
      <c r="AN517" s="23"/>
      <c r="AO517" s="23"/>
      <c r="AP517" s="23"/>
    </row>
    <row r="518" ht="13.5" customHeight="1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  <c r="AI518" s="23"/>
      <c r="AJ518" s="23"/>
      <c r="AK518" s="23"/>
      <c r="AL518" s="23"/>
      <c r="AM518" s="23"/>
      <c r="AN518" s="23"/>
      <c r="AO518" s="23"/>
      <c r="AP518" s="23"/>
    </row>
    <row r="519" ht="13.5" customHeight="1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  <c r="AH519" s="23"/>
      <c r="AI519" s="23"/>
      <c r="AJ519" s="23"/>
      <c r="AK519" s="23"/>
      <c r="AL519" s="23"/>
      <c r="AM519" s="23"/>
      <c r="AN519" s="23"/>
      <c r="AO519" s="23"/>
      <c r="AP519" s="23"/>
    </row>
    <row r="520" ht="13.5" customHeight="1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  <c r="AI520" s="23"/>
      <c r="AJ520" s="23"/>
      <c r="AK520" s="23"/>
      <c r="AL520" s="23"/>
      <c r="AM520" s="23"/>
      <c r="AN520" s="23"/>
      <c r="AO520" s="23"/>
      <c r="AP520" s="23"/>
    </row>
    <row r="521" ht="13.5" customHeight="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  <c r="AH521" s="23"/>
      <c r="AI521" s="23"/>
      <c r="AJ521" s="23"/>
      <c r="AK521" s="23"/>
      <c r="AL521" s="23"/>
      <c r="AM521" s="23"/>
      <c r="AN521" s="23"/>
      <c r="AO521" s="23"/>
      <c r="AP521" s="23"/>
    </row>
    <row r="522" ht="13.5" customHeight="1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  <c r="AH522" s="23"/>
      <c r="AI522" s="23"/>
      <c r="AJ522" s="23"/>
      <c r="AK522" s="23"/>
      <c r="AL522" s="23"/>
      <c r="AM522" s="23"/>
      <c r="AN522" s="23"/>
      <c r="AO522" s="23"/>
      <c r="AP522" s="23"/>
    </row>
    <row r="523" ht="13.5" customHeight="1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  <c r="AI523" s="23"/>
      <c r="AJ523" s="23"/>
      <c r="AK523" s="23"/>
      <c r="AL523" s="23"/>
      <c r="AM523" s="23"/>
      <c r="AN523" s="23"/>
      <c r="AO523" s="23"/>
      <c r="AP523" s="23"/>
    </row>
    <row r="524" ht="13.5" customHeight="1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  <c r="AH524" s="23"/>
      <c r="AI524" s="23"/>
      <c r="AJ524" s="23"/>
      <c r="AK524" s="23"/>
      <c r="AL524" s="23"/>
      <c r="AM524" s="23"/>
      <c r="AN524" s="23"/>
      <c r="AO524" s="23"/>
      <c r="AP524" s="23"/>
    </row>
    <row r="525" ht="13.5" customHeight="1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  <c r="AH525" s="23"/>
      <c r="AI525" s="23"/>
      <c r="AJ525" s="23"/>
      <c r="AK525" s="23"/>
      <c r="AL525" s="23"/>
      <c r="AM525" s="23"/>
      <c r="AN525" s="23"/>
      <c r="AO525" s="23"/>
      <c r="AP525" s="23"/>
    </row>
    <row r="526" ht="13.5" customHeight="1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  <c r="AH526" s="23"/>
      <c r="AI526" s="23"/>
      <c r="AJ526" s="23"/>
      <c r="AK526" s="23"/>
      <c r="AL526" s="23"/>
      <c r="AM526" s="23"/>
      <c r="AN526" s="23"/>
      <c r="AO526" s="23"/>
      <c r="AP526" s="23"/>
    </row>
    <row r="527" ht="13.5" customHeight="1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  <c r="AH527" s="23"/>
      <c r="AI527" s="23"/>
      <c r="AJ527" s="23"/>
      <c r="AK527" s="23"/>
      <c r="AL527" s="23"/>
      <c r="AM527" s="23"/>
      <c r="AN527" s="23"/>
      <c r="AO527" s="23"/>
      <c r="AP527" s="23"/>
    </row>
    <row r="528" ht="13.5" customHeight="1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  <c r="AI528" s="23"/>
      <c r="AJ528" s="23"/>
      <c r="AK528" s="23"/>
      <c r="AL528" s="23"/>
      <c r="AM528" s="23"/>
      <c r="AN528" s="23"/>
      <c r="AO528" s="23"/>
      <c r="AP528" s="23"/>
    </row>
    <row r="529" ht="13.5" customHeight="1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  <c r="AH529" s="23"/>
      <c r="AI529" s="23"/>
      <c r="AJ529" s="23"/>
      <c r="AK529" s="23"/>
      <c r="AL529" s="23"/>
      <c r="AM529" s="23"/>
      <c r="AN529" s="23"/>
      <c r="AO529" s="23"/>
      <c r="AP529" s="23"/>
    </row>
    <row r="530" ht="13.5" customHeight="1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  <c r="AH530" s="23"/>
      <c r="AI530" s="23"/>
      <c r="AJ530" s="23"/>
      <c r="AK530" s="23"/>
      <c r="AL530" s="23"/>
      <c r="AM530" s="23"/>
      <c r="AN530" s="23"/>
      <c r="AO530" s="23"/>
      <c r="AP530" s="23"/>
    </row>
    <row r="531" ht="13.5" customHeight="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  <c r="AH531" s="23"/>
      <c r="AI531" s="23"/>
      <c r="AJ531" s="23"/>
      <c r="AK531" s="23"/>
      <c r="AL531" s="23"/>
      <c r="AM531" s="23"/>
      <c r="AN531" s="23"/>
      <c r="AO531" s="23"/>
      <c r="AP531" s="23"/>
    </row>
    <row r="532" ht="13.5" customHeight="1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  <c r="AI532" s="23"/>
      <c r="AJ532" s="23"/>
      <c r="AK532" s="23"/>
      <c r="AL532" s="23"/>
      <c r="AM532" s="23"/>
      <c r="AN532" s="23"/>
      <c r="AO532" s="23"/>
      <c r="AP532" s="23"/>
    </row>
    <row r="533" ht="13.5" customHeight="1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  <c r="AH533" s="23"/>
      <c r="AI533" s="23"/>
      <c r="AJ533" s="23"/>
      <c r="AK533" s="23"/>
      <c r="AL533" s="23"/>
      <c r="AM533" s="23"/>
      <c r="AN533" s="23"/>
      <c r="AO533" s="23"/>
      <c r="AP533" s="23"/>
    </row>
    <row r="534" ht="13.5" customHeight="1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  <c r="AI534" s="23"/>
      <c r="AJ534" s="23"/>
      <c r="AK534" s="23"/>
      <c r="AL534" s="23"/>
      <c r="AM534" s="23"/>
      <c r="AN534" s="23"/>
      <c r="AO534" s="23"/>
      <c r="AP534" s="23"/>
    </row>
    <row r="535" ht="13.5" customHeight="1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  <c r="AH535" s="23"/>
      <c r="AI535" s="23"/>
      <c r="AJ535" s="23"/>
      <c r="AK535" s="23"/>
      <c r="AL535" s="23"/>
      <c r="AM535" s="23"/>
      <c r="AN535" s="23"/>
      <c r="AO535" s="23"/>
      <c r="AP535" s="23"/>
    </row>
    <row r="536" ht="13.5" customHeight="1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  <c r="AI536" s="23"/>
      <c r="AJ536" s="23"/>
      <c r="AK536" s="23"/>
      <c r="AL536" s="23"/>
      <c r="AM536" s="23"/>
      <c r="AN536" s="23"/>
      <c r="AO536" s="23"/>
      <c r="AP536" s="23"/>
    </row>
    <row r="537" ht="13.5" customHeight="1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  <c r="AI537" s="23"/>
      <c r="AJ537" s="23"/>
      <c r="AK537" s="23"/>
      <c r="AL537" s="23"/>
      <c r="AM537" s="23"/>
      <c r="AN537" s="23"/>
      <c r="AO537" s="23"/>
      <c r="AP537" s="23"/>
    </row>
    <row r="538" ht="13.5" customHeight="1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  <c r="AI538" s="23"/>
      <c r="AJ538" s="23"/>
      <c r="AK538" s="23"/>
      <c r="AL538" s="23"/>
      <c r="AM538" s="23"/>
      <c r="AN538" s="23"/>
      <c r="AO538" s="23"/>
      <c r="AP538" s="23"/>
    </row>
    <row r="539" ht="13.5" customHeight="1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  <c r="AH539" s="23"/>
      <c r="AI539" s="23"/>
      <c r="AJ539" s="23"/>
      <c r="AK539" s="23"/>
      <c r="AL539" s="23"/>
      <c r="AM539" s="23"/>
      <c r="AN539" s="23"/>
      <c r="AO539" s="23"/>
      <c r="AP539" s="23"/>
    </row>
    <row r="540" ht="13.5" customHeight="1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  <c r="AI540" s="23"/>
      <c r="AJ540" s="23"/>
      <c r="AK540" s="23"/>
      <c r="AL540" s="23"/>
      <c r="AM540" s="23"/>
      <c r="AN540" s="23"/>
      <c r="AO540" s="23"/>
      <c r="AP540" s="23"/>
    </row>
    <row r="541" ht="13.5" customHeight="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  <c r="AH541" s="23"/>
      <c r="AI541" s="23"/>
      <c r="AJ541" s="23"/>
      <c r="AK541" s="23"/>
      <c r="AL541" s="23"/>
      <c r="AM541" s="23"/>
      <c r="AN541" s="23"/>
      <c r="AO541" s="23"/>
      <c r="AP541" s="23"/>
    </row>
    <row r="542" ht="13.5" customHeight="1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  <c r="AH542" s="23"/>
      <c r="AI542" s="23"/>
      <c r="AJ542" s="23"/>
      <c r="AK542" s="23"/>
      <c r="AL542" s="23"/>
      <c r="AM542" s="23"/>
      <c r="AN542" s="23"/>
      <c r="AO542" s="23"/>
      <c r="AP542" s="23"/>
    </row>
    <row r="543" ht="13.5" customHeight="1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  <c r="AH543" s="23"/>
      <c r="AI543" s="23"/>
      <c r="AJ543" s="23"/>
      <c r="AK543" s="23"/>
      <c r="AL543" s="23"/>
      <c r="AM543" s="23"/>
      <c r="AN543" s="23"/>
      <c r="AO543" s="23"/>
      <c r="AP543" s="23"/>
    </row>
    <row r="544" ht="13.5" customHeight="1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  <c r="AH544" s="23"/>
      <c r="AI544" s="23"/>
      <c r="AJ544" s="23"/>
      <c r="AK544" s="23"/>
      <c r="AL544" s="23"/>
      <c r="AM544" s="23"/>
      <c r="AN544" s="23"/>
      <c r="AO544" s="23"/>
      <c r="AP544" s="23"/>
    </row>
    <row r="545" ht="13.5" customHeight="1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  <c r="AH545" s="23"/>
      <c r="AI545" s="23"/>
      <c r="AJ545" s="23"/>
      <c r="AK545" s="23"/>
      <c r="AL545" s="23"/>
      <c r="AM545" s="23"/>
      <c r="AN545" s="23"/>
      <c r="AO545" s="23"/>
      <c r="AP545" s="23"/>
    </row>
    <row r="546" ht="13.5" customHeight="1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  <c r="AH546" s="23"/>
      <c r="AI546" s="23"/>
      <c r="AJ546" s="23"/>
      <c r="AK546" s="23"/>
      <c r="AL546" s="23"/>
      <c r="AM546" s="23"/>
      <c r="AN546" s="23"/>
      <c r="AO546" s="23"/>
      <c r="AP546" s="23"/>
    </row>
    <row r="547" ht="13.5" customHeight="1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  <c r="AH547" s="23"/>
      <c r="AI547" s="23"/>
      <c r="AJ547" s="23"/>
      <c r="AK547" s="23"/>
      <c r="AL547" s="23"/>
      <c r="AM547" s="23"/>
      <c r="AN547" s="23"/>
      <c r="AO547" s="23"/>
      <c r="AP547" s="23"/>
    </row>
    <row r="548" ht="13.5" customHeight="1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  <c r="AH548" s="23"/>
      <c r="AI548" s="23"/>
      <c r="AJ548" s="23"/>
      <c r="AK548" s="23"/>
      <c r="AL548" s="23"/>
      <c r="AM548" s="23"/>
      <c r="AN548" s="23"/>
      <c r="AO548" s="23"/>
      <c r="AP548" s="23"/>
    </row>
    <row r="549" ht="13.5" customHeight="1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  <c r="AH549" s="23"/>
      <c r="AI549" s="23"/>
      <c r="AJ549" s="23"/>
      <c r="AK549" s="23"/>
      <c r="AL549" s="23"/>
      <c r="AM549" s="23"/>
      <c r="AN549" s="23"/>
      <c r="AO549" s="23"/>
      <c r="AP549" s="23"/>
    </row>
    <row r="550" ht="13.5" customHeight="1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  <c r="AH550" s="23"/>
      <c r="AI550" s="23"/>
      <c r="AJ550" s="23"/>
      <c r="AK550" s="23"/>
      <c r="AL550" s="23"/>
      <c r="AM550" s="23"/>
      <c r="AN550" s="23"/>
      <c r="AO550" s="23"/>
      <c r="AP550" s="23"/>
    </row>
    <row r="551" ht="13.5" customHeight="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  <c r="AH551" s="23"/>
      <c r="AI551" s="23"/>
      <c r="AJ551" s="23"/>
      <c r="AK551" s="23"/>
      <c r="AL551" s="23"/>
      <c r="AM551" s="23"/>
      <c r="AN551" s="23"/>
      <c r="AO551" s="23"/>
      <c r="AP551" s="23"/>
    </row>
    <row r="552" ht="13.5" customHeight="1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  <c r="AH552" s="23"/>
      <c r="AI552" s="23"/>
      <c r="AJ552" s="23"/>
      <c r="AK552" s="23"/>
      <c r="AL552" s="23"/>
      <c r="AM552" s="23"/>
      <c r="AN552" s="23"/>
      <c r="AO552" s="23"/>
      <c r="AP552" s="23"/>
    </row>
    <row r="553" ht="13.5" customHeight="1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  <c r="AH553" s="23"/>
      <c r="AI553" s="23"/>
      <c r="AJ553" s="23"/>
      <c r="AK553" s="23"/>
      <c r="AL553" s="23"/>
      <c r="AM553" s="23"/>
      <c r="AN553" s="23"/>
      <c r="AO553" s="23"/>
      <c r="AP553" s="23"/>
    </row>
    <row r="554" ht="13.5" customHeight="1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  <c r="AH554" s="23"/>
      <c r="AI554" s="23"/>
      <c r="AJ554" s="23"/>
      <c r="AK554" s="23"/>
      <c r="AL554" s="23"/>
      <c r="AM554" s="23"/>
      <c r="AN554" s="23"/>
      <c r="AO554" s="23"/>
      <c r="AP554" s="23"/>
    </row>
    <row r="555" ht="13.5" customHeight="1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  <c r="AH555" s="23"/>
      <c r="AI555" s="23"/>
      <c r="AJ555" s="23"/>
      <c r="AK555" s="23"/>
      <c r="AL555" s="23"/>
      <c r="AM555" s="23"/>
      <c r="AN555" s="23"/>
      <c r="AO555" s="23"/>
      <c r="AP555" s="23"/>
    </row>
    <row r="556" ht="13.5" customHeight="1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  <c r="AH556" s="23"/>
      <c r="AI556" s="23"/>
      <c r="AJ556" s="23"/>
      <c r="AK556" s="23"/>
      <c r="AL556" s="23"/>
      <c r="AM556" s="23"/>
      <c r="AN556" s="23"/>
      <c r="AO556" s="23"/>
      <c r="AP556" s="23"/>
    </row>
    <row r="557" ht="13.5" customHeight="1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  <c r="AH557" s="23"/>
      <c r="AI557" s="23"/>
      <c r="AJ557" s="23"/>
      <c r="AK557" s="23"/>
      <c r="AL557" s="23"/>
      <c r="AM557" s="23"/>
      <c r="AN557" s="23"/>
      <c r="AO557" s="23"/>
      <c r="AP557" s="23"/>
    </row>
    <row r="558" ht="13.5" customHeight="1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  <c r="AI558" s="23"/>
      <c r="AJ558" s="23"/>
      <c r="AK558" s="23"/>
      <c r="AL558" s="23"/>
      <c r="AM558" s="23"/>
      <c r="AN558" s="23"/>
      <c r="AO558" s="23"/>
      <c r="AP558" s="23"/>
    </row>
    <row r="559" ht="13.5" customHeight="1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  <c r="AH559" s="23"/>
      <c r="AI559" s="23"/>
      <c r="AJ559" s="23"/>
      <c r="AK559" s="23"/>
      <c r="AL559" s="23"/>
      <c r="AM559" s="23"/>
      <c r="AN559" s="23"/>
      <c r="AO559" s="23"/>
      <c r="AP559" s="23"/>
    </row>
    <row r="560" ht="13.5" customHeight="1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  <c r="AI560" s="23"/>
      <c r="AJ560" s="23"/>
      <c r="AK560" s="23"/>
      <c r="AL560" s="23"/>
      <c r="AM560" s="23"/>
      <c r="AN560" s="23"/>
      <c r="AO560" s="23"/>
      <c r="AP560" s="23"/>
    </row>
    <row r="561" ht="13.5" customHeight="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  <c r="AH561" s="23"/>
      <c r="AI561" s="23"/>
      <c r="AJ561" s="23"/>
      <c r="AK561" s="23"/>
      <c r="AL561" s="23"/>
      <c r="AM561" s="23"/>
      <c r="AN561" s="23"/>
      <c r="AO561" s="23"/>
      <c r="AP561" s="23"/>
    </row>
    <row r="562" ht="13.5" customHeight="1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  <c r="AI562" s="23"/>
      <c r="AJ562" s="23"/>
      <c r="AK562" s="23"/>
      <c r="AL562" s="23"/>
      <c r="AM562" s="23"/>
      <c r="AN562" s="23"/>
      <c r="AO562" s="23"/>
      <c r="AP562" s="23"/>
    </row>
    <row r="563" ht="13.5" customHeight="1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  <c r="AI563" s="23"/>
      <c r="AJ563" s="23"/>
      <c r="AK563" s="23"/>
      <c r="AL563" s="23"/>
      <c r="AM563" s="23"/>
      <c r="AN563" s="23"/>
      <c r="AO563" s="23"/>
      <c r="AP563" s="23"/>
    </row>
    <row r="564" ht="13.5" customHeight="1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  <c r="AI564" s="23"/>
      <c r="AJ564" s="23"/>
      <c r="AK564" s="23"/>
      <c r="AL564" s="23"/>
      <c r="AM564" s="23"/>
      <c r="AN564" s="23"/>
      <c r="AO564" s="23"/>
      <c r="AP564" s="23"/>
    </row>
    <row r="565" ht="13.5" customHeight="1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  <c r="AH565" s="23"/>
      <c r="AI565" s="23"/>
      <c r="AJ565" s="23"/>
      <c r="AK565" s="23"/>
      <c r="AL565" s="23"/>
      <c r="AM565" s="23"/>
      <c r="AN565" s="23"/>
      <c r="AO565" s="23"/>
      <c r="AP565" s="23"/>
    </row>
    <row r="566" ht="13.5" customHeight="1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  <c r="AH566" s="23"/>
      <c r="AI566" s="23"/>
      <c r="AJ566" s="23"/>
      <c r="AK566" s="23"/>
      <c r="AL566" s="23"/>
      <c r="AM566" s="23"/>
      <c r="AN566" s="23"/>
      <c r="AO566" s="23"/>
      <c r="AP566" s="23"/>
    </row>
    <row r="567" ht="13.5" customHeight="1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  <c r="AH567" s="23"/>
      <c r="AI567" s="23"/>
      <c r="AJ567" s="23"/>
      <c r="AK567" s="23"/>
      <c r="AL567" s="23"/>
      <c r="AM567" s="23"/>
      <c r="AN567" s="23"/>
      <c r="AO567" s="23"/>
      <c r="AP567" s="23"/>
    </row>
    <row r="568" ht="13.5" customHeight="1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  <c r="AH568" s="23"/>
      <c r="AI568" s="23"/>
      <c r="AJ568" s="23"/>
      <c r="AK568" s="23"/>
      <c r="AL568" s="23"/>
      <c r="AM568" s="23"/>
      <c r="AN568" s="23"/>
      <c r="AO568" s="23"/>
      <c r="AP568" s="23"/>
    </row>
    <row r="569" ht="13.5" customHeight="1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  <c r="AH569" s="23"/>
      <c r="AI569" s="23"/>
      <c r="AJ569" s="23"/>
      <c r="AK569" s="23"/>
      <c r="AL569" s="23"/>
      <c r="AM569" s="23"/>
      <c r="AN569" s="23"/>
      <c r="AO569" s="23"/>
      <c r="AP569" s="23"/>
    </row>
    <row r="570" ht="13.5" customHeight="1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  <c r="AH570" s="23"/>
      <c r="AI570" s="23"/>
      <c r="AJ570" s="23"/>
      <c r="AK570" s="23"/>
      <c r="AL570" s="23"/>
      <c r="AM570" s="23"/>
      <c r="AN570" s="23"/>
      <c r="AO570" s="23"/>
      <c r="AP570" s="23"/>
    </row>
    <row r="571" ht="13.5" customHeight="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  <c r="AH571" s="23"/>
      <c r="AI571" s="23"/>
      <c r="AJ571" s="23"/>
      <c r="AK571" s="23"/>
      <c r="AL571" s="23"/>
      <c r="AM571" s="23"/>
      <c r="AN571" s="23"/>
      <c r="AO571" s="23"/>
      <c r="AP571" s="23"/>
    </row>
    <row r="572" ht="13.5" customHeight="1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  <c r="AH572" s="23"/>
      <c r="AI572" s="23"/>
      <c r="AJ572" s="23"/>
      <c r="AK572" s="23"/>
      <c r="AL572" s="23"/>
      <c r="AM572" s="23"/>
      <c r="AN572" s="23"/>
      <c r="AO572" s="23"/>
      <c r="AP572" s="23"/>
    </row>
    <row r="573" ht="13.5" customHeight="1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  <c r="AH573" s="23"/>
      <c r="AI573" s="23"/>
      <c r="AJ573" s="23"/>
      <c r="AK573" s="23"/>
      <c r="AL573" s="23"/>
      <c r="AM573" s="23"/>
      <c r="AN573" s="23"/>
      <c r="AO573" s="23"/>
      <c r="AP573" s="23"/>
    </row>
    <row r="574" ht="13.5" customHeight="1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  <c r="AH574" s="23"/>
      <c r="AI574" s="23"/>
      <c r="AJ574" s="23"/>
      <c r="AK574" s="23"/>
      <c r="AL574" s="23"/>
      <c r="AM574" s="23"/>
      <c r="AN574" s="23"/>
      <c r="AO574" s="23"/>
      <c r="AP574" s="23"/>
    </row>
    <row r="575" ht="13.5" customHeight="1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  <c r="AH575" s="23"/>
      <c r="AI575" s="23"/>
      <c r="AJ575" s="23"/>
      <c r="AK575" s="23"/>
      <c r="AL575" s="23"/>
      <c r="AM575" s="23"/>
      <c r="AN575" s="23"/>
      <c r="AO575" s="23"/>
      <c r="AP575" s="23"/>
    </row>
    <row r="576" ht="13.5" customHeight="1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  <c r="AH576" s="23"/>
      <c r="AI576" s="23"/>
      <c r="AJ576" s="23"/>
      <c r="AK576" s="23"/>
      <c r="AL576" s="23"/>
      <c r="AM576" s="23"/>
      <c r="AN576" s="23"/>
      <c r="AO576" s="23"/>
      <c r="AP576" s="23"/>
    </row>
    <row r="577" ht="13.5" customHeight="1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  <c r="AH577" s="23"/>
      <c r="AI577" s="23"/>
      <c r="AJ577" s="23"/>
      <c r="AK577" s="23"/>
      <c r="AL577" s="23"/>
      <c r="AM577" s="23"/>
      <c r="AN577" s="23"/>
      <c r="AO577" s="23"/>
      <c r="AP577" s="23"/>
    </row>
    <row r="578" ht="13.5" customHeight="1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  <c r="AI578" s="23"/>
      <c r="AJ578" s="23"/>
      <c r="AK578" s="23"/>
      <c r="AL578" s="23"/>
      <c r="AM578" s="23"/>
      <c r="AN578" s="23"/>
      <c r="AO578" s="23"/>
      <c r="AP578" s="23"/>
    </row>
    <row r="579" ht="13.5" customHeight="1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  <c r="AH579" s="23"/>
      <c r="AI579" s="23"/>
      <c r="AJ579" s="23"/>
      <c r="AK579" s="23"/>
      <c r="AL579" s="23"/>
      <c r="AM579" s="23"/>
      <c r="AN579" s="23"/>
      <c r="AO579" s="23"/>
      <c r="AP579" s="23"/>
    </row>
    <row r="580" ht="13.5" customHeight="1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  <c r="AH580" s="23"/>
      <c r="AI580" s="23"/>
      <c r="AJ580" s="23"/>
      <c r="AK580" s="23"/>
      <c r="AL580" s="23"/>
      <c r="AM580" s="23"/>
      <c r="AN580" s="23"/>
      <c r="AO580" s="23"/>
      <c r="AP580" s="23"/>
    </row>
    <row r="581" ht="13.5" customHeight="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  <c r="AH581" s="23"/>
      <c r="AI581" s="23"/>
      <c r="AJ581" s="23"/>
      <c r="AK581" s="23"/>
      <c r="AL581" s="23"/>
      <c r="AM581" s="23"/>
      <c r="AN581" s="23"/>
      <c r="AO581" s="23"/>
      <c r="AP581" s="23"/>
    </row>
    <row r="582" ht="13.5" customHeight="1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  <c r="AH582" s="23"/>
      <c r="AI582" s="23"/>
      <c r="AJ582" s="23"/>
      <c r="AK582" s="23"/>
      <c r="AL582" s="23"/>
      <c r="AM582" s="23"/>
      <c r="AN582" s="23"/>
      <c r="AO582" s="23"/>
      <c r="AP582" s="23"/>
    </row>
    <row r="583" ht="13.5" customHeight="1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  <c r="AH583" s="23"/>
      <c r="AI583" s="23"/>
      <c r="AJ583" s="23"/>
      <c r="AK583" s="23"/>
      <c r="AL583" s="23"/>
      <c r="AM583" s="23"/>
      <c r="AN583" s="23"/>
      <c r="AO583" s="23"/>
      <c r="AP583" s="23"/>
    </row>
    <row r="584" ht="13.5" customHeight="1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  <c r="AI584" s="23"/>
      <c r="AJ584" s="23"/>
      <c r="AK584" s="23"/>
      <c r="AL584" s="23"/>
      <c r="AM584" s="23"/>
      <c r="AN584" s="23"/>
      <c r="AO584" s="23"/>
      <c r="AP584" s="23"/>
    </row>
    <row r="585" ht="13.5" customHeight="1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  <c r="AH585" s="23"/>
      <c r="AI585" s="23"/>
      <c r="AJ585" s="23"/>
      <c r="AK585" s="23"/>
      <c r="AL585" s="23"/>
      <c r="AM585" s="23"/>
      <c r="AN585" s="23"/>
      <c r="AO585" s="23"/>
      <c r="AP585" s="23"/>
    </row>
    <row r="586" ht="13.5" customHeight="1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  <c r="AH586" s="23"/>
      <c r="AI586" s="23"/>
      <c r="AJ586" s="23"/>
      <c r="AK586" s="23"/>
      <c r="AL586" s="23"/>
      <c r="AM586" s="23"/>
      <c r="AN586" s="23"/>
      <c r="AO586" s="23"/>
      <c r="AP586" s="23"/>
    </row>
    <row r="587" ht="13.5" customHeight="1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  <c r="AH587" s="23"/>
      <c r="AI587" s="23"/>
      <c r="AJ587" s="23"/>
      <c r="AK587" s="23"/>
      <c r="AL587" s="23"/>
      <c r="AM587" s="23"/>
      <c r="AN587" s="23"/>
      <c r="AO587" s="23"/>
      <c r="AP587" s="23"/>
    </row>
    <row r="588" ht="13.5" customHeight="1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  <c r="AH588" s="23"/>
      <c r="AI588" s="23"/>
      <c r="AJ588" s="23"/>
      <c r="AK588" s="23"/>
      <c r="AL588" s="23"/>
      <c r="AM588" s="23"/>
      <c r="AN588" s="23"/>
      <c r="AO588" s="23"/>
      <c r="AP588" s="23"/>
    </row>
    <row r="589" ht="13.5" customHeight="1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  <c r="AH589" s="23"/>
      <c r="AI589" s="23"/>
      <c r="AJ589" s="23"/>
      <c r="AK589" s="23"/>
      <c r="AL589" s="23"/>
      <c r="AM589" s="23"/>
      <c r="AN589" s="23"/>
      <c r="AO589" s="23"/>
      <c r="AP589" s="23"/>
    </row>
    <row r="590" ht="13.5" customHeight="1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  <c r="AH590" s="23"/>
      <c r="AI590" s="23"/>
      <c r="AJ590" s="23"/>
      <c r="AK590" s="23"/>
      <c r="AL590" s="23"/>
      <c r="AM590" s="23"/>
      <c r="AN590" s="23"/>
      <c r="AO590" s="23"/>
      <c r="AP590" s="23"/>
    </row>
    <row r="591" ht="13.5" customHeight="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  <c r="AH591" s="23"/>
      <c r="AI591" s="23"/>
      <c r="AJ591" s="23"/>
      <c r="AK591" s="23"/>
      <c r="AL591" s="23"/>
      <c r="AM591" s="23"/>
      <c r="AN591" s="23"/>
      <c r="AO591" s="23"/>
      <c r="AP591" s="23"/>
    </row>
    <row r="592" ht="13.5" customHeight="1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  <c r="AI592" s="23"/>
      <c r="AJ592" s="23"/>
      <c r="AK592" s="23"/>
      <c r="AL592" s="23"/>
      <c r="AM592" s="23"/>
      <c r="AN592" s="23"/>
      <c r="AO592" s="23"/>
      <c r="AP592" s="23"/>
    </row>
    <row r="593" ht="13.5" customHeight="1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  <c r="AH593" s="23"/>
      <c r="AI593" s="23"/>
      <c r="AJ593" s="23"/>
      <c r="AK593" s="23"/>
      <c r="AL593" s="23"/>
      <c r="AM593" s="23"/>
      <c r="AN593" s="23"/>
      <c r="AO593" s="23"/>
      <c r="AP593" s="23"/>
    </row>
    <row r="594" ht="13.5" customHeight="1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  <c r="AH594" s="23"/>
      <c r="AI594" s="23"/>
      <c r="AJ594" s="23"/>
      <c r="AK594" s="23"/>
      <c r="AL594" s="23"/>
      <c r="AM594" s="23"/>
      <c r="AN594" s="23"/>
      <c r="AO594" s="23"/>
      <c r="AP594" s="23"/>
    </row>
    <row r="595" ht="13.5" customHeight="1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  <c r="AH595" s="23"/>
      <c r="AI595" s="23"/>
      <c r="AJ595" s="23"/>
      <c r="AK595" s="23"/>
      <c r="AL595" s="23"/>
      <c r="AM595" s="23"/>
      <c r="AN595" s="23"/>
      <c r="AO595" s="23"/>
      <c r="AP595" s="23"/>
    </row>
    <row r="596" ht="13.5" customHeight="1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  <c r="AI596" s="23"/>
      <c r="AJ596" s="23"/>
      <c r="AK596" s="23"/>
      <c r="AL596" s="23"/>
      <c r="AM596" s="23"/>
      <c r="AN596" s="23"/>
      <c r="AO596" s="23"/>
      <c r="AP596" s="23"/>
    </row>
    <row r="597" ht="13.5" customHeight="1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  <c r="AH597" s="23"/>
      <c r="AI597" s="23"/>
      <c r="AJ597" s="23"/>
      <c r="AK597" s="23"/>
      <c r="AL597" s="23"/>
      <c r="AM597" s="23"/>
      <c r="AN597" s="23"/>
      <c r="AO597" s="23"/>
      <c r="AP597" s="23"/>
    </row>
    <row r="598" ht="13.5" customHeight="1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  <c r="AH598" s="23"/>
      <c r="AI598" s="23"/>
      <c r="AJ598" s="23"/>
      <c r="AK598" s="23"/>
      <c r="AL598" s="23"/>
      <c r="AM598" s="23"/>
      <c r="AN598" s="23"/>
      <c r="AO598" s="23"/>
      <c r="AP598" s="23"/>
    </row>
    <row r="599" ht="13.5" customHeight="1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  <c r="AH599" s="23"/>
      <c r="AI599" s="23"/>
      <c r="AJ599" s="23"/>
      <c r="AK599" s="23"/>
      <c r="AL599" s="23"/>
      <c r="AM599" s="23"/>
      <c r="AN599" s="23"/>
      <c r="AO599" s="23"/>
      <c r="AP599" s="23"/>
    </row>
    <row r="600" ht="13.5" customHeight="1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  <c r="AI600" s="23"/>
      <c r="AJ600" s="23"/>
      <c r="AK600" s="23"/>
      <c r="AL600" s="23"/>
      <c r="AM600" s="23"/>
      <c r="AN600" s="23"/>
      <c r="AO600" s="23"/>
      <c r="AP600" s="23"/>
    </row>
    <row r="601" ht="13.5" customHeight="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  <c r="AH601" s="23"/>
      <c r="AI601" s="23"/>
      <c r="AJ601" s="23"/>
      <c r="AK601" s="23"/>
      <c r="AL601" s="23"/>
      <c r="AM601" s="23"/>
      <c r="AN601" s="23"/>
      <c r="AO601" s="23"/>
      <c r="AP601" s="23"/>
    </row>
    <row r="602" ht="13.5" customHeight="1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  <c r="AH602" s="23"/>
      <c r="AI602" s="23"/>
      <c r="AJ602" s="23"/>
      <c r="AK602" s="23"/>
      <c r="AL602" s="23"/>
      <c r="AM602" s="23"/>
      <c r="AN602" s="23"/>
      <c r="AO602" s="23"/>
      <c r="AP602" s="23"/>
    </row>
    <row r="603" ht="13.5" customHeight="1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  <c r="AH603" s="23"/>
      <c r="AI603" s="23"/>
      <c r="AJ603" s="23"/>
      <c r="AK603" s="23"/>
      <c r="AL603" s="23"/>
      <c r="AM603" s="23"/>
      <c r="AN603" s="23"/>
      <c r="AO603" s="23"/>
      <c r="AP603" s="23"/>
    </row>
    <row r="604" ht="13.5" customHeight="1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  <c r="AH604" s="23"/>
      <c r="AI604" s="23"/>
      <c r="AJ604" s="23"/>
      <c r="AK604" s="23"/>
      <c r="AL604" s="23"/>
      <c r="AM604" s="23"/>
      <c r="AN604" s="23"/>
      <c r="AO604" s="23"/>
      <c r="AP604" s="23"/>
    </row>
    <row r="605" ht="13.5" customHeight="1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  <c r="AH605" s="23"/>
      <c r="AI605" s="23"/>
      <c r="AJ605" s="23"/>
      <c r="AK605" s="23"/>
      <c r="AL605" s="23"/>
      <c r="AM605" s="23"/>
      <c r="AN605" s="23"/>
      <c r="AO605" s="23"/>
      <c r="AP605" s="23"/>
    </row>
    <row r="606" ht="13.5" customHeight="1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  <c r="AH606" s="23"/>
      <c r="AI606" s="23"/>
      <c r="AJ606" s="23"/>
      <c r="AK606" s="23"/>
      <c r="AL606" s="23"/>
      <c r="AM606" s="23"/>
      <c r="AN606" s="23"/>
      <c r="AO606" s="23"/>
      <c r="AP606" s="23"/>
    </row>
    <row r="607" ht="13.5" customHeight="1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  <c r="AH607" s="23"/>
      <c r="AI607" s="23"/>
      <c r="AJ607" s="23"/>
      <c r="AK607" s="23"/>
      <c r="AL607" s="23"/>
      <c r="AM607" s="23"/>
      <c r="AN607" s="23"/>
      <c r="AO607" s="23"/>
      <c r="AP607" s="23"/>
    </row>
    <row r="608" ht="13.5" customHeight="1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  <c r="AH608" s="23"/>
      <c r="AI608" s="23"/>
      <c r="AJ608" s="23"/>
      <c r="AK608" s="23"/>
      <c r="AL608" s="23"/>
      <c r="AM608" s="23"/>
      <c r="AN608" s="23"/>
      <c r="AO608" s="23"/>
      <c r="AP608" s="23"/>
    </row>
    <row r="609" ht="13.5" customHeight="1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  <c r="AH609" s="23"/>
      <c r="AI609" s="23"/>
      <c r="AJ609" s="23"/>
      <c r="AK609" s="23"/>
      <c r="AL609" s="23"/>
      <c r="AM609" s="23"/>
      <c r="AN609" s="23"/>
      <c r="AO609" s="23"/>
      <c r="AP609" s="23"/>
    </row>
    <row r="610" ht="13.5" customHeight="1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  <c r="AH610" s="23"/>
      <c r="AI610" s="23"/>
      <c r="AJ610" s="23"/>
      <c r="AK610" s="23"/>
      <c r="AL610" s="23"/>
      <c r="AM610" s="23"/>
      <c r="AN610" s="23"/>
      <c r="AO610" s="23"/>
      <c r="AP610" s="23"/>
    </row>
    <row r="611" ht="13.5" customHeight="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  <c r="AH611" s="23"/>
      <c r="AI611" s="23"/>
      <c r="AJ611" s="23"/>
      <c r="AK611" s="23"/>
      <c r="AL611" s="23"/>
      <c r="AM611" s="23"/>
      <c r="AN611" s="23"/>
      <c r="AO611" s="23"/>
      <c r="AP611" s="23"/>
    </row>
    <row r="612" ht="13.5" customHeight="1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  <c r="AH612" s="23"/>
      <c r="AI612" s="23"/>
      <c r="AJ612" s="23"/>
      <c r="AK612" s="23"/>
      <c r="AL612" s="23"/>
      <c r="AM612" s="23"/>
      <c r="AN612" s="23"/>
      <c r="AO612" s="23"/>
      <c r="AP612" s="23"/>
    </row>
    <row r="613" ht="13.5" customHeight="1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  <c r="AH613" s="23"/>
      <c r="AI613" s="23"/>
      <c r="AJ613" s="23"/>
      <c r="AK613" s="23"/>
      <c r="AL613" s="23"/>
      <c r="AM613" s="23"/>
      <c r="AN613" s="23"/>
      <c r="AO613" s="23"/>
      <c r="AP613" s="23"/>
    </row>
    <row r="614" ht="13.5" customHeight="1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  <c r="AH614" s="23"/>
      <c r="AI614" s="23"/>
      <c r="AJ614" s="23"/>
      <c r="AK614" s="23"/>
      <c r="AL614" s="23"/>
      <c r="AM614" s="23"/>
      <c r="AN614" s="23"/>
      <c r="AO614" s="23"/>
      <c r="AP614" s="23"/>
    </row>
    <row r="615" ht="13.5" customHeight="1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  <c r="AH615" s="23"/>
      <c r="AI615" s="23"/>
      <c r="AJ615" s="23"/>
      <c r="AK615" s="23"/>
      <c r="AL615" s="23"/>
      <c r="AM615" s="23"/>
      <c r="AN615" s="23"/>
      <c r="AO615" s="23"/>
      <c r="AP615" s="23"/>
    </row>
    <row r="616" ht="13.5" customHeight="1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  <c r="AH616" s="23"/>
      <c r="AI616" s="23"/>
      <c r="AJ616" s="23"/>
      <c r="AK616" s="23"/>
      <c r="AL616" s="23"/>
      <c r="AM616" s="23"/>
      <c r="AN616" s="23"/>
      <c r="AO616" s="23"/>
      <c r="AP616" s="23"/>
    </row>
    <row r="617" ht="13.5" customHeight="1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  <c r="AH617" s="23"/>
      <c r="AI617" s="23"/>
      <c r="AJ617" s="23"/>
      <c r="AK617" s="23"/>
      <c r="AL617" s="23"/>
      <c r="AM617" s="23"/>
      <c r="AN617" s="23"/>
      <c r="AO617" s="23"/>
      <c r="AP617" s="23"/>
    </row>
    <row r="618" ht="13.5" customHeight="1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  <c r="AH618" s="23"/>
      <c r="AI618" s="23"/>
      <c r="AJ618" s="23"/>
      <c r="AK618" s="23"/>
      <c r="AL618" s="23"/>
      <c r="AM618" s="23"/>
      <c r="AN618" s="23"/>
      <c r="AO618" s="23"/>
      <c r="AP618" s="23"/>
    </row>
    <row r="619" ht="13.5" customHeight="1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  <c r="AH619" s="23"/>
      <c r="AI619" s="23"/>
      <c r="AJ619" s="23"/>
      <c r="AK619" s="23"/>
      <c r="AL619" s="23"/>
      <c r="AM619" s="23"/>
      <c r="AN619" s="23"/>
      <c r="AO619" s="23"/>
      <c r="AP619" s="23"/>
    </row>
    <row r="620" ht="13.5" customHeight="1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  <c r="AH620" s="23"/>
      <c r="AI620" s="23"/>
      <c r="AJ620" s="23"/>
      <c r="AK620" s="23"/>
      <c r="AL620" s="23"/>
      <c r="AM620" s="23"/>
      <c r="AN620" s="23"/>
      <c r="AO620" s="23"/>
      <c r="AP620" s="23"/>
    </row>
    <row r="621" ht="13.5" customHeight="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  <c r="AH621" s="23"/>
      <c r="AI621" s="23"/>
      <c r="AJ621" s="23"/>
      <c r="AK621" s="23"/>
      <c r="AL621" s="23"/>
      <c r="AM621" s="23"/>
      <c r="AN621" s="23"/>
      <c r="AO621" s="23"/>
      <c r="AP621" s="23"/>
    </row>
    <row r="622" ht="13.5" customHeight="1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  <c r="AH622" s="23"/>
      <c r="AI622" s="23"/>
      <c r="AJ622" s="23"/>
      <c r="AK622" s="23"/>
      <c r="AL622" s="23"/>
      <c r="AM622" s="23"/>
      <c r="AN622" s="23"/>
      <c r="AO622" s="23"/>
      <c r="AP622" s="23"/>
    </row>
    <row r="623" ht="13.5" customHeight="1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  <c r="AG623" s="23"/>
      <c r="AH623" s="23"/>
      <c r="AI623" s="23"/>
      <c r="AJ623" s="23"/>
      <c r="AK623" s="23"/>
      <c r="AL623" s="23"/>
      <c r="AM623" s="23"/>
      <c r="AN623" s="23"/>
      <c r="AO623" s="23"/>
      <c r="AP623" s="23"/>
    </row>
    <row r="624" ht="13.5" customHeight="1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  <c r="AH624" s="23"/>
      <c r="AI624" s="23"/>
      <c r="AJ624" s="23"/>
      <c r="AK624" s="23"/>
      <c r="AL624" s="23"/>
      <c r="AM624" s="23"/>
      <c r="AN624" s="23"/>
      <c r="AO624" s="23"/>
      <c r="AP624" s="23"/>
    </row>
    <row r="625" ht="13.5" customHeight="1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  <c r="AG625" s="23"/>
      <c r="AH625" s="23"/>
      <c r="AI625" s="23"/>
      <c r="AJ625" s="23"/>
      <c r="AK625" s="23"/>
      <c r="AL625" s="23"/>
      <c r="AM625" s="23"/>
      <c r="AN625" s="23"/>
      <c r="AO625" s="23"/>
      <c r="AP625" s="23"/>
    </row>
    <row r="626" ht="13.5" customHeight="1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  <c r="AG626" s="23"/>
      <c r="AH626" s="23"/>
      <c r="AI626" s="23"/>
      <c r="AJ626" s="23"/>
      <c r="AK626" s="23"/>
      <c r="AL626" s="23"/>
      <c r="AM626" s="23"/>
      <c r="AN626" s="23"/>
      <c r="AO626" s="23"/>
      <c r="AP626" s="23"/>
    </row>
    <row r="627" ht="13.5" customHeight="1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  <c r="AG627" s="23"/>
      <c r="AH627" s="23"/>
      <c r="AI627" s="23"/>
      <c r="AJ627" s="23"/>
      <c r="AK627" s="23"/>
      <c r="AL627" s="23"/>
      <c r="AM627" s="23"/>
      <c r="AN627" s="23"/>
      <c r="AO627" s="23"/>
      <c r="AP627" s="23"/>
    </row>
    <row r="628" ht="13.5" customHeight="1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  <c r="AH628" s="23"/>
      <c r="AI628" s="23"/>
      <c r="AJ628" s="23"/>
      <c r="AK628" s="23"/>
      <c r="AL628" s="23"/>
      <c r="AM628" s="23"/>
      <c r="AN628" s="23"/>
      <c r="AO628" s="23"/>
      <c r="AP628" s="23"/>
    </row>
    <row r="629" ht="13.5" customHeight="1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  <c r="AG629" s="23"/>
      <c r="AH629" s="23"/>
      <c r="AI629" s="23"/>
      <c r="AJ629" s="23"/>
      <c r="AK629" s="23"/>
      <c r="AL629" s="23"/>
      <c r="AM629" s="23"/>
      <c r="AN629" s="23"/>
      <c r="AO629" s="23"/>
      <c r="AP629" s="23"/>
    </row>
    <row r="630" ht="13.5" customHeight="1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  <c r="AH630" s="23"/>
      <c r="AI630" s="23"/>
      <c r="AJ630" s="23"/>
      <c r="AK630" s="23"/>
      <c r="AL630" s="23"/>
      <c r="AM630" s="23"/>
      <c r="AN630" s="23"/>
      <c r="AO630" s="23"/>
      <c r="AP630" s="23"/>
    </row>
    <row r="631" ht="13.5" customHeight="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  <c r="AG631" s="23"/>
      <c r="AH631" s="23"/>
      <c r="AI631" s="23"/>
      <c r="AJ631" s="23"/>
      <c r="AK631" s="23"/>
      <c r="AL631" s="23"/>
      <c r="AM631" s="23"/>
      <c r="AN631" s="23"/>
      <c r="AO631" s="23"/>
      <c r="AP631" s="23"/>
    </row>
    <row r="632" ht="13.5" customHeight="1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  <c r="AH632" s="23"/>
      <c r="AI632" s="23"/>
      <c r="AJ632" s="23"/>
      <c r="AK632" s="23"/>
      <c r="AL632" s="23"/>
      <c r="AM632" s="23"/>
      <c r="AN632" s="23"/>
      <c r="AO632" s="23"/>
      <c r="AP632" s="23"/>
    </row>
    <row r="633" ht="13.5" customHeight="1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  <c r="AH633" s="23"/>
      <c r="AI633" s="23"/>
      <c r="AJ633" s="23"/>
      <c r="AK633" s="23"/>
      <c r="AL633" s="23"/>
      <c r="AM633" s="23"/>
      <c r="AN633" s="23"/>
      <c r="AO633" s="23"/>
      <c r="AP633" s="23"/>
    </row>
    <row r="634" ht="13.5" customHeight="1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  <c r="AH634" s="23"/>
      <c r="AI634" s="23"/>
      <c r="AJ634" s="23"/>
      <c r="AK634" s="23"/>
      <c r="AL634" s="23"/>
      <c r="AM634" s="23"/>
      <c r="AN634" s="23"/>
      <c r="AO634" s="23"/>
      <c r="AP634" s="23"/>
    </row>
    <row r="635" ht="13.5" customHeight="1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  <c r="AH635" s="23"/>
      <c r="AI635" s="23"/>
      <c r="AJ635" s="23"/>
      <c r="AK635" s="23"/>
      <c r="AL635" s="23"/>
      <c r="AM635" s="23"/>
      <c r="AN635" s="23"/>
      <c r="AO635" s="23"/>
      <c r="AP635" s="23"/>
    </row>
    <row r="636" ht="13.5" customHeight="1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  <c r="AH636" s="23"/>
      <c r="AI636" s="23"/>
      <c r="AJ636" s="23"/>
      <c r="AK636" s="23"/>
      <c r="AL636" s="23"/>
      <c r="AM636" s="23"/>
      <c r="AN636" s="23"/>
      <c r="AO636" s="23"/>
      <c r="AP636" s="23"/>
    </row>
    <row r="637" ht="13.5" customHeight="1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  <c r="AH637" s="23"/>
      <c r="AI637" s="23"/>
      <c r="AJ637" s="23"/>
      <c r="AK637" s="23"/>
      <c r="AL637" s="23"/>
      <c r="AM637" s="23"/>
      <c r="AN637" s="23"/>
      <c r="AO637" s="23"/>
      <c r="AP637" s="23"/>
    </row>
    <row r="638" ht="13.5" customHeight="1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  <c r="AH638" s="23"/>
      <c r="AI638" s="23"/>
      <c r="AJ638" s="23"/>
      <c r="AK638" s="23"/>
      <c r="AL638" s="23"/>
      <c r="AM638" s="23"/>
      <c r="AN638" s="23"/>
      <c r="AO638" s="23"/>
      <c r="AP638" s="23"/>
    </row>
    <row r="639" ht="13.5" customHeight="1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  <c r="AG639" s="23"/>
      <c r="AH639" s="23"/>
      <c r="AI639" s="23"/>
      <c r="AJ639" s="23"/>
      <c r="AK639" s="23"/>
      <c r="AL639" s="23"/>
      <c r="AM639" s="23"/>
      <c r="AN639" s="23"/>
      <c r="AO639" s="23"/>
      <c r="AP639" s="23"/>
    </row>
    <row r="640" ht="13.5" customHeight="1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  <c r="AH640" s="23"/>
      <c r="AI640" s="23"/>
      <c r="AJ640" s="23"/>
      <c r="AK640" s="23"/>
      <c r="AL640" s="23"/>
      <c r="AM640" s="23"/>
      <c r="AN640" s="23"/>
      <c r="AO640" s="23"/>
      <c r="AP640" s="23"/>
    </row>
    <row r="641" ht="13.5" customHeight="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  <c r="AH641" s="23"/>
      <c r="AI641" s="23"/>
      <c r="AJ641" s="23"/>
      <c r="AK641" s="23"/>
      <c r="AL641" s="23"/>
      <c r="AM641" s="23"/>
      <c r="AN641" s="23"/>
      <c r="AO641" s="23"/>
      <c r="AP641" s="23"/>
    </row>
    <row r="642" ht="13.5" customHeight="1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  <c r="AH642" s="23"/>
      <c r="AI642" s="23"/>
      <c r="AJ642" s="23"/>
      <c r="AK642" s="23"/>
      <c r="AL642" s="23"/>
      <c r="AM642" s="23"/>
      <c r="AN642" s="23"/>
      <c r="AO642" s="23"/>
      <c r="AP642" s="23"/>
    </row>
    <row r="643" ht="13.5" customHeight="1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  <c r="AH643" s="23"/>
      <c r="AI643" s="23"/>
      <c r="AJ643" s="23"/>
      <c r="AK643" s="23"/>
      <c r="AL643" s="23"/>
      <c r="AM643" s="23"/>
      <c r="AN643" s="23"/>
      <c r="AO643" s="23"/>
      <c r="AP643" s="23"/>
    </row>
    <row r="644" ht="13.5" customHeight="1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  <c r="AH644" s="23"/>
      <c r="AI644" s="23"/>
      <c r="AJ644" s="23"/>
      <c r="AK644" s="23"/>
      <c r="AL644" s="23"/>
      <c r="AM644" s="23"/>
      <c r="AN644" s="23"/>
      <c r="AO644" s="23"/>
      <c r="AP644" s="23"/>
    </row>
    <row r="645" ht="13.5" customHeight="1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  <c r="AG645" s="23"/>
      <c r="AH645" s="23"/>
      <c r="AI645" s="23"/>
      <c r="AJ645" s="23"/>
      <c r="AK645" s="23"/>
      <c r="AL645" s="23"/>
      <c r="AM645" s="23"/>
      <c r="AN645" s="23"/>
      <c r="AO645" s="23"/>
      <c r="AP645" s="23"/>
    </row>
    <row r="646" ht="13.5" customHeight="1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  <c r="AH646" s="23"/>
      <c r="AI646" s="23"/>
      <c r="AJ646" s="23"/>
      <c r="AK646" s="23"/>
      <c r="AL646" s="23"/>
      <c r="AM646" s="23"/>
      <c r="AN646" s="23"/>
      <c r="AO646" s="23"/>
      <c r="AP646" s="23"/>
    </row>
    <row r="647" ht="13.5" customHeight="1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  <c r="AH647" s="23"/>
      <c r="AI647" s="23"/>
      <c r="AJ647" s="23"/>
      <c r="AK647" s="23"/>
      <c r="AL647" s="23"/>
      <c r="AM647" s="23"/>
      <c r="AN647" s="23"/>
      <c r="AO647" s="23"/>
      <c r="AP647" s="23"/>
    </row>
    <row r="648" ht="13.5" customHeight="1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  <c r="AH648" s="23"/>
      <c r="AI648" s="23"/>
      <c r="AJ648" s="23"/>
      <c r="AK648" s="23"/>
      <c r="AL648" s="23"/>
      <c r="AM648" s="23"/>
      <c r="AN648" s="23"/>
      <c r="AO648" s="23"/>
      <c r="AP648" s="23"/>
    </row>
    <row r="649" ht="13.5" customHeight="1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  <c r="AH649" s="23"/>
      <c r="AI649" s="23"/>
      <c r="AJ649" s="23"/>
      <c r="AK649" s="23"/>
      <c r="AL649" s="23"/>
      <c r="AM649" s="23"/>
      <c r="AN649" s="23"/>
      <c r="AO649" s="23"/>
      <c r="AP649" s="23"/>
    </row>
    <row r="650" ht="13.5" customHeight="1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  <c r="AH650" s="23"/>
      <c r="AI650" s="23"/>
      <c r="AJ650" s="23"/>
      <c r="AK650" s="23"/>
      <c r="AL650" s="23"/>
      <c r="AM650" s="23"/>
      <c r="AN650" s="23"/>
      <c r="AO650" s="23"/>
      <c r="AP650" s="23"/>
    </row>
    <row r="651" ht="13.5" customHeight="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  <c r="AG651" s="23"/>
      <c r="AH651" s="23"/>
      <c r="AI651" s="23"/>
      <c r="AJ651" s="23"/>
      <c r="AK651" s="23"/>
      <c r="AL651" s="23"/>
      <c r="AM651" s="23"/>
      <c r="AN651" s="23"/>
      <c r="AO651" s="23"/>
      <c r="AP651" s="23"/>
    </row>
    <row r="652" ht="13.5" customHeight="1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  <c r="AH652" s="23"/>
      <c r="AI652" s="23"/>
      <c r="AJ652" s="23"/>
      <c r="AK652" s="23"/>
      <c r="AL652" s="23"/>
      <c r="AM652" s="23"/>
      <c r="AN652" s="23"/>
      <c r="AO652" s="23"/>
      <c r="AP652" s="23"/>
    </row>
    <row r="653" ht="13.5" customHeight="1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  <c r="AG653" s="23"/>
      <c r="AH653" s="23"/>
      <c r="AI653" s="23"/>
      <c r="AJ653" s="23"/>
      <c r="AK653" s="23"/>
      <c r="AL653" s="23"/>
      <c r="AM653" s="23"/>
      <c r="AN653" s="23"/>
      <c r="AO653" s="23"/>
      <c r="AP653" s="23"/>
    </row>
    <row r="654" ht="13.5" customHeight="1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  <c r="AH654" s="23"/>
      <c r="AI654" s="23"/>
      <c r="AJ654" s="23"/>
      <c r="AK654" s="23"/>
      <c r="AL654" s="23"/>
      <c r="AM654" s="23"/>
      <c r="AN654" s="23"/>
      <c r="AO654" s="23"/>
      <c r="AP654" s="23"/>
    </row>
    <row r="655" ht="13.5" customHeight="1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  <c r="AG655" s="23"/>
      <c r="AH655" s="23"/>
      <c r="AI655" s="23"/>
      <c r="AJ655" s="23"/>
      <c r="AK655" s="23"/>
      <c r="AL655" s="23"/>
      <c r="AM655" s="23"/>
      <c r="AN655" s="23"/>
      <c r="AO655" s="23"/>
      <c r="AP655" s="23"/>
    </row>
    <row r="656" ht="13.5" customHeight="1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  <c r="AH656" s="23"/>
      <c r="AI656" s="23"/>
      <c r="AJ656" s="23"/>
      <c r="AK656" s="23"/>
      <c r="AL656" s="23"/>
      <c r="AM656" s="23"/>
      <c r="AN656" s="23"/>
      <c r="AO656" s="23"/>
      <c r="AP656" s="23"/>
    </row>
    <row r="657" ht="13.5" customHeight="1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  <c r="AG657" s="23"/>
      <c r="AH657" s="23"/>
      <c r="AI657" s="23"/>
      <c r="AJ657" s="23"/>
      <c r="AK657" s="23"/>
      <c r="AL657" s="23"/>
      <c r="AM657" s="23"/>
      <c r="AN657" s="23"/>
      <c r="AO657" s="23"/>
      <c r="AP657" s="23"/>
    </row>
    <row r="658" ht="13.5" customHeight="1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  <c r="AH658" s="23"/>
      <c r="AI658" s="23"/>
      <c r="AJ658" s="23"/>
      <c r="AK658" s="23"/>
      <c r="AL658" s="23"/>
      <c r="AM658" s="23"/>
      <c r="AN658" s="23"/>
      <c r="AO658" s="23"/>
      <c r="AP658" s="23"/>
    </row>
    <row r="659" ht="13.5" customHeight="1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  <c r="AG659" s="23"/>
      <c r="AH659" s="23"/>
      <c r="AI659" s="23"/>
      <c r="AJ659" s="23"/>
      <c r="AK659" s="23"/>
      <c r="AL659" s="23"/>
      <c r="AM659" s="23"/>
      <c r="AN659" s="23"/>
      <c r="AO659" s="23"/>
      <c r="AP659" s="23"/>
    </row>
    <row r="660" ht="13.5" customHeight="1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  <c r="AH660" s="23"/>
      <c r="AI660" s="23"/>
      <c r="AJ660" s="23"/>
      <c r="AK660" s="23"/>
      <c r="AL660" s="23"/>
      <c r="AM660" s="23"/>
      <c r="AN660" s="23"/>
      <c r="AO660" s="23"/>
      <c r="AP660" s="23"/>
    </row>
    <row r="661" ht="13.5" customHeight="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  <c r="AF661" s="23"/>
      <c r="AG661" s="23"/>
      <c r="AH661" s="23"/>
      <c r="AI661" s="23"/>
      <c r="AJ661" s="23"/>
      <c r="AK661" s="23"/>
      <c r="AL661" s="23"/>
      <c r="AM661" s="23"/>
      <c r="AN661" s="23"/>
      <c r="AO661" s="23"/>
      <c r="AP661" s="23"/>
    </row>
    <row r="662" ht="13.5" customHeight="1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  <c r="AH662" s="23"/>
      <c r="AI662" s="23"/>
      <c r="AJ662" s="23"/>
      <c r="AK662" s="23"/>
      <c r="AL662" s="23"/>
      <c r="AM662" s="23"/>
      <c r="AN662" s="23"/>
      <c r="AO662" s="23"/>
      <c r="AP662" s="23"/>
    </row>
    <row r="663" ht="13.5" customHeight="1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  <c r="AG663" s="23"/>
      <c r="AH663" s="23"/>
      <c r="AI663" s="23"/>
      <c r="AJ663" s="23"/>
      <c r="AK663" s="23"/>
      <c r="AL663" s="23"/>
      <c r="AM663" s="23"/>
      <c r="AN663" s="23"/>
      <c r="AO663" s="23"/>
      <c r="AP663" s="23"/>
    </row>
    <row r="664" ht="13.5" customHeight="1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  <c r="AG664" s="23"/>
      <c r="AH664" s="23"/>
      <c r="AI664" s="23"/>
      <c r="AJ664" s="23"/>
      <c r="AK664" s="23"/>
      <c r="AL664" s="23"/>
      <c r="AM664" s="23"/>
      <c r="AN664" s="23"/>
      <c r="AO664" s="23"/>
      <c r="AP664" s="23"/>
    </row>
    <row r="665" ht="13.5" customHeight="1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  <c r="AG665" s="23"/>
      <c r="AH665" s="23"/>
      <c r="AI665" s="23"/>
      <c r="AJ665" s="23"/>
      <c r="AK665" s="23"/>
      <c r="AL665" s="23"/>
      <c r="AM665" s="23"/>
      <c r="AN665" s="23"/>
      <c r="AO665" s="23"/>
      <c r="AP665" s="23"/>
    </row>
    <row r="666" ht="13.5" customHeight="1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  <c r="AH666" s="23"/>
      <c r="AI666" s="23"/>
      <c r="AJ666" s="23"/>
      <c r="AK666" s="23"/>
      <c r="AL666" s="23"/>
      <c r="AM666" s="23"/>
      <c r="AN666" s="23"/>
      <c r="AO666" s="23"/>
      <c r="AP666" s="23"/>
    </row>
    <row r="667" ht="13.5" customHeight="1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  <c r="AH667" s="23"/>
      <c r="AI667" s="23"/>
      <c r="AJ667" s="23"/>
      <c r="AK667" s="23"/>
      <c r="AL667" s="23"/>
      <c r="AM667" s="23"/>
      <c r="AN667" s="23"/>
      <c r="AO667" s="23"/>
      <c r="AP667" s="23"/>
    </row>
    <row r="668" ht="13.5" customHeight="1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  <c r="AF668" s="23"/>
      <c r="AG668" s="23"/>
      <c r="AH668" s="23"/>
      <c r="AI668" s="23"/>
      <c r="AJ668" s="23"/>
      <c r="AK668" s="23"/>
      <c r="AL668" s="23"/>
      <c r="AM668" s="23"/>
      <c r="AN668" s="23"/>
      <c r="AO668" s="23"/>
      <c r="AP668" s="23"/>
    </row>
    <row r="669" ht="13.5" customHeight="1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  <c r="AF669" s="23"/>
      <c r="AG669" s="23"/>
      <c r="AH669" s="23"/>
      <c r="AI669" s="23"/>
      <c r="AJ669" s="23"/>
      <c r="AK669" s="23"/>
      <c r="AL669" s="23"/>
      <c r="AM669" s="23"/>
      <c r="AN669" s="23"/>
      <c r="AO669" s="23"/>
      <c r="AP669" s="23"/>
    </row>
    <row r="670" ht="13.5" customHeight="1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  <c r="AG670" s="23"/>
      <c r="AH670" s="23"/>
      <c r="AI670" s="23"/>
      <c r="AJ670" s="23"/>
      <c r="AK670" s="23"/>
      <c r="AL670" s="23"/>
      <c r="AM670" s="23"/>
      <c r="AN670" s="23"/>
      <c r="AO670" s="23"/>
      <c r="AP670" s="23"/>
    </row>
    <row r="671" ht="13.5" customHeight="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  <c r="AF671" s="23"/>
      <c r="AG671" s="23"/>
      <c r="AH671" s="23"/>
      <c r="AI671" s="23"/>
      <c r="AJ671" s="23"/>
      <c r="AK671" s="23"/>
      <c r="AL671" s="23"/>
      <c r="AM671" s="23"/>
      <c r="AN671" s="23"/>
      <c r="AO671" s="23"/>
      <c r="AP671" s="23"/>
    </row>
    <row r="672" ht="13.5" customHeight="1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  <c r="AF672" s="23"/>
      <c r="AG672" s="23"/>
      <c r="AH672" s="23"/>
      <c r="AI672" s="23"/>
      <c r="AJ672" s="23"/>
      <c r="AK672" s="23"/>
      <c r="AL672" s="23"/>
      <c r="AM672" s="23"/>
      <c r="AN672" s="23"/>
      <c r="AO672" s="23"/>
      <c r="AP672" s="23"/>
    </row>
    <row r="673" ht="13.5" customHeight="1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  <c r="AF673" s="23"/>
      <c r="AG673" s="23"/>
      <c r="AH673" s="23"/>
      <c r="AI673" s="23"/>
      <c r="AJ673" s="23"/>
      <c r="AK673" s="23"/>
      <c r="AL673" s="23"/>
      <c r="AM673" s="23"/>
      <c r="AN673" s="23"/>
      <c r="AO673" s="23"/>
      <c r="AP673" s="23"/>
    </row>
    <row r="674" ht="13.5" customHeight="1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  <c r="AF674" s="23"/>
      <c r="AG674" s="23"/>
      <c r="AH674" s="23"/>
      <c r="AI674" s="23"/>
      <c r="AJ674" s="23"/>
      <c r="AK674" s="23"/>
      <c r="AL674" s="23"/>
      <c r="AM674" s="23"/>
      <c r="AN674" s="23"/>
      <c r="AO674" s="23"/>
      <c r="AP674" s="23"/>
    </row>
    <row r="675" ht="13.5" customHeight="1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  <c r="AF675" s="23"/>
      <c r="AG675" s="23"/>
      <c r="AH675" s="23"/>
      <c r="AI675" s="23"/>
      <c r="AJ675" s="23"/>
      <c r="AK675" s="23"/>
      <c r="AL675" s="23"/>
      <c r="AM675" s="23"/>
      <c r="AN675" s="23"/>
      <c r="AO675" s="23"/>
      <c r="AP675" s="23"/>
    </row>
    <row r="676" ht="13.5" customHeight="1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  <c r="AF676" s="23"/>
      <c r="AG676" s="23"/>
      <c r="AH676" s="23"/>
      <c r="AI676" s="23"/>
      <c r="AJ676" s="23"/>
      <c r="AK676" s="23"/>
      <c r="AL676" s="23"/>
      <c r="AM676" s="23"/>
      <c r="AN676" s="23"/>
      <c r="AO676" s="23"/>
      <c r="AP676" s="23"/>
    </row>
    <row r="677" ht="13.5" customHeight="1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  <c r="AF677" s="23"/>
      <c r="AG677" s="23"/>
      <c r="AH677" s="23"/>
      <c r="AI677" s="23"/>
      <c r="AJ677" s="23"/>
      <c r="AK677" s="23"/>
      <c r="AL677" s="23"/>
      <c r="AM677" s="23"/>
      <c r="AN677" s="23"/>
      <c r="AO677" s="23"/>
      <c r="AP677" s="23"/>
    </row>
    <row r="678" ht="13.5" customHeight="1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  <c r="AF678" s="23"/>
      <c r="AG678" s="23"/>
      <c r="AH678" s="23"/>
      <c r="AI678" s="23"/>
      <c r="AJ678" s="23"/>
      <c r="AK678" s="23"/>
      <c r="AL678" s="23"/>
      <c r="AM678" s="23"/>
      <c r="AN678" s="23"/>
      <c r="AO678" s="23"/>
      <c r="AP678" s="23"/>
    </row>
    <row r="679" ht="13.5" customHeight="1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  <c r="AF679" s="23"/>
      <c r="AG679" s="23"/>
      <c r="AH679" s="23"/>
      <c r="AI679" s="23"/>
      <c r="AJ679" s="23"/>
      <c r="AK679" s="23"/>
      <c r="AL679" s="23"/>
      <c r="AM679" s="23"/>
      <c r="AN679" s="23"/>
      <c r="AO679" s="23"/>
      <c r="AP679" s="23"/>
    </row>
    <row r="680" ht="13.5" customHeight="1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  <c r="AF680" s="23"/>
      <c r="AG680" s="23"/>
      <c r="AH680" s="23"/>
      <c r="AI680" s="23"/>
      <c r="AJ680" s="23"/>
      <c r="AK680" s="23"/>
      <c r="AL680" s="23"/>
      <c r="AM680" s="23"/>
      <c r="AN680" s="23"/>
      <c r="AO680" s="23"/>
      <c r="AP680" s="23"/>
    </row>
    <row r="681" ht="13.5" customHeight="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  <c r="AF681" s="23"/>
      <c r="AG681" s="23"/>
      <c r="AH681" s="23"/>
      <c r="AI681" s="23"/>
      <c r="AJ681" s="23"/>
      <c r="AK681" s="23"/>
      <c r="AL681" s="23"/>
      <c r="AM681" s="23"/>
      <c r="AN681" s="23"/>
      <c r="AO681" s="23"/>
      <c r="AP681" s="23"/>
    </row>
    <row r="682" ht="13.5" customHeight="1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  <c r="AF682" s="23"/>
      <c r="AG682" s="23"/>
      <c r="AH682" s="23"/>
      <c r="AI682" s="23"/>
      <c r="AJ682" s="23"/>
      <c r="AK682" s="23"/>
      <c r="AL682" s="23"/>
      <c r="AM682" s="23"/>
      <c r="AN682" s="23"/>
      <c r="AO682" s="23"/>
      <c r="AP682" s="23"/>
    </row>
    <row r="683" ht="13.5" customHeight="1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  <c r="AF683" s="23"/>
      <c r="AG683" s="23"/>
      <c r="AH683" s="23"/>
      <c r="AI683" s="23"/>
      <c r="AJ683" s="23"/>
      <c r="AK683" s="23"/>
      <c r="AL683" s="23"/>
      <c r="AM683" s="23"/>
      <c r="AN683" s="23"/>
      <c r="AO683" s="23"/>
      <c r="AP683" s="23"/>
    </row>
    <row r="684" ht="13.5" customHeight="1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  <c r="AG684" s="23"/>
      <c r="AH684" s="23"/>
      <c r="AI684" s="23"/>
      <c r="AJ684" s="23"/>
      <c r="AK684" s="23"/>
      <c r="AL684" s="23"/>
      <c r="AM684" s="23"/>
      <c r="AN684" s="23"/>
      <c r="AO684" s="23"/>
      <c r="AP684" s="23"/>
    </row>
    <row r="685" ht="13.5" customHeight="1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  <c r="AF685" s="23"/>
      <c r="AG685" s="23"/>
      <c r="AH685" s="23"/>
      <c r="AI685" s="23"/>
      <c r="AJ685" s="23"/>
      <c r="AK685" s="23"/>
      <c r="AL685" s="23"/>
      <c r="AM685" s="23"/>
      <c r="AN685" s="23"/>
      <c r="AO685" s="23"/>
      <c r="AP685" s="23"/>
    </row>
    <row r="686" ht="13.5" customHeight="1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  <c r="AG686" s="23"/>
      <c r="AH686" s="23"/>
      <c r="AI686" s="23"/>
      <c r="AJ686" s="23"/>
      <c r="AK686" s="23"/>
      <c r="AL686" s="23"/>
      <c r="AM686" s="23"/>
      <c r="AN686" s="23"/>
      <c r="AO686" s="23"/>
      <c r="AP686" s="23"/>
    </row>
    <row r="687" ht="13.5" customHeight="1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  <c r="AF687" s="23"/>
      <c r="AG687" s="23"/>
      <c r="AH687" s="23"/>
      <c r="AI687" s="23"/>
      <c r="AJ687" s="23"/>
      <c r="AK687" s="23"/>
      <c r="AL687" s="23"/>
      <c r="AM687" s="23"/>
      <c r="AN687" s="23"/>
      <c r="AO687" s="23"/>
      <c r="AP687" s="23"/>
    </row>
    <row r="688" ht="13.5" customHeight="1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  <c r="AF688" s="23"/>
      <c r="AG688" s="23"/>
      <c r="AH688" s="23"/>
      <c r="AI688" s="23"/>
      <c r="AJ688" s="23"/>
      <c r="AK688" s="23"/>
      <c r="AL688" s="23"/>
      <c r="AM688" s="23"/>
      <c r="AN688" s="23"/>
      <c r="AO688" s="23"/>
      <c r="AP688" s="23"/>
    </row>
    <row r="689" ht="13.5" customHeight="1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  <c r="AF689" s="23"/>
      <c r="AG689" s="23"/>
      <c r="AH689" s="23"/>
      <c r="AI689" s="23"/>
      <c r="AJ689" s="23"/>
      <c r="AK689" s="23"/>
      <c r="AL689" s="23"/>
      <c r="AM689" s="23"/>
      <c r="AN689" s="23"/>
      <c r="AO689" s="23"/>
      <c r="AP689" s="23"/>
    </row>
    <row r="690" ht="13.5" customHeight="1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  <c r="AF690" s="23"/>
      <c r="AG690" s="23"/>
      <c r="AH690" s="23"/>
      <c r="AI690" s="23"/>
      <c r="AJ690" s="23"/>
      <c r="AK690" s="23"/>
      <c r="AL690" s="23"/>
      <c r="AM690" s="23"/>
      <c r="AN690" s="23"/>
      <c r="AO690" s="23"/>
      <c r="AP690" s="23"/>
    </row>
    <row r="691" ht="13.5" customHeight="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  <c r="AF691" s="23"/>
      <c r="AG691" s="23"/>
      <c r="AH691" s="23"/>
      <c r="AI691" s="23"/>
      <c r="AJ691" s="23"/>
      <c r="AK691" s="23"/>
      <c r="AL691" s="23"/>
      <c r="AM691" s="23"/>
      <c r="AN691" s="23"/>
      <c r="AO691" s="23"/>
      <c r="AP691" s="23"/>
    </row>
    <row r="692" ht="13.5" customHeight="1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  <c r="AF692" s="23"/>
      <c r="AG692" s="23"/>
      <c r="AH692" s="23"/>
      <c r="AI692" s="23"/>
      <c r="AJ692" s="23"/>
      <c r="AK692" s="23"/>
      <c r="AL692" s="23"/>
      <c r="AM692" s="23"/>
      <c r="AN692" s="23"/>
      <c r="AO692" s="23"/>
      <c r="AP692" s="23"/>
    </row>
    <row r="693" ht="13.5" customHeight="1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  <c r="AF693" s="23"/>
      <c r="AG693" s="23"/>
      <c r="AH693" s="23"/>
      <c r="AI693" s="23"/>
      <c r="AJ693" s="23"/>
      <c r="AK693" s="23"/>
      <c r="AL693" s="23"/>
      <c r="AM693" s="23"/>
      <c r="AN693" s="23"/>
      <c r="AO693" s="23"/>
      <c r="AP693" s="23"/>
    </row>
    <row r="694" ht="13.5" customHeight="1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  <c r="AF694" s="23"/>
      <c r="AG694" s="23"/>
      <c r="AH694" s="23"/>
      <c r="AI694" s="23"/>
      <c r="AJ694" s="23"/>
      <c r="AK694" s="23"/>
      <c r="AL694" s="23"/>
      <c r="AM694" s="23"/>
      <c r="AN694" s="23"/>
      <c r="AO694" s="23"/>
      <c r="AP694" s="23"/>
    </row>
    <row r="695" ht="13.5" customHeight="1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  <c r="AF695" s="23"/>
      <c r="AG695" s="23"/>
      <c r="AH695" s="23"/>
      <c r="AI695" s="23"/>
      <c r="AJ695" s="23"/>
      <c r="AK695" s="23"/>
      <c r="AL695" s="23"/>
      <c r="AM695" s="23"/>
      <c r="AN695" s="23"/>
      <c r="AO695" s="23"/>
      <c r="AP695" s="23"/>
    </row>
    <row r="696" ht="13.5" customHeight="1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  <c r="AF696" s="23"/>
      <c r="AG696" s="23"/>
      <c r="AH696" s="23"/>
      <c r="AI696" s="23"/>
      <c r="AJ696" s="23"/>
      <c r="AK696" s="23"/>
      <c r="AL696" s="23"/>
      <c r="AM696" s="23"/>
      <c r="AN696" s="23"/>
      <c r="AO696" s="23"/>
      <c r="AP696" s="23"/>
    </row>
    <row r="697" ht="13.5" customHeight="1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  <c r="AF697" s="23"/>
      <c r="AG697" s="23"/>
      <c r="AH697" s="23"/>
      <c r="AI697" s="23"/>
      <c r="AJ697" s="23"/>
      <c r="AK697" s="23"/>
      <c r="AL697" s="23"/>
      <c r="AM697" s="23"/>
      <c r="AN697" s="23"/>
      <c r="AO697" s="23"/>
      <c r="AP697" s="23"/>
    </row>
    <row r="698" ht="13.5" customHeight="1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  <c r="AF698" s="23"/>
      <c r="AG698" s="23"/>
      <c r="AH698" s="23"/>
      <c r="AI698" s="23"/>
      <c r="AJ698" s="23"/>
      <c r="AK698" s="23"/>
      <c r="AL698" s="23"/>
      <c r="AM698" s="23"/>
      <c r="AN698" s="23"/>
      <c r="AO698" s="23"/>
      <c r="AP698" s="23"/>
    </row>
    <row r="699" ht="13.5" customHeight="1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  <c r="AF699" s="23"/>
      <c r="AG699" s="23"/>
      <c r="AH699" s="23"/>
      <c r="AI699" s="23"/>
      <c r="AJ699" s="23"/>
      <c r="AK699" s="23"/>
      <c r="AL699" s="23"/>
      <c r="AM699" s="23"/>
      <c r="AN699" s="23"/>
      <c r="AO699" s="23"/>
      <c r="AP699" s="23"/>
    </row>
    <row r="700" ht="13.5" customHeight="1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  <c r="AF700" s="23"/>
      <c r="AG700" s="23"/>
      <c r="AH700" s="23"/>
      <c r="AI700" s="23"/>
      <c r="AJ700" s="23"/>
      <c r="AK700" s="23"/>
      <c r="AL700" s="23"/>
      <c r="AM700" s="23"/>
      <c r="AN700" s="23"/>
      <c r="AO700" s="23"/>
      <c r="AP700" s="23"/>
    </row>
    <row r="701" ht="13.5" customHeight="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  <c r="AF701" s="23"/>
      <c r="AG701" s="23"/>
      <c r="AH701" s="23"/>
      <c r="AI701" s="23"/>
      <c r="AJ701" s="23"/>
      <c r="AK701" s="23"/>
      <c r="AL701" s="23"/>
      <c r="AM701" s="23"/>
      <c r="AN701" s="23"/>
      <c r="AO701" s="23"/>
      <c r="AP701" s="23"/>
    </row>
    <row r="702" ht="13.5" customHeight="1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  <c r="AF702" s="23"/>
      <c r="AG702" s="23"/>
      <c r="AH702" s="23"/>
      <c r="AI702" s="23"/>
      <c r="AJ702" s="23"/>
      <c r="AK702" s="23"/>
      <c r="AL702" s="23"/>
      <c r="AM702" s="23"/>
      <c r="AN702" s="23"/>
      <c r="AO702" s="23"/>
      <c r="AP702" s="23"/>
    </row>
    <row r="703" ht="13.5" customHeight="1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  <c r="AF703" s="23"/>
      <c r="AG703" s="23"/>
      <c r="AH703" s="23"/>
      <c r="AI703" s="23"/>
      <c r="AJ703" s="23"/>
      <c r="AK703" s="23"/>
      <c r="AL703" s="23"/>
      <c r="AM703" s="23"/>
      <c r="AN703" s="23"/>
      <c r="AO703" s="23"/>
      <c r="AP703" s="23"/>
    </row>
    <row r="704" ht="13.5" customHeight="1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  <c r="AF704" s="23"/>
      <c r="AG704" s="23"/>
      <c r="AH704" s="23"/>
      <c r="AI704" s="23"/>
      <c r="AJ704" s="23"/>
      <c r="AK704" s="23"/>
      <c r="AL704" s="23"/>
      <c r="AM704" s="23"/>
      <c r="AN704" s="23"/>
      <c r="AO704" s="23"/>
      <c r="AP704" s="23"/>
    </row>
    <row r="705" ht="13.5" customHeight="1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  <c r="AF705" s="23"/>
      <c r="AG705" s="23"/>
      <c r="AH705" s="23"/>
      <c r="AI705" s="23"/>
      <c r="AJ705" s="23"/>
      <c r="AK705" s="23"/>
      <c r="AL705" s="23"/>
      <c r="AM705" s="23"/>
      <c r="AN705" s="23"/>
      <c r="AO705" s="23"/>
      <c r="AP705" s="23"/>
    </row>
    <row r="706" ht="13.5" customHeight="1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  <c r="AF706" s="23"/>
      <c r="AG706" s="23"/>
      <c r="AH706" s="23"/>
      <c r="AI706" s="23"/>
      <c r="AJ706" s="23"/>
      <c r="AK706" s="23"/>
      <c r="AL706" s="23"/>
      <c r="AM706" s="23"/>
      <c r="AN706" s="23"/>
      <c r="AO706" s="23"/>
      <c r="AP706" s="23"/>
    </row>
    <row r="707" ht="13.5" customHeight="1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  <c r="AF707" s="23"/>
      <c r="AG707" s="23"/>
      <c r="AH707" s="23"/>
      <c r="AI707" s="23"/>
      <c r="AJ707" s="23"/>
      <c r="AK707" s="23"/>
      <c r="AL707" s="23"/>
      <c r="AM707" s="23"/>
      <c r="AN707" s="23"/>
      <c r="AO707" s="23"/>
      <c r="AP707" s="23"/>
    </row>
    <row r="708" ht="13.5" customHeight="1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  <c r="AF708" s="23"/>
      <c r="AG708" s="23"/>
      <c r="AH708" s="23"/>
      <c r="AI708" s="23"/>
      <c r="AJ708" s="23"/>
      <c r="AK708" s="23"/>
      <c r="AL708" s="23"/>
      <c r="AM708" s="23"/>
      <c r="AN708" s="23"/>
      <c r="AO708" s="23"/>
      <c r="AP708" s="23"/>
    </row>
    <row r="709" ht="13.5" customHeight="1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  <c r="AF709" s="23"/>
      <c r="AG709" s="23"/>
      <c r="AH709" s="23"/>
      <c r="AI709" s="23"/>
      <c r="AJ709" s="23"/>
      <c r="AK709" s="23"/>
      <c r="AL709" s="23"/>
      <c r="AM709" s="23"/>
      <c r="AN709" s="23"/>
      <c r="AO709" s="23"/>
      <c r="AP709" s="23"/>
    </row>
    <row r="710" ht="13.5" customHeight="1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  <c r="AF710" s="23"/>
      <c r="AG710" s="23"/>
      <c r="AH710" s="23"/>
      <c r="AI710" s="23"/>
      <c r="AJ710" s="23"/>
      <c r="AK710" s="23"/>
      <c r="AL710" s="23"/>
      <c r="AM710" s="23"/>
      <c r="AN710" s="23"/>
      <c r="AO710" s="23"/>
      <c r="AP710" s="23"/>
    </row>
    <row r="711" ht="13.5" customHeight="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  <c r="AF711" s="23"/>
      <c r="AG711" s="23"/>
      <c r="AH711" s="23"/>
      <c r="AI711" s="23"/>
      <c r="AJ711" s="23"/>
      <c r="AK711" s="23"/>
      <c r="AL711" s="23"/>
      <c r="AM711" s="23"/>
      <c r="AN711" s="23"/>
      <c r="AO711" s="23"/>
      <c r="AP711" s="23"/>
    </row>
    <row r="712" ht="13.5" customHeight="1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  <c r="AF712" s="23"/>
      <c r="AG712" s="23"/>
      <c r="AH712" s="23"/>
      <c r="AI712" s="23"/>
      <c r="AJ712" s="23"/>
      <c r="AK712" s="23"/>
      <c r="AL712" s="23"/>
      <c r="AM712" s="23"/>
      <c r="AN712" s="23"/>
      <c r="AO712" s="23"/>
      <c r="AP712" s="23"/>
    </row>
    <row r="713" ht="13.5" customHeight="1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  <c r="AF713" s="23"/>
      <c r="AG713" s="23"/>
      <c r="AH713" s="23"/>
      <c r="AI713" s="23"/>
      <c r="AJ713" s="23"/>
      <c r="AK713" s="23"/>
      <c r="AL713" s="23"/>
      <c r="AM713" s="23"/>
      <c r="AN713" s="23"/>
      <c r="AO713" s="23"/>
      <c r="AP713" s="23"/>
    </row>
    <row r="714" ht="13.5" customHeight="1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  <c r="AF714" s="23"/>
      <c r="AG714" s="23"/>
      <c r="AH714" s="23"/>
      <c r="AI714" s="23"/>
      <c r="AJ714" s="23"/>
      <c r="AK714" s="23"/>
      <c r="AL714" s="23"/>
      <c r="AM714" s="23"/>
      <c r="AN714" s="23"/>
      <c r="AO714" s="23"/>
      <c r="AP714" s="23"/>
    </row>
    <row r="715" ht="13.5" customHeight="1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  <c r="AF715" s="23"/>
      <c r="AG715" s="23"/>
      <c r="AH715" s="23"/>
      <c r="AI715" s="23"/>
      <c r="AJ715" s="23"/>
      <c r="AK715" s="23"/>
      <c r="AL715" s="23"/>
      <c r="AM715" s="23"/>
      <c r="AN715" s="23"/>
      <c r="AO715" s="23"/>
      <c r="AP715" s="23"/>
    </row>
    <row r="716" ht="13.5" customHeight="1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  <c r="AF716" s="23"/>
      <c r="AG716" s="23"/>
      <c r="AH716" s="23"/>
      <c r="AI716" s="23"/>
      <c r="AJ716" s="23"/>
      <c r="AK716" s="23"/>
      <c r="AL716" s="23"/>
      <c r="AM716" s="23"/>
      <c r="AN716" s="23"/>
      <c r="AO716" s="23"/>
      <c r="AP716" s="23"/>
    </row>
    <row r="717" ht="13.5" customHeight="1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  <c r="AF717" s="23"/>
      <c r="AG717" s="23"/>
      <c r="AH717" s="23"/>
      <c r="AI717" s="23"/>
      <c r="AJ717" s="23"/>
      <c r="AK717" s="23"/>
      <c r="AL717" s="23"/>
      <c r="AM717" s="23"/>
      <c r="AN717" s="23"/>
      <c r="AO717" s="23"/>
      <c r="AP717" s="23"/>
    </row>
    <row r="718" ht="13.5" customHeight="1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  <c r="AF718" s="23"/>
      <c r="AG718" s="23"/>
      <c r="AH718" s="23"/>
      <c r="AI718" s="23"/>
      <c r="AJ718" s="23"/>
      <c r="AK718" s="23"/>
      <c r="AL718" s="23"/>
      <c r="AM718" s="23"/>
      <c r="AN718" s="23"/>
      <c r="AO718" s="23"/>
      <c r="AP718" s="23"/>
    </row>
    <row r="719" ht="13.5" customHeight="1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  <c r="AF719" s="23"/>
      <c r="AG719" s="23"/>
      <c r="AH719" s="23"/>
      <c r="AI719" s="23"/>
      <c r="AJ719" s="23"/>
      <c r="AK719" s="23"/>
      <c r="AL719" s="23"/>
      <c r="AM719" s="23"/>
      <c r="AN719" s="23"/>
      <c r="AO719" s="23"/>
      <c r="AP719" s="23"/>
    </row>
    <row r="720" ht="13.5" customHeight="1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  <c r="AF720" s="23"/>
      <c r="AG720" s="23"/>
      <c r="AH720" s="23"/>
      <c r="AI720" s="23"/>
      <c r="AJ720" s="23"/>
      <c r="AK720" s="23"/>
      <c r="AL720" s="23"/>
      <c r="AM720" s="23"/>
      <c r="AN720" s="23"/>
      <c r="AO720" s="23"/>
      <c r="AP720" s="23"/>
    </row>
    <row r="721" ht="13.5" customHeight="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  <c r="AF721" s="23"/>
      <c r="AG721" s="23"/>
      <c r="AH721" s="23"/>
      <c r="AI721" s="23"/>
      <c r="AJ721" s="23"/>
      <c r="AK721" s="23"/>
      <c r="AL721" s="23"/>
      <c r="AM721" s="23"/>
      <c r="AN721" s="23"/>
      <c r="AO721" s="23"/>
      <c r="AP721" s="23"/>
    </row>
    <row r="722" ht="13.5" customHeight="1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  <c r="AF722" s="23"/>
      <c r="AG722" s="23"/>
      <c r="AH722" s="23"/>
      <c r="AI722" s="23"/>
      <c r="AJ722" s="23"/>
      <c r="AK722" s="23"/>
      <c r="AL722" s="23"/>
      <c r="AM722" s="23"/>
      <c r="AN722" s="23"/>
      <c r="AO722" s="23"/>
      <c r="AP722" s="23"/>
    </row>
    <row r="723" ht="13.5" customHeight="1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  <c r="AF723" s="23"/>
      <c r="AG723" s="23"/>
      <c r="AH723" s="23"/>
      <c r="AI723" s="23"/>
      <c r="AJ723" s="23"/>
      <c r="AK723" s="23"/>
      <c r="AL723" s="23"/>
      <c r="AM723" s="23"/>
      <c r="AN723" s="23"/>
      <c r="AO723" s="23"/>
      <c r="AP723" s="23"/>
    </row>
    <row r="724" ht="13.5" customHeight="1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  <c r="AF724" s="23"/>
      <c r="AG724" s="23"/>
      <c r="AH724" s="23"/>
      <c r="AI724" s="23"/>
      <c r="AJ724" s="23"/>
      <c r="AK724" s="23"/>
      <c r="AL724" s="23"/>
      <c r="AM724" s="23"/>
      <c r="AN724" s="23"/>
      <c r="AO724" s="23"/>
      <c r="AP724" s="23"/>
    </row>
    <row r="725" ht="13.5" customHeight="1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  <c r="AF725" s="23"/>
      <c r="AG725" s="23"/>
      <c r="AH725" s="23"/>
      <c r="AI725" s="23"/>
      <c r="AJ725" s="23"/>
      <c r="AK725" s="23"/>
      <c r="AL725" s="23"/>
      <c r="AM725" s="23"/>
      <c r="AN725" s="23"/>
      <c r="AO725" s="23"/>
      <c r="AP725" s="23"/>
    </row>
    <row r="726" ht="13.5" customHeight="1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  <c r="AF726" s="23"/>
      <c r="AG726" s="23"/>
      <c r="AH726" s="23"/>
      <c r="AI726" s="23"/>
      <c r="AJ726" s="23"/>
      <c r="AK726" s="23"/>
      <c r="AL726" s="23"/>
      <c r="AM726" s="23"/>
      <c r="AN726" s="23"/>
      <c r="AO726" s="23"/>
      <c r="AP726" s="23"/>
    </row>
    <row r="727" ht="13.5" customHeight="1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  <c r="AF727" s="23"/>
      <c r="AG727" s="23"/>
      <c r="AH727" s="23"/>
      <c r="AI727" s="23"/>
      <c r="AJ727" s="23"/>
      <c r="AK727" s="23"/>
      <c r="AL727" s="23"/>
      <c r="AM727" s="23"/>
      <c r="AN727" s="23"/>
      <c r="AO727" s="23"/>
      <c r="AP727" s="23"/>
    </row>
    <row r="728" ht="13.5" customHeight="1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  <c r="AF728" s="23"/>
      <c r="AG728" s="23"/>
      <c r="AH728" s="23"/>
      <c r="AI728" s="23"/>
      <c r="AJ728" s="23"/>
      <c r="AK728" s="23"/>
      <c r="AL728" s="23"/>
      <c r="AM728" s="23"/>
      <c r="AN728" s="23"/>
      <c r="AO728" s="23"/>
      <c r="AP728" s="23"/>
    </row>
    <row r="729" ht="13.5" customHeight="1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  <c r="AF729" s="23"/>
      <c r="AG729" s="23"/>
      <c r="AH729" s="23"/>
      <c r="AI729" s="23"/>
      <c r="AJ729" s="23"/>
      <c r="AK729" s="23"/>
      <c r="AL729" s="23"/>
      <c r="AM729" s="23"/>
      <c r="AN729" s="23"/>
      <c r="AO729" s="23"/>
      <c r="AP729" s="23"/>
    </row>
    <row r="730" ht="13.5" customHeight="1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  <c r="AF730" s="23"/>
      <c r="AG730" s="23"/>
      <c r="AH730" s="23"/>
      <c r="AI730" s="23"/>
      <c r="AJ730" s="23"/>
      <c r="AK730" s="23"/>
      <c r="AL730" s="23"/>
      <c r="AM730" s="23"/>
      <c r="AN730" s="23"/>
      <c r="AO730" s="23"/>
      <c r="AP730" s="23"/>
    </row>
    <row r="731" ht="13.5" customHeight="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  <c r="AF731" s="23"/>
      <c r="AG731" s="23"/>
      <c r="AH731" s="23"/>
      <c r="AI731" s="23"/>
      <c r="AJ731" s="23"/>
      <c r="AK731" s="23"/>
      <c r="AL731" s="23"/>
      <c r="AM731" s="23"/>
      <c r="AN731" s="23"/>
      <c r="AO731" s="23"/>
      <c r="AP731" s="23"/>
    </row>
    <row r="732" ht="13.5" customHeight="1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  <c r="AF732" s="23"/>
      <c r="AG732" s="23"/>
      <c r="AH732" s="23"/>
      <c r="AI732" s="23"/>
      <c r="AJ732" s="23"/>
      <c r="AK732" s="23"/>
      <c r="AL732" s="23"/>
      <c r="AM732" s="23"/>
      <c r="AN732" s="23"/>
      <c r="AO732" s="23"/>
      <c r="AP732" s="23"/>
    </row>
    <row r="733" ht="13.5" customHeight="1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  <c r="AF733" s="23"/>
      <c r="AG733" s="23"/>
      <c r="AH733" s="23"/>
      <c r="AI733" s="23"/>
      <c r="AJ733" s="23"/>
      <c r="AK733" s="23"/>
      <c r="AL733" s="23"/>
      <c r="AM733" s="23"/>
      <c r="AN733" s="23"/>
      <c r="AO733" s="23"/>
      <c r="AP733" s="23"/>
    </row>
    <row r="734" ht="13.5" customHeight="1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  <c r="AF734" s="23"/>
      <c r="AG734" s="23"/>
      <c r="AH734" s="23"/>
      <c r="AI734" s="23"/>
      <c r="AJ734" s="23"/>
      <c r="AK734" s="23"/>
      <c r="AL734" s="23"/>
      <c r="AM734" s="23"/>
      <c r="AN734" s="23"/>
      <c r="AO734" s="23"/>
      <c r="AP734" s="23"/>
    </row>
    <row r="735" ht="13.5" customHeight="1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  <c r="AF735" s="23"/>
      <c r="AG735" s="23"/>
      <c r="AH735" s="23"/>
      <c r="AI735" s="23"/>
      <c r="AJ735" s="23"/>
      <c r="AK735" s="23"/>
      <c r="AL735" s="23"/>
      <c r="AM735" s="23"/>
      <c r="AN735" s="23"/>
      <c r="AO735" s="23"/>
      <c r="AP735" s="23"/>
    </row>
    <row r="736" ht="13.5" customHeight="1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  <c r="AF736" s="23"/>
      <c r="AG736" s="23"/>
      <c r="AH736" s="23"/>
      <c r="AI736" s="23"/>
      <c r="AJ736" s="23"/>
      <c r="AK736" s="23"/>
      <c r="AL736" s="23"/>
      <c r="AM736" s="23"/>
      <c r="AN736" s="23"/>
      <c r="AO736" s="23"/>
      <c r="AP736" s="23"/>
    </row>
    <row r="737" ht="13.5" customHeight="1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  <c r="AF737" s="23"/>
      <c r="AG737" s="23"/>
      <c r="AH737" s="23"/>
      <c r="AI737" s="23"/>
      <c r="AJ737" s="23"/>
      <c r="AK737" s="23"/>
      <c r="AL737" s="23"/>
      <c r="AM737" s="23"/>
      <c r="AN737" s="23"/>
      <c r="AO737" s="23"/>
      <c r="AP737" s="23"/>
    </row>
    <row r="738" ht="13.5" customHeight="1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  <c r="AF738" s="23"/>
      <c r="AG738" s="23"/>
      <c r="AH738" s="23"/>
      <c r="AI738" s="23"/>
      <c r="AJ738" s="23"/>
      <c r="AK738" s="23"/>
      <c r="AL738" s="23"/>
      <c r="AM738" s="23"/>
      <c r="AN738" s="23"/>
      <c r="AO738" s="23"/>
      <c r="AP738" s="23"/>
    </row>
    <row r="739" ht="13.5" customHeight="1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  <c r="AF739" s="23"/>
      <c r="AG739" s="23"/>
      <c r="AH739" s="23"/>
      <c r="AI739" s="23"/>
      <c r="AJ739" s="23"/>
      <c r="AK739" s="23"/>
      <c r="AL739" s="23"/>
      <c r="AM739" s="23"/>
      <c r="AN739" s="23"/>
      <c r="AO739" s="23"/>
      <c r="AP739" s="23"/>
    </row>
    <row r="740" ht="13.5" customHeight="1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  <c r="AF740" s="23"/>
      <c r="AG740" s="23"/>
      <c r="AH740" s="23"/>
      <c r="AI740" s="23"/>
      <c r="AJ740" s="23"/>
      <c r="AK740" s="23"/>
      <c r="AL740" s="23"/>
      <c r="AM740" s="23"/>
      <c r="AN740" s="23"/>
      <c r="AO740" s="23"/>
      <c r="AP740" s="23"/>
    </row>
    <row r="741" ht="13.5" customHeight="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  <c r="AF741" s="23"/>
      <c r="AG741" s="23"/>
      <c r="AH741" s="23"/>
      <c r="AI741" s="23"/>
      <c r="AJ741" s="23"/>
      <c r="AK741" s="23"/>
      <c r="AL741" s="23"/>
      <c r="AM741" s="23"/>
      <c r="AN741" s="23"/>
      <c r="AO741" s="23"/>
      <c r="AP741" s="23"/>
    </row>
    <row r="742" ht="13.5" customHeight="1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  <c r="AF742" s="23"/>
      <c r="AG742" s="23"/>
      <c r="AH742" s="23"/>
      <c r="AI742" s="23"/>
      <c r="AJ742" s="23"/>
      <c r="AK742" s="23"/>
      <c r="AL742" s="23"/>
      <c r="AM742" s="23"/>
      <c r="AN742" s="23"/>
      <c r="AO742" s="23"/>
      <c r="AP742" s="23"/>
    </row>
    <row r="743" ht="13.5" customHeight="1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  <c r="AF743" s="23"/>
      <c r="AG743" s="23"/>
      <c r="AH743" s="23"/>
      <c r="AI743" s="23"/>
      <c r="AJ743" s="23"/>
      <c r="AK743" s="23"/>
      <c r="AL743" s="23"/>
      <c r="AM743" s="23"/>
      <c r="AN743" s="23"/>
      <c r="AO743" s="23"/>
      <c r="AP743" s="23"/>
    </row>
    <row r="744" ht="13.5" customHeight="1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  <c r="AF744" s="23"/>
      <c r="AG744" s="23"/>
      <c r="AH744" s="23"/>
      <c r="AI744" s="23"/>
      <c r="AJ744" s="23"/>
      <c r="AK744" s="23"/>
      <c r="AL744" s="23"/>
      <c r="AM744" s="23"/>
      <c r="AN744" s="23"/>
      <c r="AO744" s="23"/>
      <c r="AP744" s="23"/>
    </row>
    <row r="745" ht="13.5" customHeight="1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  <c r="AF745" s="23"/>
      <c r="AG745" s="23"/>
      <c r="AH745" s="23"/>
      <c r="AI745" s="23"/>
      <c r="AJ745" s="23"/>
      <c r="AK745" s="23"/>
      <c r="AL745" s="23"/>
      <c r="AM745" s="23"/>
      <c r="AN745" s="23"/>
      <c r="AO745" s="23"/>
      <c r="AP745" s="23"/>
    </row>
    <row r="746" ht="13.5" customHeight="1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  <c r="AF746" s="23"/>
      <c r="AG746" s="23"/>
      <c r="AH746" s="23"/>
      <c r="AI746" s="23"/>
      <c r="AJ746" s="23"/>
      <c r="AK746" s="23"/>
      <c r="AL746" s="23"/>
      <c r="AM746" s="23"/>
      <c r="AN746" s="23"/>
      <c r="AO746" s="23"/>
      <c r="AP746" s="23"/>
    </row>
    <row r="747" ht="13.5" customHeight="1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  <c r="AF747" s="23"/>
      <c r="AG747" s="23"/>
      <c r="AH747" s="23"/>
      <c r="AI747" s="23"/>
      <c r="AJ747" s="23"/>
      <c r="AK747" s="23"/>
      <c r="AL747" s="23"/>
      <c r="AM747" s="23"/>
      <c r="AN747" s="23"/>
      <c r="AO747" s="23"/>
      <c r="AP747" s="23"/>
    </row>
    <row r="748" ht="13.5" customHeight="1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  <c r="AF748" s="23"/>
      <c r="AG748" s="23"/>
      <c r="AH748" s="23"/>
      <c r="AI748" s="23"/>
      <c r="AJ748" s="23"/>
      <c r="AK748" s="23"/>
      <c r="AL748" s="23"/>
      <c r="AM748" s="23"/>
      <c r="AN748" s="23"/>
      <c r="AO748" s="23"/>
      <c r="AP748" s="23"/>
    </row>
    <row r="749" ht="13.5" customHeight="1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  <c r="AF749" s="23"/>
      <c r="AG749" s="23"/>
      <c r="AH749" s="23"/>
      <c r="AI749" s="23"/>
      <c r="AJ749" s="23"/>
      <c r="AK749" s="23"/>
      <c r="AL749" s="23"/>
      <c r="AM749" s="23"/>
      <c r="AN749" s="23"/>
      <c r="AO749" s="23"/>
      <c r="AP749" s="23"/>
    </row>
    <row r="750" ht="13.5" customHeight="1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  <c r="AF750" s="23"/>
      <c r="AG750" s="23"/>
      <c r="AH750" s="23"/>
      <c r="AI750" s="23"/>
      <c r="AJ750" s="23"/>
      <c r="AK750" s="23"/>
      <c r="AL750" s="23"/>
      <c r="AM750" s="23"/>
      <c r="AN750" s="23"/>
      <c r="AO750" s="23"/>
      <c r="AP750" s="23"/>
    </row>
    <row r="751" ht="13.5" customHeight="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  <c r="AF751" s="23"/>
      <c r="AG751" s="23"/>
      <c r="AH751" s="23"/>
      <c r="AI751" s="23"/>
      <c r="AJ751" s="23"/>
      <c r="AK751" s="23"/>
      <c r="AL751" s="23"/>
      <c r="AM751" s="23"/>
      <c r="AN751" s="23"/>
      <c r="AO751" s="23"/>
      <c r="AP751" s="23"/>
    </row>
    <row r="752" ht="13.5" customHeight="1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  <c r="AF752" s="23"/>
      <c r="AG752" s="23"/>
      <c r="AH752" s="23"/>
      <c r="AI752" s="23"/>
      <c r="AJ752" s="23"/>
      <c r="AK752" s="23"/>
      <c r="AL752" s="23"/>
      <c r="AM752" s="23"/>
      <c r="AN752" s="23"/>
      <c r="AO752" s="23"/>
      <c r="AP752" s="23"/>
    </row>
    <row r="753" ht="13.5" customHeight="1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  <c r="AF753" s="23"/>
      <c r="AG753" s="23"/>
      <c r="AH753" s="23"/>
      <c r="AI753" s="23"/>
      <c r="AJ753" s="23"/>
      <c r="AK753" s="23"/>
      <c r="AL753" s="23"/>
      <c r="AM753" s="23"/>
      <c r="AN753" s="23"/>
      <c r="AO753" s="23"/>
      <c r="AP753" s="23"/>
    </row>
    <row r="754" ht="13.5" customHeight="1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  <c r="AF754" s="23"/>
      <c r="AG754" s="23"/>
      <c r="AH754" s="23"/>
      <c r="AI754" s="23"/>
      <c r="AJ754" s="23"/>
      <c r="AK754" s="23"/>
      <c r="AL754" s="23"/>
      <c r="AM754" s="23"/>
      <c r="AN754" s="23"/>
      <c r="AO754" s="23"/>
      <c r="AP754" s="23"/>
    </row>
    <row r="755" ht="13.5" customHeight="1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  <c r="AF755" s="23"/>
      <c r="AG755" s="23"/>
      <c r="AH755" s="23"/>
      <c r="AI755" s="23"/>
      <c r="AJ755" s="23"/>
      <c r="AK755" s="23"/>
      <c r="AL755" s="23"/>
      <c r="AM755" s="23"/>
      <c r="AN755" s="23"/>
      <c r="AO755" s="23"/>
      <c r="AP755" s="23"/>
    </row>
    <row r="756" ht="13.5" customHeight="1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  <c r="AF756" s="23"/>
      <c r="AG756" s="23"/>
      <c r="AH756" s="23"/>
      <c r="AI756" s="23"/>
      <c r="AJ756" s="23"/>
      <c r="AK756" s="23"/>
      <c r="AL756" s="23"/>
      <c r="AM756" s="23"/>
      <c r="AN756" s="23"/>
      <c r="AO756" s="23"/>
      <c r="AP756" s="23"/>
    </row>
    <row r="757" ht="13.5" customHeight="1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  <c r="AF757" s="23"/>
      <c r="AG757" s="23"/>
      <c r="AH757" s="23"/>
      <c r="AI757" s="23"/>
      <c r="AJ757" s="23"/>
      <c r="AK757" s="23"/>
      <c r="AL757" s="23"/>
      <c r="AM757" s="23"/>
      <c r="AN757" s="23"/>
      <c r="AO757" s="23"/>
      <c r="AP757" s="23"/>
    </row>
    <row r="758" ht="13.5" customHeight="1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  <c r="AF758" s="23"/>
      <c r="AG758" s="23"/>
      <c r="AH758" s="23"/>
      <c r="AI758" s="23"/>
      <c r="AJ758" s="23"/>
      <c r="AK758" s="23"/>
      <c r="AL758" s="23"/>
      <c r="AM758" s="23"/>
      <c r="AN758" s="23"/>
      <c r="AO758" s="23"/>
      <c r="AP758" s="23"/>
    </row>
    <row r="759" ht="13.5" customHeight="1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  <c r="AF759" s="23"/>
      <c r="AG759" s="23"/>
      <c r="AH759" s="23"/>
      <c r="AI759" s="23"/>
      <c r="AJ759" s="23"/>
      <c r="AK759" s="23"/>
      <c r="AL759" s="23"/>
      <c r="AM759" s="23"/>
      <c r="AN759" s="23"/>
      <c r="AO759" s="23"/>
      <c r="AP759" s="23"/>
    </row>
    <row r="760" ht="13.5" customHeight="1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  <c r="AF760" s="23"/>
      <c r="AG760" s="23"/>
      <c r="AH760" s="23"/>
      <c r="AI760" s="23"/>
      <c r="AJ760" s="23"/>
      <c r="AK760" s="23"/>
      <c r="AL760" s="23"/>
      <c r="AM760" s="23"/>
      <c r="AN760" s="23"/>
      <c r="AO760" s="23"/>
      <c r="AP760" s="23"/>
    </row>
    <row r="761" ht="13.5" customHeight="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  <c r="AF761" s="23"/>
      <c r="AG761" s="23"/>
      <c r="AH761" s="23"/>
      <c r="AI761" s="23"/>
      <c r="AJ761" s="23"/>
      <c r="AK761" s="23"/>
      <c r="AL761" s="23"/>
      <c r="AM761" s="23"/>
      <c r="AN761" s="23"/>
      <c r="AO761" s="23"/>
      <c r="AP761" s="23"/>
    </row>
    <row r="762" ht="13.5" customHeight="1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  <c r="AF762" s="23"/>
      <c r="AG762" s="23"/>
      <c r="AH762" s="23"/>
      <c r="AI762" s="23"/>
      <c r="AJ762" s="23"/>
      <c r="AK762" s="23"/>
      <c r="AL762" s="23"/>
      <c r="AM762" s="23"/>
      <c r="AN762" s="23"/>
      <c r="AO762" s="23"/>
      <c r="AP762" s="23"/>
    </row>
    <row r="763" ht="13.5" customHeight="1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  <c r="AF763" s="23"/>
      <c r="AG763" s="23"/>
      <c r="AH763" s="23"/>
      <c r="AI763" s="23"/>
      <c r="AJ763" s="23"/>
      <c r="AK763" s="23"/>
      <c r="AL763" s="23"/>
      <c r="AM763" s="23"/>
      <c r="AN763" s="23"/>
      <c r="AO763" s="23"/>
      <c r="AP763" s="23"/>
    </row>
    <row r="764" ht="13.5" customHeight="1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  <c r="AF764" s="23"/>
      <c r="AG764" s="23"/>
      <c r="AH764" s="23"/>
      <c r="AI764" s="23"/>
      <c r="AJ764" s="23"/>
      <c r="AK764" s="23"/>
      <c r="AL764" s="23"/>
      <c r="AM764" s="23"/>
      <c r="AN764" s="23"/>
      <c r="AO764" s="23"/>
      <c r="AP764" s="23"/>
    </row>
    <row r="765" ht="13.5" customHeight="1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  <c r="AF765" s="23"/>
      <c r="AG765" s="23"/>
      <c r="AH765" s="23"/>
      <c r="AI765" s="23"/>
      <c r="AJ765" s="23"/>
      <c r="AK765" s="23"/>
      <c r="AL765" s="23"/>
      <c r="AM765" s="23"/>
      <c r="AN765" s="23"/>
      <c r="AO765" s="23"/>
      <c r="AP765" s="23"/>
    </row>
    <row r="766" ht="13.5" customHeight="1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  <c r="AF766" s="23"/>
      <c r="AG766" s="23"/>
      <c r="AH766" s="23"/>
      <c r="AI766" s="23"/>
      <c r="AJ766" s="23"/>
      <c r="AK766" s="23"/>
      <c r="AL766" s="23"/>
      <c r="AM766" s="23"/>
      <c r="AN766" s="23"/>
      <c r="AO766" s="23"/>
      <c r="AP766" s="23"/>
    </row>
    <row r="767" ht="13.5" customHeight="1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  <c r="AF767" s="23"/>
      <c r="AG767" s="23"/>
      <c r="AH767" s="23"/>
      <c r="AI767" s="23"/>
      <c r="AJ767" s="23"/>
      <c r="AK767" s="23"/>
      <c r="AL767" s="23"/>
      <c r="AM767" s="23"/>
      <c r="AN767" s="23"/>
      <c r="AO767" s="23"/>
      <c r="AP767" s="23"/>
    </row>
    <row r="768" ht="13.5" customHeight="1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  <c r="AF768" s="23"/>
      <c r="AG768" s="23"/>
      <c r="AH768" s="23"/>
      <c r="AI768" s="23"/>
      <c r="AJ768" s="23"/>
      <c r="AK768" s="23"/>
      <c r="AL768" s="23"/>
      <c r="AM768" s="23"/>
      <c r="AN768" s="23"/>
      <c r="AO768" s="23"/>
      <c r="AP768" s="23"/>
    </row>
    <row r="769" ht="13.5" customHeight="1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  <c r="AF769" s="23"/>
      <c r="AG769" s="23"/>
      <c r="AH769" s="23"/>
      <c r="AI769" s="23"/>
      <c r="AJ769" s="23"/>
      <c r="AK769" s="23"/>
      <c r="AL769" s="23"/>
      <c r="AM769" s="23"/>
      <c r="AN769" s="23"/>
      <c r="AO769" s="23"/>
      <c r="AP769" s="23"/>
    </row>
    <row r="770" ht="13.5" customHeight="1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  <c r="AF770" s="23"/>
      <c r="AG770" s="23"/>
      <c r="AH770" s="23"/>
      <c r="AI770" s="23"/>
      <c r="AJ770" s="23"/>
      <c r="AK770" s="23"/>
      <c r="AL770" s="23"/>
      <c r="AM770" s="23"/>
      <c r="AN770" s="23"/>
      <c r="AO770" s="23"/>
      <c r="AP770" s="23"/>
    </row>
    <row r="771" ht="13.5" customHeight="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  <c r="AF771" s="23"/>
      <c r="AG771" s="23"/>
      <c r="AH771" s="23"/>
      <c r="AI771" s="23"/>
      <c r="AJ771" s="23"/>
      <c r="AK771" s="23"/>
      <c r="AL771" s="23"/>
      <c r="AM771" s="23"/>
      <c r="AN771" s="23"/>
      <c r="AO771" s="23"/>
      <c r="AP771" s="23"/>
    </row>
    <row r="772" ht="13.5" customHeight="1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  <c r="AF772" s="23"/>
      <c r="AG772" s="23"/>
      <c r="AH772" s="23"/>
      <c r="AI772" s="23"/>
      <c r="AJ772" s="23"/>
      <c r="AK772" s="23"/>
      <c r="AL772" s="23"/>
      <c r="AM772" s="23"/>
      <c r="AN772" s="23"/>
      <c r="AO772" s="23"/>
      <c r="AP772" s="23"/>
    </row>
    <row r="773" ht="13.5" customHeight="1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  <c r="AF773" s="23"/>
      <c r="AG773" s="23"/>
      <c r="AH773" s="23"/>
      <c r="AI773" s="23"/>
      <c r="AJ773" s="23"/>
      <c r="AK773" s="23"/>
      <c r="AL773" s="23"/>
      <c r="AM773" s="23"/>
      <c r="AN773" s="23"/>
      <c r="AO773" s="23"/>
      <c r="AP773" s="23"/>
    </row>
    <row r="774" ht="13.5" customHeight="1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  <c r="AF774" s="23"/>
      <c r="AG774" s="23"/>
      <c r="AH774" s="23"/>
      <c r="AI774" s="23"/>
      <c r="AJ774" s="23"/>
      <c r="AK774" s="23"/>
      <c r="AL774" s="23"/>
      <c r="AM774" s="23"/>
      <c r="AN774" s="23"/>
      <c r="AO774" s="23"/>
      <c r="AP774" s="23"/>
    </row>
    <row r="775" ht="13.5" customHeight="1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  <c r="AF775" s="23"/>
      <c r="AG775" s="23"/>
      <c r="AH775" s="23"/>
      <c r="AI775" s="23"/>
      <c r="AJ775" s="23"/>
      <c r="AK775" s="23"/>
      <c r="AL775" s="23"/>
      <c r="AM775" s="23"/>
      <c r="AN775" s="23"/>
      <c r="AO775" s="23"/>
      <c r="AP775" s="23"/>
    </row>
    <row r="776" ht="13.5" customHeight="1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  <c r="AF776" s="23"/>
      <c r="AG776" s="23"/>
      <c r="AH776" s="23"/>
      <c r="AI776" s="23"/>
      <c r="AJ776" s="23"/>
      <c r="AK776" s="23"/>
      <c r="AL776" s="23"/>
      <c r="AM776" s="23"/>
      <c r="AN776" s="23"/>
      <c r="AO776" s="23"/>
      <c r="AP776" s="23"/>
    </row>
    <row r="777" ht="13.5" customHeight="1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  <c r="AF777" s="23"/>
      <c r="AG777" s="23"/>
      <c r="AH777" s="23"/>
      <c r="AI777" s="23"/>
      <c r="AJ777" s="23"/>
      <c r="AK777" s="23"/>
      <c r="AL777" s="23"/>
      <c r="AM777" s="23"/>
      <c r="AN777" s="23"/>
      <c r="AO777" s="23"/>
      <c r="AP777" s="23"/>
    </row>
    <row r="778" ht="13.5" customHeight="1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  <c r="AF778" s="23"/>
      <c r="AG778" s="23"/>
      <c r="AH778" s="23"/>
      <c r="AI778" s="23"/>
      <c r="AJ778" s="23"/>
      <c r="AK778" s="23"/>
      <c r="AL778" s="23"/>
      <c r="AM778" s="23"/>
      <c r="AN778" s="23"/>
      <c r="AO778" s="23"/>
      <c r="AP778" s="23"/>
    </row>
    <row r="779" ht="13.5" customHeight="1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  <c r="AF779" s="23"/>
      <c r="AG779" s="23"/>
      <c r="AH779" s="23"/>
      <c r="AI779" s="23"/>
      <c r="AJ779" s="23"/>
      <c r="AK779" s="23"/>
      <c r="AL779" s="23"/>
      <c r="AM779" s="23"/>
      <c r="AN779" s="23"/>
      <c r="AO779" s="23"/>
      <c r="AP779" s="23"/>
    </row>
    <row r="780" ht="13.5" customHeight="1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  <c r="AF780" s="23"/>
      <c r="AG780" s="23"/>
      <c r="AH780" s="23"/>
      <c r="AI780" s="23"/>
      <c r="AJ780" s="23"/>
      <c r="AK780" s="23"/>
      <c r="AL780" s="23"/>
      <c r="AM780" s="23"/>
      <c r="AN780" s="23"/>
      <c r="AO780" s="23"/>
      <c r="AP780" s="23"/>
    </row>
    <row r="781" ht="13.5" customHeight="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  <c r="AF781" s="23"/>
      <c r="AG781" s="23"/>
      <c r="AH781" s="23"/>
      <c r="AI781" s="23"/>
      <c r="AJ781" s="23"/>
      <c r="AK781" s="23"/>
      <c r="AL781" s="23"/>
      <c r="AM781" s="23"/>
      <c r="AN781" s="23"/>
      <c r="AO781" s="23"/>
      <c r="AP781" s="23"/>
    </row>
    <row r="782" ht="13.5" customHeight="1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  <c r="AF782" s="23"/>
      <c r="AG782" s="23"/>
      <c r="AH782" s="23"/>
      <c r="AI782" s="23"/>
      <c r="AJ782" s="23"/>
      <c r="AK782" s="23"/>
      <c r="AL782" s="23"/>
      <c r="AM782" s="23"/>
      <c r="AN782" s="23"/>
      <c r="AO782" s="23"/>
      <c r="AP782" s="23"/>
    </row>
    <row r="783" ht="13.5" customHeight="1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  <c r="AF783" s="23"/>
      <c r="AG783" s="23"/>
      <c r="AH783" s="23"/>
      <c r="AI783" s="23"/>
      <c r="AJ783" s="23"/>
      <c r="AK783" s="23"/>
      <c r="AL783" s="23"/>
      <c r="AM783" s="23"/>
      <c r="AN783" s="23"/>
      <c r="AO783" s="23"/>
      <c r="AP783" s="23"/>
    </row>
    <row r="784" ht="13.5" customHeight="1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  <c r="AF784" s="23"/>
      <c r="AG784" s="23"/>
      <c r="AH784" s="23"/>
      <c r="AI784" s="23"/>
      <c r="AJ784" s="23"/>
      <c r="AK784" s="23"/>
      <c r="AL784" s="23"/>
      <c r="AM784" s="23"/>
      <c r="AN784" s="23"/>
      <c r="AO784" s="23"/>
      <c r="AP784" s="23"/>
    </row>
    <row r="785" ht="13.5" customHeight="1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  <c r="AF785" s="23"/>
      <c r="AG785" s="23"/>
      <c r="AH785" s="23"/>
      <c r="AI785" s="23"/>
      <c r="AJ785" s="23"/>
      <c r="AK785" s="23"/>
      <c r="AL785" s="23"/>
      <c r="AM785" s="23"/>
      <c r="AN785" s="23"/>
      <c r="AO785" s="23"/>
      <c r="AP785" s="23"/>
    </row>
    <row r="786" ht="13.5" customHeight="1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  <c r="AF786" s="23"/>
      <c r="AG786" s="23"/>
      <c r="AH786" s="23"/>
      <c r="AI786" s="23"/>
      <c r="AJ786" s="23"/>
      <c r="AK786" s="23"/>
      <c r="AL786" s="23"/>
      <c r="AM786" s="23"/>
      <c r="AN786" s="23"/>
      <c r="AO786" s="23"/>
      <c r="AP786" s="23"/>
    </row>
    <row r="787" ht="13.5" customHeight="1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  <c r="AF787" s="23"/>
      <c r="AG787" s="23"/>
      <c r="AH787" s="23"/>
      <c r="AI787" s="23"/>
      <c r="AJ787" s="23"/>
      <c r="AK787" s="23"/>
      <c r="AL787" s="23"/>
      <c r="AM787" s="23"/>
      <c r="AN787" s="23"/>
      <c r="AO787" s="23"/>
      <c r="AP787" s="23"/>
    </row>
    <row r="788" ht="13.5" customHeight="1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  <c r="AF788" s="23"/>
      <c r="AG788" s="23"/>
      <c r="AH788" s="23"/>
      <c r="AI788" s="23"/>
      <c r="AJ788" s="23"/>
      <c r="AK788" s="23"/>
      <c r="AL788" s="23"/>
      <c r="AM788" s="23"/>
      <c r="AN788" s="23"/>
      <c r="AO788" s="23"/>
      <c r="AP788" s="23"/>
    </row>
    <row r="789" ht="13.5" customHeight="1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  <c r="AF789" s="23"/>
      <c r="AG789" s="23"/>
      <c r="AH789" s="23"/>
      <c r="AI789" s="23"/>
      <c r="AJ789" s="23"/>
      <c r="AK789" s="23"/>
      <c r="AL789" s="23"/>
      <c r="AM789" s="23"/>
      <c r="AN789" s="23"/>
      <c r="AO789" s="23"/>
      <c r="AP789" s="23"/>
    </row>
    <row r="790" ht="13.5" customHeight="1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  <c r="AF790" s="23"/>
      <c r="AG790" s="23"/>
      <c r="AH790" s="23"/>
      <c r="AI790" s="23"/>
      <c r="AJ790" s="23"/>
      <c r="AK790" s="23"/>
      <c r="AL790" s="23"/>
      <c r="AM790" s="23"/>
      <c r="AN790" s="23"/>
      <c r="AO790" s="23"/>
      <c r="AP790" s="23"/>
    </row>
    <row r="791" ht="13.5" customHeight="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  <c r="AF791" s="23"/>
      <c r="AG791" s="23"/>
      <c r="AH791" s="23"/>
      <c r="AI791" s="23"/>
      <c r="AJ791" s="23"/>
      <c r="AK791" s="23"/>
      <c r="AL791" s="23"/>
      <c r="AM791" s="23"/>
      <c r="AN791" s="23"/>
      <c r="AO791" s="23"/>
      <c r="AP791" s="23"/>
    </row>
    <row r="792" ht="13.5" customHeight="1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  <c r="AF792" s="23"/>
      <c r="AG792" s="23"/>
      <c r="AH792" s="23"/>
      <c r="AI792" s="23"/>
      <c r="AJ792" s="23"/>
      <c r="AK792" s="23"/>
      <c r="AL792" s="23"/>
      <c r="AM792" s="23"/>
      <c r="AN792" s="23"/>
      <c r="AO792" s="23"/>
      <c r="AP792" s="23"/>
    </row>
    <row r="793" ht="13.5" customHeight="1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  <c r="AF793" s="23"/>
      <c r="AG793" s="23"/>
      <c r="AH793" s="23"/>
      <c r="AI793" s="23"/>
      <c r="AJ793" s="23"/>
      <c r="AK793" s="23"/>
      <c r="AL793" s="23"/>
      <c r="AM793" s="23"/>
      <c r="AN793" s="23"/>
      <c r="AO793" s="23"/>
      <c r="AP793" s="23"/>
    </row>
    <row r="794" ht="13.5" customHeight="1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  <c r="AF794" s="23"/>
      <c r="AG794" s="23"/>
      <c r="AH794" s="23"/>
      <c r="AI794" s="23"/>
      <c r="AJ794" s="23"/>
      <c r="AK794" s="23"/>
      <c r="AL794" s="23"/>
      <c r="AM794" s="23"/>
      <c r="AN794" s="23"/>
      <c r="AO794" s="23"/>
      <c r="AP794" s="23"/>
    </row>
    <row r="795" ht="13.5" customHeight="1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  <c r="AF795" s="23"/>
      <c r="AG795" s="23"/>
      <c r="AH795" s="23"/>
      <c r="AI795" s="23"/>
      <c r="AJ795" s="23"/>
      <c r="AK795" s="23"/>
      <c r="AL795" s="23"/>
      <c r="AM795" s="23"/>
      <c r="AN795" s="23"/>
      <c r="AO795" s="23"/>
      <c r="AP795" s="23"/>
    </row>
    <row r="796" ht="13.5" customHeight="1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  <c r="AF796" s="23"/>
      <c r="AG796" s="23"/>
      <c r="AH796" s="23"/>
      <c r="AI796" s="23"/>
      <c r="AJ796" s="23"/>
      <c r="AK796" s="23"/>
      <c r="AL796" s="23"/>
      <c r="AM796" s="23"/>
      <c r="AN796" s="23"/>
      <c r="AO796" s="23"/>
      <c r="AP796" s="23"/>
    </row>
    <row r="797" ht="13.5" customHeight="1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  <c r="AF797" s="23"/>
      <c r="AG797" s="23"/>
      <c r="AH797" s="23"/>
      <c r="AI797" s="23"/>
      <c r="AJ797" s="23"/>
      <c r="AK797" s="23"/>
      <c r="AL797" s="23"/>
      <c r="AM797" s="23"/>
      <c r="AN797" s="23"/>
      <c r="AO797" s="23"/>
      <c r="AP797" s="23"/>
    </row>
    <row r="798" ht="13.5" customHeight="1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  <c r="AF798" s="23"/>
      <c r="AG798" s="23"/>
      <c r="AH798" s="23"/>
      <c r="AI798" s="23"/>
      <c r="AJ798" s="23"/>
      <c r="AK798" s="23"/>
      <c r="AL798" s="23"/>
      <c r="AM798" s="23"/>
      <c r="AN798" s="23"/>
      <c r="AO798" s="23"/>
      <c r="AP798" s="23"/>
    </row>
    <row r="799" ht="13.5" customHeight="1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  <c r="AF799" s="23"/>
      <c r="AG799" s="23"/>
      <c r="AH799" s="23"/>
      <c r="AI799" s="23"/>
      <c r="AJ799" s="23"/>
      <c r="AK799" s="23"/>
      <c r="AL799" s="23"/>
      <c r="AM799" s="23"/>
      <c r="AN799" s="23"/>
      <c r="AO799" s="23"/>
      <c r="AP799" s="23"/>
    </row>
    <row r="800" ht="13.5" customHeight="1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  <c r="AF800" s="23"/>
      <c r="AG800" s="23"/>
      <c r="AH800" s="23"/>
      <c r="AI800" s="23"/>
      <c r="AJ800" s="23"/>
      <c r="AK800" s="23"/>
      <c r="AL800" s="23"/>
      <c r="AM800" s="23"/>
      <c r="AN800" s="23"/>
      <c r="AO800" s="23"/>
      <c r="AP800" s="23"/>
    </row>
    <row r="801" ht="13.5" customHeight="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  <c r="AF801" s="23"/>
      <c r="AG801" s="23"/>
      <c r="AH801" s="23"/>
      <c r="AI801" s="23"/>
      <c r="AJ801" s="23"/>
      <c r="AK801" s="23"/>
      <c r="AL801" s="23"/>
      <c r="AM801" s="23"/>
      <c r="AN801" s="23"/>
      <c r="AO801" s="23"/>
      <c r="AP801" s="23"/>
    </row>
    <row r="802" ht="13.5" customHeight="1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  <c r="AF802" s="23"/>
      <c r="AG802" s="23"/>
      <c r="AH802" s="23"/>
      <c r="AI802" s="23"/>
      <c r="AJ802" s="23"/>
      <c r="AK802" s="23"/>
      <c r="AL802" s="23"/>
      <c r="AM802" s="23"/>
      <c r="AN802" s="23"/>
      <c r="AO802" s="23"/>
      <c r="AP802" s="23"/>
    </row>
    <row r="803" ht="13.5" customHeight="1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  <c r="AF803" s="23"/>
      <c r="AG803" s="23"/>
      <c r="AH803" s="23"/>
      <c r="AI803" s="23"/>
      <c r="AJ803" s="23"/>
      <c r="AK803" s="23"/>
      <c r="AL803" s="23"/>
      <c r="AM803" s="23"/>
      <c r="AN803" s="23"/>
      <c r="AO803" s="23"/>
      <c r="AP803" s="23"/>
    </row>
    <row r="804" ht="13.5" customHeight="1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  <c r="AF804" s="23"/>
      <c r="AG804" s="23"/>
      <c r="AH804" s="23"/>
      <c r="AI804" s="23"/>
      <c r="AJ804" s="23"/>
      <c r="AK804" s="23"/>
      <c r="AL804" s="23"/>
      <c r="AM804" s="23"/>
      <c r="AN804" s="23"/>
      <c r="AO804" s="23"/>
      <c r="AP804" s="23"/>
    </row>
    <row r="805" ht="13.5" customHeight="1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  <c r="AF805" s="23"/>
      <c r="AG805" s="23"/>
      <c r="AH805" s="23"/>
      <c r="AI805" s="23"/>
      <c r="AJ805" s="23"/>
      <c r="AK805" s="23"/>
      <c r="AL805" s="23"/>
      <c r="AM805" s="23"/>
      <c r="AN805" s="23"/>
      <c r="AO805" s="23"/>
      <c r="AP805" s="23"/>
    </row>
    <row r="806" ht="13.5" customHeight="1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  <c r="AF806" s="23"/>
      <c r="AG806" s="23"/>
      <c r="AH806" s="23"/>
      <c r="AI806" s="23"/>
      <c r="AJ806" s="23"/>
      <c r="AK806" s="23"/>
      <c r="AL806" s="23"/>
      <c r="AM806" s="23"/>
      <c r="AN806" s="23"/>
      <c r="AO806" s="23"/>
      <c r="AP806" s="23"/>
    </row>
    <row r="807" ht="13.5" customHeight="1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  <c r="AF807" s="23"/>
      <c r="AG807" s="23"/>
      <c r="AH807" s="23"/>
      <c r="AI807" s="23"/>
      <c r="AJ807" s="23"/>
      <c r="AK807" s="23"/>
      <c r="AL807" s="23"/>
      <c r="AM807" s="23"/>
      <c r="AN807" s="23"/>
      <c r="AO807" s="23"/>
      <c r="AP807" s="23"/>
    </row>
    <row r="808" ht="13.5" customHeight="1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  <c r="AF808" s="23"/>
      <c r="AG808" s="23"/>
      <c r="AH808" s="23"/>
      <c r="AI808" s="23"/>
      <c r="AJ808" s="23"/>
      <c r="AK808" s="23"/>
      <c r="AL808" s="23"/>
      <c r="AM808" s="23"/>
      <c r="AN808" s="23"/>
      <c r="AO808" s="23"/>
      <c r="AP808" s="23"/>
    </row>
    <row r="809" ht="13.5" customHeight="1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  <c r="AF809" s="23"/>
      <c r="AG809" s="23"/>
      <c r="AH809" s="23"/>
      <c r="AI809" s="23"/>
      <c r="AJ809" s="23"/>
      <c r="AK809" s="23"/>
      <c r="AL809" s="23"/>
      <c r="AM809" s="23"/>
      <c r="AN809" s="23"/>
      <c r="AO809" s="23"/>
      <c r="AP809" s="23"/>
    </row>
    <row r="810" ht="13.5" customHeight="1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  <c r="AF810" s="23"/>
      <c r="AG810" s="23"/>
      <c r="AH810" s="23"/>
      <c r="AI810" s="23"/>
      <c r="AJ810" s="23"/>
      <c r="AK810" s="23"/>
      <c r="AL810" s="23"/>
      <c r="AM810" s="23"/>
      <c r="AN810" s="23"/>
      <c r="AO810" s="23"/>
      <c r="AP810" s="23"/>
    </row>
    <row r="811" ht="13.5" customHeight="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  <c r="AF811" s="23"/>
      <c r="AG811" s="23"/>
      <c r="AH811" s="23"/>
      <c r="AI811" s="23"/>
      <c r="AJ811" s="23"/>
      <c r="AK811" s="23"/>
      <c r="AL811" s="23"/>
      <c r="AM811" s="23"/>
      <c r="AN811" s="23"/>
      <c r="AO811" s="23"/>
      <c r="AP811" s="23"/>
    </row>
    <row r="812" ht="13.5" customHeight="1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  <c r="AF812" s="23"/>
      <c r="AG812" s="23"/>
      <c r="AH812" s="23"/>
      <c r="AI812" s="23"/>
      <c r="AJ812" s="23"/>
      <c r="AK812" s="23"/>
      <c r="AL812" s="23"/>
      <c r="AM812" s="23"/>
      <c r="AN812" s="23"/>
      <c r="AO812" s="23"/>
      <c r="AP812" s="23"/>
    </row>
    <row r="813" ht="13.5" customHeight="1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  <c r="AF813" s="23"/>
      <c r="AG813" s="23"/>
      <c r="AH813" s="23"/>
      <c r="AI813" s="23"/>
      <c r="AJ813" s="23"/>
      <c r="AK813" s="23"/>
      <c r="AL813" s="23"/>
      <c r="AM813" s="23"/>
      <c r="AN813" s="23"/>
      <c r="AO813" s="23"/>
      <c r="AP813" s="23"/>
    </row>
    <row r="814" ht="13.5" customHeight="1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  <c r="AF814" s="23"/>
      <c r="AG814" s="23"/>
      <c r="AH814" s="23"/>
      <c r="AI814" s="23"/>
      <c r="AJ814" s="23"/>
      <c r="AK814" s="23"/>
      <c r="AL814" s="23"/>
      <c r="AM814" s="23"/>
      <c r="AN814" s="23"/>
      <c r="AO814" s="23"/>
      <c r="AP814" s="23"/>
    </row>
    <row r="815" ht="13.5" customHeight="1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  <c r="AF815" s="23"/>
      <c r="AG815" s="23"/>
      <c r="AH815" s="23"/>
      <c r="AI815" s="23"/>
      <c r="AJ815" s="23"/>
      <c r="AK815" s="23"/>
      <c r="AL815" s="23"/>
      <c r="AM815" s="23"/>
      <c r="AN815" s="23"/>
      <c r="AO815" s="23"/>
      <c r="AP815" s="23"/>
    </row>
    <row r="816" ht="13.5" customHeight="1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  <c r="AF816" s="23"/>
      <c r="AG816" s="23"/>
      <c r="AH816" s="23"/>
      <c r="AI816" s="23"/>
      <c r="AJ816" s="23"/>
      <c r="AK816" s="23"/>
      <c r="AL816" s="23"/>
      <c r="AM816" s="23"/>
      <c r="AN816" s="23"/>
      <c r="AO816" s="23"/>
      <c r="AP816" s="23"/>
    </row>
    <row r="817" ht="13.5" customHeight="1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  <c r="AF817" s="23"/>
      <c r="AG817" s="23"/>
      <c r="AH817" s="23"/>
      <c r="AI817" s="23"/>
      <c r="AJ817" s="23"/>
      <c r="AK817" s="23"/>
      <c r="AL817" s="23"/>
      <c r="AM817" s="23"/>
      <c r="AN817" s="23"/>
      <c r="AO817" s="23"/>
      <c r="AP817" s="23"/>
    </row>
    <row r="818" ht="13.5" customHeight="1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  <c r="AF818" s="23"/>
      <c r="AG818" s="23"/>
      <c r="AH818" s="23"/>
      <c r="AI818" s="23"/>
      <c r="AJ818" s="23"/>
      <c r="AK818" s="23"/>
      <c r="AL818" s="23"/>
      <c r="AM818" s="23"/>
      <c r="AN818" s="23"/>
      <c r="AO818" s="23"/>
      <c r="AP818" s="23"/>
    </row>
    <row r="819" ht="13.5" customHeight="1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  <c r="AF819" s="23"/>
      <c r="AG819" s="23"/>
      <c r="AH819" s="23"/>
      <c r="AI819" s="23"/>
      <c r="AJ819" s="23"/>
      <c r="AK819" s="23"/>
      <c r="AL819" s="23"/>
      <c r="AM819" s="23"/>
      <c r="AN819" s="23"/>
      <c r="AO819" s="23"/>
      <c r="AP819" s="23"/>
    </row>
    <row r="820" ht="13.5" customHeight="1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  <c r="AF820" s="23"/>
      <c r="AG820" s="23"/>
      <c r="AH820" s="23"/>
      <c r="AI820" s="23"/>
      <c r="AJ820" s="23"/>
      <c r="AK820" s="23"/>
      <c r="AL820" s="23"/>
      <c r="AM820" s="23"/>
      <c r="AN820" s="23"/>
      <c r="AO820" s="23"/>
      <c r="AP820" s="23"/>
    </row>
    <row r="821" ht="13.5" customHeight="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  <c r="AF821" s="23"/>
      <c r="AG821" s="23"/>
      <c r="AH821" s="23"/>
      <c r="AI821" s="23"/>
      <c r="AJ821" s="23"/>
      <c r="AK821" s="23"/>
      <c r="AL821" s="23"/>
      <c r="AM821" s="23"/>
      <c r="AN821" s="23"/>
      <c r="AO821" s="23"/>
      <c r="AP821" s="23"/>
    </row>
    <row r="822" ht="13.5" customHeight="1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  <c r="AF822" s="23"/>
      <c r="AG822" s="23"/>
      <c r="AH822" s="23"/>
      <c r="AI822" s="23"/>
      <c r="AJ822" s="23"/>
      <c r="AK822" s="23"/>
      <c r="AL822" s="23"/>
      <c r="AM822" s="23"/>
      <c r="AN822" s="23"/>
      <c r="AO822" s="23"/>
      <c r="AP822" s="23"/>
    </row>
    <row r="823" ht="13.5" customHeight="1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  <c r="AF823" s="23"/>
      <c r="AG823" s="23"/>
      <c r="AH823" s="23"/>
      <c r="AI823" s="23"/>
      <c r="AJ823" s="23"/>
      <c r="AK823" s="23"/>
      <c r="AL823" s="23"/>
      <c r="AM823" s="23"/>
      <c r="AN823" s="23"/>
      <c r="AO823" s="23"/>
      <c r="AP823" s="23"/>
    </row>
    <row r="824" ht="13.5" customHeight="1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  <c r="AF824" s="23"/>
      <c r="AG824" s="23"/>
      <c r="AH824" s="23"/>
      <c r="AI824" s="23"/>
      <c r="AJ824" s="23"/>
      <c r="AK824" s="23"/>
      <c r="AL824" s="23"/>
      <c r="AM824" s="23"/>
      <c r="AN824" s="23"/>
      <c r="AO824" s="23"/>
      <c r="AP824" s="23"/>
    </row>
    <row r="825" ht="13.5" customHeight="1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  <c r="AF825" s="23"/>
      <c r="AG825" s="23"/>
      <c r="AH825" s="23"/>
      <c r="AI825" s="23"/>
      <c r="AJ825" s="23"/>
      <c r="AK825" s="23"/>
      <c r="AL825" s="23"/>
      <c r="AM825" s="23"/>
      <c r="AN825" s="23"/>
      <c r="AO825" s="23"/>
      <c r="AP825" s="23"/>
    </row>
    <row r="826" ht="13.5" customHeight="1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  <c r="AF826" s="23"/>
      <c r="AG826" s="23"/>
      <c r="AH826" s="23"/>
      <c r="AI826" s="23"/>
      <c r="AJ826" s="23"/>
      <c r="AK826" s="23"/>
      <c r="AL826" s="23"/>
      <c r="AM826" s="23"/>
      <c r="AN826" s="23"/>
      <c r="AO826" s="23"/>
      <c r="AP826" s="23"/>
    </row>
    <row r="827" ht="13.5" customHeight="1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  <c r="AF827" s="23"/>
      <c r="AG827" s="23"/>
      <c r="AH827" s="23"/>
      <c r="AI827" s="23"/>
      <c r="AJ827" s="23"/>
      <c r="AK827" s="23"/>
      <c r="AL827" s="23"/>
      <c r="AM827" s="23"/>
      <c r="AN827" s="23"/>
      <c r="AO827" s="23"/>
      <c r="AP827" s="23"/>
    </row>
    <row r="828" ht="13.5" customHeight="1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  <c r="AF828" s="23"/>
      <c r="AG828" s="23"/>
      <c r="AH828" s="23"/>
      <c r="AI828" s="23"/>
      <c r="AJ828" s="23"/>
      <c r="AK828" s="23"/>
      <c r="AL828" s="23"/>
      <c r="AM828" s="23"/>
      <c r="AN828" s="23"/>
      <c r="AO828" s="23"/>
      <c r="AP828" s="23"/>
    </row>
    <row r="829" ht="13.5" customHeight="1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  <c r="AF829" s="23"/>
      <c r="AG829" s="23"/>
      <c r="AH829" s="23"/>
      <c r="AI829" s="23"/>
      <c r="AJ829" s="23"/>
      <c r="AK829" s="23"/>
      <c r="AL829" s="23"/>
      <c r="AM829" s="23"/>
      <c r="AN829" s="23"/>
      <c r="AO829" s="23"/>
      <c r="AP829" s="23"/>
    </row>
    <row r="830" ht="13.5" customHeight="1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  <c r="AF830" s="23"/>
      <c r="AG830" s="23"/>
      <c r="AH830" s="23"/>
      <c r="AI830" s="23"/>
      <c r="AJ830" s="23"/>
      <c r="AK830" s="23"/>
      <c r="AL830" s="23"/>
      <c r="AM830" s="23"/>
      <c r="AN830" s="23"/>
      <c r="AO830" s="23"/>
      <c r="AP830" s="23"/>
    </row>
    <row r="831" ht="13.5" customHeight="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  <c r="AF831" s="23"/>
      <c r="AG831" s="23"/>
      <c r="AH831" s="23"/>
      <c r="AI831" s="23"/>
      <c r="AJ831" s="23"/>
      <c r="AK831" s="23"/>
      <c r="AL831" s="23"/>
      <c r="AM831" s="23"/>
      <c r="AN831" s="23"/>
      <c r="AO831" s="23"/>
      <c r="AP831" s="23"/>
    </row>
    <row r="832" ht="13.5" customHeight="1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  <c r="AF832" s="23"/>
      <c r="AG832" s="23"/>
      <c r="AH832" s="23"/>
      <c r="AI832" s="23"/>
      <c r="AJ832" s="23"/>
      <c r="AK832" s="23"/>
      <c r="AL832" s="23"/>
      <c r="AM832" s="23"/>
      <c r="AN832" s="23"/>
      <c r="AO832" s="23"/>
      <c r="AP832" s="23"/>
    </row>
    <row r="833" ht="13.5" customHeight="1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  <c r="AF833" s="23"/>
      <c r="AG833" s="23"/>
      <c r="AH833" s="23"/>
      <c r="AI833" s="23"/>
      <c r="AJ833" s="23"/>
      <c r="AK833" s="23"/>
      <c r="AL833" s="23"/>
      <c r="AM833" s="23"/>
      <c r="AN833" s="23"/>
      <c r="AO833" s="23"/>
      <c r="AP833" s="23"/>
    </row>
    <row r="834" ht="13.5" customHeight="1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  <c r="AF834" s="23"/>
      <c r="AG834" s="23"/>
      <c r="AH834" s="23"/>
      <c r="AI834" s="23"/>
      <c r="AJ834" s="23"/>
      <c r="AK834" s="23"/>
      <c r="AL834" s="23"/>
      <c r="AM834" s="23"/>
      <c r="AN834" s="23"/>
      <c r="AO834" s="23"/>
      <c r="AP834" s="23"/>
    </row>
    <row r="835" ht="13.5" customHeight="1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  <c r="AF835" s="23"/>
      <c r="AG835" s="23"/>
      <c r="AH835" s="23"/>
      <c r="AI835" s="23"/>
      <c r="AJ835" s="23"/>
      <c r="AK835" s="23"/>
      <c r="AL835" s="23"/>
      <c r="AM835" s="23"/>
      <c r="AN835" s="23"/>
      <c r="AO835" s="23"/>
      <c r="AP835" s="23"/>
    </row>
    <row r="836" ht="13.5" customHeight="1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  <c r="AF836" s="23"/>
      <c r="AG836" s="23"/>
      <c r="AH836" s="23"/>
      <c r="AI836" s="23"/>
      <c r="AJ836" s="23"/>
      <c r="AK836" s="23"/>
      <c r="AL836" s="23"/>
      <c r="AM836" s="23"/>
      <c r="AN836" s="23"/>
      <c r="AO836" s="23"/>
      <c r="AP836" s="23"/>
    </row>
    <row r="837" ht="13.5" customHeight="1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  <c r="AF837" s="23"/>
      <c r="AG837" s="23"/>
      <c r="AH837" s="23"/>
      <c r="AI837" s="23"/>
      <c r="AJ837" s="23"/>
      <c r="AK837" s="23"/>
      <c r="AL837" s="23"/>
      <c r="AM837" s="23"/>
      <c r="AN837" s="23"/>
      <c r="AO837" s="23"/>
      <c r="AP837" s="23"/>
    </row>
    <row r="838" ht="13.5" customHeight="1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  <c r="AF838" s="23"/>
      <c r="AG838" s="23"/>
      <c r="AH838" s="23"/>
      <c r="AI838" s="23"/>
      <c r="AJ838" s="23"/>
      <c r="AK838" s="23"/>
      <c r="AL838" s="23"/>
      <c r="AM838" s="23"/>
      <c r="AN838" s="23"/>
      <c r="AO838" s="23"/>
      <c r="AP838" s="23"/>
    </row>
    <row r="839" ht="13.5" customHeight="1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  <c r="AF839" s="23"/>
      <c r="AG839" s="23"/>
      <c r="AH839" s="23"/>
      <c r="AI839" s="23"/>
      <c r="AJ839" s="23"/>
      <c r="AK839" s="23"/>
      <c r="AL839" s="23"/>
      <c r="AM839" s="23"/>
      <c r="AN839" s="23"/>
      <c r="AO839" s="23"/>
      <c r="AP839" s="23"/>
    </row>
    <row r="840" ht="13.5" customHeight="1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  <c r="AF840" s="23"/>
      <c r="AG840" s="23"/>
      <c r="AH840" s="23"/>
      <c r="AI840" s="23"/>
      <c r="AJ840" s="23"/>
      <c r="AK840" s="23"/>
      <c r="AL840" s="23"/>
      <c r="AM840" s="23"/>
      <c r="AN840" s="23"/>
      <c r="AO840" s="23"/>
      <c r="AP840" s="23"/>
    </row>
    <row r="841" ht="13.5" customHeight="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  <c r="AF841" s="23"/>
      <c r="AG841" s="23"/>
      <c r="AH841" s="23"/>
      <c r="AI841" s="23"/>
      <c r="AJ841" s="23"/>
      <c r="AK841" s="23"/>
      <c r="AL841" s="23"/>
      <c r="AM841" s="23"/>
      <c r="AN841" s="23"/>
      <c r="AO841" s="23"/>
      <c r="AP841" s="23"/>
    </row>
    <row r="842" ht="13.5" customHeight="1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  <c r="AF842" s="23"/>
      <c r="AG842" s="23"/>
      <c r="AH842" s="23"/>
      <c r="AI842" s="23"/>
      <c r="AJ842" s="23"/>
      <c r="AK842" s="23"/>
      <c r="AL842" s="23"/>
      <c r="AM842" s="23"/>
      <c r="AN842" s="23"/>
      <c r="AO842" s="23"/>
      <c r="AP842" s="23"/>
    </row>
    <row r="843" ht="13.5" customHeight="1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  <c r="AF843" s="23"/>
      <c r="AG843" s="23"/>
      <c r="AH843" s="23"/>
      <c r="AI843" s="23"/>
      <c r="AJ843" s="23"/>
      <c r="AK843" s="23"/>
      <c r="AL843" s="23"/>
      <c r="AM843" s="23"/>
      <c r="AN843" s="23"/>
      <c r="AO843" s="23"/>
      <c r="AP843" s="23"/>
    </row>
    <row r="844" ht="13.5" customHeight="1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  <c r="AF844" s="23"/>
      <c r="AG844" s="23"/>
      <c r="AH844" s="23"/>
      <c r="AI844" s="23"/>
      <c r="AJ844" s="23"/>
      <c r="AK844" s="23"/>
      <c r="AL844" s="23"/>
      <c r="AM844" s="23"/>
      <c r="AN844" s="23"/>
      <c r="AO844" s="23"/>
      <c r="AP844" s="23"/>
    </row>
    <row r="845" ht="13.5" customHeight="1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  <c r="AF845" s="23"/>
      <c r="AG845" s="23"/>
      <c r="AH845" s="23"/>
      <c r="AI845" s="23"/>
      <c r="AJ845" s="23"/>
      <c r="AK845" s="23"/>
      <c r="AL845" s="23"/>
      <c r="AM845" s="23"/>
      <c r="AN845" s="23"/>
      <c r="AO845" s="23"/>
      <c r="AP845" s="23"/>
    </row>
    <row r="846" ht="13.5" customHeight="1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  <c r="AF846" s="23"/>
      <c r="AG846" s="23"/>
      <c r="AH846" s="23"/>
      <c r="AI846" s="23"/>
      <c r="AJ846" s="23"/>
      <c r="AK846" s="23"/>
      <c r="AL846" s="23"/>
      <c r="AM846" s="23"/>
      <c r="AN846" s="23"/>
      <c r="AO846" s="23"/>
      <c r="AP846" s="23"/>
    </row>
    <row r="847" ht="13.5" customHeight="1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  <c r="AF847" s="23"/>
      <c r="AG847" s="23"/>
      <c r="AH847" s="23"/>
      <c r="AI847" s="23"/>
      <c r="AJ847" s="23"/>
      <c r="AK847" s="23"/>
      <c r="AL847" s="23"/>
      <c r="AM847" s="23"/>
      <c r="AN847" s="23"/>
      <c r="AO847" s="23"/>
      <c r="AP847" s="23"/>
    </row>
    <row r="848" ht="13.5" customHeight="1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  <c r="AF848" s="23"/>
      <c r="AG848" s="23"/>
      <c r="AH848" s="23"/>
      <c r="AI848" s="23"/>
      <c r="AJ848" s="23"/>
      <c r="AK848" s="23"/>
      <c r="AL848" s="23"/>
      <c r="AM848" s="23"/>
      <c r="AN848" s="23"/>
      <c r="AO848" s="23"/>
      <c r="AP848" s="23"/>
    </row>
    <row r="849" ht="13.5" customHeight="1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  <c r="AF849" s="23"/>
      <c r="AG849" s="23"/>
      <c r="AH849" s="23"/>
      <c r="AI849" s="23"/>
      <c r="AJ849" s="23"/>
      <c r="AK849" s="23"/>
      <c r="AL849" s="23"/>
      <c r="AM849" s="23"/>
      <c r="AN849" s="23"/>
      <c r="AO849" s="23"/>
      <c r="AP849" s="23"/>
    </row>
    <row r="850" ht="13.5" customHeight="1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  <c r="AF850" s="23"/>
      <c r="AG850" s="23"/>
      <c r="AH850" s="23"/>
      <c r="AI850" s="23"/>
      <c r="AJ850" s="23"/>
      <c r="AK850" s="23"/>
      <c r="AL850" s="23"/>
      <c r="AM850" s="23"/>
      <c r="AN850" s="23"/>
      <c r="AO850" s="23"/>
      <c r="AP850" s="23"/>
    </row>
    <row r="851" ht="13.5" customHeight="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  <c r="AF851" s="23"/>
      <c r="AG851" s="23"/>
      <c r="AH851" s="23"/>
      <c r="AI851" s="23"/>
      <c r="AJ851" s="23"/>
      <c r="AK851" s="23"/>
      <c r="AL851" s="23"/>
      <c r="AM851" s="23"/>
      <c r="AN851" s="23"/>
      <c r="AO851" s="23"/>
      <c r="AP851" s="23"/>
    </row>
    <row r="852" ht="13.5" customHeight="1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  <c r="AF852" s="23"/>
      <c r="AG852" s="23"/>
      <c r="AH852" s="23"/>
      <c r="AI852" s="23"/>
      <c r="AJ852" s="23"/>
      <c r="AK852" s="23"/>
      <c r="AL852" s="23"/>
      <c r="AM852" s="23"/>
      <c r="AN852" s="23"/>
      <c r="AO852" s="23"/>
      <c r="AP852" s="23"/>
    </row>
    <row r="853" ht="13.5" customHeight="1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  <c r="AF853" s="23"/>
      <c r="AG853" s="23"/>
      <c r="AH853" s="23"/>
      <c r="AI853" s="23"/>
      <c r="AJ853" s="23"/>
      <c r="AK853" s="23"/>
      <c r="AL853" s="23"/>
      <c r="AM853" s="23"/>
      <c r="AN853" s="23"/>
      <c r="AO853" s="23"/>
      <c r="AP853" s="23"/>
    </row>
    <row r="854" ht="13.5" customHeight="1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  <c r="AF854" s="23"/>
      <c r="AG854" s="23"/>
      <c r="AH854" s="23"/>
      <c r="AI854" s="23"/>
      <c r="AJ854" s="23"/>
      <c r="AK854" s="23"/>
      <c r="AL854" s="23"/>
      <c r="AM854" s="23"/>
      <c r="AN854" s="23"/>
      <c r="AO854" s="23"/>
      <c r="AP854" s="23"/>
    </row>
    <row r="855" ht="13.5" customHeight="1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  <c r="AF855" s="23"/>
      <c r="AG855" s="23"/>
      <c r="AH855" s="23"/>
      <c r="AI855" s="23"/>
      <c r="AJ855" s="23"/>
      <c r="AK855" s="23"/>
      <c r="AL855" s="23"/>
      <c r="AM855" s="23"/>
      <c r="AN855" s="23"/>
      <c r="AO855" s="23"/>
      <c r="AP855" s="23"/>
    </row>
    <row r="856" ht="13.5" customHeight="1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  <c r="AF856" s="23"/>
      <c r="AG856" s="23"/>
      <c r="AH856" s="23"/>
      <c r="AI856" s="23"/>
      <c r="AJ856" s="23"/>
      <c r="AK856" s="23"/>
      <c r="AL856" s="23"/>
      <c r="AM856" s="23"/>
      <c r="AN856" s="23"/>
      <c r="AO856" s="23"/>
      <c r="AP856" s="23"/>
    </row>
    <row r="857" ht="13.5" customHeight="1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  <c r="AF857" s="23"/>
      <c r="AG857" s="23"/>
      <c r="AH857" s="23"/>
      <c r="AI857" s="23"/>
      <c r="AJ857" s="23"/>
      <c r="AK857" s="23"/>
      <c r="AL857" s="23"/>
      <c r="AM857" s="23"/>
      <c r="AN857" s="23"/>
      <c r="AO857" s="23"/>
      <c r="AP857" s="23"/>
    </row>
    <row r="858" ht="13.5" customHeight="1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  <c r="AF858" s="23"/>
      <c r="AG858" s="23"/>
      <c r="AH858" s="23"/>
      <c r="AI858" s="23"/>
      <c r="AJ858" s="23"/>
      <c r="AK858" s="23"/>
      <c r="AL858" s="23"/>
      <c r="AM858" s="23"/>
      <c r="AN858" s="23"/>
      <c r="AO858" s="23"/>
      <c r="AP858" s="23"/>
    </row>
    <row r="859" ht="13.5" customHeight="1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  <c r="AF859" s="23"/>
      <c r="AG859" s="23"/>
      <c r="AH859" s="23"/>
      <c r="AI859" s="23"/>
      <c r="AJ859" s="23"/>
      <c r="AK859" s="23"/>
      <c r="AL859" s="23"/>
      <c r="AM859" s="23"/>
      <c r="AN859" s="23"/>
      <c r="AO859" s="23"/>
      <c r="AP859" s="23"/>
    </row>
    <row r="860" ht="13.5" customHeight="1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  <c r="AF860" s="23"/>
      <c r="AG860" s="23"/>
      <c r="AH860" s="23"/>
      <c r="AI860" s="23"/>
      <c r="AJ860" s="23"/>
      <c r="AK860" s="23"/>
      <c r="AL860" s="23"/>
      <c r="AM860" s="23"/>
      <c r="AN860" s="23"/>
      <c r="AO860" s="23"/>
      <c r="AP860" s="23"/>
    </row>
    <row r="861" ht="13.5" customHeight="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  <c r="AF861" s="23"/>
      <c r="AG861" s="23"/>
      <c r="AH861" s="23"/>
      <c r="AI861" s="23"/>
      <c r="AJ861" s="23"/>
      <c r="AK861" s="23"/>
      <c r="AL861" s="23"/>
      <c r="AM861" s="23"/>
      <c r="AN861" s="23"/>
      <c r="AO861" s="23"/>
      <c r="AP861" s="23"/>
    </row>
    <row r="862" ht="13.5" customHeight="1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  <c r="AF862" s="23"/>
      <c r="AG862" s="23"/>
      <c r="AH862" s="23"/>
      <c r="AI862" s="23"/>
      <c r="AJ862" s="23"/>
      <c r="AK862" s="23"/>
      <c r="AL862" s="23"/>
      <c r="AM862" s="23"/>
      <c r="AN862" s="23"/>
      <c r="AO862" s="23"/>
      <c r="AP862" s="23"/>
    </row>
    <row r="863" ht="13.5" customHeight="1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  <c r="AF863" s="23"/>
      <c r="AG863" s="23"/>
      <c r="AH863" s="23"/>
      <c r="AI863" s="23"/>
      <c r="AJ863" s="23"/>
      <c r="AK863" s="23"/>
      <c r="AL863" s="23"/>
      <c r="AM863" s="23"/>
      <c r="AN863" s="23"/>
      <c r="AO863" s="23"/>
      <c r="AP863" s="23"/>
    </row>
    <row r="864" ht="13.5" customHeight="1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  <c r="AF864" s="23"/>
      <c r="AG864" s="23"/>
      <c r="AH864" s="23"/>
      <c r="AI864" s="23"/>
      <c r="AJ864" s="23"/>
      <c r="AK864" s="23"/>
      <c r="AL864" s="23"/>
      <c r="AM864" s="23"/>
      <c r="AN864" s="23"/>
      <c r="AO864" s="23"/>
      <c r="AP864" s="23"/>
    </row>
    <row r="865" ht="13.5" customHeight="1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  <c r="AF865" s="23"/>
      <c r="AG865" s="23"/>
      <c r="AH865" s="23"/>
      <c r="AI865" s="23"/>
      <c r="AJ865" s="23"/>
      <c r="AK865" s="23"/>
      <c r="AL865" s="23"/>
      <c r="AM865" s="23"/>
      <c r="AN865" s="23"/>
      <c r="AO865" s="23"/>
      <c r="AP865" s="23"/>
    </row>
    <row r="866" ht="13.5" customHeight="1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  <c r="AF866" s="23"/>
      <c r="AG866" s="23"/>
      <c r="AH866" s="23"/>
      <c r="AI866" s="23"/>
      <c r="AJ866" s="23"/>
      <c r="AK866" s="23"/>
      <c r="AL866" s="23"/>
      <c r="AM866" s="23"/>
      <c r="AN866" s="23"/>
      <c r="AO866" s="23"/>
      <c r="AP866" s="23"/>
    </row>
    <row r="867" ht="13.5" customHeight="1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  <c r="AF867" s="23"/>
      <c r="AG867" s="23"/>
      <c r="AH867" s="23"/>
      <c r="AI867" s="23"/>
      <c r="AJ867" s="23"/>
      <c r="AK867" s="23"/>
      <c r="AL867" s="23"/>
      <c r="AM867" s="23"/>
      <c r="AN867" s="23"/>
      <c r="AO867" s="23"/>
      <c r="AP867" s="23"/>
    </row>
    <row r="868" ht="13.5" customHeight="1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  <c r="AF868" s="23"/>
      <c r="AG868" s="23"/>
      <c r="AH868" s="23"/>
      <c r="AI868" s="23"/>
      <c r="AJ868" s="23"/>
      <c r="AK868" s="23"/>
      <c r="AL868" s="23"/>
      <c r="AM868" s="23"/>
      <c r="AN868" s="23"/>
      <c r="AO868" s="23"/>
      <c r="AP868" s="23"/>
    </row>
    <row r="869" ht="13.5" customHeight="1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  <c r="AF869" s="23"/>
      <c r="AG869" s="23"/>
      <c r="AH869" s="23"/>
      <c r="AI869" s="23"/>
      <c r="AJ869" s="23"/>
      <c r="AK869" s="23"/>
      <c r="AL869" s="23"/>
      <c r="AM869" s="23"/>
      <c r="AN869" s="23"/>
      <c r="AO869" s="23"/>
      <c r="AP869" s="23"/>
    </row>
    <row r="870" ht="13.5" customHeight="1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  <c r="AF870" s="23"/>
      <c r="AG870" s="23"/>
      <c r="AH870" s="23"/>
      <c r="AI870" s="23"/>
      <c r="AJ870" s="23"/>
      <c r="AK870" s="23"/>
      <c r="AL870" s="23"/>
      <c r="AM870" s="23"/>
      <c r="AN870" s="23"/>
      <c r="AO870" s="23"/>
      <c r="AP870" s="23"/>
    </row>
    <row r="871" ht="13.5" customHeight="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  <c r="AF871" s="23"/>
      <c r="AG871" s="23"/>
      <c r="AH871" s="23"/>
      <c r="AI871" s="23"/>
      <c r="AJ871" s="23"/>
      <c r="AK871" s="23"/>
      <c r="AL871" s="23"/>
      <c r="AM871" s="23"/>
      <c r="AN871" s="23"/>
      <c r="AO871" s="23"/>
      <c r="AP871" s="23"/>
    </row>
    <row r="872" ht="13.5" customHeight="1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  <c r="AF872" s="23"/>
      <c r="AG872" s="23"/>
      <c r="AH872" s="23"/>
      <c r="AI872" s="23"/>
      <c r="AJ872" s="23"/>
      <c r="AK872" s="23"/>
      <c r="AL872" s="23"/>
      <c r="AM872" s="23"/>
      <c r="AN872" s="23"/>
      <c r="AO872" s="23"/>
      <c r="AP872" s="23"/>
    </row>
    <row r="873" ht="13.5" customHeight="1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  <c r="AF873" s="23"/>
      <c r="AG873" s="23"/>
      <c r="AH873" s="23"/>
      <c r="AI873" s="23"/>
      <c r="AJ873" s="23"/>
      <c r="AK873" s="23"/>
      <c r="AL873" s="23"/>
      <c r="AM873" s="23"/>
      <c r="AN873" s="23"/>
      <c r="AO873" s="23"/>
      <c r="AP873" s="23"/>
    </row>
    <row r="874" ht="13.5" customHeight="1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  <c r="AF874" s="23"/>
      <c r="AG874" s="23"/>
      <c r="AH874" s="23"/>
      <c r="AI874" s="23"/>
      <c r="AJ874" s="23"/>
      <c r="AK874" s="23"/>
      <c r="AL874" s="23"/>
      <c r="AM874" s="23"/>
      <c r="AN874" s="23"/>
      <c r="AO874" s="23"/>
      <c r="AP874" s="23"/>
    </row>
    <row r="875" ht="13.5" customHeight="1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  <c r="AF875" s="23"/>
      <c r="AG875" s="23"/>
      <c r="AH875" s="23"/>
      <c r="AI875" s="23"/>
      <c r="AJ875" s="23"/>
      <c r="AK875" s="23"/>
      <c r="AL875" s="23"/>
      <c r="AM875" s="23"/>
      <c r="AN875" s="23"/>
      <c r="AO875" s="23"/>
      <c r="AP875" s="23"/>
    </row>
    <row r="876" ht="13.5" customHeight="1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  <c r="AF876" s="23"/>
      <c r="AG876" s="23"/>
      <c r="AH876" s="23"/>
      <c r="AI876" s="23"/>
      <c r="AJ876" s="23"/>
      <c r="AK876" s="23"/>
      <c r="AL876" s="23"/>
      <c r="AM876" s="23"/>
      <c r="AN876" s="23"/>
      <c r="AO876" s="23"/>
      <c r="AP876" s="23"/>
    </row>
    <row r="877" ht="13.5" customHeight="1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  <c r="AF877" s="23"/>
      <c r="AG877" s="23"/>
      <c r="AH877" s="23"/>
      <c r="AI877" s="23"/>
      <c r="AJ877" s="23"/>
      <c r="AK877" s="23"/>
      <c r="AL877" s="23"/>
      <c r="AM877" s="23"/>
      <c r="AN877" s="23"/>
      <c r="AO877" s="23"/>
      <c r="AP877" s="23"/>
    </row>
    <row r="878" ht="13.5" customHeight="1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  <c r="AF878" s="23"/>
      <c r="AG878" s="23"/>
      <c r="AH878" s="23"/>
      <c r="AI878" s="23"/>
      <c r="AJ878" s="23"/>
      <c r="AK878" s="23"/>
      <c r="AL878" s="23"/>
      <c r="AM878" s="23"/>
      <c r="AN878" s="23"/>
      <c r="AO878" s="23"/>
      <c r="AP878" s="23"/>
    </row>
    <row r="879" ht="13.5" customHeight="1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  <c r="AF879" s="23"/>
      <c r="AG879" s="23"/>
      <c r="AH879" s="23"/>
      <c r="AI879" s="23"/>
      <c r="AJ879" s="23"/>
      <c r="AK879" s="23"/>
      <c r="AL879" s="23"/>
      <c r="AM879" s="23"/>
      <c r="AN879" s="23"/>
      <c r="AO879" s="23"/>
      <c r="AP879" s="23"/>
    </row>
    <row r="880" ht="13.5" customHeight="1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  <c r="AF880" s="23"/>
      <c r="AG880" s="23"/>
      <c r="AH880" s="23"/>
      <c r="AI880" s="23"/>
      <c r="AJ880" s="23"/>
      <c r="AK880" s="23"/>
      <c r="AL880" s="23"/>
      <c r="AM880" s="23"/>
      <c r="AN880" s="23"/>
      <c r="AO880" s="23"/>
      <c r="AP880" s="23"/>
    </row>
    <row r="881" ht="13.5" customHeight="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  <c r="AF881" s="23"/>
      <c r="AG881" s="23"/>
      <c r="AH881" s="23"/>
      <c r="AI881" s="23"/>
      <c r="AJ881" s="23"/>
      <c r="AK881" s="23"/>
      <c r="AL881" s="23"/>
      <c r="AM881" s="23"/>
      <c r="AN881" s="23"/>
      <c r="AO881" s="23"/>
      <c r="AP881" s="23"/>
    </row>
    <row r="882" ht="13.5" customHeight="1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  <c r="AF882" s="23"/>
      <c r="AG882" s="23"/>
      <c r="AH882" s="23"/>
      <c r="AI882" s="23"/>
      <c r="AJ882" s="23"/>
      <c r="AK882" s="23"/>
      <c r="AL882" s="23"/>
      <c r="AM882" s="23"/>
      <c r="AN882" s="23"/>
      <c r="AO882" s="23"/>
      <c r="AP882" s="23"/>
    </row>
    <row r="883" ht="13.5" customHeight="1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  <c r="AF883" s="23"/>
      <c r="AG883" s="23"/>
      <c r="AH883" s="23"/>
      <c r="AI883" s="23"/>
      <c r="AJ883" s="23"/>
      <c r="AK883" s="23"/>
      <c r="AL883" s="23"/>
      <c r="AM883" s="23"/>
      <c r="AN883" s="23"/>
      <c r="AO883" s="23"/>
      <c r="AP883" s="23"/>
    </row>
    <row r="884" ht="13.5" customHeight="1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  <c r="AF884" s="23"/>
      <c r="AG884" s="23"/>
      <c r="AH884" s="23"/>
      <c r="AI884" s="23"/>
      <c r="AJ884" s="23"/>
      <c r="AK884" s="23"/>
      <c r="AL884" s="23"/>
      <c r="AM884" s="23"/>
      <c r="AN884" s="23"/>
      <c r="AO884" s="23"/>
      <c r="AP884" s="23"/>
    </row>
    <row r="885" ht="13.5" customHeight="1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  <c r="AF885" s="23"/>
      <c r="AG885" s="23"/>
      <c r="AH885" s="23"/>
      <c r="AI885" s="23"/>
      <c r="AJ885" s="23"/>
      <c r="AK885" s="23"/>
      <c r="AL885" s="23"/>
      <c r="AM885" s="23"/>
      <c r="AN885" s="23"/>
      <c r="AO885" s="23"/>
      <c r="AP885" s="23"/>
    </row>
    <row r="886" ht="13.5" customHeight="1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  <c r="AF886" s="23"/>
      <c r="AG886" s="23"/>
      <c r="AH886" s="23"/>
      <c r="AI886" s="23"/>
      <c r="AJ886" s="23"/>
      <c r="AK886" s="23"/>
      <c r="AL886" s="23"/>
      <c r="AM886" s="23"/>
      <c r="AN886" s="23"/>
      <c r="AO886" s="23"/>
      <c r="AP886" s="23"/>
    </row>
    <row r="887" ht="13.5" customHeight="1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  <c r="AF887" s="23"/>
      <c r="AG887" s="23"/>
      <c r="AH887" s="23"/>
      <c r="AI887" s="23"/>
      <c r="AJ887" s="23"/>
      <c r="AK887" s="23"/>
      <c r="AL887" s="23"/>
      <c r="AM887" s="23"/>
      <c r="AN887" s="23"/>
      <c r="AO887" s="23"/>
      <c r="AP887" s="23"/>
    </row>
    <row r="888" ht="13.5" customHeight="1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  <c r="AF888" s="23"/>
      <c r="AG888" s="23"/>
      <c r="AH888" s="23"/>
      <c r="AI888" s="23"/>
      <c r="AJ888" s="23"/>
      <c r="AK888" s="23"/>
      <c r="AL888" s="23"/>
      <c r="AM888" s="23"/>
      <c r="AN888" s="23"/>
      <c r="AO888" s="23"/>
      <c r="AP888" s="23"/>
    </row>
    <row r="889" ht="13.5" customHeight="1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  <c r="AF889" s="23"/>
      <c r="AG889" s="23"/>
      <c r="AH889" s="23"/>
      <c r="AI889" s="23"/>
      <c r="AJ889" s="23"/>
      <c r="AK889" s="23"/>
      <c r="AL889" s="23"/>
      <c r="AM889" s="23"/>
      <c r="AN889" s="23"/>
      <c r="AO889" s="23"/>
      <c r="AP889" s="23"/>
    </row>
    <row r="890" ht="13.5" customHeight="1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  <c r="AF890" s="23"/>
      <c r="AG890" s="23"/>
      <c r="AH890" s="23"/>
      <c r="AI890" s="23"/>
      <c r="AJ890" s="23"/>
      <c r="AK890" s="23"/>
      <c r="AL890" s="23"/>
      <c r="AM890" s="23"/>
      <c r="AN890" s="23"/>
      <c r="AO890" s="23"/>
      <c r="AP890" s="23"/>
    </row>
    <row r="891" ht="13.5" customHeight="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  <c r="AF891" s="23"/>
      <c r="AG891" s="23"/>
      <c r="AH891" s="23"/>
      <c r="AI891" s="23"/>
      <c r="AJ891" s="23"/>
      <c r="AK891" s="23"/>
      <c r="AL891" s="23"/>
      <c r="AM891" s="23"/>
      <c r="AN891" s="23"/>
      <c r="AO891" s="23"/>
      <c r="AP891" s="23"/>
    </row>
    <row r="892" ht="13.5" customHeight="1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  <c r="AF892" s="23"/>
      <c r="AG892" s="23"/>
      <c r="AH892" s="23"/>
      <c r="AI892" s="23"/>
      <c r="AJ892" s="23"/>
      <c r="AK892" s="23"/>
      <c r="AL892" s="23"/>
      <c r="AM892" s="23"/>
      <c r="AN892" s="23"/>
      <c r="AO892" s="23"/>
      <c r="AP892" s="23"/>
    </row>
    <row r="893" ht="13.5" customHeight="1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  <c r="AF893" s="23"/>
      <c r="AG893" s="23"/>
      <c r="AH893" s="23"/>
      <c r="AI893" s="23"/>
      <c r="AJ893" s="23"/>
      <c r="AK893" s="23"/>
      <c r="AL893" s="23"/>
      <c r="AM893" s="23"/>
      <c r="AN893" s="23"/>
      <c r="AO893" s="23"/>
      <c r="AP893" s="23"/>
    </row>
    <row r="894" ht="13.5" customHeight="1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  <c r="AF894" s="23"/>
      <c r="AG894" s="23"/>
      <c r="AH894" s="23"/>
      <c r="AI894" s="23"/>
      <c r="AJ894" s="23"/>
      <c r="AK894" s="23"/>
      <c r="AL894" s="23"/>
      <c r="AM894" s="23"/>
      <c r="AN894" s="23"/>
      <c r="AO894" s="23"/>
      <c r="AP894" s="23"/>
    </row>
    <row r="895" ht="13.5" customHeight="1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  <c r="AF895" s="23"/>
      <c r="AG895" s="23"/>
      <c r="AH895" s="23"/>
      <c r="AI895" s="23"/>
      <c r="AJ895" s="23"/>
      <c r="AK895" s="23"/>
      <c r="AL895" s="23"/>
      <c r="AM895" s="23"/>
      <c r="AN895" s="23"/>
      <c r="AO895" s="23"/>
      <c r="AP895" s="23"/>
    </row>
    <row r="896" ht="13.5" customHeight="1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  <c r="AF896" s="23"/>
      <c r="AG896" s="23"/>
      <c r="AH896" s="23"/>
      <c r="AI896" s="23"/>
      <c r="AJ896" s="23"/>
      <c r="AK896" s="23"/>
      <c r="AL896" s="23"/>
      <c r="AM896" s="23"/>
      <c r="AN896" s="23"/>
      <c r="AO896" s="23"/>
      <c r="AP896" s="23"/>
    </row>
    <row r="897" ht="13.5" customHeight="1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  <c r="AF897" s="23"/>
      <c r="AG897" s="23"/>
      <c r="AH897" s="23"/>
      <c r="AI897" s="23"/>
      <c r="AJ897" s="23"/>
      <c r="AK897" s="23"/>
      <c r="AL897" s="23"/>
      <c r="AM897" s="23"/>
      <c r="AN897" s="23"/>
      <c r="AO897" s="23"/>
      <c r="AP897" s="23"/>
    </row>
    <row r="898" ht="13.5" customHeight="1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  <c r="AF898" s="23"/>
      <c r="AG898" s="23"/>
      <c r="AH898" s="23"/>
      <c r="AI898" s="23"/>
      <c r="AJ898" s="23"/>
      <c r="AK898" s="23"/>
      <c r="AL898" s="23"/>
      <c r="AM898" s="23"/>
      <c r="AN898" s="23"/>
      <c r="AO898" s="23"/>
      <c r="AP898" s="23"/>
    </row>
    <row r="899" ht="13.5" customHeight="1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  <c r="AF899" s="23"/>
      <c r="AG899" s="23"/>
      <c r="AH899" s="23"/>
      <c r="AI899" s="23"/>
      <c r="AJ899" s="23"/>
      <c r="AK899" s="23"/>
      <c r="AL899" s="23"/>
      <c r="AM899" s="23"/>
      <c r="AN899" s="23"/>
      <c r="AO899" s="23"/>
      <c r="AP899" s="23"/>
    </row>
    <row r="900" ht="13.5" customHeight="1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  <c r="AF900" s="23"/>
      <c r="AG900" s="23"/>
      <c r="AH900" s="23"/>
      <c r="AI900" s="23"/>
      <c r="AJ900" s="23"/>
      <c r="AK900" s="23"/>
      <c r="AL900" s="23"/>
      <c r="AM900" s="23"/>
      <c r="AN900" s="23"/>
      <c r="AO900" s="23"/>
      <c r="AP900" s="23"/>
    </row>
    <row r="901" ht="13.5" customHeight="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  <c r="AF901" s="23"/>
      <c r="AG901" s="23"/>
      <c r="AH901" s="23"/>
      <c r="AI901" s="23"/>
      <c r="AJ901" s="23"/>
      <c r="AK901" s="23"/>
      <c r="AL901" s="23"/>
      <c r="AM901" s="23"/>
      <c r="AN901" s="23"/>
      <c r="AO901" s="23"/>
      <c r="AP901" s="23"/>
    </row>
    <row r="902" ht="13.5" customHeight="1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  <c r="AF902" s="23"/>
      <c r="AG902" s="23"/>
      <c r="AH902" s="23"/>
      <c r="AI902" s="23"/>
      <c r="AJ902" s="23"/>
      <c r="AK902" s="23"/>
      <c r="AL902" s="23"/>
      <c r="AM902" s="23"/>
      <c r="AN902" s="23"/>
      <c r="AO902" s="23"/>
      <c r="AP902" s="23"/>
    </row>
    <row r="903" ht="13.5" customHeight="1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  <c r="AF903" s="23"/>
      <c r="AG903" s="23"/>
      <c r="AH903" s="23"/>
      <c r="AI903" s="23"/>
      <c r="AJ903" s="23"/>
      <c r="AK903" s="23"/>
      <c r="AL903" s="23"/>
      <c r="AM903" s="23"/>
      <c r="AN903" s="23"/>
      <c r="AO903" s="23"/>
      <c r="AP903" s="23"/>
    </row>
    <row r="904" ht="13.5" customHeight="1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  <c r="AF904" s="23"/>
      <c r="AG904" s="23"/>
      <c r="AH904" s="23"/>
      <c r="AI904" s="23"/>
      <c r="AJ904" s="23"/>
      <c r="AK904" s="23"/>
      <c r="AL904" s="23"/>
      <c r="AM904" s="23"/>
      <c r="AN904" s="23"/>
      <c r="AO904" s="23"/>
      <c r="AP904" s="23"/>
    </row>
    <row r="905" ht="13.5" customHeight="1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  <c r="AF905" s="23"/>
      <c r="AG905" s="23"/>
      <c r="AH905" s="23"/>
      <c r="AI905" s="23"/>
      <c r="AJ905" s="23"/>
      <c r="AK905" s="23"/>
      <c r="AL905" s="23"/>
      <c r="AM905" s="23"/>
      <c r="AN905" s="23"/>
      <c r="AO905" s="23"/>
      <c r="AP905" s="23"/>
    </row>
    <row r="906" ht="13.5" customHeight="1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  <c r="AF906" s="23"/>
      <c r="AG906" s="23"/>
      <c r="AH906" s="23"/>
      <c r="AI906" s="23"/>
      <c r="AJ906" s="23"/>
      <c r="AK906" s="23"/>
      <c r="AL906" s="23"/>
      <c r="AM906" s="23"/>
      <c r="AN906" s="23"/>
      <c r="AO906" s="23"/>
      <c r="AP906" s="23"/>
    </row>
    <row r="907" ht="13.5" customHeight="1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  <c r="AF907" s="23"/>
      <c r="AG907" s="23"/>
      <c r="AH907" s="23"/>
      <c r="AI907" s="23"/>
      <c r="AJ907" s="23"/>
      <c r="AK907" s="23"/>
      <c r="AL907" s="23"/>
      <c r="AM907" s="23"/>
      <c r="AN907" s="23"/>
      <c r="AO907" s="23"/>
      <c r="AP907" s="23"/>
    </row>
    <row r="908" ht="13.5" customHeight="1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  <c r="AF908" s="23"/>
      <c r="AG908" s="23"/>
      <c r="AH908" s="23"/>
      <c r="AI908" s="23"/>
      <c r="AJ908" s="23"/>
      <c r="AK908" s="23"/>
      <c r="AL908" s="23"/>
      <c r="AM908" s="23"/>
      <c r="AN908" s="23"/>
      <c r="AO908" s="23"/>
      <c r="AP908" s="23"/>
    </row>
    <row r="909" ht="13.5" customHeight="1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  <c r="AF909" s="23"/>
      <c r="AG909" s="23"/>
      <c r="AH909" s="23"/>
      <c r="AI909" s="23"/>
      <c r="AJ909" s="23"/>
      <c r="AK909" s="23"/>
      <c r="AL909" s="23"/>
      <c r="AM909" s="23"/>
      <c r="AN909" s="23"/>
      <c r="AO909" s="23"/>
      <c r="AP909" s="23"/>
    </row>
    <row r="910" ht="13.5" customHeight="1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  <c r="AF910" s="23"/>
      <c r="AG910" s="23"/>
      <c r="AH910" s="23"/>
      <c r="AI910" s="23"/>
      <c r="AJ910" s="23"/>
      <c r="AK910" s="23"/>
      <c r="AL910" s="23"/>
      <c r="AM910" s="23"/>
      <c r="AN910" s="23"/>
      <c r="AO910" s="23"/>
      <c r="AP910" s="23"/>
    </row>
    <row r="911" ht="13.5" customHeight="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  <c r="AF911" s="23"/>
      <c r="AG911" s="23"/>
      <c r="AH911" s="23"/>
      <c r="AI911" s="23"/>
      <c r="AJ911" s="23"/>
      <c r="AK911" s="23"/>
      <c r="AL911" s="23"/>
      <c r="AM911" s="23"/>
      <c r="AN911" s="23"/>
      <c r="AO911" s="23"/>
      <c r="AP911" s="23"/>
    </row>
    <row r="912" ht="13.5" customHeight="1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  <c r="AF912" s="23"/>
      <c r="AG912" s="23"/>
      <c r="AH912" s="23"/>
      <c r="AI912" s="23"/>
      <c r="AJ912" s="23"/>
      <c r="AK912" s="23"/>
      <c r="AL912" s="23"/>
      <c r="AM912" s="23"/>
      <c r="AN912" s="23"/>
      <c r="AO912" s="23"/>
      <c r="AP912" s="23"/>
    </row>
    <row r="913" ht="13.5" customHeight="1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  <c r="AF913" s="23"/>
      <c r="AG913" s="23"/>
      <c r="AH913" s="23"/>
      <c r="AI913" s="23"/>
      <c r="AJ913" s="23"/>
      <c r="AK913" s="23"/>
      <c r="AL913" s="23"/>
      <c r="AM913" s="23"/>
      <c r="AN913" s="23"/>
      <c r="AO913" s="23"/>
      <c r="AP913" s="23"/>
    </row>
    <row r="914" ht="13.5" customHeight="1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  <c r="AF914" s="23"/>
      <c r="AG914" s="23"/>
      <c r="AH914" s="23"/>
      <c r="AI914" s="23"/>
      <c r="AJ914" s="23"/>
      <c r="AK914" s="23"/>
      <c r="AL914" s="23"/>
      <c r="AM914" s="23"/>
      <c r="AN914" s="23"/>
      <c r="AO914" s="23"/>
      <c r="AP914" s="23"/>
    </row>
    <row r="915" ht="13.5" customHeight="1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  <c r="AF915" s="23"/>
      <c r="AG915" s="23"/>
      <c r="AH915" s="23"/>
      <c r="AI915" s="23"/>
      <c r="AJ915" s="23"/>
      <c r="AK915" s="23"/>
      <c r="AL915" s="23"/>
      <c r="AM915" s="23"/>
      <c r="AN915" s="23"/>
      <c r="AO915" s="23"/>
      <c r="AP915" s="23"/>
    </row>
    <row r="916" ht="13.5" customHeight="1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  <c r="AF916" s="23"/>
      <c r="AG916" s="23"/>
      <c r="AH916" s="23"/>
      <c r="AI916" s="23"/>
      <c r="AJ916" s="23"/>
      <c r="AK916" s="23"/>
      <c r="AL916" s="23"/>
      <c r="AM916" s="23"/>
      <c r="AN916" s="23"/>
      <c r="AO916" s="23"/>
      <c r="AP916" s="23"/>
    </row>
    <row r="917" ht="13.5" customHeight="1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  <c r="AF917" s="23"/>
      <c r="AG917" s="23"/>
      <c r="AH917" s="23"/>
      <c r="AI917" s="23"/>
      <c r="AJ917" s="23"/>
      <c r="AK917" s="23"/>
      <c r="AL917" s="23"/>
      <c r="AM917" s="23"/>
      <c r="AN917" s="23"/>
      <c r="AO917" s="23"/>
      <c r="AP917" s="23"/>
    </row>
    <row r="918" ht="13.5" customHeight="1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  <c r="AF918" s="23"/>
      <c r="AG918" s="23"/>
      <c r="AH918" s="23"/>
      <c r="AI918" s="23"/>
      <c r="AJ918" s="23"/>
      <c r="AK918" s="23"/>
      <c r="AL918" s="23"/>
      <c r="AM918" s="23"/>
      <c r="AN918" s="23"/>
      <c r="AO918" s="23"/>
      <c r="AP918" s="23"/>
    </row>
    <row r="919" ht="13.5" customHeight="1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  <c r="AF919" s="23"/>
      <c r="AG919" s="23"/>
      <c r="AH919" s="23"/>
      <c r="AI919" s="23"/>
      <c r="AJ919" s="23"/>
      <c r="AK919" s="23"/>
      <c r="AL919" s="23"/>
      <c r="AM919" s="23"/>
      <c r="AN919" s="23"/>
      <c r="AO919" s="23"/>
      <c r="AP919" s="23"/>
    </row>
    <row r="920" ht="13.5" customHeight="1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  <c r="AF920" s="23"/>
      <c r="AG920" s="23"/>
      <c r="AH920" s="23"/>
      <c r="AI920" s="23"/>
      <c r="AJ920" s="23"/>
      <c r="AK920" s="23"/>
      <c r="AL920" s="23"/>
      <c r="AM920" s="23"/>
      <c r="AN920" s="23"/>
      <c r="AO920" s="23"/>
      <c r="AP920" s="23"/>
    </row>
    <row r="921" ht="13.5" customHeight="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  <c r="AF921" s="23"/>
      <c r="AG921" s="23"/>
      <c r="AH921" s="23"/>
      <c r="AI921" s="23"/>
      <c r="AJ921" s="23"/>
      <c r="AK921" s="23"/>
      <c r="AL921" s="23"/>
      <c r="AM921" s="23"/>
      <c r="AN921" s="23"/>
      <c r="AO921" s="23"/>
      <c r="AP921" s="23"/>
    </row>
    <row r="922" ht="13.5" customHeight="1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  <c r="AF922" s="23"/>
      <c r="AG922" s="23"/>
      <c r="AH922" s="23"/>
      <c r="AI922" s="23"/>
      <c r="AJ922" s="23"/>
      <c r="AK922" s="23"/>
      <c r="AL922" s="23"/>
      <c r="AM922" s="23"/>
      <c r="AN922" s="23"/>
      <c r="AO922" s="23"/>
      <c r="AP922" s="23"/>
    </row>
    <row r="923" ht="13.5" customHeight="1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  <c r="AF923" s="23"/>
      <c r="AG923" s="23"/>
      <c r="AH923" s="23"/>
      <c r="AI923" s="23"/>
      <c r="AJ923" s="23"/>
      <c r="AK923" s="23"/>
      <c r="AL923" s="23"/>
      <c r="AM923" s="23"/>
      <c r="AN923" s="23"/>
      <c r="AO923" s="23"/>
      <c r="AP923" s="23"/>
    </row>
    <row r="924" ht="13.5" customHeight="1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  <c r="AF924" s="23"/>
      <c r="AG924" s="23"/>
      <c r="AH924" s="23"/>
      <c r="AI924" s="23"/>
      <c r="AJ924" s="23"/>
      <c r="AK924" s="23"/>
      <c r="AL924" s="23"/>
      <c r="AM924" s="23"/>
      <c r="AN924" s="23"/>
      <c r="AO924" s="23"/>
      <c r="AP924" s="23"/>
    </row>
    <row r="925" ht="13.5" customHeight="1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  <c r="AF925" s="23"/>
      <c r="AG925" s="23"/>
      <c r="AH925" s="23"/>
      <c r="AI925" s="23"/>
      <c r="AJ925" s="23"/>
      <c r="AK925" s="23"/>
      <c r="AL925" s="23"/>
      <c r="AM925" s="23"/>
      <c r="AN925" s="23"/>
      <c r="AO925" s="23"/>
      <c r="AP925" s="23"/>
    </row>
    <row r="926" ht="13.5" customHeight="1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  <c r="AF926" s="23"/>
      <c r="AG926" s="23"/>
      <c r="AH926" s="23"/>
      <c r="AI926" s="23"/>
      <c r="AJ926" s="23"/>
      <c r="AK926" s="23"/>
      <c r="AL926" s="23"/>
      <c r="AM926" s="23"/>
      <c r="AN926" s="23"/>
      <c r="AO926" s="23"/>
      <c r="AP926" s="23"/>
    </row>
    <row r="927" ht="13.5" customHeight="1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  <c r="AF927" s="23"/>
      <c r="AG927" s="23"/>
      <c r="AH927" s="23"/>
      <c r="AI927" s="23"/>
      <c r="AJ927" s="23"/>
      <c r="AK927" s="23"/>
      <c r="AL927" s="23"/>
      <c r="AM927" s="23"/>
      <c r="AN927" s="23"/>
      <c r="AO927" s="23"/>
      <c r="AP927" s="23"/>
    </row>
    <row r="928" ht="13.5" customHeight="1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  <c r="AF928" s="23"/>
      <c r="AG928" s="23"/>
      <c r="AH928" s="23"/>
      <c r="AI928" s="23"/>
      <c r="AJ928" s="23"/>
      <c r="AK928" s="23"/>
      <c r="AL928" s="23"/>
      <c r="AM928" s="23"/>
      <c r="AN928" s="23"/>
      <c r="AO928" s="23"/>
      <c r="AP928" s="23"/>
    </row>
    <row r="929" ht="13.5" customHeight="1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  <c r="AF929" s="23"/>
      <c r="AG929" s="23"/>
      <c r="AH929" s="23"/>
      <c r="AI929" s="23"/>
      <c r="AJ929" s="23"/>
      <c r="AK929" s="23"/>
      <c r="AL929" s="23"/>
      <c r="AM929" s="23"/>
      <c r="AN929" s="23"/>
      <c r="AO929" s="23"/>
      <c r="AP929" s="23"/>
    </row>
    <row r="930" ht="13.5" customHeight="1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  <c r="AF930" s="23"/>
      <c r="AG930" s="23"/>
      <c r="AH930" s="23"/>
      <c r="AI930" s="23"/>
      <c r="AJ930" s="23"/>
      <c r="AK930" s="23"/>
      <c r="AL930" s="23"/>
      <c r="AM930" s="23"/>
      <c r="AN930" s="23"/>
      <c r="AO930" s="23"/>
      <c r="AP930" s="23"/>
    </row>
    <row r="931" ht="13.5" customHeight="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  <c r="AF931" s="23"/>
      <c r="AG931" s="23"/>
      <c r="AH931" s="23"/>
      <c r="AI931" s="23"/>
      <c r="AJ931" s="23"/>
      <c r="AK931" s="23"/>
      <c r="AL931" s="23"/>
      <c r="AM931" s="23"/>
      <c r="AN931" s="23"/>
      <c r="AO931" s="23"/>
      <c r="AP931" s="23"/>
    </row>
    <row r="932" ht="13.5" customHeight="1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  <c r="AF932" s="23"/>
      <c r="AG932" s="23"/>
      <c r="AH932" s="23"/>
      <c r="AI932" s="23"/>
      <c r="AJ932" s="23"/>
      <c r="AK932" s="23"/>
      <c r="AL932" s="23"/>
      <c r="AM932" s="23"/>
      <c r="AN932" s="23"/>
      <c r="AO932" s="23"/>
      <c r="AP932" s="23"/>
    </row>
    <row r="933" ht="13.5" customHeight="1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  <c r="AF933" s="23"/>
      <c r="AG933" s="23"/>
      <c r="AH933" s="23"/>
      <c r="AI933" s="23"/>
      <c r="AJ933" s="23"/>
      <c r="AK933" s="23"/>
      <c r="AL933" s="23"/>
      <c r="AM933" s="23"/>
      <c r="AN933" s="23"/>
      <c r="AO933" s="23"/>
      <c r="AP933" s="23"/>
    </row>
    <row r="934" ht="13.5" customHeight="1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  <c r="AF934" s="23"/>
      <c r="AG934" s="23"/>
      <c r="AH934" s="23"/>
      <c r="AI934" s="23"/>
      <c r="AJ934" s="23"/>
      <c r="AK934" s="23"/>
      <c r="AL934" s="23"/>
      <c r="AM934" s="23"/>
      <c r="AN934" s="23"/>
      <c r="AO934" s="23"/>
      <c r="AP934" s="23"/>
    </row>
    <row r="935" ht="13.5" customHeight="1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  <c r="AF935" s="23"/>
      <c r="AG935" s="23"/>
      <c r="AH935" s="23"/>
      <c r="AI935" s="23"/>
      <c r="AJ935" s="23"/>
      <c r="AK935" s="23"/>
      <c r="AL935" s="23"/>
      <c r="AM935" s="23"/>
      <c r="AN935" s="23"/>
      <c r="AO935" s="23"/>
      <c r="AP935" s="23"/>
    </row>
    <row r="936" ht="13.5" customHeight="1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  <c r="AF936" s="23"/>
      <c r="AG936" s="23"/>
      <c r="AH936" s="23"/>
      <c r="AI936" s="23"/>
      <c r="AJ936" s="23"/>
      <c r="AK936" s="23"/>
      <c r="AL936" s="23"/>
      <c r="AM936" s="23"/>
      <c r="AN936" s="23"/>
      <c r="AO936" s="23"/>
      <c r="AP936" s="23"/>
    </row>
    <row r="937" ht="13.5" customHeight="1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  <c r="AE937" s="23"/>
      <c r="AF937" s="23"/>
      <c r="AG937" s="23"/>
      <c r="AH937" s="23"/>
      <c r="AI937" s="23"/>
      <c r="AJ937" s="23"/>
      <c r="AK937" s="23"/>
      <c r="AL937" s="23"/>
      <c r="AM937" s="23"/>
      <c r="AN937" s="23"/>
      <c r="AO937" s="23"/>
      <c r="AP937" s="23"/>
    </row>
    <row r="938" ht="13.5" customHeight="1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  <c r="AF938" s="23"/>
      <c r="AG938" s="23"/>
      <c r="AH938" s="23"/>
      <c r="AI938" s="23"/>
      <c r="AJ938" s="23"/>
      <c r="AK938" s="23"/>
      <c r="AL938" s="23"/>
      <c r="AM938" s="23"/>
      <c r="AN938" s="23"/>
      <c r="AO938" s="23"/>
      <c r="AP938" s="23"/>
    </row>
    <row r="939" ht="13.5" customHeight="1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  <c r="AF939" s="23"/>
      <c r="AG939" s="23"/>
      <c r="AH939" s="23"/>
      <c r="AI939" s="23"/>
      <c r="AJ939" s="23"/>
      <c r="AK939" s="23"/>
      <c r="AL939" s="23"/>
      <c r="AM939" s="23"/>
      <c r="AN939" s="23"/>
      <c r="AO939" s="23"/>
      <c r="AP939" s="23"/>
    </row>
    <row r="940" ht="13.5" customHeight="1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  <c r="AF940" s="23"/>
      <c r="AG940" s="23"/>
      <c r="AH940" s="23"/>
      <c r="AI940" s="23"/>
      <c r="AJ940" s="23"/>
      <c r="AK940" s="23"/>
      <c r="AL940" s="23"/>
      <c r="AM940" s="23"/>
      <c r="AN940" s="23"/>
      <c r="AO940" s="23"/>
      <c r="AP940" s="23"/>
    </row>
    <row r="941" ht="13.5" customHeight="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  <c r="AF941" s="23"/>
      <c r="AG941" s="23"/>
      <c r="AH941" s="23"/>
      <c r="AI941" s="23"/>
      <c r="AJ941" s="23"/>
      <c r="AK941" s="23"/>
      <c r="AL941" s="23"/>
      <c r="AM941" s="23"/>
      <c r="AN941" s="23"/>
      <c r="AO941" s="23"/>
      <c r="AP941" s="23"/>
    </row>
    <row r="942" ht="13.5" customHeight="1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  <c r="AF942" s="23"/>
      <c r="AG942" s="23"/>
      <c r="AH942" s="23"/>
      <c r="AI942" s="23"/>
      <c r="AJ942" s="23"/>
      <c r="AK942" s="23"/>
      <c r="AL942" s="23"/>
      <c r="AM942" s="23"/>
      <c r="AN942" s="23"/>
      <c r="AO942" s="23"/>
      <c r="AP942" s="23"/>
    </row>
    <row r="943" ht="13.5" customHeight="1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  <c r="AF943" s="23"/>
      <c r="AG943" s="23"/>
      <c r="AH943" s="23"/>
      <c r="AI943" s="23"/>
      <c r="AJ943" s="23"/>
      <c r="AK943" s="23"/>
      <c r="AL943" s="23"/>
      <c r="AM943" s="23"/>
      <c r="AN943" s="23"/>
      <c r="AO943" s="23"/>
      <c r="AP943" s="23"/>
    </row>
    <row r="944" ht="13.5" customHeight="1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  <c r="AF944" s="23"/>
      <c r="AG944" s="23"/>
      <c r="AH944" s="23"/>
      <c r="AI944" s="23"/>
      <c r="AJ944" s="23"/>
      <c r="AK944" s="23"/>
      <c r="AL944" s="23"/>
      <c r="AM944" s="23"/>
      <c r="AN944" s="23"/>
      <c r="AO944" s="23"/>
      <c r="AP944" s="23"/>
    </row>
    <row r="945" ht="13.5" customHeight="1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  <c r="AF945" s="23"/>
      <c r="AG945" s="23"/>
      <c r="AH945" s="23"/>
      <c r="AI945" s="23"/>
      <c r="AJ945" s="23"/>
      <c r="AK945" s="23"/>
      <c r="AL945" s="23"/>
      <c r="AM945" s="23"/>
      <c r="AN945" s="23"/>
      <c r="AO945" s="23"/>
      <c r="AP945" s="23"/>
    </row>
    <row r="946" ht="13.5" customHeight="1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  <c r="AF946" s="23"/>
      <c r="AG946" s="23"/>
      <c r="AH946" s="23"/>
      <c r="AI946" s="23"/>
      <c r="AJ946" s="23"/>
      <c r="AK946" s="23"/>
      <c r="AL946" s="23"/>
      <c r="AM946" s="23"/>
      <c r="AN946" s="23"/>
      <c r="AO946" s="23"/>
      <c r="AP946" s="23"/>
    </row>
    <row r="947" ht="13.5" customHeight="1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  <c r="AF947" s="23"/>
      <c r="AG947" s="23"/>
      <c r="AH947" s="23"/>
      <c r="AI947" s="23"/>
      <c r="AJ947" s="23"/>
      <c r="AK947" s="23"/>
      <c r="AL947" s="23"/>
      <c r="AM947" s="23"/>
      <c r="AN947" s="23"/>
      <c r="AO947" s="23"/>
      <c r="AP947" s="23"/>
    </row>
    <row r="948" ht="13.5" customHeight="1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  <c r="AF948" s="23"/>
      <c r="AG948" s="23"/>
      <c r="AH948" s="23"/>
      <c r="AI948" s="23"/>
      <c r="AJ948" s="23"/>
      <c r="AK948" s="23"/>
      <c r="AL948" s="23"/>
      <c r="AM948" s="23"/>
      <c r="AN948" s="23"/>
      <c r="AO948" s="23"/>
      <c r="AP948" s="23"/>
    </row>
    <row r="949" ht="13.5" customHeight="1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  <c r="AF949" s="23"/>
      <c r="AG949" s="23"/>
      <c r="AH949" s="23"/>
      <c r="AI949" s="23"/>
      <c r="AJ949" s="23"/>
      <c r="AK949" s="23"/>
      <c r="AL949" s="23"/>
      <c r="AM949" s="23"/>
      <c r="AN949" s="23"/>
      <c r="AO949" s="23"/>
      <c r="AP949" s="23"/>
    </row>
    <row r="950" ht="13.5" customHeight="1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  <c r="AF950" s="23"/>
      <c r="AG950" s="23"/>
      <c r="AH950" s="23"/>
      <c r="AI950" s="23"/>
      <c r="AJ950" s="23"/>
      <c r="AK950" s="23"/>
      <c r="AL950" s="23"/>
      <c r="AM950" s="23"/>
      <c r="AN950" s="23"/>
      <c r="AO950" s="23"/>
      <c r="AP950" s="23"/>
    </row>
    <row r="951" ht="13.5" customHeight="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  <c r="AE951" s="23"/>
      <c r="AF951" s="23"/>
      <c r="AG951" s="23"/>
      <c r="AH951" s="23"/>
      <c r="AI951" s="23"/>
      <c r="AJ951" s="23"/>
      <c r="AK951" s="23"/>
      <c r="AL951" s="23"/>
      <c r="AM951" s="23"/>
      <c r="AN951" s="23"/>
      <c r="AO951" s="23"/>
      <c r="AP951" s="23"/>
    </row>
    <row r="952" ht="13.5" customHeight="1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  <c r="AF952" s="23"/>
      <c r="AG952" s="23"/>
      <c r="AH952" s="23"/>
      <c r="AI952" s="23"/>
      <c r="AJ952" s="23"/>
      <c r="AK952" s="23"/>
      <c r="AL952" s="23"/>
      <c r="AM952" s="23"/>
      <c r="AN952" s="23"/>
      <c r="AO952" s="23"/>
      <c r="AP952" s="23"/>
    </row>
    <row r="953" ht="13.5" customHeight="1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  <c r="AE953" s="23"/>
      <c r="AF953" s="23"/>
      <c r="AG953" s="23"/>
      <c r="AH953" s="23"/>
      <c r="AI953" s="23"/>
      <c r="AJ953" s="23"/>
      <c r="AK953" s="23"/>
      <c r="AL953" s="23"/>
      <c r="AM953" s="23"/>
      <c r="AN953" s="23"/>
      <c r="AO953" s="23"/>
      <c r="AP953" s="23"/>
    </row>
    <row r="954" ht="13.5" customHeight="1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  <c r="AF954" s="23"/>
      <c r="AG954" s="23"/>
      <c r="AH954" s="23"/>
      <c r="AI954" s="23"/>
      <c r="AJ954" s="23"/>
      <c r="AK954" s="23"/>
      <c r="AL954" s="23"/>
      <c r="AM954" s="23"/>
      <c r="AN954" s="23"/>
      <c r="AO954" s="23"/>
      <c r="AP954" s="23"/>
    </row>
    <row r="955" ht="13.5" customHeight="1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  <c r="AE955" s="23"/>
      <c r="AF955" s="23"/>
      <c r="AG955" s="23"/>
      <c r="AH955" s="23"/>
      <c r="AI955" s="23"/>
      <c r="AJ955" s="23"/>
      <c r="AK955" s="23"/>
      <c r="AL955" s="23"/>
      <c r="AM955" s="23"/>
      <c r="AN955" s="23"/>
      <c r="AO955" s="23"/>
      <c r="AP955" s="23"/>
    </row>
    <row r="956" ht="13.5" customHeight="1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  <c r="AF956" s="23"/>
      <c r="AG956" s="23"/>
      <c r="AH956" s="23"/>
      <c r="AI956" s="23"/>
      <c r="AJ956" s="23"/>
      <c r="AK956" s="23"/>
      <c r="AL956" s="23"/>
      <c r="AM956" s="23"/>
      <c r="AN956" s="23"/>
      <c r="AO956" s="23"/>
      <c r="AP956" s="23"/>
    </row>
    <row r="957" ht="13.5" customHeight="1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  <c r="AE957" s="23"/>
      <c r="AF957" s="23"/>
      <c r="AG957" s="23"/>
      <c r="AH957" s="23"/>
      <c r="AI957" s="23"/>
      <c r="AJ957" s="23"/>
      <c r="AK957" s="23"/>
      <c r="AL957" s="23"/>
      <c r="AM957" s="23"/>
      <c r="AN957" s="23"/>
      <c r="AO957" s="23"/>
      <c r="AP957" s="23"/>
    </row>
    <row r="958" ht="13.5" customHeight="1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  <c r="AF958" s="23"/>
      <c r="AG958" s="23"/>
      <c r="AH958" s="23"/>
      <c r="AI958" s="23"/>
      <c r="AJ958" s="23"/>
      <c r="AK958" s="23"/>
      <c r="AL958" s="23"/>
      <c r="AM958" s="23"/>
      <c r="AN958" s="23"/>
      <c r="AO958" s="23"/>
      <c r="AP958" s="23"/>
    </row>
    <row r="959" ht="13.5" customHeight="1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  <c r="AE959" s="23"/>
      <c r="AF959" s="23"/>
      <c r="AG959" s="23"/>
      <c r="AH959" s="23"/>
      <c r="AI959" s="23"/>
      <c r="AJ959" s="23"/>
      <c r="AK959" s="23"/>
      <c r="AL959" s="23"/>
      <c r="AM959" s="23"/>
      <c r="AN959" s="23"/>
      <c r="AO959" s="23"/>
      <c r="AP959" s="23"/>
    </row>
    <row r="960" ht="13.5" customHeight="1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  <c r="AF960" s="23"/>
      <c r="AG960" s="23"/>
      <c r="AH960" s="23"/>
      <c r="AI960" s="23"/>
      <c r="AJ960" s="23"/>
      <c r="AK960" s="23"/>
      <c r="AL960" s="23"/>
      <c r="AM960" s="23"/>
      <c r="AN960" s="23"/>
      <c r="AO960" s="23"/>
      <c r="AP960" s="23"/>
    </row>
    <row r="961" ht="13.5" customHeight="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  <c r="AE961" s="23"/>
      <c r="AF961" s="23"/>
      <c r="AG961" s="23"/>
      <c r="AH961" s="23"/>
      <c r="AI961" s="23"/>
      <c r="AJ961" s="23"/>
      <c r="AK961" s="23"/>
      <c r="AL961" s="23"/>
      <c r="AM961" s="23"/>
      <c r="AN961" s="23"/>
      <c r="AO961" s="23"/>
      <c r="AP961" s="23"/>
    </row>
    <row r="962" ht="13.5" customHeight="1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  <c r="AF962" s="23"/>
      <c r="AG962" s="23"/>
      <c r="AH962" s="23"/>
      <c r="AI962" s="23"/>
      <c r="AJ962" s="23"/>
      <c r="AK962" s="23"/>
      <c r="AL962" s="23"/>
      <c r="AM962" s="23"/>
      <c r="AN962" s="23"/>
      <c r="AO962" s="23"/>
      <c r="AP962" s="23"/>
    </row>
    <row r="963" ht="13.5" customHeight="1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  <c r="AF963" s="23"/>
      <c r="AG963" s="23"/>
      <c r="AH963" s="23"/>
      <c r="AI963" s="23"/>
      <c r="AJ963" s="23"/>
      <c r="AK963" s="23"/>
      <c r="AL963" s="23"/>
      <c r="AM963" s="23"/>
      <c r="AN963" s="23"/>
      <c r="AO963" s="23"/>
      <c r="AP963" s="23"/>
    </row>
    <row r="964" ht="13.5" customHeight="1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  <c r="AF964" s="23"/>
      <c r="AG964" s="23"/>
      <c r="AH964" s="23"/>
      <c r="AI964" s="23"/>
      <c r="AJ964" s="23"/>
      <c r="AK964" s="23"/>
      <c r="AL964" s="23"/>
      <c r="AM964" s="23"/>
      <c r="AN964" s="23"/>
      <c r="AO964" s="23"/>
      <c r="AP964" s="23"/>
    </row>
    <row r="965" ht="13.5" customHeight="1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  <c r="AE965" s="23"/>
      <c r="AF965" s="23"/>
      <c r="AG965" s="23"/>
      <c r="AH965" s="23"/>
      <c r="AI965" s="23"/>
      <c r="AJ965" s="23"/>
      <c r="AK965" s="23"/>
      <c r="AL965" s="23"/>
      <c r="AM965" s="23"/>
      <c r="AN965" s="23"/>
      <c r="AO965" s="23"/>
      <c r="AP965" s="23"/>
    </row>
    <row r="966" ht="13.5" customHeight="1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  <c r="AF966" s="23"/>
      <c r="AG966" s="23"/>
      <c r="AH966" s="23"/>
      <c r="AI966" s="23"/>
      <c r="AJ966" s="23"/>
      <c r="AK966" s="23"/>
      <c r="AL966" s="23"/>
      <c r="AM966" s="23"/>
      <c r="AN966" s="23"/>
      <c r="AO966" s="23"/>
      <c r="AP966" s="23"/>
    </row>
    <row r="967" ht="13.5" customHeight="1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  <c r="AE967" s="23"/>
      <c r="AF967" s="23"/>
      <c r="AG967" s="23"/>
      <c r="AH967" s="23"/>
      <c r="AI967" s="23"/>
      <c r="AJ967" s="23"/>
      <c r="AK967" s="23"/>
      <c r="AL967" s="23"/>
      <c r="AM967" s="23"/>
      <c r="AN967" s="23"/>
      <c r="AO967" s="23"/>
      <c r="AP967" s="23"/>
    </row>
    <row r="968" ht="13.5" customHeight="1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  <c r="AF968" s="23"/>
      <c r="AG968" s="23"/>
      <c r="AH968" s="23"/>
      <c r="AI968" s="23"/>
      <c r="AJ968" s="23"/>
      <c r="AK968" s="23"/>
      <c r="AL968" s="23"/>
      <c r="AM968" s="23"/>
      <c r="AN968" s="23"/>
      <c r="AO968" s="23"/>
      <c r="AP968" s="23"/>
    </row>
    <row r="969" ht="13.5" customHeight="1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  <c r="AE969" s="23"/>
      <c r="AF969" s="23"/>
      <c r="AG969" s="23"/>
      <c r="AH969" s="23"/>
      <c r="AI969" s="23"/>
      <c r="AJ969" s="23"/>
      <c r="AK969" s="23"/>
      <c r="AL969" s="23"/>
      <c r="AM969" s="23"/>
      <c r="AN969" s="23"/>
      <c r="AO969" s="23"/>
      <c r="AP969" s="23"/>
    </row>
    <row r="970" ht="13.5" customHeight="1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  <c r="AF970" s="23"/>
      <c r="AG970" s="23"/>
      <c r="AH970" s="23"/>
      <c r="AI970" s="23"/>
      <c r="AJ970" s="23"/>
      <c r="AK970" s="23"/>
      <c r="AL970" s="23"/>
      <c r="AM970" s="23"/>
      <c r="AN970" s="23"/>
      <c r="AO970" s="23"/>
      <c r="AP970" s="23"/>
    </row>
    <row r="971" ht="13.5" customHeight="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  <c r="AE971" s="23"/>
      <c r="AF971" s="23"/>
      <c r="AG971" s="23"/>
      <c r="AH971" s="23"/>
      <c r="AI971" s="23"/>
      <c r="AJ971" s="23"/>
      <c r="AK971" s="23"/>
      <c r="AL971" s="23"/>
      <c r="AM971" s="23"/>
      <c r="AN971" s="23"/>
      <c r="AO971" s="23"/>
      <c r="AP971" s="23"/>
    </row>
    <row r="972" ht="13.5" customHeight="1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  <c r="AE972" s="23"/>
      <c r="AF972" s="23"/>
      <c r="AG972" s="23"/>
      <c r="AH972" s="23"/>
      <c r="AI972" s="23"/>
      <c r="AJ972" s="23"/>
      <c r="AK972" s="23"/>
      <c r="AL972" s="23"/>
      <c r="AM972" s="23"/>
      <c r="AN972" s="23"/>
      <c r="AO972" s="23"/>
      <c r="AP972" s="23"/>
    </row>
    <row r="973" ht="13.5" customHeight="1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  <c r="AE973" s="23"/>
      <c r="AF973" s="23"/>
      <c r="AG973" s="23"/>
      <c r="AH973" s="23"/>
      <c r="AI973" s="23"/>
      <c r="AJ973" s="23"/>
      <c r="AK973" s="23"/>
      <c r="AL973" s="23"/>
      <c r="AM973" s="23"/>
      <c r="AN973" s="23"/>
      <c r="AO973" s="23"/>
      <c r="AP973" s="23"/>
    </row>
    <row r="974" ht="13.5" customHeight="1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  <c r="AE974" s="23"/>
      <c r="AF974" s="23"/>
      <c r="AG974" s="23"/>
      <c r="AH974" s="23"/>
      <c r="AI974" s="23"/>
      <c r="AJ974" s="23"/>
      <c r="AK974" s="23"/>
      <c r="AL974" s="23"/>
      <c r="AM974" s="23"/>
      <c r="AN974" s="23"/>
      <c r="AO974" s="23"/>
      <c r="AP974" s="23"/>
    </row>
    <row r="975" ht="13.5" customHeight="1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  <c r="AE975" s="23"/>
      <c r="AF975" s="23"/>
      <c r="AG975" s="23"/>
      <c r="AH975" s="23"/>
      <c r="AI975" s="23"/>
      <c r="AJ975" s="23"/>
      <c r="AK975" s="23"/>
      <c r="AL975" s="23"/>
      <c r="AM975" s="23"/>
      <c r="AN975" s="23"/>
      <c r="AO975" s="23"/>
      <c r="AP975" s="23"/>
    </row>
    <row r="976" ht="13.5" customHeight="1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  <c r="AE976" s="23"/>
      <c r="AF976" s="23"/>
      <c r="AG976" s="23"/>
      <c r="AH976" s="23"/>
      <c r="AI976" s="23"/>
      <c r="AJ976" s="23"/>
      <c r="AK976" s="23"/>
      <c r="AL976" s="23"/>
      <c r="AM976" s="23"/>
      <c r="AN976" s="23"/>
      <c r="AO976" s="23"/>
      <c r="AP976" s="23"/>
    </row>
    <row r="977" ht="13.5" customHeight="1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  <c r="AE977" s="23"/>
      <c r="AF977" s="23"/>
      <c r="AG977" s="23"/>
      <c r="AH977" s="23"/>
      <c r="AI977" s="23"/>
      <c r="AJ977" s="23"/>
      <c r="AK977" s="23"/>
      <c r="AL977" s="23"/>
      <c r="AM977" s="23"/>
      <c r="AN977" s="23"/>
      <c r="AO977" s="23"/>
      <c r="AP977" s="23"/>
    </row>
    <row r="978" ht="13.5" customHeight="1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  <c r="AE978" s="23"/>
      <c r="AF978" s="23"/>
      <c r="AG978" s="23"/>
      <c r="AH978" s="23"/>
      <c r="AI978" s="23"/>
      <c r="AJ978" s="23"/>
      <c r="AK978" s="23"/>
      <c r="AL978" s="23"/>
      <c r="AM978" s="23"/>
      <c r="AN978" s="23"/>
      <c r="AO978" s="23"/>
      <c r="AP978" s="23"/>
    </row>
    <row r="979" ht="13.5" customHeight="1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  <c r="AE979" s="23"/>
      <c r="AF979" s="23"/>
      <c r="AG979" s="23"/>
      <c r="AH979" s="23"/>
      <c r="AI979" s="23"/>
      <c r="AJ979" s="23"/>
      <c r="AK979" s="23"/>
      <c r="AL979" s="23"/>
      <c r="AM979" s="23"/>
      <c r="AN979" s="23"/>
      <c r="AO979" s="23"/>
      <c r="AP979" s="23"/>
    </row>
    <row r="980" ht="13.5" customHeight="1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  <c r="AF980" s="23"/>
      <c r="AG980" s="23"/>
      <c r="AH980" s="23"/>
      <c r="AI980" s="23"/>
      <c r="AJ980" s="23"/>
      <c r="AK980" s="23"/>
      <c r="AL980" s="23"/>
      <c r="AM980" s="23"/>
      <c r="AN980" s="23"/>
      <c r="AO980" s="23"/>
      <c r="AP980" s="23"/>
    </row>
    <row r="981" ht="13.5" customHeight="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  <c r="AE981" s="23"/>
      <c r="AF981" s="23"/>
      <c r="AG981" s="23"/>
      <c r="AH981" s="23"/>
      <c r="AI981" s="23"/>
      <c r="AJ981" s="23"/>
      <c r="AK981" s="23"/>
      <c r="AL981" s="23"/>
      <c r="AM981" s="23"/>
      <c r="AN981" s="23"/>
      <c r="AO981" s="23"/>
      <c r="AP981" s="23"/>
    </row>
    <row r="982" ht="13.5" customHeight="1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  <c r="AF982" s="23"/>
      <c r="AG982" s="23"/>
      <c r="AH982" s="23"/>
      <c r="AI982" s="23"/>
      <c r="AJ982" s="23"/>
      <c r="AK982" s="23"/>
      <c r="AL982" s="23"/>
      <c r="AM982" s="23"/>
      <c r="AN982" s="23"/>
      <c r="AO982" s="23"/>
      <c r="AP982" s="23"/>
    </row>
  </sheetData>
  <printOptions/>
  <pageMargins bottom="1.0" footer="0.0" header="0.0" left="0.75" right="0.75" top="1.0"/>
  <pageSetup orientation="portrait"/>
  <headerFooter>
    <oddFooter>&amp;C000000&amp;P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2.89"/>
    <col customWidth="1" min="2" max="2" width="33.22"/>
    <col customWidth="1" min="3" max="3" width="3.0"/>
    <col customWidth="1" min="4" max="5" width="12.44"/>
    <col customWidth="1" min="6" max="6" width="13.89"/>
    <col customWidth="1" min="7" max="7" width="13.22"/>
    <col customWidth="1" min="8" max="18" width="12.33"/>
    <col customWidth="1" min="19" max="43" width="10.89"/>
    <col customWidth="1" min="44" max="44" width="2.89"/>
  </cols>
  <sheetData>
    <row r="1" ht="16.5" customHeight="1">
      <c r="A1" s="23"/>
      <c r="B1" s="228"/>
      <c r="C1" s="90"/>
      <c r="D1" s="90"/>
      <c r="E1" s="90"/>
      <c r="F1" s="90"/>
      <c r="G1" s="22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230"/>
      <c r="AR1" s="23"/>
    </row>
    <row r="2" ht="15.0" customHeight="1">
      <c r="A2" s="23"/>
      <c r="B2" s="205"/>
      <c r="C2" s="205"/>
      <c r="D2" s="231" t="s">
        <v>18</v>
      </c>
      <c r="E2" s="231" t="s">
        <v>19</v>
      </c>
      <c r="F2" s="231" t="s">
        <v>20</v>
      </c>
      <c r="G2" s="232"/>
      <c r="H2" s="92">
        <v>44927.0</v>
      </c>
      <c r="I2" s="92">
        <v>44958.0</v>
      </c>
      <c r="J2" s="92">
        <v>44986.0</v>
      </c>
      <c r="K2" s="93">
        <v>45017.0</v>
      </c>
      <c r="L2" s="93">
        <v>45047.0</v>
      </c>
      <c r="M2" s="93">
        <v>45078.0</v>
      </c>
      <c r="N2" s="93">
        <v>45108.0</v>
      </c>
      <c r="O2" s="93">
        <v>45139.0</v>
      </c>
      <c r="P2" s="93">
        <v>45170.0</v>
      </c>
      <c r="Q2" s="93">
        <v>45200.0</v>
      </c>
      <c r="R2" s="93">
        <v>45231.0</v>
      </c>
      <c r="S2" s="93">
        <v>45261.0</v>
      </c>
      <c r="T2" s="93">
        <v>45292.0</v>
      </c>
      <c r="U2" s="93">
        <v>45323.0</v>
      </c>
      <c r="V2" s="93">
        <v>45352.0</v>
      </c>
      <c r="W2" s="93">
        <v>45383.0</v>
      </c>
      <c r="X2" s="93">
        <v>45413.0</v>
      </c>
      <c r="Y2" s="93">
        <v>45444.0</v>
      </c>
      <c r="Z2" s="93">
        <v>45474.0</v>
      </c>
      <c r="AA2" s="93">
        <v>45505.0</v>
      </c>
      <c r="AB2" s="93">
        <v>45536.0</v>
      </c>
      <c r="AC2" s="93">
        <v>45566.0</v>
      </c>
      <c r="AD2" s="93">
        <v>45597.0</v>
      </c>
      <c r="AE2" s="93">
        <v>45627.0</v>
      </c>
      <c r="AF2" s="93">
        <v>45658.0</v>
      </c>
      <c r="AG2" s="93">
        <v>45689.0</v>
      </c>
      <c r="AH2" s="93">
        <v>45717.0</v>
      </c>
      <c r="AI2" s="93">
        <v>45748.0</v>
      </c>
      <c r="AJ2" s="93">
        <v>45778.0</v>
      </c>
      <c r="AK2" s="93">
        <v>45809.0</v>
      </c>
      <c r="AL2" s="93">
        <v>45839.0</v>
      </c>
      <c r="AM2" s="93">
        <v>45870.0</v>
      </c>
      <c r="AN2" s="93">
        <v>45901.0</v>
      </c>
      <c r="AO2" s="93">
        <v>45931.0</v>
      </c>
      <c r="AP2" s="93">
        <v>45962.0</v>
      </c>
      <c r="AQ2" s="93">
        <v>45992.0</v>
      </c>
      <c r="AR2" s="179"/>
    </row>
    <row r="3" ht="13.5" customHeight="1">
      <c r="A3" s="6"/>
      <c r="B3" s="95" t="s">
        <v>101</v>
      </c>
      <c r="C3" s="95"/>
      <c r="D3" s="13"/>
      <c r="E3" s="13"/>
      <c r="F3" s="13"/>
      <c r="G3" s="233" t="s">
        <v>102</v>
      </c>
      <c r="H3" s="234"/>
      <c r="I3" s="234"/>
      <c r="J3" s="234"/>
      <c r="K3" s="234"/>
      <c r="L3" s="234"/>
      <c r="M3" s="234"/>
      <c r="N3" s="234"/>
      <c r="O3" s="234"/>
      <c r="P3" s="234"/>
      <c r="Q3" s="234"/>
      <c r="R3" s="234"/>
      <c r="S3" s="234"/>
      <c r="T3" s="234"/>
      <c r="U3" s="234"/>
      <c r="V3" s="234"/>
      <c r="W3" s="234"/>
      <c r="X3" s="234"/>
      <c r="Y3" s="234"/>
      <c r="Z3" s="234"/>
      <c r="AA3" s="234"/>
      <c r="AB3" s="234"/>
      <c r="AC3" s="234"/>
      <c r="AD3" s="234"/>
      <c r="AE3" s="234"/>
      <c r="AF3" s="234"/>
      <c r="AG3" s="234"/>
      <c r="AH3" s="234"/>
      <c r="AI3" s="234"/>
      <c r="AJ3" s="234"/>
      <c r="AK3" s="234"/>
      <c r="AL3" s="234"/>
      <c r="AM3" s="234"/>
      <c r="AN3" s="234"/>
      <c r="AO3" s="234"/>
      <c r="AP3" s="234"/>
      <c r="AQ3" s="234"/>
      <c r="AR3" s="227"/>
    </row>
    <row r="4" ht="13.5" customHeight="1">
      <c r="A4" s="23"/>
      <c r="B4" s="235" t="s">
        <v>103</v>
      </c>
      <c r="C4" s="45" t="s">
        <v>23</v>
      </c>
      <c r="D4" s="236">
        <f t="shared" ref="D4:D7" si="1">SUM(H4:S4)</f>
        <v>-419500</v>
      </c>
      <c r="E4" s="236">
        <f t="shared" ref="E4:E7" si="2">SUM(T4:AE4)</f>
        <v>-931560</v>
      </c>
      <c r="F4" s="236">
        <f t="shared" ref="F4:F7" si="3">SUM(AF4:AQ4)</f>
        <v>-1325196</v>
      </c>
      <c r="G4" s="237"/>
      <c r="H4" s="38">
        <f>-'4_Hiring_Plan'!F51</f>
        <v>-26700</v>
      </c>
      <c r="I4" s="38">
        <f>-'4_Hiring_Plan'!G51</f>
        <v>-26700</v>
      </c>
      <c r="J4" s="38">
        <f>-'4_Hiring_Plan'!H51</f>
        <v>-26700</v>
      </c>
      <c r="K4" s="38">
        <f>-'4_Hiring_Plan'!I51</f>
        <v>-26700</v>
      </c>
      <c r="L4" s="38">
        <f>-'4_Hiring_Plan'!J51</f>
        <v>-26700</v>
      </c>
      <c r="M4" s="38">
        <f>-'4_Hiring_Plan'!K51</f>
        <v>-26700</v>
      </c>
      <c r="N4" s="38">
        <f>-'4_Hiring_Plan'!L51</f>
        <v>-26700</v>
      </c>
      <c r="O4" s="38">
        <f>-'4_Hiring_Plan'!M51</f>
        <v>-40400</v>
      </c>
      <c r="P4" s="38">
        <f>-'4_Hiring_Plan'!N51</f>
        <v>-44300</v>
      </c>
      <c r="Q4" s="38">
        <f>-'4_Hiring_Plan'!O51</f>
        <v>-44300</v>
      </c>
      <c r="R4" s="38">
        <f>-'4_Hiring_Plan'!P51</f>
        <v>-51800</v>
      </c>
      <c r="S4" s="38">
        <f>-'4_Hiring_Plan'!Q51</f>
        <v>-51800</v>
      </c>
      <c r="T4" s="38">
        <f>-'4_Hiring_Plan'!R51</f>
        <v>-61880</v>
      </c>
      <c r="U4" s="38">
        <f>-'4_Hiring_Plan'!S51</f>
        <v>-61880</v>
      </c>
      <c r="V4" s="38">
        <f>-'4_Hiring_Plan'!T51</f>
        <v>-64480</v>
      </c>
      <c r="W4" s="38">
        <f>-'4_Hiring_Plan'!U51</f>
        <v>-64480</v>
      </c>
      <c r="X4" s="38">
        <f>-'4_Hiring_Plan'!V51</f>
        <v>-70980</v>
      </c>
      <c r="Y4" s="38">
        <f>-'4_Hiring_Plan'!W51</f>
        <v>-82380</v>
      </c>
      <c r="Z4" s="38">
        <f>-'4_Hiring_Plan'!X51</f>
        <v>-82380</v>
      </c>
      <c r="AA4" s="38">
        <f>-'4_Hiring_Plan'!Y51</f>
        <v>-84980</v>
      </c>
      <c r="AB4" s="38">
        <f>-'4_Hiring_Plan'!Z51</f>
        <v>-87580</v>
      </c>
      <c r="AC4" s="38">
        <f>-'4_Hiring_Plan'!AA51</f>
        <v>-87580</v>
      </c>
      <c r="AD4" s="38">
        <f>-'4_Hiring_Plan'!AB51</f>
        <v>-90180</v>
      </c>
      <c r="AE4" s="38">
        <f>-'4_Hiring_Plan'!AC51</f>
        <v>-92780</v>
      </c>
      <c r="AF4" s="38">
        <f>-'4_Hiring_Plan'!AD51</f>
        <v>-102958</v>
      </c>
      <c r="AG4" s="38">
        <f>-'4_Hiring_Plan'!AE51</f>
        <v>-105558</v>
      </c>
      <c r="AH4" s="38">
        <f>-'4_Hiring_Plan'!AF51</f>
        <v>-108158</v>
      </c>
      <c r="AI4" s="38">
        <f>-'4_Hiring_Plan'!AG51</f>
        <v>-112058</v>
      </c>
      <c r="AJ4" s="38">
        <f>-'4_Hiring_Plan'!AH51</f>
        <v>-112058</v>
      </c>
      <c r="AK4" s="38">
        <f>-'4_Hiring_Plan'!AI51</f>
        <v>-112058</v>
      </c>
      <c r="AL4" s="38">
        <f>-'4_Hiring_Plan'!AJ51</f>
        <v>-112058</v>
      </c>
      <c r="AM4" s="38">
        <f>-'4_Hiring_Plan'!AK51</f>
        <v>-112058</v>
      </c>
      <c r="AN4" s="38">
        <f>-'4_Hiring_Plan'!AL51</f>
        <v>-112058</v>
      </c>
      <c r="AO4" s="38">
        <f>-'4_Hiring_Plan'!AM51</f>
        <v>-112058</v>
      </c>
      <c r="AP4" s="38">
        <f>-'4_Hiring_Plan'!AN51</f>
        <v>-112058</v>
      </c>
      <c r="AQ4" s="39">
        <f>-'4_Hiring_Plan'!AO51</f>
        <v>-112058</v>
      </c>
      <c r="AR4" s="135"/>
    </row>
    <row r="5" ht="13.5" customHeight="1">
      <c r="A5" s="23"/>
      <c r="B5" s="235" t="s">
        <v>104</v>
      </c>
      <c r="C5" s="45" t="s">
        <v>23</v>
      </c>
      <c r="D5" s="236">
        <f t="shared" si="1"/>
        <v>-142630</v>
      </c>
      <c r="E5" s="236">
        <f t="shared" si="2"/>
        <v>-316730.4</v>
      </c>
      <c r="F5" s="236">
        <f t="shared" si="3"/>
        <v>-450566.64</v>
      </c>
      <c r="G5" s="238">
        <v>0.34</v>
      </c>
      <c r="H5" s="38">
        <f t="shared" ref="H5:AQ5" si="4">H4*$G5</f>
        <v>-9078</v>
      </c>
      <c r="I5" s="38">
        <f t="shared" si="4"/>
        <v>-9078</v>
      </c>
      <c r="J5" s="38">
        <f t="shared" si="4"/>
        <v>-9078</v>
      </c>
      <c r="K5" s="38">
        <f t="shared" si="4"/>
        <v>-9078</v>
      </c>
      <c r="L5" s="38">
        <f t="shared" si="4"/>
        <v>-9078</v>
      </c>
      <c r="M5" s="38">
        <f t="shared" si="4"/>
        <v>-9078</v>
      </c>
      <c r="N5" s="38">
        <f t="shared" si="4"/>
        <v>-9078</v>
      </c>
      <c r="O5" s="38">
        <f t="shared" si="4"/>
        <v>-13736</v>
      </c>
      <c r="P5" s="38">
        <f t="shared" si="4"/>
        <v>-15062</v>
      </c>
      <c r="Q5" s="38">
        <f t="shared" si="4"/>
        <v>-15062</v>
      </c>
      <c r="R5" s="38">
        <f t="shared" si="4"/>
        <v>-17612</v>
      </c>
      <c r="S5" s="38">
        <f t="shared" si="4"/>
        <v>-17612</v>
      </c>
      <c r="T5" s="38">
        <f t="shared" si="4"/>
        <v>-21039.2</v>
      </c>
      <c r="U5" s="38">
        <f t="shared" si="4"/>
        <v>-21039.2</v>
      </c>
      <c r="V5" s="38">
        <f t="shared" si="4"/>
        <v>-21923.2</v>
      </c>
      <c r="W5" s="38">
        <f t="shared" si="4"/>
        <v>-21923.2</v>
      </c>
      <c r="X5" s="38">
        <f t="shared" si="4"/>
        <v>-24133.2</v>
      </c>
      <c r="Y5" s="38">
        <f t="shared" si="4"/>
        <v>-28009.2</v>
      </c>
      <c r="Z5" s="38">
        <f t="shared" si="4"/>
        <v>-28009.2</v>
      </c>
      <c r="AA5" s="38">
        <f t="shared" si="4"/>
        <v>-28893.2</v>
      </c>
      <c r="AB5" s="38">
        <f t="shared" si="4"/>
        <v>-29777.2</v>
      </c>
      <c r="AC5" s="38">
        <f t="shared" si="4"/>
        <v>-29777.2</v>
      </c>
      <c r="AD5" s="38">
        <f t="shared" si="4"/>
        <v>-30661.2</v>
      </c>
      <c r="AE5" s="38">
        <f t="shared" si="4"/>
        <v>-31545.2</v>
      </c>
      <c r="AF5" s="38">
        <f t="shared" si="4"/>
        <v>-35005.72</v>
      </c>
      <c r="AG5" s="38">
        <f t="shared" si="4"/>
        <v>-35889.72</v>
      </c>
      <c r="AH5" s="38">
        <f t="shared" si="4"/>
        <v>-36773.72</v>
      </c>
      <c r="AI5" s="38">
        <f t="shared" si="4"/>
        <v>-38099.72</v>
      </c>
      <c r="AJ5" s="38">
        <f t="shared" si="4"/>
        <v>-38099.72</v>
      </c>
      <c r="AK5" s="38">
        <f t="shared" si="4"/>
        <v>-38099.72</v>
      </c>
      <c r="AL5" s="38">
        <f t="shared" si="4"/>
        <v>-38099.72</v>
      </c>
      <c r="AM5" s="38">
        <f t="shared" si="4"/>
        <v>-38099.72</v>
      </c>
      <c r="AN5" s="38">
        <f t="shared" si="4"/>
        <v>-38099.72</v>
      </c>
      <c r="AO5" s="38">
        <f t="shared" si="4"/>
        <v>-38099.72</v>
      </c>
      <c r="AP5" s="38">
        <f t="shared" si="4"/>
        <v>-38099.72</v>
      </c>
      <c r="AQ5" s="39">
        <f t="shared" si="4"/>
        <v>-38099.72</v>
      </c>
      <c r="AR5" s="135"/>
    </row>
    <row r="6" ht="13.5" customHeight="1">
      <c r="A6" s="23"/>
      <c r="B6" s="239" t="s">
        <v>105</v>
      </c>
      <c r="C6" s="155" t="s">
        <v>23</v>
      </c>
      <c r="D6" s="240">
        <f t="shared" si="1"/>
        <v>-18000</v>
      </c>
      <c r="E6" s="240">
        <f t="shared" si="2"/>
        <v>-39000</v>
      </c>
      <c r="F6" s="240">
        <f t="shared" si="3"/>
        <v>-18000</v>
      </c>
      <c r="G6" s="241">
        <v>-3000.0</v>
      </c>
      <c r="H6" s="242">
        <f>$G$6*'4_Hiring_Plan'!F53</f>
        <v>0</v>
      </c>
      <c r="I6" s="242">
        <f>$G$6*'4_Hiring_Plan'!G53</f>
        <v>0</v>
      </c>
      <c r="J6" s="242">
        <f>$G$6*'4_Hiring_Plan'!H53</f>
        <v>0</v>
      </c>
      <c r="K6" s="242">
        <f>$G$6*'4_Hiring_Plan'!I53</f>
        <v>0</v>
      </c>
      <c r="L6" s="242">
        <f>$G$6*'4_Hiring_Plan'!J53</f>
        <v>0</v>
      </c>
      <c r="M6" s="242">
        <f>$G$6*'4_Hiring_Plan'!K53</f>
        <v>0</v>
      </c>
      <c r="N6" s="242">
        <f>$G$6*'4_Hiring_Plan'!L53</f>
        <v>0</v>
      </c>
      <c r="O6" s="242">
        <f>$G$6*'4_Hiring_Plan'!M53</f>
        <v>-9000</v>
      </c>
      <c r="P6" s="242">
        <f>$G$6*'4_Hiring_Plan'!N53</f>
        <v>-3000</v>
      </c>
      <c r="Q6" s="242">
        <f>$G$6*'4_Hiring_Plan'!O53</f>
        <v>0</v>
      </c>
      <c r="R6" s="242">
        <f>$G$6*'4_Hiring_Plan'!P53</f>
        <v>-6000</v>
      </c>
      <c r="S6" s="242">
        <f>$G$6*'4_Hiring_Plan'!Q53</f>
        <v>0</v>
      </c>
      <c r="T6" s="242">
        <f>$G$6*'4_Hiring_Plan'!R53</f>
        <v>-9000</v>
      </c>
      <c r="U6" s="242">
        <f>$G$6*'4_Hiring_Plan'!S53</f>
        <v>0</v>
      </c>
      <c r="V6" s="242">
        <f>$G$6*'4_Hiring_Plan'!T53</f>
        <v>-3000</v>
      </c>
      <c r="W6" s="242">
        <f>$G$6*'4_Hiring_Plan'!U53</f>
        <v>0</v>
      </c>
      <c r="X6" s="242">
        <f>$G$6*'4_Hiring_Plan'!V53</f>
        <v>-6000</v>
      </c>
      <c r="Y6" s="242">
        <f>$G$6*'4_Hiring_Plan'!W53</f>
        <v>-9000</v>
      </c>
      <c r="Z6" s="242">
        <f>$G$6*'4_Hiring_Plan'!X53</f>
        <v>0</v>
      </c>
      <c r="AA6" s="242">
        <f>$G$6*'4_Hiring_Plan'!Y53</f>
        <v>-3000</v>
      </c>
      <c r="AB6" s="242">
        <f>$G$6*'4_Hiring_Plan'!Z53</f>
        <v>-3000</v>
      </c>
      <c r="AC6" s="242">
        <f>$G$6*'4_Hiring_Plan'!AA53</f>
        <v>0</v>
      </c>
      <c r="AD6" s="242">
        <f>$G$6*'4_Hiring_Plan'!AB53</f>
        <v>-3000</v>
      </c>
      <c r="AE6" s="242">
        <f>$G$6*'4_Hiring_Plan'!AC53</f>
        <v>-3000</v>
      </c>
      <c r="AF6" s="242">
        <f>$G$6*'4_Hiring_Plan'!AD53</f>
        <v>-9000</v>
      </c>
      <c r="AG6" s="242">
        <f>$G$6*'4_Hiring_Plan'!AE53</f>
        <v>-3000</v>
      </c>
      <c r="AH6" s="242">
        <f>$G$6*'4_Hiring_Plan'!AF53</f>
        <v>-3000</v>
      </c>
      <c r="AI6" s="242">
        <f>$G$6*'4_Hiring_Plan'!AG53</f>
        <v>-3000</v>
      </c>
      <c r="AJ6" s="242">
        <f>$G$6*'4_Hiring_Plan'!AH53</f>
        <v>0</v>
      </c>
      <c r="AK6" s="242">
        <f>$G$6*'4_Hiring_Plan'!AI53</f>
        <v>0</v>
      </c>
      <c r="AL6" s="242">
        <f>$G$6*'4_Hiring_Plan'!AJ53</f>
        <v>0</v>
      </c>
      <c r="AM6" s="242">
        <f>$G$6*'4_Hiring_Plan'!AK53</f>
        <v>0</v>
      </c>
      <c r="AN6" s="242">
        <f>$G$6*'4_Hiring_Plan'!AL53</f>
        <v>0</v>
      </c>
      <c r="AO6" s="242">
        <f>$G$6*'4_Hiring_Plan'!AM53</f>
        <v>0</v>
      </c>
      <c r="AP6" s="242">
        <f>$G$6*'4_Hiring_Plan'!AN53</f>
        <v>0</v>
      </c>
      <c r="AQ6" s="243">
        <f>$G$6*'4_Hiring_Plan'!AO53</f>
        <v>0</v>
      </c>
      <c r="AR6" s="135"/>
    </row>
    <row r="7" ht="13.5" customHeight="1">
      <c r="A7" s="23"/>
      <c r="B7" s="111" t="s">
        <v>106</v>
      </c>
      <c r="C7" s="111" t="s">
        <v>23</v>
      </c>
      <c r="D7" s="244">
        <f t="shared" si="1"/>
        <v>-580130</v>
      </c>
      <c r="E7" s="244">
        <f t="shared" si="2"/>
        <v>-1287290.4</v>
      </c>
      <c r="F7" s="244">
        <f t="shared" si="3"/>
        <v>-1793762.64</v>
      </c>
      <c r="G7" s="245"/>
      <c r="H7" s="246">
        <f t="shared" ref="H7:AQ7" si="5">SUM(H4:H6)</f>
        <v>-35778</v>
      </c>
      <c r="I7" s="246">
        <f t="shared" si="5"/>
        <v>-35778</v>
      </c>
      <c r="J7" s="246">
        <f t="shared" si="5"/>
        <v>-35778</v>
      </c>
      <c r="K7" s="246">
        <f t="shared" si="5"/>
        <v>-35778</v>
      </c>
      <c r="L7" s="246">
        <f t="shared" si="5"/>
        <v>-35778</v>
      </c>
      <c r="M7" s="246">
        <f t="shared" si="5"/>
        <v>-35778</v>
      </c>
      <c r="N7" s="246">
        <f t="shared" si="5"/>
        <v>-35778</v>
      </c>
      <c r="O7" s="246">
        <f t="shared" si="5"/>
        <v>-63136</v>
      </c>
      <c r="P7" s="246">
        <f t="shared" si="5"/>
        <v>-62362</v>
      </c>
      <c r="Q7" s="246">
        <f t="shared" si="5"/>
        <v>-59362</v>
      </c>
      <c r="R7" s="246">
        <f t="shared" si="5"/>
        <v>-75412</v>
      </c>
      <c r="S7" s="246">
        <f t="shared" si="5"/>
        <v>-69412</v>
      </c>
      <c r="T7" s="246">
        <f t="shared" si="5"/>
        <v>-91919.2</v>
      </c>
      <c r="U7" s="246">
        <f t="shared" si="5"/>
        <v>-82919.2</v>
      </c>
      <c r="V7" s="246">
        <f t="shared" si="5"/>
        <v>-89403.2</v>
      </c>
      <c r="W7" s="246">
        <f t="shared" si="5"/>
        <v>-86403.2</v>
      </c>
      <c r="X7" s="246">
        <f t="shared" si="5"/>
        <v>-101113.2</v>
      </c>
      <c r="Y7" s="246">
        <f t="shared" si="5"/>
        <v>-119389.2</v>
      </c>
      <c r="Z7" s="246">
        <f t="shared" si="5"/>
        <v>-110389.2</v>
      </c>
      <c r="AA7" s="246">
        <f t="shared" si="5"/>
        <v>-116873.2</v>
      </c>
      <c r="AB7" s="246">
        <f t="shared" si="5"/>
        <v>-120357.2</v>
      </c>
      <c r="AC7" s="246">
        <f t="shared" si="5"/>
        <v>-117357.2</v>
      </c>
      <c r="AD7" s="246">
        <f t="shared" si="5"/>
        <v>-123841.2</v>
      </c>
      <c r="AE7" s="246">
        <f t="shared" si="5"/>
        <v>-127325.2</v>
      </c>
      <c r="AF7" s="246">
        <f t="shared" si="5"/>
        <v>-146963.72</v>
      </c>
      <c r="AG7" s="246">
        <f t="shared" si="5"/>
        <v>-144447.72</v>
      </c>
      <c r="AH7" s="246">
        <f t="shared" si="5"/>
        <v>-147931.72</v>
      </c>
      <c r="AI7" s="246">
        <f t="shared" si="5"/>
        <v>-153157.72</v>
      </c>
      <c r="AJ7" s="246">
        <f t="shared" si="5"/>
        <v>-150157.72</v>
      </c>
      <c r="AK7" s="246">
        <f t="shared" si="5"/>
        <v>-150157.72</v>
      </c>
      <c r="AL7" s="246">
        <f t="shared" si="5"/>
        <v>-150157.72</v>
      </c>
      <c r="AM7" s="246">
        <f t="shared" si="5"/>
        <v>-150157.72</v>
      </c>
      <c r="AN7" s="246">
        <f t="shared" si="5"/>
        <v>-150157.72</v>
      </c>
      <c r="AO7" s="246">
        <f t="shared" si="5"/>
        <v>-150157.72</v>
      </c>
      <c r="AP7" s="246">
        <f t="shared" si="5"/>
        <v>-150157.72</v>
      </c>
      <c r="AQ7" s="246">
        <f t="shared" si="5"/>
        <v>-150157.72</v>
      </c>
      <c r="AR7" s="167"/>
    </row>
    <row r="8" ht="13.5" customHeight="1">
      <c r="A8" s="23"/>
      <c r="B8" s="247" t="s">
        <v>107</v>
      </c>
      <c r="C8" s="247" t="s">
        <v>26</v>
      </c>
      <c r="D8" s="248">
        <f t="shared" ref="D8:F8" si="6">D7/D$37</f>
        <v>0.6812840164</v>
      </c>
      <c r="E8" s="248">
        <f t="shared" si="6"/>
        <v>0.6816381296</v>
      </c>
      <c r="F8" s="248">
        <f t="shared" si="6"/>
        <v>0.5466016359</v>
      </c>
      <c r="G8" s="249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  <c r="S8" s="250"/>
      <c r="T8" s="250"/>
      <c r="U8" s="250"/>
      <c r="V8" s="250"/>
      <c r="W8" s="250"/>
      <c r="X8" s="250"/>
      <c r="Y8" s="250"/>
      <c r="Z8" s="250"/>
      <c r="AA8" s="250"/>
      <c r="AB8" s="250"/>
      <c r="AC8" s="250"/>
      <c r="AD8" s="250"/>
      <c r="AE8" s="250"/>
      <c r="AF8" s="250"/>
      <c r="AG8" s="250"/>
      <c r="AH8" s="250"/>
      <c r="AI8" s="250"/>
      <c r="AJ8" s="250"/>
      <c r="AK8" s="250"/>
      <c r="AL8" s="250"/>
      <c r="AM8" s="250"/>
      <c r="AN8" s="250"/>
      <c r="AO8" s="250"/>
      <c r="AP8" s="250"/>
      <c r="AQ8" s="250"/>
      <c r="AR8" s="135"/>
    </row>
    <row r="9" ht="13.5" customHeight="1">
      <c r="A9" s="23"/>
      <c r="B9" s="251"/>
      <c r="C9" s="59"/>
      <c r="D9" s="252"/>
      <c r="E9" s="252"/>
      <c r="F9" s="252"/>
      <c r="G9" s="253"/>
      <c r="H9" s="254"/>
      <c r="I9" s="254"/>
      <c r="J9" s="254"/>
      <c r="K9" s="254"/>
      <c r="L9" s="254"/>
      <c r="M9" s="254"/>
      <c r="N9" s="254"/>
      <c r="O9" s="254"/>
      <c r="P9" s="254"/>
      <c r="Q9" s="254"/>
      <c r="R9" s="254"/>
      <c r="S9" s="254"/>
      <c r="T9" s="254"/>
      <c r="U9" s="254"/>
      <c r="V9" s="254"/>
      <c r="W9" s="254"/>
      <c r="X9" s="254"/>
      <c r="Y9" s="254"/>
      <c r="Z9" s="254"/>
      <c r="AA9" s="254"/>
      <c r="AB9" s="254"/>
      <c r="AC9" s="254"/>
      <c r="AD9" s="254"/>
      <c r="AE9" s="254"/>
      <c r="AF9" s="254"/>
      <c r="AG9" s="254"/>
      <c r="AH9" s="254"/>
      <c r="AI9" s="254"/>
      <c r="AJ9" s="254"/>
      <c r="AK9" s="254"/>
      <c r="AL9" s="254"/>
      <c r="AM9" s="254"/>
      <c r="AN9" s="254"/>
      <c r="AO9" s="254"/>
      <c r="AP9" s="254"/>
      <c r="AQ9" s="255"/>
      <c r="AR9" s="135"/>
    </row>
    <row r="10" ht="13.5" customHeight="1">
      <c r="A10" s="6"/>
      <c r="B10" s="95" t="s">
        <v>108</v>
      </c>
      <c r="C10" s="95"/>
      <c r="D10" s="13"/>
      <c r="E10" s="13"/>
      <c r="F10" s="13"/>
      <c r="G10" s="233"/>
      <c r="H10" s="234"/>
      <c r="I10" s="234"/>
      <c r="J10" s="234"/>
      <c r="K10" s="234"/>
      <c r="L10" s="234"/>
      <c r="M10" s="234"/>
      <c r="N10" s="234"/>
      <c r="O10" s="234"/>
      <c r="P10" s="234"/>
      <c r="Q10" s="234"/>
      <c r="R10" s="234"/>
      <c r="S10" s="234"/>
      <c r="T10" s="234"/>
      <c r="U10" s="234"/>
      <c r="V10" s="234"/>
      <c r="W10" s="234"/>
      <c r="X10" s="234"/>
      <c r="Y10" s="234"/>
      <c r="Z10" s="234"/>
      <c r="AA10" s="234"/>
      <c r="AB10" s="234"/>
      <c r="AC10" s="234"/>
      <c r="AD10" s="234"/>
      <c r="AE10" s="234"/>
      <c r="AF10" s="234"/>
      <c r="AG10" s="234"/>
      <c r="AH10" s="234"/>
      <c r="AI10" s="234"/>
      <c r="AJ10" s="234"/>
      <c r="AK10" s="234"/>
      <c r="AL10" s="234"/>
      <c r="AM10" s="234"/>
      <c r="AN10" s="234"/>
      <c r="AO10" s="234"/>
      <c r="AP10" s="234"/>
      <c r="AQ10" s="234"/>
      <c r="AR10" s="227"/>
    </row>
    <row r="11" ht="13.5" customHeight="1">
      <c r="A11" s="23"/>
      <c r="B11" s="235" t="s">
        <v>109</v>
      </c>
      <c r="C11" s="45" t="s">
        <v>23</v>
      </c>
      <c r="D11" s="236">
        <f t="shared" ref="D11:D14" si="7">SUM(H11:S11)</f>
        <v>0</v>
      </c>
      <c r="E11" s="236">
        <f t="shared" ref="E11:E14" si="8">SUM(T11:AE11)</f>
        <v>0</v>
      </c>
      <c r="F11" s="236">
        <f t="shared" ref="F11:F14" si="9">SUM(AF11:AQ11)</f>
        <v>0</v>
      </c>
      <c r="G11" s="237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9"/>
      <c r="AR11" s="135"/>
    </row>
    <row r="12" ht="13.5" customHeight="1">
      <c r="A12" s="23"/>
      <c r="B12" s="235" t="s">
        <v>110</v>
      </c>
      <c r="C12" s="45" t="s">
        <v>23</v>
      </c>
      <c r="D12" s="236">
        <f t="shared" si="7"/>
        <v>-14000</v>
      </c>
      <c r="E12" s="236">
        <f t="shared" si="8"/>
        <v>-6000</v>
      </c>
      <c r="F12" s="236">
        <f t="shared" si="9"/>
        <v>-6000</v>
      </c>
      <c r="G12" s="237"/>
      <c r="H12" s="256">
        <v>0.0</v>
      </c>
      <c r="I12" s="256">
        <v>0.0</v>
      </c>
      <c r="J12" s="256">
        <v>0.0</v>
      </c>
      <c r="K12" s="256">
        <v>-500.0</v>
      </c>
      <c r="L12" s="256">
        <v>-500.0</v>
      </c>
      <c r="M12" s="256">
        <v>-10000.0</v>
      </c>
      <c r="N12" s="256">
        <v>-500.0</v>
      </c>
      <c r="O12" s="256">
        <v>-500.0</v>
      </c>
      <c r="P12" s="256">
        <v>-500.0</v>
      </c>
      <c r="Q12" s="256">
        <v>-500.0</v>
      </c>
      <c r="R12" s="256">
        <v>-500.0</v>
      </c>
      <c r="S12" s="256">
        <v>-500.0</v>
      </c>
      <c r="T12" s="256">
        <v>-500.0</v>
      </c>
      <c r="U12" s="256">
        <v>-500.0</v>
      </c>
      <c r="V12" s="256">
        <v>-500.0</v>
      </c>
      <c r="W12" s="256">
        <v>-500.0</v>
      </c>
      <c r="X12" s="256">
        <v>-500.0</v>
      </c>
      <c r="Y12" s="256">
        <v>-500.0</v>
      </c>
      <c r="Z12" s="256">
        <v>-500.0</v>
      </c>
      <c r="AA12" s="256">
        <v>-500.0</v>
      </c>
      <c r="AB12" s="256">
        <v>-500.0</v>
      </c>
      <c r="AC12" s="256">
        <v>-500.0</v>
      </c>
      <c r="AD12" s="256">
        <v>-500.0</v>
      </c>
      <c r="AE12" s="256">
        <v>-500.0</v>
      </c>
      <c r="AF12" s="256">
        <v>-500.0</v>
      </c>
      <c r="AG12" s="256">
        <v>-500.0</v>
      </c>
      <c r="AH12" s="256">
        <v>-500.0</v>
      </c>
      <c r="AI12" s="256">
        <v>-500.0</v>
      </c>
      <c r="AJ12" s="256">
        <v>-500.0</v>
      </c>
      <c r="AK12" s="256">
        <v>-500.0</v>
      </c>
      <c r="AL12" s="256">
        <v>-500.0</v>
      </c>
      <c r="AM12" s="256">
        <v>-500.0</v>
      </c>
      <c r="AN12" s="256">
        <v>-500.0</v>
      </c>
      <c r="AO12" s="256">
        <v>-500.0</v>
      </c>
      <c r="AP12" s="256">
        <v>-500.0</v>
      </c>
      <c r="AQ12" s="256">
        <v>-500.0</v>
      </c>
      <c r="AR12" s="135"/>
    </row>
    <row r="13" ht="13.5" customHeight="1">
      <c r="A13" s="23"/>
      <c r="B13" s="239" t="s">
        <v>111</v>
      </c>
      <c r="C13" s="155" t="s">
        <v>23</v>
      </c>
      <c r="D13" s="240">
        <f t="shared" si="7"/>
        <v>-9300</v>
      </c>
      <c r="E13" s="240">
        <f t="shared" si="8"/>
        <v>-24000</v>
      </c>
      <c r="F13" s="240">
        <f t="shared" si="9"/>
        <v>-36000</v>
      </c>
      <c r="G13" s="257"/>
      <c r="H13" s="256">
        <v>-500.0</v>
      </c>
      <c r="I13" s="256">
        <v>-500.0</v>
      </c>
      <c r="J13" s="256">
        <v>-500.0</v>
      </c>
      <c r="K13" s="256">
        <v>-800.0</v>
      </c>
      <c r="L13" s="256">
        <v>-800.0</v>
      </c>
      <c r="M13" s="256">
        <v>-800.0</v>
      </c>
      <c r="N13" s="256">
        <v>-800.0</v>
      </c>
      <c r="O13" s="256">
        <v>-800.0</v>
      </c>
      <c r="P13" s="256">
        <v>-800.0</v>
      </c>
      <c r="Q13" s="256">
        <v>-1000.0</v>
      </c>
      <c r="R13" s="256">
        <v>-1000.0</v>
      </c>
      <c r="S13" s="256">
        <v>-1000.0</v>
      </c>
      <c r="T13" s="256">
        <v>-2000.0</v>
      </c>
      <c r="U13" s="256">
        <v>-2000.0</v>
      </c>
      <c r="V13" s="256">
        <v>-2000.0</v>
      </c>
      <c r="W13" s="256">
        <v>-2000.0</v>
      </c>
      <c r="X13" s="256">
        <v>-2000.0</v>
      </c>
      <c r="Y13" s="256">
        <v>-2000.0</v>
      </c>
      <c r="Z13" s="256">
        <v>-2000.0</v>
      </c>
      <c r="AA13" s="256">
        <v>-2000.0</v>
      </c>
      <c r="AB13" s="256">
        <v>-2000.0</v>
      </c>
      <c r="AC13" s="256">
        <v>-2000.0</v>
      </c>
      <c r="AD13" s="256">
        <v>-2000.0</v>
      </c>
      <c r="AE13" s="256">
        <v>-2000.0</v>
      </c>
      <c r="AF13" s="256">
        <v>-3000.0</v>
      </c>
      <c r="AG13" s="256">
        <v>-3000.0</v>
      </c>
      <c r="AH13" s="256">
        <v>-3000.0</v>
      </c>
      <c r="AI13" s="256">
        <v>-3000.0</v>
      </c>
      <c r="AJ13" s="256">
        <v>-3000.0</v>
      </c>
      <c r="AK13" s="256">
        <v>-3000.0</v>
      </c>
      <c r="AL13" s="256">
        <v>-3000.0</v>
      </c>
      <c r="AM13" s="256">
        <v>-3000.0</v>
      </c>
      <c r="AN13" s="256">
        <v>-3000.0</v>
      </c>
      <c r="AO13" s="256">
        <v>-3000.0</v>
      </c>
      <c r="AP13" s="256">
        <v>-3000.0</v>
      </c>
      <c r="AQ13" s="256">
        <v>-3000.0</v>
      </c>
      <c r="AR13" s="135"/>
    </row>
    <row r="14" ht="13.5" customHeight="1">
      <c r="A14" s="23"/>
      <c r="B14" s="111" t="s">
        <v>112</v>
      </c>
      <c r="C14" s="111" t="s">
        <v>23</v>
      </c>
      <c r="D14" s="244">
        <f t="shared" si="7"/>
        <v>-23300</v>
      </c>
      <c r="E14" s="244">
        <f t="shared" si="8"/>
        <v>-30000</v>
      </c>
      <c r="F14" s="244">
        <f t="shared" si="9"/>
        <v>-42000</v>
      </c>
      <c r="G14" s="245"/>
      <c r="H14" s="246">
        <f t="shared" ref="H14:AQ14" si="10">SUM(H11:H13)</f>
        <v>-500</v>
      </c>
      <c r="I14" s="246">
        <f t="shared" si="10"/>
        <v>-500</v>
      </c>
      <c r="J14" s="246">
        <f t="shared" si="10"/>
        <v>-500</v>
      </c>
      <c r="K14" s="246">
        <f t="shared" si="10"/>
        <v>-1300</v>
      </c>
      <c r="L14" s="246">
        <f t="shared" si="10"/>
        <v>-1300</v>
      </c>
      <c r="M14" s="246">
        <f t="shared" si="10"/>
        <v>-10800</v>
      </c>
      <c r="N14" s="246">
        <f t="shared" si="10"/>
        <v>-1300</v>
      </c>
      <c r="O14" s="246">
        <f t="shared" si="10"/>
        <v>-1300</v>
      </c>
      <c r="P14" s="246">
        <f t="shared" si="10"/>
        <v>-1300</v>
      </c>
      <c r="Q14" s="246">
        <f t="shared" si="10"/>
        <v>-1500</v>
      </c>
      <c r="R14" s="246">
        <f t="shared" si="10"/>
        <v>-1500</v>
      </c>
      <c r="S14" s="246">
        <f t="shared" si="10"/>
        <v>-1500</v>
      </c>
      <c r="T14" s="246">
        <f t="shared" si="10"/>
        <v>-2500</v>
      </c>
      <c r="U14" s="246">
        <f t="shared" si="10"/>
        <v>-2500</v>
      </c>
      <c r="V14" s="246">
        <f t="shared" si="10"/>
        <v>-2500</v>
      </c>
      <c r="W14" s="246">
        <f t="shared" si="10"/>
        <v>-2500</v>
      </c>
      <c r="X14" s="246">
        <f t="shared" si="10"/>
        <v>-2500</v>
      </c>
      <c r="Y14" s="246">
        <f t="shared" si="10"/>
        <v>-2500</v>
      </c>
      <c r="Z14" s="246">
        <f t="shared" si="10"/>
        <v>-2500</v>
      </c>
      <c r="AA14" s="246">
        <f t="shared" si="10"/>
        <v>-2500</v>
      </c>
      <c r="AB14" s="246">
        <f t="shared" si="10"/>
        <v>-2500</v>
      </c>
      <c r="AC14" s="246">
        <f t="shared" si="10"/>
        <v>-2500</v>
      </c>
      <c r="AD14" s="246">
        <f t="shared" si="10"/>
        <v>-2500</v>
      </c>
      <c r="AE14" s="246">
        <f t="shared" si="10"/>
        <v>-2500</v>
      </c>
      <c r="AF14" s="246">
        <f t="shared" si="10"/>
        <v>-3500</v>
      </c>
      <c r="AG14" s="246">
        <f t="shared" si="10"/>
        <v>-3500</v>
      </c>
      <c r="AH14" s="246">
        <f t="shared" si="10"/>
        <v>-3500</v>
      </c>
      <c r="AI14" s="246">
        <f t="shared" si="10"/>
        <v>-3500</v>
      </c>
      <c r="AJ14" s="246">
        <f t="shared" si="10"/>
        <v>-3500</v>
      </c>
      <c r="AK14" s="246">
        <f t="shared" si="10"/>
        <v>-3500</v>
      </c>
      <c r="AL14" s="246">
        <f t="shared" si="10"/>
        <v>-3500</v>
      </c>
      <c r="AM14" s="246">
        <f t="shared" si="10"/>
        <v>-3500</v>
      </c>
      <c r="AN14" s="246">
        <f t="shared" si="10"/>
        <v>-3500</v>
      </c>
      <c r="AO14" s="246">
        <f t="shared" si="10"/>
        <v>-3500</v>
      </c>
      <c r="AP14" s="246">
        <f t="shared" si="10"/>
        <v>-3500</v>
      </c>
      <c r="AQ14" s="246">
        <f t="shared" si="10"/>
        <v>-3500</v>
      </c>
      <c r="AR14" s="167"/>
    </row>
    <row r="15" ht="13.5" customHeight="1">
      <c r="A15" s="36"/>
      <c r="B15" s="247" t="s">
        <v>107</v>
      </c>
      <c r="C15" s="247" t="s">
        <v>26</v>
      </c>
      <c r="D15" s="248">
        <f t="shared" ref="D15:F15" si="11">D14/D$37</f>
        <v>0.0273626904</v>
      </c>
      <c r="E15" s="248">
        <f t="shared" si="11"/>
        <v>0.01588541629</v>
      </c>
      <c r="F15" s="248">
        <f t="shared" si="11"/>
        <v>0.01279838714</v>
      </c>
      <c r="G15" s="258"/>
      <c r="H15" s="259"/>
      <c r="I15" s="259"/>
      <c r="J15" s="259"/>
      <c r="K15" s="259"/>
      <c r="L15" s="259"/>
      <c r="M15" s="259"/>
      <c r="N15" s="259"/>
      <c r="O15" s="259"/>
      <c r="P15" s="259"/>
      <c r="Q15" s="259"/>
      <c r="R15" s="259"/>
      <c r="S15" s="259"/>
      <c r="T15" s="259"/>
      <c r="U15" s="259"/>
      <c r="V15" s="259"/>
      <c r="W15" s="259"/>
      <c r="X15" s="259"/>
      <c r="Y15" s="259"/>
      <c r="Z15" s="259"/>
      <c r="AA15" s="259"/>
      <c r="AB15" s="259"/>
      <c r="AC15" s="259"/>
      <c r="AD15" s="259"/>
      <c r="AE15" s="259"/>
      <c r="AF15" s="259"/>
      <c r="AG15" s="259"/>
      <c r="AH15" s="259"/>
      <c r="AI15" s="259"/>
      <c r="AJ15" s="259"/>
      <c r="AK15" s="259"/>
      <c r="AL15" s="259"/>
      <c r="AM15" s="259"/>
      <c r="AN15" s="259"/>
      <c r="AO15" s="259"/>
      <c r="AP15" s="259"/>
      <c r="AQ15" s="259"/>
      <c r="AR15" s="260"/>
    </row>
    <row r="16" ht="13.5" customHeight="1">
      <c r="A16" s="23"/>
      <c r="B16" s="251"/>
      <c r="C16" s="59"/>
      <c r="D16" s="252"/>
      <c r="E16" s="252"/>
      <c r="F16" s="252"/>
      <c r="G16" s="253"/>
      <c r="H16" s="254"/>
      <c r="I16" s="254"/>
      <c r="J16" s="254"/>
      <c r="K16" s="254"/>
      <c r="L16" s="254"/>
      <c r="M16" s="254"/>
      <c r="N16" s="254"/>
      <c r="O16" s="254"/>
      <c r="P16" s="254"/>
      <c r="Q16" s="254"/>
      <c r="R16" s="254"/>
      <c r="S16" s="254"/>
      <c r="T16" s="254"/>
      <c r="U16" s="254"/>
      <c r="V16" s="254"/>
      <c r="W16" s="254"/>
      <c r="X16" s="254"/>
      <c r="Y16" s="254"/>
      <c r="Z16" s="254"/>
      <c r="AA16" s="254"/>
      <c r="AB16" s="254"/>
      <c r="AC16" s="254"/>
      <c r="AD16" s="254"/>
      <c r="AE16" s="254"/>
      <c r="AF16" s="254"/>
      <c r="AG16" s="254"/>
      <c r="AH16" s="254"/>
      <c r="AI16" s="254"/>
      <c r="AJ16" s="254"/>
      <c r="AK16" s="254"/>
      <c r="AL16" s="254"/>
      <c r="AM16" s="254"/>
      <c r="AN16" s="254"/>
      <c r="AO16" s="254"/>
      <c r="AP16" s="254"/>
      <c r="AQ16" s="255"/>
      <c r="AR16" s="135"/>
    </row>
    <row r="17" ht="13.5" customHeight="1">
      <c r="A17" s="6"/>
      <c r="B17" s="95" t="s">
        <v>31</v>
      </c>
      <c r="C17" s="95"/>
      <c r="D17" s="13"/>
      <c r="E17" s="13"/>
      <c r="F17" s="13"/>
      <c r="G17" s="13"/>
      <c r="H17" s="13"/>
      <c r="I17" s="13"/>
      <c r="J17" s="13"/>
      <c r="K17" s="234"/>
      <c r="L17" s="234"/>
      <c r="M17" s="234"/>
      <c r="N17" s="234"/>
      <c r="O17" s="234"/>
      <c r="P17" s="234"/>
      <c r="Q17" s="234"/>
      <c r="R17" s="234"/>
      <c r="S17" s="234"/>
      <c r="T17" s="234"/>
      <c r="U17" s="234"/>
      <c r="V17" s="234"/>
      <c r="W17" s="234"/>
      <c r="X17" s="234"/>
      <c r="Y17" s="234"/>
      <c r="Z17" s="234"/>
      <c r="AA17" s="234"/>
      <c r="AB17" s="234"/>
      <c r="AC17" s="234"/>
      <c r="AD17" s="234"/>
      <c r="AE17" s="234"/>
      <c r="AF17" s="234"/>
      <c r="AG17" s="234"/>
      <c r="AH17" s="234"/>
      <c r="AI17" s="234"/>
      <c r="AJ17" s="234"/>
      <c r="AK17" s="234"/>
      <c r="AL17" s="234"/>
      <c r="AM17" s="234"/>
      <c r="AN17" s="234"/>
      <c r="AO17" s="234"/>
      <c r="AP17" s="234"/>
      <c r="AQ17" s="234"/>
      <c r="AR17" s="227"/>
    </row>
    <row r="18" ht="13.5" customHeight="1">
      <c r="A18" s="23"/>
      <c r="B18" s="235" t="s">
        <v>113</v>
      </c>
      <c r="C18" s="45" t="s">
        <v>23</v>
      </c>
      <c r="D18" s="236">
        <f t="shared" ref="D18:D20" si="12">SUM(H18:S18)</f>
        <v>-2874.453864</v>
      </c>
      <c r="E18" s="236">
        <f t="shared" ref="E18:E20" si="13">SUM(T18:AE18)</f>
        <v>-18709.2026</v>
      </c>
      <c r="F18" s="236">
        <f t="shared" ref="F18:F20" si="14">SUM(AF18:AQ18)</f>
        <v>-71645.98996</v>
      </c>
      <c r="G18" s="237"/>
      <c r="H18" s="38">
        <f>-0.02*'3_Revenue_Projections'!D16</f>
        <v>-27.054</v>
      </c>
      <c r="I18" s="38">
        <f>-0.02*'3_Revenue_Projections'!E16</f>
        <v>-59.18346</v>
      </c>
      <c r="J18" s="135">
        <f>-0.02*'3_Revenue_Projections'!F16</f>
        <v>-85.5916254</v>
      </c>
      <c r="K18" s="135">
        <f>-0.02*'3_Revenue_Projections'!G16</f>
        <v>-111.7357091</v>
      </c>
      <c r="L18" s="135">
        <f>-0.02*'3_Revenue_Projections'!H16</f>
        <v>-137.6183521</v>
      </c>
      <c r="M18" s="135">
        <f>-0.02*'3_Revenue_Projections'!I16</f>
        <v>-163.2421685</v>
      </c>
      <c r="N18" s="135">
        <f>-0.02*'3_Revenue_Projections'!J16</f>
        <v>-239.5663854</v>
      </c>
      <c r="O18" s="135">
        <f>-0.02*'3_Revenue_Projections'!K16</f>
        <v>-297.1707215</v>
      </c>
      <c r="P18" s="135">
        <f>-0.02*'3_Revenue_Projections'!L16</f>
        <v>-354.1990143</v>
      </c>
      <c r="Q18" s="135">
        <f>-0.02*'3_Revenue_Projections'!M16</f>
        <v>-410.6570242</v>
      </c>
      <c r="R18" s="135">
        <f>-0.02*'3_Revenue_Projections'!N16</f>
        <v>-466.5504539</v>
      </c>
      <c r="S18" s="135">
        <f>-0.02*'3_Revenue_Projections'!O16</f>
        <v>-521.8849494</v>
      </c>
      <c r="T18" s="135">
        <f>-0.02*'3_Revenue_Projections'!P16</f>
        <v>-700.3327099</v>
      </c>
      <c r="U18" s="135">
        <f>-0.02*'3_Revenue_Projections'!Q16</f>
        <v>-825.3293828</v>
      </c>
      <c r="V18" s="135">
        <f>-0.02*'3_Revenue_Projections'!R16</f>
        <v>-949.076089</v>
      </c>
      <c r="W18" s="135">
        <f>-0.02*'3_Revenue_Projections'!S16</f>
        <v>-1104.585328</v>
      </c>
      <c r="X18" s="135">
        <f>-0.02*'3_Revenue_Projections'!T16</f>
        <v>-1258.539475</v>
      </c>
      <c r="Y18" s="135">
        <f>-0.02*'3_Revenue_Projections'!U16</f>
        <v>-1410.95408</v>
      </c>
      <c r="Z18" s="135">
        <f>-0.02*'3_Revenue_Projections'!V16</f>
        <v>-1594.844539</v>
      </c>
      <c r="AA18" s="135">
        <f>-0.02*'3_Revenue_Projections'!W16</f>
        <v>-1776.896094</v>
      </c>
      <c r="AB18" s="135">
        <f>-0.02*'3_Revenue_Projections'!X16</f>
        <v>-1957.127133</v>
      </c>
      <c r="AC18" s="135">
        <f>-0.02*'3_Revenue_Projections'!Y16</f>
        <v>-2168.555862</v>
      </c>
      <c r="AD18" s="135">
        <f>-0.02*'3_Revenue_Projections'!Z16</f>
        <v>-2377.870303</v>
      </c>
      <c r="AE18" s="135">
        <f>-0.02*'3_Revenue_Projections'!AA16</f>
        <v>-2585.0916</v>
      </c>
      <c r="AF18" s="135">
        <f>-0.02*'3_Revenue_Projections'!AB16</f>
        <v>-3187.898928</v>
      </c>
      <c r="AG18" s="135">
        <f>-0.02*'3_Revenue_Projections'!AC16</f>
        <v>-3552.019939</v>
      </c>
      <c r="AH18" s="135">
        <f>-0.02*'3_Revenue_Projections'!AD16</f>
        <v>-3912.499739</v>
      </c>
      <c r="AI18" s="135">
        <f>-0.02*'3_Revenue_Projections'!AE16</f>
        <v>-4413.374742</v>
      </c>
      <c r="AJ18" s="135">
        <f>-0.02*'3_Revenue_Projections'!AF16</f>
        <v>-4909.240994</v>
      </c>
      <c r="AK18" s="135">
        <f>-0.02*'3_Revenue_Projections'!AG16</f>
        <v>-5400.148585</v>
      </c>
      <c r="AL18" s="135">
        <f>-0.02*'3_Revenue_Projections'!AH16</f>
        <v>-6030.147099</v>
      </c>
      <c r="AM18" s="135">
        <f>-0.02*'3_Revenue_Projections'!AI16</f>
        <v>-6653.845628</v>
      </c>
      <c r="AN18" s="135">
        <f>-0.02*'3_Revenue_Projections'!AJ16</f>
        <v>-7271.307171</v>
      </c>
      <c r="AO18" s="135">
        <f>-0.02*'3_Revenue_Projections'!AK16</f>
        <v>-8026.5941</v>
      </c>
      <c r="AP18" s="135">
        <f>-0.02*'3_Revenue_Projections'!AL16</f>
        <v>-8774.328159</v>
      </c>
      <c r="AQ18" s="135">
        <f>-0.02*'3_Revenue_Projections'!AM16</f>
        <v>-9514.584877</v>
      </c>
      <c r="AR18" s="135"/>
    </row>
    <row r="19" ht="13.5" customHeight="1">
      <c r="A19" s="23"/>
      <c r="B19" s="239" t="s">
        <v>114</v>
      </c>
      <c r="C19" s="155" t="s">
        <v>23</v>
      </c>
      <c r="D19" s="240">
        <f t="shared" si="12"/>
        <v>-2400</v>
      </c>
      <c r="E19" s="240">
        <f t="shared" si="13"/>
        <v>-2400</v>
      </c>
      <c r="F19" s="240">
        <f t="shared" si="14"/>
        <v>-2400</v>
      </c>
      <c r="G19" s="257"/>
      <c r="H19" s="256">
        <v>-200.0</v>
      </c>
      <c r="I19" s="256">
        <v>-200.0</v>
      </c>
      <c r="J19" s="256">
        <v>-200.0</v>
      </c>
      <c r="K19" s="256">
        <v>-200.0</v>
      </c>
      <c r="L19" s="256">
        <v>-200.0</v>
      </c>
      <c r="M19" s="256">
        <v>-200.0</v>
      </c>
      <c r="N19" s="256">
        <v>-200.0</v>
      </c>
      <c r="O19" s="256">
        <v>-200.0</v>
      </c>
      <c r="P19" s="256">
        <v>-200.0</v>
      </c>
      <c r="Q19" s="256">
        <v>-200.0</v>
      </c>
      <c r="R19" s="256">
        <v>-200.0</v>
      </c>
      <c r="S19" s="256">
        <v>-200.0</v>
      </c>
      <c r="T19" s="256">
        <v>-200.0</v>
      </c>
      <c r="U19" s="256">
        <v>-200.0</v>
      </c>
      <c r="V19" s="256">
        <v>-200.0</v>
      </c>
      <c r="W19" s="256">
        <v>-200.0</v>
      </c>
      <c r="X19" s="256">
        <v>-200.0</v>
      </c>
      <c r="Y19" s="256">
        <v>-200.0</v>
      </c>
      <c r="Z19" s="256">
        <v>-200.0</v>
      </c>
      <c r="AA19" s="256">
        <v>-200.0</v>
      </c>
      <c r="AB19" s="256">
        <v>-200.0</v>
      </c>
      <c r="AC19" s="256">
        <v>-200.0</v>
      </c>
      <c r="AD19" s="256">
        <v>-200.0</v>
      </c>
      <c r="AE19" s="256">
        <v>-200.0</v>
      </c>
      <c r="AF19" s="256">
        <v>-200.0</v>
      </c>
      <c r="AG19" s="256">
        <v>-200.0</v>
      </c>
      <c r="AH19" s="256">
        <v>-200.0</v>
      </c>
      <c r="AI19" s="256">
        <v>-200.0</v>
      </c>
      <c r="AJ19" s="256">
        <v>-200.0</v>
      </c>
      <c r="AK19" s="256">
        <v>-200.0</v>
      </c>
      <c r="AL19" s="256">
        <v>-200.0</v>
      </c>
      <c r="AM19" s="256">
        <v>-200.0</v>
      </c>
      <c r="AN19" s="256">
        <v>-200.0</v>
      </c>
      <c r="AO19" s="256">
        <v>-200.0</v>
      </c>
      <c r="AP19" s="256">
        <v>-200.0</v>
      </c>
      <c r="AQ19" s="256">
        <v>-200.0</v>
      </c>
      <c r="AR19" s="135"/>
    </row>
    <row r="20" ht="13.5" customHeight="1">
      <c r="A20" s="23"/>
      <c r="B20" s="111" t="s">
        <v>115</v>
      </c>
      <c r="C20" s="111" t="s">
        <v>23</v>
      </c>
      <c r="D20" s="244">
        <f t="shared" si="12"/>
        <v>-5274.453864</v>
      </c>
      <c r="E20" s="244">
        <f t="shared" si="13"/>
        <v>-21109.2026</v>
      </c>
      <c r="F20" s="244">
        <f t="shared" si="14"/>
        <v>-74045.98996</v>
      </c>
      <c r="G20" s="245"/>
      <c r="H20" s="246">
        <f t="shared" ref="H20:AQ20" si="15">SUM(H18:H19)</f>
        <v>-227.054</v>
      </c>
      <c r="I20" s="246">
        <f t="shared" si="15"/>
        <v>-259.18346</v>
      </c>
      <c r="J20" s="246">
        <f t="shared" si="15"/>
        <v>-285.5916254</v>
      </c>
      <c r="K20" s="246">
        <f t="shared" si="15"/>
        <v>-311.7357091</v>
      </c>
      <c r="L20" s="246">
        <f t="shared" si="15"/>
        <v>-337.6183521</v>
      </c>
      <c r="M20" s="246">
        <f t="shared" si="15"/>
        <v>-363.2421685</v>
      </c>
      <c r="N20" s="246">
        <f t="shared" si="15"/>
        <v>-439.5663854</v>
      </c>
      <c r="O20" s="246">
        <f t="shared" si="15"/>
        <v>-497.1707215</v>
      </c>
      <c r="P20" s="246">
        <f t="shared" si="15"/>
        <v>-554.1990143</v>
      </c>
      <c r="Q20" s="246">
        <f t="shared" si="15"/>
        <v>-610.6570242</v>
      </c>
      <c r="R20" s="246">
        <f t="shared" si="15"/>
        <v>-666.5504539</v>
      </c>
      <c r="S20" s="246">
        <f t="shared" si="15"/>
        <v>-721.8849494</v>
      </c>
      <c r="T20" s="246">
        <f t="shared" si="15"/>
        <v>-900.3327099</v>
      </c>
      <c r="U20" s="246">
        <f t="shared" si="15"/>
        <v>-1025.329383</v>
      </c>
      <c r="V20" s="246">
        <f t="shared" si="15"/>
        <v>-1149.076089</v>
      </c>
      <c r="W20" s="246">
        <f t="shared" si="15"/>
        <v>-1304.585328</v>
      </c>
      <c r="X20" s="246">
        <f t="shared" si="15"/>
        <v>-1458.539475</v>
      </c>
      <c r="Y20" s="246">
        <f t="shared" si="15"/>
        <v>-1610.95408</v>
      </c>
      <c r="Z20" s="246">
        <f t="shared" si="15"/>
        <v>-1794.844539</v>
      </c>
      <c r="AA20" s="246">
        <f t="shared" si="15"/>
        <v>-1976.896094</v>
      </c>
      <c r="AB20" s="246">
        <f t="shared" si="15"/>
        <v>-2157.127133</v>
      </c>
      <c r="AC20" s="246">
        <f t="shared" si="15"/>
        <v>-2368.555862</v>
      </c>
      <c r="AD20" s="246">
        <f t="shared" si="15"/>
        <v>-2577.870303</v>
      </c>
      <c r="AE20" s="246">
        <f t="shared" si="15"/>
        <v>-2785.0916</v>
      </c>
      <c r="AF20" s="246">
        <f t="shared" si="15"/>
        <v>-3387.898928</v>
      </c>
      <c r="AG20" s="246">
        <f t="shared" si="15"/>
        <v>-3752.019939</v>
      </c>
      <c r="AH20" s="246">
        <f t="shared" si="15"/>
        <v>-4112.499739</v>
      </c>
      <c r="AI20" s="246">
        <f t="shared" si="15"/>
        <v>-4613.374742</v>
      </c>
      <c r="AJ20" s="246">
        <f t="shared" si="15"/>
        <v>-5109.240994</v>
      </c>
      <c r="AK20" s="246">
        <f t="shared" si="15"/>
        <v>-5600.148585</v>
      </c>
      <c r="AL20" s="246">
        <f t="shared" si="15"/>
        <v>-6230.147099</v>
      </c>
      <c r="AM20" s="246">
        <f t="shared" si="15"/>
        <v>-6853.845628</v>
      </c>
      <c r="AN20" s="246">
        <f t="shared" si="15"/>
        <v>-7471.307171</v>
      </c>
      <c r="AO20" s="246">
        <f t="shared" si="15"/>
        <v>-8226.5941</v>
      </c>
      <c r="AP20" s="246">
        <f t="shared" si="15"/>
        <v>-8974.328159</v>
      </c>
      <c r="AQ20" s="246">
        <f t="shared" si="15"/>
        <v>-9714.584877</v>
      </c>
      <c r="AR20" s="167"/>
    </row>
    <row r="21" ht="13.5" customHeight="1">
      <c r="A21" s="36"/>
      <c r="B21" s="247" t="s">
        <v>107</v>
      </c>
      <c r="C21" s="247" t="s">
        <v>26</v>
      </c>
      <c r="D21" s="248">
        <f t="shared" ref="D21:F21" si="16">D20/D$37</f>
        <v>0.00619413082</v>
      </c>
      <c r="E21" s="248">
        <f t="shared" si="16"/>
        <v>0.01117761569</v>
      </c>
      <c r="F21" s="248">
        <f t="shared" si="16"/>
        <v>0.02256355347</v>
      </c>
      <c r="G21" s="258"/>
      <c r="H21" s="259"/>
      <c r="I21" s="259"/>
      <c r="J21" s="259"/>
      <c r="K21" s="259"/>
      <c r="L21" s="259"/>
      <c r="M21" s="259"/>
      <c r="N21" s="259"/>
      <c r="O21" s="259"/>
      <c r="P21" s="259"/>
      <c r="Q21" s="259"/>
      <c r="R21" s="259"/>
      <c r="S21" s="259"/>
      <c r="T21" s="259"/>
      <c r="U21" s="259"/>
      <c r="V21" s="259"/>
      <c r="W21" s="259"/>
      <c r="X21" s="259"/>
      <c r="Y21" s="259"/>
      <c r="Z21" s="259"/>
      <c r="AA21" s="259"/>
      <c r="AB21" s="259"/>
      <c r="AC21" s="259"/>
      <c r="AD21" s="259"/>
      <c r="AE21" s="259"/>
      <c r="AF21" s="259"/>
      <c r="AG21" s="259"/>
      <c r="AH21" s="259"/>
      <c r="AI21" s="259"/>
      <c r="AJ21" s="259"/>
      <c r="AK21" s="259"/>
      <c r="AL21" s="259"/>
      <c r="AM21" s="259"/>
      <c r="AN21" s="259"/>
      <c r="AO21" s="259"/>
      <c r="AP21" s="259"/>
      <c r="AQ21" s="259"/>
      <c r="AR21" s="260"/>
    </row>
    <row r="22" ht="16.5" customHeight="1">
      <c r="A22" s="23"/>
      <c r="B22" s="261"/>
      <c r="C22" s="262"/>
      <c r="D22" s="252"/>
      <c r="E22" s="252"/>
      <c r="F22" s="252"/>
      <c r="G22" s="263"/>
      <c r="H22" s="254"/>
      <c r="I22" s="254"/>
      <c r="J22" s="254"/>
      <c r="K22" s="254"/>
      <c r="L22" s="254"/>
      <c r="M22" s="254"/>
      <c r="N22" s="254"/>
      <c r="O22" s="254"/>
      <c r="P22" s="254"/>
      <c r="Q22" s="254"/>
      <c r="R22" s="254"/>
      <c r="S22" s="254"/>
      <c r="T22" s="254"/>
      <c r="U22" s="254"/>
      <c r="V22" s="254"/>
      <c r="W22" s="254"/>
      <c r="X22" s="254"/>
      <c r="Y22" s="254"/>
      <c r="Z22" s="254"/>
      <c r="AA22" s="254"/>
      <c r="AB22" s="254"/>
      <c r="AC22" s="254"/>
      <c r="AD22" s="254"/>
      <c r="AE22" s="254"/>
      <c r="AF22" s="254"/>
      <c r="AG22" s="254"/>
      <c r="AH22" s="254"/>
      <c r="AI22" s="254"/>
      <c r="AJ22" s="254"/>
      <c r="AK22" s="254"/>
      <c r="AL22" s="254"/>
      <c r="AM22" s="254"/>
      <c r="AN22" s="254"/>
      <c r="AO22" s="254"/>
      <c r="AP22" s="254"/>
      <c r="AQ22" s="255"/>
      <c r="AR22" s="135"/>
    </row>
    <row r="23" ht="13.5" customHeight="1">
      <c r="A23" s="6"/>
      <c r="B23" s="95" t="s">
        <v>116</v>
      </c>
      <c r="C23" s="95"/>
      <c r="D23" s="13"/>
      <c r="E23" s="13"/>
      <c r="F23" s="13"/>
      <c r="G23" s="233"/>
      <c r="H23" s="234"/>
      <c r="I23" s="234"/>
      <c r="J23" s="234"/>
      <c r="K23" s="234"/>
      <c r="L23" s="234"/>
      <c r="M23" s="234"/>
      <c r="N23" s="234"/>
      <c r="O23" s="234"/>
      <c r="P23" s="234"/>
      <c r="Q23" s="234"/>
      <c r="R23" s="234"/>
      <c r="S23" s="234"/>
      <c r="T23" s="234"/>
      <c r="U23" s="234"/>
      <c r="V23" s="234"/>
      <c r="W23" s="234"/>
      <c r="X23" s="234"/>
      <c r="Y23" s="234"/>
      <c r="Z23" s="234"/>
      <c r="AA23" s="234"/>
      <c r="AB23" s="234"/>
      <c r="AC23" s="234"/>
      <c r="AD23" s="234"/>
      <c r="AE23" s="234"/>
      <c r="AF23" s="234"/>
      <c r="AG23" s="234"/>
      <c r="AH23" s="234"/>
      <c r="AI23" s="234"/>
      <c r="AJ23" s="234"/>
      <c r="AK23" s="234"/>
      <c r="AL23" s="234"/>
      <c r="AM23" s="234"/>
      <c r="AN23" s="234"/>
      <c r="AO23" s="234"/>
      <c r="AP23" s="234"/>
      <c r="AQ23" s="234"/>
      <c r="AR23" s="227"/>
    </row>
    <row r="24" ht="13.5" customHeight="1">
      <c r="A24" s="23"/>
      <c r="B24" s="239" t="s">
        <v>117</v>
      </c>
      <c r="C24" s="155" t="s">
        <v>23</v>
      </c>
      <c r="D24" s="240">
        <f t="shared" ref="D24:D25" si="17">SUM(H24:S24)</f>
        <v>-108000</v>
      </c>
      <c r="E24" s="240">
        <f t="shared" ref="E24:E25" si="18">SUM(T24:AE24)</f>
        <v>-233865.0324</v>
      </c>
      <c r="F24" s="240">
        <f t="shared" ref="F24:F25" si="19">SUM(AF24:AQ24)</f>
        <v>-895574.8745</v>
      </c>
      <c r="G24" s="238">
        <v>-0.25</v>
      </c>
      <c r="H24" s="264">
        <v>-9000.0</v>
      </c>
      <c r="I24" s="264">
        <v>-9000.0</v>
      </c>
      <c r="J24" s="264">
        <v>-9000.0</v>
      </c>
      <c r="K24" s="264">
        <v>-9000.0</v>
      </c>
      <c r="L24" s="264">
        <v>-9000.0</v>
      </c>
      <c r="M24" s="264">
        <v>-9000.0</v>
      </c>
      <c r="N24" s="264">
        <v>-9000.0</v>
      </c>
      <c r="O24" s="264">
        <v>-9000.0</v>
      </c>
      <c r="P24" s="264">
        <v>-9000.0</v>
      </c>
      <c r="Q24" s="264">
        <v>-9000.0</v>
      </c>
      <c r="R24" s="264">
        <v>-9000.0</v>
      </c>
      <c r="S24" s="264">
        <v>-9000.0</v>
      </c>
      <c r="T24" s="242">
        <f>$G$24*'3_Revenue_Projections'!P16</f>
        <v>-8754.158874</v>
      </c>
      <c r="U24" s="242">
        <f>$G$24*'3_Revenue_Projections'!Q16</f>
        <v>-10316.61728</v>
      </c>
      <c r="V24" s="242">
        <f>$G$24*'3_Revenue_Projections'!R16</f>
        <v>-11863.45111</v>
      </c>
      <c r="W24" s="242">
        <f>$G$24*'3_Revenue_Projections'!S16</f>
        <v>-13807.3166</v>
      </c>
      <c r="X24" s="242">
        <f>$G$24*'3_Revenue_Projections'!T16</f>
        <v>-15731.74343</v>
      </c>
      <c r="Y24" s="242">
        <f>$G$24*'3_Revenue_Projections'!U16</f>
        <v>-17636.926</v>
      </c>
      <c r="Z24" s="242">
        <f>$G$24*'3_Revenue_Projections'!V16</f>
        <v>-19935.55674</v>
      </c>
      <c r="AA24" s="242">
        <f>$G$24*'3_Revenue_Projections'!W16</f>
        <v>-22211.20117</v>
      </c>
      <c r="AB24" s="242">
        <f>$G$24*'3_Revenue_Projections'!X16</f>
        <v>-24464.08916</v>
      </c>
      <c r="AC24" s="242">
        <f>$G$24*'3_Revenue_Projections'!Y16</f>
        <v>-27106.94827</v>
      </c>
      <c r="AD24" s="242">
        <f>$G$24*'3_Revenue_Projections'!Z16</f>
        <v>-29723.37879</v>
      </c>
      <c r="AE24" s="242">
        <f>$G$24*'3_Revenue_Projections'!AA16</f>
        <v>-32313.645</v>
      </c>
      <c r="AF24" s="242">
        <f>$G$24*'3_Revenue_Projections'!AB16</f>
        <v>-39848.7366</v>
      </c>
      <c r="AG24" s="242">
        <f>$G$24*'3_Revenue_Projections'!AC16</f>
        <v>-44400.24923</v>
      </c>
      <c r="AH24" s="242">
        <f>$G$24*'3_Revenue_Projections'!AD16</f>
        <v>-48906.24674</v>
      </c>
      <c r="AI24" s="242">
        <f>$G$24*'3_Revenue_Projections'!AE16</f>
        <v>-55167.18427</v>
      </c>
      <c r="AJ24" s="242">
        <f>$G$24*'3_Revenue_Projections'!AF16</f>
        <v>-61365.51243</v>
      </c>
      <c r="AK24" s="242">
        <f>$G$24*'3_Revenue_Projections'!AG16</f>
        <v>-67501.85731</v>
      </c>
      <c r="AL24" s="242">
        <f>$G$24*'3_Revenue_Projections'!AH16</f>
        <v>-75376.83873</v>
      </c>
      <c r="AM24" s="242">
        <f>$G$24*'3_Revenue_Projections'!AI16</f>
        <v>-83173.07035</v>
      </c>
      <c r="AN24" s="242">
        <f>$G$24*'3_Revenue_Projections'!AJ16</f>
        <v>-90891.33964</v>
      </c>
      <c r="AO24" s="242">
        <f>$G$24*'3_Revenue_Projections'!AK16</f>
        <v>-100332.4262</v>
      </c>
      <c r="AP24" s="242">
        <f>$G$24*'3_Revenue_Projections'!AL16</f>
        <v>-109679.102</v>
      </c>
      <c r="AQ24" s="243">
        <f>$G$24*'3_Revenue_Projections'!AM16</f>
        <v>-118932.311</v>
      </c>
      <c r="AR24" s="135"/>
    </row>
    <row r="25" ht="13.5" customHeight="1">
      <c r="A25" s="23"/>
      <c r="B25" s="111" t="s">
        <v>118</v>
      </c>
      <c r="C25" s="111" t="s">
        <v>23</v>
      </c>
      <c r="D25" s="244">
        <f t="shared" si="17"/>
        <v>-108000</v>
      </c>
      <c r="E25" s="244">
        <f t="shared" si="18"/>
        <v>-233865.0324</v>
      </c>
      <c r="F25" s="244">
        <f t="shared" si="19"/>
        <v>-895574.8745</v>
      </c>
      <c r="G25" s="245"/>
      <c r="H25" s="246">
        <f t="shared" ref="H25:AQ25" si="20">SUM(H24)</f>
        <v>-9000</v>
      </c>
      <c r="I25" s="246">
        <f t="shared" si="20"/>
        <v>-9000</v>
      </c>
      <c r="J25" s="246">
        <f t="shared" si="20"/>
        <v>-9000</v>
      </c>
      <c r="K25" s="246">
        <f t="shared" si="20"/>
        <v>-9000</v>
      </c>
      <c r="L25" s="246">
        <f t="shared" si="20"/>
        <v>-9000</v>
      </c>
      <c r="M25" s="246">
        <f t="shared" si="20"/>
        <v>-9000</v>
      </c>
      <c r="N25" s="246">
        <f t="shared" si="20"/>
        <v>-9000</v>
      </c>
      <c r="O25" s="246">
        <f t="shared" si="20"/>
        <v>-9000</v>
      </c>
      <c r="P25" s="246">
        <f t="shared" si="20"/>
        <v>-9000</v>
      </c>
      <c r="Q25" s="246">
        <f t="shared" si="20"/>
        <v>-9000</v>
      </c>
      <c r="R25" s="246">
        <f t="shared" si="20"/>
        <v>-9000</v>
      </c>
      <c r="S25" s="246">
        <f t="shared" si="20"/>
        <v>-9000</v>
      </c>
      <c r="T25" s="246">
        <f t="shared" si="20"/>
        <v>-8754.158874</v>
      </c>
      <c r="U25" s="246">
        <f t="shared" si="20"/>
        <v>-10316.61728</v>
      </c>
      <c r="V25" s="246">
        <f t="shared" si="20"/>
        <v>-11863.45111</v>
      </c>
      <c r="W25" s="246">
        <f t="shared" si="20"/>
        <v>-13807.3166</v>
      </c>
      <c r="X25" s="246">
        <f t="shared" si="20"/>
        <v>-15731.74343</v>
      </c>
      <c r="Y25" s="246">
        <f t="shared" si="20"/>
        <v>-17636.926</v>
      </c>
      <c r="Z25" s="246">
        <f t="shared" si="20"/>
        <v>-19935.55674</v>
      </c>
      <c r="AA25" s="246">
        <f t="shared" si="20"/>
        <v>-22211.20117</v>
      </c>
      <c r="AB25" s="246">
        <f t="shared" si="20"/>
        <v>-24464.08916</v>
      </c>
      <c r="AC25" s="246">
        <f t="shared" si="20"/>
        <v>-27106.94827</v>
      </c>
      <c r="AD25" s="246">
        <f t="shared" si="20"/>
        <v>-29723.37879</v>
      </c>
      <c r="AE25" s="246">
        <f t="shared" si="20"/>
        <v>-32313.645</v>
      </c>
      <c r="AF25" s="246">
        <f t="shared" si="20"/>
        <v>-39848.7366</v>
      </c>
      <c r="AG25" s="246">
        <f t="shared" si="20"/>
        <v>-44400.24923</v>
      </c>
      <c r="AH25" s="246">
        <f t="shared" si="20"/>
        <v>-48906.24674</v>
      </c>
      <c r="AI25" s="246">
        <f t="shared" si="20"/>
        <v>-55167.18427</v>
      </c>
      <c r="AJ25" s="246">
        <f t="shared" si="20"/>
        <v>-61365.51243</v>
      </c>
      <c r="AK25" s="246">
        <f t="shared" si="20"/>
        <v>-67501.85731</v>
      </c>
      <c r="AL25" s="246">
        <f t="shared" si="20"/>
        <v>-75376.83873</v>
      </c>
      <c r="AM25" s="246">
        <f t="shared" si="20"/>
        <v>-83173.07035</v>
      </c>
      <c r="AN25" s="246">
        <f t="shared" si="20"/>
        <v>-90891.33964</v>
      </c>
      <c r="AO25" s="246">
        <f t="shared" si="20"/>
        <v>-100332.4262</v>
      </c>
      <c r="AP25" s="246">
        <f t="shared" si="20"/>
        <v>-109679.102</v>
      </c>
      <c r="AQ25" s="246">
        <f t="shared" si="20"/>
        <v>-118932.311</v>
      </c>
      <c r="AR25" s="167"/>
    </row>
    <row r="26" ht="13.5" customHeight="1">
      <c r="A26" s="36"/>
      <c r="B26" s="105" t="s">
        <v>107</v>
      </c>
      <c r="C26" s="105" t="s">
        <v>26</v>
      </c>
      <c r="D26" s="248">
        <f t="shared" ref="D26:F26" si="21">D25/D$37</f>
        <v>0.1268313546</v>
      </c>
      <c r="E26" s="248">
        <f t="shared" si="21"/>
        <v>0.1238347799</v>
      </c>
      <c r="F26" s="248">
        <f t="shared" si="21"/>
        <v>0.2729027133</v>
      </c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36"/>
    </row>
    <row r="27" ht="13.5" customHeight="1">
      <c r="A27" s="23"/>
      <c r="B27" s="251"/>
      <c r="C27" s="59"/>
      <c r="D27" s="252"/>
      <c r="E27" s="252"/>
      <c r="F27" s="252"/>
      <c r="G27" s="253"/>
      <c r="H27" s="254"/>
      <c r="I27" s="254"/>
      <c r="J27" s="254"/>
      <c r="K27" s="254"/>
      <c r="L27" s="254"/>
      <c r="M27" s="254"/>
      <c r="N27" s="254"/>
      <c r="O27" s="254"/>
      <c r="P27" s="254"/>
      <c r="Q27" s="254"/>
      <c r="R27" s="254"/>
      <c r="S27" s="254"/>
      <c r="T27" s="254"/>
      <c r="U27" s="254"/>
      <c r="V27" s="254"/>
      <c r="W27" s="254"/>
      <c r="X27" s="254"/>
      <c r="Y27" s="254"/>
      <c r="Z27" s="254"/>
      <c r="AA27" s="254"/>
      <c r="AB27" s="254"/>
      <c r="AC27" s="254"/>
      <c r="AD27" s="254"/>
      <c r="AE27" s="254"/>
      <c r="AF27" s="254"/>
      <c r="AG27" s="254"/>
      <c r="AH27" s="254"/>
      <c r="AI27" s="254"/>
      <c r="AJ27" s="254"/>
      <c r="AK27" s="254"/>
      <c r="AL27" s="254"/>
      <c r="AM27" s="254"/>
      <c r="AN27" s="254"/>
      <c r="AO27" s="254"/>
      <c r="AP27" s="254"/>
      <c r="AQ27" s="255"/>
      <c r="AR27" s="135"/>
    </row>
    <row r="28" ht="13.5" customHeight="1">
      <c r="A28" s="6"/>
      <c r="B28" s="95" t="s">
        <v>119</v>
      </c>
      <c r="C28" s="95"/>
      <c r="D28" s="13"/>
      <c r="E28" s="13"/>
      <c r="F28" s="13"/>
      <c r="G28" s="233"/>
      <c r="H28" s="234"/>
      <c r="I28" s="234"/>
      <c r="J28" s="234"/>
      <c r="K28" s="234"/>
      <c r="L28" s="234"/>
      <c r="M28" s="234"/>
      <c r="N28" s="234"/>
      <c r="O28" s="234"/>
      <c r="P28" s="234"/>
      <c r="Q28" s="234"/>
      <c r="R28" s="234"/>
      <c r="S28" s="234"/>
      <c r="T28" s="234"/>
      <c r="U28" s="234"/>
      <c r="V28" s="234"/>
      <c r="W28" s="234"/>
      <c r="X28" s="234"/>
      <c r="Y28" s="234"/>
      <c r="Z28" s="234"/>
      <c r="AA28" s="234"/>
      <c r="AB28" s="234"/>
      <c r="AC28" s="234"/>
      <c r="AD28" s="234"/>
      <c r="AE28" s="234"/>
      <c r="AF28" s="234"/>
      <c r="AG28" s="234"/>
      <c r="AH28" s="234"/>
      <c r="AI28" s="234"/>
      <c r="AJ28" s="234"/>
      <c r="AK28" s="234"/>
      <c r="AL28" s="234"/>
      <c r="AM28" s="234"/>
      <c r="AN28" s="234"/>
      <c r="AO28" s="234"/>
      <c r="AP28" s="234"/>
      <c r="AQ28" s="234"/>
      <c r="AR28" s="227"/>
    </row>
    <row r="29" ht="13.5" customHeight="1">
      <c r="A29" s="23"/>
      <c r="B29" s="235" t="s">
        <v>120</v>
      </c>
      <c r="C29" s="45" t="s">
        <v>23</v>
      </c>
      <c r="D29" s="236">
        <f t="shared" ref="D29:D33" si="22">SUM(H29:S29)</f>
        <v>-32100</v>
      </c>
      <c r="E29" s="236">
        <f t="shared" ref="E29:E33" si="23">SUM(T29:AE29)</f>
        <v>-75300</v>
      </c>
      <c r="F29" s="236">
        <f t="shared" ref="F29:F33" si="24">SUM(AF29:AQ29)</f>
        <v>-113400</v>
      </c>
      <c r="G29" s="241">
        <v>-300.0</v>
      </c>
      <c r="H29" s="38">
        <f>$G29*'4_Hiring_Plan'!F52</f>
        <v>-2100</v>
      </c>
      <c r="I29" s="38">
        <f>$G29*'4_Hiring_Plan'!G52</f>
        <v>-2100</v>
      </c>
      <c r="J29" s="38">
        <f>$G29*'4_Hiring_Plan'!H52</f>
        <v>-2100</v>
      </c>
      <c r="K29" s="38">
        <f>$G29*'4_Hiring_Plan'!I52</f>
        <v>-2100</v>
      </c>
      <c r="L29" s="38">
        <f>$G29*'4_Hiring_Plan'!J52</f>
        <v>-2100</v>
      </c>
      <c r="M29" s="38">
        <f>$G29*'4_Hiring_Plan'!K52</f>
        <v>-2100</v>
      </c>
      <c r="N29" s="38">
        <f>$G29*'4_Hiring_Plan'!L52</f>
        <v>-2100</v>
      </c>
      <c r="O29" s="38">
        <f>$G29*'4_Hiring_Plan'!M52</f>
        <v>-3000</v>
      </c>
      <c r="P29" s="38">
        <f>$G29*'4_Hiring_Plan'!N52</f>
        <v>-3300</v>
      </c>
      <c r="Q29" s="38">
        <f>$G29*'4_Hiring_Plan'!O52</f>
        <v>-3300</v>
      </c>
      <c r="R29" s="38">
        <f>$G29*'4_Hiring_Plan'!P52</f>
        <v>-3900</v>
      </c>
      <c r="S29" s="38">
        <f>$G29*'4_Hiring_Plan'!Q52</f>
        <v>-3900</v>
      </c>
      <c r="T29" s="38">
        <f>$G29*'4_Hiring_Plan'!R52</f>
        <v>-4800</v>
      </c>
      <c r="U29" s="38">
        <f>$G29*'4_Hiring_Plan'!S52</f>
        <v>-4800</v>
      </c>
      <c r="V29" s="38">
        <f>$G29*'4_Hiring_Plan'!T52</f>
        <v>-5100</v>
      </c>
      <c r="W29" s="38">
        <f>$G29*'4_Hiring_Plan'!U52</f>
        <v>-5100</v>
      </c>
      <c r="X29" s="38">
        <f>$G29*'4_Hiring_Plan'!V52</f>
        <v>-5700</v>
      </c>
      <c r="Y29" s="38">
        <f>$G29*'4_Hiring_Plan'!W52</f>
        <v>-6600</v>
      </c>
      <c r="Z29" s="38">
        <f>$G29*'4_Hiring_Plan'!X52</f>
        <v>-6600</v>
      </c>
      <c r="AA29" s="38">
        <f>$G29*'4_Hiring_Plan'!Y52</f>
        <v>-6900</v>
      </c>
      <c r="AB29" s="38">
        <f>$G29*'4_Hiring_Plan'!Z52</f>
        <v>-7200</v>
      </c>
      <c r="AC29" s="38">
        <f>$G29*'4_Hiring_Plan'!AA52</f>
        <v>-7200</v>
      </c>
      <c r="AD29" s="38">
        <f>$G29*'4_Hiring_Plan'!AB52</f>
        <v>-7500</v>
      </c>
      <c r="AE29" s="38">
        <f>$G29*'4_Hiring_Plan'!AC52</f>
        <v>-7800</v>
      </c>
      <c r="AF29" s="38">
        <f>$G29*'4_Hiring_Plan'!AD52</f>
        <v>-8700</v>
      </c>
      <c r="AG29" s="38">
        <f>$G29*'4_Hiring_Plan'!AE52</f>
        <v>-9000</v>
      </c>
      <c r="AH29" s="38">
        <f>$G29*'4_Hiring_Plan'!AF52</f>
        <v>-9300</v>
      </c>
      <c r="AI29" s="38">
        <f>$G29*'4_Hiring_Plan'!AG52</f>
        <v>-9600</v>
      </c>
      <c r="AJ29" s="38">
        <f>$G29*'4_Hiring_Plan'!AH52</f>
        <v>-9600</v>
      </c>
      <c r="AK29" s="38">
        <f>$G29*'4_Hiring_Plan'!AI52</f>
        <v>-9600</v>
      </c>
      <c r="AL29" s="38">
        <f>$G29*'4_Hiring_Plan'!AJ52</f>
        <v>-9600</v>
      </c>
      <c r="AM29" s="38">
        <f>$G29*'4_Hiring_Plan'!AK52</f>
        <v>-9600</v>
      </c>
      <c r="AN29" s="38">
        <f>$G29*'4_Hiring_Plan'!AL52</f>
        <v>-9600</v>
      </c>
      <c r="AO29" s="38">
        <f>$G29*'4_Hiring_Plan'!AM52</f>
        <v>-9600</v>
      </c>
      <c r="AP29" s="38">
        <f>$G29*'4_Hiring_Plan'!AN52</f>
        <v>-9600</v>
      </c>
      <c r="AQ29" s="39">
        <f>$G29*'4_Hiring_Plan'!AO52</f>
        <v>-9600</v>
      </c>
      <c r="AR29" s="135"/>
    </row>
    <row r="30" ht="13.5" customHeight="1">
      <c r="A30" s="23"/>
      <c r="B30" s="235" t="s">
        <v>121</v>
      </c>
      <c r="C30" s="45" t="s">
        <v>23</v>
      </c>
      <c r="D30" s="236">
        <f t="shared" si="22"/>
        <v>-12840</v>
      </c>
      <c r="E30" s="236">
        <f t="shared" si="23"/>
        <v>-30120</v>
      </c>
      <c r="F30" s="236">
        <f t="shared" si="24"/>
        <v>-45360</v>
      </c>
      <c r="G30" s="241">
        <v>-120.0</v>
      </c>
      <c r="H30" s="38">
        <f>$G30*'4_Hiring_Plan'!F52</f>
        <v>-840</v>
      </c>
      <c r="I30" s="38">
        <f>$G30*'4_Hiring_Plan'!G52</f>
        <v>-840</v>
      </c>
      <c r="J30" s="38">
        <f>$G30*'4_Hiring_Plan'!H52</f>
        <v>-840</v>
      </c>
      <c r="K30" s="38">
        <f>$G30*'4_Hiring_Plan'!I52</f>
        <v>-840</v>
      </c>
      <c r="L30" s="38">
        <f>$G30*'4_Hiring_Plan'!J52</f>
        <v>-840</v>
      </c>
      <c r="M30" s="38">
        <f>$G30*'4_Hiring_Plan'!K52</f>
        <v>-840</v>
      </c>
      <c r="N30" s="38">
        <f>$G30*'4_Hiring_Plan'!L52</f>
        <v>-840</v>
      </c>
      <c r="O30" s="38">
        <f>$G30*'4_Hiring_Plan'!M52</f>
        <v>-1200</v>
      </c>
      <c r="P30" s="38">
        <f>$G30*'4_Hiring_Plan'!N52</f>
        <v>-1320</v>
      </c>
      <c r="Q30" s="38">
        <f>$G30*'4_Hiring_Plan'!O52</f>
        <v>-1320</v>
      </c>
      <c r="R30" s="38">
        <f>$G30*'4_Hiring_Plan'!P52</f>
        <v>-1560</v>
      </c>
      <c r="S30" s="38">
        <f>$G30*'4_Hiring_Plan'!Q52</f>
        <v>-1560</v>
      </c>
      <c r="T30" s="38">
        <f>$G30*'4_Hiring_Plan'!R52</f>
        <v>-1920</v>
      </c>
      <c r="U30" s="38">
        <f>$G30*'4_Hiring_Plan'!S52</f>
        <v>-1920</v>
      </c>
      <c r="V30" s="38">
        <f>$G30*'4_Hiring_Plan'!T52</f>
        <v>-2040</v>
      </c>
      <c r="W30" s="38">
        <f>$G30*'4_Hiring_Plan'!U52</f>
        <v>-2040</v>
      </c>
      <c r="X30" s="38">
        <f>$G30*'4_Hiring_Plan'!V52</f>
        <v>-2280</v>
      </c>
      <c r="Y30" s="38">
        <f>$G30*'4_Hiring_Plan'!W52</f>
        <v>-2640</v>
      </c>
      <c r="Z30" s="38">
        <f>$G30*'4_Hiring_Plan'!X52</f>
        <v>-2640</v>
      </c>
      <c r="AA30" s="38">
        <f>$G30*'4_Hiring_Plan'!Y52</f>
        <v>-2760</v>
      </c>
      <c r="AB30" s="38">
        <f>$G30*'4_Hiring_Plan'!Z52</f>
        <v>-2880</v>
      </c>
      <c r="AC30" s="38">
        <f>$G30*'4_Hiring_Plan'!AA52</f>
        <v>-2880</v>
      </c>
      <c r="AD30" s="38">
        <f>$G30*'4_Hiring_Plan'!AB52</f>
        <v>-3000</v>
      </c>
      <c r="AE30" s="38">
        <f>$G30*'4_Hiring_Plan'!AC52</f>
        <v>-3120</v>
      </c>
      <c r="AF30" s="38">
        <f>$G30*'4_Hiring_Plan'!AD52</f>
        <v>-3480</v>
      </c>
      <c r="AG30" s="38">
        <f>$G30*'4_Hiring_Plan'!AE52</f>
        <v>-3600</v>
      </c>
      <c r="AH30" s="38">
        <f>$G30*'4_Hiring_Plan'!AF52</f>
        <v>-3720</v>
      </c>
      <c r="AI30" s="38">
        <f>$G30*'4_Hiring_Plan'!AG52</f>
        <v>-3840</v>
      </c>
      <c r="AJ30" s="38">
        <f>$G30*'4_Hiring_Plan'!AH52</f>
        <v>-3840</v>
      </c>
      <c r="AK30" s="38">
        <f>$G30*'4_Hiring_Plan'!AI52</f>
        <v>-3840</v>
      </c>
      <c r="AL30" s="38">
        <f>$G30*'4_Hiring_Plan'!AJ52</f>
        <v>-3840</v>
      </c>
      <c r="AM30" s="38">
        <f>$G30*'4_Hiring_Plan'!AK52</f>
        <v>-3840</v>
      </c>
      <c r="AN30" s="38">
        <f>$G30*'4_Hiring_Plan'!AL52</f>
        <v>-3840</v>
      </c>
      <c r="AO30" s="38">
        <f>$G30*'4_Hiring_Plan'!AM52</f>
        <v>-3840</v>
      </c>
      <c r="AP30" s="38">
        <f>$G30*'4_Hiring_Plan'!AN52</f>
        <v>-3840</v>
      </c>
      <c r="AQ30" s="39">
        <f>$G30*'4_Hiring_Plan'!AO52</f>
        <v>-3840</v>
      </c>
      <c r="AR30" s="135"/>
    </row>
    <row r="31" ht="13.5" customHeight="1">
      <c r="A31" s="23"/>
      <c r="B31" s="235" t="s">
        <v>122</v>
      </c>
      <c r="C31" s="45" t="s">
        <v>23</v>
      </c>
      <c r="D31" s="236">
        <f t="shared" si="22"/>
        <v>-4280</v>
      </c>
      <c r="E31" s="236">
        <f t="shared" si="23"/>
        <v>-10040</v>
      </c>
      <c r="F31" s="236">
        <f t="shared" si="24"/>
        <v>-15120</v>
      </c>
      <c r="G31" s="241">
        <v>-40.0</v>
      </c>
      <c r="H31" s="38">
        <f>$G31*'4_Hiring_Plan'!F52</f>
        <v>-280</v>
      </c>
      <c r="I31" s="38">
        <f>$G31*'4_Hiring_Plan'!G52</f>
        <v>-280</v>
      </c>
      <c r="J31" s="38">
        <f>$G31*'4_Hiring_Plan'!H52</f>
        <v>-280</v>
      </c>
      <c r="K31" s="38">
        <f>$G31*'4_Hiring_Plan'!I52</f>
        <v>-280</v>
      </c>
      <c r="L31" s="38">
        <f>$G31*'4_Hiring_Plan'!J52</f>
        <v>-280</v>
      </c>
      <c r="M31" s="38">
        <f>$G31*'4_Hiring_Plan'!K52</f>
        <v>-280</v>
      </c>
      <c r="N31" s="38">
        <f>$G31*'4_Hiring_Plan'!L52</f>
        <v>-280</v>
      </c>
      <c r="O31" s="38">
        <f>$G31*'4_Hiring_Plan'!M52</f>
        <v>-400</v>
      </c>
      <c r="P31" s="38">
        <f>$G31*'4_Hiring_Plan'!N52</f>
        <v>-440</v>
      </c>
      <c r="Q31" s="38">
        <f>$G31*'4_Hiring_Plan'!O52</f>
        <v>-440</v>
      </c>
      <c r="R31" s="38">
        <f>$G31*'4_Hiring_Plan'!P52</f>
        <v>-520</v>
      </c>
      <c r="S31" s="38">
        <f>$G31*'4_Hiring_Plan'!Q52</f>
        <v>-520</v>
      </c>
      <c r="T31" s="38">
        <f>$G31*'4_Hiring_Plan'!R52</f>
        <v>-640</v>
      </c>
      <c r="U31" s="38">
        <f>$G31*'4_Hiring_Plan'!S52</f>
        <v>-640</v>
      </c>
      <c r="V31" s="38">
        <f>$G31*'4_Hiring_Plan'!T52</f>
        <v>-680</v>
      </c>
      <c r="W31" s="38">
        <f>$G31*'4_Hiring_Plan'!U52</f>
        <v>-680</v>
      </c>
      <c r="X31" s="38">
        <f>$G31*'4_Hiring_Plan'!V52</f>
        <v>-760</v>
      </c>
      <c r="Y31" s="38">
        <f>$G31*'4_Hiring_Plan'!W52</f>
        <v>-880</v>
      </c>
      <c r="Z31" s="38">
        <f>$G31*'4_Hiring_Plan'!X52</f>
        <v>-880</v>
      </c>
      <c r="AA31" s="38">
        <f>$G31*'4_Hiring_Plan'!Y52</f>
        <v>-920</v>
      </c>
      <c r="AB31" s="38">
        <f>$G31*'4_Hiring_Plan'!Z52</f>
        <v>-960</v>
      </c>
      <c r="AC31" s="38">
        <f>$G31*'4_Hiring_Plan'!AA52</f>
        <v>-960</v>
      </c>
      <c r="AD31" s="38">
        <f>$G31*'4_Hiring_Plan'!AB52</f>
        <v>-1000</v>
      </c>
      <c r="AE31" s="38">
        <f>$G31*'4_Hiring_Plan'!AC52</f>
        <v>-1040</v>
      </c>
      <c r="AF31" s="38">
        <f>$G31*'4_Hiring_Plan'!AD52</f>
        <v>-1160</v>
      </c>
      <c r="AG31" s="38">
        <f>$G31*'4_Hiring_Plan'!AE52</f>
        <v>-1200</v>
      </c>
      <c r="AH31" s="38">
        <f>$G31*'4_Hiring_Plan'!AF52</f>
        <v>-1240</v>
      </c>
      <c r="AI31" s="38">
        <f>$G31*'4_Hiring_Plan'!AG52</f>
        <v>-1280</v>
      </c>
      <c r="AJ31" s="38">
        <f>$G31*'4_Hiring_Plan'!AH52</f>
        <v>-1280</v>
      </c>
      <c r="AK31" s="38">
        <f>$G31*'4_Hiring_Plan'!AI52</f>
        <v>-1280</v>
      </c>
      <c r="AL31" s="38">
        <f>$G31*'4_Hiring_Plan'!AJ52</f>
        <v>-1280</v>
      </c>
      <c r="AM31" s="38">
        <f>$G31*'4_Hiring_Plan'!AK52</f>
        <v>-1280</v>
      </c>
      <c r="AN31" s="38">
        <f>$G31*'4_Hiring_Plan'!AL52</f>
        <v>-1280</v>
      </c>
      <c r="AO31" s="38">
        <f>$G31*'4_Hiring_Plan'!AM52</f>
        <v>-1280</v>
      </c>
      <c r="AP31" s="38">
        <f>$G31*'4_Hiring_Plan'!AN52</f>
        <v>-1280</v>
      </c>
      <c r="AQ31" s="39">
        <f>$G31*'4_Hiring_Plan'!AO52</f>
        <v>-1280</v>
      </c>
      <c r="AR31" s="135"/>
    </row>
    <row r="32" ht="13.5" customHeight="1">
      <c r="A32" s="23"/>
      <c r="B32" s="239" t="s">
        <v>123</v>
      </c>
      <c r="C32" s="155" t="s">
        <v>23</v>
      </c>
      <c r="D32" s="240">
        <f t="shared" si="22"/>
        <v>-85600</v>
      </c>
      <c r="E32" s="240">
        <f t="shared" si="23"/>
        <v>-200800</v>
      </c>
      <c r="F32" s="240">
        <f t="shared" si="24"/>
        <v>-302400</v>
      </c>
      <c r="G32" s="241">
        <v>-800.0</v>
      </c>
      <c r="H32" s="242">
        <f>$G32*'4_Hiring_Plan'!F52</f>
        <v>-5600</v>
      </c>
      <c r="I32" s="242">
        <f>$G32*'4_Hiring_Plan'!G52</f>
        <v>-5600</v>
      </c>
      <c r="J32" s="242">
        <f>$G32*'4_Hiring_Plan'!H52</f>
        <v>-5600</v>
      </c>
      <c r="K32" s="242">
        <f>$G32*'4_Hiring_Plan'!I52</f>
        <v>-5600</v>
      </c>
      <c r="L32" s="242">
        <f>$G32*'4_Hiring_Plan'!J52</f>
        <v>-5600</v>
      </c>
      <c r="M32" s="242">
        <f>$G32*'4_Hiring_Plan'!K52</f>
        <v>-5600</v>
      </c>
      <c r="N32" s="242">
        <f>$G32*'4_Hiring_Plan'!L52</f>
        <v>-5600</v>
      </c>
      <c r="O32" s="242">
        <f>$G32*'4_Hiring_Plan'!M52</f>
        <v>-8000</v>
      </c>
      <c r="P32" s="242">
        <f>$G32*'4_Hiring_Plan'!N52</f>
        <v>-8800</v>
      </c>
      <c r="Q32" s="242">
        <f>$G32*'4_Hiring_Plan'!O52</f>
        <v>-8800</v>
      </c>
      <c r="R32" s="242">
        <f>$G32*'4_Hiring_Plan'!P52</f>
        <v>-10400</v>
      </c>
      <c r="S32" s="242">
        <f>$G32*'4_Hiring_Plan'!Q52</f>
        <v>-10400</v>
      </c>
      <c r="T32" s="242">
        <f>$G32*'4_Hiring_Plan'!R52</f>
        <v>-12800</v>
      </c>
      <c r="U32" s="242">
        <f>$G32*'4_Hiring_Plan'!S52</f>
        <v>-12800</v>
      </c>
      <c r="V32" s="242">
        <f>$G32*'4_Hiring_Plan'!T52</f>
        <v>-13600</v>
      </c>
      <c r="W32" s="242">
        <f>$G32*'4_Hiring_Plan'!U52</f>
        <v>-13600</v>
      </c>
      <c r="X32" s="242">
        <f>$G32*'4_Hiring_Plan'!V52</f>
        <v>-15200</v>
      </c>
      <c r="Y32" s="242">
        <f>$G32*'4_Hiring_Plan'!W52</f>
        <v>-17600</v>
      </c>
      <c r="Z32" s="242">
        <f>$G32*'4_Hiring_Plan'!X52</f>
        <v>-17600</v>
      </c>
      <c r="AA32" s="242">
        <f>$G32*'4_Hiring_Plan'!Y52</f>
        <v>-18400</v>
      </c>
      <c r="AB32" s="242">
        <f>$G32*'4_Hiring_Plan'!Z52</f>
        <v>-19200</v>
      </c>
      <c r="AC32" s="242">
        <f>$G32*'4_Hiring_Plan'!AA52</f>
        <v>-19200</v>
      </c>
      <c r="AD32" s="242">
        <f>$G32*'4_Hiring_Plan'!AB52</f>
        <v>-20000</v>
      </c>
      <c r="AE32" s="242">
        <f>$G32*'4_Hiring_Plan'!AC52</f>
        <v>-20800</v>
      </c>
      <c r="AF32" s="242">
        <f>$G32*'4_Hiring_Plan'!AD52</f>
        <v>-23200</v>
      </c>
      <c r="AG32" s="242">
        <f>$G32*'4_Hiring_Plan'!AE52</f>
        <v>-24000</v>
      </c>
      <c r="AH32" s="242">
        <f>$G32*'4_Hiring_Plan'!AF52</f>
        <v>-24800</v>
      </c>
      <c r="AI32" s="242">
        <f>$G32*'4_Hiring_Plan'!AG52</f>
        <v>-25600</v>
      </c>
      <c r="AJ32" s="242">
        <f>$G32*'4_Hiring_Plan'!AH52</f>
        <v>-25600</v>
      </c>
      <c r="AK32" s="242">
        <f>$G32*'4_Hiring_Plan'!AI52</f>
        <v>-25600</v>
      </c>
      <c r="AL32" s="242">
        <f>$G32*'4_Hiring_Plan'!AJ52</f>
        <v>-25600</v>
      </c>
      <c r="AM32" s="242">
        <f>$G32*'4_Hiring_Plan'!AK52</f>
        <v>-25600</v>
      </c>
      <c r="AN32" s="242">
        <f>$G32*'4_Hiring_Plan'!AL52</f>
        <v>-25600</v>
      </c>
      <c r="AO32" s="242">
        <f>$G32*'4_Hiring_Plan'!AM52</f>
        <v>-25600</v>
      </c>
      <c r="AP32" s="242">
        <f>$G32*'4_Hiring_Plan'!AN52</f>
        <v>-25600</v>
      </c>
      <c r="AQ32" s="243">
        <f>$G32*'4_Hiring_Plan'!AO52</f>
        <v>-25600</v>
      </c>
      <c r="AR32" s="135"/>
    </row>
    <row r="33" ht="13.5" customHeight="1">
      <c r="A33" s="203"/>
      <c r="B33" s="265" t="s">
        <v>124</v>
      </c>
      <c r="C33" s="111" t="s">
        <v>23</v>
      </c>
      <c r="D33" s="266">
        <f t="shared" si="22"/>
        <v>-134820</v>
      </c>
      <c r="E33" s="267">
        <f t="shared" si="23"/>
        <v>-316260</v>
      </c>
      <c r="F33" s="267">
        <f t="shared" si="24"/>
        <v>-476280</v>
      </c>
      <c r="G33" s="244"/>
      <c r="H33" s="268">
        <f t="shared" ref="H33:AQ33" si="25">SUM(H29:H32)</f>
        <v>-8820</v>
      </c>
      <c r="I33" s="246">
        <f t="shared" si="25"/>
        <v>-8820</v>
      </c>
      <c r="J33" s="246">
        <f t="shared" si="25"/>
        <v>-8820</v>
      </c>
      <c r="K33" s="246">
        <f t="shared" si="25"/>
        <v>-8820</v>
      </c>
      <c r="L33" s="246">
        <f t="shared" si="25"/>
        <v>-8820</v>
      </c>
      <c r="M33" s="246">
        <f t="shared" si="25"/>
        <v>-8820</v>
      </c>
      <c r="N33" s="246">
        <f t="shared" si="25"/>
        <v>-8820</v>
      </c>
      <c r="O33" s="246">
        <f t="shared" si="25"/>
        <v>-12600</v>
      </c>
      <c r="P33" s="246">
        <f t="shared" si="25"/>
        <v>-13860</v>
      </c>
      <c r="Q33" s="246">
        <f t="shared" si="25"/>
        <v>-13860</v>
      </c>
      <c r="R33" s="246">
        <f t="shared" si="25"/>
        <v>-16380</v>
      </c>
      <c r="S33" s="246">
        <f t="shared" si="25"/>
        <v>-16380</v>
      </c>
      <c r="T33" s="246">
        <f t="shared" si="25"/>
        <v>-20160</v>
      </c>
      <c r="U33" s="246">
        <f t="shared" si="25"/>
        <v>-20160</v>
      </c>
      <c r="V33" s="246">
        <f t="shared" si="25"/>
        <v>-21420</v>
      </c>
      <c r="W33" s="246">
        <f t="shared" si="25"/>
        <v>-21420</v>
      </c>
      <c r="X33" s="246">
        <f t="shared" si="25"/>
        <v>-23940</v>
      </c>
      <c r="Y33" s="246">
        <f t="shared" si="25"/>
        <v>-27720</v>
      </c>
      <c r="Z33" s="246">
        <f t="shared" si="25"/>
        <v>-27720</v>
      </c>
      <c r="AA33" s="246">
        <f t="shared" si="25"/>
        <v>-28980</v>
      </c>
      <c r="AB33" s="246">
        <f t="shared" si="25"/>
        <v>-30240</v>
      </c>
      <c r="AC33" s="246">
        <f t="shared" si="25"/>
        <v>-30240</v>
      </c>
      <c r="AD33" s="246">
        <f t="shared" si="25"/>
        <v>-31500</v>
      </c>
      <c r="AE33" s="246">
        <f t="shared" si="25"/>
        <v>-32760</v>
      </c>
      <c r="AF33" s="246">
        <f t="shared" si="25"/>
        <v>-36540</v>
      </c>
      <c r="AG33" s="246">
        <f t="shared" si="25"/>
        <v>-37800</v>
      </c>
      <c r="AH33" s="246">
        <f t="shared" si="25"/>
        <v>-39060</v>
      </c>
      <c r="AI33" s="246">
        <f t="shared" si="25"/>
        <v>-40320</v>
      </c>
      <c r="AJ33" s="246">
        <f t="shared" si="25"/>
        <v>-40320</v>
      </c>
      <c r="AK33" s="246">
        <f t="shared" si="25"/>
        <v>-40320</v>
      </c>
      <c r="AL33" s="246">
        <f t="shared" si="25"/>
        <v>-40320</v>
      </c>
      <c r="AM33" s="246">
        <f t="shared" si="25"/>
        <v>-40320</v>
      </c>
      <c r="AN33" s="246">
        <f t="shared" si="25"/>
        <v>-40320</v>
      </c>
      <c r="AO33" s="246">
        <f t="shared" si="25"/>
        <v>-40320</v>
      </c>
      <c r="AP33" s="246">
        <f t="shared" si="25"/>
        <v>-40320</v>
      </c>
      <c r="AQ33" s="246">
        <f t="shared" si="25"/>
        <v>-40320</v>
      </c>
      <c r="AR33" s="167"/>
    </row>
    <row r="34" ht="13.5" customHeight="1">
      <c r="A34" s="36"/>
      <c r="B34" s="105" t="s">
        <v>107</v>
      </c>
      <c r="C34" s="105" t="s">
        <v>26</v>
      </c>
      <c r="D34" s="248">
        <f t="shared" ref="D34:F34" si="26">D33/D$37</f>
        <v>0.1583278077</v>
      </c>
      <c r="E34" s="248">
        <f t="shared" si="26"/>
        <v>0.1674640585</v>
      </c>
      <c r="F34" s="248">
        <f t="shared" si="26"/>
        <v>0.1451337102</v>
      </c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105"/>
      <c r="AN34" s="105"/>
      <c r="AO34" s="105"/>
      <c r="AP34" s="105"/>
      <c r="AQ34" s="105"/>
      <c r="AR34" s="36"/>
    </row>
    <row r="35" ht="13.5" customHeight="1">
      <c r="A35" s="23"/>
      <c r="B35" s="269"/>
      <c r="C35" s="55"/>
      <c r="D35" s="270"/>
      <c r="E35" s="270"/>
      <c r="F35" s="270"/>
      <c r="G35" s="271"/>
      <c r="H35" s="150"/>
      <c r="I35" s="150"/>
      <c r="J35" s="150"/>
      <c r="K35" s="150"/>
      <c r="L35" s="150"/>
      <c r="M35" s="150"/>
      <c r="N35" s="150"/>
      <c r="O35" s="150"/>
      <c r="P35" s="150"/>
      <c r="Q35" s="150"/>
      <c r="R35" s="150"/>
      <c r="S35" s="150"/>
      <c r="T35" s="150"/>
      <c r="U35" s="150"/>
      <c r="V35" s="150"/>
      <c r="W35" s="150"/>
      <c r="X35" s="150"/>
      <c r="Y35" s="150"/>
      <c r="Z35" s="150"/>
      <c r="AA35" s="150"/>
      <c r="AB35" s="150"/>
      <c r="AC35" s="150"/>
      <c r="AD35" s="150"/>
      <c r="AE35" s="150"/>
      <c r="AF35" s="150"/>
      <c r="AG35" s="150"/>
      <c r="AH35" s="150"/>
      <c r="AI35" s="150"/>
      <c r="AJ35" s="150"/>
      <c r="AK35" s="150"/>
      <c r="AL35" s="150"/>
      <c r="AM35" s="150"/>
      <c r="AN35" s="150"/>
      <c r="AO35" s="150"/>
      <c r="AP35" s="150"/>
      <c r="AQ35" s="151"/>
      <c r="AR35" s="135"/>
    </row>
    <row r="36" ht="13.5" customHeight="1">
      <c r="A36" s="23"/>
      <c r="B36" s="272"/>
      <c r="C36" s="37"/>
      <c r="D36" s="240"/>
      <c r="E36" s="240"/>
      <c r="F36" s="240"/>
      <c r="G36" s="257"/>
      <c r="H36" s="242"/>
      <c r="I36" s="242"/>
      <c r="J36" s="242"/>
      <c r="K36" s="242"/>
      <c r="L36" s="242"/>
      <c r="M36" s="242"/>
      <c r="N36" s="242"/>
      <c r="O36" s="242"/>
      <c r="P36" s="242"/>
      <c r="Q36" s="242"/>
      <c r="R36" s="242"/>
      <c r="S36" s="242"/>
      <c r="T36" s="242"/>
      <c r="U36" s="242"/>
      <c r="V36" s="242"/>
      <c r="W36" s="242"/>
      <c r="X36" s="242"/>
      <c r="Y36" s="242"/>
      <c r="Z36" s="242"/>
      <c r="AA36" s="242"/>
      <c r="AB36" s="242"/>
      <c r="AC36" s="242"/>
      <c r="AD36" s="242"/>
      <c r="AE36" s="242"/>
      <c r="AF36" s="242"/>
      <c r="AG36" s="242"/>
      <c r="AH36" s="242"/>
      <c r="AI36" s="242"/>
      <c r="AJ36" s="242"/>
      <c r="AK36" s="242"/>
      <c r="AL36" s="242"/>
      <c r="AM36" s="242"/>
      <c r="AN36" s="242"/>
      <c r="AO36" s="242"/>
      <c r="AP36" s="242"/>
      <c r="AQ36" s="243"/>
      <c r="AR36" s="135"/>
    </row>
    <row r="37" ht="13.5" customHeight="1">
      <c r="A37" s="23"/>
      <c r="B37" s="111" t="s">
        <v>125</v>
      </c>
      <c r="C37" s="111"/>
      <c r="D37" s="244">
        <f>SUM(H37:S37)</f>
        <v>-851524.4539</v>
      </c>
      <c r="E37" s="244">
        <f>SUM(T37:AE37)</f>
        <v>-1888524.635</v>
      </c>
      <c r="F37" s="244">
        <f>SUM(AF37:AQ37)</f>
        <v>-3281663.504</v>
      </c>
      <c r="G37" s="245"/>
      <c r="H37" s="246">
        <f t="shared" ref="H37:AQ37" si="27">H33+H25+H20+H14+H7</f>
        <v>-54325.054</v>
      </c>
      <c r="I37" s="246">
        <f t="shared" si="27"/>
        <v>-54357.18346</v>
      </c>
      <c r="J37" s="246">
        <f t="shared" si="27"/>
        <v>-54383.59163</v>
      </c>
      <c r="K37" s="246">
        <f t="shared" si="27"/>
        <v>-55209.73571</v>
      </c>
      <c r="L37" s="246">
        <f t="shared" si="27"/>
        <v>-55235.61835</v>
      </c>
      <c r="M37" s="246">
        <f t="shared" si="27"/>
        <v>-64761.24217</v>
      </c>
      <c r="N37" s="246">
        <f t="shared" si="27"/>
        <v>-55337.56639</v>
      </c>
      <c r="O37" s="246">
        <f t="shared" si="27"/>
        <v>-86533.17072</v>
      </c>
      <c r="P37" s="246">
        <f t="shared" si="27"/>
        <v>-87076.19901</v>
      </c>
      <c r="Q37" s="246">
        <f t="shared" si="27"/>
        <v>-84332.65702</v>
      </c>
      <c r="R37" s="246">
        <f t="shared" si="27"/>
        <v>-102958.5505</v>
      </c>
      <c r="S37" s="246">
        <f t="shared" si="27"/>
        <v>-97013.88495</v>
      </c>
      <c r="T37" s="246">
        <f t="shared" si="27"/>
        <v>-124233.6916</v>
      </c>
      <c r="U37" s="246">
        <f t="shared" si="27"/>
        <v>-116921.1467</v>
      </c>
      <c r="V37" s="246">
        <f t="shared" si="27"/>
        <v>-126335.7272</v>
      </c>
      <c r="W37" s="246">
        <f t="shared" si="27"/>
        <v>-125435.1019</v>
      </c>
      <c r="X37" s="246">
        <f t="shared" si="27"/>
        <v>-144743.4829</v>
      </c>
      <c r="Y37" s="246">
        <f t="shared" si="27"/>
        <v>-168857.0801</v>
      </c>
      <c r="Z37" s="246">
        <f t="shared" si="27"/>
        <v>-162339.6013</v>
      </c>
      <c r="AA37" s="246">
        <f t="shared" si="27"/>
        <v>-172541.2973</v>
      </c>
      <c r="AB37" s="246">
        <f t="shared" si="27"/>
        <v>-179718.4163</v>
      </c>
      <c r="AC37" s="246">
        <f t="shared" si="27"/>
        <v>-179572.7041</v>
      </c>
      <c r="AD37" s="246">
        <f t="shared" si="27"/>
        <v>-190142.4491</v>
      </c>
      <c r="AE37" s="246">
        <f t="shared" si="27"/>
        <v>-197683.9366</v>
      </c>
      <c r="AF37" s="246">
        <f t="shared" si="27"/>
        <v>-230240.3555</v>
      </c>
      <c r="AG37" s="246">
        <f t="shared" si="27"/>
        <v>-233899.9892</v>
      </c>
      <c r="AH37" s="246">
        <f t="shared" si="27"/>
        <v>-243510.4665</v>
      </c>
      <c r="AI37" s="246">
        <f t="shared" si="27"/>
        <v>-256758.279</v>
      </c>
      <c r="AJ37" s="246">
        <f t="shared" si="27"/>
        <v>-260452.4734</v>
      </c>
      <c r="AK37" s="246">
        <f t="shared" si="27"/>
        <v>-267079.7259</v>
      </c>
      <c r="AL37" s="246">
        <f t="shared" si="27"/>
        <v>-275584.7058</v>
      </c>
      <c r="AM37" s="246">
        <f t="shared" si="27"/>
        <v>-284004.636</v>
      </c>
      <c r="AN37" s="246">
        <f t="shared" si="27"/>
        <v>-292340.3668</v>
      </c>
      <c r="AO37" s="246">
        <f t="shared" si="27"/>
        <v>-302536.7403</v>
      </c>
      <c r="AP37" s="246">
        <f t="shared" si="27"/>
        <v>-312631.1501</v>
      </c>
      <c r="AQ37" s="246">
        <f t="shared" si="27"/>
        <v>-322624.6158</v>
      </c>
      <c r="AR37" s="167"/>
    </row>
    <row r="38" ht="13.5" customHeight="1">
      <c r="A38" s="23"/>
      <c r="B38" s="273" t="s">
        <v>126</v>
      </c>
      <c r="C38" s="273"/>
      <c r="D38" s="274"/>
      <c r="E38" s="274"/>
      <c r="F38" s="274"/>
      <c r="G38" s="249"/>
      <c r="H38" s="275">
        <f>H37</f>
        <v>-54325.054</v>
      </c>
      <c r="I38" s="275">
        <f t="shared" ref="I38:AQ38" si="28">I37+H38</f>
        <v>-108682.2375</v>
      </c>
      <c r="J38" s="275">
        <f t="shared" si="28"/>
        <v>-163065.8291</v>
      </c>
      <c r="K38" s="275">
        <f t="shared" si="28"/>
        <v>-218275.5648</v>
      </c>
      <c r="L38" s="275">
        <f t="shared" si="28"/>
        <v>-273511.1831</v>
      </c>
      <c r="M38" s="275">
        <f t="shared" si="28"/>
        <v>-338272.4253</v>
      </c>
      <c r="N38" s="275">
        <f t="shared" si="28"/>
        <v>-393609.9917</v>
      </c>
      <c r="O38" s="275">
        <f t="shared" si="28"/>
        <v>-480143.1624</v>
      </c>
      <c r="P38" s="275">
        <f t="shared" si="28"/>
        <v>-567219.3614</v>
      </c>
      <c r="Q38" s="275">
        <f t="shared" si="28"/>
        <v>-651552.0185</v>
      </c>
      <c r="R38" s="275">
        <f t="shared" si="28"/>
        <v>-754510.5689</v>
      </c>
      <c r="S38" s="275">
        <f t="shared" si="28"/>
        <v>-851524.4539</v>
      </c>
      <c r="T38" s="275">
        <f t="shared" si="28"/>
        <v>-975758.1454</v>
      </c>
      <c r="U38" s="275">
        <f t="shared" si="28"/>
        <v>-1092679.292</v>
      </c>
      <c r="V38" s="275">
        <f t="shared" si="28"/>
        <v>-1219015.019</v>
      </c>
      <c r="W38" s="275">
        <f t="shared" si="28"/>
        <v>-1344450.121</v>
      </c>
      <c r="X38" s="275">
        <f t="shared" si="28"/>
        <v>-1489193.604</v>
      </c>
      <c r="Y38" s="275">
        <f t="shared" si="28"/>
        <v>-1658050.684</v>
      </c>
      <c r="Z38" s="275">
        <f t="shared" si="28"/>
        <v>-1820390.286</v>
      </c>
      <c r="AA38" s="275">
        <f t="shared" si="28"/>
        <v>-1992931.583</v>
      </c>
      <c r="AB38" s="275">
        <f t="shared" si="28"/>
        <v>-2172649.999</v>
      </c>
      <c r="AC38" s="275">
        <f t="shared" si="28"/>
        <v>-2352222.703</v>
      </c>
      <c r="AD38" s="275">
        <f t="shared" si="28"/>
        <v>-2542365.152</v>
      </c>
      <c r="AE38" s="275">
        <f t="shared" si="28"/>
        <v>-2740049.089</v>
      </c>
      <c r="AF38" s="275">
        <f t="shared" si="28"/>
        <v>-2970289.444</v>
      </c>
      <c r="AG38" s="275">
        <f t="shared" si="28"/>
        <v>-3204189.434</v>
      </c>
      <c r="AH38" s="275">
        <f t="shared" si="28"/>
        <v>-3447699.9</v>
      </c>
      <c r="AI38" s="275">
        <f t="shared" si="28"/>
        <v>-3704458.179</v>
      </c>
      <c r="AJ38" s="275">
        <f t="shared" si="28"/>
        <v>-3964910.653</v>
      </c>
      <c r="AK38" s="275">
        <f t="shared" si="28"/>
        <v>-4231990.378</v>
      </c>
      <c r="AL38" s="275">
        <f t="shared" si="28"/>
        <v>-4507575.084</v>
      </c>
      <c r="AM38" s="275">
        <f t="shared" si="28"/>
        <v>-4791579.72</v>
      </c>
      <c r="AN38" s="275">
        <f t="shared" si="28"/>
        <v>-5083920.087</v>
      </c>
      <c r="AO38" s="275">
        <f t="shared" si="28"/>
        <v>-5386456.827</v>
      </c>
      <c r="AP38" s="275">
        <f t="shared" si="28"/>
        <v>-5699087.978</v>
      </c>
      <c r="AQ38" s="275">
        <f t="shared" si="28"/>
        <v>-6021712.593</v>
      </c>
      <c r="AR38" s="167"/>
    </row>
    <row r="39" ht="13.5" customHeight="1">
      <c r="A39" s="23"/>
      <c r="B39" s="251"/>
      <c r="C39" s="59"/>
      <c r="D39" s="252"/>
      <c r="E39" s="252"/>
      <c r="F39" s="252"/>
      <c r="G39" s="253"/>
      <c r="H39" s="254"/>
      <c r="I39" s="254"/>
      <c r="J39" s="254"/>
      <c r="K39" s="254"/>
      <c r="L39" s="254"/>
      <c r="M39" s="254"/>
      <c r="N39" s="254"/>
      <c r="O39" s="254"/>
      <c r="P39" s="254"/>
      <c r="Q39" s="254"/>
      <c r="R39" s="254"/>
      <c r="S39" s="254"/>
      <c r="T39" s="254"/>
      <c r="U39" s="254"/>
      <c r="V39" s="254"/>
      <c r="W39" s="254"/>
      <c r="X39" s="254"/>
      <c r="Y39" s="254"/>
      <c r="Z39" s="254"/>
      <c r="AA39" s="254"/>
      <c r="AB39" s="254"/>
      <c r="AC39" s="254"/>
      <c r="AD39" s="254"/>
      <c r="AE39" s="254"/>
      <c r="AF39" s="254"/>
      <c r="AG39" s="254"/>
      <c r="AH39" s="254"/>
      <c r="AI39" s="254"/>
      <c r="AJ39" s="254"/>
      <c r="AK39" s="254"/>
      <c r="AL39" s="254"/>
      <c r="AM39" s="254"/>
      <c r="AN39" s="254"/>
      <c r="AO39" s="254"/>
      <c r="AP39" s="254"/>
      <c r="AQ39" s="255"/>
      <c r="AR39" s="135"/>
    </row>
    <row r="40" ht="13.5" customHeight="1">
      <c r="A40" s="23"/>
      <c r="B40" s="187"/>
      <c r="C40" s="49"/>
      <c r="D40" s="236"/>
      <c r="E40" s="236"/>
      <c r="F40" s="236"/>
      <c r="G40" s="237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9"/>
      <c r="AR40" s="135"/>
    </row>
    <row r="41" ht="16.5" customHeight="1">
      <c r="A41" s="23"/>
      <c r="B41" s="276"/>
      <c r="C41" s="277"/>
      <c r="D41" s="236"/>
      <c r="E41" s="49"/>
      <c r="F41" s="49"/>
      <c r="G41" s="278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279"/>
      <c r="AR41" s="23"/>
    </row>
    <row r="42" ht="16.5" customHeight="1">
      <c r="A42" s="23"/>
      <c r="B42" s="235"/>
      <c r="C42" s="45"/>
      <c r="E42" s="280"/>
      <c r="F42" s="280"/>
      <c r="G42" s="278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279"/>
      <c r="AR42" s="23"/>
    </row>
    <row r="43" ht="16.5" customHeight="1">
      <c r="A43" s="23"/>
      <c r="B43" s="235"/>
      <c r="C43" s="45"/>
      <c r="D43" s="280"/>
      <c r="E43" s="280"/>
      <c r="F43" s="280"/>
      <c r="G43" s="278"/>
      <c r="H43" s="6"/>
      <c r="I43" s="281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279"/>
      <c r="AR43" s="23"/>
    </row>
    <row r="44" ht="16.5" customHeight="1">
      <c r="A44" s="23"/>
      <c r="B44" s="235"/>
      <c r="C44" s="45"/>
      <c r="D44" s="280"/>
      <c r="E44" s="280"/>
      <c r="F44" s="280"/>
      <c r="G44" s="278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279"/>
      <c r="AR44" s="23"/>
    </row>
    <row r="45" ht="16.5" customHeight="1">
      <c r="A45" s="23"/>
      <c r="B45" s="235"/>
      <c r="C45" s="45"/>
      <c r="D45" s="280"/>
      <c r="E45" s="280"/>
      <c r="F45" s="280"/>
      <c r="G45" s="278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279"/>
      <c r="AR45" s="23"/>
    </row>
    <row r="46" ht="16.5" customHeight="1">
      <c r="A46" s="23"/>
      <c r="B46" s="235"/>
      <c r="C46" s="45"/>
      <c r="D46" s="280"/>
      <c r="E46" s="280"/>
      <c r="F46" s="280"/>
      <c r="G46" s="278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279"/>
      <c r="AR46" s="23"/>
    </row>
    <row r="47" ht="16.5" customHeight="1">
      <c r="A47" s="23"/>
      <c r="B47" s="187"/>
      <c r="C47" s="49"/>
      <c r="D47" s="280"/>
      <c r="E47" s="280"/>
      <c r="F47" s="280"/>
      <c r="G47" s="278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279"/>
      <c r="AR47" s="23"/>
    </row>
    <row r="48" ht="16.5" customHeight="1">
      <c r="A48" s="23"/>
      <c r="B48" s="187"/>
      <c r="C48" s="49"/>
      <c r="D48" s="49"/>
      <c r="E48" s="49"/>
      <c r="F48" s="49"/>
      <c r="G48" s="278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279"/>
      <c r="AR48" s="23"/>
    </row>
    <row r="49" ht="16.5" customHeight="1">
      <c r="A49" s="23"/>
      <c r="B49" s="187"/>
      <c r="C49" s="49"/>
      <c r="D49" s="49"/>
      <c r="E49" s="49"/>
      <c r="F49" s="49"/>
      <c r="G49" s="278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279"/>
      <c r="AR49" s="23"/>
    </row>
    <row r="50" ht="16.5" customHeight="1">
      <c r="A50" s="23"/>
      <c r="B50" s="187"/>
      <c r="C50" s="49"/>
      <c r="D50" s="49"/>
      <c r="E50" s="49"/>
      <c r="F50" s="49"/>
      <c r="G50" s="278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279"/>
      <c r="AR50" s="23"/>
    </row>
    <row r="51" ht="16.5" customHeight="1">
      <c r="A51" s="23"/>
      <c r="B51" s="187"/>
      <c r="C51" s="49"/>
      <c r="D51" s="49"/>
      <c r="E51" s="49"/>
      <c r="F51" s="49"/>
      <c r="G51" s="278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279"/>
      <c r="AR51" s="23"/>
    </row>
    <row r="52" ht="16.5" customHeight="1">
      <c r="A52" s="23"/>
      <c r="B52" s="187"/>
      <c r="C52" s="49"/>
      <c r="D52" s="49"/>
      <c r="E52" s="49"/>
      <c r="F52" s="277"/>
      <c r="G52" s="278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279"/>
      <c r="AR52" s="23"/>
    </row>
    <row r="53" ht="16.5" customHeight="1">
      <c r="A53" s="23"/>
      <c r="B53" s="187"/>
      <c r="C53" s="49"/>
      <c r="D53" s="49"/>
      <c r="E53" s="49"/>
      <c r="F53" s="45"/>
      <c r="G53" s="282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279"/>
      <c r="AR53" s="23"/>
    </row>
    <row r="54" ht="16.5" customHeight="1">
      <c r="A54" s="23"/>
      <c r="B54" s="187"/>
      <c r="C54" s="49"/>
      <c r="D54" s="49"/>
      <c r="E54" s="49"/>
      <c r="F54" s="45"/>
      <c r="G54" s="282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279"/>
      <c r="AR54" s="23"/>
    </row>
    <row r="55" ht="16.5" customHeight="1">
      <c r="A55" s="23"/>
      <c r="B55" s="187"/>
      <c r="C55" s="49"/>
      <c r="D55" s="49"/>
      <c r="E55" s="49"/>
      <c r="F55" s="45"/>
      <c r="G55" s="282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279"/>
      <c r="AR55" s="23"/>
    </row>
    <row r="56" ht="16.5" customHeight="1">
      <c r="A56" s="23"/>
      <c r="B56" s="187"/>
      <c r="C56" s="49"/>
      <c r="D56" s="49"/>
      <c r="E56" s="49"/>
      <c r="F56" s="45"/>
      <c r="G56" s="282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279"/>
      <c r="AR56" s="23"/>
    </row>
    <row r="57" ht="16.5" customHeight="1">
      <c r="A57" s="23"/>
      <c r="B57" s="272"/>
      <c r="C57" s="37"/>
      <c r="D57" s="37"/>
      <c r="E57" s="37"/>
      <c r="F57" s="155"/>
      <c r="G57" s="283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284"/>
      <c r="AR57" s="23"/>
    </row>
    <row r="58" ht="16.5" customHeight="1">
      <c r="A58" s="23"/>
      <c r="B58" s="113"/>
      <c r="C58" s="113"/>
      <c r="D58" s="113"/>
      <c r="E58" s="113"/>
      <c r="F58" s="113"/>
      <c r="G58" s="285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113"/>
      <c r="AD58" s="113"/>
      <c r="AE58" s="113"/>
      <c r="AF58" s="113"/>
      <c r="AG58" s="113"/>
      <c r="AH58" s="113"/>
      <c r="AI58" s="113"/>
      <c r="AJ58" s="113"/>
      <c r="AK58" s="113"/>
      <c r="AL58" s="113"/>
      <c r="AM58" s="113"/>
      <c r="AN58" s="113"/>
      <c r="AO58" s="113"/>
      <c r="AP58" s="113"/>
      <c r="AQ58" s="113"/>
      <c r="AR58" s="23"/>
    </row>
    <row r="59" ht="15.75" customHeight="1">
      <c r="A59" s="23"/>
      <c r="B59" s="23"/>
      <c r="C59" s="23"/>
      <c r="D59" s="23"/>
      <c r="E59" s="23"/>
      <c r="F59" s="23"/>
      <c r="G59" s="286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</row>
    <row r="60" ht="15.75" customHeight="1">
      <c r="A60" s="23"/>
      <c r="B60" s="23"/>
      <c r="C60" s="23"/>
      <c r="D60" s="23"/>
      <c r="E60" s="23"/>
      <c r="F60" s="23"/>
      <c r="G60" s="286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</row>
    <row r="61" ht="15.75" customHeight="1">
      <c r="A61" s="23"/>
      <c r="B61" s="23"/>
      <c r="C61" s="23"/>
      <c r="D61" s="23"/>
      <c r="E61" s="23"/>
      <c r="F61" s="23"/>
      <c r="G61" s="286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</row>
    <row r="62" ht="15.75" customHeight="1">
      <c r="A62" s="23"/>
      <c r="B62" s="23"/>
      <c r="C62" s="23"/>
      <c r="D62" s="23"/>
      <c r="E62" s="23"/>
      <c r="F62" s="23"/>
      <c r="G62" s="286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</row>
    <row r="63" ht="15.75" customHeight="1">
      <c r="A63" s="23"/>
      <c r="B63" s="23"/>
      <c r="C63" s="23"/>
      <c r="D63" s="23"/>
      <c r="E63" s="23"/>
      <c r="F63" s="23"/>
      <c r="G63" s="286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</row>
    <row r="64" ht="15.75" customHeight="1">
      <c r="A64" s="23"/>
      <c r="B64" s="23"/>
      <c r="C64" s="23"/>
      <c r="D64" s="23"/>
      <c r="E64" s="23"/>
      <c r="F64" s="23"/>
      <c r="G64" s="286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</row>
    <row r="65" ht="15.75" customHeight="1">
      <c r="A65" s="23"/>
      <c r="B65" s="23"/>
      <c r="C65" s="23"/>
      <c r="D65" s="23"/>
      <c r="E65" s="23"/>
      <c r="F65" s="23"/>
      <c r="G65" s="286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</row>
    <row r="66" ht="15.75" customHeight="1">
      <c r="A66" s="23"/>
      <c r="B66" s="23"/>
      <c r="C66" s="23"/>
      <c r="D66" s="23"/>
      <c r="E66" s="23"/>
      <c r="F66" s="23"/>
      <c r="G66" s="286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</row>
    <row r="67" ht="15.75" customHeight="1">
      <c r="A67" s="23"/>
      <c r="B67" s="23"/>
      <c r="C67" s="23"/>
      <c r="D67" s="23"/>
      <c r="E67" s="23"/>
      <c r="F67" s="23"/>
      <c r="G67" s="286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</row>
    <row r="68" ht="15.75" customHeight="1">
      <c r="A68" s="23"/>
      <c r="B68" s="23"/>
      <c r="C68" s="23"/>
      <c r="D68" s="23"/>
      <c r="E68" s="23"/>
      <c r="F68" s="23"/>
      <c r="G68" s="286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</row>
    <row r="69" ht="15.75" customHeight="1">
      <c r="A69" s="23"/>
      <c r="B69" s="23"/>
      <c r="C69" s="23"/>
      <c r="D69" s="23"/>
      <c r="E69" s="23"/>
      <c r="F69" s="23"/>
      <c r="G69" s="286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</row>
    <row r="70" ht="15.75" customHeight="1">
      <c r="A70" s="23"/>
      <c r="B70" s="23"/>
      <c r="C70" s="23"/>
      <c r="D70" s="23"/>
      <c r="E70" s="23"/>
      <c r="F70" s="23"/>
      <c r="G70" s="286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</row>
    <row r="71" ht="15.75" customHeight="1">
      <c r="A71" s="23"/>
      <c r="B71" s="23"/>
      <c r="C71" s="23"/>
      <c r="D71" s="23"/>
      <c r="E71" s="23"/>
      <c r="F71" s="23"/>
      <c r="G71" s="286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</row>
    <row r="72" ht="15.75" customHeight="1">
      <c r="A72" s="23"/>
      <c r="B72" s="23"/>
      <c r="C72" s="23"/>
      <c r="D72" s="23"/>
      <c r="E72" s="23"/>
      <c r="F72" s="23"/>
      <c r="G72" s="286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</row>
    <row r="73" ht="15.75" customHeight="1">
      <c r="A73" s="23"/>
      <c r="B73" s="23"/>
      <c r="C73" s="23"/>
      <c r="D73" s="23"/>
      <c r="E73" s="23"/>
      <c r="F73" s="23"/>
      <c r="G73" s="286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</row>
    <row r="74" ht="15.75" customHeight="1">
      <c r="A74" s="23"/>
      <c r="B74" s="23"/>
      <c r="C74" s="23"/>
      <c r="D74" s="23"/>
      <c r="E74" s="23"/>
      <c r="F74" s="23"/>
      <c r="G74" s="286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</row>
    <row r="75" ht="15.75" customHeight="1">
      <c r="A75" s="23"/>
      <c r="B75" s="23"/>
      <c r="C75" s="23"/>
      <c r="D75" s="23"/>
      <c r="E75" s="23"/>
      <c r="F75" s="23"/>
      <c r="G75" s="286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</row>
    <row r="76" ht="15.75" customHeight="1">
      <c r="A76" s="23"/>
      <c r="B76" s="23"/>
      <c r="C76" s="23"/>
      <c r="D76" s="23"/>
      <c r="E76" s="23"/>
      <c r="F76" s="23"/>
      <c r="G76" s="286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</row>
    <row r="77" ht="15.75" customHeight="1">
      <c r="A77" s="23"/>
      <c r="B77" s="23"/>
      <c r="C77" s="23"/>
      <c r="D77" s="23"/>
      <c r="E77" s="23"/>
      <c r="F77" s="23"/>
      <c r="G77" s="286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</row>
    <row r="78" ht="15.75" customHeight="1">
      <c r="A78" s="23"/>
      <c r="B78" s="23"/>
      <c r="C78" s="23"/>
      <c r="D78" s="23"/>
      <c r="E78" s="23"/>
      <c r="F78" s="23"/>
      <c r="G78" s="286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</row>
    <row r="79" ht="15.75" customHeight="1">
      <c r="A79" s="23"/>
      <c r="B79" s="23"/>
      <c r="C79" s="23"/>
      <c r="D79" s="23"/>
      <c r="E79" s="23"/>
      <c r="F79" s="23"/>
      <c r="G79" s="286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</row>
    <row r="80" ht="15.75" customHeight="1">
      <c r="A80" s="23"/>
      <c r="B80" s="23"/>
      <c r="C80" s="23"/>
      <c r="D80" s="23"/>
      <c r="E80" s="23"/>
      <c r="F80" s="23"/>
      <c r="G80" s="286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</row>
    <row r="81" ht="15.75" customHeight="1">
      <c r="A81" s="23"/>
      <c r="B81" s="23"/>
      <c r="C81" s="23"/>
      <c r="D81" s="23"/>
      <c r="E81" s="23"/>
      <c r="F81" s="23"/>
      <c r="G81" s="286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</row>
    <row r="82" ht="15.75" customHeight="1">
      <c r="A82" s="23"/>
      <c r="B82" s="23"/>
      <c r="C82" s="23"/>
      <c r="D82" s="23"/>
      <c r="E82" s="23"/>
      <c r="F82" s="23"/>
      <c r="G82" s="286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</row>
    <row r="83" ht="15.75" customHeight="1">
      <c r="A83" s="23"/>
      <c r="B83" s="23"/>
      <c r="C83" s="23"/>
      <c r="D83" s="23"/>
      <c r="E83" s="23"/>
      <c r="F83" s="23"/>
      <c r="G83" s="286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</row>
    <row r="84" ht="15.75" customHeight="1">
      <c r="A84" s="23"/>
      <c r="B84" s="23"/>
      <c r="C84" s="23"/>
      <c r="D84" s="23"/>
      <c r="E84" s="23"/>
      <c r="F84" s="23"/>
      <c r="G84" s="286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</row>
    <row r="85" ht="15.75" customHeight="1">
      <c r="A85" s="23"/>
      <c r="B85" s="23"/>
      <c r="C85" s="23"/>
      <c r="D85" s="23"/>
      <c r="E85" s="23"/>
      <c r="F85" s="23"/>
      <c r="G85" s="286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</row>
    <row r="86" ht="15.75" customHeight="1">
      <c r="A86" s="23"/>
      <c r="B86" s="23"/>
      <c r="C86" s="23"/>
      <c r="D86" s="23"/>
      <c r="E86" s="23"/>
      <c r="F86" s="23"/>
      <c r="G86" s="286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</row>
    <row r="87" ht="15.75" customHeight="1">
      <c r="A87" s="23"/>
      <c r="B87" s="23"/>
      <c r="C87" s="23"/>
      <c r="D87" s="23"/>
      <c r="E87" s="23"/>
      <c r="F87" s="23"/>
      <c r="G87" s="286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</row>
    <row r="88" ht="15.75" customHeight="1">
      <c r="A88" s="23"/>
      <c r="B88" s="23"/>
      <c r="C88" s="23"/>
      <c r="D88" s="23"/>
      <c r="E88" s="23"/>
      <c r="F88" s="23"/>
      <c r="G88" s="286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</row>
    <row r="89" ht="15.75" customHeight="1">
      <c r="A89" s="23"/>
      <c r="B89" s="23"/>
      <c r="C89" s="23"/>
      <c r="D89" s="23"/>
      <c r="E89" s="23"/>
      <c r="F89" s="23"/>
      <c r="G89" s="286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</row>
    <row r="90" ht="15.75" customHeight="1">
      <c r="A90" s="23"/>
      <c r="B90" s="23"/>
      <c r="C90" s="23"/>
      <c r="D90" s="23"/>
      <c r="E90" s="23"/>
      <c r="F90" s="23"/>
      <c r="G90" s="286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</row>
    <row r="91" ht="15.75" customHeight="1">
      <c r="A91" s="23"/>
      <c r="B91" s="23"/>
      <c r="C91" s="23"/>
      <c r="D91" s="23"/>
      <c r="E91" s="23"/>
      <c r="F91" s="23"/>
      <c r="G91" s="286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</row>
    <row r="92" ht="15.75" customHeight="1">
      <c r="A92" s="23"/>
      <c r="B92" s="23"/>
      <c r="C92" s="23"/>
      <c r="D92" s="23"/>
      <c r="E92" s="23"/>
      <c r="F92" s="23"/>
      <c r="G92" s="286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</row>
    <row r="93" ht="15.75" customHeight="1">
      <c r="A93" s="23"/>
      <c r="B93" s="23"/>
      <c r="C93" s="23"/>
      <c r="D93" s="23"/>
      <c r="E93" s="23"/>
      <c r="F93" s="23"/>
      <c r="G93" s="286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</row>
    <row r="94" ht="15.75" customHeight="1">
      <c r="A94" s="23"/>
      <c r="B94" s="23"/>
      <c r="C94" s="23"/>
      <c r="D94" s="23"/>
      <c r="E94" s="23"/>
      <c r="F94" s="23"/>
      <c r="G94" s="286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</row>
    <row r="95" ht="15.75" customHeight="1">
      <c r="A95" s="23"/>
      <c r="B95" s="23"/>
      <c r="C95" s="23"/>
      <c r="D95" s="23"/>
      <c r="E95" s="23"/>
      <c r="F95" s="23"/>
      <c r="G95" s="286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</row>
    <row r="96" ht="15.75" customHeight="1">
      <c r="A96" s="23"/>
      <c r="B96" s="23"/>
      <c r="C96" s="23"/>
      <c r="D96" s="23"/>
      <c r="E96" s="23"/>
      <c r="F96" s="23"/>
      <c r="G96" s="286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</row>
    <row r="97" ht="15.75" customHeight="1">
      <c r="A97" s="23"/>
      <c r="B97" s="23"/>
      <c r="C97" s="23"/>
      <c r="D97" s="23"/>
      <c r="E97" s="23"/>
      <c r="F97" s="23"/>
      <c r="G97" s="286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</row>
    <row r="98" ht="15.75" customHeight="1">
      <c r="A98" s="23"/>
      <c r="B98" s="23"/>
      <c r="C98" s="23"/>
      <c r="D98" s="23"/>
      <c r="E98" s="23"/>
      <c r="F98" s="23"/>
      <c r="G98" s="286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</row>
    <row r="99" ht="15.75" customHeight="1">
      <c r="A99" s="23"/>
      <c r="B99" s="23"/>
      <c r="C99" s="23"/>
      <c r="D99" s="23"/>
      <c r="E99" s="23"/>
      <c r="F99" s="23"/>
      <c r="G99" s="286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</row>
    <row r="100" ht="15.75" customHeight="1">
      <c r="A100" s="23"/>
      <c r="B100" s="23"/>
      <c r="C100" s="23"/>
      <c r="D100" s="23"/>
      <c r="E100" s="23"/>
      <c r="F100" s="23"/>
      <c r="G100" s="286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</row>
    <row r="101" ht="15.75" customHeight="1">
      <c r="A101" s="23"/>
      <c r="B101" s="23"/>
      <c r="C101" s="23"/>
      <c r="D101" s="23"/>
      <c r="E101" s="23"/>
      <c r="F101" s="23"/>
      <c r="G101" s="286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</row>
    <row r="102" ht="15.75" customHeight="1">
      <c r="A102" s="23"/>
      <c r="B102" s="23"/>
      <c r="C102" s="23"/>
      <c r="D102" s="23"/>
      <c r="E102" s="23"/>
      <c r="F102" s="23"/>
      <c r="G102" s="286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</row>
    <row r="103" ht="15.75" customHeight="1">
      <c r="A103" s="23"/>
      <c r="B103" s="23"/>
      <c r="C103" s="23"/>
      <c r="D103" s="23"/>
      <c r="E103" s="23"/>
      <c r="F103" s="23"/>
      <c r="G103" s="286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</row>
    <row r="104" ht="15.75" customHeight="1">
      <c r="A104" s="23"/>
      <c r="B104" s="23"/>
      <c r="C104" s="23"/>
      <c r="D104" s="23"/>
      <c r="E104" s="23"/>
      <c r="F104" s="23"/>
      <c r="G104" s="286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</row>
    <row r="105" ht="15.75" customHeight="1">
      <c r="A105" s="23"/>
      <c r="B105" s="23"/>
      <c r="C105" s="23"/>
      <c r="D105" s="23"/>
      <c r="E105" s="23"/>
      <c r="F105" s="23"/>
      <c r="G105" s="286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</row>
    <row r="106" ht="15.75" customHeight="1">
      <c r="A106" s="23"/>
      <c r="B106" s="23"/>
      <c r="C106" s="23"/>
      <c r="D106" s="23"/>
      <c r="E106" s="23"/>
      <c r="F106" s="23"/>
      <c r="G106" s="286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</row>
    <row r="107" ht="15.75" customHeight="1">
      <c r="A107" s="23"/>
      <c r="B107" s="23"/>
      <c r="C107" s="23"/>
      <c r="D107" s="23"/>
      <c r="E107" s="23"/>
      <c r="F107" s="23"/>
      <c r="G107" s="286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</row>
    <row r="108" ht="15.75" customHeight="1">
      <c r="A108" s="23"/>
      <c r="B108" s="23"/>
      <c r="C108" s="23"/>
      <c r="D108" s="23"/>
      <c r="E108" s="23"/>
      <c r="F108" s="23"/>
      <c r="G108" s="286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</row>
    <row r="109" ht="15.75" customHeight="1">
      <c r="A109" s="23"/>
      <c r="B109" s="23"/>
      <c r="C109" s="23"/>
      <c r="D109" s="23"/>
      <c r="E109" s="23"/>
      <c r="F109" s="23"/>
      <c r="G109" s="286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</row>
    <row r="110" ht="15.75" customHeight="1">
      <c r="A110" s="23"/>
      <c r="B110" s="23"/>
      <c r="C110" s="23"/>
      <c r="D110" s="23"/>
      <c r="E110" s="23"/>
      <c r="F110" s="23"/>
      <c r="G110" s="286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</row>
    <row r="111" ht="15.75" customHeight="1">
      <c r="A111" s="23"/>
      <c r="B111" s="23"/>
      <c r="C111" s="23"/>
      <c r="D111" s="23"/>
      <c r="E111" s="23"/>
      <c r="F111" s="23"/>
      <c r="G111" s="286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</row>
    <row r="112" ht="15.75" customHeight="1">
      <c r="A112" s="23"/>
      <c r="B112" s="23"/>
      <c r="C112" s="23"/>
      <c r="D112" s="23"/>
      <c r="E112" s="23"/>
      <c r="F112" s="23"/>
      <c r="G112" s="286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</row>
    <row r="113" ht="15.75" customHeight="1">
      <c r="A113" s="23"/>
      <c r="B113" s="23"/>
      <c r="C113" s="23"/>
      <c r="D113" s="23"/>
      <c r="E113" s="23"/>
      <c r="F113" s="23"/>
      <c r="G113" s="286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</row>
    <row r="114" ht="15.75" customHeight="1">
      <c r="A114" s="23"/>
      <c r="B114" s="23"/>
      <c r="C114" s="23"/>
      <c r="D114" s="23"/>
      <c r="E114" s="23"/>
      <c r="F114" s="23"/>
      <c r="G114" s="286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</row>
    <row r="115" ht="15.75" customHeight="1">
      <c r="A115" s="23"/>
      <c r="B115" s="23"/>
      <c r="C115" s="23"/>
      <c r="D115" s="23"/>
      <c r="E115" s="23"/>
      <c r="F115" s="23"/>
      <c r="G115" s="286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</row>
    <row r="116" ht="15.75" customHeight="1">
      <c r="A116" s="23"/>
      <c r="B116" s="23"/>
      <c r="C116" s="23"/>
      <c r="D116" s="23"/>
      <c r="E116" s="23"/>
      <c r="F116" s="23"/>
      <c r="G116" s="286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</row>
    <row r="117" ht="15.75" customHeight="1">
      <c r="A117" s="23"/>
      <c r="B117" s="23"/>
      <c r="C117" s="23"/>
      <c r="D117" s="23"/>
      <c r="E117" s="23"/>
      <c r="F117" s="23"/>
      <c r="G117" s="286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</row>
    <row r="118" ht="15.75" customHeight="1">
      <c r="A118" s="23"/>
      <c r="B118" s="23"/>
      <c r="C118" s="23"/>
      <c r="D118" s="23"/>
      <c r="E118" s="23"/>
      <c r="F118" s="23"/>
      <c r="G118" s="286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</row>
    <row r="119" ht="15.75" customHeight="1">
      <c r="A119" s="23"/>
      <c r="B119" s="23"/>
      <c r="C119" s="23"/>
      <c r="D119" s="23"/>
      <c r="E119" s="23"/>
      <c r="F119" s="23"/>
      <c r="G119" s="286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</row>
    <row r="120" ht="15.75" customHeight="1">
      <c r="A120" s="23"/>
      <c r="B120" s="23"/>
      <c r="C120" s="23"/>
      <c r="D120" s="23"/>
      <c r="E120" s="23"/>
      <c r="F120" s="23"/>
      <c r="G120" s="286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</row>
    <row r="121" ht="15.75" customHeight="1">
      <c r="A121" s="23"/>
      <c r="B121" s="23"/>
      <c r="C121" s="23"/>
      <c r="D121" s="23"/>
      <c r="E121" s="23"/>
      <c r="F121" s="23"/>
      <c r="G121" s="286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</row>
    <row r="122" ht="15.75" customHeight="1">
      <c r="A122" s="23"/>
      <c r="B122" s="23"/>
      <c r="C122" s="23"/>
      <c r="D122" s="23"/>
      <c r="E122" s="23"/>
      <c r="F122" s="23"/>
      <c r="G122" s="286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</row>
    <row r="123" ht="15.75" customHeight="1">
      <c r="A123" s="23"/>
      <c r="B123" s="23"/>
      <c r="C123" s="23"/>
      <c r="D123" s="23"/>
      <c r="E123" s="23"/>
      <c r="F123" s="23"/>
      <c r="G123" s="286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</row>
    <row r="124" ht="15.75" customHeight="1">
      <c r="A124" s="23"/>
      <c r="B124" s="23"/>
      <c r="C124" s="23"/>
      <c r="D124" s="23"/>
      <c r="E124" s="23"/>
      <c r="F124" s="23"/>
      <c r="G124" s="286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</row>
    <row r="125" ht="15.75" customHeight="1">
      <c r="A125" s="23"/>
      <c r="B125" s="23"/>
      <c r="C125" s="23"/>
      <c r="D125" s="23"/>
      <c r="E125" s="23"/>
      <c r="F125" s="23"/>
      <c r="G125" s="286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</row>
    <row r="126" ht="15.75" customHeight="1">
      <c r="A126" s="23"/>
      <c r="B126" s="23"/>
      <c r="C126" s="23"/>
      <c r="D126" s="23"/>
      <c r="E126" s="23"/>
      <c r="F126" s="23"/>
      <c r="G126" s="286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</row>
    <row r="127" ht="15.75" customHeight="1">
      <c r="A127" s="23"/>
      <c r="B127" s="23"/>
      <c r="C127" s="23"/>
      <c r="D127" s="23"/>
      <c r="E127" s="23"/>
      <c r="F127" s="23"/>
      <c r="G127" s="286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</row>
    <row r="128" ht="15.75" customHeight="1">
      <c r="A128" s="23"/>
      <c r="B128" s="23"/>
      <c r="C128" s="23"/>
      <c r="D128" s="23"/>
      <c r="E128" s="23"/>
      <c r="F128" s="23"/>
      <c r="G128" s="286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</row>
    <row r="129" ht="15.75" customHeight="1">
      <c r="A129" s="23"/>
      <c r="B129" s="23"/>
      <c r="C129" s="23"/>
      <c r="D129" s="23"/>
      <c r="E129" s="23"/>
      <c r="F129" s="23"/>
      <c r="G129" s="286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</row>
    <row r="130" ht="15.75" customHeight="1">
      <c r="A130" s="23"/>
      <c r="B130" s="23"/>
      <c r="C130" s="23"/>
      <c r="D130" s="23"/>
      <c r="E130" s="23"/>
      <c r="F130" s="23"/>
      <c r="G130" s="286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</row>
    <row r="131" ht="15.75" customHeight="1">
      <c r="A131" s="23"/>
      <c r="B131" s="23"/>
      <c r="C131" s="23"/>
      <c r="D131" s="23"/>
      <c r="E131" s="23"/>
      <c r="F131" s="23"/>
      <c r="G131" s="286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</row>
    <row r="132" ht="15.75" customHeight="1">
      <c r="A132" s="23"/>
      <c r="B132" s="23"/>
      <c r="C132" s="23"/>
      <c r="D132" s="23"/>
      <c r="E132" s="23"/>
      <c r="F132" s="23"/>
      <c r="G132" s="286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</row>
    <row r="133" ht="15.75" customHeight="1">
      <c r="A133" s="23"/>
      <c r="B133" s="23"/>
      <c r="C133" s="23"/>
      <c r="D133" s="23"/>
      <c r="E133" s="23"/>
      <c r="F133" s="23"/>
      <c r="G133" s="286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</row>
    <row r="134" ht="15.75" customHeight="1">
      <c r="A134" s="23"/>
      <c r="B134" s="23"/>
      <c r="C134" s="23"/>
      <c r="D134" s="23"/>
      <c r="E134" s="23"/>
      <c r="F134" s="23"/>
      <c r="G134" s="286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</row>
    <row r="135" ht="15.75" customHeight="1">
      <c r="A135" s="23"/>
      <c r="B135" s="23"/>
      <c r="C135" s="23"/>
      <c r="D135" s="23"/>
      <c r="E135" s="23"/>
      <c r="F135" s="23"/>
      <c r="G135" s="286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</row>
    <row r="136" ht="15.75" customHeight="1">
      <c r="A136" s="23"/>
      <c r="B136" s="23"/>
      <c r="C136" s="23"/>
      <c r="D136" s="23"/>
      <c r="E136" s="23"/>
      <c r="F136" s="23"/>
      <c r="G136" s="286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</row>
    <row r="137" ht="15.75" customHeight="1">
      <c r="A137" s="23"/>
      <c r="B137" s="23"/>
      <c r="C137" s="23"/>
      <c r="D137" s="23"/>
      <c r="E137" s="23"/>
      <c r="F137" s="23"/>
      <c r="G137" s="286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</row>
    <row r="138" ht="15.75" customHeight="1">
      <c r="A138" s="23"/>
      <c r="B138" s="23"/>
      <c r="C138" s="23"/>
      <c r="D138" s="23"/>
      <c r="E138" s="23"/>
      <c r="F138" s="23"/>
      <c r="G138" s="286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</row>
    <row r="139" ht="15.75" customHeight="1">
      <c r="A139" s="23"/>
      <c r="B139" s="23"/>
      <c r="C139" s="23"/>
      <c r="D139" s="23"/>
      <c r="E139" s="23"/>
      <c r="F139" s="23"/>
      <c r="G139" s="286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</row>
    <row r="140" ht="15.75" customHeight="1">
      <c r="A140" s="23"/>
      <c r="B140" s="23"/>
      <c r="C140" s="23"/>
      <c r="D140" s="23"/>
      <c r="E140" s="23"/>
      <c r="F140" s="23"/>
      <c r="G140" s="286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</row>
    <row r="141" ht="15.75" customHeight="1">
      <c r="A141" s="23"/>
      <c r="B141" s="23"/>
      <c r="C141" s="23"/>
      <c r="D141" s="23"/>
      <c r="E141" s="23"/>
      <c r="F141" s="23"/>
      <c r="G141" s="286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</row>
    <row r="142" ht="15.75" customHeight="1">
      <c r="A142" s="23"/>
      <c r="B142" s="23"/>
      <c r="C142" s="23"/>
      <c r="D142" s="23"/>
      <c r="E142" s="23"/>
      <c r="F142" s="23"/>
      <c r="G142" s="286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</row>
    <row r="143" ht="15.75" customHeight="1">
      <c r="A143" s="23"/>
      <c r="B143" s="23"/>
      <c r="C143" s="23"/>
      <c r="D143" s="23"/>
      <c r="E143" s="23"/>
      <c r="F143" s="23"/>
      <c r="G143" s="286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</row>
    <row r="144" ht="15.75" customHeight="1">
      <c r="A144" s="23"/>
      <c r="B144" s="23"/>
      <c r="C144" s="23"/>
      <c r="D144" s="23"/>
      <c r="E144" s="23"/>
      <c r="F144" s="23"/>
      <c r="G144" s="286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</row>
    <row r="145" ht="15.75" customHeight="1">
      <c r="A145" s="23"/>
      <c r="B145" s="23"/>
      <c r="C145" s="23"/>
      <c r="D145" s="23"/>
      <c r="E145" s="23"/>
      <c r="F145" s="23"/>
      <c r="G145" s="286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</row>
    <row r="146" ht="15.75" customHeight="1">
      <c r="A146" s="23"/>
      <c r="B146" s="23"/>
      <c r="C146" s="23"/>
      <c r="D146" s="23"/>
      <c r="E146" s="23"/>
      <c r="F146" s="23"/>
      <c r="G146" s="286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</row>
    <row r="147" ht="15.75" customHeight="1">
      <c r="A147" s="23"/>
      <c r="B147" s="23"/>
      <c r="C147" s="23"/>
      <c r="D147" s="23"/>
      <c r="E147" s="23"/>
      <c r="F147" s="23"/>
      <c r="G147" s="286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</row>
    <row r="148" ht="15.75" customHeight="1">
      <c r="A148" s="23"/>
      <c r="B148" s="23"/>
      <c r="C148" s="23"/>
      <c r="D148" s="23"/>
      <c r="E148" s="23"/>
      <c r="F148" s="23"/>
      <c r="G148" s="286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</row>
    <row r="149" ht="15.75" customHeight="1">
      <c r="A149" s="23"/>
      <c r="B149" s="23"/>
      <c r="C149" s="23"/>
      <c r="D149" s="23"/>
      <c r="E149" s="23"/>
      <c r="F149" s="23"/>
      <c r="G149" s="286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</row>
    <row r="150" ht="15.75" customHeight="1">
      <c r="A150" s="23"/>
      <c r="B150" s="23"/>
      <c r="C150" s="23"/>
      <c r="D150" s="23"/>
      <c r="E150" s="23"/>
      <c r="F150" s="23"/>
      <c r="G150" s="286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</row>
    <row r="151" ht="15.75" customHeight="1">
      <c r="A151" s="23"/>
      <c r="B151" s="23"/>
      <c r="C151" s="23"/>
      <c r="D151" s="23"/>
      <c r="E151" s="23"/>
      <c r="F151" s="23"/>
      <c r="G151" s="286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</row>
    <row r="152" ht="15.75" customHeight="1">
      <c r="A152" s="23"/>
      <c r="B152" s="23"/>
      <c r="C152" s="23"/>
      <c r="D152" s="23"/>
      <c r="E152" s="23"/>
      <c r="F152" s="23"/>
      <c r="G152" s="286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</row>
    <row r="153" ht="15.75" customHeight="1">
      <c r="A153" s="23"/>
      <c r="B153" s="23"/>
      <c r="C153" s="23"/>
      <c r="D153" s="23"/>
      <c r="E153" s="23"/>
      <c r="F153" s="23"/>
      <c r="G153" s="286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</row>
    <row r="154" ht="15.75" customHeight="1">
      <c r="A154" s="23"/>
      <c r="B154" s="23"/>
      <c r="C154" s="23"/>
      <c r="D154" s="23"/>
      <c r="E154" s="23"/>
      <c r="F154" s="23"/>
      <c r="G154" s="286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</row>
    <row r="155" ht="15.75" customHeight="1">
      <c r="A155" s="23"/>
      <c r="B155" s="23"/>
      <c r="C155" s="23"/>
      <c r="D155" s="23"/>
      <c r="E155" s="23"/>
      <c r="F155" s="23"/>
      <c r="G155" s="286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</row>
    <row r="156" ht="15.75" customHeight="1">
      <c r="A156" s="23"/>
      <c r="B156" s="23"/>
      <c r="C156" s="23"/>
      <c r="D156" s="23"/>
      <c r="E156" s="23"/>
      <c r="F156" s="23"/>
      <c r="G156" s="286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</row>
    <row r="157" ht="15.75" customHeight="1">
      <c r="A157" s="23"/>
      <c r="B157" s="23"/>
      <c r="C157" s="23"/>
      <c r="D157" s="23"/>
      <c r="E157" s="23"/>
      <c r="F157" s="23"/>
      <c r="G157" s="286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</row>
    <row r="158" ht="15.75" customHeight="1">
      <c r="A158" s="23"/>
      <c r="B158" s="23"/>
      <c r="C158" s="23"/>
      <c r="D158" s="23"/>
      <c r="E158" s="23"/>
      <c r="F158" s="23"/>
      <c r="G158" s="286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</row>
    <row r="159" ht="15.75" customHeight="1">
      <c r="A159" s="23"/>
      <c r="B159" s="23"/>
      <c r="C159" s="23"/>
      <c r="D159" s="23"/>
      <c r="E159" s="23"/>
      <c r="F159" s="23"/>
      <c r="G159" s="286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</row>
    <row r="160" ht="15.75" customHeight="1">
      <c r="A160" s="23"/>
      <c r="B160" s="23"/>
      <c r="C160" s="23"/>
      <c r="D160" s="23"/>
      <c r="E160" s="23"/>
      <c r="F160" s="23"/>
      <c r="G160" s="286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</row>
    <row r="161" ht="15.75" customHeight="1">
      <c r="A161" s="23"/>
      <c r="B161" s="23"/>
      <c r="C161" s="23"/>
      <c r="D161" s="23"/>
      <c r="E161" s="23"/>
      <c r="F161" s="23"/>
      <c r="G161" s="286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</row>
    <row r="162" ht="15.75" customHeight="1">
      <c r="A162" s="23"/>
      <c r="B162" s="23"/>
      <c r="C162" s="23"/>
      <c r="D162" s="23"/>
      <c r="E162" s="23"/>
      <c r="F162" s="23"/>
      <c r="G162" s="286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</row>
    <row r="163" ht="15.75" customHeight="1">
      <c r="A163" s="23"/>
      <c r="B163" s="23"/>
      <c r="C163" s="23"/>
      <c r="D163" s="23"/>
      <c r="E163" s="23"/>
      <c r="F163" s="23"/>
      <c r="G163" s="286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</row>
    <row r="164" ht="15.75" customHeight="1">
      <c r="A164" s="23"/>
      <c r="B164" s="23"/>
      <c r="C164" s="23"/>
      <c r="D164" s="23"/>
      <c r="E164" s="23"/>
      <c r="F164" s="23"/>
      <c r="G164" s="286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</row>
    <row r="165" ht="15.75" customHeight="1">
      <c r="A165" s="23"/>
      <c r="B165" s="23"/>
      <c r="C165" s="23"/>
      <c r="D165" s="23"/>
      <c r="E165" s="23"/>
      <c r="F165" s="23"/>
      <c r="G165" s="286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</row>
    <row r="166" ht="15.75" customHeight="1">
      <c r="A166" s="23"/>
      <c r="B166" s="23"/>
      <c r="C166" s="23"/>
      <c r="D166" s="23"/>
      <c r="E166" s="23"/>
      <c r="F166" s="23"/>
      <c r="G166" s="286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</row>
    <row r="167" ht="15.75" customHeight="1">
      <c r="A167" s="23"/>
      <c r="B167" s="23"/>
      <c r="C167" s="23"/>
      <c r="D167" s="23"/>
      <c r="E167" s="23"/>
      <c r="F167" s="23"/>
      <c r="G167" s="286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</row>
    <row r="168" ht="15.75" customHeight="1">
      <c r="A168" s="23"/>
      <c r="B168" s="23"/>
      <c r="C168" s="23"/>
      <c r="D168" s="23"/>
      <c r="E168" s="23"/>
      <c r="F168" s="23"/>
      <c r="G168" s="286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</row>
    <row r="169" ht="15.75" customHeight="1">
      <c r="A169" s="23"/>
      <c r="B169" s="23"/>
      <c r="C169" s="23"/>
      <c r="D169" s="23"/>
      <c r="E169" s="23"/>
      <c r="F169" s="23"/>
      <c r="G169" s="286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</row>
    <row r="170" ht="15.75" customHeight="1">
      <c r="A170" s="23"/>
      <c r="B170" s="23"/>
      <c r="C170" s="23"/>
      <c r="D170" s="23"/>
      <c r="E170" s="23"/>
      <c r="F170" s="23"/>
      <c r="G170" s="286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</row>
    <row r="171" ht="15.75" customHeight="1">
      <c r="A171" s="23"/>
      <c r="B171" s="23"/>
      <c r="C171" s="23"/>
      <c r="D171" s="23"/>
      <c r="E171" s="23"/>
      <c r="F171" s="23"/>
      <c r="G171" s="286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</row>
    <row r="172" ht="15.75" customHeight="1">
      <c r="A172" s="23"/>
      <c r="B172" s="23"/>
      <c r="C172" s="23"/>
      <c r="D172" s="23"/>
      <c r="E172" s="23"/>
      <c r="F172" s="23"/>
      <c r="G172" s="286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</row>
    <row r="173" ht="15.75" customHeight="1">
      <c r="A173" s="23"/>
      <c r="B173" s="23"/>
      <c r="C173" s="23"/>
      <c r="D173" s="23"/>
      <c r="E173" s="23"/>
      <c r="F173" s="23"/>
      <c r="G173" s="286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</row>
    <row r="174" ht="15.75" customHeight="1">
      <c r="A174" s="23"/>
      <c r="B174" s="23"/>
      <c r="C174" s="23"/>
      <c r="D174" s="23"/>
      <c r="E174" s="23"/>
      <c r="F174" s="23"/>
      <c r="G174" s="286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</row>
    <row r="175" ht="15.75" customHeight="1">
      <c r="A175" s="23"/>
      <c r="B175" s="23"/>
      <c r="C175" s="23"/>
      <c r="D175" s="23"/>
      <c r="E175" s="23"/>
      <c r="F175" s="23"/>
      <c r="G175" s="286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</row>
    <row r="176" ht="15.75" customHeight="1">
      <c r="A176" s="23"/>
      <c r="B176" s="23"/>
      <c r="C176" s="23"/>
      <c r="D176" s="23"/>
      <c r="E176" s="23"/>
      <c r="F176" s="23"/>
      <c r="G176" s="286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</row>
    <row r="177" ht="15.75" customHeight="1">
      <c r="A177" s="23"/>
      <c r="B177" s="23"/>
      <c r="C177" s="23"/>
      <c r="D177" s="23"/>
      <c r="E177" s="23"/>
      <c r="F177" s="23"/>
      <c r="G177" s="286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</row>
    <row r="178" ht="15.75" customHeight="1">
      <c r="A178" s="23"/>
      <c r="B178" s="23"/>
      <c r="C178" s="23"/>
      <c r="D178" s="23"/>
      <c r="E178" s="23"/>
      <c r="F178" s="23"/>
      <c r="G178" s="286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</row>
    <row r="179" ht="15.75" customHeight="1">
      <c r="A179" s="23"/>
      <c r="B179" s="23"/>
      <c r="C179" s="23"/>
      <c r="D179" s="23"/>
      <c r="E179" s="23"/>
      <c r="F179" s="23"/>
      <c r="G179" s="286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</row>
    <row r="180" ht="15.75" customHeight="1">
      <c r="A180" s="23"/>
      <c r="B180" s="23"/>
      <c r="C180" s="23"/>
      <c r="D180" s="23"/>
      <c r="E180" s="23"/>
      <c r="F180" s="23"/>
      <c r="G180" s="286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</row>
    <row r="181" ht="15.75" customHeight="1">
      <c r="A181" s="23"/>
      <c r="B181" s="23"/>
      <c r="C181" s="23"/>
      <c r="D181" s="23"/>
      <c r="E181" s="23"/>
      <c r="F181" s="23"/>
      <c r="G181" s="286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</row>
    <row r="182" ht="15.75" customHeight="1">
      <c r="A182" s="23"/>
      <c r="B182" s="23"/>
      <c r="C182" s="23"/>
      <c r="D182" s="23"/>
      <c r="E182" s="23"/>
      <c r="F182" s="23"/>
      <c r="G182" s="286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</row>
    <row r="183" ht="15.75" customHeight="1">
      <c r="A183" s="23"/>
      <c r="B183" s="23"/>
      <c r="C183" s="23"/>
      <c r="D183" s="23"/>
      <c r="E183" s="23"/>
      <c r="F183" s="23"/>
      <c r="G183" s="286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</row>
    <row r="184" ht="15.75" customHeight="1">
      <c r="A184" s="23"/>
      <c r="B184" s="23"/>
      <c r="C184" s="23"/>
      <c r="D184" s="23"/>
      <c r="E184" s="23"/>
      <c r="F184" s="23"/>
      <c r="G184" s="286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</row>
    <row r="185" ht="15.75" customHeight="1">
      <c r="A185" s="23"/>
      <c r="B185" s="23"/>
      <c r="C185" s="23"/>
      <c r="D185" s="23"/>
      <c r="E185" s="23"/>
      <c r="F185" s="23"/>
      <c r="G185" s="286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</row>
    <row r="186" ht="15.75" customHeight="1">
      <c r="A186" s="23"/>
      <c r="B186" s="23"/>
      <c r="C186" s="23"/>
      <c r="D186" s="23"/>
      <c r="E186" s="23"/>
      <c r="F186" s="23"/>
      <c r="G186" s="286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</row>
    <row r="187" ht="15.75" customHeight="1">
      <c r="A187" s="23"/>
      <c r="B187" s="23"/>
      <c r="C187" s="23"/>
      <c r="D187" s="23"/>
      <c r="E187" s="23"/>
      <c r="F187" s="23"/>
      <c r="G187" s="286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</row>
    <row r="188" ht="15.75" customHeight="1">
      <c r="A188" s="23"/>
      <c r="B188" s="23"/>
      <c r="C188" s="23"/>
      <c r="D188" s="23"/>
      <c r="E188" s="23"/>
      <c r="F188" s="23"/>
      <c r="G188" s="286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</row>
    <row r="189" ht="15.75" customHeight="1">
      <c r="A189" s="23"/>
      <c r="B189" s="23"/>
      <c r="C189" s="23"/>
      <c r="D189" s="23"/>
      <c r="E189" s="23"/>
      <c r="F189" s="23"/>
      <c r="G189" s="286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</row>
    <row r="190" ht="15.75" customHeight="1">
      <c r="A190" s="23"/>
      <c r="B190" s="23"/>
      <c r="C190" s="23"/>
      <c r="D190" s="23"/>
      <c r="E190" s="23"/>
      <c r="F190" s="23"/>
      <c r="G190" s="286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</row>
    <row r="191" ht="15.75" customHeight="1">
      <c r="A191" s="23"/>
      <c r="B191" s="23"/>
      <c r="C191" s="23"/>
      <c r="D191" s="23"/>
      <c r="E191" s="23"/>
      <c r="F191" s="23"/>
      <c r="G191" s="286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</row>
    <row r="192" ht="15.75" customHeight="1">
      <c r="A192" s="23"/>
      <c r="B192" s="23"/>
      <c r="C192" s="23"/>
      <c r="D192" s="23"/>
      <c r="E192" s="23"/>
      <c r="F192" s="23"/>
      <c r="G192" s="286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</row>
    <row r="193" ht="15.75" customHeight="1">
      <c r="A193" s="23"/>
      <c r="B193" s="23"/>
      <c r="C193" s="23"/>
      <c r="D193" s="23"/>
      <c r="E193" s="23"/>
      <c r="F193" s="23"/>
      <c r="G193" s="286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</row>
    <row r="194" ht="15.75" customHeight="1">
      <c r="A194" s="23"/>
      <c r="B194" s="23"/>
      <c r="C194" s="23"/>
      <c r="D194" s="23"/>
      <c r="E194" s="23"/>
      <c r="F194" s="23"/>
      <c r="G194" s="286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</row>
    <row r="195" ht="15.75" customHeight="1">
      <c r="A195" s="23"/>
      <c r="B195" s="23"/>
      <c r="C195" s="23"/>
      <c r="D195" s="23"/>
      <c r="E195" s="23"/>
      <c r="F195" s="23"/>
      <c r="G195" s="286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</row>
    <row r="196" ht="15.75" customHeight="1">
      <c r="A196" s="23"/>
      <c r="B196" s="23"/>
      <c r="C196" s="23"/>
      <c r="D196" s="23"/>
      <c r="E196" s="23"/>
      <c r="F196" s="23"/>
      <c r="G196" s="286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</row>
    <row r="197" ht="15.75" customHeight="1">
      <c r="A197" s="23"/>
      <c r="B197" s="23"/>
      <c r="C197" s="23"/>
      <c r="D197" s="23"/>
      <c r="E197" s="23"/>
      <c r="F197" s="23"/>
      <c r="G197" s="286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</row>
    <row r="198" ht="15.75" customHeight="1">
      <c r="A198" s="23"/>
      <c r="B198" s="23"/>
      <c r="C198" s="23"/>
      <c r="D198" s="23"/>
      <c r="E198" s="23"/>
      <c r="F198" s="23"/>
      <c r="G198" s="286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</row>
    <row r="199" ht="15.75" customHeight="1">
      <c r="A199" s="23"/>
      <c r="B199" s="23"/>
      <c r="C199" s="23"/>
      <c r="D199" s="23"/>
      <c r="E199" s="23"/>
      <c r="F199" s="23"/>
      <c r="G199" s="286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</row>
    <row r="200" ht="15.75" customHeight="1">
      <c r="A200" s="23"/>
      <c r="B200" s="23"/>
      <c r="C200" s="23"/>
      <c r="D200" s="23"/>
      <c r="E200" s="23"/>
      <c r="F200" s="23"/>
      <c r="G200" s="286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</row>
    <row r="201" ht="15.75" customHeight="1">
      <c r="A201" s="23"/>
      <c r="B201" s="23"/>
      <c r="C201" s="23"/>
      <c r="D201" s="23"/>
      <c r="E201" s="23"/>
      <c r="F201" s="23"/>
      <c r="G201" s="286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</row>
    <row r="202" ht="15.75" customHeight="1">
      <c r="A202" s="23"/>
      <c r="B202" s="23"/>
      <c r="C202" s="23"/>
      <c r="D202" s="23"/>
      <c r="E202" s="23"/>
      <c r="F202" s="23"/>
      <c r="G202" s="286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</row>
    <row r="203" ht="15.75" customHeight="1">
      <c r="A203" s="23"/>
      <c r="B203" s="23"/>
      <c r="C203" s="23"/>
      <c r="D203" s="23"/>
      <c r="E203" s="23"/>
      <c r="F203" s="23"/>
      <c r="G203" s="286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</row>
    <row r="204" ht="15.75" customHeight="1">
      <c r="A204" s="23"/>
      <c r="B204" s="23"/>
      <c r="C204" s="23"/>
      <c r="D204" s="23"/>
      <c r="E204" s="23"/>
      <c r="F204" s="23"/>
      <c r="G204" s="286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</row>
    <row r="205" ht="15.75" customHeight="1">
      <c r="A205" s="23"/>
      <c r="B205" s="23"/>
      <c r="C205" s="23"/>
      <c r="D205" s="23"/>
      <c r="E205" s="23"/>
      <c r="F205" s="23"/>
      <c r="G205" s="286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</row>
    <row r="206" ht="15.75" customHeight="1">
      <c r="A206" s="23"/>
      <c r="B206" s="23"/>
      <c r="C206" s="23"/>
      <c r="D206" s="23"/>
      <c r="E206" s="23"/>
      <c r="F206" s="23"/>
      <c r="G206" s="286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</row>
    <row r="207" ht="15.75" customHeight="1">
      <c r="A207" s="23"/>
      <c r="B207" s="23"/>
      <c r="C207" s="23"/>
      <c r="D207" s="23"/>
      <c r="E207" s="23"/>
      <c r="F207" s="23"/>
      <c r="G207" s="286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</row>
    <row r="208" ht="15.75" customHeight="1">
      <c r="A208" s="23"/>
      <c r="B208" s="23"/>
      <c r="C208" s="23"/>
      <c r="D208" s="23"/>
      <c r="E208" s="23"/>
      <c r="F208" s="23"/>
      <c r="G208" s="286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</row>
    <row r="209" ht="15.75" customHeight="1">
      <c r="A209" s="23"/>
      <c r="B209" s="23"/>
      <c r="C209" s="23"/>
      <c r="D209" s="23"/>
      <c r="E209" s="23"/>
      <c r="F209" s="23"/>
      <c r="G209" s="286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</row>
    <row r="210" ht="15.75" customHeight="1">
      <c r="A210" s="23"/>
      <c r="B210" s="23"/>
      <c r="C210" s="23"/>
      <c r="D210" s="23"/>
      <c r="E210" s="23"/>
      <c r="F210" s="23"/>
      <c r="G210" s="286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</row>
    <row r="211" ht="15.75" customHeight="1">
      <c r="A211" s="23"/>
      <c r="B211" s="23"/>
      <c r="C211" s="23"/>
      <c r="D211" s="23"/>
      <c r="E211" s="23"/>
      <c r="F211" s="23"/>
      <c r="G211" s="286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</row>
    <row r="212" ht="15.75" customHeight="1">
      <c r="A212" s="23"/>
      <c r="B212" s="23"/>
      <c r="C212" s="23"/>
      <c r="D212" s="23"/>
      <c r="E212" s="23"/>
      <c r="F212" s="23"/>
      <c r="G212" s="286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</row>
    <row r="213" ht="15.75" customHeight="1">
      <c r="A213" s="23"/>
      <c r="B213" s="23"/>
      <c r="C213" s="23"/>
      <c r="D213" s="23"/>
      <c r="E213" s="23"/>
      <c r="F213" s="23"/>
      <c r="G213" s="286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</row>
    <row r="214" ht="15.75" customHeight="1">
      <c r="A214" s="23"/>
      <c r="B214" s="23"/>
      <c r="C214" s="23"/>
      <c r="D214" s="23"/>
      <c r="E214" s="23"/>
      <c r="F214" s="23"/>
      <c r="G214" s="286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</row>
    <row r="215" ht="15.75" customHeight="1">
      <c r="A215" s="23"/>
      <c r="B215" s="23"/>
      <c r="C215" s="23"/>
      <c r="D215" s="23"/>
      <c r="E215" s="23"/>
      <c r="F215" s="23"/>
      <c r="G215" s="286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</row>
    <row r="216" ht="15.75" customHeight="1">
      <c r="A216" s="23"/>
      <c r="B216" s="23"/>
      <c r="C216" s="23"/>
      <c r="D216" s="23"/>
      <c r="E216" s="23"/>
      <c r="F216" s="23"/>
      <c r="G216" s="286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</row>
    <row r="217" ht="15.75" customHeight="1">
      <c r="A217" s="23"/>
      <c r="B217" s="23"/>
      <c r="C217" s="23"/>
      <c r="D217" s="23"/>
      <c r="E217" s="23"/>
      <c r="F217" s="23"/>
      <c r="G217" s="286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</row>
    <row r="218" ht="15.75" customHeight="1">
      <c r="A218" s="23"/>
      <c r="B218" s="23"/>
      <c r="C218" s="23"/>
      <c r="D218" s="23"/>
      <c r="E218" s="23"/>
      <c r="F218" s="23"/>
      <c r="G218" s="286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</row>
    <row r="219" ht="15.75" customHeight="1">
      <c r="A219" s="23"/>
      <c r="B219" s="23"/>
      <c r="C219" s="23"/>
      <c r="D219" s="23"/>
      <c r="E219" s="23"/>
      <c r="F219" s="23"/>
      <c r="G219" s="286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</row>
    <row r="220" ht="15.75" customHeight="1">
      <c r="A220" s="23"/>
      <c r="B220" s="23"/>
      <c r="C220" s="23"/>
      <c r="D220" s="23"/>
      <c r="E220" s="23"/>
      <c r="F220" s="23"/>
      <c r="G220" s="286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</row>
    <row r="221" ht="15.75" customHeight="1">
      <c r="A221" s="23"/>
      <c r="B221" s="23"/>
      <c r="C221" s="23"/>
      <c r="D221" s="23"/>
      <c r="E221" s="23"/>
      <c r="F221" s="23"/>
      <c r="G221" s="286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</row>
    <row r="222" ht="15.75" customHeight="1">
      <c r="A222" s="23"/>
      <c r="B222" s="23"/>
      <c r="C222" s="23"/>
      <c r="D222" s="23"/>
      <c r="E222" s="23"/>
      <c r="F222" s="23"/>
      <c r="G222" s="286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</row>
    <row r="223" ht="15.75" customHeight="1">
      <c r="A223" s="23"/>
      <c r="B223" s="23"/>
      <c r="C223" s="23"/>
      <c r="D223" s="23"/>
      <c r="E223" s="23"/>
      <c r="F223" s="23"/>
      <c r="G223" s="286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</row>
    <row r="224" ht="15.75" customHeight="1">
      <c r="A224" s="23"/>
      <c r="B224" s="23"/>
      <c r="C224" s="23"/>
      <c r="D224" s="23"/>
      <c r="E224" s="23"/>
      <c r="F224" s="23"/>
      <c r="G224" s="286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</row>
    <row r="225" ht="15.75" customHeight="1">
      <c r="A225" s="23"/>
      <c r="B225" s="23"/>
      <c r="C225" s="23"/>
      <c r="D225" s="23"/>
      <c r="E225" s="23"/>
      <c r="F225" s="23"/>
      <c r="G225" s="286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</row>
    <row r="226" ht="15.75" customHeight="1">
      <c r="A226" s="23"/>
      <c r="B226" s="23"/>
      <c r="C226" s="23"/>
      <c r="D226" s="23"/>
      <c r="E226" s="23"/>
      <c r="F226" s="23"/>
      <c r="G226" s="286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</row>
    <row r="227" ht="15.75" customHeight="1">
      <c r="A227" s="23"/>
      <c r="B227" s="23"/>
      <c r="C227" s="23"/>
      <c r="D227" s="23"/>
      <c r="E227" s="23"/>
      <c r="F227" s="23"/>
      <c r="G227" s="286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</row>
    <row r="228" ht="15.75" customHeight="1">
      <c r="A228" s="23"/>
      <c r="B228" s="23"/>
      <c r="C228" s="23"/>
      <c r="D228" s="23"/>
      <c r="E228" s="23"/>
      <c r="F228" s="23"/>
      <c r="G228" s="286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</row>
    <row r="229" ht="15.75" customHeight="1">
      <c r="A229" s="23"/>
      <c r="B229" s="23"/>
      <c r="C229" s="23"/>
      <c r="D229" s="23"/>
      <c r="E229" s="23"/>
      <c r="F229" s="23"/>
      <c r="G229" s="286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</row>
    <row r="230" ht="15.75" customHeight="1">
      <c r="A230" s="23"/>
      <c r="B230" s="23"/>
      <c r="C230" s="23"/>
      <c r="D230" s="23"/>
      <c r="E230" s="23"/>
      <c r="F230" s="23"/>
      <c r="G230" s="286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</row>
    <row r="231" ht="15.75" customHeight="1">
      <c r="A231" s="23"/>
      <c r="B231" s="23"/>
      <c r="C231" s="23"/>
      <c r="D231" s="23"/>
      <c r="E231" s="23"/>
      <c r="F231" s="23"/>
      <c r="G231" s="286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</row>
    <row r="232" ht="15.75" customHeight="1">
      <c r="A232" s="23"/>
      <c r="B232" s="23"/>
      <c r="C232" s="23"/>
      <c r="D232" s="23"/>
      <c r="E232" s="23"/>
      <c r="F232" s="23"/>
      <c r="G232" s="286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</row>
    <row r="233" ht="15.75" customHeight="1">
      <c r="A233" s="23"/>
      <c r="B233" s="23"/>
      <c r="C233" s="23"/>
      <c r="D233" s="23"/>
      <c r="E233" s="23"/>
      <c r="F233" s="23"/>
      <c r="G233" s="286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</row>
    <row r="234" ht="15.75" customHeight="1">
      <c r="A234" s="23"/>
      <c r="B234" s="23"/>
      <c r="C234" s="23"/>
      <c r="D234" s="23"/>
      <c r="E234" s="23"/>
      <c r="F234" s="23"/>
      <c r="G234" s="286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</row>
    <row r="235" ht="15.75" customHeight="1">
      <c r="A235" s="23"/>
      <c r="B235" s="23"/>
      <c r="C235" s="23"/>
      <c r="D235" s="23"/>
      <c r="E235" s="23"/>
      <c r="F235" s="23"/>
      <c r="G235" s="286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</row>
    <row r="236" ht="15.75" customHeight="1">
      <c r="A236" s="23"/>
      <c r="B236" s="23"/>
      <c r="C236" s="23"/>
      <c r="D236" s="23"/>
      <c r="E236" s="23"/>
      <c r="F236" s="23"/>
      <c r="G236" s="286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</row>
    <row r="237" ht="15.75" customHeight="1">
      <c r="A237" s="23"/>
      <c r="B237" s="23"/>
      <c r="C237" s="23"/>
      <c r="D237" s="23"/>
      <c r="E237" s="23"/>
      <c r="F237" s="23"/>
      <c r="G237" s="286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</row>
    <row r="238" ht="15.75" customHeight="1">
      <c r="A238" s="23"/>
      <c r="B238" s="23"/>
      <c r="C238" s="23"/>
      <c r="D238" s="23"/>
      <c r="E238" s="23"/>
      <c r="F238" s="23"/>
      <c r="G238" s="286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</row>
    <row r="239" ht="15.75" customHeight="1">
      <c r="A239" s="23"/>
      <c r="B239" s="23"/>
      <c r="C239" s="23"/>
      <c r="D239" s="23"/>
      <c r="E239" s="23"/>
      <c r="F239" s="23"/>
      <c r="G239" s="286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</row>
    <row r="240" ht="15.75" customHeight="1">
      <c r="A240" s="23"/>
      <c r="B240" s="23"/>
      <c r="C240" s="23"/>
      <c r="D240" s="23"/>
      <c r="E240" s="23"/>
      <c r="F240" s="23"/>
      <c r="G240" s="286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</row>
    <row r="241" ht="15.75" customHeight="1">
      <c r="A241" s="23"/>
      <c r="B241" s="23"/>
      <c r="C241" s="23"/>
      <c r="D241" s="23"/>
      <c r="E241" s="23"/>
      <c r="F241" s="23"/>
      <c r="G241" s="286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</row>
    <row r="242" ht="15.75" customHeight="1">
      <c r="A242" s="23"/>
      <c r="B242" s="23"/>
      <c r="C242" s="23"/>
      <c r="D242" s="23"/>
      <c r="E242" s="23"/>
      <c r="F242" s="23"/>
      <c r="G242" s="286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</row>
    <row r="243" ht="15.75" customHeight="1">
      <c r="A243" s="23"/>
      <c r="B243" s="23"/>
      <c r="C243" s="23"/>
      <c r="D243" s="23"/>
      <c r="E243" s="23"/>
      <c r="F243" s="23"/>
      <c r="G243" s="286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</row>
    <row r="244" ht="15.75" customHeight="1">
      <c r="A244" s="23"/>
      <c r="B244" s="23"/>
      <c r="C244" s="23"/>
      <c r="D244" s="23"/>
      <c r="E244" s="23"/>
      <c r="F244" s="23"/>
      <c r="G244" s="286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</row>
    <row r="245" ht="15.75" customHeight="1">
      <c r="A245" s="23"/>
      <c r="B245" s="23"/>
      <c r="C245" s="23"/>
      <c r="D245" s="23"/>
      <c r="E245" s="23"/>
      <c r="F245" s="23"/>
      <c r="G245" s="286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</row>
    <row r="246" ht="15.75" customHeight="1">
      <c r="A246" s="23"/>
      <c r="B246" s="23"/>
      <c r="C246" s="23"/>
      <c r="D246" s="23"/>
      <c r="E246" s="23"/>
      <c r="F246" s="23"/>
      <c r="G246" s="286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</row>
    <row r="247" ht="15.75" customHeight="1">
      <c r="A247" s="23"/>
      <c r="B247" s="23"/>
      <c r="C247" s="23"/>
      <c r="D247" s="23"/>
      <c r="E247" s="23"/>
      <c r="F247" s="23"/>
      <c r="G247" s="286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</row>
    <row r="248" ht="15.75" customHeight="1">
      <c r="A248" s="23"/>
      <c r="B248" s="23"/>
      <c r="C248" s="23"/>
      <c r="D248" s="23"/>
      <c r="E248" s="23"/>
      <c r="F248" s="23"/>
      <c r="G248" s="286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</row>
    <row r="249" ht="15.75" customHeight="1">
      <c r="A249" s="23"/>
      <c r="B249" s="23"/>
      <c r="C249" s="23"/>
      <c r="D249" s="23"/>
      <c r="E249" s="23"/>
      <c r="F249" s="23"/>
      <c r="G249" s="286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R249" s="23"/>
    </row>
    <row r="250" ht="15.75" customHeight="1">
      <c r="A250" s="23"/>
      <c r="B250" s="23"/>
      <c r="C250" s="23"/>
      <c r="D250" s="23"/>
      <c r="E250" s="23"/>
      <c r="F250" s="23"/>
      <c r="G250" s="286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</row>
    <row r="251" ht="15.75" customHeight="1">
      <c r="A251" s="23"/>
      <c r="B251" s="23"/>
      <c r="C251" s="23"/>
      <c r="D251" s="23"/>
      <c r="E251" s="23"/>
      <c r="F251" s="23"/>
      <c r="G251" s="286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</row>
    <row r="252" ht="15.75" customHeight="1">
      <c r="A252" s="23"/>
      <c r="B252" s="23"/>
      <c r="C252" s="23"/>
      <c r="D252" s="23"/>
      <c r="E252" s="23"/>
      <c r="F252" s="23"/>
      <c r="G252" s="286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</row>
    <row r="253" ht="15.75" customHeight="1">
      <c r="A253" s="23"/>
      <c r="B253" s="23"/>
      <c r="C253" s="23"/>
      <c r="D253" s="23"/>
      <c r="E253" s="23"/>
      <c r="F253" s="23"/>
      <c r="G253" s="286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R253" s="23"/>
    </row>
    <row r="254" ht="15.75" customHeight="1">
      <c r="A254" s="23"/>
      <c r="B254" s="23"/>
      <c r="C254" s="23"/>
      <c r="D254" s="23"/>
      <c r="E254" s="23"/>
      <c r="F254" s="23"/>
      <c r="G254" s="286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</row>
    <row r="255" ht="15.75" customHeight="1">
      <c r="A255" s="23"/>
      <c r="B255" s="23"/>
      <c r="C255" s="23"/>
      <c r="D255" s="23"/>
      <c r="E255" s="23"/>
      <c r="F255" s="23"/>
      <c r="G255" s="286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</row>
    <row r="256" ht="15.75" customHeight="1">
      <c r="A256" s="23"/>
      <c r="B256" s="23"/>
      <c r="C256" s="23"/>
      <c r="D256" s="23"/>
      <c r="E256" s="23"/>
      <c r="F256" s="23"/>
      <c r="G256" s="286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</row>
    <row r="257" ht="15.75" customHeight="1">
      <c r="A257" s="23"/>
      <c r="B257" s="23"/>
      <c r="C257" s="23"/>
      <c r="D257" s="23"/>
      <c r="E257" s="23"/>
      <c r="F257" s="23"/>
      <c r="G257" s="286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  <c r="AR257" s="23"/>
    </row>
    <row r="258" ht="15.75" customHeight="1">
      <c r="A258" s="23"/>
      <c r="B258" s="23"/>
      <c r="C258" s="23"/>
      <c r="D258" s="23"/>
      <c r="E258" s="23"/>
      <c r="F258" s="23"/>
      <c r="G258" s="286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R258" s="23"/>
    </row>
    <row r="259" ht="15.75" customHeight="1">
      <c r="A259" s="23"/>
      <c r="B259" s="23"/>
      <c r="C259" s="23"/>
      <c r="D259" s="23"/>
      <c r="E259" s="23"/>
      <c r="F259" s="23"/>
      <c r="G259" s="286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  <c r="AP259" s="23"/>
      <c r="AQ259" s="23"/>
      <c r="AR259" s="23"/>
    </row>
    <row r="260" ht="15.75" customHeight="1">
      <c r="A260" s="23"/>
      <c r="B260" s="23"/>
      <c r="C260" s="23"/>
      <c r="D260" s="23"/>
      <c r="E260" s="23"/>
      <c r="F260" s="23"/>
      <c r="G260" s="286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</row>
    <row r="261" ht="15.75" customHeight="1">
      <c r="A261" s="23"/>
      <c r="B261" s="23"/>
      <c r="C261" s="23"/>
      <c r="D261" s="23"/>
      <c r="E261" s="23"/>
      <c r="F261" s="23"/>
      <c r="G261" s="286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  <c r="AR261" s="23"/>
    </row>
    <row r="262" ht="15.75" customHeight="1">
      <c r="A262" s="23"/>
      <c r="B262" s="23"/>
      <c r="C262" s="23"/>
      <c r="D262" s="23"/>
      <c r="E262" s="23"/>
      <c r="F262" s="23"/>
      <c r="G262" s="286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R262" s="23"/>
    </row>
    <row r="263" ht="15.75" customHeight="1">
      <c r="A263" s="23"/>
      <c r="B263" s="23"/>
      <c r="C263" s="23"/>
      <c r="D263" s="23"/>
      <c r="E263" s="23"/>
      <c r="F263" s="23"/>
      <c r="G263" s="286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  <c r="AP263" s="23"/>
      <c r="AQ263" s="23"/>
      <c r="AR263" s="23"/>
    </row>
    <row r="264" ht="15.75" customHeight="1">
      <c r="A264" s="23"/>
      <c r="B264" s="23"/>
      <c r="C264" s="23"/>
      <c r="D264" s="23"/>
      <c r="E264" s="23"/>
      <c r="F264" s="23"/>
      <c r="G264" s="286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  <c r="AR264" s="23"/>
    </row>
    <row r="265" ht="15.75" customHeight="1">
      <c r="A265" s="23"/>
      <c r="B265" s="23"/>
      <c r="C265" s="23"/>
      <c r="D265" s="23"/>
      <c r="E265" s="23"/>
      <c r="F265" s="23"/>
      <c r="G265" s="286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</row>
    <row r="266" ht="15.75" customHeight="1">
      <c r="A266" s="23"/>
      <c r="B266" s="23"/>
      <c r="C266" s="23"/>
      <c r="D266" s="23"/>
      <c r="E266" s="23"/>
      <c r="F266" s="23"/>
      <c r="G266" s="286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  <c r="AR266" s="23"/>
    </row>
    <row r="267" ht="15.75" customHeight="1">
      <c r="A267" s="23"/>
      <c r="B267" s="23"/>
      <c r="C267" s="23"/>
      <c r="D267" s="23"/>
      <c r="E267" s="23"/>
      <c r="F267" s="23"/>
      <c r="G267" s="286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  <c r="AP267" s="23"/>
      <c r="AQ267" s="23"/>
      <c r="AR267" s="23"/>
    </row>
    <row r="268" ht="15.75" customHeight="1">
      <c r="A268" s="23"/>
      <c r="B268" s="23"/>
      <c r="C268" s="23"/>
      <c r="D268" s="23"/>
      <c r="E268" s="23"/>
      <c r="F268" s="23"/>
      <c r="G268" s="286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  <c r="AR268" s="23"/>
    </row>
    <row r="269" ht="15.75" customHeight="1">
      <c r="A269" s="23"/>
      <c r="B269" s="23"/>
      <c r="C269" s="23"/>
      <c r="D269" s="23"/>
      <c r="E269" s="23"/>
      <c r="F269" s="23"/>
      <c r="G269" s="286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R269" s="23"/>
    </row>
    <row r="270" ht="15.75" customHeight="1">
      <c r="A270" s="23"/>
      <c r="B270" s="23"/>
      <c r="C270" s="23"/>
      <c r="D270" s="23"/>
      <c r="E270" s="23"/>
      <c r="F270" s="23"/>
      <c r="G270" s="286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</row>
    <row r="271" ht="15.75" customHeight="1">
      <c r="A271" s="23"/>
      <c r="B271" s="23"/>
      <c r="C271" s="23"/>
      <c r="D271" s="23"/>
      <c r="E271" s="23"/>
      <c r="F271" s="23"/>
      <c r="G271" s="286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  <c r="AP271" s="23"/>
      <c r="AQ271" s="23"/>
      <c r="AR271" s="23"/>
    </row>
    <row r="272" ht="15.75" customHeight="1">
      <c r="A272" s="23"/>
      <c r="B272" s="23"/>
      <c r="C272" s="23"/>
      <c r="D272" s="23"/>
      <c r="E272" s="23"/>
      <c r="F272" s="23"/>
      <c r="G272" s="286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  <c r="AR272" s="23"/>
    </row>
    <row r="273" ht="15.75" customHeight="1">
      <c r="A273" s="23"/>
      <c r="B273" s="23"/>
      <c r="C273" s="23"/>
      <c r="D273" s="23"/>
      <c r="E273" s="23"/>
      <c r="F273" s="23"/>
      <c r="G273" s="286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  <c r="AR273" s="23"/>
    </row>
    <row r="274" ht="15.75" customHeight="1">
      <c r="A274" s="23"/>
      <c r="B274" s="23"/>
      <c r="C274" s="23"/>
      <c r="D274" s="23"/>
      <c r="E274" s="23"/>
      <c r="F274" s="23"/>
      <c r="G274" s="286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  <c r="AR274" s="23"/>
    </row>
    <row r="275" ht="15.75" customHeight="1">
      <c r="A275" s="23"/>
      <c r="B275" s="23"/>
      <c r="C275" s="23"/>
      <c r="D275" s="23"/>
      <c r="E275" s="23"/>
      <c r="F275" s="23"/>
      <c r="G275" s="286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</row>
    <row r="276" ht="15.75" customHeight="1">
      <c r="A276" s="23"/>
      <c r="B276" s="23"/>
      <c r="C276" s="23"/>
      <c r="D276" s="23"/>
      <c r="E276" s="23"/>
      <c r="F276" s="23"/>
      <c r="G276" s="286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</row>
    <row r="277" ht="15.75" customHeight="1">
      <c r="A277" s="23"/>
      <c r="B277" s="23"/>
      <c r="C277" s="23"/>
      <c r="D277" s="23"/>
      <c r="E277" s="23"/>
      <c r="F277" s="23"/>
      <c r="G277" s="286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</row>
    <row r="278" ht="15.75" customHeight="1">
      <c r="A278" s="23"/>
      <c r="B278" s="23"/>
      <c r="C278" s="23"/>
      <c r="D278" s="23"/>
      <c r="E278" s="23"/>
      <c r="F278" s="23"/>
      <c r="G278" s="286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</row>
    <row r="279" ht="15.75" customHeight="1">
      <c r="A279" s="23"/>
      <c r="B279" s="23"/>
      <c r="C279" s="23"/>
      <c r="D279" s="23"/>
      <c r="E279" s="23"/>
      <c r="F279" s="23"/>
      <c r="G279" s="286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  <c r="AR279" s="23"/>
    </row>
    <row r="280" ht="15.75" customHeight="1">
      <c r="A280" s="23"/>
      <c r="B280" s="23"/>
      <c r="C280" s="23"/>
      <c r="D280" s="23"/>
      <c r="E280" s="23"/>
      <c r="F280" s="23"/>
      <c r="G280" s="286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</row>
    <row r="281" ht="15.75" customHeight="1">
      <c r="A281" s="23"/>
      <c r="B281" s="23"/>
      <c r="C281" s="23"/>
      <c r="D281" s="23"/>
      <c r="E281" s="23"/>
      <c r="F281" s="23"/>
      <c r="G281" s="286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  <c r="AR281" s="23"/>
    </row>
    <row r="282" ht="15.75" customHeight="1">
      <c r="A282" s="23"/>
      <c r="B282" s="23"/>
      <c r="C282" s="23"/>
      <c r="D282" s="23"/>
      <c r="E282" s="23"/>
      <c r="F282" s="23"/>
      <c r="G282" s="286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3"/>
      <c r="AP282" s="23"/>
      <c r="AQ282" s="23"/>
      <c r="AR282" s="23"/>
    </row>
    <row r="283" ht="15.75" customHeight="1">
      <c r="A283" s="23"/>
      <c r="B283" s="23"/>
      <c r="C283" s="23"/>
      <c r="D283" s="23"/>
      <c r="E283" s="23"/>
      <c r="F283" s="23"/>
      <c r="G283" s="286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  <c r="AR283" s="23"/>
    </row>
    <row r="284" ht="15.75" customHeight="1">
      <c r="A284" s="23"/>
      <c r="B284" s="23"/>
      <c r="C284" s="23"/>
      <c r="D284" s="23"/>
      <c r="E284" s="23"/>
      <c r="F284" s="23"/>
      <c r="G284" s="286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</row>
    <row r="285" ht="15.75" customHeight="1">
      <c r="A285" s="23"/>
      <c r="B285" s="23"/>
      <c r="C285" s="23"/>
      <c r="D285" s="23"/>
      <c r="E285" s="23"/>
      <c r="F285" s="23"/>
      <c r="G285" s="286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</row>
    <row r="286" ht="15.75" customHeight="1">
      <c r="A286" s="23"/>
      <c r="B286" s="23"/>
      <c r="C286" s="23"/>
      <c r="D286" s="23"/>
      <c r="E286" s="23"/>
      <c r="F286" s="23"/>
      <c r="G286" s="286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R286" s="23"/>
    </row>
    <row r="287" ht="15.75" customHeight="1">
      <c r="A287" s="23"/>
      <c r="B287" s="23"/>
      <c r="C287" s="23"/>
      <c r="D287" s="23"/>
      <c r="E287" s="23"/>
      <c r="F287" s="23"/>
      <c r="G287" s="286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  <c r="AP287" s="23"/>
      <c r="AQ287" s="23"/>
      <c r="AR287" s="23"/>
    </row>
    <row r="288" ht="15.75" customHeight="1">
      <c r="A288" s="23"/>
      <c r="B288" s="23"/>
      <c r="C288" s="23"/>
      <c r="D288" s="23"/>
      <c r="E288" s="23"/>
      <c r="F288" s="23"/>
      <c r="G288" s="286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  <c r="AP288" s="23"/>
      <c r="AQ288" s="23"/>
      <c r="AR288" s="23"/>
    </row>
    <row r="289" ht="15.75" customHeight="1">
      <c r="A289" s="23"/>
      <c r="B289" s="23"/>
      <c r="C289" s="23"/>
      <c r="D289" s="23"/>
      <c r="E289" s="23"/>
      <c r="F289" s="23"/>
      <c r="G289" s="286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  <c r="AR289" s="23"/>
    </row>
    <row r="290" ht="15.75" customHeight="1">
      <c r="A290" s="23"/>
      <c r="B290" s="23"/>
      <c r="C290" s="23"/>
      <c r="D290" s="23"/>
      <c r="E290" s="23"/>
      <c r="F290" s="23"/>
      <c r="G290" s="286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  <c r="AR290" s="23"/>
    </row>
    <row r="291" ht="15.75" customHeight="1">
      <c r="A291" s="23"/>
      <c r="B291" s="23"/>
      <c r="C291" s="23"/>
      <c r="D291" s="23"/>
      <c r="E291" s="23"/>
      <c r="F291" s="23"/>
      <c r="G291" s="286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  <c r="AP291" s="23"/>
      <c r="AQ291" s="23"/>
      <c r="AR291" s="23"/>
    </row>
    <row r="292" ht="15.75" customHeight="1">
      <c r="A292" s="23"/>
      <c r="B292" s="23"/>
      <c r="C292" s="23"/>
      <c r="D292" s="23"/>
      <c r="E292" s="23"/>
      <c r="F292" s="23"/>
      <c r="G292" s="286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  <c r="AR292" s="23"/>
    </row>
    <row r="293" ht="15.75" customHeight="1">
      <c r="A293" s="23"/>
      <c r="B293" s="23"/>
      <c r="C293" s="23"/>
      <c r="D293" s="23"/>
      <c r="E293" s="23"/>
      <c r="F293" s="23"/>
      <c r="G293" s="286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R293" s="23"/>
    </row>
    <row r="294" ht="15.75" customHeight="1">
      <c r="A294" s="23"/>
      <c r="B294" s="23"/>
      <c r="C294" s="23"/>
      <c r="D294" s="23"/>
      <c r="E294" s="23"/>
      <c r="F294" s="23"/>
      <c r="G294" s="286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  <c r="AO294" s="23"/>
      <c r="AP294" s="23"/>
      <c r="AQ294" s="23"/>
      <c r="AR294" s="23"/>
    </row>
    <row r="295" ht="15.75" customHeight="1">
      <c r="A295" s="23"/>
      <c r="B295" s="23"/>
      <c r="C295" s="23"/>
      <c r="D295" s="23"/>
      <c r="E295" s="23"/>
      <c r="F295" s="23"/>
      <c r="G295" s="286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  <c r="AN295" s="23"/>
      <c r="AO295" s="23"/>
      <c r="AP295" s="23"/>
      <c r="AQ295" s="23"/>
      <c r="AR295" s="23"/>
    </row>
    <row r="296" ht="15.75" customHeight="1">
      <c r="A296" s="23"/>
      <c r="B296" s="23"/>
      <c r="C296" s="23"/>
      <c r="D296" s="23"/>
      <c r="E296" s="23"/>
      <c r="F296" s="23"/>
      <c r="G296" s="286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  <c r="AO296" s="23"/>
      <c r="AP296" s="23"/>
      <c r="AQ296" s="23"/>
      <c r="AR296" s="23"/>
    </row>
    <row r="297" ht="15.75" customHeight="1">
      <c r="A297" s="23"/>
      <c r="B297" s="23"/>
      <c r="C297" s="23"/>
      <c r="D297" s="23"/>
      <c r="E297" s="23"/>
      <c r="F297" s="23"/>
      <c r="G297" s="286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  <c r="AO297" s="23"/>
      <c r="AP297" s="23"/>
      <c r="AQ297" s="23"/>
      <c r="AR297" s="23"/>
    </row>
    <row r="298" ht="15.75" customHeight="1">
      <c r="A298" s="23"/>
      <c r="B298" s="23"/>
      <c r="C298" s="23"/>
      <c r="D298" s="23"/>
      <c r="E298" s="23"/>
      <c r="F298" s="23"/>
      <c r="G298" s="286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  <c r="AO298" s="23"/>
      <c r="AP298" s="23"/>
      <c r="AQ298" s="23"/>
      <c r="AR298" s="23"/>
    </row>
    <row r="299" ht="15.75" customHeight="1">
      <c r="A299" s="23"/>
      <c r="B299" s="23"/>
      <c r="C299" s="23"/>
      <c r="D299" s="23"/>
      <c r="E299" s="23"/>
      <c r="F299" s="23"/>
      <c r="G299" s="286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23"/>
      <c r="AO299" s="23"/>
      <c r="AP299" s="23"/>
      <c r="AQ299" s="23"/>
      <c r="AR299" s="23"/>
    </row>
    <row r="300" ht="15.75" customHeight="1">
      <c r="A300" s="23"/>
      <c r="B300" s="23"/>
      <c r="C300" s="23"/>
      <c r="D300" s="23"/>
      <c r="E300" s="23"/>
      <c r="F300" s="23"/>
      <c r="G300" s="286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3"/>
      <c r="AO300" s="23"/>
      <c r="AP300" s="23"/>
      <c r="AQ300" s="23"/>
      <c r="AR300" s="23"/>
    </row>
    <row r="301" ht="15.75" customHeight="1">
      <c r="A301" s="23"/>
      <c r="B301" s="23"/>
      <c r="C301" s="23"/>
      <c r="D301" s="23"/>
      <c r="E301" s="23"/>
      <c r="F301" s="23"/>
      <c r="G301" s="286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  <c r="AP301" s="23"/>
      <c r="AQ301" s="23"/>
      <c r="AR301" s="23"/>
    </row>
    <row r="302" ht="15.75" customHeight="1">
      <c r="A302" s="23"/>
      <c r="B302" s="23"/>
      <c r="C302" s="23"/>
      <c r="D302" s="23"/>
      <c r="E302" s="23"/>
      <c r="F302" s="23"/>
      <c r="G302" s="286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  <c r="AO302" s="23"/>
      <c r="AP302" s="23"/>
      <c r="AQ302" s="23"/>
      <c r="AR302" s="23"/>
    </row>
    <row r="303" ht="15.75" customHeight="1">
      <c r="A303" s="23"/>
      <c r="B303" s="23"/>
      <c r="C303" s="23"/>
      <c r="D303" s="23"/>
      <c r="E303" s="23"/>
      <c r="F303" s="23"/>
      <c r="G303" s="286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  <c r="AN303" s="23"/>
      <c r="AO303" s="23"/>
      <c r="AP303" s="23"/>
      <c r="AQ303" s="23"/>
      <c r="AR303" s="23"/>
    </row>
    <row r="304" ht="15.75" customHeight="1">
      <c r="A304" s="23"/>
      <c r="B304" s="23"/>
      <c r="C304" s="23"/>
      <c r="D304" s="23"/>
      <c r="E304" s="23"/>
      <c r="F304" s="23"/>
      <c r="G304" s="286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  <c r="AR304" s="23"/>
    </row>
    <row r="305" ht="15.75" customHeight="1">
      <c r="A305" s="23"/>
      <c r="B305" s="23"/>
      <c r="C305" s="23"/>
      <c r="D305" s="23"/>
      <c r="E305" s="23"/>
      <c r="F305" s="23"/>
      <c r="G305" s="286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  <c r="AP305" s="23"/>
      <c r="AQ305" s="23"/>
      <c r="AR305" s="23"/>
    </row>
    <row r="306" ht="15.75" customHeight="1">
      <c r="A306" s="23"/>
      <c r="B306" s="23"/>
      <c r="C306" s="23"/>
      <c r="D306" s="23"/>
      <c r="E306" s="23"/>
      <c r="F306" s="23"/>
      <c r="G306" s="286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3"/>
      <c r="AP306" s="23"/>
      <c r="AQ306" s="23"/>
      <c r="AR306" s="23"/>
    </row>
    <row r="307" ht="15.75" customHeight="1">
      <c r="A307" s="23"/>
      <c r="B307" s="23"/>
      <c r="C307" s="23"/>
      <c r="D307" s="23"/>
      <c r="E307" s="23"/>
      <c r="F307" s="23"/>
      <c r="G307" s="286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  <c r="AO307" s="23"/>
      <c r="AP307" s="23"/>
      <c r="AQ307" s="23"/>
      <c r="AR307" s="23"/>
    </row>
    <row r="308" ht="15.75" customHeight="1">
      <c r="A308" s="23"/>
      <c r="B308" s="23"/>
      <c r="C308" s="23"/>
      <c r="D308" s="23"/>
      <c r="E308" s="23"/>
      <c r="F308" s="23"/>
      <c r="G308" s="286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  <c r="AN308" s="23"/>
      <c r="AO308" s="23"/>
      <c r="AP308" s="23"/>
      <c r="AQ308" s="23"/>
      <c r="AR308" s="23"/>
    </row>
    <row r="309" ht="15.75" customHeight="1">
      <c r="A309" s="23"/>
      <c r="B309" s="23"/>
      <c r="C309" s="23"/>
      <c r="D309" s="23"/>
      <c r="E309" s="23"/>
      <c r="F309" s="23"/>
      <c r="G309" s="286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23"/>
      <c r="AP309" s="23"/>
      <c r="AQ309" s="23"/>
      <c r="AR309" s="23"/>
    </row>
    <row r="310" ht="15.75" customHeight="1">
      <c r="A310" s="23"/>
      <c r="B310" s="23"/>
      <c r="C310" s="23"/>
      <c r="D310" s="23"/>
      <c r="E310" s="23"/>
      <c r="F310" s="23"/>
      <c r="G310" s="286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  <c r="AO310" s="23"/>
      <c r="AP310" s="23"/>
      <c r="AQ310" s="23"/>
      <c r="AR310" s="23"/>
    </row>
    <row r="311" ht="15.75" customHeight="1">
      <c r="A311" s="23"/>
      <c r="B311" s="23"/>
      <c r="C311" s="23"/>
      <c r="D311" s="23"/>
      <c r="E311" s="23"/>
      <c r="F311" s="23"/>
      <c r="G311" s="286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23"/>
      <c r="AN311" s="23"/>
      <c r="AO311" s="23"/>
      <c r="AP311" s="23"/>
      <c r="AQ311" s="23"/>
      <c r="AR311" s="23"/>
    </row>
    <row r="312" ht="15.75" customHeight="1">
      <c r="A312" s="23"/>
      <c r="B312" s="23"/>
      <c r="C312" s="23"/>
      <c r="D312" s="23"/>
      <c r="E312" s="23"/>
      <c r="F312" s="23"/>
      <c r="G312" s="286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  <c r="AO312" s="23"/>
      <c r="AP312" s="23"/>
      <c r="AQ312" s="23"/>
      <c r="AR312" s="23"/>
    </row>
    <row r="313" ht="15.75" customHeight="1">
      <c r="A313" s="23"/>
      <c r="B313" s="23"/>
      <c r="C313" s="23"/>
      <c r="D313" s="23"/>
      <c r="E313" s="23"/>
      <c r="F313" s="23"/>
      <c r="G313" s="286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  <c r="AO313" s="23"/>
      <c r="AP313" s="23"/>
      <c r="AQ313" s="23"/>
      <c r="AR313" s="23"/>
    </row>
    <row r="314" ht="15.75" customHeight="1">
      <c r="A314" s="23"/>
      <c r="B314" s="23"/>
      <c r="C314" s="23"/>
      <c r="D314" s="23"/>
      <c r="E314" s="23"/>
      <c r="F314" s="23"/>
      <c r="G314" s="286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  <c r="AR314" s="23"/>
    </row>
    <row r="315" ht="15.75" customHeight="1">
      <c r="A315" s="23"/>
      <c r="B315" s="23"/>
      <c r="C315" s="23"/>
      <c r="D315" s="23"/>
      <c r="E315" s="23"/>
      <c r="F315" s="23"/>
      <c r="G315" s="286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  <c r="AN315" s="23"/>
      <c r="AO315" s="23"/>
      <c r="AP315" s="23"/>
      <c r="AQ315" s="23"/>
      <c r="AR315" s="23"/>
    </row>
    <row r="316" ht="15.75" customHeight="1">
      <c r="A316" s="23"/>
      <c r="B316" s="23"/>
      <c r="C316" s="23"/>
      <c r="D316" s="23"/>
      <c r="E316" s="23"/>
      <c r="F316" s="23"/>
      <c r="G316" s="286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  <c r="AN316" s="23"/>
      <c r="AO316" s="23"/>
      <c r="AP316" s="23"/>
      <c r="AQ316" s="23"/>
      <c r="AR316" s="23"/>
    </row>
    <row r="317" ht="15.75" customHeight="1">
      <c r="A317" s="23"/>
      <c r="B317" s="23"/>
      <c r="C317" s="23"/>
      <c r="D317" s="23"/>
      <c r="E317" s="23"/>
      <c r="F317" s="23"/>
      <c r="G317" s="286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23"/>
      <c r="AN317" s="23"/>
      <c r="AO317" s="23"/>
      <c r="AP317" s="23"/>
      <c r="AQ317" s="23"/>
      <c r="AR317" s="23"/>
    </row>
    <row r="318" ht="15.75" customHeight="1">
      <c r="A318" s="23"/>
      <c r="B318" s="23"/>
      <c r="C318" s="23"/>
      <c r="D318" s="23"/>
      <c r="E318" s="23"/>
      <c r="F318" s="23"/>
      <c r="G318" s="286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3"/>
      <c r="AN318" s="23"/>
      <c r="AO318" s="23"/>
      <c r="AP318" s="23"/>
      <c r="AQ318" s="23"/>
      <c r="AR318" s="23"/>
    </row>
    <row r="319" ht="15.75" customHeight="1">
      <c r="A319" s="23"/>
      <c r="B319" s="23"/>
      <c r="C319" s="23"/>
      <c r="D319" s="23"/>
      <c r="E319" s="23"/>
      <c r="F319" s="23"/>
      <c r="G319" s="286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  <c r="AN319" s="23"/>
      <c r="AO319" s="23"/>
      <c r="AP319" s="23"/>
      <c r="AQ319" s="23"/>
      <c r="AR319" s="23"/>
    </row>
    <row r="320" ht="15.75" customHeight="1">
      <c r="A320" s="23"/>
      <c r="B320" s="23"/>
      <c r="C320" s="23"/>
      <c r="D320" s="23"/>
      <c r="E320" s="23"/>
      <c r="F320" s="23"/>
      <c r="G320" s="286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  <c r="AN320" s="23"/>
      <c r="AO320" s="23"/>
      <c r="AP320" s="23"/>
      <c r="AQ320" s="23"/>
      <c r="AR320" s="23"/>
    </row>
    <row r="321" ht="15.75" customHeight="1">
      <c r="A321" s="23"/>
      <c r="B321" s="23"/>
      <c r="C321" s="23"/>
      <c r="D321" s="23"/>
      <c r="E321" s="23"/>
      <c r="F321" s="23"/>
      <c r="G321" s="286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  <c r="AM321" s="23"/>
      <c r="AN321" s="23"/>
      <c r="AO321" s="23"/>
      <c r="AP321" s="23"/>
      <c r="AQ321" s="23"/>
      <c r="AR321" s="23"/>
    </row>
    <row r="322" ht="15.75" customHeight="1">
      <c r="A322" s="23"/>
      <c r="B322" s="23"/>
      <c r="C322" s="23"/>
      <c r="D322" s="23"/>
      <c r="E322" s="23"/>
      <c r="F322" s="23"/>
      <c r="G322" s="286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  <c r="AN322" s="23"/>
      <c r="AO322" s="23"/>
      <c r="AP322" s="23"/>
      <c r="AQ322" s="23"/>
      <c r="AR322" s="23"/>
    </row>
    <row r="323" ht="15.75" customHeight="1">
      <c r="A323" s="23"/>
      <c r="B323" s="23"/>
      <c r="C323" s="23"/>
      <c r="D323" s="23"/>
      <c r="E323" s="23"/>
      <c r="F323" s="23"/>
      <c r="G323" s="286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  <c r="AM323" s="23"/>
      <c r="AN323" s="23"/>
      <c r="AO323" s="23"/>
      <c r="AP323" s="23"/>
      <c r="AQ323" s="23"/>
      <c r="AR323" s="23"/>
    </row>
    <row r="324" ht="15.75" customHeight="1">
      <c r="A324" s="23"/>
      <c r="B324" s="23"/>
      <c r="C324" s="23"/>
      <c r="D324" s="23"/>
      <c r="E324" s="23"/>
      <c r="F324" s="23"/>
      <c r="G324" s="286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  <c r="AM324" s="23"/>
      <c r="AN324" s="23"/>
      <c r="AO324" s="23"/>
      <c r="AP324" s="23"/>
      <c r="AQ324" s="23"/>
      <c r="AR324" s="23"/>
    </row>
    <row r="325" ht="15.75" customHeight="1">
      <c r="A325" s="23"/>
      <c r="B325" s="23"/>
      <c r="C325" s="23"/>
      <c r="D325" s="23"/>
      <c r="E325" s="23"/>
      <c r="F325" s="23"/>
      <c r="G325" s="286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  <c r="AM325" s="23"/>
      <c r="AN325" s="23"/>
      <c r="AO325" s="23"/>
      <c r="AP325" s="23"/>
      <c r="AQ325" s="23"/>
      <c r="AR325" s="23"/>
    </row>
    <row r="326" ht="15.75" customHeight="1">
      <c r="A326" s="23"/>
      <c r="B326" s="23"/>
      <c r="C326" s="23"/>
      <c r="D326" s="23"/>
      <c r="E326" s="23"/>
      <c r="F326" s="23"/>
      <c r="G326" s="286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23"/>
      <c r="AN326" s="23"/>
      <c r="AO326" s="23"/>
      <c r="AP326" s="23"/>
      <c r="AQ326" s="23"/>
      <c r="AR326" s="23"/>
    </row>
    <row r="327" ht="15.75" customHeight="1">
      <c r="A327" s="23"/>
      <c r="B327" s="23"/>
      <c r="C327" s="23"/>
      <c r="D327" s="23"/>
      <c r="E327" s="23"/>
      <c r="F327" s="23"/>
      <c r="G327" s="286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  <c r="AM327" s="23"/>
      <c r="AN327" s="23"/>
      <c r="AO327" s="23"/>
      <c r="AP327" s="23"/>
      <c r="AQ327" s="23"/>
      <c r="AR327" s="23"/>
    </row>
    <row r="328" ht="15.75" customHeight="1">
      <c r="A328" s="23"/>
      <c r="B328" s="23"/>
      <c r="C328" s="23"/>
      <c r="D328" s="23"/>
      <c r="E328" s="23"/>
      <c r="F328" s="23"/>
      <c r="G328" s="286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23"/>
      <c r="AN328" s="23"/>
      <c r="AO328" s="23"/>
      <c r="AP328" s="23"/>
      <c r="AQ328" s="23"/>
      <c r="AR328" s="23"/>
    </row>
    <row r="329" ht="15.75" customHeight="1">
      <c r="A329" s="23"/>
      <c r="B329" s="23"/>
      <c r="C329" s="23"/>
      <c r="D329" s="23"/>
      <c r="E329" s="23"/>
      <c r="F329" s="23"/>
      <c r="G329" s="286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  <c r="AM329" s="23"/>
      <c r="AN329" s="23"/>
      <c r="AO329" s="23"/>
      <c r="AP329" s="23"/>
      <c r="AQ329" s="23"/>
      <c r="AR329" s="23"/>
    </row>
    <row r="330" ht="15.75" customHeight="1">
      <c r="A330" s="23"/>
      <c r="B330" s="23"/>
      <c r="C330" s="23"/>
      <c r="D330" s="23"/>
      <c r="E330" s="23"/>
      <c r="F330" s="23"/>
      <c r="G330" s="286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  <c r="AN330" s="23"/>
      <c r="AO330" s="23"/>
      <c r="AP330" s="23"/>
      <c r="AQ330" s="23"/>
      <c r="AR330" s="23"/>
    </row>
    <row r="331" ht="15.75" customHeight="1">
      <c r="A331" s="23"/>
      <c r="B331" s="23"/>
      <c r="C331" s="23"/>
      <c r="D331" s="23"/>
      <c r="E331" s="23"/>
      <c r="F331" s="23"/>
      <c r="G331" s="286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23"/>
      <c r="AN331" s="23"/>
      <c r="AO331" s="23"/>
      <c r="AP331" s="23"/>
      <c r="AQ331" s="23"/>
      <c r="AR331" s="23"/>
    </row>
    <row r="332" ht="15.75" customHeight="1">
      <c r="A332" s="23"/>
      <c r="B332" s="23"/>
      <c r="C332" s="23"/>
      <c r="D332" s="23"/>
      <c r="E332" s="23"/>
      <c r="F332" s="23"/>
      <c r="G332" s="286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23"/>
      <c r="AN332" s="23"/>
      <c r="AO332" s="23"/>
      <c r="AP332" s="23"/>
      <c r="AQ332" s="23"/>
      <c r="AR332" s="23"/>
    </row>
    <row r="333" ht="15.75" customHeight="1">
      <c r="A333" s="23"/>
      <c r="B333" s="23"/>
      <c r="C333" s="23"/>
      <c r="D333" s="23"/>
      <c r="E333" s="23"/>
      <c r="F333" s="23"/>
      <c r="G333" s="286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  <c r="AO333" s="23"/>
      <c r="AP333" s="23"/>
      <c r="AQ333" s="23"/>
      <c r="AR333" s="23"/>
    </row>
    <row r="334" ht="15.75" customHeight="1">
      <c r="A334" s="23"/>
      <c r="B334" s="23"/>
      <c r="C334" s="23"/>
      <c r="D334" s="23"/>
      <c r="E334" s="23"/>
      <c r="F334" s="23"/>
      <c r="G334" s="286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  <c r="AO334" s="23"/>
      <c r="AP334" s="23"/>
      <c r="AQ334" s="23"/>
      <c r="AR334" s="23"/>
    </row>
    <row r="335" ht="15.75" customHeight="1">
      <c r="A335" s="23"/>
      <c r="B335" s="23"/>
      <c r="C335" s="23"/>
      <c r="D335" s="23"/>
      <c r="E335" s="23"/>
      <c r="F335" s="23"/>
      <c r="G335" s="286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  <c r="AN335" s="23"/>
      <c r="AO335" s="23"/>
      <c r="AP335" s="23"/>
      <c r="AQ335" s="23"/>
      <c r="AR335" s="23"/>
    </row>
    <row r="336" ht="15.75" customHeight="1">
      <c r="A336" s="23"/>
      <c r="B336" s="23"/>
      <c r="C336" s="23"/>
      <c r="D336" s="23"/>
      <c r="E336" s="23"/>
      <c r="F336" s="23"/>
      <c r="G336" s="286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23"/>
      <c r="AN336" s="23"/>
      <c r="AO336" s="23"/>
      <c r="AP336" s="23"/>
      <c r="AQ336" s="23"/>
      <c r="AR336" s="23"/>
    </row>
    <row r="337" ht="15.75" customHeight="1">
      <c r="A337" s="23"/>
      <c r="B337" s="23"/>
      <c r="C337" s="23"/>
      <c r="D337" s="23"/>
      <c r="E337" s="23"/>
      <c r="F337" s="23"/>
      <c r="G337" s="286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23"/>
      <c r="AN337" s="23"/>
      <c r="AO337" s="23"/>
      <c r="AP337" s="23"/>
      <c r="AQ337" s="23"/>
      <c r="AR337" s="23"/>
    </row>
    <row r="338" ht="15.75" customHeight="1">
      <c r="A338" s="23"/>
      <c r="B338" s="23"/>
      <c r="C338" s="23"/>
      <c r="D338" s="23"/>
      <c r="E338" s="23"/>
      <c r="F338" s="23"/>
      <c r="G338" s="286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  <c r="AO338" s="23"/>
      <c r="AP338" s="23"/>
      <c r="AQ338" s="23"/>
      <c r="AR338" s="23"/>
    </row>
    <row r="339" ht="15.75" customHeight="1">
      <c r="A339" s="23"/>
      <c r="B339" s="23"/>
      <c r="C339" s="23"/>
      <c r="D339" s="23"/>
      <c r="E339" s="23"/>
      <c r="F339" s="23"/>
      <c r="G339" s="286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3"/>
      <c r="AN339" s="23"/>
      <c r="AO339" s="23"/>
      <c r="AP339" s="23"/>
      <c r="AQ339" s="23"/>
      <c r="AR339" s="23"/>
    </row>
    <row r="340" ht="15.75" customHeight="1">
      <c r="A340" s="23"/>
      <c r="B340" s="23"/>
      <c r="C340" s="23"/>
      <c r="D340" s="23"/>
      <c r="E340" s="23"/>
      <c r="F340" s="23"/>
      <c r="G340" s="286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23"/>
      <c r="AN340" s="23"/>
      <c r="AO340" s="23"/>
      <c r="AP340" s="23"/>
      <c r="AQ340" s="23"/>
      <c r="AR340" s="23"/>
    </row>
    <row r="341" ht="15.75" customHeight="1">
      <c r="A341" s="23"/>
      <c r="B341" s="23"/>
      <c r="C341" s="23"/>
      <c r="D341" s="23"/>
      <c r="E341" s="23"/>
      <c r="F341" s="23"/>
      <c r="G341" s="286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  <c r="AN341" s="23"/>
      <c r="AO341" s="23"/>
      <c r="AP341" s="23"/>
      <c r="AQ341" s="23"/>
      <c r="AR341" s="23"/>
    </row>
    <row r="342" ht="15.75" customHeight="1">
      <c r="A342" s="23"/>
      <c r="B342" s="23"/>
      <c r="C342" s="23"/>
      <c r="D342" s="23"/>
      <c r="E342" s="23"/>
      <c r="F342" s="23"/>
      <c r="G342" s="286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3"/>
      <c r="AP342" s="23"/>
      <c r="AQ342" s="23"/>
      <c r="AR342" s="23"/>
    </row>
    <row r="343" ht="15.75" customHeight="1">
      <c r="A343" s="23"/>
      <c r="B343" s="23"/>
      <c r="C343" s="23"/>
      <c r="D343" s="23"/>
      <c r="E343" s="23"/>
      <c r="F343" s="23"/>
      <c r="G343" s="286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  <c r="AN343" s="23"/>
      <c r="AO343" s="23"/>
      <c r="AP343" s="23"/>
      <c r="AQ343" s="23"/>
      <c r="AR343" s="23"/>
    </row>
    <row r="344" ht="15.75" customHeight="1">
      <c r="A344" s="23"/>
      <c r="B344" s="23"/>
      <c r="C344" s="23"/>
      <c r="D344" s="23"/>
      <c r="E344" s="23"/>
      <c r="F344" s="23"/>
      <c r="G344" s="286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3"/>
      <c r="AN344" s="23"/>
      <c r="AO344" s="23"/>
      <c r="AP344" s="23"/>
      <c r="AQ344" s="23"/>
      <c r="AR344" s="23"/>
    </row>
    <row r="345" ht="15.75" customHeight="1">
      <c r="A345" s="23"/>
      <c r="B345" s="23"/>
      <c r="C345" s="23"/>
      <c r="D345" s="23"/>
      <c r="E345" s="23"/>
      <c r="F345" s="23"/>
      <c r="G345" s="286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23"/>
      <c r="AN345" s="23"/>
      <c r="AO345" s="23"/>
      <c r="AP345" s="23"/>
      <c r="AQ345" s="23"/>
      <c r="AR345" s="23"/>
    </row>
    <row r="346" ht="15.75" customHeight="1">
      <c r="A346" s="23"/>
      <c r="B346" s="23"/>
      <c r="C346" s="23"/>
      <c r="D346" s="23"/>
      <c r="E346" s="23"/>
      <c r="F346" s="23"/>
      <c r="G346" s="286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23"/>
      <c r="AN346" s="23"/>
      <c r="AO346" s="23"/>
      <c r="AP346" s="23"/>
      <c r="AQ346" s="23"/>
      <c r="AR346" s="23"/>
    </row>
    <row r="347" ht="15.75" customHeight="1">
      <c r="A347" s="23"/>
      <c r="B347" s="23"/>
      <c r="C347" s="23"/>
      <c r="D347" s="23"/>
      <c r="E347" s="23"/>
      <c r="F347" s="23"/>
      <c r="G347" s="286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  <c r="AM347" s="23"/>
      <c r="AN347" s="23"/>
      <c r="AO347" s="23"/>
      <c r="AP347" s="23"/>
      <c r="AQ347" s="23"/>
      <c r="AR347" s="23"/>
    </row>
    <row r="348" ht="15.75" customHeight="1">
      <c r="A348" s="23"/>
      <c r="B348" s="23"/>
      <c r="C348" s="23"/>
      <c r="D348" s="23"/>
      <c r="E348" s="23"/>
      <c r="F348" s="23"/>
      <c r="G348" s="286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  <c r="AM348" s="23"/>
      <c r="AN348" s="23"/>
      <c r="AO348" s="23"/>
      <c r="AP348" s="23"/>
      <c r="AQ348" s="23"/>
      <c r="AR348" s="23"/>
    </row>
    <row r="349" ht="15.75" customHeight="1">
      <c r="A349" s="23"/>
      <c r="B349" s="23"/>
      <c r="C349" s="23"/>
      <c r="D349" s="23"/>
      <c r="E349" s="23"/>
      <c r="F349" s="23"/>
      <c r="G349" s="286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  <c r="AM349" s="23"/>
      <c r="AN349" s="23"/>
      <c r="AO349" s="23"/>
      <c r="AP349" s="23"/>
      <c r="AQ349" s="23"/>
      <c r="AR349" s="23"/>
    </row>
    <row r="350" ht="15.75" customHeight="1">
      <c r="A350" s="23"/>
      <c r="B350" s="23"/>
      <c r="C350" s="23"/>
      <c r="D350" s="23"/>
      <c r="E350" s="23"/>
      <c r="F350" s="23"/>
      <c r="G350" s="286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3"/>
      <c r="AN350" s="23"/>
      <c r="AO350" s="23"/>
      <c r="AP350" s="23"/>
      <c r="AQ350" s="23"/>
      <c r="AR350" s="23"/>
    </row>
    <row r="351" ht="15.75" customHeight="1">
      <c r="A351" s="23"/>
      <c r="B351" s="23"/>
      <c r="C351" s="23"/>
      <c r="D351" s="23"/>
      <c r="E351" s="23"/>
      <c r="F351" s="23"/>
      <c r="G351" s="286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  <c r="AM351" s="23"/>
      <c r="AN351" s="23"/>
      <c r="AO351" s="23"/>
      <c r="AP351" s="23"/>
      <c r="AQ351" s="23"/>
      <c r="AR351" s="23"/>
    </row>
    <row r="352" ht="15.75" customHeight="1">
      <c r="A352" s="23"/>
      <c r="B352" s="23"/>
      <c r="C352" s="23"/>
      <c r="D352" s="23"/>
      <c r="E352" s="23"/>
      <c r="F352" s="23"/>
      <c r="G352" s="286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  <c r="AM352" s="23"/>
      <c r="AN352" s="23"/>
      <c r="AO352" s="23"/>
      <c r="AP352" s="23"/>
      <c r="AQ352" s="23"/>
      <c r="AR352" s="23"/>
    </row>
    <row r="353" ht="15.75" customHeight="1">
      <c r="A353" s="23"/>
      <c r="B353" s="23"/>
      <c r="C353" s="23"/>
      <c r="D353" s="23"/>
      <c r="E353" s="23"/>
      <c r="F353" s="23"/>
      <c r="G353" s="286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  <c r="AM353" s="23"/>
      <c r="AN353" s="23"/>
      <c r="AO353" s="23"/>
      <c r="AP353" s="23"/>
      <c r="AQ353" s="23"/>
      <c r="AR353" s="23"/>
    </row>
    <row r="354" ht="15.75" customHeight="1">
      <c r="A354" s="23"/>
      <c r="B354" s="23"/>
      <c r="C354" s="23"/>
      <c r="D354" s="23"/>
      <c r="E354" s="23"/>
      <c r="F354" s="23"/>
      <c r="G354" s="286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  <c r="AM354" s="23"/>
      <c r="AN354" s="23"/>
      <c r="AO354" s="23"/>
      <c r="AP354" s="23"/>
      <c r="AQ354" s="23"/>
      <c r="AR354" s="23"/>
    </row>
    <row r="355" ht="15.75" customHeight="1">
      <c r="A355" s="23"/>
      <c r="B355" s="23"/>
      <c r="C355" s="23"/>
      <c r="D355" s="23"/>
      <c r="E355" s="23"/>
      <c r="F355" s="23"/>
      <c r="G355" s="286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  <c r="AM355" s="23"/>
      <c r="AN355" s="23"/>
      <c r="AO355" s="23"/>
      <c r="AP355" s="23"/>
      <c r="AQ355" s="23"/>
      <c r="AR355" s="23"/>
    </row>
    <row r="356" ht="15.75" customHeight="1">
      <c r="A356" s="23"/>
      <c r="B356" s="23"/>
      <c r="C356" s="23"/>
      <c r="D356" s="23"/>
      <c r="E356" s="23"/>
      <c r="F356" s="23"/>
      <c r="G356" s="286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3"/>
      <c r="AN356" s="23"/>
      <c r="AO356" s="23"/>
      <c r="AP356" s="23"/>
      <c r="AQ356" s="23"/>
      <c r="AR356" s="23"/>
    </row>
    <row r="357" ht="15.75" customHeight="1">
      <c r="A357" s="23"/>
      <c r="B357" s="23"/>
      <c r="C357" s="23"/>
      <c r="D357" s="23"/>
      <c r="E357" s="23"/>
      <c r="F357" s="23"/>
      <c r="G357" s="286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  <c r="AM357" s="23"/>
      <c r="AN357" s="23"/>
      <c r="AO357" s="23"/>
      <c r="AP357" s="23"/>
      <c r="AQ357" s="23"/>
      <c r="AR357" s="23"/>
    </row>
    <row r="358" ht="15.75" customHeight="1">
      <c r="A358" s="23"/>
      <c r="B358" s="23"/>
      <c r="C358" s="23"/>
      <c r="D358" s="23"/>
      <c r="E358" s="23"/>
      <c r="F358" s="23"/>
      <c r="G358" s="286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23"/>
      <c r="AN358" s="23"/>
      <c r="AO358" s="23"/>
      <c r="AP358" s="23"/>
      <c r="AQ358" s="23"/>
      <c r="AR358" s="23"/>
    </row>
    <row r="359" ht="15.75" customHeight="1">
      <c r="A359" s="23"/>
      <c r="B359" s="23"/>
      <c r="C359" s="23"/>
      <c r="D359" s="23"/>
      <c r="E359" s="23"/>
      <c r="F359" s="23"/>
      <c r="G359" s="286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  <c r="AM359" s="23"/>
      <c r="AN359" s="23"/>
      <c r="AO359" s="23"/>
      <c r="AP359" s="23"/>
      <c r="AQ359" s="23"/>
      <c r="AR359" s="23"/>
    </row>
    <row r="360" ht="15.75" customHeight="1">
      <c r="A360" s="23"/>
      <c r="B360" s="23"/>
      <c r="C360" s="23"/>
      <c r="D360" s="23"/>
      <c r="E360" s="23"/>
      <c r="F360" s="23"/>
      <c r="G360" s="286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23"/>
      <c r="AN360" s="23"/>
      <c r="AO360" s="23"/>
      <c r="AP360" s="23"/>
      <c r="AQ360" s="23"/>
      <c r="AR360" s="23"/>
    </row>
    <row r="361" ht="15.75" customHeight="1">
      <c r="A361" s="23"/>
      <c r="B361" s="23"/>
      <c r="C361" s="23"/>
      <c r="D361" s="23"/>
      <c r="E361" s="23"/>
      <c r="F361" s="23"/>
      <c r="G361" s="286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  <c r="AM361" s="23"/>
      <c r="AN361" s="23"/>
      <c r="AO361" s="23"/>
      <c r="AP361" s="23"/>
      <c r="AQ361" s="23"/>
      <c r="AR361" s="23"/>
    </row>
    <row r="362" ht="15.75" customHeight="1">
      <c r="A362" s="23"/>
      <c r="B362" s="23"/>
      <c r="C362" s="23"/>
      <c r="D362" s="23"/>
      <c r="E362" s="23"/>
      <c r="F362" s="23"/>
      <c r="G362" s="286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  <c r="AN362" s="23"/>
      <c r="AO362" s="23"/>
      <c r="AP362" s="23"/>
      <c r="AQ362" s="23"/>
      <c r="AR362" s="23"/>
    </row>
    <row r="363" ht="15.75" customHeight="1">
      <c r="A363" s="23"/>
      <c r="B363" s="23"/>
      <c r="C363" s="23"/>
      <c r="D363" s="23"/>
      <c r="E363" s="23"/>
      <c r="F363" s="23"/>
      <c r="G363" s="286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23"/>
      <c r="AN363" s="23"/>
      <c r="AO363" s="23"/>
      <c r="AP363" s="23"/>
      <c r="AQ363" s="23"/>
      <c r="AR363" s="23"/>
    </row>
    <row r="364" ht="15.75" customHeight="1">
      <c r="A364" s="23"/>
      <c r="B364" s="23"/>
      <c r="C364" s="23"/>
      <c r="D364" s="23"/>
      <c r="E364" s="23"/>
      <c r="F364" s="23"/>
      <c r="G364" s="286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  <c r="AN364" s="23"/>
      <c r="AO364" s="23"/>
      <c r="AP364" s="23"/>
      <c r="AQ364" s="23"/>
      <c r="AR364" s="23"/>
    </row>
    <row r="365" ht="15.75" customHeight="1">
      <c r="A365" s="23"/>
      <c r="B365" s="23"/>
      <c r="C365" s="23"/>
      <c r="D365" s="23"/>
      <c r="E365" s="23"/>
      <c r="F365" s="23"/>
      <c r="G365" s="286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23"/>
      <c r="AN365" s="23"/>
      <c r="AO365" s="23"/>
      <c r="AP365" s="23"/>
      <c r="AQ365" s="23"/>
      <c r="AR365" s="23"/>
    </row>
    <row r="366" ht="15.75" customHeight="1">
      <c r="A366" s="23"/>
      <c r="B366" s="23"/>
      <c r="C366" s="23"/>
      <c r="D366" s="23"/>
      <c r="E366" s="23"/>
      <c r="F366" s="23"/>
      <c r="G366" s="286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23"/>
      <c r="AN366" s="23"/>
      <c r="AO366" s="23"/>
      <c r="AP366" s="23"/>
      <c r="AQ366" s="23"/>
      <c r="AR366" s="23"/>
    </row>
    <row r="367" ht="15.75" customHeight="1">
      <c r="A367" s="23"/>
      <c r="B367" s="23"/>
      <c r="C367" s="23"/>
      <c r="D367" s="23"/>
      <c r="E367" s="23"/>
      <c r="F367" s="23"/>
      <c r="G367" s="286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3"/>
      <c r="AN367" s="23"/>
      <c r="AO367" s="23"/>
      <c r="AP367" s="23"/>
      <c r="AQ367" s="23"/>
      <c r="AR367" s="23"/>
    </row>
    <row r="368" ht="15.75" customHeight="1">
      <c r="A368" s="23"/>
      <c r="B368" s="23"/>
      <c r="C368" s="23"/>
      <c r="D368" s="23"/>
      <c r="E368" s="23"/>
      <c r="F368" s="23"/>
      <c r="G368" s="286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  <c r="AM368" s="23"/>
      <c r="AN368" s="23"/>
      <c r="AO368" s="23"/>
      <c r="AP368" s="23"/>
      <c r="AQ368" s="23"/>
      <c r="AR368" s="23"/>
    </row>
    <row r="369" ht="15.75" customHeight="1">
      <c r="A369" s="23"/>
      <c r="B369" s="23"/>
      <c r="C369" s="23"/>
      <c r="D369" s="23"/>
      <c r="E369" s="23"/>
      <c r="F369" s="23"/>
      <c r="G369" s="286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  <c r="AM369" s="23"/>
      <c r="AN369" s="23"/>
      <c r="AO369" s="23"/>
      <c r="AP369" s="23"/>
      <c r="AQ369" s="23"/>
      <c r="AR369" s="23"/>
    </row>
    <row r="370" ht="15.75" customHeight="1">
      <c r="A370" s="23"/>
      <c r="B370" s="23"/>
      <c r="C370" s="23"/>
      <c r="D370" s="23"/>
      <c r="E370" s="23"/>
      <c r="F370" s="23"/>
      <c r="G370" s="286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3"/>
      <c r="AN370" s="23"/>
      <c r="AO370" s="23"/>
      <c r="AP370" s="23"/>
      <c r="AQ370" s="23"/>
      <c r="AR370" s="23"/>
    </row>
    <row r="371" ht="15.75" customHeight="1">
      <c r="A371" s="23"/>
      <c r="B371" s="23"/>
      <c r="C371" s="23"/>
      <c r="D371" s="23"/>
      <c r="E371" s="23"/>
      <c r="F371" s="23"/>
      <c r="G371" s="286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3"/>
      <c r="AN371" s="23"/>
      <c r="AO371" s="23"/>
      <c r="AP371" s="23"/>
      <c r="AQ371" s="23"/>
      <c r="AR371" s="23"/>
    </row>
    <row r="372" ht="15.75" customHeight="1">
      <c r="A372" s="23"/>
      <c r="B372" s="23"/>
      <c r="C372" s="23"/>
      <c r="D372" s="23"/>
      <c r="E372" s="23"/>
      <c r="F372" s="23"/>
      <c r="G372" s="286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  <c r="AM372" s="23"/>
      <c r="AN372" s="23"/>
      <c r="AO372" s="23"/>
      <c r="AP372" s="23"/>
      <c r="AQ372" s="23"/>
      <c r="AR372" s="23"/>
    </row>
    <row r="373" ht="15.75" customHeight="1">
      <c r="A373" s="23"/>
      <c r="B373" s="23"/>
      <c r="C373" s="23"/>
      <c r="D373" s="23"/>
      <c r="E373" s="23"/>
      <c r="F373" s="23"/>
      <c r="G373" s="286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3"/>
      <c r="AM373" s="23"/>
      <c r="AN373" s="23"/>
      <c r="AO373" s="23"/>
      <c r="AP373" s="23"/>
      <c r="AQ373" s="23"/>
      <c r="AR373" s="23"/>
    </row>
    <row r="374" ht="15.75" customHeight="1">
      <c r="A374" s="23"/>
      <c r="B374" s="23"/>
      <c r="C374" s="23"/>
      <c r="D374" s="23"/>
      <c r="E374" s="23"/>
      <c r="F374" s="23"/>
      <c r="G374" s="286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  <c r="AM374" s="23"/>
      <c r="AN374" s="23"/>
      <c r="AO374" s="23"/>
      <c r="AP374" s="23"/>
      <c r="AQ374" s="23"/>
      <c r="AR374" s="23"/>
    </row>
    <row r="375" ht="15.75" customHeight="1">
      <c r="A375" s="23"/>
      <c r="B375" s="23"/>
      <c r="C375" s="23"/>
      <c r="D375" s="23"/>
      <c r="E375" s="23"/>
      <c r="F375" s="23"/>
      <c r="G375" s="286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  <c r="AM375" s="23"/>
      <c r="AN375" s="23"/>
      <c r="AO375" s="23"/>
      <c r="AP375" s="23"/>
      <c r="AQ375" s="23"/>
      <c r="AR375" s="23"/>
    </row>
    <row r="376" ht="15.75" customHeight="1">
      <c r="A376" s="23"/>
      <c r="B376" s="23"/>
      <c r="C376" s="23"/>
      <c r="D376" s="23"/>
      <c r="E376" s="23"/>
      <c r="F376" s="23"/>
      <c r="G376" s="286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  <c r="AK376" s="23"/>
      <c r="AL376" s="23"/>
      <c r="AM376" s="23"/>
      <c r="AN376" s="23"/>
      <c r="AO376" s="23"/>
      <c r="AP376" s="23"/>
      <c r="AQ376" s="23"/>
      <c r="AR376" s="23"/>
    </row>
    <row r="377" ht="15.75" customHeight="1">
      <c r="A377" s="23"/>
      <c r="B377" s="23"/>
      <c r="C377" s="23"/>
      <c r="D377" s="23"/>
      <c r="E377" s="23"/>
      <c r="F377" s="23"/>
      <c r="G377" s="286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23"/>
      <c r="AK377" s="23"/>
      <c r="AL377" s="23"/>
      <c r="AM377" s="23"/>
      <c r="AN377" s="23"/>
      <c r="AO377" s="23"/>
      <c r="AP377" s="23"/>
      <c r="AQ377" s="23"/>
      <c r="AR377" s="23"/>
    </row>
    <row r="378" ht="15.75" customHeight="1">
      <c r="A378" s="23"/>
      <c r="B378" s="23"/>
      <c r="C378" s="23"/>
      <c r="D378" s="23"/>
      <c r="E378" s="23"/>
      <c r="F378" s="23"/>
      <c r="G378" s="286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23"/>
      <c r="AM378" s="23"/>
      <c r="AN378" s="23"/>
      <c r="AO378" s="23"/>
      <c r="AP378" s="23"/>
      <c r="AQ378" s="23"/>
      <c r="AR378" s="23"/>
    </row>
    <row r="379" ht="15.75" customHeight="1">
      <c r="A379" s="23"/>
      <c r="B379" s="23"/>
      <c r="C379" s="23"/>
      <c r="D379" s="23"/>
      <c r="E379" s="23"/>
      <c r="F379" s="23"/>
      <c r="G379" s="286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23"/>
      <c r="AK379" s="23"/>
      <c r="AL379" s="23"/>
      <c r="AM379" s="23"/>
      <c r="AN379" s="23"/>
      <c r="AO379" s="23"/>
      <c r="AP379" s="23"/>
      <c r="AQ379" s="23"/>
      <c r="AR379" s="23"/>
    </row>
    <row r="380" ht="15.75" customHeight="1">
      <c r="A380" s="23"/>
      <c r="B380" s="23"/>
      <c r="C380" s="23"/>
      <c r="D380" s="23"/>
      <c r="E380" s="23"/>
      <c r="F380" s="23"/>
      <c r="G380" s="286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23"/>
      <c r="AK380" s="23"/>
      <c r="AL380" s="23"/>
      <c r="AM380" s="23"/>
      <c r="AN380" s="23"/>
      <c r="AO380" s="23"/>
      <c r="AP380" s="23"/>
      <c r="AQ380" s="23"/>
      <c r="AR380" s="23"/>
    </row>
    <row r="381" ht="15.75" customHeight="1">
      <c r="A381" s="23"/>
      <c r="B381" s="23"/>
      <c r="C381" s="23"/>
      <c r="D381" s="23"/>
      <c r="E381" s="23"/>
      <c r="F381" s="23"/>
      <c r="G381" s="286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23"/>
      <c r="AM381" s="23"/>
      <c r="AN381" s="23"/>
      <c r="AO381" s="23"/>
      <c r="AP381" s="23"/>
      <c r="AQ381" s="23"/>
      <c r="AR381" s="23"/>
    </row>
    <row r="382" ht="15.75" customHeight="1">
      <c r="A382" s="23"/>
      <c r="B382" s="23"/>
      <c r="C382" s="23"/>
      <c r="D382" s="23"/>
      <c r="E382" s="23"/>
      <c r="F382" s="23"/>
      <c r="G382" s="286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23"/>
      <c r="AM382" s="23"/>
      <c r="AN382" s="23"/>
      <c r="AO382" s="23"/>
      <c r="AP382" s="23"/>
      <c r="AQ382" s="23"/>
      <c r="AR382" s="23"/>
    </row>
    <row r="383" ht="15.75" customHeight="1">
      <c r="A383" s="23"/>
      <c r="B383" s="23"/>
      <c r="C383" s="23"/>
      <c r="D383" s="23"/>
      <c r="E383" s="23"/>
      <c r="F383" s="23"/>
      <c r="G383" s="286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23"/>
      <c r="AM383" s="23"/>
      <c r="AN383" s="23"/>
      <c r="AO383" s="23"/>
      <c r="AP383" s="23"/>
      <c r="AQ383" s="23"/>
      <c r="AR383" s="23"/>
    </row>
    <row r="384" ht="15.75" customHeight="1">
      <c r="A384" s="23"/>
      <c r="B384" s="23"/>
      <c r="C384" s="23"/>
      <c r="D384" s="23"/>
      <c r="E384" s="23"/>
      <c r="F384" s="23"/>
      <c r="G384" s="286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3"/>
      <c r="AM384" s="23"/>
      <c r="AN384" s="23"/>
      <c r="AO384" s="23"/>
      <c r="AP384" s="23"/>
      <c r="AQ384" s="23"/>
      <c r="AR384" s="23"/>
    </row>
    <row r="385" ht="15.75" customHeight="1">
      <c r="A385" s="23"/>
      <c r="B385" s="23"/>
      <c r="C385" s="23"/>
      <c r="D385" s="23"/>
      <c r="E385" s="23"/>
      <c r="F385" s="23"/>
      <c r="G385" s="286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23"/>
      <c r="AM385" s="23"/>
      <c r="AN385" s="23"/>
      <c r="AO385" s="23"/>
      <c r="AP385" s="23"/>
      <c r="AQ385" s="23"/>
      <c r="AR385" s="23"/>
    </row>
    <row r="386" ht="15.75" customHeight="1">
      <c r="A386" s="23"/>
      <c r="B386" s="23"/>
      <c r="C386" s="23"/>
      <c r="D386" s="23"/>
      <c r="E386" s="23"/>
      <c r="F386" s="23"/>
      <c r="G386" s="286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23"/>
      <c r="AM386" s="23"/>
      <c r="AN386" s="23"/>
      <c r="AO386" s="23"/>
      <c r="AP386" s="23"/>
      <c r="AQ386" s="23"/>
      <c r="AR386" s="23"/>
    </row>
    <row r="387" ht="15.75" customHeight="1">
      <c r="A387" s="23"/>
      <c r="B387" s="23"/>
      <c r="C387" s="23"/>
      <c r="D387" s="23"/>
      <c r="E387" s="23"/>
      <c r="F387" s="23"/>
      <c r="G387" s="286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23"/>
      <c r="AM387" s="23"/>
      <c r="AN387" s="23"/>
      <c r="AO387" s="23"/>
      <c r="AP387" s="23"/>
      <c r="AQ387" s="23"/>
      <c r="AR387" s="23"/>
    </row>
    <row r="388" ht="15.75" customHeight="1">
      <c r="A388" s="23"/>
      <c r="B388" s="23"/>
      <c r="C388" s="23"/>
      <c r="D388" s="23"/>
      <c r="E388" s="23"/>
      <c r="F388" s="23"/>
      <c r="G388" s="286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23"/>
      <c r="AM388" s="23"/>
      <c r="AN388" s="23"/>
      <c r="AO388" s="23"/>
      <c r="AP388" s="23"/>
      <c r="AQ388" s="23"/>
      <c r="AR388" s="23"/>
    </row>
    <row r="389" ht="15.75" customHeight="1">
      <c r="A389" s="23"/>
      <c r="B389" s="23"/>
      <c r="C389" s="23"/>
      <c r="D389" s="23"/>
      <c r="E389" s="23"/>
      <c r="F389" s="23"/>
      <c r="G389" s="286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23"/>
      <c r="AM389" s="23"/>
      <c r="AN389" s="23"/>
      <c r="AO389" s="23"/>
      <c r="AP389" s="23"/>
      <c r="AQ389" s="23"/>
      <c r="AR389" s="23"/>
    </row>
    <row r="390" ht="15.75" customHeight="1">
      <c r="A390" s="23"/>
      <c r="B390" s="23"/>
      <c r="C390" s="23"/>
      <c r="D390" s="23"/>
      <c r="E390" s="23"/>
      <c r="F390" s="23"/>
      <c r="G390" s="286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23"/>
      <c r="AM390" s="23"/>
      <c r="AN390" s="23"/>
      <c r="AO390" s="23"/>
      <c r="AP390" s="23"/>
      <c r="AQ390" s="23"/>
      <c r="AR390" s="23"/>
    </row>
    <row r="391" ht="15.75" customHeight="1">
      <c r="A391" s="23"/>
      <c r="B391" s="23"/>
      <c r="C391" s="23"/>
      <c r="D391" s="23"/>
      <c r="E391" s="23"/>
      <c r="F391" s="23"/>
      <c r="G391" s="286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3"/>
      <c r="AM391" s="23"/>
      <c r="AN391" s="23"/>
      <c r="AO391" s="23"/>
      <c r="AP391" s="23"/>
      <c r="AQ391" s="23"/>
      <c r="AR391" s="23"/>
    </row>
    <row r="392" ht="15.75" customHeight="1">
      <c r="A392" s="23"/>
      <c r="B392" s="23"/>
      <c r="C392" s="23"/>
      <c r="D392" s="23"/>
      <c r="E392" s="23"/>
      <c r="F392" s="23"/>
      <c r="G392" s="286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3"/>
      <c r="AN392" s="23"/>
      <c r="AO392" s="23"/>
      <c r="AP392" s="23"/>
      <c r="AQ392" s="23"/>
      <c r="AR392" s="23"/>
    </row>
    <row r="393" ht="15.75" customHeight="1">
      <c r="A393" s="23"/>
      <c r="B393" s="23"/>
      <c r="C393" s="23"/>
      <c r="D393" s="23"/>
      <c r="E393" s="23"/>
      <c r="F393" s="23"/>
      <c r="G393" s="286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  <c r="AL393" s="23"/>
      <c r="AM393" s="23"/>
      <c r="AN393" s="23"/>
      <c r="AO393" s="23"/>
      <c r="AP393" s="23"/>
      <c r="AQ393" s="23"/>
      <c r="AR393" s="23"/>
    </row>
    <row r="394" ht="15.75" customHeight="1">
      <c r="A394" s="23"/>
      <c r="B394" s="23"/>
      <c r="C394" s="23"/>
      <c r="D394" s="23"/>
      <c r="E394" s="23"/>
      <c r="F394" s="23"/>
      <c r="G394" s="286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  <c r="AL394" s="23"/>
      <c r="AM394" s="23"/>
      <c r="AN394" s="23"/>
      <c r="AO394" s="23"/>
      <c r="AP394" s="23"/>
      <c r="AQ394" s="23"/>
      <c r="AR394" s="23"/>
    </row>
    <row r="395" ht="15.75" customHeight="1">
      <c r="A395" s="23"/>
      <c r="B395" s="23"/>
      <c r="C395" s="23"/>
      <c r="D395" s="23"/>
      <c r="E395" s="23"/>
      <c r="F395" s="23"/>
      <c r="G395" s="286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3"/>
      <c r="AM395" s="23"/>
      <c r="AN395" s="23"/>
      <c r="AO395" s="23"/>
      <c r="AP395" s="23"/>
      <c r="AQ395" s="23"/>
      <c r="AR395" s="23"/>
    </row>
    <row r="396" ht="15.75" customHeight="1">
      <c r="A396" s="23"/>
      <c r="B396" s="23"/>
      <c r="C396" s="23"/>
      <c r="D396" s="23"/>
      <c r="E396" s="23"/>
      <c r="F396" s="23"/>
      <c r="G396" s="286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3"/>
      <c r="AM396" s="23"/>
      <c r="AN396" s="23"/>
      <c r="AO396" s="23"/>
      <c r="AP396" s="23"/>
      <c r="AQ396" s="23"/>
      <c r="AR396" s="23"/>
    </row>
    <row r="397" ht="15.75" customHeight="1">
      <c r="A397" s="23"/>
      <c r="B397" s="23"/>
      <c r="C397" s="23"/>
      <c r="D397" s="23"/>
      <c r="E397" s="23"/>
      <c r="F397" s="23"/>
      <c r="G397" s="286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3"/>
      <c r="AK397" s="23"/>
      <c r="AL397" s="23"/>
      <c r="AM397" s="23"/>
      <c r="AN397" s="23"/>
      <c r="AO397" s="23"/>
      <c r="AP397" s="23"/>
      <c r="AQ397" s="23"/>
      <c r="AR397" s="23"/>
    </row>
    <row r="398" ht="15.75" customHeight="1">
      <c r="A398" s="23"/>
      <c r="B398" s="23"/>
      <c r="C398" s="23"/>
      <c r="D398" s="23"/>
      <c r="E398" s="23"/>
      <c r="F398" s="23"/>
      <c r="G398" s="286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  <c r="AK398" s="23"/>
      <c r="AL398" s="23"/>
      <c r="AM398" s="23"/>
      <c r="AN398" s="23"/>
      <c r="AO398" s="23"/>
      <c r="AP398" s="23"/>
      <c r="AQ398" s="23"/>
      <c r="AR398" s="23"/>
    </row>
    <row r="399" ht="15.75" customHeight="1">
      <c r="A399" s="23"/>
      <c r="B399" s="23"/>
      <c r="C399" s="23"/>
      <c r="D399" s="23"/>
      <c r="E399" s="23"/>
      <c r="F399" s="23"/>
      <c r="G399" s="286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3"/>
      <c r="AK399" s="23"/>
      <c r="AL399" s="23"/>
      <c r="AM399" s="23"/>
      <c r="AN399" s="23"/>
      <c r="AO399" s="23"/>
      <c r="AP399" s="23"/>
      <c r="AQ399" s="23"/>
      <c r="AR399" s="23"/>
    </row>
    <row r="400" ht="15.75" customHeight="1">
      <c r="A400" s="23"/>
      <c r="B400" s="23"/>
      <c r="C400" s="23"/>
      <c r="D400" s="23"/>
      <c r="E400" s="23"/>
      <c r="F400" s="23"/>
      <c r="G400" s="286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  <c r="AK400" s="23"/>
      <c r="AL400" s="23"/>
      <c r="AM400" s="23"/>
      <c r="AN400" s="23"/>
      <c r="AO400" s="23"/>
      <c r="AP400" s="23"/>
      <c r="AQ400" s="23"/>
      <c r="AR400" s="23"/>
    </row>
    <row r="401" ht="15.75" customHeight="1">
      <c r="A401" s="23"/>
      <c r="B401" s="23"/>
      <c r="C401" s="23"/>
      <c r="D401" s="23"/>
      <c r="E401" s="23"/>
      <c r="F401" s="23"/>
      <c r="G401" s="286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23"/>
      <c r="AK401" s="23"/>
      <c r="AL401" s="23"/>
      <c r="AM401" s="23"/>
      <c r="AN401" s="23"/>
      <c r="AO401" s="23"/>
      <c r="AP401" s="23"/>
      <c r="AQ401" s="23"/>
      <c r="AR401" s="23"/>
    </row>
    <row r="402" ht="15.75" customHeight="1">
      <c r="A402" s="23"/>
      <c r="B402" s="23"/>
      <c r="C402" s="23"/>
      <c r="D402" s="23"/>
      <c r="E402" s="23"/>
      <c r="F402" s="23"/>
      <c r="G402" s="286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23"/>
      <c r="AK402" s="23"/>
      <c r="AL402" s="23"/>
      <c r="AM402" s="23"/>
      <c r="AN402" s="23"/>
      <c r="AO402" s="23"/>
      <c r="AP402" s="23"/>
      <c r="AQ402" s="23"/>
      <c r="AR402" s="23"/>
    </row>
    <row r="403" ht="15.75" customHeight="1">
      <c r="A403" s="23"/>
      <c r="B403" s="23"/>
      <c r="C403" s="23"/>
      <c r="D403" s="23"/>
      <c r="E403" s="23"/>
      <c r="F403" s="23"/>
      <c r="G403" s="286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23"/>
      <c r="AK403" s="23"/>
      <c r="AL403" s="23"/>
      <c r="AM403" s="23"/>
      <c r="AN403" s="23"/>
      <c r="AO403" s="23"/>
      <c r="AP403" s="23"/>
      <c r="AQ403" s="23"/>
      <c r="AR403" s="23"/>
    </row>
    <row r="404" ht="15.75" customHeight="1">
      <c r="A404" s="23"/>
      <c r="B404" s="23"/>
      <c r="C404" s="23"/>
      <c r="D404" s="23"/>
      <c r="E404" s="23"/>
      <c r="F404" s="23"/>
      <c r="G404" s="286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23"/>
      <c r="AK404" s="23"/>
      <c r="AL404" s="23"/>
      <c r="AM404" s="23"/>
      <c r="AN404" s="23"/>
      <c r="AO404" s="23"/>
      <c r="AP404" s="23"/>
      <c r="AQ404" s="23"/>
      <c r="AR404" s="23"/>
    </row>
    <row r="405" ht="15.75" customHeight="1">
      <c r="A405" s="23"/>
      <c r="B405" s="23"/>
      <c r="C405" s="23"/>
      <c r="D405" s="23"/>
      <c r="E405" s="23"/>
      <c r="F405" s="23"/>
      <c r="G405" s="286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J405" s="23"/>
      <c r="AK405" s="23"/>
      <c r="AL405" s="23"/>
      <c r="AM405" s="23"/>
      <c r="AN405" s="23"/>
      <c r="AO405" s="23"/>
      <c r="AP405" s="23"/>
      <c r="AQ405" s="23"/>
      <c r="AR405" s="23"/>
    </row>
    <row r="406" ht="15.75" customHeight="1">
      <c r="A406" s="23"/>
      <c r="B406" s="23"/>
      <c r="C406" s="23"/>
      <c r="D406" s="23"/>
      <c r="E406" s="23"/>
      <c r="F406" s="23"/>
      <c r="G406" s="286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23"/>
      <c r="AK406" s="23"/>
      <c r="AL406" s="23"/>
      <c r="AM406" s="23"/>
      <c r="AN406" s="23"/>
      <c r="AO406" s="23"/>
      <c r="AP406" s="23"/>
      <c r="AQ406" s="23"/>
      <c r="AR406" s="23"/>
    </row>
    <row r="407" ht="15.75" customHeight="1">
      <c r="A407" s="23"/>
      <c r="B407" s="23"/>
      <c r="C407" s="23"/>
      <c r="D407" s="23"/>
      <c r="E407" s="23"/>
      <c r="F407" s="23"/>
      <c r="G407" s="286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23"/>
      <c r="AK407" s="23"/>
      <c r="AL407" s="23"/>
      <c r="AM407" s="23"/>
      <c r="AN407" s="23"/>
      <c r="AO407" s="23"/>
      <c r="AP407" s="23"/>
      <c r="AQ407" s="23"/>
      <c r="AR407" s="23"/>
    </row>
    <row r="408" ht="15.75" customHeight="1">
      <c r="A408" s="23"/>
      <c r="B408" s="23"/>
      <c r="C408" s="23"/>
      <c r="D408" s="23"/>
      <c r="E408" s="23"/>
      <c r="F408" s="23"/>
      <c r="G408" s="286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23"/>
      <c r="AK408" s="23"/>
      <c r="AL408" s="23"/>
      <c r="AM408" s="23"/>
      <c r="AN408" s="23"/>
      <c r="AO408" s="23"/>
      <c r="AP408" s="23"/>
      <c r="AQ408" s="23"/>
      <c r="AR408" s="23"/>
    </row>
    <row r="409" ht="15.75" customHeight="1">
      <c r="A409" s="23"/>
      <c r="B409" s="23"/>
      <c r="C409" s="23"/>
      <c r="D409" s="23"/>
      <c r="E409" s="23"/>
      <c r="F409" s="23"/>
      <c r="G409" s="286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23"/>
      <c r="AK409" s="23"/>
      <c r="AL409" s="23"/>
      <c r="AM409" s="23"/>
      <c r="AN409" s="23"/>
      <c r="AO409" s="23"/>
      <c r="AP409" s="23"/>
      <c r="AQ409" s="23"/>
      <c r="AR409" s="23"/>
    </row>
    <row r="410" ht="15.75" customHeight="1">
      <c r="A410" s="23"/>
      <c r="B410" s="23"/>
      <c r="C410" s="23"/>
      <c r="D410" s="23"/>
      <c r="E410" s="23"/>
      <c r="F410" s="23"/>
      <c r="G410" s="286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3"/>
      <c r="AK410" s="23"/>
      <c r="AL410" s="23"/>
      <c r="AM410" s="23"/>
      <c r="AN410" s="23"/>
      <c r="AO410" s="23"/>
      <c r="AP410" s="23"/>
      <c r="AQ410" s="23"/>
      <c r="AR410" s="23"/>
    </row>
    <row r="411" ht="15.75" customHeight="1">
      <c r="A411" s="23"/>
      <c r="B411" s="23"/>
      <c r="C411" s="23"/>
      <c r="D411" s="23"/>
      <c r="E411" s="23"/>
      <c r="F411" s="23"/>
      <c r="G411" s="286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3"/>
      <c r="AK411" s="23"/>
      <c r="AL411" s="23"/>
      <c r="AM411" s="23"/>
      <c r="AN411" s="23"/>
      <c r="AO411" s="23"/>
      <c r="AP411" s="23"/>
      <c r="AQ411" s="23"/>
      <c r="AR411" s="23"/>
    </row>
    <row r="412" ht="15.75" customHeight="1">
      <c r="A412" s="23"/>
      <c r="B412" s="23"/>
      <c r="C412" s="23"/>
      <c r="D412" s="23"/>
      <c r="E412" s="23"/>
      <c r="F412" s="23"/>
      <c r="G412" s="286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3"/>
      <c r="AK412" s="23"/>
      <c r="AL412" s="23"/>
      <c r="AM412" s="23"/>
      <c r="AN412" s="23"/>
      <c r="AO412" s="23"/>
      <c r="AP412" s="23"/>
      <c r="AQ412" s="23"/>
      <c r="AR412" s="23"/>
    </row>
    <row r="413" ht="15.75" customHeight="1">
      <c r="A413" s="23"/>
      <c r="B413" s="23"/>
      <c r="C413" s="23"/>
      <c r="D413" s="23"/>
      <c r="E413" s="23"/>
      <c r="F413" s="23"/>
      <c r="G413" s="286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23"/>
      <c r="AK413" s="23"/>
      <c r="AL413" s="23"/>
      <c r="AM413" s="23"/>
      <c r="AN413" s="23"/>
      <c r="AO413" s="23"/>
      <c r="AP413" s="23"/>
      <c r="AQ413" s="23"/>
      <c r="AR413" s="23"/>
    </row>
    <row r="414" ht="15.75" customHeight="1">
      <c r="A414" s="23"/>
      <c r="B414" s="23"/>
      <c r="C414" s="23"/>
      <c r="D414" s="23"/>
      <c r="E414" s="23"/>
      <c r="F414" s="23"/>
      <c r="G414" s="286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  <c r="AK414" s="23"/>
      <c r="AL414" s="23"/>
      <c r="AM414" s="23"/>
      <c r="AN414" s="23"/>
      <c r="AO414" s="23"/>
      <c r="AP414" s="23"/>
      <c r="AQ414" s="23"/>
      <c r="AR414" s="23"/>
    </row>
    <row r="415" ht="15.75" customHeight="1">
      <c r="A415" s="23"/>
      <c r="B415" s="23"/>
      <c r="C415" s="23"/>
      <c r="D415" s="23"/>
      <c r="E415" s="23"/>
      <c r="F415" s="23"/>
      <c r="G415" s="286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23"/>
      <c r="AK415" s="23"/>
      <c r="AL415" s="23"/>
      <c r="AM415" s="23"/>
      <c r="AN415" s="23"/>
      <c r="AO415" s="23"/>
      <c r="AP415" s="23"/>
      <c r="AQ415" s="23"/>
      <c r="AR415" s="23"/>
    </row>
    <row r="416" ht="15.75" customHeight="1">
      <c r="A416" s="23"/>
      <c r="B416" s="23"/>
      <c r="C416" s="23"/>
      <c r="D416" s="23"/>
      <c r="E416" s="23"/>
      <c r="F416" s="23"/>
      <c r="G416" s="286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  <c r="AK416" s="23"/>
      <c r="AL416" s="23"/>
      <c r="AM416" s="23"/>
      <c r="AN416" s="23"/>
      <c r="AO416" s="23"/>
      <c r="AP416" s="23"/>
      <c r="AQ416" s="23"/>
      <c r="AR416" s="23"/>
    </row>
    <row r="417" ht="15.75" customHeight="1">
      <c r="A417" s="23"/>
      <c r="B417" s="23"/>
      <c r="C417" s="23"/>
      <c r="D417" s="23"/>
      <c r="E417" s="23"/>
      <c r="F417" s="23"/>
      <c r="G417" s="286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23"/>
      <c r="AK417" s="23"/>
      <c r="AL417" s="23"/>
      <c r="AM417" s="23"/>
      <c r="AN417" s="23"/>
      <c r="AO417" s="23"/>
      <c r="AP417" s="23"/>
      <c r="AQ417" s="23"/>
      <c r="AR417" s="23"/>
    </row>
    <row r="418" ht="15.75" customHeight="1">
      <c r="A418" s="23"/>
      <c r="B418" s="23"/>
      <c r="C418" s="23"/>
      <c r="D418" s="23"/>
      <c r="E418" s="23"/>
      <c r="F418" s="23"/>
      <c r="G418" s="286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  <c r="AK418" s="23"/>
      <c r="AL418" s="23"/>
      <c r="AM418" s="23"/>
      <c r="AN418" s="23"/>
      <c r="AO418" s="23"/>
      <c r="AP418" s="23"/>
      <c r="AQ418" s="23"/>
      <c r="AR418" s="23"/>
    </row>
    <row r="419" ht="15.75" customHeight="1">
      <c r="A419" s="23"/>
      <c r="B419" s="23"/>
      <c r="C419" s="23"/>
      <c r="D419" s="23"/>
      <c r="E419" s="23"/>
      <c r="F419" s="23"/>
      <c r="G419" s="286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3"/>
      <c r="AK419" s="23"/>
      <c r="AL419" s="23"/>
      <c r="AM419" s="23"/>
      <c r="AN419" s="23"/>
      <c r="AO419" s="23"/>
      <c r="AP419" s="23"/>
      <c r="AQ419" s="23"/>
      <c r="AR419" s="23"/>
    </row>
    <row r="420" ht="15.75" customHeight="1">
      <c r="A420" s="23"/>
      <c r="B420" s="23"/>
      <c r="C420" s="23"/>
      <c r="D420" s="23"/>
      <c r="E420" s="23"/>
      <c r="F420" s="23"/>
      <c r="G420" s="286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23"/>
      <c r="AK420" s="23"/>
      <c r="AL420" s="23"/>
      <c r="AM420" s="23"/>
      <c r="AN420" s="23"/>
      <c r="AO420" s="23"/>
      <c r="AP420" s="23"/>
      <c r="AQ420" s="23"/>
      <c r="AR420" s="23"/>
    </row>
    <row r="421" ht="15.75" customHeight="1">
      <c r="A421" s="23"/>
      <c r="B421" s="23"/>
      <c r="C421" s="23"/>
      <c r="D421" s="23"/>
      <c r="E421" s="23"/>
      <c r="F421" s="23"/>
      <c r="G421" s="286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23"/>
      <c r="AK421" s="23"/>
      <c r="AL421" s="23"/>
      <c r="AM421" s="23"/>
      <c r="AN421" s="23"/>
      <c r="AO421" s="23"/>
      <c r="AP421" s="23"/>
      <c r="AQ421" s="23"/>
      <c r="AR421" s="23"/>
    </row>
    <row r="422" ht="15.75" customHeight="1">
      <c r="A422" s="23"/>
      <c r="B422" s="23"/>
      <c r="C422" s="23"/>
      <c r="D422" s="23"/>
      <c r="E422" s="23"/>
      <c r="F422" s="23"/>
      <c r="G422" s="286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J422" s="23"/>
      <c r="AK422" s="23"/>
      <c r="AL422" s="23"/>
      <c r="AM422" s="23"/>
      <c r="AN422" s="23"/>
      <c r="AO422" s="23"/>
      <c r="AP422" s="23"/>
      <c r="AQ422" s="23"/>
      <c r="AR422" s="23"/>
    </row>
    <row r="423" ht="15.75" customHeight="1">
      <c r="A423" s="23"/>
      <c r="B423" s="23"/>
      <c r="C423" s="23"/>
      <c r="D423" s="23"/>
      <c r="E423" s="23"/>
      <c r="F423" s="23"/>
      <c r="G423" s="286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23"/>
      <c r="AK423" s="23"/>
      <c r="AL423" s="23"/>
      <c r="AM423" s="23"/>
      <c r="AN423" s="23"/>
      <c r="AO423" s="23"/>
      <c r="AP423" s="23"/>
      <c r="AQ423" s="23"/>
      <c r="AR423" s="23"/>
    </row>
    <row r="424" ht="15.75" customHeight="1">
      <c r="A424" s="23"/>
      <c r="B424" s="23"/>
      <c r="C424" s="23"/>
      <c r="D424" s="23"/>
      <c r="E424" s="23"/>
      <c r="F424" s="23"/>
      <c r="G424" s="286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  <c r="AK424" s="23"/>
      <c r="AL424" s="23"/>
      <c r="AM424" s="23"/>
      <c r="AN424" s="23"/>
      <c r="AO424" s="23"/>
      <c r="AP424" s="23"/>
      <c r="AQ424" s="23"/>
      <c r="AR424" s="23"/>
    </row>
    <row r="425" ht="15.75" customHeight="1">
      <c r="A425" s="23"/>
      <c r="B425" s="23"/>
      <c r="C425" s="23"/>
      <c r="D425" s="23"/>
      <c r="E425" s="23"/>
      <c r="F425" s="23"/>
      <c r="G425" s="286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23"/>
      <c r="AK425" s="23"/>
      <c r="AL425" s="23"/>
      <c r="AM425" s="23"/>
      <c r="AN425" s="23"/>
      <c r="AO425" s="23"/>
      <c r="AP425" s="23"/>
      <c r="AQ425" s="23"/>
      <c r="AR425" s="23"/>
    </row>
    <row r="426" ht="15.75" customHeight="1">
      <c r="A426" s="23"/>
      <c r="B426" s="23"/>
      <c r="C426" s="23"/>
      <c r="D426" s="23"/>
      <c r="E426" s="23"/>
      <c r="F426" s="23"/>
      <c r="G426" s="286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  <c r="AK426" s="23"/>
      <c r="AL426" s="23"/>
      <c r="AM426" s="23"/>
      <c r="AN426" s="23"/>
      <c r="AO426" s="23"/>
      <c r="AP426" s="23"/>
      <c r="AQ426" s="23"/>
      <c r="AR426" s="23"/>
    </row>
    <row r="427" ht="15.75" customHeight="1">
      <c r="A427" s="23"/>
      <c r="B427" s="23"/>
      <c r="C427" s="23"/>
      <c r="D427" s="23"/>
      <c r="E427" s="23"/>
      <c r="F427" s="23"/>
      <c r="G427" s="286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23"/>
      <c r="AK427" s="23"/>
      <c r="AL427" s="23"/>
      <c r="AM427" s="23"/>
      <c r="AN427" s="23"/>
      <c r="AO427" s="23"/>
      <c r="AP427" s="23"/>
      <c r="AQ427" s="23"/>
      <c r="AR427" s="23"/>
    </row>
    <row r="428" ht="15.75" customHeight="1">
      <c r="A428" s="23"/>
      <c r="B428" s="23"/>
      <c r="C428" s="23"/>
      <c r="D428" s="23"/>
      <c r="E428" s="23"/>
      <c r="F428" s="23"/>
      <c r="G428" s="286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  <c r="AK428" s="23"/>
      <c r="AL428" s="23"/>
      <c r="AM428" s="23"/>
      <c r="AN428" s="23"/>
      <c r="AO428" s="23"/>
      <c r="AP428" s="23"/>
      <c r="AQ428" s="23"/>
      <c r="AR428" s="23"/>
    </row>
    <row r="429" ht="15.75" customHeight="1">
      <c r="A429" s="23"/>
      <c r="B429" s="23"/>
      <c r="C429" s="23"/>
      <c r="D429" s="23"/>
      <c r="E429" s="23"/>
      <c r="F429" s="23"/>
      <c r="G429" s="286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  <c r="AK429" s="23"/>
      <c r="AL429" s="23"/>
      <c r="AM429" s="23"/>
      <c r="AN429" s="23"/>
      <c r="AO429" s="23"/>
      <c r="AP429" s="23"/>
      <c r="AQ429" s="23"/>
      <c r="AR429" s="23"/>
    </row>
    <row r="430" ht="15.75" customHeight="1">
      <c r="A430" s="23"/>
      <c r="B430" s="23"/>
      <c r="C430" s="23"/>
      <c r="D430" s="23"/>
      <c r="E430" s="23"/>
      <c r="F430" s="23"/>
      <c r="G430" s="286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  <c r="AK430" s="23"/>
      <c r="AL430" s="23"/>
      <c r="AM430" s="23"/>
      <c r="AN430" s="23"/>
      <c r="AO430" s="23"/>
      <c r="AP430" s="23"/>
      <c r="AQ430" s="23"/>
      <c r="AR430" s="23"/>
    </row>
    <row r="431" ht="15.75" customHeight="1">
      <c r="A431" s="23"/>
      <c r="B431" s="23"/>
      <c r="C431" s="23"/>
      <c r="D431" s="23"/>
      <c r="E431" s="23"/>
      <c r="F431" s="23"/>
      <c r="G431" s="286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23"/>
      <c r="AK431" s="23"/>
      <c r="AL431" s="23"/>
      <c r="AM431" s="23"/>
      <c r="AN431" s="23"/>
      <c r="AO431" s="23"/>
      <c r="AP431" s="23"/>
      <c r="AQ431" s="23"/>
      <c r="AR431" s="23"/>
    </row>
    <row r="432" ht="15.75" customHeight="1">
      <c r="A432" s="23"/>
      <c r="B432" s="23"/>
      <c r="C432" s="23"/>
      <c r="D432" s="23"/>
      <c r="E432" s="23"/>
      <c r="F432" s="23"/>
      <c r="G432" s="286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  <c r="AK432" s="23"/>
      <c r="AL432" s="23"/>
      <c r="AM432" s="23"/>
      <c r="AN432" s="23"/>
      <c r="AO432" s="23"/>
      <c r="AP432" s="23"/>
      <c r="AQ432" s="23"/>
      <c r="AR432" s="23"/>
    </row>
    <row r="433" ht="15.75" customHeight="1">
      <c r="A433" s="23"/>
      <c r="B433" s="23"/>
      <c r="C433" s="23"/>
      <c r="D433" s="23"/>
      <c r="E433" s="23"/>
      <c r="F433" s="23"/>
      <c r="G433" s="286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23"/>
      <c r="AK433" s="23"/>
      <c r="AL433" s="23"/>
      <c r="AM433" s="23"/>
      <c r="AN433" s="23"/>
      <c r="AO433" s="23"/>
      <c r="AP433" s="23"/>
      <c r="AQ433" s="23"/>
      <c r="AR433" s="23"/>
    </row>
    <row r="434" ht="15.75" customHeight="1">
      <c r="A434" s="23"/>
      <c r="B434" s="23"/>
      <c r="C434" s="23"/>
      <c r="D434" s="23"/>
      <c r="E434" s="23"/>
      <c r="F434" s="23"/>
      <c r="G434" s="286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  <c r="AK434" s="23"/>
      <c r="AL434" s="23"/>
      <c r="AM434" s="23"/>
      <c r="AN434" s="23"/>
      <c r="AO434" s="23"/>
      <c r="AP434" s="23"/>
      <c r="AQ434" s="23"/>
      <c r="AR434" s="23"/>
    </row>
    <row r="435" ht="15.75" customHeight="1">
      <c r="A435" s="23"/>
      <c r="B435" s="23"/>
      <c r="C435" s="23"/>
      <c r="D435" s="23"/>
      <c r="E435" s="23"/>
      <c r="F435" s="23"/>
      <c r="G435" s="286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23"/>
      <c r="AJ435" s="23"/>
      <c r="AK435" s="23"/>
      <c r="AL435" s="23"/>
      <c r="AM435" s="23"/>
      <c r="AN435" s="23"/>
      <c r="AO435" s="23"/>
      <c r="AP435" s="23"/>
      <c r="AQ435" s="23"/>
      <c r="AR435" s="23"/>
    </row>
    <row r="436" ht="15.75" customHeight="1">
      <c r="A436" s="23"/>
      <c r="B436" s="23"/>
      <c r="C436" s="23"/>
      <c r="D436" s="23"/>
      <c r="E436" s="23"/>
      <c r="F436" s="23"/>
      <c r="G436" s="286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23"/>
      <c r="AK436" s="23"/>
      <c r="AL436" s="23"/>
      <c r="AM436" s="23"/>
      <c r="AN436" s="23"/>
      <c r="AO436" s="23"/>
      <c r="AP436" s="23"/>
      <c r="AQ436" s="23"/>
      <c r="AR436" s="23"/>
    </row>
    <row r="437" ht="15.75" customHeight="1">
      <c r="A437" s="23"/>
      <c r="B437" s="23"/>
      <c r="C437" s="23"/>
      <c r="D437" s="23"/>
      <c r="E437" s="23"/>
      <c r="F437" s="23"/>
      <c r="G437" s="286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  <c r="AK437" s="23"/>
      <c r="AL437" s="23"/>
      <c r="AM437" s="23"/>
      <c r="AN437" s="23"/>
      <c r="AO437" s="23"/>
      <c r="AP437" s="23"/>
      <c r="AQ437" s="23"/>
      <c r="AR437" s="23"/>
    </row>
    <row r="438" ht="15.75" customHeight="1">
      <c r="A438" s="23"/>
      <c r="B438" s="23"/>
      <c r="C438" s="23"/>
      <c r="D438" s="23"/>
      <c r="E438" s="23"/>
      <c r="F438" s="23"/>
      <c r="G438" s="286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  <c r="AK438" s="23"/>
      <c r="AL438" s="23"/>
      <c r="AM438" s="23"/>
      <c r="AN438" s="23"/>
      <c r="AO438" s="23"/>
      <c r="AP438" s="23"/>
      <c r="AQ438" s="23"/>
      <c r="AR438" s="23"/>
    </row>
    <row r="439" ht="15.75" customHeight="1">
      <c r="A439" s="23"/>
      <c r="B439" s="23"/>
      <c r="C439" s="23"/>
      <c r="D439" s="23"/>
      <c r="E439" s="23"/>
      <c r="F439" s="23"/>
      <c r="G439" s="286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23"/>
      <c r="AK439" s="23"/>
      <c r="AL439" s="23"/>
      <c r="AM439" s="23"/>
      <c r="AN439" s="23"/>
      <c r="AO439" s="23"/>
      <c r="AP439" s="23"/>
      <c r="AQ439" s="23"/>
      <c r="AR439" s="23"/>
    </row>
    <row r="440" ht="15.75" customHeight="1">
      <c r="A440" s="23"/>
      <c r="B440" s="23"/>
      <c r="C440" s="23"/>
      <c r="D440" s="23"/>
      <c r="E440" s="23"/>
      <c r="F440" s="23"/>
      <c r="G440" s="286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23"/>
      <c r="AK440" s="23"/>
      <c r="AL440" s="23"/>
      <c r="AM440" s="23"/>
      <c r="AN440" s="23"/>
      <c r="AO440" s="23"/>
      <c r="AP440" s="23"/>
      <c r="AQ440" s="23"/>
      <c r="AR440" s="23"/>
    </row>
    <row r="441" ht="15.75" customHeight="1">
      <c r="A441" s="23"/>
      <c r="B441" s="23"/>
      <c r="C441" s="23"/>
      <c r="D441" s="23"/>
      <c r="E441" s="23"/>
      <c r="F441" s="23"/>
      <c r="G441" s="286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23"/>
      <c r="AK441" s="23"/>
      <c r="AL441" s="23"/>
      <c r="AM441" s="23"/>
      <c r="AN441" s="23"/>
      <c r="AO441" s="23"/>
      <c r="AP441" s="23"/>
      <c r="AQ441" s="23"/>
      <c r="AR441" s="23"/>
    </row>
    <row r="442" ht="15.75" customHeight="1">
      <c r="A442" s="23"/>
      <c r="B442" s="23"/>
      <c r="C442" s="23"/>
      <c r="D442" s="23"/>
      <c r="E442" s="23"/>
      <c r="F442" s="23"/>
      <c r="G442" s="286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3"/>
      <c r="AK442" s="23"/>
      <c r="AL442" s="23"/>
      <c r="AM442" s="23"/>
      <c r="AN442" s="23"/>
      <c r="AO442" s="23"/>
      <c r="AP442" s="23"/>
      <c r="AQ442" s="23"/>
      <c r="AR442" s="23"/>
    </row>
    <row r="443" ht="15.75" customHeight="1">
      <c r="A443" s="23"/>
      <c r="B443" s="23"/>
      <c r="C443" s="23"/>
      <c r="D443" s="23"/>
      <c r="E443" s="23"/>
      <c r="F443" s="23"/>
      <c r="G443" s="286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  <c r="AK443" s="23"/>
      <c r="AL443" s="23"/>
      <c r="AM443" s="23"/>
      <c r="AN443" s="23"/>
      <c r="AO443" s="23"/>
      <c r="AP443" s="23"/>
      <c r="AQ443" s="23"/>
      <c r="AR443" s="23"/>
    </row>
    <row r="444" ht="15.75" customHeight="1">
      <c r="A444" s="23"/>
      <c r="B444" s="23"/>
      <c r="C444" s="23"/>
      <c r="D444" s="23"/>
      <c r="E444" s="23"/>
      <c r="F444" s="23"/>
      <c r="G444" s="286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23"/>
      <c r="AK444" s="23"/>
      <c r="AL444" s="23"/>
      <c r="AM444" s="23"/>
      <c r="AN444" s="23"/>
      <c r="AO444" s="23"/>
      <c r="AP444" s="23"/>
      <c r="AQ444" s="23"/>
      <c r="AR444" s="23"/>
    </row>
    <row r="445" ht="15.75" customHeight="1">
      <c r="A445" s="23"/>
      <c r="B445" s="23"/>
      <c r="C445" s="23"/>
      <c r="D445" s="23"/>
      <c r="E445" s="23"/>
      <c r="F445" s="23"/>
      <c r="G445" s="286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23"/>
      <c r="AJ445" s="23"/>
      <c r="AK445" s="23"/>
      <c r="AL445" s="23"/>
      <c r="AM445" s="23"/>
      <c r="AN445" s="23"/>
      <c r="AO445" s="23"/>
      <c r="AP445" s="23"/>
      <c r="AQ445" s="23"/>
      <c r="AR445" s="23"/>
    </row>
    <row r="446" ht="15.75" customHeight="1">
      <c r="A446" s="23"/>
      <c r="B446" s="23"/>
      <c r="C446" s="23"/>
      <c r="D446" s="23"/>
      <c r="E446" s="23"/>
      <c r="F446" s="23"/>
      <c r="G446" s="286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3"/>
      <c r="AK446" s="23"/>
      <c r="AL446" s="23"/>
      <c r="AM446" s="23"/>
      <c r="AN446" s="23"/>
      <c r="AO446" s="23"/>
      <c r="AP446" s="23"/>
      <c r="AQ446" s="23"/>
      <c r="AR446" s="23"/>
    </row>
    <row r="447" ht="15.75" customHeight="1">
      <c r="A447" s="23"/>
      <c r="B447" s="23"/>
      <c r="C447" s="23"/>
      <c r="D447" s="23"/>
      <c r="E447" s="23"/>
      <c r="F447" s="23"/>
      <c r="G447" s="286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23"/>
      <c r="AJ447" s="23"/>
      <c r="AK447" s="23"/>
      <c r="AL447" s="23"/>
      <c r="AM447" s="23"/>
      <c r="AN447" s="23"/>
      <c r="AO447" s="23"/>
      <c r="AP447" s="23"/>
      <c r="AQ447" s="23"/>
      <c r="AR447" s="23"/>
    </row>
    <row r="448" ht="15.75" customHeight="1">
      <c r="A448" s="23"/>
      <c r="B448" s="23"/>
      <c r="C448" s="23"/>
      <c r="D448" s="23"/>
      <c r="E448" s="23"/>
      <c r="F448" s="23"/>
      <c r="G448" s="286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23"/>
      <c r="AK448" s="23"/>
      <c r="AL448" s="23"/>
      <c r="AM448" s="23"/>
      <c r="AN448" s="23"/>
      <c r="AO448" s="23"/>
      <c r="AP448" s="23"/>
      <c r="AQ448" s="23"/>
      <c r="AR448" s="23"/>
    </row>
    <row r="449" ht="15.75" customHeight="1">
      <c r="A449" s="23"/>
      <c r="B449" s="23"/>
      <c r="C449" s="23"/>
      <c r="D449" s="23"/>
      <c r="E449" s="23"/>
      <c r="F449" s="23"/>
      <c r="G449" s="286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23"/>
      <c r="AK449" s="23"/>
      <c r="AL449" s="23"/>
      <c r="AM449" s="23"/>
      <c r="AN449" s="23"/>
      <c r="AO449" s="23"/>
      <c r="AP449" s="23"/>
      <c r="AQ449" s="23"/>
      <c r="AR449" s="23"/>
    </row>
    <row r="450" ht="15.75" customHeight="1">
      <c r="A450" s="23"/>
      <c r="B450" s="23"/>
      <c r="C450" s="23"/>
      <c r="D450" s="23"/>
      <c r="E450" s="23"/>
      <c r="F450" s="23"/>
      <c r="G450" s="286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23"/>
      <c r="AK450" s="23"/>
      <c r="AL450" s="23"/>
      <c r="AM450" s="23"/>
      <c r="AN450" s="23"/>
      <c r="AO450" s="23"/>
      <c r="AP450" s="23"/>
      <c r="AQ450" s="23"/>
      <c r="AR450" s="23"/>
    </row>
    <row r="451" ht="15.75" customHeight="1">
      <c r="A451" s="23"/>
      <c r="B451" s="23"/>
      <c r="C451" s="23"/>
      <c r="D451" s="23"/>
      <c r="E451" s="23"/>
      <c r="F451" s="23"/>
      <c r="G451" s="286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23"/>
      <c r="AK451" s="23"/>
      <c r="AL451" s="23"/>
      <c r="AM451" s="23"/>
      <c r="AN451" s="23"/>
      <c r="AO451" s="23"/>
      <c r="AP451" s="23"/>
      <c r="AQ451" s="23"/>
      <c r="AR451" s="23"/>
    </row>
    <row r="452" ht="15.75" customHeight="1">
      <c r="A452" s="23"/>
      <c r="B452" s="23"/>
      <c r="C452" s="23"/>
      <c r="D452" s="23"/>
      <c r="E452" s="23"/>
      <c r="F452" s="23"/>
      <c r="G452" s="286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  <c r="AK452" s="23"/>
      <c r="AL452" s="23"/>
      <c r="AM452" s="23"/>
      <c r="AN452" s="23"/>
      <c r="AO452" s="23"/>
      <c r="AP452" s="23"/>
      <c r="AQ452" s="23"/>
      <c r="AR452" s="23"/>
    </row>
    <row r="453" ht="15.75" customHeight="1">
      <c r="A453" s="23"/>
      <c r="B453" s="23"/>
      <c r="C453" s="23"/>
      <c r="D453" s="23"/>
      <c r="E453" s="23"/>
      <c r="F453" s="23"/>
      <c r="G453" s="286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3"/>
      <c r="AK453" s="23"/>
      <c r="AL453" s="23"/>
      <c r="AM453" s="23"/>
      <c r="AN453" s="23"/>
      <c r="AO453" s="23"/>
      <c r="AP453" s="23"/>
      <c r="AQ453" s="23"/>
      <c r="AR453" s="23"/>
    </row>
    <row r="454" ht="15.75" customHeight="1">
      <c r="A454" s="23"/>
      <c r="B454" s="23"/>
      <c r="C454" s="23"/>
      <c r="D454" s="23"/>
      <c r="E454" s="23"/>
      <c r="F454" s="23"/>
      <c r="G454" s="286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3"/>
      <c r="AK454" s="23"/>
      <c r="AL454" s="23"/>
      <c r="AM454" s="23"/>
      <c r="AN454" s="23"/>
      <c r="AO454" s="23"/>
      <c r="AP454" s="23"/>
      <c r="AQ454" s="23"/>
      <c r="AR454" s="23"/>
    </row>
    <row r="455" ht="15.75" customHeight="1">
      <c r="A455" s="23"/>
      <c r="B455" s="23"/>
      <c r="C455" s="23"/>
      <c r="D455" s="23"/>
      <c r="E455" s="23"/>
      <c r="F455" s="23"/>
      <c r="G455" s="286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23"/>
      <c r="AK455" s="23"/>
      <c r="AL455" s="23"/>
      <c r="AM455" s="23"/>
      <c r="AN455" s="23"/>
      <c r="AO455" s="23"/>
      <c r="AP455" s="23"/>
      <c r="AQ455" s="23"/>
      <c r="AR455" s="23"/>
    </row>
    <row r="456" ht="15.75" customHeight="1">
      <c r="A456" s="23"/>
      <c r="B456" s="23"/>
      <c r="C456" s="23"/>
      <c r="D456" s="23"/>
      <c r="E456" s="23"/>
      <c r="F456" s="23"/>
      <c r="G456" s="286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3"/>
      <c r="AK456" s="23"/>
      <c r="AL456" s="23"/>
      <c r="AM456" s="23"/>
      <c r="AN456" s="23"/>
      <c r="AO456" s="23"/>
      <c r="AP456" s="23"/>
      <c r="AQ456" s="23"/>
      <c r="AR456" s="23"/>
    </row>
    <row r="457" ht="15.75" customHeight="1">
      <c r="A457" s="23"/>
      <c r="B457" s="23"/>
      <c r="C457" s="23"/>
      <c r="D457" s="23"/>
      <c r="E457" s="23"/>
      <c r="F457" s="23"/>
      <c r="G457" s="286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23"/>
      <c r="AK457" s="23"/>
      <c r="AL457" s="23"/>
      <c r="AM457" s="23"/>
      <c r="AN457" s="23"/>
      <c r="AO457" s="23"/>
      <c r="AP457" s="23"/>
      <c r="AQ457" s="23"/>
      <c r="AR457" s="23"/>
    </row>
    <row r="458" ht="15.75" customHeight="1">
      <c r="A458" s="23"/>
      <c r="B458" s="23"/>
      <c r="C458" s="23"/>
      <c r="D458" s="23"/>
      <c r="E458" s="23"/>
      <c r="F458" s="23"/>
      <c r="G458" s="286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23"/>
      <c r="AK458" s="23"/>
      <c r="AL458" s="23"/>
      <c r="AM458" s="23"/>
      <c r="AN458" s="23"/>
      <c r="AO458" s="23"/>
      <c r="AP458" s="23"/>
      <c r="AQ458" s="23"/>
      <c r="AR458" s="23"/>
    </row>
    <row r="459" ht="15.75" customHeight="1">
      <c r="A459" s="23"/>
      <c r="B459" s="23"/>
      <c r="C459" s="23"/>
      <c r="D459" s="23"/>
      <c r="E459" s="23"/>
      <c r="F459" s="23"/>
      <c r="G459" s="286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23"/>
      <c r="AK459" s="23"/>
      <c r="AL459" s="23"/>
      <c r="AM459" s="23"/>
      <c r="AN459" s="23"/>
      <c r="AO459" s="23"/>
      <c r="AP459" s="23"/>
      <c r="AQ459" s="23"/>
      <c r="AR459" s="23"/>
    </row>
    <row r="460" ht="15.75" customHeight="1">
      <c r="A460" s="23"/>
      <c r="B460" s="23"/>
      <c r="C460" s="23"/>
      <c r="D460" s="23"/>
      <c r="E460" s="23"/>
      <c r="F460" s="23"/>
      <c r="G460" s="286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23"/>
      <c r="AK460" s="23"/>
      <c r="AL460" s="23"/>
      <c r="AM460" s="23"/>
      <c r="AN460" s="23"/>
      <c r="AO460" s="23"/>
      <c r="AP460" s="23"/>
      <c r="AQ460" s="23"/>
      <c r="AR460" s="23"/>
    </row>
    <row r="461" ht="15.75" customHeight="1">
      <c r="A461" s="23"/>
      <c r="B461" s="23"/>
      <c r="C461" s="23"/>
      <c r="D461" s="23"/>
      <c r="E461" s="23"/>
      <c r="F461" s="23"/>
      <c r="G461" s="286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23"/>
      <c r="AK461" s="23"/>
      <c r="AL461" s="23"/>
      <c r="AM461" s="23"/>
      <c r="AN461" s="23"/>
      <c r="AO461" s="23"/>
      <c r="AP461" s="23"/>
      <c r="AQ461" s="23"/>
      <c r="AR461" s="23"/>
    </row>
    <row r="462" ht="15.75" customHeight="1">
      <c r="A462" s="23"/>
      <c r="B462" s="23"/>
      <c r="C462" s="23"/>
      <c r="D462" s="23"/>
      <c r="E462" s="23"/>
      <c r="F462" s="23"/>
      <c r="G462" s="286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23"/>
      <c r="AK462" s="23"/>
      <c r="AL462" s="23"/>
      <c r="AM462" s="23"/>
      <c r="AN462" s="23"/>
      <c r="AO462" s="23"/>
      <c r="AP462" s="23"/>
      <c r="AQ462" s="23"/>
      <c r="AR462" s="23"/>
    </row>
    <row r="463" ht="15.75" customHeight="1">
      <c r="A463" s="23"/>
      <c r="B463" s="23"/>
      <c r="C463" s="23"/>
      <c r="D463" s="23"/>
      <c r="E463" s="23"/>
      <c r="F463" s="23"/>
      <c r="G463" s="286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3"/>
      <c r="AK463" s="23"/>
      <c r="AL463" s="23"/>
      <c r="AM463" s="23"/>
      <c r="AN463" s="23"/>
      <c r="AO463" s="23"/>
      <c r="AP463" s="23"/>
      <c r="AQ463" s="23"/>
      <c r="AR463" s="23"/>
    </row>
    <row r="464" ht="15.75" customHeight="1">
      <c r="A464" s="23"/>
      <c r="B464" s="23"/>
      <c r="C464" s="23"/>
      <c r="D464" s="23"/>
      <c r="E464" s="23"/>
      <c r="F464" s="23"/>
      <c r="G464" s="286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3"/>
      <c r="AK464" s="23"/>
      <c r="AL464" s="23"/>
      <c r="AM464" s="23"/>
      <c r="AN464" s="23"/>
      <c r="AO464" s="23"/>
      <c r="AP464" s="23"/>
      <c r="AQ464" s="23"/>
      <c r="AR464" s="23"/>
    </row>
    <row r="465" ht="15.75" customHeight="1">
      <c r="A465" s="23"/>
      <c r="B465" s="23"/>
      <c r="C465" s="23"/>
      <c r="D465" s="23"/>
      <c r="E465" s="23"/>
      <c r="F465" s="23"/>
      <c r="G465" s="286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23"/>
      <c r="AJ465" s="23"/>
      <c r="AK465" s="23"/>
      <c r="AL465" s="23"/>
      <c r="AM465" s="23"/>
      <c r="AN465" s="23"/>
      <c r="AO465" s="23"/>
      <c r="AP465" s="23"/>
      <c r="AQ465" s="23"/>
      <c r="AR465" s="23"/>
    </row>
    <row r="466" ht="15.75" customHeight="1">
      <c r="A466" s="23"/>
      <c r="B466" s="23"/>
      <c r="C466" s="23"/>
      <c r="D466" s="23"/>
      <c r="E466" s="23"/>
      <c r="F466" s="23"/>
      <c r="G466" s="286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23"/>
      <c r="AK466" s="23"/>
      <c r="AL466" s="23"/>
      <c r="AM466" s="23"/>
      <c r="AN466" s="23"/>
      <c r="AO466" s="23"/>
      <c r="AP466" s="23"/>
      <c r="AQ466" s="23"/>
      <c r="AR466" s="23"/>
    </row>
    <row r="467" ht="15.75" customHeight="1">
      <c r="A467" s="23"/>
      <c r="B467" s="23"/>
      <c r="C467" s="23"/>
      <c r="D467" s="23"/>
      <c r="E467" s="23"/>
      <c r="F467" s="23"/>
      <c r="G467" s="286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  <c r="AI467" s="23"/>
      <c r="AJ467" s="23"/>
      <c r="AK467" s="23"/>
      <c r="AL467" s="23"/>
      <c r="AM467" s="23"/>
      <c r="AN467" s="23"/>
      <c r="AO467" s="23"/>
      <c r="AP467" s="23"/>
      <c r="AQ467" s="23"/>
      <c r="AR467" s="23"/>
    </row>
    <row r="468" ht="15.75" customHeight="1">
      <c r="A468" s="23"/>
      <c r="B468" s="23"/>
      <c r="C468" s="23"/>
      <c r="D468" s="23"/>
      <c r="E468" s="23"/>
      <c r="F468" s="23"/>
      <c r="G468" s="286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23"/>
      <c r="AK468" s="23"/>
      <c r="AL468" s="23"/>
      <c r="AM468" s="23"/>
      <c r="AN468" s="23"/>
      <c r="AO468" s="23"/>
      <c r="AP468" s="23"/>
      <c r="AQ468" s="23"/>
      <c r="AR468" s="23"/>
    </row>
    <row r="469" ht="15.75" customHeight="1">
      <c r="A469" s="23"/>
      <c r="B469" s="23"/>
      <c r="C469" s="23"/>
      <c r="D469" s="23"/>
      <c r="E469" s="23"/>
      <c r="F469" s="23"/>
      <c r="G469" s="286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23"/>
      <c r="AJ469" s="23"/>
      <c r="AK469" s="23"/>
      <c r="AL469" s="23"/>
      <c r="AM469" s="23"/>
      <c r="AN469" s="23"/>
      <c r="AO469" s="23"/>
      <c r="AP469" s="23"/>
      <c r="AQ469" s="23"/>
      <c r="AR469" s="23"/>
    </row>
    <row r="470" ht="15.75" customHeight="1">
      <c r="A470" s="23"/>
      <c r="B470" s="23"/>
      <c r="C470" s="23"/>
      <c r="D470" s="23"/>
      <c r="E470" s="23"/>
      <c r="F470" s="23"/>
      <c r="G470" s="286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23"/>
      <c r="AK470" s="23"/>
      <c r="AL470" s="23"/>
      <c r="AM470" s="23"/>
      <c r="AN470" s="23"/>
      <c r="AO470" s="23"/>
      <c r="AP470" s="23"/>
      <c r="AQ470" s="23"/>
      <c r="AR470" s="23"/>
    </row>
    <row r="471" ht="15.75" customHeight="1">
      <c r="A471" s="23"/>
      <c r="B471" s="23"/>
      <c r="C471" s="23"/>
      <c r="D471" s="23"/>
      <c r="E471" s="23"/>
      <c r="F471" s="23"/>
      <c r="G471" s="286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23"/>
      <c r="AJ471" s="23"/>
      <c r="AK471" s="23"/>
      <c r="AL471" s="23"/>
      <c r="AM471" s="23"/>
      <c r="AN471" s="23"/>
      <c r="AO471" s="23"/>
      <c r="AP471" s="23"/>
      <c r="AQ471" s="23"/>
      <c r="AR471" s="23"/>
    </row>
    <row r="472" ht="15.75" customHeight="1">
      <c r="A472" s="23"/>
      <c r="B472" s="23"/>
      <c r="C472" s="23"/>
      <c r="D472" s="23"/>
      <c r="E472" s="23"/>
      <c r="F472" s="23"/>
      <c r="G472" s="286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23"/>
      <c r="AK472" s="23"/>
      <c r="AL472" s="23"/>
      <c r="AM472" s="23"/>
      <c r="AN472" s="23"/>
      <c r="AO472" s="23"/>
      <c r="AP472" s="23"/>
      <c r="AQ472" s="23"/>
      <c r="AR472" s="23"/>
    </row>
    <row r="473" ht="15.75" customHeight="1">
      <c r="A473" s="23"/>
      <c r="B473" s="23"/>
      <c r="C473" s="23"/>
      <c r="D473" s="23"/>
      <c r="E473" s="23"/>
      <c r="F473" s="23"/>
      <c r="G473" s="286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23"/>
      <c r="AJ473" s="23"/>
      <c r="AK473" s="23"/>
      <c r="AL473" s="23"/>
      <c r="AM473" s="23"/>
      <c r="AN473" s="23"/>
      <c r="AO473" s="23"/>
      <c r="AP473" s="23"/>
      <c r="AQ473" s="23"/>
      <c r="AR473" s="23"/>
    </row>
    <row r="474" ht="15.75" customHeight="1">
      <c r="A474" s="23"/>
      <c r="B474" s="23"/>
      <c r="C474" s="23"/>
      <c r="D474" s="23"/>
      <c r="E474" s="23"/>
      <c r="F474" s="23"/>
      <c r="G474" s="286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23"/>
      <c r="AK474" s="23"/>
      <c r="AL474" s="23"/>
      <c r="AM474" s="23"/>
      <c r="AN474" s="23"/>
      <c r="AO474" s="23"/>
      <c r="AP474" s="23"/>
      <c r="AQ474" s="23"/>
      <c r="AR474" s="23"/>
    </row>
    <row r="475" ht="15.75" customHeight="1">
      <c r="A475" s="23"/>
      <c r="B475" s="23"/>
      <c r="C475" s="23"/>
      <c r="D475" s="23"/>
      <c r="E475" s="23"/>
      <c r="F475" s="23"/>
      <c r="G475" s="286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23"/>
      <c r="AJ475" s="23"/>
      <c r="AK475" s="23"/>
      <c r="AL475" s="23"/>
      <c r="AM475" s="23"/>
      <c r="AN475" s="23"/>
      <c r="AO475" s="23"/>
      <c r="AP475" s="23"/>
      <c r="AQ475" s="23"/>
      <c r="AR475" s="23"/>
    </row>
    <row r="476" ht="15.75" customHeight="1">
      <c r="A476" s="23"/>
      <c r="B476" s="23"/>
      <c r="C476" s="23"/>
      <c r="D476" s="23"/>
      <c r="E476" s="23"/>
      <c r="F476" s="23"/>
      <c r="G476" s="286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23"/>
      <c r="AJ476" s="23"/>
      <c r="AK476" s="23"/>
      <c r="AL476" s="23"/>
      <c r="AM476" s="23"/>
      <c r="AN476" s="23"/>
      <c r="AO476" s="23"/>
      <c r="AP476" s="23"/>
      <c r="AQ476" s="23"/>
      <c r="AR476" s="23"/>
    </row>
    <row r="477" ht="15.75" customHeight="1">
      <c r="A477" s="23"/>
      <c r="B477" s="23"/>
      <c r="C477" s="23"/>
      <c r="D477" s="23"/>
      <c r="E477" s="23"/>
      <c r="F477" s="23"/>
      <c r="G477" s="286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  <c r="AI477" s="23"/>
      <c r="AJ477" s="23"/>
      <c r="AK477" s="23"/>
      <c r="AL477" s="23"/>
      <c r="AM477" s="23"/>
      <c r="AN477" s="23"/>
      <c r="AO477" s="23"/>
      <c r="AP477" s="23"/>
      <c r="AQ477" s="23"/>
      <c r="AR477" s="23"/>
    </row>
    <row r="478" ht="15.75" customHeight="1">
      <c r="A478" s="23"/>
      <c r="B478" s="23"/>
      <c r="C478" s="23"/>
      <c r="D478" s="23"/>
      <c r="E478" s="23"/>
      <c r="F478" s="23"/>
      <c r="G478" s="286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23"/>
      <c r="AJ478" s="23"/>
      <c r="AK478" s="23"/>
      <c r="AL478" s="23"/>
      <c r="AM478" s="23"/>
      <c r="AN478" s="23"/>
      <c r="AO478" s="23"/>
      <c r="AP478" s="23"/>
      <c r="AQ478" s="23"/>
      <c r="AR478" s="23"/>
    </row>
    <row r="479" ht="15.75" customHeight="1">
      <c r="A479" s="23"/>
      <c r="B479" s="23"/>
      <c r="C479" s="23"/>
      <c r="D479" s="23"/>
      <c r="E479" s="23"/>
      <c r="F479" s="23"/>
      <c r="G479" s="286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  <c r="AI479" s="23"/>
      <c r="AJ479" s="23"/>
      <c r="AK479" s="23"/>
      <c r="AL479" s="23"/>
      <c r="AM479" s="23"/>
      <c r="AN479" s="23"/>
      <c r="AO479" s="23"/>
      <c r="AP479" s="23"/>
      <c r="AQ479" s="23"/>
      <c r="AR479" s="23"/>
    </row>
    <row r="480" ht="15.75" customHeight="1">
      <c r="A480" s="23"/>
      <c r="B480" s="23"/>
      <c r="C480" s="23"/>
      <c r="D480" s="23"/>
      <c r="E480" s="23"/>
      <c r="F480" s="23"/>
      <c r="G480" s="286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23"/>
      <c r="AJ480" s="23"/>
      <c r="AK480" s="23"/>
      <c r="AL480" s="23"/>
      <c r="AM480" s="23"/>
      <c r="AN480" s="23"/>
      <c r="AO480" s="23"/>
      <c r="AP480" s="23"/>
      <c r="AQ480" s="23"/>
      <c r="AR480" s="23"/>
    </row>
    <row r="481" ht="15.75" customHeight="1">
      <c r="A481" s="23"/>
      <c r="B481" s="23"/>
      <c r="C481" s="23"/>
      <c r="D481" s="23"/>
      <c r="E481" s="23"/>
      <c r="F481" s="23"/>
      <c r="G481" s="286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  <c r="AI481" s="23"/>
      <c r="AJ481" s="23"/>
      <c r="AK481" s="23"/>
      <c r="AL481" s="23"/>
      <c r="AM481" s="23"/>
      <c r="AN481" s="23"/>
      <c r="AO481" s="23"/>
      <c r="AP481" s="23"/>
      <c r="AQ481" s="23"/>
      <c r="AR481" s="23"/>
    </row>
    <row r="482" ht="15.75" customHeight="1">
      <c r="A482" s="23"/>
      <c r="B482" s="23"/>
      <c r="C482" s="23"/>
      <c r="D482" s="23"/>
      <c r="E482" s="23"/>
      <c r="F482" s="23"/>
      <c r="G482" s="286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  <c r="AI482" s="23"/>
      <c r="AJ482" s="23"/>
      <c r="AK482" s="23"/>
      <c r="AL482" s="23"/>
      <c r="AM482" s="23"/>
      <c r="AN482" s="23"/>
      <c r="AO482" s="23"/>
      <c r="AP482" s="23"/>
      <c r="AQ482" s="23"/>
      <c r="AR482" s="23"/>
    </row>
    <row r="483" ht="15.75" customHeight="1">
      <c r="A483" s="23"/>
      <c r="B483" s="23"/>
      <c r="C483" s="23"/>
      <c r="D483" s="23"/>
      <c r="E483" s="23"/>
      <c r="F483" s="23"/>
      <c r="G483" s="286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  <c r="AI483" s="23"/>
      <c r="AJ483" s="23"/>
      <c r="AK483" s="23"/>
      <c r="AL483" s="23"/>
      <c r="AM483" s="23"/>
      <c r="AN483" s="23"/>
      <c r="AO483" s="23"/>
      <c r="AP483" s="23"/>
      <c r="AQ483" s="23"/>
      <c r="AR483" s="23"/>
    </row>
    <row r="484" ht="15.75" customHeight="1">
      <c r="A484" s="23"/>
      <c r="B484" s="23"/>
      <c r="C484" s="23"/>
      <c r="D484" s="23"/>
      <c r="E484" s="23"/>
      <c r="F484" s="23"/>
      <c r="G484" s="286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  <c r="AI484" s="23"/>
      <c r="AJ484" s="23"/>
      <c r="AK484" s="23"/>
      <c r="AL484" s="23"/>
      <c r="AM484" s="23"/>
      <c r="AN484" s="23"/>
      <c r="AO484" s="23"/>
      <c r="AP484" s="23"/>
      <c r="AQ484" s="23"/>
      <c r="AR484" s="23"/>
    </row>
    <row r="485" ht="15.75" customHeight="1">
      <c r="A485" s="23"/>
      <c r="B485" s="23"/>
      <c r="C485" s="23"/>
      <c r="D485" s="23"/>
      <c r="E485" s="23"/>
      <c r="F485" s="23"/>
      <c r="G485" s="286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  <c r="AI485" s="23"/>
      <c r="AJ485" s="23"/>
      <c r="AK485" s="23"/>
      <c r="AL485" s="23"/>
      <c r="AM485" s="23"/>
      <c r="AN485" s="23"/>
      <c r="AO485" s="23"/>
      <c r="AP485" s="23"/>
      <c r="AQ485" s="23"/>
      <c r="AR485" s="23"/>
    </row>
    <row r="486" ht="15.75" customHeight="1">
      <c r="A486" s="23"/>
      <c r="B486" s="23"/>
      <c r="C486" s="23"/>
      <c r="D486" s="23"/>
      <c r="E486" s="23"/>
      <c r="F486" s="23"/>
      <c r="G486" s="286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  <c r="AI486" s="23"/>
      <c r="AJ486" s="23"/>
      <c r="AK486" s="23"/>
      <c r="AL486" s="23"/>
      <c r="AM486" s="23"/>
      <c r="AN486" s="23"/>
      <c r="AO486" s="23"/>
      <c r="AP486" s="23"/>
      <c r="AQ486" s="23"/>
      <c r="AR486" s="23"/>
    </row>
    <row r="487" ht="15.75" customHeight="1">
      <c r="A487" s="23"/>
      <c r="B487" s="23"/>
      <c r="C487" s="23"/>
      <c r="D487" s="23"/>
      <c r="E487" s="23"/>
      <c r="F487" s="23"/>
      <c r="G487" s="286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  <c r="AI487" s="23"/>
      <c r="AJ487" s="23"/>
      <c r="AK487" s="23"/>
      <c r="AL487" s="23"/>
      <c r="AM487" s="23"/>
      <c r="AN487" s="23"/>
      <c r="AO487" s="23"/>
      <c r="AP487" s="23"/>
      <c r="AQ487" s="23"/>
      <c r="AR487" s="23"/>
    </row>
    <row r="488" ht="15.75" customHeight="1">
      <c r="A488" s="23"/>
      <c r="B488" s="23"/>
      <c r="C488" s="23"/>
      <c r="D488" s="23"/>
      <c r="E488" s="23"/>
      <c r="F488" s="23"/>
      <c r="G488" s="286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23"/>
      <c r="AJ488" s="23"/>
      <c r="AK488" s="23"/>
      <c r="AL488" s="23"/>
      <c r="AM488" s="23"/>
      <c r="AN488" s="23"/>
      <c r="AO488" s="23"/>
      <c r="AP488" s="23"/>
      <c r="AQ488" s="23"/>
      <c r="AR488" s="23"/>
    </row>
    <row r="489" ht="15.75" customHeight="1">
      <c r="A489" s="23"/>
      <c r="B489" s="23"/>
      <c r="C489" s="23"/>
      <c r="D489" s="23"/>
      <c r="E489" s="23"/>
      <c r="F489" s="23"/>
      <c r="G489" s="286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  <c r="AI489" s="23"/>
      <c r="AJ489" s="23"/>
      <c r="AK489" s="23"/>
      <c r="AL489" s="23"/>
      <c r="AM489" s="23"/>
      <c r="AN489" s="23"/>
      <c r="AO489" s="23"/>
      <c r="AP489" s="23"/>
      <c r="AQ489" s="23"/>
      <c r="AR489" s="23"/>
    </row>
    <row r="490" ht="15.75" customHeight="1">
      <c r="A490" s="23"/>
      <c r="B490" s="23"/>
      <c r="C490" s="23"/>
      <c r="D490" s="23"/>
      <c r="E490" s="23"/>
      <c r="F490" s="23"/>
      <c r="G490" s="286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  <c r="AI490" s="23"/>
      <c r="AJ490" s="23"/>
      <c r="AK490" s="23"/>
      <c r="AL490" s="23"/>
      <c r="AM490" s="23"/>
      <c r="AN490" s="23"/>
      <c r="AO490" s="23"/>
      <c r="AP490" s="23"/>
      <c r="AQ490" s="23"/>
      <c r="AR490" s="23"/>
    </row>
    <row r="491" ht="15.75" customHeight="1">
      <c r="A491" s="23"/>
      <c r="B491" s="23"/>
      <c r="C491" s="23"/>
      <c r="D491" s="23"/>
      <c r="E491" s="23"/>
      <c r="F491" s="23"/>
      <c r="G491" s="286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  <c r="AI491" s="23"/>
      <c r="AJ491" s="23"/>
      <c r="AK491" s="23"/>
      <c r="AL491" s="23"/>
      <c r="AM491" s="23"/>
      <c r="AN491" s="23"/>
      <c r="AO491" s="23"/>
      <c r="AP491" s="23"/>
      <c r="AQ491" s="23"/>
      <c r="AR491" s="23"/>
    </row>
    <row r="492" ht="15.75" customHeight="1">
      <c r="A492" s="23"/>
      <c r="B492" s="23"/>
      <c r="C492" s="23"/>
      <c r="D492" s="23"/>
      <c r="E492" s="23"/>
      <c r="F492" s="23"/>
      <c r="G492" s="286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  <c r="AI492" s="23"/>
      <c r="AJ492" s="23"/>
      <c r="AK492" s="23"/>
      <c r="AL492" s="23"/>
      <c r="AM492" s="23"/>
      <c r="AN492" s="23"/>
      <c r="AO492" s="23"/>
      <c r="AP492" s="23"/>
      <c r="AQ492" s="23"/>
      <c r="AR492" s="23"/>
    </row>
    <row r="493" ht="15.75" customHeight="1">
      <c r="A493" s="23"/>
      <c r="B493" s="23"/>
      <c r="C493" s="23"/>
      <c r="D493" s="23"/>
      <c r="E493" s="23"/>
      <c r="F493" s="23"/>
      <c r="G493" s="286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  <c r="AI493" s="23"/>
      <c r="AJ493" s="23"/>
      <c r="AK493" s="23"/>
      <c r="AL493" s="23"/>
      <c r="AM493" s="23"/>
      <c r="AN493" s="23"/>
      <c r="AO493" s="23"/>
      <c r="AP493" s="23"/>
      <c r="AQ493" s="23"/>
      <c r="AR493" s="23"/>
    </row>
    <row r="494" ht="15.75" customHeight="1">
      <c r="A494" s="23"/>
      <c r="B494" s="23"/>
      <c r="C494" s="23"/>
      <c r="D494" s="23"/>
      <c r="E494" s="23"/>
      <c r="F494" s="23"/>
      <c r="G494" s="286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  <c r="AI494" s="23"/>
      <c r="AJ494" s="23"/>
      <c r="AK494" s="23"/>
      <c r="AL494" s="23"/>
      <c r="AM494" s="23"/>
      <c r="AN494" s="23"/>
      <c r="AO494" s="23"/>
      <c r="AP494" s="23"/>
      <c r="AQ494" s="23"/>
      <c r="AR494" s="23"/>
    </row>
    <row r="495" ht="15.75" customHeight="1">
      <c r="A495" s="23"/>
      <c r="B495" s="23"/>
      <c r="C495" s="23"/>
      <c r="D495" s="23"/>
      <c r="E495" s="23"/>
      <c r="F495" s="23"/>
      <c r="G495" s="286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  <c r="AI495" s="23"/>
      <c r="AJ495" s="23"/>
      <c r="AK495" s="23"/>
      <c r="AL495" s="23"/>
      <c r="AM495" s="23"/>
      <c r="AN495" s="23"/>
      <c r="AO495" s="23"/>
      <c r="AP495" s="23"/>
      <c r="AQ495" s="23"/>
      <c r="AR495" s="23"/>
    </row>
    <row r="496" ht="15.75" customHeight="1">
      <c r="A496" s="23"/>
      <c r="B496" s="23"/>
      <c r="C496" s="23"/>
      <c r="D496" s="23"/>
      <c r="E496" s="23"/>
      <c r="F496" s="23"/>
      <c r="G496" s="286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23"/>
      <c r="AJ496" s="23"/>
      <c r="AK496" s="23"/>
      <c r="AL496" s="23"/>
      <c r="AM496" s="23"/>
      <c r="AN496" s="23"/>
      <c r="AO496" s="23"/>
      <c r="AP496" s="23"/>
      <c r="AQ496" s="23"/>
      <c r="AR496" s="23"/>
    </row>
    <row r="497" ht="15.75" customHeight="1">
      <c r="A497" s="23"/>
      <c r="B497" s="23"/>
      <c r="C497" s="23"/>
      <c r="D497" s="23"/>
      <c r="E497" s="23"/>
      <c r="F497" s="23"/>
      <c r="G497" s="286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  <c r="AI497" s="23"/>
      <c r="AJ497" s="23"/>
      <c r="AK497" s="23"/>
      <c r="AL497" s="23"/>
      <c r="AM497" s="23"/>
      <c r="AN497" s="23"/>
      <c r="AO497" s="23"/>
      <c r="AP497" s="23"/>
      <c r="AQ497" s="23"/>
      <c r="AR497" s="23"/>
    </row>
    <row r="498" ht="15.75" customHeight="1">
      <c r="A498" s="23"/>
      <c r="B498" s="23"/>
      <c r="C498" s="23"/>
      <c r="D498" s="23"/>
      <c r="E498" s="23"/>
      <c r="F498" s="23"/>
      <c r="G498" s="286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  <c r="AI498" s="23"/>
      <c r="AJ498" s="23"/>
      <c r="AK498" s="23"/>
      <c r="AL498" s="23"/>
      <c r="AM498" s="23"/>
      <c r="AN498" s="23"/>
      <c r="AO498" s="23"/>
      <c r="AP498" s="23"/>
      <c r="AQ498" s="23"/>
      <c r="AR498" s="23"/>
    </row>
    <row r="499" ht="15.75" customHeight="1">
      <c r="A499" s="23"/>
      <c r="B499" s="23"/>
      <c r="C499" s="23"/>
      <c r="D499" s="23"/>
      <c r="E499" s="23"/>
      <c r="F499" s="23"/>
      <c r="G499" s="286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  <c r="AI499" s="23"/>
      <c r="AJ499" s="23"/>
      <c r="AK499" s="23"/>
      <c r="AL499" s="23"/>
      <c r="AM499" s="23"/>
      <c r="AN499" s="23"/>
      <c r="AO499" s="23"/>
      <c r="AP499" s="23"/>
      <c r="AQ499" s="23"/>
      <c r="AR499" s="23"/>
    </row>
    <row r="500" ht="15.75" customHeight="1">
      <c r="A500" s="23"/>
      <c r="B500" s="23"/>
      <c r="C500" s="23"/>
      <c r="D500" s="23"/>
      <c r="E500" s="23"/>
      <c r="F500" s="23"/>
      <c r="G500" s="286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  <c r="AI500" s="23"/>
      <c r="AJ500" s="23"/>
      <c r="AK500" s="23"/>
      <c r="AL500" s="23"/>
      <c r="AM500" s="23"/>
      <c r="AN500" s="23"/>
      <c r="AO500" s="23"/>
      <c r="AP500" s="23"/>
      <c r="AQ500" s="23"/>
      <c r="AR500" s="23"/>
    </row>
    <row r="501" ht="15.75" customHeight="1">
      <c r="A501" s="23"/>
      <c r="B501" s="23"/>
      <c r="C501" s="23"/>
      <c r="D501" s="23"/>
      <c r="E501" s="23"/>
      <c r="F501" s="23"/>
      <c r="G501" s="286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  <c r="AI501" s="23"/>
      <c r="AJ501" s="23"/>
      <c r="AK501" s="23"/>
      <c r="AL501" s="23"/>
      <c r="AM501" s="23"/>
      <c r="AN501" s="23"/>
      <c r="AO501" s="23"/>
      <c r="AP501" s="23"/>
      <c r="AQ501" s="23"/>
      <c r="AR501" s="23"/>
    </row>
    <row r="502" ht="15.75" customHeight="1">
      <c r="A502" s="23"/>
      <c r="B502" s="23"/>
      <c r="C502" s="23"/>
      <c r="D502" s="23"/>
      <c r="E502" s="23"/>
      <c r="F502" s="23"/>
      <c r="G502" s="286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  <c r="AI502" s="23"/>
      <c r="AJ502" s="23"/>
      <c r="AK502" s="23"/>
      <c r="AL502" s="23"/>
      <c r="AM502" s="23"/>
      <c r="AN502" s="23"/>
      <c r="AO502" s="23"/>
      <c r="AP502" s="23"/>
      <c r="AQ502" s="23"/>
      <c r="AR502" s="23"/>
    </row>
    <row r="503" ht="15.75" customHeight="1">
      <c r="A503" s="23"/>
      <c r="B503" s="23"/>
      <c r="C503" s="23"/>
      <c r="D503" s="23"/>
      <c r="E503" s="23"/>
      <c r="F503" s="23"/>
      <c r="G503" s="286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  <c r="AI503" s="23"/>
      <c r="AJ503" s="23"/>
      <c r="AK503" s="23"/>
      <c r="AL503" s="23"/>
      <c r="AM503" s="23"/>
      <c r="AN503" s="23"/>
      <c r="AO503" s="23"/>
      <c r="AP503" s="23"/>
      <c r="AQ503" s="23"/>
      <c r="AR503" s="23"/>
    </row>
    <row r="504" ht="15.75" customHeight="1">
      <c r="A504" s="23"/>
      <c r="B504" s="23"/>
      <c r="C504" s="23"/>
      <c r="D504" s="23"/>
      <c r="E504" s="23"/>
      <c r="F504" s="23"/>
      <c r="G504" s="286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  <c r="AI504" s="23"/>
      <c r="AJ504" s="23"/>
      <c r="AK504" s="23"/>
      <c r="AL504" s="23"/>
      <c r="AM504" s="23"/>
      <c r="AN504" s="23"/>
      <c r="AO504" s="23"/>
      <c r="AP504" s="23"/>
      <c r="AQ504" s="23"/>
      <c r="AR504" s="23"/>
    </row>
    <row r="505" ht="15.75" customHeight="1">
      <c r="A505" s="23"/>
      <c r="B505" s="23"/>
      <c r="C505" s="23"/>
      <c r="D505" s="23"/>
      <c r="E505" s="23"/>
      <c r="F505" s="23"/>
      <c r="G505" s="286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  <c r="AI505" s="23"/>
      <c r="AJ505" s="23"/>
      <c r="AK505" s="23"/>
      <c r="AL505" s="23"/>
      <c r="AM505" s="23"/>
      <c r="AN505" s="23"/>
      <c r="AO505" s="23"/>
      <c r="AP505" s="23"/>
      <c r="AQ505" s="23"/>
      <c r="AR505" s="23"/>
    </row>
    <row r="506" ht="15.75" customHeight="1">
      <c r="A506" s="23"/>
      <c r="B506" s="23"/>
      <c r="C506" s="23"/>
      <c r="D506" s="23"/>
      <c r="E506" s="23"/>
      <c r="F506" s="23"/>
      <c r="G506" s="286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  <c r="AI506" s="23"/>
      <c r="AJ506" s="23"/>
      <c r="AK506" s="23"/>
      <c r="AL506" s="23"/>
      <c r="AM506" s="23"/>
      <c r="AN506" s="23"/>
      <c r="AO506" s="23"/>
      <c r="AP506" s="23"/>
      <c r="AQ506" s="23"/>
      <c r="AR506" s="23"/>
    </row>
    <row r="507" ht="15.75" customHeight="1">
      <c r="A507" s="23"/>
      <c r="B507" s="23"/>
      <c r="C507" s="23"/>
      <c r="D507" s="23"/>
      <c r="E507" s="23"/>
      <c r="F507" s="23"/>
      <c r="G507" s="286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  <c r="AI507" s="23"/>
      <c r="AJ507" s="23"/>
      <c r="AK507" s="23"/>
      <c r="AL507" s="23"/>
      <c r="AM507" s="23"/>
      <c r="AN507" s="23"/>
      <c r="AO507" s="23"/>
      <c r="AP507" s="23"/>
      <c r="AQ507" s="23"/>
      <c r="AR507" s="23"/>
    </row>
    <row r="508" ht="15.75" customHeight="1">
      <c r="A508" s="23"/>
      <c r="B508" s="23"/>
      <c r="C508" s="23"/>
      <c r="D508" s="23"/>
      <c r="E508" s="23"/>
      <c r="F508" s="23"/>
      <c r="G508" s="286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  <c r="AI508" s="23"/>
      <c r="AJ508" s="23"/>
      <c r="AK508" s="23"/>
      <c r="AL508" s="23"/>
      <c r="AM508" s="23"/>
      <c r="AN508" s="23"/>
      <c r="AO508" s="23"/>
      <c r="AP508" s="23"/>
      <c r="AQ508" s="23"/>
      <c r="AR508" s="23"/>
    </row>
    <row r="509" ht="15.75" customHeight="1">
      <c r="A509" s="23"/>
      <c r="B509" s="23"/>
      <c r="C509" s="23"/>
      <c r="D509" s="23"/>
      <c r="E509" s="23"/>
      <c r="F509" s="23"/>
      <c r="G509" s="286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  <c r="AI509" s="23"/>
      <c r="AJ509" s="23"/>
      <c r="AK509" s="23"/>
      <c r="AL509" s="23"/>
      <c r="AM509" s="23"/>
      <c r="AN509" s="23"/>
      <c r="AO509" s="23"/>
      <c r="AP509" s="23"/>
      <c r="AQ509" s="23"/>
      <c r="AR509" s="23"/>
    </row>
    <row r="510" ht="15.75" customHeight="1">
      <c r="A510" s="23"/>
      <c r="B510" s="23"/>
      <c r="C510" s="23"/>
      <c r="D510" s="23"/>
      <c r="E510" s="23"/>
      <c r="F510" s="23"/>
      <c r="G510" s="286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  <c r="AI510" s="23"/>
      <c r="AJ510" s="23"/>
      <c r="AK510" s="23"/>
      <c r="AL510" s="23"/>
      <c r="AM510" s="23"/>
      <c r="AN510" s="23"/>
      <c r="AO510" s="23"/>
      <c r="AP510" s="23"/>
      <c r="AQ510" s="23"/>
      <c r="AR510" s="23"/>
    </row>
    <row r="511" ht="15.75" customHeight="1">
      <c r="A511" s="23"/>
      <c r="B511" s="23"/>
      <c r="C511" s="23"/>
      <c r="D511" s="23"/>
      <c r="E511" s="23"/>
      <c r="F511" s="23"/>
      <c r="G511" s="286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  <c r="AH511" s="23"/>
      <c r="AI511" s="23"/>
      <c r="AJ511" s="23"/>
      <c r="AK511" s="23"/>
      <c r="AL511" s="23"/>
      <c r="AM511" s="23"/>
      <c r="AN511" s="23"/>
      <c r="AO511" s="23"/>
      <c r="AP511" s="23"/>
      <c r="AQ511" s="23"/>
      <c r="AR511" s="23"/>
    </row>
    <row r="512" ht="15.75" customHeight="1">
      <c r="A512" s="23"/>
      <c r="B512" s="23"/>
      <c r="C512" s="23"/>
      <c r="D512" s="23"/>
      <c r="E512" s="23"/>
      <c r="F512" s="23"/>
      <c r="G512" s="286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  <c r="AI512" s="23"/>
      <c r="AJ512" s="23"/>
      <c r="AK512" s="23"/>
      <c r="AL512" s="23"/>
      <c r="AM512" s="23"/>
      <c r="AN512" s="23"/>
      <c r="AO512" s="23"/>
      <c r="AP512" s="23"/>
      <c r="AQ512" s="23"/>
      <c r="AR512" s="23"/>
    </row>
    <row r="513" ht="15.75" customHeight="1">
      <c r="A513" s="23"/>
      <c r="B513" s="23"/>
      <c r="C513" s="23"/>
      <c r="D513" s="23"/>
      <c r="E513" s="23"/>
      <c r="F513" s="23"/>
      <c r="G513" s="286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  <c r="AI513" s="23"/>
      <c r="AJ513" s="23"/>
      <c r="AK513" s="23"/>
      <c r="AL513" s="23"/>
      <c r="AM513" s="23"/>
      <c r="AN513" s="23"/>
      <c r="AO513" s="23"/>
      <c r="AP513" s="23"/>
      <c r="AQ513" s="23"/>
      <c r="AR513" s="23"/>
    </row>
    <row r="514" ht="15.75" customHeight="1">
      <c r="A514" s="23"/>
      <c r="B514" s="23"/>
      <c r="C514" s="23"/>
      <c r="D514" s="23"/>
      <c r="E514" s="23"/>
      <c r="F514" s="23"/>
      <c r="G514" s="286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  <c r="AI514" s="23"/>
      <c r="AJ514" s="23"/>
      <c r="AK514" s="23"/>
      <c r="AL514" s="23"/>
      <c r="AM514" s="23"/>
      <c r="AN514" s="23"/>
      <c r="AO514" s="23"/>
      <c r="AP514" s="23"/>
      <c r="AQ514" s="23"/>
      <c r="AR514" s="23"/>
    </row>
    <row r="515" ht="15.75" customHeight="1">
      <c r="A515" s="23"/>
      <c r="B515" s="23"/>
      <c r="C515" s="23"/>
      <c r="D515" s="23"/>
      <c r="E515" s="23"/>
      <c r="F515" s="23"/>
      <c r="G515" s="286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  <c r="AH515" s="23"/>
      <c r="AI515" s="23"/>
      <c r="AJ515" s="23"/>
      <c r="AK515" s="23"/>
      <c r="AL515" s="23"/>
      <c r="AM515" s="23"/>
      <c r="AN515" s="23"/>
      <c r="AO515" s="23"/>
      <c r="AP515" s="23"/>
      <c r="AQ515" s="23"/>
      <c r="AR515" s="23"/>
    </row>
    <row r="516" ht="15.75" customHeight="1">
      <c r="A516" s="23"/>
      <c r="B516" s="23"/>
      <c r="C516" s="23"/>
      <c r="D516" s="23"/>
      <c r="E516" s="23"/>
      <c r="F516" s="23"/>
      <c r="G516" s="286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  <c r="AH516" s="23"/>
      <c r="AI516" s="23"/>
      <c r="AJ516" s="23"/>
      <c r="AK516" s="23"/>
      <c r="AL516" s="23"/>
      <c r="AM516" s="23"/>
      <c r="AN516" s="23"/>
      <c r="AO516" s="23"/>
      <c r="AP516" s="23"/>
      <c r="AQ516" s="23"/>
      <c r="AR516" s="23"/>
    </row>
    <row r="517" ht="15.75" customHeight="1">
      <c r="A517" s="23"/>
      <c r="B517" s="23"/>
      <c r="C517" s="23"/>
      <c r="D517" s="23"/>
      <c r="E517" s="23"/>
      <c r="F517" s="23"/>
      <c r="G517" s="286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  <c r="AI517" s="23"/>
      <c r="AJ517" s="23"/>
      <c r="AK517" s="23"/>
      <c r="AL517" s="23"/>
      <c r="AM517" s="23"/>
      <c r="AN517" s="23"/>
      <c r="AO517" s="23"/>
      <c r="AP517" s="23"/>
      <c r="AQ517" s="23"/>
      <c r="AR517" s="23"/>
    </row>
    <row r="518" ht="15.75" customHeight="1">
      <c r="A518" s="23"/>
      <c r="B518" s="23"/>
      <c r="C518" s="23"/>
      <c r="D518" s="23"/>
      <c r="E518" s="23"/>
      <c r="F518" s="23"/>
      <c r="G518" s="286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  <c r="AI518" s="23"/>
      <c r="AJ518" s="23"/>
      <c r="AK518" s="23"/>
      <c r="AL518" s="23"/>
      <c r="AM518" s="23"/>
      <c r="AN518" s="23"/>
      <c r="AO518" s="23"/>
      <c r="AP518" s="23"/>
      <c r="AQ518" s="23"/>
      <c r="AR518" s="23"/>
    </row>
    <row r="519" ht="15.75" customHeight="1">
      <c r="A519" s="23"/>
      <c r="B519" s="23"/>
      <c r="C519" s="23"/>
      <c r="D519" s="23"/>
      <c r="E519" s="23"/>
      <c r="F519" s="23"/>
      <c r="G519" s="286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  <c r="AH519" s="23"/>
      <c r="AI519" s="23"/>
      <c r="AJ519" s="23"/>
      <c r="AK519" s="23"/>
      <c r="AL519" s="23"/>
      <c r="AM519" s="23"/>
      <c r="AN519" s="23"/>
      <c r="AO519" s="23"/>
      <c r="AP519" s="23"/>
      <c r="AQ519" s="23"/>
      <c r="AR519" s="23"/>
    </row>
    <row r="520" ht="15.75" customHeight="1">
      <c r="A520" s="23"/>
      <c r="B520" s="23"/>
      <c r="C520" s="23"/>
      <c r="D520" s="23"/>
      <c r="E520" s="23"/>
      <c r="F520" s="23"/>
      <c r="G520" s="286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  <c r="AI520" s="23"/>
      <c r="AJ520" s="23"/>
      <c r="AK520" s="23"/>
      <c r="AL520" s="23"/>
      <c r="AM520" s="23"/>
      <c r="AN520" s="23"/>
      <c r="AO520" s="23"/>
      <c r="AP520" s="23"/>
      <c r="AQ520" s="23"/>
      <c r="AR520" s="23"/>
    </row>
    <row r="521" ht="15.75" customHeight="1">
      <c r="A521" s="23"/>
      <c r="B521" s="23"/>
      <c r="C521" s="23"/>
      <c r="D521" s="23"/>
      <c r="E521" s="23"/>
      <c r="F521" s="23"/>
      <c r="G521" s="286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  <c r="AH521" s="23"/>
      <c r="AI521" s="23"/>
      <c r="AJ521" s="23"/>
      <c r="AK521" s="23"/>
      <c r="AL521" s="23"/>
      <c r="AM521" s="23"/>
      <c r="AN521" s="23"/>
      <c r="AO521" s="23"/>
      <c r="AP521" s="23"/>
      <c r="AQ521" s="23"/>
      <c r="AR521" s="23"/>
    </row>
    <row r="522" ht="15.75" customHeight="1">
      <c r="A522" s="23"/>
      <c r="B522" s="23"/>
      <c r="C522" s="23"/>
      <c r="D522" s="23"/>
      <c r="E522" s="23"/>
      <c r="F522" s="23"/>
      <c r="G522" s="286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  <c r="AH522" s="23"/>
      <c r="AI522" s="23"/>
      <c r="AJ522" s="23"/>
      <c r="AK522" s="23"/>
      <c r="AL522" s="23"/>
      <c r="AM522" s="23"/>
      <c r="AN522" s="23"/>
      <c r="AO522" s="23"/>
      <c r="AP522" s="23"/>
      <c r="AQ522" s="23"/>
      <c r="AR522" s="23"/>
    </row>
    <row r="523" ht="15.75" customHeight="1">
      <c r="A523" s="23"/>
      <c r="B523" s="23"/>
      <c r="C523" s="23"/>
      <c r="D523" s="23"/>
      <c r="E523" s="23"/>
      <c r="F523" s="23"/>
      <c r="G523" s="286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  <c r="AI523" s="23"/>
      <c r="AJ523" s="23"/>
      <c r="AK523" s="23"/>
      <c r="AL523" s="23"/>
      <c r="AM523" s="23"/>
      <c r="AN523" s="23"/>
      <c r="AO523" s="23"/>
      <c r="AP523" s="23"/>
      <c r="AQ523" s="23"/>
      <c r="AR523" s="23"/>
    </row>
    <row r="524" ht="15.75" customHeight="1">
      <c r="A524" s="23"/>
      <c r="B524" s="23"/>
      <c r="C524" s="23"/>
      <c r="D524" s="23"/>
      <c r="E524" s="23"/>
      <c r="F524" s="23"/>
      <c r="G524" s="286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  <c r="AH524" s="23"/>
      <c r="AI524" s="23"/>
      <c r="AJ524" s="23"/>
      <c r="AK524" s="23"/>
      <c r="AL524" s="23"/>
      <c r="AM524" s="23"/>
      <c r="AN524" s="23"/>
      <c r="AO524" s="23"/>
      <c r="AP524" s="23"/>
      <c r="AQ524" s="23"/>
      <c r="AR524" s="23"/>
    </row>
    <row r="525" ht="15.75" customHeight="1">
      <c r="A525" s="23"/>
      <c r="B525" s="23"/>
      <c r="C525" s="23"/>
      <c r="D525" s="23"/>
      <c r="E525" s="23"/>
      <c r="F525" s="23"/>
      <c r="G525" s="286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  <c r="AH525" s="23"/>
      <c r="AI525" s="23"/>
      <c r="AJ525" s="23"/>
      <c r="AK525" s="23"/>
      <c r="AL525" s="23"/>
      <c r="AM525" s="23"/>
      <c r="AN525" s="23"/>
      <c r="AO525" s="23"/>
      <c r="AP525" s="23"/>
      <c r="AQ525" s="23"/>
      <c r="AR525" s="23"/>
    </row>
    <row r="526" ht="15.75" customHeight="1">
      <c r="A526" s="23"/>
      <c r="B526" s="23"/>
      <c r="C526" s="23"/>
      <c r="D526" s="23"/>
      <c r="E526" s="23"/>
      <c r="F526" s="23"/>
      <c r="G526" s="286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  <c r="AH526" s="23"/>
      <c r="AI526" s="23"/>
      <c r="AJ526" s="23"/>
      <c r="AK526" s="23"/>
      <c r="AL526" s="23"/>
      <c r="AM526" s="23"/>
      <c r="AN526" s="23"/>
      <c r="AO526" s="23"/>
      <c r="AP526" s="23"/>
      <c r="AQ526" s="23"/>
      <c r="AR526" s="23"/>
    </row>
    <row r="527" ht="15.75" customHeight="1">
      <c r="A527" s="23"/>
      <c r="B527" s="23"/>
      <c r="C527" s="23"/>
      <c r="D527" s="23"/>
      <c r="E527" s="23"/>
      <c r="F527" s="23"/>
      <c r="G527" s="286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  <c r="AH527" s="23"/>
      <c r="AI527" s="23"/>
      <c r="AJ527" s="23"/>
      <c r="AK527" s="23"/>
      <c r="AL527" s="23"/>
      <c r="AM527" s="23"/>
      <c r="AN527" s="23"/>
      <c r="AO527" s="23"/>
      <c r="AP527" s="23"/>
      <c r="AQ527" s="23"/>
      <c r="AR527" s="23"/>
    </row>
    <row r="528" ht="15.75" customHeight="1">
      <c r="A528" s="23"/>
      <c r="B528" s="23"/>
      <c r="C528" s="23"/>
      <c r="D528" s="23"/>
      <c r="E528" s="23"/>
      <c r="F528" s="23"/>
      <c r="G528" s="286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  <c r="AI528" s="23"/>
      <c r="AJ528" s="23"/>
      <c r="AK528" s="23"/>
      <c r="AL528" s="23"/>
      <c r="AM528" s="23"/>
      <c r="AN528" s="23"/>
      <c r="AO528" s="23"/>
      <c r="AP528" s="23"/>
      <c r="AQ528" s="23"/>
      <c r="AR528" s="23"/>
    </row>
    <row r="529" ht="15.75" customHeight="1">
      <c r="A529" s="23"/>
      <c r="B529" s="23"/>
      <c r="C529" s="23"/>
      <c r="D529" s="23"/>
      <c r="E529" s="23"/>
      <c r="F529" s="23"/>
      <c r="G529" s="286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  <c r="AH529" s="23"/>
      <c r="AI529" s="23"/>
      <c r="AJ529" s="23"/>
      <c r="AK529" s="23"/>
      <c r="AL529" s="23"/>
      <c r="AM529" s="23"/>
      <c r="AN529" s="23"/>
      <c r="AO529" s="23"/>
      <c r="AP529" s="23"/>
      <c r="AQ529" s="23"/>
      <c r="AR529" s="23"/>
    </row>
    <row r="530" ht="15.75" customHeight="1">
      <c r="A530" s="23"/>
      <c r="B530" s="23"/>
      <c r="C530" s="23"/>
      <c r="D530" s="23"/>
      <c r="E530" s="23"/>
      <c r="F530" s="23"/>
      <c r="G530" s="286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  <c r="AH530" s="23"/>
      <c r="AI530" s="23"/>
      <c r="AJ530" s="23"/>
      <c r="AK530" s="23"/>
      <c r="AL530" s="23"/>
      <c r="AM530" s="23"/>
      <c r="AN530" s="23"/>
      <c r="AO530" s="23"/>
      <c r="AP530" s="23"/>
      <c r="AQ530" s="23"/>
      <c r="AR530" s="23"/>
    </row>
    <row r="531" ht="15.75" customHeight="1">
      <c r="A531" s="23"/>
      <c r="B531" s="23"/>
      <c r="C531" s="23"/>
      <c r="D531" s="23"/>
      <c r="E531" s="23"/>
      <c r="F531" s="23"/>
      <c r="G531" s="286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  <c r="AH531" s="23"/>
      <c r="AI531" s="23"/>
      <c r="AJ531" s="23"/>
      <c r="AK531" s="23"/>
      <c r="AL531" s="23"/>
      <c r="AM531" s="23"/>
      <c r="AN531" s="23"/>
      <c r="AO531" s="23"/>
      <c r="AP531" s="23"/>
      <c r="AQ531" s="23"/>
      <c r="AR531" s="23"/>
    </row>
    <row r="532" ht="15.75" customHeight="1">
      <c r="A532" s="23"/>
      <c r="B532" s="23"/>
      <c r="C532" s="23"/>
      <c r="D532" s="23"/>
      <c r="E532" s="23"/>
      <c r="F532" s="23"/>
      <c r="G532" s="286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  <c r="AI532" s="23"/>
      <c r="AJ532" s="23"/>
      <c r="AK532" s="23"/>
      <c r="AL532" s="23"/>
      <c r="AM532" s="23"/>
      <c r="AN532" s="23"/>
      <c r="AO532" s="23"/>
      <c r="AP532" s="23"/>
      <c r="AQ532" s="23"/>
      <c r="AR532" s="23"/>
    </row>
    <row r="533" ht="15.75" customHeight="1">
      <c r="A533" s="23"/>
      <c r="B533" s="23"/>
      <c r="C533" s="23"/>
      <c r="D533" s="23"/>
      <c r="E533" s="23"/>
      <c r="F533" s="23"/>
      <c r="G533" s="286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  <c r="AH533" s="23"/>
      <c r="AI533" s="23"/>
      <c r="AJ533" s="23"/>
      <c r="AK533" s="23"/>
      <c r="AL533" s="23"/>
      <c r="AM533" s="23"/>
      <c r="AN533" s="23"/>
      <c r="AO533" s="23"/>
      <c r="AP533" s="23"/>
      <c r="AQ533" s="23"/>
      <c r="AR533" s="23"/>
    </row>
    <row r="534" ht="15.75" customHeight="1">
      <c r="A534" s="23"/>
      <c r="B534" s="23"/>
      <c r="C534" s="23"/>
      <c r="D534" s="23"/>
      <c r="E534" s="23"/>
      <c r="F534" s="23"/>
      <c r="G534" s="286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  <c r="AI534" s="23"/>
      <c r="AJ534" s="23"/>
      <c r="AK534" s="23"/>
      <c r="AL534" s="23"/>
      <c r="AM534" s="23"/>
      <c r="AN534" s="23"/>
      <c r="AO534" s="23"/>
      <c r="AP534" s="23"/>
      <c r="AQ534" s="23"/>
      <c r="AR534" s="23"/>
    </row>
    <row r="535" ht="15.75" customHeight="1">
      <c r="A535" s="23"/>
      <c r="B535" s="23"/>
      <c r="C535" s="23"/>
      <c r="D535" s="23"/>
      <c r="E535" s="23"/>
      <c r="F535" s="23"/>
      <c r="G535" s="286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  <c r="AH535" s="23"/>
      <c r="AI535" s="23"/>
      <c r="AJ535" s="23"/>
      <c r="AK535" s="23"/>
      <c r="AL535" s="23"/>
      <c r="AM535" s="23"/>
      <c r="AN535" s="23"/>
      <c r="AO535" s="23"/>
      <c r="AP535" s="23"/>
      <c r="AQ535" s="23"/>
      <c r="AR535" s="23"/>
    </row>
    <row r="536" ht="15.75" customHeight="1">
      <c r="A536" s="23"/>
      <c r="B536" s="23"/>
      <c r="C536" s="23"/>
      <c r="D536" s="23"/>
      <c r="E536" s="23"/>
      <c r="F536" s="23"/>
      <c r="G536" s="286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  <c r="AI536" s="23"/>
      <c r="AJ536" s="23"/>
      <c r="AK536" s="23"/>
      <c r="AL536" s="23"/>
      <c r="AM536" s="23"/>
      <c r="AN536" s="23"/>
      <c r="AO536" s="23"/>
      <c r="AP536" s="23"/>
      <c r="AQ536" s="23"/>
      <c r="AR536" s="23"/>
    </row>
    <row r="537" ht="15.75" customHeight="1">
      <c r="A537" s="23"/>
      <c r="B537" s="23"/>
      <c r="C537" s="23"/>
      <c r="D537" s="23"/>
      <c r="E537" s="23"/>
      <c r="F537" s="23"/>
      <c r="G537" s="286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  <c r="AI537" s="23"/>
      <c r="AJ537" s="23"/>
      <c r="AK537" s="23"/>
      <c r="AL537" s="23"/>
      <c r="AM537" s="23"/>
      <c r="AN537" s="23"/>
      <c r="AO537" s="23"/>
      <c r="AP537" s="23"/>
      <c r="AQ537" s="23"/>
      <c r="AR537" s="23"/>
    </row>
    <row r="538" ht="15.75" customHeight="1">
      <c r="A538" s="23"/>
      <c r="B538" s="23"/>
      <c r="C538" s="23"/>
      <c r="D538" s="23"/>
      <c r="E538" s="23"/>
      <c r="F538" s="23"/>
      <c r="G538" s="286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  <c r="AI538" s="23"/>
      <c r="AJ538" s="23"/>
      <c r="AK538" s="23"/>
      <c r="AL538" s="23"/>
      <c r="AM538" s="23"/>
      <c r="AN538" s="23"/>
      <c r="AO538" s="23"/>
      <c r="AP538" s="23"/>
      <c r="AQ538" s="23"/>
      <c r="AR538" s="23"/>
    </row>
    <row r="539" ht="15.75" customHeight="1">
      <c r="A539" s="23"/>
      <c r="B539" s="23"/>
      <c r="C539" s="23"/>
      <c r="D539" s="23"/>
      <c r="E539" s="23"/>
      <c r="F539" s="23"/>
      <c r="G539" s="286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  <c r="AH539" s="23"/>
      <c r="AI539" s="23"/>
      <c r="AJ539" s="23"/>
      <c r="AK539" s="23"/>
      <c r="AL539" s="23"/>
      <c r="AM539" s="23"/>
      <c r="AN539" s="23"/>
      <c r="AO539" s="23"/>
      <c r="AP539" s="23"/>
      <c r="AQ539" s="23"/>
      <c r="AR539" s="23"/>
    </row>
    <row r="540" ht="15.75" customHeight="1">
      <c r="A540" s="23"/>
      <c r="B540" s="23"/>
      <c r="C540" s="23"/>
      <c r="D540" s="23"/>
      <c r="E540" s="23"/>
      <c r="F540" s="23"/>
      <c r="G540" s="286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  <c r="AI540" s="23"/>
      <c r="AJ540" s="23"/>
      <c r="AK540" s="23"/>
      <c r="AL540" s="23"/>
      <c r="AM540" s="23"/>
      <c r="AN540" s="23"/>
      <c r="AO540" s="23"/>
      <c r="AP540" s="23"/>
      <c r="AQ540" s="23"/>
      <c r="AR540" s="23"/>
    </row>
    <row r="541" ht="15.75" customHeight="1">
      <c r="A541" s="23"/>
      <c r="B541" s="23"/>
      <c r="C541" s="23"/>
      <c r="D541" s="23"/>
      <c r="E541" s="23"/>
      <c r="F541" s="23"/>
      <c r="G541" s="286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  <c r="AH541" s="23"/>
      <c r="AI541" s="23"/>
      <c r="AJ541" s="23"/>
      <c r="AK541" s="23"/>
      <c r="AL541" s="23"/>
      <c r="AM541" s="23"/>
      <c r="AN541" s="23"/>
      <c r="AO541" s="23"/>
      <c r="AP541" s="23"/>
      <c r="AQ541" s="23"/>
      <c r="AR541" s="23"/>
    </row>
    <row r="542" ht="15.75" customHeight="1">
      <c r="A542" s="23"/>
      <c r="B542" s="23"/>
      <c r="C542" s="23"/>
      <c r="D542" s="23"/>
      <c r="E542" s="23"/>
      <c r="F542" s="23"/>
      <c r="G542" s="286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  <c r="AH542" s="23"/>
      <c r="AI542" s="23"/>
      <c r="AJ542" s="23"/>
      <c r="AK542" s="23"/>
      <c r="AL542" s="23"/>
      <c r="AM542" s="23"/>
      <c r="AN542" s="23"/>
      <c r="AO542" s="23"/>
      <c r="AP542" s="23"/>
      <c r="AQ542" s="23"/>
      <c r="AR542" s="23"/>
    </row>
    <row r="543" ht="15.75" customHeight="1">
      <c r="A543" s="23"/>
      <c r="B543" s="23"/>
      <c r="C543" s="23"/>
      <c r="D543" s="23"/>
      <c r="E543" s="23"/>
      <c r="F543" s="23"/>
      <c r="G543" s="286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  <c r="AH543" s="23"/>
      <c r="AI543" s="23"/>
      <c r="AJ543" s="23"/>
      <c r="AK543" s="23"/>
      <c r="AL543" s="23"/>
      <c r="AM543" s="23"/>
      <c r="AN543" s="23"/>
      <c r="AO543" s="23"/>
      <c r="AP543" s="23"/>
      <c r="AQ543" s="23"/>
      <c r="AR543" s="23"/>
    </row>
    <row r="544" ht="15.75" customHeight="1">
      <c r="A544" s="23"/>
      <c r="B544" s="23"/>
      <c r="C544" s="23"/>
      <c r="D544" s="23"/>
      <c r="E544" s="23"/>
      <c r="F544" s="23"/>
      <c r="G544" s="286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  <c r="AH544" s="23"/>
      <c r="AI544" s="23"/>
      <c r="AJ544" s="23"/>
      <c r="AK544" s="23"/>
      <c r="AL544" s="23"/>
      <c r="AM544" s="23"/>
      <c r="AN544" s="23"/>
      <c r="AO544" s="23"/>
      <c r="AP544" s="23"/>
      <c r="AQ544" s="23"/>
      <c r="AR544" s="23"/>
    </row>
    <row r="545" ht="15.75" customHeight="1">
      <c r="A545" s="23"/>
      <c r="B545" s="23"/>
      <c r="C545" s="23"/>
      <c r="D545" s="23"/>
      <c r="E545" s="23"/>
      <c r="F545" s="23"/>
      <c r="G545" s="286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  <c r="AH545" s="23"/>
      <c r="AI545" s="23"/>
      <c r="AJ545" s="23"/>
      <c r="AK545" s="23"/>
      <c r="AL545" s="23"/>
      <c r="AM545" s="23"/>
      <c r="AN545" s="23"/>
      <c r="AO545" s="23"/>
      <c r="AP545" s="23"/>
      <c r="AQ545" s="23"/>
      <c r="AR545" s="23"/>
    </row>
    <row r="546" ht="15.75" customHeight="1">
      <c r="A546" s="23"/>
      <c r="B546" s="23"/>
      <c r="C546" s="23"/>
      <c r="D546" s="23"/>
      <c r="E546" s="23"/>
      <c r="F546" s="23"/>
      <c r="G546" s="286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  <c r="AH546" s="23"/>
      <c r="AI546" s="23"/>
      <c r="AJ546" s="23"/>
      <c r="AK546" s="23"/>
      <c r="AL546" s="23"/>
      <c r="AM546" s="23"/>
      <c r="AN546" s="23"/>
      <c r="AO546" s="23"/>
      <c r="AP546" s="23"/>
      <c r="AQ546" s="23"/>
      <c r="AR546" s="23"/>
    </row>
    <row r="547" ht="15.75" customHeight="1">
      <c r="A547" s="23"/>
      <c r="B547" s="23"/>
      <c r="C547" s="23"/>
      <c r="D547" s="23"/>
      <c r="E547" s="23"/>
      <c r="F547" s="23"/>
      <c r="G547" s="286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  <c r="AH547" s="23"/>
      <c r="AI547" s="23"/>
      <c r="AJ547" s="23"/>
      <c r="AK547" s="23"/>
      <c r="AL547" s="23"/>
      <c r="AM547" s="23"/>
      <c r="AN547" s="23"/>
      <c r="AO547" s="23"/>
      <c r="AP547" s="23"/>
      <c r="AQ547" s="23"/>
      <c r="AR547" s="23"/>
    </row>
    <row r="548" ht="15.75" customHeight="1">
      <c r="A548" s="23"/>
      <c r="B548" s="23"/>
      <c r="C548" s="23"/>
      <c r="D548" s="23"/>
      <c r="E548" s="23"/>
      <c r="F548" s="23"/>
      <c r="G548" s="286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  <c r="AH548" s="23"/>
      <c r="AI548" s="23"/>
      <c r="AJ548" s="23"/>
      <c r="AK548" s="23"/>
      <c r="AL548" s="23"/>
      <c r="AM548" s="23"/>
      <c r="AN548" s="23"/>
      <c r="AO548" s="23"/>
      <c r="AP548" s="23"/>
      <c r="AQ548" s="23"/>
      <c r="AR548" s="23"/>
    </row>
    <row r="549" ht="15.75" customHeight="1">
      <c r="A549" s="23"/>
      <c r="B549" s="23"/>
      <c r="C549" s="23"/>
      <c r="D549" s="23"/>
      <c r="E549" s="23"/>
      <c r="F549" s="23"/>
      <c r="G549" s="286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  <c r="AH549" s="23"/>
      <c r="AI549" s="23"/>
      <c r="AJ549" s="23"/>
      <c r="AK549" s="23"/>
      <c r="AL549" s="23"/>
      <c r="AM549" s="23"/>
      <c r="AN549" s="23"/>
      <c r="AO549" s="23"/>
      <c r="AP549" s="23"/>
      <c r="AQ549" s="23"/>
      <c r="AR549" s="23"/>
    </row>
    <row r="550" ht="15.75" customHeight="1">
      <c r="A550" s="23"/>
      <c r="B550" s="23"/>
      <c r="C550" s="23"/>
      <c r="D550" s="23"/>
      <c r="E550" s="23"/>
      <c r="F550" s="23"/>
      <c r="G550" s="286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  <c r="AH550" s="23"/>
      <c r="AI550" s="23"/>
      <c r="AJ550" s="23"/>
      <c r="AK550" s="23"/>
      <c r="AL550" s="23"/>
      <c r="AM550" s="23"/>
      <c r="AN550" s="23"/>
      <c r="AO550" s="23"/>
      <c r="AP550" s="23"/>
      <c r="AQ550" s="23"/>
      <c r="AR550" s="23"/>
    </row>
    <row r="551" ht="15.75" customHeight="1">
      <c r="A551" s="23"/>
      <c r="B551" s="23"/>
      <c r="C551" s="23"/>
      <c r="D551" s="23"/>
      <c r="E551" s="23"/>
      <c r="F551" s="23"/>
      <c r="G551" s="286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  <c r="AH551" s="23"/>
      <c r="AI551" s="23"/>
      <c r="AJ551" s="23"/>
      <c r="AK551" s="23"/>
      <c r="AL551" s="23"/>
      <c r="AM551" s="23"/>
      <c r="AN551" s="23"/>
      <c r="AO551" s="23"/>
      <c r="AP551" s="23"/>
      <c r="AQ551" s="23"/>
      <c r="AR551" s="23"/>
    </row>
    <row r="552" ht="15.75" customHeight="1">
      <c r="A552" s="23"/>
      <c r="B552" s="23"/>
      <c r="C552" s="23"/>
      <c r="D552" s="23"/>
      <c r="E552" s="23"/>
      <c r="F552" s="23"/>
      <c r="G552" s="286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  <c r="AH552" s="23"/>
      <c r="AI552" s="23"/>
      <c r="AJ552" s="23"/>
      <c r="AK552" s="23"/>
      <c r="AL552" s="23"/>
      <c r="AM552" s="23"/>
      <c r="AN552" s="23"/>
      <c r="AO552" s="23"/>
      <c r="AP552" s="23"/>
      <c r="AQ552" s="23"/>
      <c r="AR552" s="23"/>
    </row>
    <row r="553" ht="15.75" customHeight="1">
      <c r="A553" s="23"/>
      <c r="B553" s="23"/>
      <c r="C553" s="23"/>
      <c r="D553" s="23"/>
      <c r="E553" s="23"/>
      <c r="F553" s="23"/>
      <c r="G553" s="286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  <c r="AH553" s="23"/>
      <c r="AI553" s="23"/>
      <c r="AJ553" s="23"/>
      <c r="AK553" s="23"/>
      <c r="AL553" s="23"/>
      <c r="AM553" s="23"/>
      <c r="AN553" s="23"/>
      <c r="AO553" s="23"/>
      <c r="AP553" s="23"/>
      <c r="AQ553" s="23"/>
      <c r="AR553" s="23"/>
    </row>
    <row r="554" ht="15.75" customHeight="1">
      <c r="A554" s="23"/>
      <c r="B554" s="23"/>
      <c r="C554" s="23"/>
      <c r="D554" s="23"/>
      <c r="E554" s="23"/>
      <c r="F554" s="23"/>
      <c r="G554" s="286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  <c r="AH554" s="23"/>
      <c r="AI554" s="23"/>
      <c r="AJ554" s="23"/>
      <c r="AK554" s="23"/>
      <c r="AL554" s="23"/>
      <c r="AM554" s="23"/>
      <c r="AN554" s="23"/>
      <c r="AO554" s="23"/>
      <c r="AP554" s="23"/>
      <c r="AQ554" s="23"/>
      <c r="AR554" s="23"/>
    </row>
    <row r="555" ht="15.75" customHeight="1">
      <c r="A555" s="23"/>
      <c r="B555" s="23"/>
      <c r="C555" s="23"/>
      <c r="D555" s="23"/>
      <c r="E555" s="23"/>
      <c r="F555" s="23"/>
      <c r="G555" s="286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  <c r="AH555" s="23"/>
      <c r="AI555" s="23"/>
      <c r="AJ555" s="23"/>
      <c r="AK555" s="23"/>
      <c r="AL555" s="23"/>
      <c r="AM555" s="23"/>
      <c r="AN555" s="23"/>
      <c r="AO555" s="23"/>
      <c r="AP555" s="23"/>
      <c r="AQ555" s="23"/>
      <c r="AR555" s="23"/>
    </row>
    <row r="556" ht="15.75" customHeight="1">
      <c r="A556" s="23"/>
      <c r="B556" s="23"/>
      <c r="C556" s="23"/>
      <c r="D556" s="23"/>
      <c r="E556" s="23"/>
      <c r="F556" s="23"/>
      <c r="G556" s="286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  <c r="AH556" s="23"/>
      <c r="AI556" s="23"/>
      <c r="AJ556" s="23"/>
      <c r="AK556" s="23"/>
      <c r="AL556" s="23"/>
      <c r="AM556" s="23"/>
      <c r="AN556" s="23"/>
      <c r="AO556" s="23"/>
      <c r="AP556" s="23"/>
      <c r="AQ556" s="23"/>
      <c r="AR556" s="23"/>
    </row>
    <row r="557" ht="15.75" customHeight="1">
      <c r="A557" s="23"/>
      <c r="B557" s="23"/>
      <c r="C557" s="23"/>
      <c r="D557" s="23"/>
      <c r="E557" s="23"/>
      <c r="F557" s="23"/>
      <c r="G557" s="286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  <c r="AH557" s="23"/>
      <c r="AI557" s="23"/>
      <c r="AJ557" s="23"/>
      <c r="AK557" s="23"/>
      <c r="AL557" s="23"/>
      <c r="AM557" s="23"/>
      <c r="AN557" s="23"/>
      <c r="AO557" s="23"/>
      <c r="AP557" s="23"/>
      <c r="AQ557" s="23"/>
      <c r="AR557" s="23"/>
    </row>
    <row r="558" ht="15.75" customHeight="1">
      <c r="A558" s="23"/>
      <c r="B558" s="23"/>
      <c r="C558" s="23"/>
      <c r="D558" s="23"/>
      <c r="E558" s="23"/>
      <c r="F558" s="23"/>
      <c r="G558" s="286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  <c r="AI558" s="23"/>
      <c r="AJ558" s="23"/>
      <c r="AK558" s="23"/>
      <c r="AL558" s="23"/>
      <c r="AM558" s="23"/>
      <c r="AN558" s="23"/>
      <c r="AO558" s="23"/>
      <c r="AP558" s="23"/>
      <c r="AQ558" s="23"/>
      <c r="AR558" s="23"/>
    </row>
    <row r="559" ht="15.75" customHeight="1">
      <c r="A559" s="23"/>
      <c r="B559" s="23"/>
      <c r="C559" s="23"/>
      <c r="D559" s="23"/>
      <c r="E559" s="23"/>
      <c r="F559" s="23"/>
      <c r="G559" s="286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  <c r="AH559" s="23"/>
      <c r="AI559" s="23"/>
      <c r="AJ559" s="23"/>
      <c r="AK559" s="23"/>
      <c r="AL559" s="23"/>
      <c r="AM559" s="23"/>
      <c r="AN559" s="23"/>
      <c r="AO559" s="23"/>
      <c r="AP559" s="23"/>
      <c r="AQ559" s="23"/>
      <c r="AR559" s="23"/>
    </row>
    <row r="560" ht="15.75" customHeight="1">
      <c r="A560" s="23"/>
      <c r="B560" s="23"/>
      <c r="C560" s="23"/>
      <c r="D560" s="23"/>
      <c r="E560" s="23"/>
      <c r="F560" s="23"/>
      <c r="G560" s="286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  <c r="AI560" s="23"/>
      <c r="AJ560" s="23"/>
      <c r="AK560" s="23"/>
      <c r="AL560" s="23"/>
      <c r="AM560" s="23"/>
      <c r="AN560" s="23"/>
      <c r="AO560" s="23"/>
      <c r="AP560" s="23"/>
      <c r="AQ560" s="23"/>
      <c r="AR560" s="23"/>
    </row>
    <row r="561" ht="15.75" customHeight="1">
      <c r="A561" s="23"/>
      <c r="B561" s="23"/>
      <c r="C561" s="23"/>
      <c r="D561" s="23"/>
      <c r="E561" s="23"/>
      <c r="F561" s="23"/>
      <c r="G561" s="286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  <c r="AH561" s="23"/>
      <c r="AI561" s="23"/>
      <c r="AJ561" s="23"/>
      <c r="AK561" s="23"/>
      <c r="AL561" s="23"/>
      <c r="AM561" s="23"/>
      <c r="AN561" s="23"/>
      <c r="AO561" s="23"/>
      <c r="AP561" s="23"/>
      <c r="AQ561" s="23"/>
      <c r="AR561" s="23"/>
    </row>
    <row r="562" ht="15.75" customHeight="1">
      <c r="A562" s="23"/>
      <c r="B562" s="23"/>
      <c r="C562" s="23"/>
      <c r="D562" s="23"/>
      <c r="E562" s="23"/>
      <c r="F562" s="23"/>
      <c r="G562" s="286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  <c r="AI562" s="23"/>
      <c r="AJ562" s="23"/>
      <c r="AK562" s="23"/>
      <c r="AL562" s="23"/>
      <c r="AM562" s="23"/>
      <c r="AN562" s="23"/>
      <c r="AO562" s="23"/>
      <c r="AP562" s="23"/>
      <c r="AQ562" s="23"/>
      <c r="AR562" s="23"/>
    </row>
    <row r="563" ht="15.75" customHeight="1">
      <c r="A563" s="23"/>
      <c r="B563" s="23"/>
      <c r="C563" s="23"/>
      <c r="D563" s="23"/>
      <c r="E563" s="23"/>
      <c r="F563" s="23"/>
      <c r="G563" s="286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  <c r="AI563" s="23"/>
      <c r="AJ563" s="23"/>
      <c r="AK563" s="23"/>
      <c r="AL563" s="23"/>
      <c r="AM563" s="23"/>
      <c r="AN563" s="23"/>
      <c r="AO563" s="23"/>
      <c r="AP563" s="23"/>
      <c r="AQ563" s="23"/>
      <c r="AR563" s="23"/>
    </row>
    <row r="564" ht="15.75" customHeight="1">
      <c r="A564" s="23"/>
      <c r="B564" s="23"/>
      <c r="C564" s="23"/>
      <c r="D564" s="23"/>
      <c r="E564" s="23"/>
      <c r="F564" s="23"/>
      <c r="G564" s="286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  <c r="AI564" s="23"/>
      <c r="AJ564" s="23"/>
      <c r="AK564" s="23"/>
      <c r="AL564" s="23"/>
      <c r="AM564" s="23"/>
      <c r="AN564" s="23"/>
      <c r="AO564" s="23"/>
      <c r="AP564" s="23"/>
      <c r="AQ564" s="23"/>
      <c r="AR564" s="23"/>
    </row>
    <row r="565" ht="15.75" customHeight="1">
      <c r="A565" s="23"/>
      <c r="B565" s="23"/>
      <c r="C565" s="23"/>
      <c r="D565" s="23"/>
      <c r="E565" s="23"/>
      <c r="F565" s="23"/>
      <c r="G565" s="286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  <c r="AH565" s="23"/>
      <c r="AI565" s="23"/>
      <c r="AJ565" s="23"/>
      <c r="AK565" s="23"/>
      <c r="AL565" s="23"/>
      <c r="AM565" s="23"/>
      <c r="AN565" s="23"/>
      <c r="AO565" s="23"/>
      <c r="AP565" s="23"/>
      <c r="AQ565" s="23"/>
      <c r="AR565" s="23"/>
    </row>
    <row r="566" ht="15.75" customHeight="1">
      <c r="A566" s="23"/>
      <c r="B566" s="23"/>
      <c r="C566" s="23"/>
      <c r="D566" s="23"/>
      <c r="E566" s="23"/>
      <c r="F566" s="23"/>
      <c r="G566" s="286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  <c r="AH566" s="23"/>
      <c r="AI566" s="23"/>
      <c r="AJ566" s="23"/>
      <c r="AK566" s="23"/>
      <c r="AL566" s="23"/>
      <c r="AM566" s="23"/>
      <c r="AN566" s="23"/>
      <c r="AO566" s="23"/>
      <c r="AP566" s="23"/>
      <c r="AQ566" s="23"/>
      <c r="AR566" s="23"/>
    </row>
    <row r="567" ht="15.75" customHeight="1">
      <c r="A567" s="23"/>
      <c r="B567" s="23"/>
      <c r="C567" s="23"/>
      <c r="D567" s="23"/>
      <c r="E567" s="23"/>
      <c r="F567" s="23"/>
      <c r="G567" s="286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  <c r="AH567" s="23"/>
      <c r="AI567" s="23"/>
      <c r="AJ567" s="23"/>
      <c r="AK567" s="23"/>
      <c r="AL567" s="23"/>
      <c r="AM567" s="23"/>
      <c r="AN567" s="23"/>
      <c r="AO567" s="23"/>
      <c r="AP567" s="23"/>
      <c r="AQ567" s="23"/>
      <c r="AR567" s="23"/>
    </row>
    <row r="568" ht="15.75" customHeight="1">
      <c r="A568" s="23"/>
      <c r="B568" s="23"/>
      <c r="C568" s="23"/>
      <c r="D568" s="23"/>
      <c r="E568" s="23"/>
      <c r="F568" s="23"/>
      <c r="G568" s="286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  <c r="AH568" s="23"/>
      <c r="AI568" s="23"/>
      <c r="AJ568" s="23"/>
      <c r="AK568" s="23"/>
      <c r="AL568" s="23"/>
      <c r="AM568" s="23"/>
      <c r="AN568" s="23"/>
      <c r="AO568" s="23"/>
      <c r="AP568" s="23"/>
      <c r="AQ568" s="23"/>
      <c r="AR568" s="23"/>
    </row>
    <row r="569" ht="15.75" customHeight="1">
      <c r="A569" s="23"/>
      <c r="B569" s="23"/>
      <c r="C569" s="23"/>
      <c r="D569" s="23"/>
      <c r="E569" s="23"/>
      <c r="F569" s="23"/>
      <c r="G569" s="286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  <c r="AH569" s="23"/>
      <c r="AI569" s="23"/>
      <c r="AJ569" s="23"/>
      <c r="AK569" s="23"/>
      <c r="AL569" s="23"/>
      <c r="AM569" s="23"/>
      <c r="AN569" s="23"/>
      <c r="AO569" s="23"/>
      <c r="AP569" s="23"/>
      <c r="AQ569" s="23"/>
      <c r="AR569" s="23"/>
    </row>
    <row r="570" ht="15.75" customHeight="1">
      <c r="A570" s="23"/>
      <c r="B570" s="23"/>
      <c r="C570" s="23"/>
      <c r="D570" s="23"/>
      <c r="E570" s="23"/>
      <c r="F570" s="23"/>
      <c r="G570" s="286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  <c r="AH570" s="23"/>
      <c r="AI570" s="23"/>
      <c r="AJ570" s="23"/>
      <c r="AK570" s="23"/>
      <c r="AL570" s="23"/>
      <c r="AM570" s="23"/>
      <c r="AN570" s="23"/>
      <c r="AO570" s="23"/>
      <c r="AP570" s="23"/>
      <c r="AQ570" s="23"/>
      <c r="AR570" s="23"/>
    </row>
    <row r="571" ht="15.75" customHeight="1">
      <c r="A571" s="23"/>
      <c r="B571" s="23"/>
      <c r="C571" s="23"/>
      <c r="D571" s="23"/>
      <c r="E571" s="23"/>
      <c r="F571" s="23"/>
      <c r="G571" s="286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  <c r="AH571" s="23"/>
      <c r="AI571" s="23"/>
      <c r="AJ571" s="23"/>
      <c r="AK571" s="23"/>
      <c r="AL571" s="23"/>
      <c r="AM571" s="23"/>
      <c r="AN571" s="23"/>
      <c r="AO571" s="23"/>
      <c r="AP571" s="23"/>
      <c r="AQ571" s="23"/>
      <c r="AR571" s="23"/>
    </row>
    <row r="572" ht="15.75" customHeight="1">
      <c r="A572" s="23"/>
      <c r="B572" s="23"/>
      <c r="C572" s="23"/>
      <c r="D572" s="23"/>
      <c r="E572" s="23"/>
      <c r="F572" s="23"/>
      <c r="G572" s="286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  <c r="AH572" s="23"/>
      <c r="AI572" s="23"/>
      <c r="AJ572" s="23"/>
      <c r="AK572" s="23"/>
      <c r="AL572" s="23"/>
      <c r="AM572" s="23"/>
      <c r="AN572" s="23"/>
      <c r="AO572" s="23"/>
      <c r="AP572" s="23"/>
      <c r="AQ572" s="23"/>
      <c r="AR572" s="23"/>
    </row>
    <row r="573" ht="15.75" customHeight="1">
      <c r="A573" s="23"/>
      <c r="B573" s="23"/>
      <c r="C573" s="23"/>
      <c r="D573" s="23"/>
      <c r="E573" s="23"/>
      <c r="F573" s="23"/>
      <c r="G573" s="286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  <c r="AH573" s="23"/>
      <c r="AI573" s="23"/>
      <c r="AJ573" s="23"/>
      <c r="AK573" s="23"/>
      <c r="AL573" s="23"/>
      <c r="AM573" s="23"/>
      <c r="AN573" s="23"/>
      <c r="AO573" s="23"/>
      <c r="AP573" s="23"/>
      <c r="AQ573" s="23"/>
      <c r="AR573" s="23"/>
    </row>
    <row r="574" ht="15.75" customHeight="1">
      <c r="A574" s="23"/>
      <c r="B574" s="23"/>
      <c r="C574" s="23"/>
      <c r="D574" s="23"/>
      <c r="E574" s="23"/>
      <c r="F574" s="23"/>
      <c r="G574" s="286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  <c r="AH574" s="23"/>
      <c r="AI574" s="23"/>
      <c r="AJ574" s="23"/>
      <c r="AK574" s="23"/>
      <c r="AL574" s="23"/>
      <c r="AM574" s="23"/>
      <c r="AN574" s="23"/>
      <c r="AO574" s="23"/>
      <c r="AP574" s="23"/>
      <c r="AQ574" s="23"/>
      <c r="AR574" s="23"/>
    </row>
    <row r="575" ht="15.75" customHeight="1">
      <c r="A575" s="23"/>
      <c r="B575" s="23"/>
      <c r="C575" s="23"/>
      <c r="D575" s="23"/>
      <c r="E575" s="23"/>
      <c r="F575" s="23"/>
      <c r="G575" s="286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  <c r="AH575" s="23"/>
      <c r="AI575" s="23"/>
      <c r="AJ575" s="23"/>
      <c r="AK575" s="23"/>
      <c r="AL575" s="23"/>
      <c r="AM575" s="23"/>
      <c r="AN575" s="23"/>
      <c r="AO575" s="23"/>
      <c r="AP575" s="23"/>
      <c r="AQ575" s="23"/>
      <c r="AR575" s="23"/>
    </row>
    <row r="576" ht="15.75" customHeight="1">
      <c r="A576" s="23"/>
      <c r="B576" s="23"/>
      <c r="C576" s="23"/>
      <c r="D576" s="23"/>
      <c r="E576" s="23"/>
      <c r="F576" s="23"/>
      <c r="G576" s="286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  <c r="AH576" s="23"/>
      <c r="AI576" s="23"/>
      <c r="AJ576" s="23"/>
      <c r="AK576" s="23"/>
      <c r="AL576" s="23"/>
      <c r="AM576" s="23"/>
      <c r="AN576" s="23"/>
      <c r="AO576" s="23"/>
      <c r="AP576" s="23"/>
      <c r="AQ576" s="23"/>
      <c r="AR576" s="23"/>
    </row>
    <row r="577" ht="15.75" customHeight="1">
      <c r="A577" s="23"/>
      <c r="B577" s="23"/>
      <c r="C577" s="23"/>
      <c r="D577" s="23"/>
      <c r="E577" s="23"/>
      <c r="F577" s="23"/>
      <c r="G577" s="286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  <c r="AH577" s="23"/>
      <c r="AI577" s="23"/>
      <c r="AJ577" s="23"/>
      <c r="AK577" s="23"/>
      <c r="AL577" s="23"/>
      <c r="AM577" s="23"/>
      <c r="AN577" s="23"/>
      <c r="AO577" s="23"/>
      <c r="AP577" s="23"/>
      <c r="AQ577" s="23"/>
      <c r="AR577" s="23"/>
    </row>
    <row r="578" ht="15.75" customHeight="1">
      <c r="A578" s="23"/>
      <c r="B578" s="23"/>
      <c r="C578" s="23"/>
      <c r="D578" s="23"/>
      <c r="E578" s="23"/>
      <c r="F578" s="23"/>
      <c r="G578" s="286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  <c r="AI578" s="23"/>
      <c r="AJ578" s="23"/>
      <c r="AK578" s="23"/>
      <c r="AL578" s="23"/>
      <c r="AM578" s="23"/>
      <c r="AN578" s="23"/>
      <c r="AO578" s="23"/>
      <c r="AP578" s="23"/>
      <c r="AQ578" s="23"/>
      <c r="AR578" s="23"/>
    </row>
    <row r="579" ht="15.75" customHeight="1">
      <c r="A579" s="23"/>
      <c r="B579" s="23"/>
      <c r="C579" s="23"/>
      <c r="D579" s="23"/>
      <c r="E579" s="23"/>
      <c r="F579" s="23"/>
      <c r="G579" s="286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  <c r="AH579" s="23"/>
      <c r="AI579" s="23"/>
      <c r="AJ579" s="23"/>
      <c r="AK579" s="23"/>
      <c r="AL579" s="23"/>
      <c r="AM579" s="23"/>
      <c r="AN579" s="23"/>
      <c r="AO579" s="23"/>
      <c r="AP579" s="23"/>
      <c r="AQ579" s="23"/>
      <c r="AR579" s="23"/>
    </row>
    <row r="580" ht="15.75" customHeight="1">
      <c r="A580" s="23"/>
      <c r="B580" s="23"/>
      <c r="C580" s="23"/>
      <c r="D580" s="23"/>
      <c r="E580" s="23"/>
      <c r="F580" s="23"/>
      <c r="G580" s="286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  <c r="AH580" s="23"/>
      <c r="AI580" s="23"/>
      <c r="AJ580" s="23"/>
      <c r="AK580" s="23"/>
      <c r="AL580" s="23"/>
      <c r="AM580" s="23"/>
      <c r="AN580" s="23"/>
      <c r="AO580" s="23"/>
      <c r="AP580" s="23"/>
      <c r="AQ580" s="23"/>
      <c r="AR580" s="23"/>
    </row>
    <row r="581" ht="15.75" customHeight="1">
      <c r="A581" s="23"/>
      <c r="B581" s="23"/>
      <c r="C581" s="23"/>
      <c r="D581" s="23"/>
      <c r="E581" s="23"/>
      <c r="F581" s="23"/>
      <c r="G581" s="286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  <c r="AH581" s="23"/>
      <c r="AI581" s="23"/>
      <c r="AJ581" s="23"/>
      <c r="AK581" s="23"/>
      <c r="AL581" s="23"/>
      <c r="AM581" s="23"/>
      <c r="AN581" s="23"/>
      <c r="AO581" s="23"/>
      <c r="AP581" s="23"/>
      <c r="AQ581" s="23"/>
      <c r="AR581" s="23"/>
    </row>
    <row r="582" ht="15.75" customHeight="1">
      <c r="A582" s="23"/>
      <c r="B582" s="23"/>
      <c r="C582" s="23"/>
      <c r="D582" s="23"/>
      <c r="E582" s="23"/>
      <c r="F582" s="23"/>
      <c r="G582" s="286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  <c r="AH582" s="23"/>
      <c r="AI582" s="23"/>
      <c r="AJ582" s="23"/>
      <c r="AK582" s="23"/>
      <c r="AL582" s="23"/>
      <c r="AM582" s="23"/>
      <c r="AN582" s="23"/>
      <c r="AO582" s="23"/>
      <c r="AP582" s="23"/>
      <c r="AQ582" s="23"/>
      <c r="AR582" s="23"/>
    </row>
    <row r="583" ht="15.75" customHeight="1">
      <c r="A583" s="23"/>
      <c r="B583" s="23"/>
      <c r="C583" s="23"/>
      <c r="D583" s="23"/>
      <c r="E583" s="23"/>
      <c r="F583" s="23"/>
      <c r="G583" s="286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  <c r="AH583" s="23"/>
      <c r="AI583" s="23"/>
      <c r="AJ583" s="23"/>
      <c r="AK583" s="23"/>
      <c r="AL583" s="23"/>
      <c r="AM583" s="23"/>
      <c r="AN583" s="23"/>
      <c r="AO583" s="23"/>
      <c r="AP583" s="23"/>
      <c r="AQ583" s="23"/>
      <c r="AR583" s="23"/>
    </row>
    <row r="584" ht="15.75" customHeight="1">
      <c r="A584" s="23"/>
      <c r="B584" s="23"/>
      <c r="C584" s="23"/>
      <c r="D584" s="23"/>
      <c r="E584" s="23"/>
      <c r="F584" s="23"/>
      <c r="G584" s="286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  <c r="AI584" s="23"/>
      <c r="AJ584" s="23"/>
      <c r="AK584" s="23"/>
      <c r="AL584" s="23"/>
      <c r="AM584" s="23"/>
      <c r="AN584" s="23"/>
      <c r="AO584" s="23"/>
      <c r="AP584" s="23"/>
      <c r="AQ584" s="23"/>
      <c r="AR584" s="23"/>
    </row>
    <row r="585" ht="15.75" customHeight="1">
      <c r="A585" s="23"/>
      <c r="B585" s="23"/>
      <c r="C585" s="23"/>
      <c r="D585" s="23"/>
      <c r="E585" s="23"/>
      <c r="F585" s="23"/>
      <c r="G585" s="286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  <c r="AH585" s="23"/>
      <c r="AI585" s="23"/>
      <c r="AJ585" s="23"/>
      <c r="AK585" s="23"/>
      <c r="AL585" s="23"/>
      <c r="AM585" s="23"/>
      <c r="AN585" s="23"/>
      <c r="AO585" s="23"/>
      <c r="AP585" s="23"/>
      <c r="AQ585" s="23"/>
      <c r="AR585" s="23"/>
    </row>
    <row r="586" ht="15.75" customHeight="1">
      <c r="A586" s="23"/>
      <c r="B586" s="23"/>
      <c r="C586" s="23"/>
      <c r="D586" s="23"/>
      <c r="E586" s="23"/>
      <c r="F586" s="23"/>
      <c r="G586" s="286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  <c r="AH586" s="23"/>
      <c r="AI586" s="23"/>
      <c r="AJ586" s="23"/>
      <c r="AK586" s="23"/>
      <c r="AL586" s="23"/>
      <c r="AM586" s="23"/>
      <c r="AN586" s="23"/>
      <c r="AO586" s="23"/>
      <c r="AP586" s="23"/>
      <c r="AQ586" s="23"/>
      <c r="AR586" s="23"/>
    </row>
    <row r="587" ht="15.75" customHeight="1">
      <c r="A587" s="23"/>
      <c r="B587" s="23"/>
      <c r="C587" s="23"/>
      <c r="D587" s="23"/>
      <c r="E587" s="23"/>
      <c r="F587" s="23"/>
      <c r="G587" s="286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  <c r="AH587" s="23"/>
      <c r="AI587" s="23"/>
      <c r="AJ587" s="23"/>
      <c r="AK587" s="23"/>
      <c r="AL587" s="23"/>
      <c r="AM587" s="23"/>
      <c r="AN587" s="23"/>
      <c r="AO587" s="23"/>
      <c r="AP587" s="23"/>
      <c r="AQ587" s="23"/>
      <c r="AR587" s="23"/>
    </row>
    <row r="588" ht="15.75" customHeight="1">
      <c r="A588" s="23"/>
      <c r="B588" s="23"/>
      <c r="C588" s="23"/>
      <c r="D588" s="23"/>
      <c r="E588" s="23"/>
      <c r="F588" s="23"/>
      <c r="G588" s="286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  <c r="AH588" s="23"/>
      <c r="AI588" s="23"/>
      <c r="AJ588" s="23"/>
      <c r="AK588" s="23"/>
      <c r="AL588" s="23"/>
      <c r="AM588" s="23"/>
      <c r="AN588" s="23"/>
      <c r="AO588" s="23"/>
      <c r="AP588" s="23"/>
      <c r="AQ588" s="23"/>
      <c r="AR588" s="23"/>
    </row>
    <row r="589" ht="15.75" customHeight="1">
      <c r="A589" s="23"/>
      <c r="B589" s="23"/>
      <c r="C589" s="23"/>
      <c r="D589" s="23"/>
      <c r="E589" s="23"/>
      <c r="F589" s="23"/>
      <c r="G589" s="286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  <c r="AH589" s="23"/>
      <c r="AI589" s="23"/>
      <c r="AJ589" s="23"/>
      <c r="AK589" s="23"/>
      <c r="AL589" s="23"/>
      <c r="AM589" s="23"/>
      <c r="AN589" s="23"/>
      <c r="AO589" s="23"/>
      <c r="AP589" s="23"/>
      <c r="AQ589" s="23"/>
      <c r="AR589" s="23"/>
    </row>
    <row r="590" ht="15.75" customHeight="1">
      <c r="A590" s="23"/>
      <c r="B590" s="23"/>
      <c r="C590" s="23"/>
      <c r="D590" s="23"/>
      <c r="E590" s="23"/>
      <c r="F590" s="23"/>
      <c r="G590" s="286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  <c r="AH590" s="23"/>
      <c r="AI590" s="23"/>
      <c r="AJ590" s="23"/>
      <c r="AK590" s="23"/>
      <c r="AL590" s="23"/>
      <c r="AM590" s="23"/>
      <c r="AN590" s="23"/>
      <c r="AO590" s="23"/>
      <c r="AP590" s="23"/>
      <c r="AQ590" s="23"/>
      <c r="AR590" s="23"/>
    </row>
    <row r="591" ht="15.75" customHeight="1">
      <c r="A591" s="23"/>
      <c r="B591" s="23"/>
      <c r="C591" s="23"/>
      <c r="D591" s="23"/>
      <c r="E591" s="23"/>
      <c r="F591" s="23"/>
      <c r="G591" s="286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  <c r="AH591" s="23"/>
      <c r="AI591" s="23"/>
      <c r="AJ591" s="23"/>
      <c r="AK591" s="23"/>
      <c r="AL591" s="23"/>
      <c r="AM591" s="23"/>
      <c r="AN591" s="23"/>
      <c r="AO591" s="23"/>
      <c r="AP591" s="23"/>
      <c r="AQ591" s="23"/>
      <c r="AR591" s="23"/>
    </row>
    <row r="592" ht="15.75" customHeight="1">
      <c r="A592" s="23"/>
      <c r="B592" s="23"/>
      <c r="C592" s="23"/>
      <c r="D592" s="23"/>
      <c r="E592" s="23"/>
      <c r="F592" s="23"/>
      <c r="G592" s="286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  <c r="AI592" s="23"/>
      <c r="AJ592" s="23"/>
      <c r="AK592" s="23"/>
      <c r="AL592" s="23"/>
      <c r="AM592" s="23"/>
      <c r="AN592" s="23"/>
      <c r="AO592" s="23"/>
      <c r="AP592" s="23"/>
      <c r="AQ592" s="23"/>
      <c r="AR592" s="23"/>
    </row>
    <row r="593" ht="15.75" customHeight="1">
      <c r="A593" s="23"/>
      <c r="B593" s="23"/>
      <c r="C593" s="23"/>
      <c r="D593" s="23"/>
      <c r="E593" s="23"/>
      <c r="F593" s="23"/>
      <c r="G593" s="286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  <c r="AH593" s="23"/>
      <c r="AI593" s="23"/>
      <c r="AJ593" s="23"/>
      <c r="AK593" s="23"/>
      <c r="AL593" s="23"/>
      <c r="AM593" s="23"/>
      <c r="AN593" s="23"/>
      <c r="AO593" s="23"/>
      <c r="AP593" s="23"/>
      <c r="AQ593" s="23"/>
      <c r="AR593" s="23"/>
    </row>
    <row r="594" ht="15.75" customHeight="1">
      <c r="A594" s="23"/>
      <c r="B594" s="23"/>
      <c r="C594" s="23"/>
      <c r="D594" s="23"/>
      <c r="E594" s="23"/>
      <c r="F594" s="23"/>
      <c r="G594" s="286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  <c r="AH594" s="23"/>
      <c r="AI594" s="23"/>
      <c r="AJ594" s="23"/>
      <c r="AK594" s="23"/>
      <c r="AL594" s="23"/>
      <c r="AM594" s="23"/>
      <c r="AN594" s="23"/>
      <c r="AO594" s="23"/>
      <c r="AP594" s="23"/>
      <c r="AQ594" s="23"/>
      <c r="AR594" s="23"/>
    </row>
    <row r="595" ht="15.75" customHeight="1">
      <c r="A595" s="23"/>
      <c r="B595" s="23"/>
      <c r="C595" s="23"/>
      <c r="D595" s="23"/>
      <c r="E595" s="23"/>
      <c r="F595" s="23"/>
      <c r="G595" s="286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  <c r="AH595" s="23"/>
      <c r="AI595" s="23"/>
      <c r="AJ595" s="23"/>
      <c r="AK595" s="23"/>
      <c r="AL595" s="23"/>
      <c r="AM595" s="23"/>
      <c r="AN595" s="23"/>
      <c r="AO595" s="23"/>
      <c r="AP595" s="23"/>
      <c r="AQ595" s="23"/>
      <c r="AR595" s="23"/>
    </row>
    <row r="596" ht="15.75" customHeight="1">
      <c r="A596" s="23"/>
      <c r="B596" s="23"/>
      <c r="C596" s="23"/>
      <c r="D596" s="23"/>
      <c r="E596" s="23"/>
      <c r="F596" s="23"/>
      <c r="G596" s="286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  <c r="AI596" s="23"/>
      <c r="AJ596" s="23"/>
      <c r="AK596" s="23"/>
      <c r="AL596" s="23"/>
      <c r="AM596" s="23"/>
      <c r="AN596" s="23"/>
      <c r="AO596" s="23"/>
      <c r="AP596" s="23"/>
      <c r="AQ596" s="23"/>
      <c r="AR596" s="23"/>
    </row>
    <row r="597" ht="15.75" customHeight="1">
      <c r="A597" s="23"/>
      <c r="B597" s="23"/>
      <c r="C597" s="23"/>
      <c r="D597" s="23"/>
      <c r="E597" s="23"/>
      <c r="F597" s="23"/>
      <c r="G597" s="286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  <c r="AH597" s="23"/>
      <c r="AI597" s="23"/>
      <c r="AJ597" s="23"/>
      <c r="AK597" s="23"/>
      <c r="AL597" s="23"/>
      <c r="AM597" s="23"/>
      <c r="AN597" s="23"/>
      <c r="AO597" s="23"/>
      <c r="AP597" s="23"/>
      <c r="AQ597" s="23"/>
      <c r="AR597" s="23"/>
    </row>
    <row r="598" ht="15.75" customHeight="1">
      <c r="A598" s="23"/>
      <c r="B598" s="23"/>
      <c r="C598" s="23"/>
      <c r="D598" s="23"/>
      <c r="E598" s="23"/>
      <c r="F598" s="23"/>
      <c r="G598" s="286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  <c r="AH598" s="23"/>
      <c r="AI598" s="23"/>
      <c r="AJ598" s="23"/>
      <c r="AK598" s="23"/>
      <c r="AL598" s="23"/>
      <c r="AM598" s="23"/>
      <c r="AN598" s="23"/>
      <c r="AO598" s="23"/>
      <c r="AP598" s="23"/>
      <c r="AQ598" s="23"/>
      <c r="AR598" s="23"/>
    </row>
    <row r="599" ht="15.75" customHeight="1">
      <c r="A599" s="23"/>
      <c r="B599" s="23"/>
      <c r="C599" s="23"/>
      <c r="D599" s="23"/>
      <c r="E599" s="23"/>
      <c r="F599" s="23"/>
      <c r="G599" s="286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  <c r="AH599" s="23"/>
      <c r="AI599" s="23"/>
      <c r="AJ599" s="23"/>
      <c r="AK599" s="23"/>
      <c r="AL599" s="23"/>
      <c r="AM599" s="23"/>
      <c r="AN599" s="23"/>
      <c r="AO599" s="23"/>
      <c r="AP599" s="23"/>
      <c r="AQ599" s="23"/>
      <c r="AR599" s="23"/>
    </row>
    <row r="600" ht="15.75" customHeight="1">
      <c r="A600" s="23"/>
      <c r="B600" s="23"/>
      <c r="C600" s="23"/>
      <c r="D600" s="23"/>
      <c r="E600" s="23"/>
      <c r="F600" s="23"/>
      <c r="G600" s="286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  <c r="AI600" s="23"/>
      <c r="AJ600" s="23"/>
      <c r="AK600" s="23"/>
      <c r="AL600" s="23"/>
      <c r="AM600" s="23"/>
      <c r="AN600" s="23"/>
      <c r="AO600" s="23"/>
      <c r="AP600" s="23"/>
      <c r="AQ600" s="23"/>
      <c r="AR600" s="23"/>
    </row>
    <row r="601" ht="15.75" customHeight="1">
      <c r="A601" s="23"/>
      <c r="B601" s="23"/>
      <c r="C601" s="23"/>
      <c r="D601" s="23"/>
      <c r="E601" s="23"/>
      <c r="F601" s="23"/>
      <c r="G601" s="286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  <c r="AH601" s="23"/>
      <c r="AI601" s="23"/>
      <c r="AJ601" s="23"/>
      <c r="AK601" s="23"/>
      <c r="AL601" s="23"/>
      <c r="AM601" s="23"/>
      <c r="AN601" s="23"/>
      <c r="AO601" s="23"/>
      <c r="AP601" s="23"/>
      <c r="AQ601" s="23"/>
      <c r="AR601" s="23"/>
    </row>
    <row r="602" ht="15.75" customHeight="1">
      <c r="A602" s="23"/>
      <c r="B602" s="23"/>
      <c r="C602" s="23"/>
      <c r="D602" s="23"/>
      <c r="E602" s="23"/>
      <c r="F602" s="23"/>
      <c r="G602" s="286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  <c r="AH602" s="23"/>
      <c r="AI602" s="23"/>
      <c r="AJ602" s="23"/>
      <c r="AK602" s="23"/>
      <c r="AL602" s="23"/>
      <c r="AM602" s="23"/>
      <c r="AN602" s="23"/>
      <c r="AO602" s="23"/>
      <c r="AP602" s="23"/>
      <c r="AQ602" s="23"/>
      <c r="AR602" s="23"/>
    </row>
    <row r="603" ht="15.75" customHeight="1">
      <c r="A603" s="23"/>
      <c r="B603" s="23"/>
      <c r="C603" s="23"/>
      <c r="D603" s="23"/>
      <c r="E603" s="23"/>
      <c r="F603" s="23"/>
      <c r="G603" s="286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  <c r="AH603" s="23"/>
      <c r="AI603" s="23"/>
      <c r="AJ603" s="23"/>
      <c r="AK603" s="23"/>
      <c r="AL603" s="23"/>
      <c r="AM603" s="23"/>
      <c r="AN603" s="23"/>
      <c r="AO603" s="23"/>
      <c r="AP603" s="23"/>
      <c r="AQ603" s="23"/>
      <c r="AR603" s="23"/>
    </row>
    <row r="604" ht="15.75" customHeight="1">
      <c r="A604" s="23"/>
      <c r="B604" s="23"/>
      <c r="C604" s="23"/>
      <c r="D604" s="23"/>
      <c r="E604" s="23"/>
      <c r="F604" s="23"/>
      <c r="G604" s="286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  <c r="AH604" s="23"/>
      <c r="AI604" s="23"/>
      <c r="AJ604" s="23"/>
      <c r="AK604" s="23"/>
      <c r="AL604" s="23"/>
      <c r="AM604" s="23"/>
      <c r="AN604" s="23"/>
      <c r="AO604" s="23"/>
      <c r="AP604" s="23"/>
      <c r="AQ604" s="23"/>
      <c r="AR604" s="23"/>
    </row>
    <row r="605" ht="15.75" customHeight="1">
      <c r="A605" s="23"/>
      <c r="B605" s="23"/>
      <c r="C605" s="23"/>
      <c r="D605" s="23"/>
      <c r="E605" s="23"/>
      <c r="F605" s="23"/>
      <c r="G605" s="286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  <c r="AH605" s="23"/>
      <c r="AI605" s="23"/>
      <c r="AJ605" s="23"/>
      <c r="AK605" s="23"/>
      <c r="AL605" s="23"/>
      <c r="AM605" s="23"/>
      <c r="AN605" s="23"/>
      <c r="AO605" s="23"/>
      <c r="AP605" s="23"/>
      <c r="AQ605" s="23"/>
      <c r="AR605" s="23"/>
    </row>
    <row r="606" ht="15.75" customHeight="1">
      <c r="A606" s="23"/>
      <c r="B606" s="23"/>
      <c r="C606" s="23"/>
      <c r="D606" s="23"/>
      <c r="E606" s="23"/>
      <c r="F606" s="23"/>
      <c r="G606" s="286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  <c r="AH606" s="23"/>
      <c r="AI606" s="23"/>
      <c r="AJ606" s="23"/>
      <c r="AK606" s="23"/>
      <c r="AL606" s="23"/>
      <c r="AM606" s="23"/>
      <c r="AN606" s="23"/>
      <c r="AO606" s="23"/>
      <c r="AP606" s="23"/>
      <c r="AQ606" s="23"/>
      <c r="AR606" s="23"/>
    </row>
    <row r="607" ht="15.75" customHeight="1">
      <c r="A607" s="23"/>
      <c r="B607" s="23"/>
      <c r="C607" s="23"/>
      <c r="D607" s="23"/>
      <c r="E607" s="23"/>
      <c r="F607" s="23"/>
      <c r="G607" s="286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  <c r="AH607" s="23"/>
      <c r="AI607" s="23"/>
      <c r="AJ607" s="23"/>
      <c r="AK607" s="23"/>
      <c r="AL607" s="23"/>
      <c r="AM607" s="23"/>
      <c r="AN607" s="23"/>
      <c r="AO607" s="23"/>
      <c r="AP607" s="23"/>
      <c r="AQ607" s="23"/>
      <c r="AR607" s="23"/>
    </row>
    <row r="608" ht="15.75" customHeight="1">
      <c r="A608" s="23"/>
      <c r="B608" s="23"/>
      <c r="C608" s="23"/>
      <c r="D608" s="23"/>
      <c r="E608" s="23"/>
      <c r="F608" s="23"/>
      <c r="G608" s="286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  <c r="AH608" s="23"/>
      <c r="AI608" s="23"/>
      <c r="AJ608" s="23"/>
      <c r="AK608" s="23"/>
      <c r="AL608" s="23"/>
      <c r="AM608" s="23"/>
      <c r="AN608" s="23"/>
      <c r="AO608" s="23"/>
      <c r="AP608" s="23"/>
      <c r="AQ608" s="23"/>
      <c r="AR608" s="23"/>
    </row>
    <row r="609" ht="15.75" customHeight="1">
      <c r="A609" s="23"/>
      <c r="B609" s="23"/>
      <c r="C609" s="23"/>
      <c r="D609" s="23"/>
      <c r="E609" s="23"/>
      <c r="F609" s="23"/>
      <c r="G609" s="286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  <c r="AH609" s="23"/>
      <c r="AI609" s="23"/>
      <c r="AJ609" s="23"/>
      <c r="AK609" s="23"/>
      <c r="AL609" s="23"/>
      <c r="AM609" s="23"/>
      <c r="AN609" s="23"/>
      <c r="AO609" s="23"/>
      <c r="AP609" s="23"/>
      <c r="AQ609" s="23"/>
      <c r="AR609" s="23"/>
    </row>
    <row r="610" ht="15.75" customHeight="1">
      <c r="A610" s="23"/>
      <c r="B610" s="23"/>
      <c r="C610" s="23"/>
      <c r="D610" s="23"/>
      <c r="E610" s="23"/>
      <c r="F610" s="23"/>
      <c r="G610" s="286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  <c r="AH610" s="23"/>
      <c r="AI610" s="23"/>
      <c r="AJ610" s="23"/>
      <c r="AK610" s="23"/>
      <c r="AL610" s="23"/>
      <c r="AM610" s="23"/>
      <c r="AN610" s="23"/>
      <c r="AO610" s="23"/>
      <c r="AP610" s="23"/>
      <c r="AQ610" s="23"/>
      <c r="AR610" s="23"/>
    </row>
    <row r="611" ht="15.75" customHeight="1">
      <c r="A611" s="23"/>
      <c r="B611" s="23"/>
      <c r="C611" s="23"/>
      <c r="D611" s="23"/>
      <c r="E611" s="23"/>
      <c r="F611" s="23"/>
      <c r="G611" s="286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  <c r="AH611" s="23"/>
      <c r="AI611" s="23"/>
      <c r="AJ611" s="23"/>
      <c r="AK611" s="23"/>
      <c r="AL611" s="23"/>
      <c r="AM611" s="23"/>
      <c r="AN611" s="23"/>
      <c r="AO611" s="23"/>
      <c r="AP611" s="23"/>
      <c r="AQ611" s="23"/>
      <c r="AR611" s="23"/>
    </row>
    <row r="612" ht="15.75" customHeight="1">
      <c r="A612" s="23"/>
      <c r="B612" s="23"/>
      <c r="C612" s="23"/>
      <c r="D612" s="23"/>
      <c r="E612" s="23"/>
      <c r="F612" s="23"/>
      <c r="G612" s="286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  <c r="AH612" s="23"/>
      <c r="AI612" s="23"/>
      <c r="AJ612" s="23"/>
      <c r="AK612" s="23"/>
      <c r="AL612" s="23"/>
      <c r="AM612" s="23"/>
      <c r="AN612" s="23"/>
      <c r="AO612" s="23"/>
      <c r="AP612" s="23"/>
      <c r="AQ612" s="23"/>
      <c r="AR612" s="23"/>
    </row>
    <row r="613" ht="15.75" customHeight="1">
      <c r="A613" s="23"/>
      <c r="B613" s="23"/>
      <c r="C613" s="23"/>
      <c r="D613" s="23"/>
      <c r="E613" s="23"/>
      <c r="F613" s="23"/>
      <c r="G613" s="286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  <c r="AH613" s="23"/>
      <c r="AI613" s="23"/>
      <c r="AJ613" s="23"/>
      <c r="AK613" s="23"/>
      <c r="AL613" s="23"/>
      <c r="AM613" s="23"/>
      <c r="AN613" s="23"/>
      <c r="AO613" s="23"/>
      <c r="AP613" s="23"/>
      <c r="AQ613" s="23"/>
      <c r="AR613" s="23"/>
    </row>
    <row r="614" ht="15.75" customHeight="1">
      <c r="A614" s="23"/>
      <c r="B614" s="23"/>
      <c r="C614" s="23"/>
      <c r="D614" s="23"/>
      <c r="E614" s="23"/>
      <c r="F614" s="23"/>
      <c r="G614" s="286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  <c r="AH614" s="23"/>
      <c r="AI614" s="23"/>
      <c r="AJ614" s="23"/>
      <c r="AK614" s="23"/>
      <c r="AL614" s="23"/>
      <c r="AM614" s="23"/>
      <c r="AN614" s="23"/>
      <c r="AO614" s="23"/>
      <c r="AP614" s="23"/>
      <c r="AQ614" s="23"/>
      <c r="AR614" s="23"/>
    </row>
    <row r="615" ht="15.75" customHeight="1">
      <c r="A615" s="23"/>
      <c r="B615" s="23"/>
      <c r="C615" s="23"/>
      <c r="D615" s="23"/>
      <c r="E615" s="23"/>
      <c r="F615" s="23"/>
      <c r="G615" s="286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  <c r="AH615" s="23"/>
      <c r="AI615" s="23"/>
      <c r="AJ615" s="23"/>
      <c r="AK615" s="23"/>
      <c r="AL615" s="23"/>
      <c r="AM615" s="23"/>
      <c r="AN615" s="23"/>
      <c r="AO615" s="23"/>
      <c r="AP615" s="23"/>
      <c r="AQ615" s="23"/>
      <c r="AR615" s="23"/>
    </row>
    <row r="616" ht="15.75" customHeight="1">
      <c r="A616" s="23"/>
      <c r="B616" s="23"/>
      <c r="C616" s="23"/>
      <c r="D616" s="23"/>
      <c r="E616" s="23"/>
      <c r="F616" s="23"/>
      <c r="G616" s="286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  <c r="AH616" s="23"/>
      <c r="AI616" s="23"/>
      <c r="AJ616" s="23"/>
      <c r="AK616" s="23"/>
      <c r="AL616" s="23"/>
      <c r="AM616" s="23"/>
      <c r="AN616" s="23"/>
      <c r="AO616" s="23"/>
      <c r="AP616" s="23"/>
      <c r="AQ616" s="23"/>
      <c r="AR616" s="23"/>
    </row>
    <row r="617" ht="15.75" customHeight="1">
      <c r="A617" s="23"/>
      <c r="B617" s="23"/>
      <c r="C617" s="23"/>
      <c r="D617" s="23"/>
      <c r="E617" s="23"/>
      <c r="F617" s="23"/>
      <c r="G617" s="286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  <c r="AH617" s="23"/>
      <c r="AI617" s="23"/>
      <c r="AJ617" s="23"/>
      <c r="AK617" s="23"/>
      <c r="AL617" s="23"/>
      <c r="AM617" s="23"/>
      <c r="AN617" s="23"/>
      <c r="AO617" s="23"/>
      <c r="AP617" s="23"/>
      <c r="AQ617" s="23"/>
      <c r="AR617" s="23"/>
    </row>
    <row r="618" ht="15.75" customHeight="1">
      <c r="A618" s="23"/>
      <c r="B618" s="23"/>
      <c r="C618" s="23"/>
      <c r="D618" s="23"/>
      <c r="E618" s="23"/>
      <c r="F618" s="23"/>
      <c r="G618" s="286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  <c r="AH618" s="23"/>
      <c r="AI618" s="23"/>
      <c r="AJ618" s="23"/>
      <c r="AK618" s="23"/>
      <c r="AL618" s="23"/>
      <c r="AM618" s="23"/>
      <c r="AN618" s="23"/>
      <c r="AO618" s="23"/>
      <c r="AP618" s="23"/>
      <c r="AQ618" s="23"/>
      <c r="AR618" s="23"/>
    </row>
    <row r="619" ht="15.75" customHeight="1">
      <c r="A619" s="23"/>
      <c r="B619" s="23"/>
      <c r="C619" s="23"/>
      <c r="D619" s="23"/>
      <c r="E619" s="23"/>
      <c r="F619" s="23"/>
      <c r="G619" s="286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  <c r="AH619" s="23"/>
      <c r="AI619" s="23"/>
      <c r="AJ619" s="23"/>
      <c r="AK619" s="23"/>
      <c r="AL619" s="23"/>
      <c r="AM619" s="23"/>
      <c r="AN619" s="23"/>
      <c r="AO619" s="23"/>
      <c r="AP619" s="23"/>
      <c r="AQ619" s="23"/>
      <c r="AR619" s="23"/>
    </row>
    <row r="620" ht="15.75" customHeight="1">
      <c r="A620" s="23"/>
      <c r="B620" s="23"/>
      <c r="C620" s="23"/>
      <c r="D620" s="23"/>
      <c r="E620" s="23"/>
      <c r="F620" s="23"/>
      <c r="G620" s="286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  <c r="AH620" s="23"/>
      <c r="AI620" s="23"/>
      <c r="AJ620" s="23"/>
      <c r="AK620" s="23"/>
      <c r="AL620" s="23"/>
      <c r="AM620" s="23"/>
      <c r="AN620" s="23"/>
      <c r="AO620" s="23"/>
      <c r="AP620" s="23"/>
      <c r="AQ620" s="23"/>
      <c r="AR620" s="23"/>
    </row>
    <row r="621" ht="15.75" customHeight="1">
      <c r="A621" s="23"/>
      <c r="B621" s="23"/>
      <c r="C621" s="23"/>
      <c r="D621" s="23"/>
      <c r="E621" s="23"/>
      <c r="F621" s="23"/>
      <c r="G621" s="286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  <c r="AH621" s="23"/>
      <c r="AI621" s="23"/>
      <c r="AJ621" s="23"/>
      <c r="AK621" s="23"/>
      <c r="AL621" s="23"/>
      <c r="AM621" s="23"/>
      <c r="AN621" s="23"/>
      <c r="AO621" s="23"/>
      <c r="AP621" s="23"/>
      <c r="AQ621" s="23"/>
      <c r="AR621" s="23"/>
    </row>
    <row r="622" ht="15.75" customHeight="1">
      <c r="A622" s="23"/>
      <c r="B622" s="23"/>
      <c r="C622" s="23"/>
      <c r="D622" s="23"/>
      <c r="E622" s="23"/>
      <c r="F622" s="23"/>
      <c r="G622" s="286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  <c r="AH622" s="23"/>
      <c r="AI622" s="23"/>
      <c r="AJ622" s="23"/>
      <c r="AK622" s="23"/>
      <c r="AL622" s="23"/>
      <c r="AM622" s="23"/>
      <c r="AN622" s="23"/>
      <c r="AO622" s="23"/>
      <c r="AP622" s="23"/>
      <c r="AQ622" s="23"/>
      <c r="AR622" s="23"/>
    </row>
    <row r="623" ht="15.75" customHeight="1">
      <c r="A623" s="23"/>
      <c r="B623" s="23"/>
      <c r="C623" s="23"/>
      <c r="D623" s="23"/>
      <c r="E623" s="23"/>
      <c r="F623" s="23"/>
      <c r="G623" s="286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  <c r="AG623" s="23"/>
      <c r="AH623" s="23"/>
      <c r="AI623" s="23"/>
      <c r="AJ623" s="23"/>
      <c r="AK623" s="23"/>
      <c r="AL623" s="23"/>
      <c r="AM623" s="23"/>
      <c r="AN623" s="23"/>
      <c r="AO623" s="23"/>
      <c r="AP623" s="23"/>
      <c r="AQ623" s="23"/>
      <c r="AR623" s="23"/>
    </row>
    <row r="624" ht="15.75" customHeight="1">
      <c r="A624" s="23"/>
      <c r="B624" s="23"/>
      <c r="C624" s="23"/>
      <c r="D624" s="23"/>
      <c r="E624" s="23"/>
      <c r="F624" s="23"/>
      <c r="G624" s="286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  <c r="AH624" s="23"/>
      <c r="AI624" s="23"/>
      <c r="AJ624" s="23"/>
      <c r="AK624" s="23"/>
      <c r="AL624" s="23"/>
      <c r="AM624" s="23"/>
      <c r="AN624" s="23"/>
      <c r="AO624" s="23"/>
      <c r="AP624" s="23"/>
      <c r="AQ624" s="23"/>
      <c r="AR624" s="23"/>
    </row>
    <row r="625" ht="15.75" customHeight="1">
      <c r="A625" s="23"/>
      <c r="B625" s="23"/>
      <c r="C625" s="23"/>
      <c r="D625" s="23"/>
      <c r="E625" s="23"/>
      <c r="F625" s="23"/>
      <c r="G625" s="286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  <c r="AG625" s="23"/>
      <c r="AH625" s="23"/>
      <c r="AI625" s="23"/>
      <c r="AJ625" s="23"/>
      <c r="AK625" s="23"/>
      <c r="AL625" s="23"/>
      <c r="AM625" s="23"/>
      <c r="AN625" s="23"/>
      <c r="AO625" s="23"/>
      <c r="AP625" s="23"/>
      <c r="AQ625" s="23"/>
      <c r="AR625" s="23"/>
    </row>
    <row r="626" ht="15.75" customHeight="1">
      <c r="A626" s="23"/>
      <c r="B626" s="23"/>
      <c r="C626" s="23"/>
      <c r="D626" s="23"/>
      <c r="E626" s="23"/>
      <c r="F626" s="23"/>
      <c r="G626" s="286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  <c r="AG626" s="23"/>
      <c r="AH626" s="23"/>
      <c r="AI626" s="23"/>
      <c r="AJ626" s="23"/>
      <c r="AK626" s="23"/>
      <c r="AL626" s="23"/>
      <c r="AM626" s="23"/>
      <c r="AN626" s="23"/>
      <c r="AO626" s="23"/>
      <c r="AP626" s="23"/>
      <c r="AQ626" s="23"/>
      <c r="AR626" s="23"/>
    </row>
    <row r="627" ht="15.75" customHeight="1">
      <c r="A627" s="23"/>
      <c r="B627" s="23"/>
      <c r="C627" s="23"/>
      <c r="D627" s="23"/>
      <c r="E627" s="23"/>
      <c r="F627" s="23"/>
      <c r="G627" s="286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  <c r="AG627" s="23"/>
      <c r="AH627" s="23"/>
      <c r="AI627" s="23"/>
      <c r="AJ627" s="23"/>
      <c r="AK627" s="23"/>
      <c r="AL627" s="23"/>
      <c r="AM627" s="23"/>
      <c r="AN627" s="23"/>
      <c r="AO627" s="23"/>
      <c r="AP627" s="23"/>
      <c r="AQ627" s="23"/>
      <c r="AR627" s="23"/>
    </row>
    <row r="628" ht="15.75" customHeight="1">
      <c r="A628" s="23"/>
      <c r="B628" s="23"/>
      <c r="C628" s="23"/>
      <c r="D628" s="23"/>
      <c r="E628" s="23"/>
      <c r="F628" s="23"/>
      <c r="G628" s="286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  <c r="AH628" s="23"/>
      <c r="AI628" s="23"/>
      <c r="AJ628" s="23"/>
      <c r="AK628" s="23"/>
      <c r="AL628" s="23"/>
      <c r="AM628" s="23"/>
      <c r="AN628" s="23"/>
      <c r="AO628" s="23"/>
      <c r="AP628" s="23"/>
      <c r="AQ628" s="23"/>
      <c r="AR628" s="23"/>
    </row>
    <row r="629" ht="15.75" customHeight="1">
      <c r="A629" s="23"/>
      <c r="B629" s="23"/>
      <c r="C629" s="23"/>
      <c r="D629" s="23"/>
      <c r="E629" s="23"/>
      <c r="F629" s="23"/>
      <c r="G629" s="286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  <c r="AG629" s="23"/>
      <c r="AH629" s="23"/>
      <c r="AI629" s="23"/>
      <c r="AJ629" s="23"/>
      <c r="AK629" s="23"/>
      <c r="AL629" s="23"/>
      <c r="AM629" s="23"/>
      <c r="AN629" s="23"/>
      <c r="AO629" s="23"/>
      <c r="AP629" s="23"/>
      <c r="AQ629" s="23"/>
      <c r="AR629" s="23"/>
    </row>
    <row r="630" ht="15.75" customHeight="1">
      <c r="A630" s="23"/>
      <c r="B630" s="23"/>
      <c r="C630" s="23"/>
      <c r="D630" s="23"/>
      <c r="E630" s="23"/>
      <c r="F630" s="23"/>
      <c r="G630" s="286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  <c r="AH630" s="23"/>
      <c r="AI630" s="23"/>
      <c r="AJ630" s="23"/>
      <c r="AK630" s="23"/>
      <c r="AL630" s="23"/>
      <c r="AM630" s="23"/>
      <c r="AN630" s="23"/>
      <c r="AO630" s="23"/>
      <c r="AP630" s="23"/>
      <c r="AQ630" s="23"/>
      <c r="AR630" s="23"/>
    </row>
    <row r="631" ht="15.75" customHeight="1">
      <c r="A631" s="23"/>
      <c r="B631" s="23"/>
      <c r="C631" s="23"/>
      <c r="D631" s="23"/>
      <c r="E631" s="23"/>
      <c r="F631" s="23"/>
      <c r="G631" s="286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  <c r="AG631" s="23"/>
      <c r="AH631" s="23"/>
      <c r="AI631" s="23"/>
      <c r="AJ631" s="23"/>
      <c r="AK631" s="23"/>
      <c r="AL631" s="23"/>
      <c r="AM631" s="23"/>
      <c r="AN631" s="23"/>
      <c r="AO631" s="23"/>
      <c r="AP631" s="23"/>
      <c r="AQ631" s="23"/>
      <c r="AR631" s="23"/>
    </row>
    <row r="632" ht="15.75" customHeight="1">
      <c r="A632" s="23"/>
      <c r="B632" s="23"/>
      <c r="C632" s="23"/>
      <c r="D632" s="23"/>
      <c r="E632" s="23"/>
      <c r="F632" s="23"/>
      <c r="G632" s="286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  <c r="AH632" s="23"/>
      <c r="AI632" s="23"/>
      <c r="AJ632" s="23"/>
      <c r="AK632" s="23"/>
      <c r="AL632" s="23"/>
      <c r="AM632" s="23"/>
      <c r="AN632" s="23"/>
      <c r="AO632" s="23"/>
      <c r="AP632" s="23"/>
      <c r="AQ632" s="23"/>
      <c r="AR632" s="23"/>
    </row>
    <row r="633" ht="15.75" customHeight="1">
      <c r="A633" s="23"/>
      <c r="B633" s="23"/>
      <c r="C633" s="23"/>
      <c r="D633" s="23"/>
      <c r="E633" s="23"/>
      <c r="F633" s="23"/>
      <c r="G633" s="286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  <c r="AH633" s="23"/>
      <c r="AI633" s="23"/>
      <c r="AJ633" s="23"/>
      <c r="AK633" s="23"/>
      <c r="AL633" s="23"/>
      <c r="AM633" s="23"/>
      <c r="AN633" s="23"/>
      <c r="AO633" s="23"/>
      <c r="AP633" s="23"/>
      <c r="AQ633" s="23"/>
      <c r="AR633" s="23"/>
    </row>
    <row r="634" ht="15.75" customHeight="1">
      <c r="A634" s="23"/>
      <c r="B634" s="23"/>
      <c r="C634" s="23"/>
      <c r="D634" s="23"/>
      <c r="E634" s="23"/>
      <c r="F634" s="23"/>
      <c r="G634" s="286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  <c r="AH634" s="23"/>
      <c r="AI634" s="23"/>
      <c r="AJ634" s="23"/>
      <c r="AK634" s="23"/>
      <c r="AL634" s="23"/>
      <c r="AM634" s="23"/>
      <c r="AN634" s="23"/>
      <c r="AO634" s="23"/>
      <c r="AP634" s="23"/>
      <c r="AQ634" s="23"/>
      <c r="AR634" s="23"/>
    </row>
    <row r="635" ht="15.75" customHeight="1">
      <c r="A635" s="23"/>
      <c r="B635" s="23"/>
      <c r="C635" s="23"/>
      <c r="D635" s="23"/>
      <c r="E635" s="23"/>
      <c r="F635" s="23"/>
      <c r="G635" s="286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  <c r="AH635" s="23"/>
      <c r="AI635" s="23"/>
      <c r="AJ635" s="23"/>
      <c r="AK635" s="23"/>
      <c r="AL635" s="23"/>
      <c r="AM635" s="23"/>
      <c r="AN635" s="23"/>
      <c r="AO635" s="23"/>
      <c r="AP635" s="23"/>
      <c r="AQ635" s="23"/>
      <c r="AR635" s="23"/>
    </row>
    <row r="636" ht="15.75" customHeight="1">
      <c r="A636" s="23"/>
      <c r="B636" s="23"/>
      <c r="C636" s="23"/>
      <c r="D636" s="23"/>
      <c r="E636" s="23"/>
      <c r="F636" s="23"/>
      <c r="G636" s="286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  <c r="AH636" s="23"/>
      <c r="AI636" s="23"/>
      <c r="AJ636" s="23"/>
      <c r="AK636" s="23"/>
      <c r="AL636" s="23"/>
      <c r="AM636" s="23"/>
      <c r="AN636" s="23"/>
      <c r="AO636" s="23"/>
      <c r="AP636" s="23"/>
      <c r="AQ636" s="23"/>
      <c r="AR636" s="23"/>
    </row>
    <row r="637" ht="15.75" customHeight="1">
      <c r="A637" s="23"/>
      <c r="B637" s="23"/>
      <c r="C637" s="23"/>
      <c r="D637" s="23"/>
      <c r="E637" s="23"/>
      <c r="F637" s="23"/>
      <c r="G637" s="286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  <c r="AH637" s="23"/>
      <c r="AI637" s="23"/>
      <c r="AJ637" s="23"/>
      <c r="AK637" s="23"/>
      <c r="AL637" s="23"/>
      <c r="AM637" s="23"/>
      <c r="AN637" s="23"/>
      <c r="AO637" s="23"/>
      <c r="AP637" s="23"/>
      <c r="AQ637" s="23"/>
      <c r="AR637" s="23"/>
    </row>
    <row r="638" ht="15.75" customHeight="1">
      <c r="A638" s="23"/>
      <c r="B638" s="23"/>
      <c r="C638" s="23"/>
      <c r="D638" s="23"/>
      <c r="E638" s="23"/>
      <c r="F638" s="23"/>
      <c r="G638" s="286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  <c r="AH638" s="23"/>
      <c r="AI638" s="23"/>
      <c r="AJ638" s="23"/>
      <c r="AK638" s="23"/>
      <c r="AL638" s="23"/>
      <c r="AM638" s="23"/>
      <c r="AN638" s="23"/>
      <c r="AO638" s="23"/>
      <c r="AP638" s="23"/>
      <c r="AQ638" s="23"/>
      <c r="AR638" s="23"/>
    </row>
    <row r="639" ht="15.75" customHeight="1">
      <c r="A639" s="23"/>
      <c r="B639" s="23"/>
      <c r="C639" s="23"/>
      <c r="D639" s="23"/>
      <c r="E639" s="23"/>
      <c r="F639" s="23"/>
      <c r="G639" s="286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  <c r="AG639" s="23"/>
      <c r="AH639" s="23"/>
      <c r="AI639" s="23"/>
      <c r="AJ639" s="23"/>
      <c r="AK639" s="23"/>
      <c r="AL639" s="23"/>
      <c r="AM639" s="23"/>
      <c r="AN639" s="23"/>
      <c r="AO639" s="23"/>
      <c r="AP639" s="23"/>
      <c r="AQ639" s="23"/>
      <c r="AR639" s="23"/>
    </row>
    <row r="640" ht="15.75" customHeight="1">
      <c r="A640" s="23"/>
      <c r="B640" s="23"/>
      <c r="C640" s="23"/>
      <c r="D640" s="23"/>
      <c r="E640" s="23"/>
      <c r="F640" s="23"/>
      <c r="G640" s="286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  <c r="AH640" s="23"/>
      <c r="AI640" s="23"/>
      <c r="AJ640" s="23"/>
      <c r="AK640" s="23"/>
      <c r="AL640" s="23"/>
      <c r="AM640" s="23"/>
      <c r="AN640" s="23"/>
      <c r="AO640" s="23"/>
      <c r="AP640" s="23"/>
      <c r="AQ640" s="23"/>
      <c r="AR640" s="23"/>
    </row>
    <row r="641" ht="15.75" customHeight="1">
      <c r="A641" s="23"/>
      <c r="B641" s="23"/>
      <c r="C641" s="23"/>
      <c r="D641" s="23"/>
      <c r="E641" s="23"/>
      <c r="F641" s="23"/>
      <c r="G641" s="286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  <c r="AH641" s="23"/>
      <c r="AI641" s="23"/>
      <c r="AJ641" s="23"/>
      <c r="AK641" s="23"/>
      <c r="AL641" s="23"/>
      <c r="AM641" s="23"/>
      <c r="AN641" s="23"/>
      <c r="AO641" s="23"/>
      <c r="AP641" s="23"/>
      <c r="AQ641" s="23"/>
      <c r="AR641" s="23"/>
    </row>
    <row r="642" ht="15.75" customHeight="1">
      <c r="A642" s="23"/>
      <c r="B642" s="23"/>
      <c r="C642" s="23"/>
      <c r="D642" s="23"/>
      <c r="E642" s="23"/>
      <c r="F642" s="23"/>
      <c r="G642" s="286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  <c r="AH642" s="23"/>
      <c r="AI642" s="23"/>
      <c r="AJ642" s="23"/>
      <c r="AK642" s="23"/>
      <c r="AL642" s="23"/>
      <c r="AM642" s="23"/>
      <c r="AN642" s="23"/>
      <c r="AO642" s="23"/>
      <c r="AP642" s="23"/>
      <c r="AQ642" s="23"/>
      <c r="AR642" s="23"/>
    </row>
    <row r="643" ht="15.75" customHeight="1">
      <c r="A643" s="23"/>
      <c r="B643" s="23"/>
      <c r="C643" s="23"/>
      <c r="D643" s="23"/>
      <c r="E643" s="23"/>
      <c r="F643" s="23"/>
      <c r="G643" s="286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  <c r="AH643" s="23"/>
      <c r="AI643" s="23"/>
      <c r="AJ643" s="23"/>
      <c r="AK643" s="23"/>
      <c r="AL643" s="23"/>
      <c r="AM643" s="23"/>
      <c r="AN643" s="23"/>
      <c r="AO643" s="23"/>
      <c r="AP643" s="23"/>
      <c r="AQ643" s="23"/>
      <c r="AR643" s="23"/>
    </row>
    <row r="644" ht="15.75" customHeight="1">
      <c r="A644" s="23"/>
      <c r="B644" s="23"/>
      <c r="C644" s="23"/>
      <c r="D644" s="23"/>
      <c r="E644" s="23"/>
      <c r="F644" s="23"/>
      <c r="G644" s="286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  <c r="AH644" s="23"/>
      <c r="AI644" s="23"/>
      <c r="AJ644" s="23"/>
      <c r="AK644" s="23"/>
      <c r="AL644" s="23"/>
      <c r="AM644" s="23"/>
      <c r="AN644" s="23"/>
      <c r="AO644" s="23"/>
      <c r="AP644" s="23"/>
      <c r="AQ644" s="23"/>
      <c r="AR644" s="23"/>
    </row>
    <row r="645" ht="15.75" customHeight="1">
      <c r="A645" s="23"/>
      <c r="B645" s="23"/>
      <c r="C645" s="23"/>
      <c r="D645" s="23"/>
      <c r="E645" s="23"/>
      <c r="F645" s="23"/>
      <c r="G645" s="286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  <c r="AG645" s="23"/>
      <c r="AH645" s="23"/>
      <c r="AI645" s="23"/>
      <c r="AJ645" s="23"/>
      <c r="AK645" s="23"/>
      <c r="AL645" s="23"/>
      <c r="AM645" s="23"/>
      <c r="AN645" s="23"/>
      <c r="AO645" s="23"/>
      <c r="AP645" s="23"/>
      <c r="AQ645" s="23"/>
      <c r="AR645" s="23"/>
    </row>
    <row r="646" ht="15.75" customHeight="1">
      <c r="A646" s="23"/>
      <c r="B646" s="23"/>
      <c r="C646" s="23"/>
      <c r="D646" s="23"/>
      <c r="E646" s="23"/>
      <c r="F646" s="23"/>
      <c r="G646" s="286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  <c r="AH646" s="23"/>
      <c r="AI646" s="23"/>
      <c r="AJ646" s="23"/>
      <c r="AK646" s="23"/>
      <c r="AL646" s="23"/>
      <c r="AM646" s="23"/>
      <c r="AN646" s="23"/>
      <c r="AO646" s="23"/>
      <c r="AP646" s="23"/>
      <c r="AQ646" s="23"/>
      <c r="AR646" s="23"/>
    </row>
    <row r="647" ht="15.75" customHeight="1">
      <c r="A647" s="23"/>
      <c r="B647" s="23"/>
      <c r="C647" s="23"/>
      <c r="D647" s="23"/>
      <c r="E647" s="23"/>
      <c r="F647" s="23"/>
      <c r="G647" s="286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  <c r="AH647" s="23"/>
      <c r="AI647" s="23"/>
      <c r="AJ647" s="23"/>
      <c r="AK647" s="23"/>
      <c r="AL647" s="23"/>
      <c r="AM647" s="23"/>
      <c r="AN647" s="23"/>
      <c r="AO647" s="23"/>
      <c r="AP647" s="23"/>
      <c r="AQ647" s="23"/>
      <c r="AR647" s="23"/>
    </row>
    <row r="648" ht="15.75" customHeight="1">
      <c r="A648" s="23"/>
      <c r="B648" s="23"/>
      <c r="C648" s="23"/>
      <c r="D648" s="23"/>
      <c r="E648" s="23"/>
      <c r="F648" s="23"/>
      <c r="G648" s="286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  <c r="AH648" s="23"/>
      <c r="AI648" s="23"/>
      <c r="AJ648" s="23"/>
      <c r="AK648" s="23"/>
      <c r="AL648" s="23"/>
      <c r="AM648" s="23"/>
      <c r="AN648" s="23"/>
      <c r="AO648" s="23"/>
      <c r="AP648" s="23"/>
      <c r="AQ648" s="23"/>
      <c r="AR648" s="23"/>
    </row>
    <row r="649" ht="15.75" customHeight="1">
      <c r="A649" s="23"/>
      <c r="B649" s="23"/>
      <c r="C649" s="23"/>
      <c r="D649" s="23"/>
      <c r="E649" s="23"/>
      <c r="F649" s="23"/>
      <c r="G649" s="286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  <c r="AH649" s="23"/>
      <c r="AI649" s="23"/>
      <c r="AJ649" s="23"/>
      <c r="AK649" s="23"/>
      <c r="AL649" s="23"/>
      <c r="AM649" s="23"/>
      <c r="AN649" s="23"/>
      <c r="AO649" s="23"/>
      <c r="AP649" s="23"/>
      <c r="AQ649" s="23"/>
      <c r="AR649" s="23"/>
    </row>
    <row r="650" ht="15.75" customHeight="1">
      <c r="A650" s="23"/>
      <c r="B650" s="23"/>
      <c r="C650" s="23"/>
      <c r="D650" s="23"/>
      <c r="E650" s="23"/>
      <c r="F650" s="23"/>
      <c r="G650" s="286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  <c r="AH650" s="23"/>
      <c r="AI650" s="23"/>
      <c r="AJ650" s="23"/>
      <c r="AK650" s="23"/>
      <c r="AL650" s="23"/>
      <c r="AM650" s="23"/>
      <c r="AN650" s="23"/>
      <c r="AO650" s="23"/>
      <c r="AP650" s="23"/>
      <c r="AQ650" s="23"/>
      <c r="AR650" s="23"/>
    </row>
    <row r="651" ht="15.75" customHeight="1">
      <c r="A651" s="23"/>
      <c r="B651" s="23"/>
      <c r="C651" s="23"/>
      <c r="D651" s="23"/>
      <c r="E651" s="23"/>
      <c r="F651" s="23"/>
      <c r="G651" s="286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  <c r="AG651" s="23"/>
      <c r="AH651" s="23"/>
      <c r="AI651" s="23"/>
      <c r="AJ651" s="23"/>
      <c r="AK651" s="23"/>
      <c r="AL651" s="23"/>
      <c r="AM651" s="23"/>
      <c r="AN651" s="23"/>
      <c r="AO651" s="23"/>
      <c r="AP651" s="23"/>
      <c r="AQ651" s="23"/>
      <c r="AR651" s="23"/>
    </row>
    <row r="652" ht="15.75" customHeight="1">
      <c r="A652" s="23"/>
      <c r="B652" s="23"/>
      <c r="C652" s="23"/>
      <c r="D652" s="23"/>
      <c r="E652" s="23"/>
      <c r="F652" s="23"/>
      <c r="G652" s="286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  <c r="AH652" s="23"/>
      <c r="AI652" s="23"/>
      <c r="AJ652" s="23"/>
      <c r="AK652" s="23"/>
      <c r="AL652" s="23"/>
      <c r="AM652" s="23"/>
      <c r="AN652" s="23"/>
      <c r="AO652" s="23"/>
      <c r="AP652" s="23"/>
      <c r="AQ652" s="23"/>
      <c r="AR652" s="23"/>
    </row>
    <row r="653" ht="15.75" customHeight="1">
      <c r="A653" s="23"/>
      <c r="B653" s="23"/>
      <c r="C653" s="23"/>
      <c r="D653" s="23"/>
      <c r="E653" s="23"/>
      <c r="F653" s="23"/>
      <c r="G653" s="286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  <c r="AG653" s="23"/>
      <c r="AH653" s="23"/>
      <c r="AI653" s="23"/>
      <c r="AJ653" s="23"/>
      <c r="AK653" s="23"/>
      <c r="AL653" s="23"/>
      <c r="AM653" s="23"/>
      <c r="AN653" s="23"/>
      <c r="AO653" s="23"/>
      <c r="AP653" s="23"/>
      <c r="AQ653" s="23"/>
      <c r="AR653" s="23"/>
    </row>
    <row r="654" ht="15.75" customHeight="1">
      <c r="A654" s="23"/>
      <c r="B654" s="23"/>
      <c r="C654" s="23"/>
      <c r="D654" s="23"/>
      <c r="E654" s="23"/>
      <c r="F654" s="23"/>
      <c r="G654" s="286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  <c r="AH654" s="23"/>
      <c r="AI654" s="23"/>
      <c r="AJ654" s="23"/>
      <c r="AK654" s="23"/>
      <c r="AL654" s="23"/>
      <c r="AM654" s="23"/>
      <c r="AN654" s="23"/>
      <c r="AO654" s="23"/>
      <c r="AP654" s="23"/>
      <c r="AQ654" s="23"/>
      <c r="AR654" s="23"/>
    </row>
    <row r="655" ht="15.75" customHeight="1">
      <c r="A655" s="23"/>
      <c r="B655" s="23"/>
      <c r="C655" s="23"/>
      <c r="D655" s="23"/>
      <c r="E655" s="23"/>
      <c r="F655" s="23"/>
      <c r="G655" s="286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  <c r="AG655" s="23"/>
      <c r="AH655" s="23"/>
      <c r="AI655" s="23"/>
      <c r="AJ655" s="23"/>
      <c r="AK655" s="23"/>
      <c r="AL655" s="23"/>
      <c r="AM655" s="23"/>
      <c r="AN655" s="23"/>
      <c r="AO655" s="23"/>
      <c r="AP655" s="23"/>
      <c r="AQ655" s="23"/>
      <c r="AR655" s="23"/>
    </row>
    <row r="656" ht="15.75" customHeight="1">
      <c r="A656" s="23"/>
      <c r="B656" s="23"/>
      <c r="C656" s="23"/>
      <c r="D656" s="23"/>
      <c r="E656" s="23"/>
      <c r="F656" s="23"/>
      <c r="G656" s="286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  <c r="AH656" s="23"/>
      <c r="AI656" s="23"/>
      <c r="AJ656" s="23"/>
      <c r="AK656" s="23"/>
      <c r="AL656" s="23"/>
      <c r="AM656" s="23"/>
      <c r="AN656" s="23"/>
      <c r="AO656" s="23"/>
      <c r="AP656" s="23"/>
      <c r="AQ656" s="23"/>
      <c r="AR656" s="23"/>
    </row>
    <row r="657" ht="15.75" customHeight="1">
      <c r="A657" s="23"/>
      <c r="B657" s="23"/>
      <c r="C657" s="23"/>
      <c r="D657" s="23"/>
      <c r="E657" s="23"/>
      <c r="F657" s="23"/>
      <c r="G657" s="286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  <c r="AG657" s="23"/>
      <c r="AH657" s="23"/>
      <c r="AI657" s="23"/>
      <c r="AJ657" s="23"/>
      <c r="AK657" s="23"/>
      <c r="AL657" s="23"/>
      <c r="AM657" s="23"/>
      <c r="AN657" s="23"/>
      <c r="AO657" s="23"/>
      <c r="AP657" s="23"/>
      <c r="AQ657" s="23"/>
      <c r="AR657" s="23"/>
    </row>
    <row r="658" ht="15.75" customHeight="1">
      <c r="A658" s="23"/>
      <c r="B658" s="23"/>
      <c r="C658" s="23"/>
      <c r="D658" s="23"/>
      <c r="E658" s="23"/>
      <c r="F658" s="23"/>
      <c r="G658" s="286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  <c r="AH658" s="23"/>
      <c r="AI658" s="23"/>
      <c r="AJ658" s="23"/>
      <c r="AK658" s="23"/>
      <c r="AL658" s="23"/>
      <c r="AM658" s="23"/>
      <c r="AN658" s="23"/>
      <c r="AO658" s="23"/>
      <c r="AP658" s="23"/>
      <c r="AQ658" s="23"/>
      <c r="AR658" s="23"/>
    </row>
    <row r="659" ht="15.75" customHeight="1">
      <c r="A659" s="23"/>
      <c r="B659" s="23"/>
      <c r="C659" s="23"/>
      <c r="D659" s="23"/>
      <c r="E659" s="23"/>
      <c r="F659" s="23"/>
      <c r="G659" s="286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  <c r="AG659" s="23"/>
      <c r="AH659" s="23"/>
      <c r="AI659" s="23"/>
      <c r="AJ659" s="23"/>
      <c r="AK659" s="23"/>
      <c r="AL659" s="23"/>
      <c r="AM659" s="23"/>
      <c r="AN659" s="23"/>
      <c r="AO659" s="23"/>
      <c r="AP659" s="23"/>
      <c r="AQ659" s="23"/>
      <c r="AR659" s="23"/>
    </row>
    <row r="660" ht="15.75" customHeight="1">
      <c r="A660" s="23"/>
      <c r="B660" s="23"/>
      <c r="C660" s="23"/>
      <c r="D660" s="23"/>
      <c r="E660" s="23"/>
      <c r="F660" s="23"/>
      <c r="G660" s="286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  <c r="AH660" s="23"/>
      <c r="AI660" s="23"/>
      <c r="AJ660" s="23"/>
      <c r="AK660" s="23"/>
      <c r="AL660" s="23"/>
      <c r="AM660" s="23"/>
      <c r="AN660" s="23"/>
      <c r="AO660" s="23"/>
      <c r="AP660" s="23"/>
      <c r="AQ660" s="23"/>
      <c r="AR660" s="23"/>
    </row>
    <row r="661" ht="15.75" customHeight="1">
      <c r="A661" s="23"/>
      <c r="B661" s="23"/>
      <c r="C661" s="23"/>
      <c r="D661" s="23"/>
      <c r="E661" s="23"/>
      <c r="F661" s="23"/>
      <c r="G661" s="286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  <c r="AF661" s="23"/>
      <c r="AG661" s="23"/>
      <c r="AH661" s="23"/>
      <c r="AI661" s="23"/>
      <c r="AJ661" s="23"/>
      <c r="AK661" s="23"/>
      <c r="AL661" s="23"/>
      <c r="AM661" s="23"/>
      <c r="AN661" s="23"/>
      <c r="AO661" s="23"/>
      <c r="AP661" s="23"/>
      <c r="AQ661" s="23"/>
      <c r="AR661" s="23"/>
    </row>
    <row r="662" ht="15.75" customHeight="1">
      <c r="A662" s="23"/>
      <c r="B662" s="23"/>
      <c r="C662" s="23"/>
      <c r="D662" s="23"/>
      <c r="E662" s="23"/>
      <c r="F662" s="23"/>
      <c r="G662" s="286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  <c r="AH662" s="23"/>
      <c r="AI662" s="23"/>
      <c r="AJ662" s="23"/>
      <c r="AK662" s="23"/>
      <c r="AL662" s="23"/>
      <c r="AM662" s="23"/>
      <c r="AN662" s="23"/>
      <c r="AO662" s="23"/>
      <c r="AP662" s="23"/>
      <c r="AQ662" s="23"/>
      <c r="AR662" s="23"/>
    </row>
    <row r="663" ht="15.75" customHeight="1">
      <c r="A663" s="23"/>
      <c r="B663" s="23"/>
      <c r="C663" s="23"/>
      <c r="D663" s="23"/>
      <c r="E663" s="23"/>
      <c r="F663" s="23"/>
      <c r="G663" s="286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  <c r="AG663" s="23"/>
      <c r="AH663" s="23"/>
      <c r="AI663" s="23"/>
      <c r="AJ663" s="23"/>
      <c r="AK663" s="23"/>
      <c r="AL663" s="23"/>
      <c r="AM663" s="23"/>
      <c r="AN663" s="23"/>
      <c r="AO663" s="23"/>
      <c r="AP663" s="23"/>
      <c r="AQ663" s="23"/>
      <c r="AR663" s="23"/>
    </row>
    <row r="664" ht="15.75" customHeight="1">
      <c r="A664" s="23"/>
      <c r="B664" s="23"/>
      <c r="C664" s="23"/>
      <c r="D664" s="23"/>
      <c r="E664" s="23"/>
      <c r="F664" s="23"/>
      <c r="G664" s="286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  <c r="AG664" s="23"/>
      <c r="AH664" s="23"/>
      <c r="AI664" s="23"/>
      <c r="AJ664" s="23"/>
      <c r="AK664" s="23"/>
      <c r="AL664" s="23"/>
      <c r="AM664" s="23"/>
      <c r="AN664" s="23"/>
      <c r="AO664" s="23"/>
      <c r="AP664" s="23"/>
      <c r="AQ664" s="23"/>
      <c r="AR664" s="23"/>
    </row>
    <row r="665" ht="15.75" customHeight="1">
      <c r="A665" s="23"/>
      <c r="B665" s="23"/>
      <c r="C665" s="23"/>
      <c r="D665" s="23"/>
      <c r="E665" s="23"/>
      <c r="F665" s="23"/>
      <c r="G665" s="286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  <c r="AG665" s="23"/>
      <c r="AH665" s="23"/>
      <c r="AI665" s="23"/>
      <c r="AJ665" s="23"/>
      <c r="AK665" s="23"/>
      <c r="AL665" s="23"/>
      <c r="AM665" s="23"/>
      <c r="AN665" s="23"/>
      <c r="AO665" s="23"/>
      <c r="AP665" s="23"/>
      <c r="AQ665" s="23"/>
      <c r="AR665" s="23"/>
    </row>
    <row r="666" ht="15.75" customHeight="1">
      <c r="A666" s="23"/>
      <c r="B666" s="23"/>
      <c r="C666" s="23"/>
      <c r="D666" s="23"/>
      <c r="E666" s="23"/>
      <c r="F666" s="23"/>
      <c r="G666" s="286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  <c r="AH666" s="23"/>
      <c r="AI666" s="23"/>
      <c r="AJ666" s="23"/>
      <c r="AK666" s="23"/>
      <c r="AL666" s="23"/>
      <c r="AM666" s="23"/>
      <c r="AN666" s="23"/>
      <c r="AO666" s="23"/>
      <c r="AP666" s="23"/>
      <c r="AQ666" s="23"/>
      <c r="AR666" s="23"/>
    </row>
    <row r="667" ht="15.75" customHeight="1">
      <c r="A667" s="23"/>
      <c r="B667" s="23"/>
      <c r="C667" s="23"/>
      <c r="D667" s="23"/>
      <c r="E667" s="23"/>
      <c r="F667" s="23"/>
      <c r="G667" s="286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  <c r="AH667" s="23"/>
      <c r="AI667" s="23"/>
      <c r="AJ667" s="23"/>
      <c r="AK667" s="23"/>
      <c r="AL667" s="23"/>
      <c r="AM667" s="23"/>
      <c r="AN667" s="23"/>
      <c r="AO667" s="23"/>
      <c r="AP667" s="23"/>
      <c r="AQ667" s="23"/>
      <c r="AR667" s="23"/>
    </row>
    <row r="668" ht="15.75" customHeight="1">
      <c r="A668" s="23"/>
      <c r="B668" s="23"/>
      <c r="C668" s="23"/>
      <c r="D668" s="23"/>
      <c r="E668" s="23"/>
      <c r="F668" s="23"/>
      <c r="G668" s="286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  <c r="AF668" s="23"/>
      <c r="AG668" s="23"/>
      <c r="AH668" s="23"/>
      <c r="AI668" s="23"/>
      <c r="AJ668" s="23"/>
      <c r="AK668" s="23"/>
      <c r="AL668" s="23"/>
      <c r="AM668" s="23"/>
      <c r="AN668" s="23"/>
      <c r="AO668" s="23"/>
      <c r="AP668" s="23"/>
      <c r="AQ668" s="23"/>
      <c r="AR668" s="23"/>
    </row>
    <row r="669" ht="15.75" customHeight="1">
      <c r="A669" s="23"/>
      <c r="B669" s="23"/>
      <c r="C669" s="23"/>
      <c r="D669" s="23"/>
      <c r="E669" s="23"/>
      <c r="F669" s="23"/>
      <c r="G669" s="286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  <c r="AF669" s="23"/>
      <c r="AG669" s="23"/>
      <c r="AH669" s="23"/>
      <c r="AI669" s="23"/>
      <c r="AJ669" s="23"/>
      <c r="AK669" s="23"/>
      <c r="AL669" s="23"/>
      <c r="AM669" s="23"/>
      <c r="AN669" s="23"/>
      <c r="AO669" s="23"/>
      <c r="AP669" s="23"/>
      <c r="AQ669" s="23"/>
      <c r="AR669" s="23"/>
    </row>
    <row r="670" ht="15.75" customHeight="1">
      <c r="A670" s="23"/>
      <c r="B670" s="23"/>
      <c r="C670" s="23"/>
      <c r="D670" s="23"/>
      <c r="E670" s="23"/>
      <c r="F670" s="23"/>
      <c r="G670" s="286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  <c r="AG670" s="23"/>
      <c r="AH670" s="23"/>
      <c r="AI670" s="23"/>
      <c r="AJ670" s="23"/>
      <c r="AK670" s="23"/>
      <c r="AL670" s="23"/>
      <c r="AM670" s="23"/>
      <c r="AN670" s="23"/>
      <c r="AO670" s="23"/>
      <c r="AP670" s="23"/>
      <c r="AQ670" s="23"/>
      <c r="AR670" s="23"/>
    </row>
    <row r="671" ht="15.75" customHeight="1">
      <c r="A671" s="23"/>
      <c r="B671" s="23"/>
      <c r="C671" s="23"/>
      <c r="D671" s="23"/>
      <c r="E671" s="23"/>
      <c r="F671" s="23"/>
      <c r="G671" s="286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  <c r="AF671" s="23"/>
      <c r="AG671" s="23"/>
      <c r="AH671" s="23"/>
      <c r="AI671" s="23"/>
      <c r="AJ671" s="23"/>
      <c r="AK671" s="23"/>
      <c r="AL671" s="23"/>
      <c r="AM671" s="23"/>
      <c r="AN671" s="23"/>
      <c r="AO671" s="23"/>
      <c r="AP671" s="23"/>
      <c r="AQ671" s="23"/>
      <c r="AR671" s="23"/>
    </row>
    <row r="672" ht="15.75" customHeight="1">
      <c r="A672" s="23"/>
      <c r="B672" s="23"/>
      <c r="C672" s="23"/>
      <c r="D672" s="23"/>
      <c r="E672" s="23"/>
      <c r="F672" s="23"/>
      <c r="G672" s="286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  <c r="AF672" s="23"/>
      <c r="AG672" s="23"/>
      <c r="AH672" s="23"/>
      <c r="AI672" s="23"/>
      <c r="AJ672" s="23"/>
      <c r="AK672" s="23"/>
      <c r="AL672" s="23"/>
      <c r="AM672" s="23"/>
      <c r="AN672" s="23"/>
      <c r="AO672" s="23"/>
      <c r="AP672" s="23"/>
      <c r="AQ672" s="23"/>
      <c r="AR672" s="23"/>
    </row>
    <row r="673" ht="15.75" customHeight="1">
      <c r="A673" s="23"/>
      <c r="B673" s="23"/>
      <c r="C673" s="23"/>
      <c r="D673" s="23"/>
      <c r="E673" s="23"/>
      <c r="F673" s="23"/>
      <c r="G673" s="286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  <c r="AF673" s="23"/>
      <c r="AG673" s="23"/>
      <c r="AH673" s="23"/>
      <c r="AI673" s="23"/>
      <c r="AJ673" s="23"/>
      <c r="AK673" s="23"/>
      <c r="AL673" s="23"/>
      <c r="AM673" s="23"/>
      <c r="AN673" s="23"/>
      <c r="AO673" s="23"/>
      <c r="AP673" s="23"/>
      <c r="AQ673" s="23"/>
      <c r="AR673" s="23"/>
    </row>
    <row r="674" ht="15.75" customHeight="1">
      <c r="A674" s="23"/>
      <c r="B674" s="23"/>
      <c r="C674" s="23"/>
      <c r="D674" s="23"/>
      <c r="E674" s="23"/>
      <c r="F674" s="23"/>
      <c r="G674" s="286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  <c r="AF674" s="23"/>
      <c r="AG674" s="23"/>
      <c r="AH674" s="23"/>
      <c r="AI674" s="23"/>
      <c r="AJ674" s="23"/>
      <c r="AK674" s="23"/>
      <c r="AL674" s="23"/>
      <c r="AM674" s="23"/>
      <c r="AN674" s="23"/>
      <c r="AO674" s="23"/>
      <c r="AP674" s="23"/>
      <c r="AQ674" s="23"/>
      <c r="AR674" s="23"/>
    </row>
    <row r="675" ht="15.75" customHeight="1">
      <c r="A675" s="23"/>
      <c r="B675" s="23"/>
      <c r="C675" s="23"/>
      <c r="D675" s="23"/>
      <c r="E675" s="23"/>
      <c r="F675" s="23"/>
      <c r="G675" s="286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  <c r="AF675" s="23"/>
      <c r="AG675" s="23"/>
      <c r="AH675" s="23"/>
      <c r="AI675" s="23"/>
      <c r="AJ675" s="23"/>
      <c r="AK675" s="23"/>
      <c r="AL675" s="23"/>
      <c r="AM675" s="23"/>
      <c r="AN675" s="23"/>
      <c r="AO675" s="23"/>
      <c r="AP675" s="23"/>
      <c r="AQ675" s="23"/>
      <c r="AR675" s="23"/>
    </row>
    <row r="676" ht="15.75" customHeight="1">
      <c r="A676" s="23"/>
      <c r="B676" s="23"/>
      <c r="C676" s="23"/>
      <c r="D676" s="23"/>
      <c r="E676" s="23"/>
      <c r="F676" s="23"/>
      <c r="G676" s="286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  <c r="AF676" s="23"/>
      <c r="AG676" s="23"/>
      <c r="AH676" s="23"/>
      <c r="AI676" s="23"/>
      <c r="AJ676" s="23"/>
      <c r="AK676" s="23"/>
      <c r="AL676" s="23"/>
      <c r="AM676" s="23"/>
      <c r="AN676" s="23"/>
      <c r="AO676" s="23"/>
      <c r="AP676" s="23"/>
      <c r="AQ676" s="23"/>
      <c r="AR676" s="23"/>
    </row>
    <row r="677" ht="15.75" customHeight="1">
      <c r="A677" s="23"/>
      <c r="B677" s="23"/>
      <c r="C677" s="23"/>
      <c r="D677" s="23"/>
      <c r="E677" s="23"/>
      <c r="F677" s="23"/>
      <c r="G677" s="286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  <c r="AF677" s="23"/>
      <c r="AG677" s="23"/>
      <c r="AH677" s="23"/>
      <c r="AI677" s="23"/>
      <c r="AJ677" s="23"/>
      <c r="AK677" s="23"/>
      <c r="AL677" s="23"/>
      <c r="AM677" s="23"/>
      <c r="AN677" s="23"/>
      <c r="AO677" s="23"/>
      <c r="AP677" s="23"/>
      <c r="AQ677" s="23"/>
      <c r="AR677" s="23"/>
    </row>
    <row r="678" ht="15.75" customHeight="1">
      <c r="A678" s="23"/>
      <c r="B678" s="23"/>
      <c r="C678" s="23"/>
      <c r="D678" s="23"/>
      <c r="E678" s="23"/>
      <c r="F678" s="23"/>
      <c r="G678" s="286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  <c r="AF678" s="23"/>
      <c r="AG678" s="23"/>
      <c r="AH678" s="23"/>
      <c r="AI678" s="23"/>
      <c r="AJ678" s="23"/>
      <c r="AK678" s="23"/>
      <c r="AL678" s="23"/>
      <c r="AM678" s="23"/>
      <c r="AN678" s="23"/>
      <c r="AO678" s="23"/>
      <c r="AP678" s="23"/>
      <c r="AQ678" s="23"/>
      <c r="AR678" s="23"/>
    </row>
    <row r="679" ht="15.75" customHeight="1">
      <c r="A679" s="23"/>
      <c r="B679" s="23"/>
      <c r="C679" s="23"/>
      <c r="D679" s="23"/>
      <c r="E679" s="23"/>
      <c r="F679" s="23"/>
      <c r="G679" s="286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  <c r="AF679" s="23"/>
      <c r="AG679" s="23"/>
      <c r="AH679" s="23"/>
      <c r="AI679" s="23"/>
      <c r="AJ679" s="23"/>
      <c r="AK679" s="23"/>
      <c r="AL679" s="23"/>
      <c r="AM679" s="23"/>
      <c r="AN679" s="23"/>
      <c r="AO679" s="23"/>
      <c r="AP679" s="23"/>
      <c r="AQ679" s="23"/>
      <c r="AR679" s="23"/>
    </row>
    <row r="680" ht="15.75" customHeight="1">
      <c r="A680" s="23"/>
      <c r="B680" s="23"/>
      <c r="C680" s="23"/>
      <c r="D680" s="23"/>
      <c r="E680" s="23"/>
      <c r="F680" s="23"/>
      <c r="G680" s="286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  <c r="AF680" s="23"/>
      <c r="AG680" s="23"/>
      <c r="AH680" s="23"/>
      <c r="AI680" s="23"/>
      <c r="AJ680" s="23"/>
      <c r="AK680" s="23"/>
      <c r="AL680" s="23"/>
      <c r="AM680" s="23"/>
      <c r="AN680" s="23"/>
      <c r="AO680" s="23"/>
      <c r="AP680" s="23"/>
      <c r="AQ680" s="23"/>
      <c r="AR680" s="23"/>
    </row>
    <row r="681" ht="15.75" customHeight="1">
      <c r="A681" s="23"/>
      <c r="B681" s="23"/>
      <c r="C681" s="23"/>
      <c r="D681" s="23"/>
      <c r="E681" s="23"/>
      <c r="F681" s="23"/>
      <c r="G681" s="286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  <c r="AF681" s="23"/>
      <c r="AG681" s="23"/>
      <c r="AH681" s="23"/>
      <c r="AI681" s="23"/>
      <c r="AJ681" s="23"/>
      <c r="AK681" s="23"/>
      <c r="AL681" s="23"/>
      <c r="AM681" s="23"/>
      <c r="AN681" s="23"/>
      <c r="AO681" s="23"/>
      <c r="AP681" s="23"/>
      <c r="AQ681" s="23"/>
      <c r="AR681" s="23"/>
    </row>
    <row r="682" ht="15.75" customHeight="1">
      <c r="A682" s="23"/>
      <c r="B682" s="23"/>
      <c r="C682" s="23"/>
      <c r="D682" s="23"/>
      <c r="E682" s="23"/>
      <c r="F682" s="23"/>
      <c r="G682" s="286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  <c r="AF682" s="23"/>
      <c r="AG682" s="23"/>
      <c r="AH682" s="23"/>
      <c r="AI682" s="23"/>
      <c r="AJ682" s="23"/>
      <c r="AK682" s="23"/>
      <c r="AL682" s="23"/>
      <c r="AM682" s="23"/>
      <c r="AN682" s="23"/>
      <c r="AO682" s="23"/>
      <c r="AP682" s="23"/>
      <c r="AQ682" s="23"/>
      <c r="AR682" s="23"/>
    </row>
    <row r="683" ht="15.75" customHeight="1">
      <c r="A683" s="23"/>
      <c r="B683" s="23"/>
      <c r="C683" s="23"/>
      <c r="D683" s="23"/>
      <c r="E683" s="23"/>
      <c r="F683" s="23"/>
      <c r="G683" s="286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  <c r="AF683" s="23"/>
      <c r="AG683" s="23"/>
      <c r="AH683" s="23"/>
      <c r="AI683" s="23"/>
      <c r="AJ683" s="23"/>
      <c r="AK683" s="23"/>
      <c r="AL683" s="23"/>
      <c r="AM683" s="23"/>
      <c r="AN683" s="23"/>
      <c r="AO683" s="23"/>
      <c r="AP683" s="23"/>
      <c r="AQ683" s="23"/>
      <c r="AR683" s="23"/>
    </row>
    <row r="684" ht="15.75" customHeight="1">
      <c r="A684" s="23"/>
      <c r="B684" s="23"/>
      <c r="C684" s="23"/>
      <c r="D684" s="23"/>
      <c r="E684" s="23"/>
      <c r="F684" s="23"/>
      <c r="G684" s="286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  <c r="AG684" s="23"/>
      <c r="AH684" s="23"/>
      <c r="AI684" s="23"/>
      <c r="AJ684" s="23"/>
      <c r="AK684" s="23"/>
      <c r="AL684" s="23"/>
      <c r="AM684" s="23"/>
      <c r="AN684" s="23"/>
      <c r="AO684" s="23"/>
      <c r="AP684" s="23"/>
      <c r="AQ684" s="23"/>
      <c r="AR684" s="23"/>
    </row>
    <row r="685" ht="15.75" customHeight="1">
      <c r="A685" s="23"/>
      <c r="B685" s="23"/>
      <c r="C685" s="23"/>
      <c r="D685" s="23"/>
      <c r="E685" s="23"/>
      <c r="F685" s="23"/>
      <c r="G685" s="286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  <c r="AF685" s="23"/>
      <c r="AG685" s="23"/>
      <c r="AH685" s="23"/>
      <c r="AI685" s="23"/>
      <c r="AJ685" s="23"/>
      <c r="AK685" s="23"/>
      <c r="AL685" s="23"/>
      <c r="AM685" s="23"/>
      <c r="AN685" s="23"/>
      <c r="AO685" s="23"/>
      <c r="AP685" s="23"/>
      <c r="AQ685" s="23"/>
      <c r="AR685" s="23"/>
    </row>
    <row r="686" ht="15.75" customHeight="1">
      <c r="A686" s="23"/>
      <c r="B686" s="23"/>
      <c r="C686" s="23"/>
      <c r="D686" s="23"/>
      <c r="E686" s="23"/>
      <c r="F686" s="23"/>
      <c r="G686" s="286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  <c r="AG686" s="23"/>
      <c r="AH686" s="23"/>
      <c r="AI686" s="23"/>
      <c r="AJ686" s="23"/>
      <c r="AK686" s="23"/>
      <c r="AL686" s="23"/>
      <c r="AM686" s="23"/>
      <c r="AN686" s="23"/>
      <c r="AO686" s="23"/>
      <c r="AP686" s="23"/>
      <c r="AQ686" s="23"/>
      <c r="AR686" s="23"/>
    </row>
    <row r="687" ht="15.75" customHeight="1">
      <c r="A687" s="23"/>
      <c r="B687" s="23"/>
      <c r="C687" s="23"/>
      <c r="D687" s="23"/>
      <c r="E687" s="23"/>
      <c r="F687" s="23"/>
      <c r="G687" s="286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  <c r="AF687" s="23"/>
      <c r="AG687" s="23"/>
      <c r="AH687" s="23"/>
      <c r="AI687" s="23"/>
      <c r="AJ687" s="23"/>
      <c r="AK687" s="23"/>
      <c r="AL687" s="23"/>
      <c r="AM687" s="23"/>
      <c r="AN687" s="23"/>
      <c r="AO687" s="23"/>
      <c r="AP687" s="23"/>
      <c r="AQ687" s="23"/>
      <c r="AR687" s="23"/>
    </row>
    <row r="688" ht="15.75" customHeight="1">
      <c r="A688" s="23"/>
      <c r="B688" s="23"/>
      <c r="C688" s="23"/>
      <c r="D688" s="23"/>
      <c r="E688" s="23"/>
      <c r="F688" s="23"/>
      <c r="G688" s="286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  <c r="AF688" s="23"/>
      <c r="AG688" s="23"/>
      <c r="AH688" s="23"/>
      <c r="AI688" s="23"/>
      <c r="AJ688" s="23"/>
      <c r="AK688" s="23"/>
      <c r="AL688" s="23"/>
      <c r="AM688" s="23"/>
      <c r="AN688" s="23"/>
      <c r="AO688" s="23"/>
      <c r="AP688" s="23"/>
      <c r="AQ688" s="23"/>
      <c r="AR688" s="23"/>
    </row>
    <row r="689" ht="15.75" customHeight="1">
      <c r="A689" s="23"/>
      <c r="B689" s="23"/>
      <c r="C689" s="23"/>
      <c r="D689" s="23"/>
      <c r="E689" s="23"/>
      <c r="F689" s="23"/>
      <c r="G689" s="286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  <c r="AF689" s="23"/>
      <c r="AG689" s="23"/>
      <c r="AH689" s="23"/>
      <c r="AI689" s="23"/>
      <c r="AJ689" s="23"/>
      <c r="AK689" s="23"/>
      <c r="AL689" s="23"/>
      <c r="AM689" s="23"/>
      <c r="AN689" s="23"/>
      <c r="AO689" s="23"/>
      <c r="AP689" s="23"/>
      <c r="AQ689" s="23"/>
      <c r="AR689" s="23"/>
    </row>
    <row r="690" ht="15.75" customHeight="1">
      <c r="A690" s="23"/>
      <c r="B690" s="23"/>
      <c r="C690" s="23"/>
      <c r="D690" s="23"/>
      <c r="E690" s="23"/>
      <c r="F690" s="23"/>
      <c r="G690" s="286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  <c r="AF690" s="23"/>
      <c r="AG690" s="23"/>
      <c r="AH690" s="23"/>
      <c r="AI690" s="23"/>
      <c r="AJ690" s="23"/>
      <c r="AK690" s="23"/>
      <c r="AL690" s="23"/>
      <c r="AM690" s="23"/>
      <c r="AN690" s="23"/>
      <c r="AO690" s="23"/>
      <c r="AP690" s="23"/>
      <c r="AQ690" s="23"/>
      <c r="AR690" s="23"/>
    </row>
    <row r="691" ht="15.75" customHeight="1">
      <c r="A691" s="23"/>
      <c r="B691" s="23"/>
      <c r="C691" s="23"/>
      <c r="D691" s="23"/>
      <c r="E691" s="23"/>
      <c r="F691" s="23"/>
      <c r="G691" s="286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  <c r="AF691" s="23"/>
      <c r="AG691" s="23"/>
      <c r="AH691" s="23"/>
      <c r="AI691" s="23"/>
      <c r="AJ691" s="23"/>
      <c r="AK691" s="23"/>
      <c r="AL691" s="23"/>
      <c r="AM691" s="23"/>
      <c r="AN691" s="23"/>
      <c r="AO691" s="23"/>
      <c r="AP691" s="23"/>
      <c r="AQ691" s="23"/>
      <c r="AR691" s="23"/>
    </row>
    <row r="692" ht="15.75" customHeight="1">
      <c r="A692" s="23"/>
      <c r="B692" s="23"/>
      <c r="C692" s="23"/>
      <c r="D692" s="23"/>
      <c r="E692" s="23"/>
      <c r="F692" s="23"/>
      <c r="G692" s="286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  <c r="AF692" s="23"/>
      <c r="AG692" s="23"/>
      <c r="AH692" s="23"/>
      <c r="AI692" s="23"/>
      <c r="AJ692" s="23"/>
      <c r="AK692" s="23"/>
      <c r="AL692" s="23"/>
      <c r="AM692" s="23"/>
      <c r="AN692" s="23"/>
      <c r="AO692" s="23"/>
      <c r="AP692" s="23"/>
      <c r="AQ692" s="23"/>
      <c r="AR692" s="23"/>
    </row>
    <row r="693" ht="15.75" customHeight="1">
      <c r="A693" s="23"/>
      <c r="B693" s="23"/>
      <c r="C693" s="23"/>
      <c r="D693" s="23"/>
      <c r="E693" s="23"/>
      <c r="F693" s="23"/>
      <c r="G693" s="286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  <c r="AF693" s="23"/>
      <c r="AG693" s="23"/>
      <c r="AH693" s="23"/>
      <c r="AI693" s="23"/>
      <c r="AJ693" s="23"/>
      <c r="AK693" s="23"/>
      <c r="AL693" s="23"/>
      <c r="AM693" s="23"/>
      <c r="AN693" s="23"/>
      <c r="AO693" s="23"/>
      <c r="AP693" s="23"/>
      <c r="AQ693" s="23"/>
      <c r="AR693" s="23"/>
    </row>
    <row r="694" ht="15.75" customHeight="1">
      <c r="A694" s="23"/>
      <c r="B694" s="23"/>
      <c r="C694" s="23"/>
      <c r="D694" s="23"/>
      <c r="E694" s="23"/>
      <c r="F694" s="23"/>
      <c r="G694" s="286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  <c r="AF694" s="23"/>
      <c r="AG694" s="23"/>
      <c r="AH694" s="23"/>
      <c r="AI694" s="23"/>
      <c r="AJ694" s="23"/>
      <c r="AK694" s="23"/>
      <c r="AL694" s="23"/>
      <c r="AM694" s="23"/>
      <c r="AN694" s="23"/>
      <c r="AO694" s="23"/>
      <c r="AP694" s="23"/>
      <c r="AQ694" s="23"/>
      <c r="AR694" s="23"/>
    </row>
    <row r="695" ht="15.75" customHeight="1">
      <c r="A695" s="23"/>
      <c r="B695" s="23"/>
      <c r="C695" s="23"/>
      <c r="D695" s="23"/>
      <c r="E695" s="23"/>
      <c r="F695" s="23"/>
      <c r="G695" s="286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  <c r="AF695" s="23"/>
      <c r="AG695" s="23"/>
      <c r="AH695" s="23"/>
      <c r="AI695" s="23"/>
      <c r="AJ695" s="23"/>
      <c r="AK695" s="23"/>
      <c r="AL695" s="23"/>
      <c r="AM695" s="23"/>
      <c r="AN695" s="23"/>
      <c r="AO695" s="23"/>
      <c r="AP695" s="23"/>
      <c r="AQ695" s="23"/>
      <c r="AR695" s="23"/>
    </row>
    <row r="696" ht="15.75" customHeight="1">
      <c r="A696" s="23"/>
      <c r="B696" s="23"/>
      <c r="C696" s="23"/>
      <c r="D696" s="23"/>
      <c r="E696" s="23"/>
      <c r="F696" s="23"/>
      <c r="G696" s="286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  <c r="AF696" s="23"/>
      <c r="AG696" s="23"/>
      <c r="AH696" s="23"/>
      <c r="AI696" s="23"/>
      <c r="AJ696" s="23"/>
      <c r="AK696" s="23"/>
      <c r="AL696" s="23"/>
      <c r="AM696" s="23"/>
      <c r="AN696" s="23"/>
      <c r="AO696" s="23"/>
      <c r="AP696" s="23"/>
      <c r="AQ696" s="23"/>
      <c r="AR696" s="23"/>
    </row>
    <row r="697" ht="15.75" customHeight="1">
      <c r="A697" s="23"/>
      <c r="B697" s="23"/>
      <c r="C697" s="23"/>
      <c r="D697" s="23"/>
      <c r="E697" s="23"/>
      <c r="F697" s="23"/>
      <c r="G697" s="286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  <c r="AF697" s="23"/>
      <c r="AG697" s="23"/>
      <c r="AH697" s="23"/>
      <c r="AI697" s="23"/>
      <c r="AJ697" s="23"/>
      <c r="AK697" s="23"/>
      <c r="AL697" s="23"/>
      <c r="AM697" s="23"/>
      <c r="AN697" s="23"/>
      <c r="AO697" s="23"/>
      <c r="AP697" s="23"/>
      <c r="AQ697" s="23"/>
      <c r="AR697" s="23"/>
    </row>
    <row r="698" ht="15.75" customHeight="1">
      <c r="A698" s="23"/>
      <c r="B698" s="23"/>
      <c r="C698" s="23"/>
      <c r="D698" s="23"/>
      <c r="E698" s="23"/>
      <c r="F698" s="23"/>
      <c r="G698" s="286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  <c r="AF698" s="23"/>
      <c r="AG698" s="23"/>
      <c r="AH698" s="23"/>
      <c r="AI698" s="23"/>
      <c r="AJ698" s="23"/>
      <c r="AK698" s="23"/>
      <c r="AL698" s="23"/>
      <c r="AM698" s="23"/>
      <c r="AN698" s="23"/>
      <c r="AO698" s="23"/>
      <c r="AP698" s="23"/>
      <c r="AQ698" s="23"/>
      <c r="AR698" s="23"/>
    </row>
    <row r="699" ht="15.75" customHeight="1">
      <c r="A699" s="23"/>
      <c r="B699" s="23"/>
      <c r="C699" s="23"/>
      <c r="D699" s="23"/>
      <c r="E699" s="23"/>
      <c r="F699" s="23"/>
      <c r="G699" s="286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  <c r="AF699" s="23"/>
      <c r="AG699" s="23"/>
      <c r="AH699" s="23"/>
      <c r="AI699" s="23"/>
      <c r="AJ699" s="23"/>
      <c r="AK699" s="23"/>
      <c r="AL699" s="23"/>
      <c r="AM699" s="23"/>
      <c r="AN699" s="23"/>
      <c r="AO699" s="23"/>
      <c r="AP699" s="23"/>
      <c r="AQ699" s="23"/>
      <c r="AR699" s="23"/>
    </row>
    <row r="700" ht="15.75" customHeight="1">
      <c r="A700" s="23"/>
      <c r="B700" s="23"/>
      <c r="C700" s="23"/>
      <c r="D700" s="23"/>
      <c r="E700" s="23"/>
      <c r="F700" s="23"/>
      <c r="G700" s="286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  <c r="AF700" s="23"/>
      <c r="AG700" s="23"/>
      <c r="AH700" s="23"/>
      <c r="AI700" s="23"/>
      <c r="AJ700" s="23"/>
      <c r="AK700" s="23"/>
      <c r="AL700" s="23"/>
      <c r="AM700" s="23"/>
      <c r="AN700" s="23"/>
      <c r="AO700" s="23"/>
      <c r="AP700" s="23"/>
      <c r="AQ700" s="23"/>
      <c r="AR700" s="23"/>
    </row>
    <row r="701" ht="15.75" customHeight="1">
      <c r="A701" s="23"/>
      <c r="B701" s="23"/>
      <c r="C701" s="23"/>
      <c r="D701" s="23"/>
      <c r="E701" s="23"/>
      <c r="F701" s="23"/>
      <c r="G701" s="286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  <c r="AF701" s="23"/>
      <c r="AG701" s="23"/>
      <c r="AH701" s="23"/>
      <c r="AI701" s="23"/>
      <c r="AJ701" s="23"/>
      <c r="AK701" s="23"/>
      <c r="AL701" s="23"/>
      <c r="AM701" s="23"/>
      <c r="AN701" s="23"/>
      <c r="AO701" s="23"/>
      <c r="AP701" s="23"/>
      <c r="AQ701" s="23"/>
      <c r="AR701" s="23"/>
    </row>
    <row r="702" ht="15.75" customHeight="1">
      <c r="A702" s="23"/>
      <c r="B702" s="23"/>
      <c r="C702" s="23"/>
      <c r="D702" s="23"/>
      <c r="E702" s="23"/>
      <c r="F702" s="23"/>
      <c r="G702" s="286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  <c r="AF702" s="23"/>
      <c r="AG702" s="23"/>
      <c r="AH702" s="23"/>
      <c r="AI702" s="23"/>
      <c r="AJ702" s="23"/>
      <c r="AK702" s="23"/>
      <c r="AL702" s="23"/>
      <c r="AM702" s="23"/>
      <c r="AN702" s="23"/>
      <c r="AO702" s="23"/>
      <c r="AP702" s="23"/>
      <c r="AQ702" s="23"/>
      <c r="AR702" s="23"/>
    </row>
    <row r="703" ht="15.75" customHeight="1">
      <c r="A703" s="23"/>
      <c r="B703" s="23"/>
      <c r="C703" s="23"/>
      <c r="D703" s="23"/>
      <c r="E703" s="23"/>
      <c r="F703" s="23"/>
      <c r="G703" s="286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  <c r="AF703" s="23"/>
      <c r="AG703" s="23"/>
      <c r="AH703" s="23"/>
      <c r="AI703" s="23"/>
      <c r="AJ703" s="23"/>
      <c r="AK703" s="23"/>
      <c r="AL703" s="23"/>
      <c r="AM703" s="23"/>
      <c r="AN703" s="23"/>
      <c r="AO703" s="23"/>
      <c r="AP703" s="23"/>
      <c r="AQ703" s="23"/>
      <c r="AR703" s="23"/>
    </row>
    <row r="704" ht="15.75" customHeight="1">
      <c r="A704" s="23"/>
      <c r="B704" s="23"/>
      <c r="C704" s="23"/>
      <c r="D704" s="23"/>
      <c r="E704" s="23"/>
      <c r="F704" s="23"/>
      <c r="G704" s="286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  <c r="AF704" s="23"/>
      <c r="AG704" s="23"/>
      <c r="AH704" s="23"/>
      <c r="AI704" s="23"/>
      <c r="AJ704" s="23"/>
      <c r="AK704" s="23"/>
      <c r="AL704" s="23"/>
      <c r="AM704" s="23"/>
      <c r="AN704" s="23"/>
      <c r="AO704" s="23"/>
      <c r="AP704" s="23"/>
      <c r="AQ704" s="23"/>
      <c r="AR704" s="23"/>
    </row>
    <row r="705" ht="15.75" customHeight="1">
      <c r="A705" s="23"/>
      <c r="B705" s="23"/>
      <c r="C705" s="23"/>
      <c r="D705" s="23"/>
      <c r="E705" s="23"/>
      <c r="F705" s="23"/>
      <c r="G705" s="286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  <c r="AF705" s="23"/>
      <c r="AG705" s="23"/>
      <c r="AH705" s="23"/>
      <c r="AI705" s="23"/>
      <c r="AJ705" s="23"/>
      <c r="AK705" s="23"/>
      <c r="AL705" s="23"/>
      <c r="AM705" s="23"/>
      <c r="AN705" s="23"/>
      <c r="AO705" s="23"/>
      <c r="AP705" s="23"/>
      <c r="AQ705" s="23"/>
      <c r="AR705" s="23"/>
    </row>
    <row r="706" ht="15.75" customHeight="1">
      <c r="A706" s="23"/>
      <c r="B706" s="23"/>
      <c r="C706" s="23"/>
      <c r="D706" s="23"/>
      <c r="E706" s="23"/>
      <c r="F706" s="23"/>
      <c r="G706" s="286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  <c r="AF706" s="23"/>
      <c r="AG706" s="23"/>
      <c r="AH706" s="23"/>
      <c r="AI706" s="23"/>
      <c r="AJ706" s="23"/>
      <c r="AK706" s="23"/>
      <c r="AL706" s="23"/>
      <c r="AM706" s="23"/>
      <c r="AN706" s="23"/>
      <c r="AO706" s="23"/>
      <c r="AP706" s="23"/>
      <c r="AQ706" s="23"/>
      <c r="AR706" s="23"/>
    </row>
    <row r="707" ht="15.75" customHeight="1">
      <c r="A707" s="23"/>
      <c r="B707" s="23"/>
      <c r="C707" s="23"/>
      <c r="D707" s="23"/>
      <c r="E707" s="23"/>
      <c r="F707" s="23"/>
      <c r="G707" s="286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  <c r="AF707" s="23"/>
      <c r="AG707" s="23"/>
      <c r="AH707" s="23"/>
      <c r="AI707" s="23"/>
      <c r="AJ707" s="23"/>
      <c r="AK707" s="23"/>
      <c r="AL707" s="23"/>
      <c r="AM707" s="23"/>
      <c r="AN707" s="23"/>
      <c r="AO707" s="23"/>
      <c r="AP707" s="23"/>
      <c r="AQ707" s="23"/>
      <c r="AR707" s="23"/>
    </row>
    <row r="708" ht="15.75" customHeight="1">
      <c r="A708" s="23"/>
      <c r="B708" s="23"/>
      <c r="C708" s="23"/>
      <c r="D708" s="23"/>
      <c r="E708" s="23"/>
      <c r="F708" s="23"/>
      <c r="G708" s="286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  <c r="AF708" s="23"/>
      <c r="AG708" s="23"/>
      <c r="AH708" s="23"/>
      <c r="AI708" s="23"/>
      <c r="AJ708" s="23"/>
      <c r="AK708" s="23"/>
      <c r="AL708" s="23"/>
      <c r="AM708" s="23"/>
      <c r="AN708" s="23"/>
      <c r="AO708" s="23"/>
      <c r="AP708" s="23"/>
      <c r="AQ708" s="23"/>
      <c r="AR708" s="23"/>
    </row>
    <row r="709" ht="15.75" customHeight="1">
      <c r="A709" s="23"/>
      <c r="B709" s="23"/>
      <c r="C709" s="23"/>
      <c r="D709" s="23"/>
      <c r="E709" s="23"/>
      <c r="F709" s="23"/>
      <c r="G709" s="286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  <c r="AF709" s="23"/>
      <c r="AG709" s="23"/>
      <c r="AH709" s="23"/>
      <c r="AI709" s="23"/>
      <c r="AJ709" s="23"/>
      <c r="AK709" s="23"/>
      <c r="AL709" s="23"/>
      <c r="AM709" s="23"/>
      <c r="AN709" s="23"/>
      <c r="AO709" s="23"/>
      <c r="AP709" s="23"/>
      <c r="AQ709" s="23"/>
      <c r="AR709" s="23"/>
    </row>
    <row r="710" ht="15.75" customHeight="1">
      <c r="A710" s="23"/>
      <c r="B710" s="23"/>
      <c r="C710" s="23"/>
      <c r="D710" s="23"/>
      <c r="E710" s="23"/>
      <c r="F710" s="23"/>
      <c r="G710" s="286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  <c r="AF710" s="23"/>
      <c r="AG710" s="23"/>
      <c r="AH710" s="23"/>
      <c r="AI710" s="23"/>
      <c r="AJ710" s="23"/>
      <c r="AK710" s="23"/>
      <c r="AL710" s="23"/>
      <c r="AM710" s="23"/>
      <c r="AN710" s="23"/>
      <c r="AO710" s="23"/>
      <c r="AP710" s="23"/>
      <c r="AQ710" s="23"/>
      <c r="AR710" s="23"/>
    </row>
    <row r="711" ht="15.75" customHeight="1">
      <c r="A711" s="23"/>
      <c r="B711" s="23"/>
      <c r="C711" s="23"/>
      <c r="D711" s="23"/>
      <c r="E711" s="23"/>
      <c r="F711" s="23"/>
      <c r="G711" s="286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  <c r="AF711" s="23"/>
      <c r="AG711" s="23"/>
      <c r="AH711" s="23"/>
      <c r="AI711" s="23"/>
      <c r="AJ711" s="23"/>
      <c r="AK711" s="23"/>
      <c r="AL711" s="23"/>
      <c r="AM711" s="23"/>
      <c r="AN711" s="23"/>
      <c r="AO711" s="23"/>
      <c r="AP711" s="23"/>
      <c r="AQ711" s="23"/>
      <c r="AR711" s="23"/>
    </row>
    <row r="712" ht="15.75" customHeight="1">
      <c r="A712" s="23"/>
      <c r="B712" s="23"/>
      <c r="C712" s="23"/>
      <c r="D712" s="23"/>
      <c r="E712" s="23"/>
      <c r="F712" s="23"/>
      <c r="G712" s="286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  <c r="AF712" s="23"/>
      <c r="AG712" s="23"/>
      <c r="AH712" s="23"/>
      <c r="AI712" s="23"/>
      <c r="AJ712" s="23"/>
      <c r="AK712" s="23"/>
      <c r="AL712" s="23"/>
      <c r="AM712" s="23"/>
      <c r="AN712" s="23"/>
      <c r="AO712" s="23"/>
      <c r="AP712" s="23"/>
      <c r="AQ712" s="23"/>
      <c r="AR712" s="23"/>
    </row>
    <row r="713" ht="15.75" customHeight="1">
      <c r="A713" s="23"/>
      <c r="B713" s="23"/>
      <c r="C713" s="23"/>
      <c r="D713" s="23"/>
      <c r="E713" s="23"/>
      <c r="F713" s="23"/>
      <c r="G713" s="286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  <c r="AF713" s="23"/>
      <c r="AG713" s="23"/>
      <c r="AH713" s="23"/>
      <c r="AI713" s="23"/>
      <c r="AJ713" s="23"/>
      <c r="AK713" s="23"/>
      <c r="AL713" s="23"/>
      <c r="AM713" s="23"/>
      <c r="AN713" s="23"/>
      <c r="AO713" s="23"/>
      <c r="AP713" s="23"/>
      <c r="AQ713" s="23"/>
      <c r="AR713" s="23"/>
    </row>
    <row r="714" ht="15.75" customHeight="1">
      <c r="A714" s="23"/>
      <c r="B714" s="23"/>
      <c r="C714" s="23"/>
      <c r="D714" s="23"/>
      <c r="E714" s="23"/>
      <c r="F714" s="23"/>
      <c r="G714" s="286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  <c r="AF714" s="23"/>
      <c r="AG714" s="23"/>
      <c r="AH714" s="23"/>
      <c r="AI714" s="23"/>
      <c r="AJ714" s="23"/>
      <c r="AK714" s="23"/>
      <c r="AL714" s="23"/>
      <c r="AM714" s="23"/>
      <c r="AN714" s="23"/>
      <c r="AO714" s="23"/>
      <c r="AP714" s="23"/>
      <c r="AQ714" s="23"/>
      <c r="AR714" s="23"/>
    </row>
    <row r="715" ht="15.75" customHeight="1">
      <c r="A715" s="23"/>
      <c r="B715" s="23"/>
      <c r="C715" s="23"/>
      <c r="D715" s="23"/>
      <c r="E715" s="23"/>
      <c r="F715" s="23"/>
      <c r="G715" s="286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  <c r="AF715" s="23"/>
      <c r="AG715" s="23"/>
      <c r="AH715" s="23"/>
      <c r="AI715" s="23"/>
      <c r="AJ715" s="23"/>
      <c r="AK715" s="23"/>
      <c r="AL715" s="23"/>
      <c r="AM715" s="23"/>
      <c r="AN715" s="23"/>
      <c r="AO715" s="23"/>
      <c r="AP715" s="23"/>
      <c r="AQ715" s="23"/>
      <c r="AR715" s="23"/>
    </row>
    <row r="716" ht="15.75" customHeight="1">
      <c r="A716" s="23"/>
      <c r="B716" s="23"/>
      <c r="C716" s="23"/>
      <c r="D716" s="23"/>
      <c r="E716" s="23"/>
      <c r="F716" s="23"/>
      <c r="G716" s="286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  <c r="AF716" s="23"/>
      <c r="AG716" s="23"/>
      <c r="AH716" s="23"/>
      <c r="AI716" s="23"/>
      <c r="AJ716" s="23"/>
      <c r="AK716" s="23"/>
      <c r="AL716" s="23"/>
      <c r="AM716" s="23"/>
      <c r="AN716" s="23"/>
      <c r="AO716" s="23"/>
      <c r="AP716" s="23"/>
      <c r="AQ716" s="23"/>
      <c r="AR716" s="23"/>
    </row>
    <row r="717" ht="15.75" customHeight="1">
      <c r="A717" s="23"/>
      <c r="B717" s="23"/>
      <c r="C717" s="23"/>
      <c r="D717" s="23"/>
      <c r="E717" s="23"/>
      <c r="F717" s="23"/>
      <c r="G717" s="286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  <c r="AF717" s="23"/>
      <c r="AG717" s="23"/>
      <c r="AH717" s="23"/>
      <c r="AI717" s="23"/>
      <c r="AJ717" s="23"/>
      <c r="AK717" s="23"/>
      <c r="AL717" s="23"/>
      <c r="AM717" s="23"/>
      <c r="AN717" s="23"/>
      <c r="AO717" s="23"/>
      <c r="AP717" s="23"/>
      <c r="AQ717" s="23"/>
      <c r="AR717" s="23"/>
    </row>
    <row r="718" ht="15.75" customHeight="1">
      <c r="A718" s="23"/>
      <c r="B718" s="23"/>
      <c r="C718" s="23"/>
      <c r="D718" s="23"/>
      <c r="E718" s="23"/>
      <c r="F718" s="23"/>
      <c r="G718" s="286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  <c r="AF718" s="23"/>
      <c r="AG718" s="23"/>
      <c r="AH718" s="23"/>
      <c r="AI718" s="23"/>
      <c r="AJ718" s="23"/>
      <c r="AK718" s="23"/>
      <c r="AL718" s="23"/>
      <c r="AM718" s="23"/>
      <c r="AN718" s="23"/>
      <c r="AO718" s="23"/>
      <c r="AP718" s="23"/>
      <c r="AQ718" s="23"/>
      <c r="AR718" s="23"/>
    </row>
    <row r="719" ht="15.75" customHeight="1">
      <c r="A719" s="23"/>
      <c r="B719" s="23"/>
      <c r="C719" s="23"/>
      <c r="D719" s="23"/>
      <c r="E719" s="23"/>
      <c r="F719" s="23"/>
      <c r="G719" s="286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  <c r="AF719" s="23"/>
      <c r="AG719" s="23"/>
      <c r="AH719" s="23"/>
      <c r="AI719" s="23"/>
      <c r="AJ719" s="23"/>
      <c r="AK719" s="23"/>
      <c r="AL719" s="23"/>
      <c r="AM719" s="23"/>
      <c r="AN719" s="23"/>
      <c r="AO719" s="23"/>
      <c r="AP719" s="23"/>
      <c r="AQ719" s="23"/>
      <c r="AR719" s="23"/>
    </row>
    <row r="720" ht="15.75" customHeight="1">
      <c r="A720" s="23"/>
      <c r="B720" s="23"/>
      <c r="C720" s="23"/>
      <c r="D720" s="23"/>
      <c r="E720" s="23"/>
      <c r="F720" s="23"/>
      <c r="G720" s="286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  <c r="AF720" s="23"/>
      <c r="AG720" s="23"/>
      <c r="AH720" s="23"/>
      <c r="AI720" s="23"/>
      <c r="AJ720" s="23"/>
      <c r="AK720" s="23"/>
      <c r="AL720" s="23"/>
      <c r="AM720" s="23"/>
      <c r="AN720" s="23"/>
      <c r="AO720" s="23"/>
      <c r="AP720" s="23"/>
      <c r="AQ720" s="23"/>
      <c r="AR720" s="23"/>
    </row>
    <row r="721" ht="15.75" customHeight="1">
      <c r="A721" s="23"/>
      <c r="B721" s="23"/>
      <c r="C721" s="23"/>
      <c r="D721" s="23"/>
      <c r="E721" s="23"/>
      <c r="F721" s="23"/>
      <c r="G721" s="286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  <c r="AF721" s="23"/>
      <c r="AG721" s="23"/>
      <c r="AH721" s="23"/>
      <c r="AI721" s="23"/>
      <c r="AJ721" s="23"/>
      <c r="AK721" s="23"/>
      <c r="AL721" s="23"/>
      <c r="AM721" s="23"/>
      <c r="AN721" s="23"/>
      <c r="AO721" s="23"/>
      <c r="AP721" s="23"/>
      <c r="AQ721" s="23"/>
      <c r="AR721" s="23"/>
    </row>
    <row r="722" ht="15.75" customHeight="1">
      <c r="A722" s="23"/>
      <c r="B722" s="23"/>
      <c r="C722" s="23"/>
      <c r="D722" s="23"/>
      <c r="E722" s="23"/>
      <c r="F722" s="23"/>
      <c r="G722" s="286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  <c r="AF722" s="23"/>
      <c r="AG722" s="23"/>
      <c r="AH722" s="23"/>
      <c r="AI722" s="23"/>
      <c r="AJ722" s="23"/>
      <c r="AK722" s="23"/>
      <c r="AL722" s="23"/>
      <c r="AM722" s="23"/>
      <c r="AN722" s="23"/>
      <c r="AO722" s="23"/>
      <c r="AP722" s="23"/>
      <c r="AQ722" s="23"/>
      <c r="AR722" s="23"/>
    </row>
    <row r="723" ht="15.75" customHeight="1">
      <c r="A723" s="23"/>
      <c r="B723" s="23"/>
      <c r="C723" s="23"/>
      <c r="D723" s="23"/>
      <c r="E723" s="23"/>
      <c r="F723" s="23"/>
      <c r="G723" s="286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  <c r="AF723" s="23"/>
      <c r="AG723" s="23"/>
      <c r="AH723" s="23"/>
      <c r="AI723" s="23"/>
      <c r="AJ723" s="23"/>
      <c r="AK723" s="23"/>
      <c r="AL723" s="23"/>
      <c r="AM723" s="23"/>
      <c r="AN723" s="23"/>
      <c r="AO723" s="23"/>
      <c r="AP723" s="23"/>
      <c r="AQ723" s="23"/>
      <c r="AR723" s="23"/>
    </row>
    <row r="724" ht="15.75" customHeight="1">
      <c r="A724" s="23"/>
      <c r="B724" s="23"/>
      <c r="C724" s="23"/>
      <c r="D724" s="23"/>
      <c r="E724" s="23"/>
      <c r="F724" s="23"/>
      <c r="G724" s="286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  <c r="AF724" s="23"/>
      <c r="AG724" s="23"/>
      <c r="AH724" s="23"/>
      <c r="AI724" s="23"/>
      <c r="AJ724" s="23"/>
      <c r="AK724" s="23"/>
      <c r="AL724" s="23"/>
      <c r="AM724" s="23"/>
      <c r="AN724" s="23"/>
      <c r="AO724" s="23"/>
      <c r="AP724" s="23"/>
      <c r="AQ724" s="23"/>
      <c r="AR724" s="23"/>
    </row>
    <row r="725" ht="15.75" customHeight="1">
      <c r="A725" s="23"/>
      <c r="B725" s="23"/>
      <c r="C725" s="23"/>
      <c r="D725" s="23"/>
      <c r="E725" s="23"/>
      <c r="F725" s="23"/>
      <c r="G725" s="286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  <c r="AF725" s="23"/>
      <c r="AG725" s="23"/>
      <c r="AH725" s="23"/>
      <c r="AI725" s="23"/>
      <c r="AJ725" s="23"/>
      <c r="AK725" s="23"/>
      <c r="AL725" s="23"/>
      <c r="AM725" s="23"/>
      <c r="AN725" s="23"/>
      <c r="AO725" s="23"/>
      <c r="AP725" s="23"/>
      <c r="AQ725" s="23"/>
      <c r="AR725" s="23"/>
    </row>
    <row r="726" ht="15.75" customHeight="1">
      <c r="A726" s="23"/>
      <c r="B726" s="23"/>
      <c r="C726" s="23"/>
      <c r="D726" s="23"/>
      <c r="E726" s="23"/>
      <c r="F726" s="23"/>
      <c r="G726" s="286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  <c r="AF726" s="23"/>
      <c r="AG726" s="23"/>
      <c r="AH726" s="23"/>
      <c r="AI726" s="23"/>
      <c r="AJ726" s="23"/>
      <c r="AK726" s="23"/>
      <c r="AL726" s="23"/>
      <c r="AM726" s="23"/>
      <c r="AN726" s="23"/>
      <c r="AO726" s="23"/>
      <c r="AP726" s="23"/>
      <c r="AQ726" s="23"/>
      <c r="AR726" s="23"/>
    </row>
    <row r="727" ht="15.75" customHeight="1">
      <c r="A727" s="23"/>
      <c r="B727" s="23"/>
      <c r="C727" s="23"/>
      <c r="D727" s="23"/>
      <c r="E727" s="23"/>
      <c r="F727" s="23"/>
      <c r="G727" s="286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  <c r="AF727" s="23"/>
      <c r="AG727" s="23"/>
      <c r="AH727" s="23"/>
      <c r="AI727" s="23"/>
      <c r="AJ727" s="23"/>
      <c r="AK727" s="23"/>
      <c r="AL727" s="23"/>
      <c r="AM727" s="23"/>
      <c r="AN727" s="23"/>
      <c r="AO727" s="23"/>
      <c r="AP727" s="23"/>
      <c r="AQ727" s="23"/>
      <c r="AR727" s="23"/>
    </row>
    <row r="728" ht="15.75" customHeight="1">
      <c r="A728" s="23"/>
      <c r="B728" s="23"/>
      <c r="C728" s="23"/>
      <c r="D728" s="23"/>
      <c r="E728" s="23"/>
      <c r="F728" s="23"/>
      <c r="G728" s="286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  <c r="AF728" s="23"/>
      <c r="AG728" s="23"/>
      <c r="AH728" s="23"/>
      <c r="AI728" s="23"/>
      <c r="AJ728" s="23"/>
      <c r="AK728" s="23"/>
      <c r="AL728" s="23"/>
      <c r="AM728" s="23"/>
      <c r="AN728" s="23"/>
      <c r="AO728" s="23"/>
      <c r="AP728" s="23"/>
      <c r="AQ728" s="23"/>
      <c r="AR728" s="23"/>
    </row>
    <row r="729" ht="15.75" customHeight="1">
      <c r="A729" s="23"/>
      <c r="B729" s="23"/>
      <c r="C729" s="23"/>
      <c r="D729" s="23"/>
      <c r="E729" s="23"/>
      <c r="F729" s="23"/>
      <c r="G729" s="286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  <c r="AF729" s="23"/>
      <c r="AG729" s="23"/>
      <c r="AH729" s="23"/>
      <c r="AI729" s="23"/>
      <c r="AJ729" s="23"/>
      <c r="AK729" s="23"/>
      <c r="AL729" s="23"/>
      <c r="AM729" s="23"/>
      <c r="AN729" s="23"/>
      <c r="AO729" s="23"/>
      <c r="AP729" s="23"/>
      <c r="AQ729" s="23"/>
      <c r="AR729" s="23"/>
    </row>
    <row r="730" ht="15.75" customHeight="1">
      <c r="A730" s="23"/>
      <c r="B730" s="23"/>
      <c r="C730" s="23"/>
      <c r="D730" s="23"/>
      <c r="E730" s="23"/>
      <c r="F730" s="23"/>
      <c r="G730" s="286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  <c r="AF730" s="23"/>
      <c r="AG730" s="23"/>
      <c r="AH730" s="23"/>
      <c r="AI730" s="23"/>
      <c r="AJ730" s="23"/>
      <c r="AK730" s="23"/>
      <c r="AL730" s="23"/>
      <c r="AM730" s="23"/>
      <c r="AN730" s="23"/>
      <c r="AO730" s="23"/>
      <c r="AP730" s="23"/>
      <c r="AQ730" s="23"/>
      <c r="AR730" s="23"/>
    </row>
    <row r="731" ht="15.75" customHeight="1">
      <c r="A731" s="23"/>
      <c r="B731" s="23"/>
      <c r="C731" s="23"/>
      <c r="D731" s="23"/>
      <c r="E731" s="23"/>
      <c r="F731" s="23"/>
      <c r="G731" s="286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  <c r="AF731" s="23"/>
      <c r="AG731" s="23"/>
      <c r="AH731" s="23"/>
      <c r="AI731" s="23"/>
      <c r="AJ731" s="23"/>
      <c r="AK731" s="23"/>
      <c r="AL731" s="23"/>
      <c r="AM731" s="23"/>
      <c r="AN731" s="23"/>
      <c r="AO731" s="23"/>
      <c r="AP731" s="23"/>
      <c r="AQ731" s="23"/>
      <c r="AR731" s="23"/>
    </row>
    <row r="732" ht="15.75" customHeight="1">
      <c r="A732" s="23"/>
      <c r="B732" s="23"/>
      <c r="C732" s="23"/>
      <c r="D732" s="23"/>
      <c r="E732" s="23"/>
      <c r="F732" s="23"/>
      <c r="G732" s="286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  <c r="AF732" s="23"/>
      <c r="AG732" s="23"/>
      <c r="AH732" s="23"/>
      <c r="AI732" s="23"/>
      <c r="AJ732" s="23"/>
      <c r="AK732" s="23"/>
      <c r="AL732" s="23"/>
      <c r="AM732" s="23"/>
      <c r="AN732" s="23"/>
      <c r="AO732" s="23"/>
      <c r="AP732" s="23"/>
      <c r="AQ732" s="23"/>
      <c r="AR732" s="23"/>
    </row>
    <row r="733" ht="15.75" customHeight="1">
      <c r="A733" s="23"/>
      <c r="B733" s="23"/>
      <c r="C733" s="23"/>
      <c r="D733" s="23"/>
      <c r="E733" s="23"/>
      <c r="F733" s="23"/>
      <c r="G733" s="286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  <c r="AF733" s="23"/>
      <c r="AG733" s="23"/>
      <c r="AH733" s="23"/>
      <c r="AI733" s="23"/>
      <c r="AJ733" s="23"/>
      <c r="AK733" s="23"/>
      <c r="AL733" s="23"/>
      <c r="AM733" s="23"/>
      <c r="AN733" s="23"/>
      <c r="AO733" s="23"/>
      <c r="AP733" s="23"/>
      <c r="AQ733" s="23"/>
      <c r="AR733" s="23"/>
    </row>
    <row r="734" ht="15.75" customHeight="1">
      <c r="A734" s="23"/>
      <c r="B734" s="23"/>
      <c r="C734" s="23"/>
      <c r="D734" s="23"/>
      <c r="E734" s="23"/>
      <c r="F734" s="23"/>
      <c r="G734" s="286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  <c r="AF734" s="23"/>
      <c r="AG734" s="23"/>
      <c r="AH734" s="23"/>
      <c r="AI734" s="23"/>
      <c r="AJ734" s="23"/>
      <c r="AK734" s="23"/>
      <c r="AL734" s="23"/>
      <c r="AM734" s="23"/>
      <c r="AN734" s="23"/>
      <c r="AO734" s="23"/>
      <c r="AP734" s="23"/>
      <c r="AQ734" s="23"/>
      <c r="AR734" s="23"/>
    </row>
    <row r="735" ht="15.75" customHeight="1">
      <c r="A735" s="23"/>
      <c r="B735" s="23"/>
      <c r="C735" s="23"/>
      <c r="D735" s="23"/>
      <c r="E735" s="23"/>
      <c r="F735" s="23"/>
      <c r="G735" s="286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  <c r="AF735" s="23"/>
      <c r="AG735" s="23"/>
      <c r="AH735" s="23"/>
      <c r="AI735" s="23"/>
      <c r="AJ735" s="23"/>
      <c r="AK735" s="23"/>
      <c r="AL735" s="23"/>
      <c r="AM735" s="23"/>
      <c r="AN735" s="23"/>
      <c r="AO735" s="23"/>
      <c r="AP735" s="23"/>
      <c r="AQ735" s="23"/>
      <c r="AR735" s="23"/>
    </row>
    <row r="736" ht="15.75" customHeight="1">
      <c r="A736" s="23"/>
      <c r="B736" s="23"/>
      <c r="C736" s="23"/>
      <c r="D736" s="23"/>
      <c r="E736" s="23"/>
      <c r="F736" s="23"/>
      <c r="G736" s="286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  <c r="AF736" s="23"/>
      <c r="AG736" s="23"/>
      <c r="AH736" s="23"/>
      <c r="AI736" s="23"/>
      <c r="AJ736" s="23"/>
      <c r="AK736" s="23"/>
      <c r="AL736" s="23"/>
      <c r="AM736" s="23"/>
      <c r="AN736" s="23"/>
      <c r="AO736" s="23"/>
      <c r="AP736" s="23"/>
      <c r="AQ736" s="23"/>
      <c r="AR736" s="23"/>
    </row>
    <row r="737" ht="15.75" customHeight="1">
      <c r="A737" s="23"/>
      <c r="B737" s="23"/>
      <c r="C737" s="23"/>
      <c r="D737" s="23"/>
      <c r="E737" s="23"/>
      <c r="F737" s="23"/>
      <c r="G737" s="286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  <c r="AF737" s="23"/>
      <c r="AG737" s="23"/>
      <c r="AH737" s="23"/>
      <c r="AI737" s="23"/>
      <c r="AJ737" s="23"/>
      <c r="AK737" s="23"/>
      <c r="AL737" s="23"/>
      <c r="AM737" s="23"/>
      <c r="AN737" s="23"/>
      <c r="AO737" s="23"/>
      <c r="AP737" s="23"/>
      <c r="AQ737" s="23"/>
      <c r="AR737" s="23"/>
    </row>
    <row r="738" ht="15.75" customHeight="1">
      <c r="A738" s="23"/>
      <c r="B738" s="23"/>
      <c r="C738" s="23"/>
      <c r="D738" s="23"/>
      <c r="E738" s="23"/>
      <c r="F738" s="23"/>
      <c r="G738" s="286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  <c r="AF738" s="23"/>
      <c r="AG738" s="23"/>
      <c r="AH738" s="23"/>
      <c r="AI738" s="23"/>
      <c r="AJ738" s="23"/>
      <c r="AK738" s="23"/>
      <c r="AL738" s="23"/>
      <c r="AM738" s="23"/>
      <c r="AN738" s="23"/>
      <c r="AO738" s="23"/>
      <c r="AP738" s="23"/>
      <c r="AQ738" s="23"/>
      <c r="AR738" s="23"/>
    </row>
    <row r="739" ht="15.75" customHeight="1">
      <c r="A739" s="23"/>
      <c r="B739" s="23"/>
      <c r="C739" s="23"/>
      <c r="D739" s="23"/>
      <c r="E739" s="23"/>
      <c r="F739" s="23"/>
      <c r="G739" s="286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  <c r="AF739" s="23"/>
      <c r="AG739" s="23"/>
      <c r="AH739" s="23"/>
      <c r="AI739" s="23"/>
      <c r="AJ739" s="23"/>
      <c r="AK739" s="23"/>
      <c r="AL739" s="23"/>
      <c r="AM739" s="23"/>
      <c r="AN739" s="23"/>
      <c r="AO739" s="23"/>
      <c r="AP739" s="23"/>
      <c r="AQ739" s="23"/>
      <c r="AR739" s="23"/>
    </row>
    <row r="740" ht="15.75" customHeight="1">
      <c r="A740" s="23"/>
      <c r="B740" s="23"/>
      <c r="C740" s="23"/>
      <c r="D740" s="23"/>
      <c r="E740" s="23"/>
      <c r="F740" s="23"/>
      <c r="G740" s="286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  <c r="AF740" s="23"/>
      <c r="AG740" s="23"/>
      <c r="AH740" s="23"/>
      <c r="AI740" s="23"/>
      <c r="AJ740" s="23"/>
      <c r="AK740" s="23"/>
      <c r="AL740" s="23"/>
      <c r="AM740" s="23"/>
      <c r="AN740" s="23"/>
      <c r="AO740" s="23"/>
      <c r="AP740" s="23"/>
      <c r="AQ740" s="23"/>
      <c r="AR740" s="23"/>
    </row>
    <row r="741" ht="15.75" customHeight="1">
      <c r="A741" s="23"/>
      <c r="B741" s="23"/>
      <c r="C741" s="23"/>
      <c r="D741" s="23"/>
      <c r="E741" s="23"/>
      <c r="F741" s="23"/>
      <c r="G741" s="286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  <c r="AF741" s="23"/>
      <c r="AG741" s="23"/>
      <c r="AH741" s="23"/>
      <c r="AI741" s="23"/>
      <c r="AJ741" s="23"/>
      <c r="AK741" s="23"/>
      <c r="AL741" s="23"/>
      <c r="AM741" s="23"/>
      <c r="AN741" s="23"/>
      <c r="AO741" s="23"/>
      <c r="AP741" s="23"/>
      <c r="AQ741" s="23"/>
      <c r="AR741" s="23"/>
    </row>
    <row r="742" ht="15.75" customHeight="1">
      <c r="A742" s="23"/>
      <c r="B742" s="23"/>
      <c r="C742" s="23"/>
      <c r="D742" s="23"/>
      <c r="E742" s="23"/>
      <c r="F742" s="23"/>
      <c r="G742" s="286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  <c r="AF742" s="23"/>
      <c r="AG742" s="23"/>
      <c r="AH742" s="23"/>
      <c r="AI742" s="23"/>
      <c r="AJ742" s="23"/>
      <c r="AK742" s="23"/>
      <c r="AL742" s="23"/>
      <c r="AM742" s="23"/>
      <c r="AN742" s="23"/>
      <c r="AO742" s="23"/>
      <c r="AP742" s="23"/>
      <c r="AQ742" s="23"/>
      <c r="AR742" s="23"/>
    </row>
    <row r="743" ht="15.75" customHeight="1">
      <c r="A743" s="23"/>
      <c r="B743" s="23"/>
      <c r="C743" s="23"/>
      <c r="D743" s="23"/>
      <c r="E743" s="23"/>
      <c r="F743" s="23"/>
      <c r="G743" s="286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  <c r="AF743" s="23"/>
      <c r="AG743" s="23"/>
      <c r="AH743" s="23"/>
      <c r="AI743" s="23"/>
      <c r="AJ743" s="23"/>
      <c r="AK743" s="23"/>
      <c r="AL743" s="23"/>
      <c r="AM743" s="23"/>
      <c r="AN743" s="23"/>
      <c r="AO743" s="23"/>
      <c r="AP743" s="23"/>
      <c r="AQ743" s="23"/>
      <c r="AR743" s="23"/>
    </row>
    <row r="744" ht="15.75" customHeight="1">
      <c r="A744" s="23"/>
      <c r="B744" s="23"/>
      <c r="C744" s="23"/>
      <c r="D744" s="23"/>
      <c r="E744" s="23"/>
      <c r="F744" s="23"/>
      <c r="G744" s="286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  <c r="AF744" s="23"/>
      <c r="AG744" s="23"/>
      <c r="AH744" s="23"/>
      <c r="AI744" s="23"/>
      <c r="AJ744" s="23"/>
      <c r="AK744" s="23"/>
      <c r="AL744" s="23"/>
      <c r="AM744" s="23"/>
      <c r="AN744" s="23"/>
      <c r="AO744" s="23"/>
      <c r="AP744" s="23"/>
      <c r="AQ744" s="23"/>
      <c r="AR744" s="23"/>
    </row>
    <row r="745" ht="15.75" customHeight="1">
      <c r="A745" s="23"/>
      <c r="B745" s="23"/>
      <c r="C745" s="23"/>
      <c r="D745" s="23"/>
      <c r="E745" s="23"/>
      <c r="F745" s="23"/>
      <c r="G745" s="286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  <c r="AF745" s="23"/>
      <c r="AG745" s="23"/>
      <c r="AH745" s="23"/>
      <c r="AI745" s="23"/>
      <c r="AJ745" s="23"/>
      <c r="AK745" s="23"/>
      <c r="AL745" s="23"/>
      <c r="AM745" s="23"/>
      <c r="AN745" s="23"/>
      <c r="AO745" s="23"/>
      <c r="AP745" s="23"/>
      <c r="AQ745" s="23"/>
      <c r="AR745" s="23"/>
    </row>
    <row r="746" ht="15.75" customHeight="1">
      <c r="A746" s="23"/>
      <c r="B746" s="23"/>
      <c r="C746" s="23"/>
      <c r="D746" s="23"/>
      <c r="E746" s="23"/>
      <c r="F746" s="23"/>
      <c r="G746" s="286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  <c r="AF746" s="23"/>
      <c r="AG746" s="23"/>
      <c r="AH746" s="23"/>
      <c r="AI746" s="23"/>
      <c r="AJ746" s="23"/>
      <c r="AK746" s="23"/>
      <c r="AL746" s="23"/>
      <c r="AM746" s="23"/>
      <c r="AN746" s="23"/>
      <c r="AO746" s="23"/>
      <c r="AP746" s="23"/>
      <c r="AQ746" s="23"/>
      <c r="AR746" s="23"/>
    </row>
    <row r="747" ht="15.75" customHeight="1">
      <c r="A747" s="23"/>
      <c r="B747" s="23"/>
      <c r="C747" s="23"/>
      <c r="D747" s="23"/>
      <c r="E747" s="23"/>
      <c r="F747" s="23"/>
      <c r="G747" s="286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  <c r="AF747" s="23"/>
      <c r="AG747" s="23"/>
      <c r="AH747" s="23"/>
      <c r="AI747" s="23"/>
      <c r="AJ747" s="23"/>
      <c r="AK747" s="23"/>
      <c r="AL747" s="23"/>
      <c r="AM747" s="23"/>
      <c r="AN747" s="23"/>
      <c r="AO747" s="23"/>
      <c r="AP747" s="23"/>
      <c r="AQ747" s="23"/>
      <c r="AR747" s="23"/>
    </row>
    <row r="748" ht="15.75" customHeight="1">
      <c r="A748" s="23"/>
      <c r="B748" s="23"/>
      <c r="C748" s="23"/>
      <c r="D748" s="23"/>
      <c r="E748" s="23"/>
      <c r="F748" s="23"/>
      <c r="G748" s="286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  <c r="AF748" s="23"/>
      <c r="AG748" s="23"/>
      <c r="AH748" s="23"/>
      <c r="AI748" s="23"/>
      <c r="AJ748" s="23"/>
      <c r="AK748" s="23"/>
      <c r="AL748" s="23"/>
      <c r="AM748" s="23"/>
      <c r="AN748" s="23"/>
      <c r="AO748" s="23"/>
      <c r="AP748" s="23"/>
      <c r="AQ748" s="23"/>
      <c r="AR748" s="23"/>
    </row>
    <row r="749" ht="15.75" customHeight="1">
      <c r="A749" s="23"/>
      <c r="B749" s="23"/>
      <c r="C749" s="23"/>
      <c r="D749" s="23"/>
      <c r="E749" s="23"/>
      <c r="F749" s="23"/>
      <c r="G749" s="286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  <c r="AF749" s="23"/>
      <c r="AG749" s="23"/>
      <c r="AH749" s="23"/>
      <c r="AI749" s="23"/>
      <c r="AJ749" s="23"/>
      <c r="AK749" s="23"/>
      <c r="AL749" s="23"/>
      <c r="AM749" s="23"/>
      <c r="AN749" s="23"/>
      <c r="AO749" s="23"/>
      <c r="AP749" s="23"/>
      <c r="AQ749" s="23"/>
      <c r="AR749" s="23"/>
    </row>
    <row r="750" ht="15.75" customHeight="1">
      <c r="A750" s="23"/>
      <c r="B750" s="23"/>
      <c r="C750" s="23"/>
      <c r="D750" s="23"/>
      <c r="E750" s="23"/>
      <c r="F750" s="23"/>
      <c r="G750" s="286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  <c r="AF750" s="23"/>
      <c r="AG750" s="23"/>
      <c r="AH750" s="23"/>
      <c r="AI750" s="23"/>
      <c r="AJ750" s="23"/>
      <c r="AK750" s="23"/>
      <c r="AL750" s="23"/>
      <c r="AM750" s="23"/>
      <c r="AN750" s="23"/>
      <c r="AO750" s="23"/>
      <c r="AP750" s="23"/>
      <c r="AQ750" s="23"/>
      <c r="AR750" s="23"/>
    </row>
    <row r="751" ht="15.75" customHeight="1">
      <c r="A751" s="23"/>
      <c r="B751" s="23"/>
      <c r="C751" s="23"/>
      <c r="D751" s="23"/>
      <c r="E751" s="23"/>
      <c r="F751" s="23"/>
      <c r="G751" s="286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  <c r="AF751" s="23"/>
      <c r="AG751" s="23"/>
      <c r="AH751" s="23"/>
      <c r="AI751" s="23"/>
      <c r="AJ751" s="23"/>
      <c r="AK751" s="23"/>
      <c r="AL751" s="23"/>
      <c r="AM751" s="23"/>
      <c r="AN751" s="23"/>
      <c r="AO751" s="23"/>
      <c r="AP751" s="23"/>
      <c r="AQ751" s="23"/>
      <c r="AR751" s="23"/>
    </row>
    <row r="752" ht="15.75" customHeight="1">
      <c r="A752" s="23"/>
      <c r="B752" s="23"/>
      <c r="C752" s="23"/>
      <c r="D752" s="23"/>
      <c r="E752" s="23"/>
      <c r="F752" s="23"/>
      <c r="G752" s="286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  <c r="AF752" s="23"/>
      <c r="AG752" s="23"/>
      <c r="AH752" s="23"/>
      <c r="AI752" s="23"/>
      <c r="AJ752" s="23"/>
      <c r="AK752" s="23"/>
      <c r="AL752" s="23"/>
      <c r="AM752" s="23"/>
      <c r="AN752" s="23"/>
      <c r="AO752" s="23"/>
      <c r="AP752" s="23"/>
      <c r="AQ752" s="23"/>
      <c r="AR752" s="23"/>
    </row>
    <row r="753" ht="15.75" customHeight="1">
      <c r="A753" s="23"/>
      <c r="B753" s="23"/>
      <c r="C753" s="23"/>
      <c r="D753" s="23"/>
      <c r="E753" s="23"/>
      <c r="F753" s="23"/>
      <c r="G753" s="286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  <c r="AF753" s="23"/>
      <c r="AG753" s="23"/>
      <c r="AH753" s="23"/>
      <c r="AI753" s="23"/>
      <c r="AJ753" s="23"/>
      <c r="AK753" s="23"/>
      <c r="AL753" s="23"/>
      <c r="AM753" s="23"/>
      <c r="AN753" s="23"/>
      <c r="AO753" s="23"/>
      <c r="AP753" s="23"/>
      <c r="AQ753" s="23"/>
      <c r="AR753" s="23"/>
    </row>
    <row r="754" ht="15.75" customHeight="1">
      <c r="A754" s="23"/>
      <c r="B754" s="23"/>
      <c r="C754" s="23"/>
      <c r="D754" s="23"/>
      <c r="E754" s="23"/>
      <c r="F754" s="23"/>
      <c r="G754" s="286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  <c r="AF754" s="23"/>
      <c r="AG754" s="23"/>
      <c r="AH754" s="23"/>
      <c r="AI754" s="23"/>
      <c r="AJ754" s="23"/>
      <c r="AK754" s="23"/>
      <c r="AL754" s="23"/>
      <c r="AM754" s="23"/>
      <c r="AN754" s="23"/>
      <c r="AO754" s="23"/>
      <c r="AP754" s="23"/>
      <c r="AQ754" s="23"/>
      <c r="AR754" s="23"/>
    </row>
    <row r="755" ht="15.75" customHeight="1">
      <c r="A755" s="23"/>
      <c r="B755" s="23"/>
      <c r="C755" s="23"/>
      <c r="D755" s="23"/>
      <c r="E755" s="23"/>
      <c r="F755" s="23"/>
      <c r="G755" s="286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  <c r="AF755" s="23"/>
      <c r="AG755" s="23"/>
      <c r="AH755" s="23"/>
      <c r="AI755" s="23"/>
      <c r="AJ755" s="23"/>
      <c r="AK755" s="23"/>
      <c r="AL755" s="23"/>
      <c r="AM755" s="23"/>
      <c r="AN755" s="23"/>
      <c r="AO755" s="23"/>
      <c r="AP755" s="23"/>
      <c r="AQ755" s="23"/>
      <c r="AR755" s="23"/>
    </row>
    <row r="756" ht="15.75" customHeight="1">
      <c r="A756" s="23"/>
      <c r="B756" s="23"/>
      <c r="C756" s="23"/>
      <c r="D756" s="23"/>
      <c r="E756" s="23"/>
      <c r="F756" s="23"/>
      <c r="G756" s="286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  <c r="AF756" s="23"/>
      <c r="AG756" s="23"/>
      <c r="AH756" s="23"/>
      <c r="AI756" s="23"/>
      <c r="AJ756" s="23"/>
      <c r="AK756" s="23"/>
      <c r="AL756" s="23"/>
      <c r="AM756" s="23"/>
      <c r="AN756" s="23"/>
      <c r="AO756" s="23"/>
      <c r="AP756" s="23"/>
      <c r="AQ756" s="23"/>
      <c r="AR756" s="23"/>
    </row>
    <row r="757" ht="15.75" customHeight="1">
      <c r="A757" s="23"/>
      <c r="B757" s="23"/>
      <c r="C757" s="23"/>
      <c r="D757" s="23"/>
      <c r="E757" s="23"/>
      <c r="F757" s="23"/>
      <c r="G757" s="286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  <c r="AF757" s="23"/>
      <c r="AG757" s="23"/>
      <c r="AH757" s="23"/>
      <c r="AI757" s="23"/>
      <c r="AJ757" s="23"/>
      <c r="AK757" s="23"/>
      <c r="AL757" s="23"/>
      <c r="AM757" s="23"/>
      <c r="AN757" s="23"/>
      <c r="AO757" s="23"/>
      <c r="AP757" s="23"/>
      <c r="AQ757" s="23"/>
      <c r="AR757" s="23"/>
    </row>
    <row r="758" ht="15.75" customHeight="1">
      <c r="A758" s="23"/>
      <c r="B758" s="23"/>
      <c r="C758" s="23"/>
      <c r="D758" s="23"/>
      <c r="E758" s="23"/>
      <c r="F758" s="23"/>
      <c r="G758" s="286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  <c r="AF758" s="23"/>
      <c r="AG758" s="23"/>
      <c r="AH758" s="23"/>
      <c r="AI758" s="23"/>
      <c r="AJ758" s="23"/>
      <c r="AK758" s="23"/>
      <c r="AL758" s="23"/>
      <c r="AM758" s="23"/>
      <c r="AN758" s="23"/>
      <c r="AO758" s="23"/>
      <c r="AP758" s="23"/>
      <c r="AQ758" s="23"/>
      <c r="AR758" s="23"/>
    </row>
    <row r="759" ht="15.75" customHeight="1">
      <c r="A759" s="23"/>
      <c r="B759" s="23"/>
      <c r="C759" s="23"/>
      <c r="D759" s="23"/>
      <c r="E759" s="23"/>
      <c r="F759" s="23"/>
      <c r="G759" s="286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  <c r="AF759" s="23"/>
      <c r="AG759" s="23"/>
      <c r="AH759" s="23"/>
      <c r="AI759" s="23"/>
      <c r="AJ759" s="23"/>
      <c r="AK759" s="23"/>
      <c r="AL759" s="23"/>
      <c r="AM759" s="23"/>
      <c r="AN759" s="23"/>
      <c r="AO759" s="23"/>
      <c r="AP759" s="23"/>
      <c r="AQ759" s="23"/>
      <c r="AR759" s="23"/>
    </row>
    <row r="760" ht="15.75" customHeight="1">
      <c r="A760" s="23"/>
      <c r="B760" s="23"/>
      <c r="C760" s="23"/>
      <c r="D760" s="23"/>
      <c r="E760" s="23"/>
      <c r="F760" s="23"/>
      <c r="G760" s="286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  <c r="AF760" s="23"/>
      <c r="AG760" s="23"/>
      <c r="AH760" s="23"/>
      <c r="AI760" s="23"/>
      <c r="AJ760" s="23"/>
      <c r="AK760" s="23"/>
      <c r="AL760" s="23"/>
      <c r="AM760" s="23"/>
      <c r="AN760" s="23"/>
      <c r="AO760" s="23"/>
      <c r="AP760" s="23"/>
      <c r="AQ760" s="23"/>
      <c r="AR760" s="23"/>
    </row>
    <row r="761" ht="15.75" customHeight="1">
      <c r="A761" s="23"/>
      <c r="B761" s="23"/>
      <c r="C761" s="23"/>
      <c r="D761" s="23"/>
      <c r="E761" s="23"/>
      <c r="F761" s="23"/>
      <c r="G761" s="286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  <c r="AF761" s="23"/>
      <c r="AG761" s="23"/>
      <c r="AH761" s="23"/>
      <c r="AI761" s="23"/>
      <c r="AJ761" s="23"/>
      <c r="AK761" s="23"/>
      <c r="AL761" s="23"/>
      <c r="AM761" s="23"/>
      <c r="AN761" s="23"/>
      <c r="AO761" s="23"/>
      <c r="AP761" s="23"/>
      <c r="AQ761" s="23"/>
      <c r="AR761" s="23"/>
    </row>
    <row r="762" ht="15.75" customHeight="1">
      <c r="A762" s="23"/>
      <c r="B762" s="23"/>
      <c r="C762" s="23"/>
      <c r="D762" s="23"/>
      <c r="E762" s="23"/>
      <c r="F762" s="23"/>
      <c r="G762" s="286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  <c r="AF762" s="23"/>
      <c r="AG762" s="23"/>
      <c r="AH762" s="23"/>
      <c r="AI762" s="23"/>
      <c r="AJ762" s="23"/>
      <c r="AK762" s="23"/>
      <c r="AL762" s="23"/>
      <c r="AM762" s="23"/>
      <c r="AN762" s="23"/>
      <c r="AO762" s="23"/>
      <c r="AP762" s="23"/>
      <c r="AQ762" s="23"/>
      <c r="AR762" s="23"/>
    </row>
    <row r="763" ht="15.75" customHeight="1">
      <c r="A763" s="23"/>
      <c r="B763" s="23"/>
      <c r="C763" s="23"/>
      <c r="D763" s="23"/>
      <c r="E763" s="23"/>
      <c r="F763" s="23"/>
      <c r="G763" s="286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  <c r="AF763" s="23"/>
      <c r="AG763" s="23"/>
      <c r="AH763" s="23"/>
      <c r="AI763" s="23"/>
      <c r="AJ763" s="23"/>
      <c r="AK763" s="23"/>
      <c r="AL763" s="23"/>
      <c r="AM763" s="23"/>
      <c r="AN763" s="23"/>
      <c r="AO763" s="23"/>
      <c r="AP763" s="23"/>
      <c r="AQ763" s="23"/>
      <c r="AR763" s="23"/>
    </row>
    <row r="764" ht="15.75" customHeight="1">
      <c r="A764" s="23"/>
      <c r="B764" s="23"/>
      <c r="C764" s="23"/>
      <c r="D764" s="23"/>
      <c r="E764" s="23"/>
      <c r="F764" s="23"/>
      <c r="G764" s="286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  <c r="AF764" s="23"/>
      <c r="AG764" s="23"/>
      <c r="AH764" s="23"/>
      <c r="AI764" s="23"/>
      <c r="AJ764" s="23"/>
      <c r="AK764" s="23"/>
      <c r="AL764" s="23"/>
      <c r="AM764" s="23"/>
      <c r="AN764" s="23"/>
      <c r="AO764" s="23"/>
      <c r="AP764" s="23"/>
      <c r="AQ764" s="23"/>
      <c r="AR764" s="23"/>
    </row>
    <row r="765" ht="15.75" customHeight="1">
      <c r="A765" s="23"/>
      <c r="B765" s="23"/>
      <c r="C765" s="23"/>
      <c r="D765" s="23"/>
      <c r="E765" s="23"/>
      <c r="F765" s="23"/>
      <c r="G765" s="286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  <c r="AF765" s="23"/>
      <c r="AG765" s="23"/>
      <c r="AH765" s="23"/>
      <c r="AI765" s="23"/>
      <c r="AJ765" s="23"/>
      <c r="AK765" s="23"/>
      <c r="AL765" s="23"/>
      <c r="AM765" s="23"/>
      <c r="AN765" s="23"/>
      <c r="AO765" s="23"/>
      <c r="AP765" s="23"/>
      <c r="AQ765" s="23"/>
      <c r="AR765" s="23"/>
    </row>
    <row r="766" ht="15.75" customHeight="1">
      <c r="A766" s="23"/>
      <c r="B766" s="23"/>
      <c r="C766" s="23"/>
      <c r="D766" s="23"/>
      <c r="E766" s="23"/>
      <c r="F766" s="23"/>
      <c r="G766" s="286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  <c r="AF766" s="23"/>
      <c r="AG766" s="23"/>
      <c r="AH766" s="23"/>
      <c r="AI766" s="23"/>
      <c r="AJ766" s="23"/>
      <c r="AK766" s="23"/>
      <c r="AL766" s="23"/>
      <c r="AM766" s="23"/>
      <c r="AN766" s="23"/>
      <c r="AO766" s="23"/>
      <c r="AP766" s="23"/>
      <c r="AQ766" s="23"/>
      <c r="AR766" s="23"/>
    </row>
    <row r="767" ht="15.75" customHeight="1">
      <c r="A767" s="23"/>
      <c r="B767" s="23"/>
      <c r="C767" s="23"/>
      <c r="D767" s="23"/>
      <c r="E767" s="23"/>
      <c r="F767" s="23"/>
      <c r="G767" s="286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  <c r="AF767" s="23"/>
      <c r="AG767" s="23"/>
      <c r="AH767" s="23"/>
      <c r="AI767" s="23"/>
      <c r="AJ767" s="23"/>
      <c r="AK767" s="23"/>
      <c r="AL767" s="23"/>
      <c r="AM767" s="23"/>
      <c r="AN767" s="23"/>
      <c r="AO767" s="23"/>
      <c r="AP767" s="23"/>
      <c r="AQ767" s="23"/>
      <c r="AR767" s="23"/>
    </row>
    <row r="768" ht="15.75" customHeight="1">
      <c r="A768" s="23"/>
      <c r="B768" s="23"/>
      <c r="C768" s="23"/>
      <c r="D768" s="23"/>
      <c r="E768" s="23"/>
      <c r="F768" s="23"/>
      <c r="G768" s="286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  <c r="AF768" s="23"/>
      <c r="AG768" s="23"/>
      <c r="AH768" s="23"/>
      <c r="AI768" s="23"/>
      <c r="AJ768" s="23"/>
      <c r="AK768" s="23"/>
      <c r="AL768" s="23"/>
      <c r="AM768" s="23"/>
      <c r="AN768" s="23"/>
      <c r="AO768" s="23"/>
      <c r="AP768" s="23"/>
      <c r="AQ768" s="23"/>
      <c r="AR768" s="23"/>
    </row>
    <row r="769" ht="15.75" customHeight="1">
      <c r="A769" s="23"/>
      <c r="B769" s="23"/>
      <c r="C769" s="23"/>
      <c r="D769" s="23"/>
      <c r="E769" s="23"/>
      <c r="F769" s="23"/>
      <c r="G769" s="286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  <c r="AF769" s="23"/>
      <c r="AG769" s="23"/>
      <c r="AH769" s="23"/>
      <c r="AI769" s="23"/>
      <c r="AJ769" s="23"/>
      <c r="AK769" s="23"/>
      <c r="AL769" s="23"/>
      <c r="AM769" s="23"/>
      <c r="AN769" s="23"/>
      <c r="AO769" s="23"/>
      <c r="AP769" s="23"/>
      <c r="AQ769" s="23"/>
      <c r="AR769" s="23"/>
    </row>
    <row r="770" ht="15.75" customHeight="1">
      <c r="A770" s="23"/>
      <c r="B770" s="23"/>
      <c r="C770" s="23"/>
      <c r="D770" s="23"/>
      <c r="E770" s="23"/>
      <c r="F770" s="23"/>
      <c r="G770" s="286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  <c r="AF770" s="23"/>
      <c r="AG770" s="23"/>
      <c r="AH770" s="23"/>
      <c r="AI770" s="23"/>
      <c r="AJ770" s="23"/>
      <c r="AK770" s="23"/>
      <c r="AL770" s="23"/>
      <c r="AM770" s="23"/>
      <c r="AN770" s="23"/>
      <c r="AO770" s="23"/>
      <c r="AP770" s="23"/>
      <c r="AQ770" s="23"/>
      <c r="AR770" s="23"/>
    </row>
    <row r="771" ht="15.75" customHeight="1">
      <c r="A771" s="23"/>
      <c r="B771" s="23"/>
      <c r="C771" s="23"/>
      <c r="D771" s="23"/>
      <c r="E771" s="23"/>
      <c r="F771" s="23"/>
      <c r="G771" s="286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  <c r="AF771" s="23"/>
      <c r="AG771" s="23"/>
      <c r="AH771" s="23"/>
      <c r="AI771" s="23"/>
      <c r="AJ771" s="23"/>
      <c r="AK771" s="23"/>
      <c r="AL771" s="23"/>
      <c r="AM771" s="23"/>
      <c r="AN771" s="23"/>
      <c r="AO771" s="23"/>
      <c r="AP771" s="23"/>
      <c r="AQ771" s="23"/>
      <c r="AR771" s="23"/>
    </row>
    <row r="772" ht="15.75" customHeight="1">
      <c r="A772" s="23"/>
      <c r="B772" s="23"/>
      <c r="C772" s="23"/>
      <c r="D772" s="23"/>
      <c r="E772" s="23"/>
      <c r="F772" s="23"/>
      <c r="G772" s="286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  <c r="AF772" s="23"/>
      <c r="AG772" s="23"/>
      <c r="AH772" s="23"/>
      <c r="AI772" s="23"/>
      <c r="AJ772" s="23"/>
      <c r="AK772" s="23"/>
      <c r="AL772" s="23"/>
      <c r="AM772" s="23"/>
      <c r="AN772" s="23"/>
      <c r="AO772" s="23"/>
      <c r="AP772" s="23"/>
      <c r="AQ772" s="23"/>
      <c r="AR772" s="23"/>
    </row>
    <row r="773" ht="15.75" customHeight="1">
      <c r="A773" s="23"/>
      <c r="B773" s="23"/>
      <c r="C773" s="23"/>
      <c r="D773" s="23"/>
      <c r="E773" s="23"/>
      <c r="F773" s="23"/>
      <c r="G773" s="286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  <c r="AF773" s="23"/>
      <c r="AG773" s="23"/>
      <c r="AH773" s="23"/>
      <c r="AI773" s="23"/>
      <c r="AJ773" s="23"/>
      <c r="AK773" s="23"/>
      <c r="AL773" s="23"/>
      <c r="AM773" s="23"/>
      <c r="AN773" s="23"/>
      <c r="AO773" s="23"/>
      <c r="AP773" s="23"/>
      <c r="AQ773" s="23"/>
      <c r="AR773" s="23"/>
    </row>
    <row r="774" ht="15.75" customHeight="1">
      <c r="A774" s="23"/>
      <c r="B774" s="23"/>
      <c r="C774" s="23"/>
      <c r="D774" s="23"/>
      <c r="E774" s="23"/>
      <c r="F774" s="23"/>
      <c r="G774" s="286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  <c r="AF774" s="23"/>
      <c r="AG774" s="23"/>
      <c r="AH774" s="23"/>
      <c r="AI774" s="23"/>
      <c r="AJ774" s="23"/>
      <c r="AK774" s="23"/>
      <c r="AL774" s="23"/>
      <c r="AM774" s="23"/>
      <c r="AN774" s="23"/>
      <c r="AO774" s="23"/>
      <c r="AP774" s="23"/>
      <c r="AQ774" s="23"/>
      <c r="AR774" s="23"/>
    </row>
    <row r="775" ht="15.75" customHeight="1">
      <c r="A775" s="23"/>
      <c r="B775" s="23"/>
      <c r="C775" s="23"/>
      <c r="D775" s="23"/>
      <c r="E775" s="23"/>
      <c r="F775" s="23"/>
      <c r="G775" s="286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  <c r="AF775" s="23"/>
      <c r="AG775" s="23"/>
      <c r="AH775" s="23"/>
      <c r="AI775" s="23"/>
      <c r="AJ775" s="23"/>
      <c r="AK775" s="23"/>
      <c r="AL775" s="23"/>
      <c r="AM775" s="23"/>
      <c r="AN775" s="23"/>
      <c r="AO775" s="23"/>
      <c r="AP775" s="23"/>
      <c r="AQ775" s="23"/>
      <c r="AR775" s="23"/>
    </row>
    <row r="776" ht="15.75" customHeight="1">
      <c r="A776" s="23"/>
      <c r="B776" s="23"/>
      <c r="C776" s="23"/>
      <c r="D776" s="23"/>
      <c r="E776" s="23"/>
      <c r="F776" s="23"/>
      <c r="G776" s="286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  <c r="AF776" s="23"/>
      <c r="AG776" s="23"/>
      <c r="AH776" s="23"/>
      <c r="AI776" s="23"/>
      <c r="AJ776" s="23"/>
      <c r="AK776" s="23"/>
      <c r="AL776" s="23"/>
      <c r="AM776" s="23"/>
      <c r="AN776" s="23"/>
      <c r="AO776" s="23"/>
      <c r="AP776" s="23"/>
      <c r="AQ776" s="23"/>
      <c r="AR776" s="23"/>
    </row>
    <row r="777" ht="15.75" customHeight="1">
      <c r="A777" s="23"/>
      <c r="B777" s="23"/>
      <c r="C777" s="23"/>
      <c r="D777" s="23"/>
      <c r="E777" s="23"/>
      <c r="F777" s="23"/>
      <c r="G777" s="286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  <c r="AF777" s="23"/>
      <c r="AG777" s="23"/>
      <c r="AH777" s="23"/>
      <c r="AI777" s="23"/>
      <c r="AJ777" s="23"/>
      <c r="AK777" s="23"/>
      <c r="AL777" s="23"/>
      <c r="AM777" s="23"/>
      <c r="AN777" s="23"/>
      <c r="AO777" s="23"/>
      <c r="AP777" s="23"/>
      <c r="AQ777" s="23"/>
      <c r="AR777" s="23"/>
    </row>
    <row r="778" ht="15.75" customHeight="1">
      <c r="A778" s="23"/>
      <c r="B778" s="23"/>
      <c r="C778" s="23"/>
      <c r="D778" s="23"/>
      <c r="E778" s="23"/>
      <c r="F778" s="23"/>
      <c r="G778" s="286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  <c r="AF778" s="23"/>
      <c r="AG778" s="23"/>
      <c r="AH778" s="23"/>
      <c r="AI778" s="23"/>
      <c r="AJ778" s="23"/>
      <c r="AK778" s="23"/>
      <c r="AL778" s="23"/>
      <c r="AM778" s="23"/>
      <c r="AN778" s="23"/>
      <c r="AO778" s="23"/>
      <c r="AP778" s="23"/>
      <c r="AQ778" s="23"/>
      <c r="AR778" s="23"/>
    </row>
    <row r="779" ht="15.75" customHeight="1">
      <c r="A779" s="23"/>
      <c r="B779" s="23"/>
      <c r="C779" s="23"/>
      <c r="D779" s="23"/>
      <c r="E779" s="23"/>
      <c r="F779" s="23"/>
      <c r="G779" s="286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  <c r="AF779" s="23"/>
      <c r="AG779" s="23"/>
      <c r="AH779" s="23"/>
      <c r="AI779" s="23"/>
      <c r="AJ779" s="23"/>
      <c r="AK779" s="23"/>
      <c r="AL779" s="23"/>
      <c r="AM779" s="23"/>
      <c r="AN779" s="23"/>
      <c r="AO779" s="23"/>
      <c r="AP779" s="23"/>
      <c r="AQ779" s="23"/>
      <c r="AR779" s="23"/>
    </row>
    <row r="780" ht="15.75" customHeight="1">
      <c r="A780" s="23"/>
      <c r="B780" s="23"/>
      <c r="C780" s="23"/>
      <c r="D780" s="23"/>
      <c r="E780" s="23"/>
      <c r="F780" s="23"/>
      <c r="G780" s="286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  <c r="AF780" s="23"/>
      <c r="AG780" s="23"/>
      <c r="AH780" s="23"/>
      <c r="AI780" s="23"/>
      <c r="AJ780" s="23"/>
      <c r="AK780" s="23"/>
      <c r="AL780" s="23"/>
      <c r="AM780" s="23"/>
      <c r="AN780" s="23"/>
      <c r="AO780" s="23"/>
      <c r="AP780" s="23"/>
      <c r="AQ780" s="23"/>
      <c r="AR780" s="23"/>
    </row>
    <row r="781" ht="15.75" customHeight="1">
      <c r="A781" s="23"/>
      <c r="B781" s="23"/>
      <c r="C781" s="23"/>
      <c r="D781" s="23"/>
      <c r="E781" s="23"/>
      <c r="F781" s="23"/>
      <c r="G781" s="286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  <c r="AF781" s="23"/>
      <c r="AG781" s="23"/>
      <c r="AH781" s="23"/>
      <c r="AI781" s="23"/>
      <c r="AJ781" s="23"/>
      <c r="AK781" s="23"/>
      <c r="AL781" s="23"/>
      <c r="AM781" s="23"/>
      <c r="AN781" s="23"/>
      <c r="AO781" s="23"/>
      <c r="AP781" s="23"/>
      <c r="AQ781" s="23"/>
      <c r="AR781" s="23"/>
    </row>
    <row r="782" ht="15.75" customHeight="1">
      <c r="A782" s="23"/>
      <c r="B782" s="23"/>
      <c r="C782" s="23"/>
      <c r="D782" s="23"/>
      <c r="E782" s="23"/>
      <c r="F782" s="23"/>
      <c r="G782" s="286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  <c r="AF782" s="23"/>
      <c r="AG782" s="23"/>
      <c r="AH782" s="23"/>
      <c r="AI782" s="23"/>
      <c r="AJ782" s="23"/>
      <c r="AK782" s="23"/>
      <c r="AL782" s="23"/>
      <c r="AM782" s="23"/>
      <c r="AN782" s="23"/>
      <c r="AO782" s="23"/>
      <c r="AP782" s="23"/>
      <c r="AQ782" s="23"/>
      <c r="AR782" s="23"/>
    </row>
    <row r="783" ht="15.75" customHeight="1">
      <c r="A783" s="23"/>
      <c r="B783" s="23"/>
      <c r="C783" s="23"/>
      <c r="D783" s="23"/>
      <c r="E783" s="23"/>
      <c r="F783" s="23"/>
      <c r="G783" s="286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  <c r="AF783" s="23"/>
      <c r="AG783" s="23"/>
      <c r="AH783" s="23"/>
      <c r="AI783" s="23"/>
      <c r="AJ783" s="23"/>
      <c r="AK783" s="23"/>
      <c r="AL783" s="23"/>
      <c r="AM783" s="23"/>
      <c r="AN783" s="23"/>
      <c r="AO783" s="23"/>
      <c r="AP783" s="23"/>
      <c r="AQ783" s="23"/>
      <c r="AR783" s="23"/>
    </row>
    <row r="784" ht="15.75" customHeight="1">
      <c r="A784" s="23"/>
      <c r="B784" s="23"/>
      <c r="C784" s="23"/>
      <c r="D784" s="23"/>
      <c r="E784" s="23"/>
      <c r="F784" s="23"/>
      <c r="G784" s="286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  <c r="AF784" s="23"/>
      <c r="AG784" s="23"/>
      <c r="AH784" s="23"/>
      <c r="AI784" s="23"/>
      <c r="AJ784" s="23"/>
      <c r="AK784" s="23"/>
      <c r="AL784" s="23"/>
      <c r="AM784" s="23"/>
      <c r="AN784" s="23"/>
      <c r="AO784" s="23"/>
      <c r="AP784" s="23"/>
      <c r="AQ784" s="23"/>
      <c r="AR784" s="23"/>
    </row>
    <row r="785" ht="15.75" customHeight="1">
      <c r="A785" s="23"/>
      <c r="B785" s="23"/>
      <c r="C785" s="23"/>
      <c r="D785" s="23"/>
      <c r="E785" s="23"/>
      <c r="F785" s="23"/>
      <c r="G785" s="286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  <c r="AF785" s="23"/>
      <c r="AG785" s="23"/>
      <c r="AH785" s="23"/>
      <c r="AI785" s="23"/>
      <c r="AJ785" s="23"/>
      <c r="AK785" s="23"/>
      <c r="AL785" s="23"/>
      <c r="AM785" s="23"/>
      <c r="AN785" s="23"/>
      <c r="AO785" s="23"/>
      <c r="AP785" s="23"/>
      <c r="AQ785" s="23"/>
      <c r="AR785" s="23"/>
    </row>
    <row r="786" ht="15.75" customHeight="1">
      <c r="A786" s="23"/>
      <c r="B786" s="23"/>
      <c r="C786" s="23"/>
      <c r="D786" s="23"/>
      <c r="E786" s="23"/>
      <c r="F786" s="23"/>
      <c r="G786" s="286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  <c r="AF786" s="23"/>
      <c r="AG786" s="23"/>
      <c r="AH786" s="23"/>
      <c r="AI786" s="23"/>
      <c r="AJ786" s="23"/>
      <c r="AK786" s="23"/>
      <c r="AL786" s="23"/>
      <c r="AM786" s="23"/>
      <c r="AN786" s="23"/>
      <c r="AO786" s="23"/>
      <c r="AP786" s="23"/>
      <c r="AQ786" s="23"/>
      <c r="AR786" s="23"/>
    </row>
    <row r="787" ht="15.75" customHeight="1">
      <c r="A787" s="23"/>
      <c r="B787" s="23"/>
      <c r="C787" s="23"/>
      <c r="D787" s="23"/>
      <c r="E787" s="23"/>
      <c r="F787" s="23"/>
      <c r="G787" s="286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  <c r="AF787" s="23"/>
      <c r="AG787" s="23"/>
      <c r="AH787" s="23"/>
      <c r="AI787" s="23"/>
      <c r="AJ787" s="23"/>
      <c r="AK787" s="23"/>
      <c r="AL787" s="23"/>
      <c r="AM787" s="23"/>
      <c r="AN787" s="23"/>
      <c r="AO787" s="23"/>
      <c r="AP787" s="23"/>
      <c r="AQ787" s="23"/>
      <c r="AR787" s="23"/>
    </row>
    <row r="788" ht="15.75" customHeight="1">
      <c r="A788" s="23"/>
      <c r="B788" s="23"/>
      <c r="C788" s="23"/>
      <c r="D788" s="23"/>
      <c r="E788" s="23"/>
      <c r="F788" s="23"/>
      <c r="G788" s="286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  <c r="AF788" s="23"/>
      <c r="AG788" s="23"/>
      <c r="AH788" s="23"/>
      <c r="AI788" s="23"/>
      <c r="AJ788" s="23"/>
      <c r="AK788" s="23"/>
      <c r="AL788" s="23"/>
      <c r="AM788" s="23"/>
      <c r="AN788" s="23"/>
      <c r="AO788" s="23"/>
      <c r="AP788" s="23"/>
      <c r="AQ788" s="23"/>
      <c r="AR788" s="23"/>
    </row>
    <row r="789" ht="15.75" customHeight="1">
      <c r="A789" s="23"/>
      <c r="B789" s="23"/>
      <c r="C789" s="23"/>
      <c r="D789" s="23"/>
      <c r="E789" s="23"/>
      <c r="F789" s="23"/>
      <c r="G789" s="286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  <c r="AF789" s="23"/>
      <c r="AG789" s="23"/>
      <c r="AH789" s="23"/>
      <c r="AI789" s="23"/>
      <c r="AJ789" s="23"/>
      <c r="AK789" s="23"/>
      <c r="AL789" s="23"/>
      <c r="AM789" s="23"/>
      <c r="AN789" s="23"/>
      <c r="AO789" s="23"/>
      <c r="AP789" s="23"/>
      <c r="AQ789" s="23"/>
      <c r="AR789" s="23"/>
    </row>
    <row r="790" ht="15.75" customHeight="1">
      <c r="A790" s="23"/>
      <c r="B790" s="23"/>
      <c r="C790" s="23"/>
      <c r="D790" s="23"/>
      <c r="E790" s="23"/>
      <c r="F790" s="23"/>
      <c r="G790" s="286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  <c r="AF790" s="23"/>
      <c r="AG790" s="23"/>
      <c r="AH790" s="23"/>
      <c r="AI790" s="23"/>
      <c r="AJ790" s="23"/>
      <c r="AK790" s="23"/>
      <c r="AL790" s="23"/>
      <c r="AM790" s="23"/>
      <c r="AN790" s="23"/>
      <c r="AO790" s="23"/>
      <c r="AP790" s="23"/>
      <c r="AQ790" s="23"/>
      <c r="AR790" s="23"/>
    </row>
    <row r="791" ht="15.75" customHeight="1">
      <c r="A791" s="23"/>
      <c r="B791" s="23"/>
      <c r="C791" s="23"/>
      <c r="D791" s="23"/>
      <c r="E791" s="23"/>
      <c r="F791" s="23"/>
      <c r="G791" s="286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  <c r="AF791" s="23"/>
      <c r="AG791" s="23"/>
      <c r="AH791" s="23"/>
      <c r="AI791" s="23"/>
      <c r="AJ791" s="23"/>
      <c r="AK791" s="23"/>
      <c r="AL791" s="23"/>
      <c r="AM791" s="23"/>
      <c r="AN791" s="23"/>
      <c r="AO791" s="23"/>
      <c r="AP791" s="23"/>
      <c r="AQ791" s="23"/>
      <c r="AR791" s="23"/>
    </row>
    <row r="792" ht="15.75" customHeight="1">
      <c r="A792" s="23"/>
      <c r="B792" s="23"/>
      <c r="C792" s="23"/>
      <c r="D792" s="23"/>
      <c r="E792" s="23"/>
      <c r="F792" s="23"/>
      <c r="G792" s="286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  <c r="AF792" s="23"/>
      <c r="AG792" s="23"/>
      <c r="AH792" s="23"/>
      <c r="AI792" s="23"/>
      <c r="AJ792" s="23"/>
      <c r="AK792" s="23"/>
      <c r="AL792" s="23"/>
      <c r="AM792" s="23"/>
      <c r="AN792" s="23"/>
      <c r="AO792" s="23"/>
      <c r="AP792" s="23"/>
      <c r="AQ792" s="23"/>
      <c r="AR792" s="23"/>
    </row>
    <row r="793" ht="15.75" customHeight="1">
      <c r="A793" s="23"/>
      <c r="B793" s="23"/>
      <c r="C793" s="23"/>
      <c r="D793" s="23"/>
      <c r="E793" s="23"/>
      <c r="F793" s="23"/>
      <c r="G793" s="286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  <c r="AF793" s="23"/>
      <c r="AG793" s="23"/>
      <c r="AH793" s="23"/>
      <c r="AI793" s="23"/>
      <c r="AJ793" s="23"/>
      <c r="AK793" s="23"/>
      <c r="AL793" s="23"/>
      <c r="AM793" s="23"/>
      <c r="AN793" s="23"/>
      <c r="AO793" s="23"/>
      <c r="AP793" s="23"/>
      <c r="AQ793" s="23"/>
      <c r="AR793" s="23"/>
    </row>
    <row r="794" ht="15.75" customHeight="1">
      <c r="A794" s="23"/>
      <c r="B794" s="23"/>
      <c r="C794" s="23"/>
      <c r="D794" s="23"/>
      <c r="E794" s="23"/>
      <c r="F794" s="23"/>
      <c r="G794" s="286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  <c r="AF794" s="23"/>
      <c r="AG794" s="23"/>
      <c r="AH794" s="23"/>
      <c r="AI794" s="23"/>
      <c r="AJ794" s="23"/>
      <c r="AK794" s="23"/>
      <c r="AL794" s="23"/>
      <c r="AM794" s="23"/>
      <c r="AN794" s="23"/>
      <c r="AO794" s="23"/>
      <c r="AP794" s="23"/>
      <c r="AQ794" s="23"/>
      <c r="AR794" s="23"/>
    </row>
    <row r="795" ht="15.75" customHeight="1">
      <c r="A795" s="23"/>
      <c r="B795" s="23"/>
      <c r="C795" s="23"/>
      <c r="D795" s="23"/>
      <c r="E795" s="23"/>
      <c r="F795" s="23"/>
      <c r="G795" s="286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  <c r="AF795" s="23"/>
      <c r="AG795" s="23"/>
      <c r="AH795" s="23"/>
      <c r="AI795" s="23"/>
      <c r="AJ795" s="23"/>
      <c r="AK795" s="23"/>
      <c r="AL795" s="23"/>
      <c r="AM795" s="23"/>
      <c r="AN795" s="23"/>
      <c r="AO795" s="23"/>
      <c r="AP795" s="23"/>
      <c r="AQ795" s="23"/>
      <c r="AR795" s="23"/>
    </row>
    <row r="796" ht="15.75" customHeight="1">
      <c r="A796" s="23"/>
      <c r="B796" s="23"/>
      <c r="C796" s="23"/>
      <c r="D796" s="23"/>
      <c r="E796" s="23"/>
      <c r="F796" s="23"/>
      <c r="G796" s="286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  <c r="AF796" s="23"/>
      <c r="AG796" s="23"/>
      <c r="AH796" s="23"/>
      <c r="AI796" s="23"/>
      <c r="AJ796" s="23"/>
      <c r="AK796" s="23"/>
      <c r="AL796" s="23"/>
      <c r="AM796" s="23"/>
      <c r="AN796" s="23"/>
      <c r="AO796" s="23"/>
      <c r="AP796" s="23"/>
      <c r="AQ796" s="23"/>
      <c r="AR796" s="23"/>
    </row>
    <row r="797" ht="15.75" customHeight="1">
      <c r="A797" s="23"/>
      <c r="B797" s="23"/>
      <c r="C797" s="23"/>
      <c r="D797" s="23"/>
      <c r="E797" s="23"/>
      <c r="F797" s="23"/>
      <c r="G797" s="286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  <c r="AF797" s="23"/>
      <c r="AG797" s="23"/>
      <c r="AH797" s="23"/>
      <c r="AI797" s="23"/>
      <c r="AJ797" s="23"/>
      <c r="AK797" s="23"/>
      <c r="AL797" s="23"/>
      <c r="AM797" s="23"/>
      <c r="AN797" s="23"/>
      <c r="AO797" s="23"/>
      <c r="AP797" s="23"/>
      <c r="AQ797" s="23"/>
      <c r="AR797" s="23"/>
    </row>
    <row r="798" ht="15.75" customHeight="1">
      <c r="A798" s="23"/>
      <c r="B798" s="23"/>
      <c r="C798" s="23"/>
      <c r="D798" s="23"/>
      <c r="E798" s="23"/>
      <c r="F798" s="23"/>
      <c r="G798" s="286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  <c r="AF798" s="23"/>
      <c r="AG798" s="23"/>
      <c r="AH798" s="23"/>
      <c r="AI798" s="23"/>
      <c r="AJ798" s="23"/>
      <c r="AK798" s="23"/>
      <c r="AL798" s="23"/>
      <c r="AM798" s="23"/>
      <c r="AN798" s="23"/>
      <c r="AO798" s="23"/>
      <c r="AP798" s="23"/>
      <c r="AQ798" s="23"/>
      <c r="AR798" s="23"/>
    </row>
    <row r="799" ht="15.75" customHeight="1">
      <c r="A799" s="23"/>
      <c r="B799" s="23"/>
      <c r="C799" s="23"/>
      <c r="D799" s="23"/>
      <c r="E799" s="23"/>
      <c r="F799" s="23"/>
      <c r="G799" s="286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  <c r="AF799" s="23"/>
      <c r="AG799" s="23"/>
      <c r="AH799" s="23"/>
      <c r="AI799" s="23"/>
      <c r="AJ799" s="23"/>
      <c r="AK799" s="23"/>
      <c r="AL799" s="23"/>
      <c r="AM799" s="23"/>
      <c r="AN799" s="23"/>
      <c r="AO799" s="23"/>
      <c r="AP799" s="23"/>
      <c r="AQ799" s="23"/>
      <c r="AR799" s="23"/>
    </row>
    <row r="800" ht="15.75" customHeight="1">
      <c r="A800" s="23"/>
      <c r="B800" s="23"/>
      <c r="C800" s="23"/>
      <c r="D800" s="23"/>
      <c r="E800" s="23"/>
      <c r="F800" s="23"/>
      <c r="G800" s="286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  <c r="AF800" s="23"/>
      <c r="AG800" s="23"/>
      <c r="AH800" s="23"/>
      <c r="AI800" s="23"/>
      <c r="AJ800" s="23"/>
      <c r="AK800" s="23"/>
      <c r="AL800" s="23"/>
      <c r="AM800" s="23"/>
      <c r="AN800" s="23"/>
      <c r="AO800" s="23"/>
      <c r="AP800" s="23"/>
      <c r="AQ800" s="23"/>
      <c r="AR800" s="23"/>
    </row>
    <row r="801" ht="15.75" customHeight="1">
      <c r="A801" s="23"/>
      <c r="B801" s="23"/>
      <c r="C801" s="23"/>
      <c r="D801" s="23"/>
      <c r="E801" s="23"/>
      <c r="F801" s="23"/>
      <c r="G801" s="286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  <c r="AF801" s="23"/>
      <c r="AG801" s="23"/>
      <c r="AH801" s="23"/>
      <c r="AI801" s="23"/>
      <c r="AJ801" s="23"/>
      <c r="AK801" s="23"/>
      <c r="AL801" s="23"/>
      <c r="AM801" s="23"/>
      <c r="AN801" s="23"/>
      <c r="AO801" s="23"/>
      <c r="AP801" s="23"/>
      <c r="AQ801" s="23"/>
      <c r="AR801" s="23"/>
    </row>
    <row r="802" ht="15.75" customHeight="1">
      <c r="A802" s="23"/>
      <c r="B802" s="23"/>
      <c r="C802" s="23"/>
      <c r="D802" s="23"/>
      <c r="E802" s="23"/>
      <c r="F802" s="23"/>
      <c r="G802" s="286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  <c r="AF802" s="23"/>
      <c r="AG802" s="23"/>
      <c r="AH802" s="23"/>
      <c r="AI802" s="23"/>
      <c r="AJ802" s="23"/>
      <c r="AK802" s="23"/>
      <c r="AL802" s="23"/>
      <c r="AM802" s="23"/>
      <c r="AN802" s="23"/>
      <c r="AO802" s="23"/>
      <c r="AP802" s="23"/>
      <c r="AQ802" s="23"/>
      <c r="AR802" s="23"/>
    </row>
    <row r="803" ht="15.75" customHeight="1">
      <c r="A803" s="23"/>
      <c r="B803" s="23"/>
      <c r="C803" s="23"/>
      <c r="D803" s="23"/>
      <c r="E803" s="23"/>
      <c r="F803" s="23"/>
      <c r="G803" s="286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  <c r="AF803" s="23"/>
      <c r="AG803" s="23"/>
      <c r="AH803" s="23"/>
      <c r="AI803" s="23"/>
      <c r="AJ803" s="23"/>
      <c r="AK803" s="23"/>
      <c r="AL803" s="23"/>
      <c r="AM803" s="23"/>
      <c r="AN803" s="23"/>
      <c r="AO803" s="23"/>
      <c r="AP803" s="23"/>
      <c r="AQ803" s="23"/>
      <c r="AR803" s="23"/>
    </row>
    <row r="804" ht="15.75" customHeight="1">
      <c r="A804" s="23"/>
      <c r="B804" s="23"/>
      <c r="C804" s="23"/>
      <c r="D804" s="23"/>
      <c r="E804" s="23"/>
      <c r="F804" s="23"/>
      <c r="G804" s="286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  <c r="AF804" s="23"/>
      <c r="AG804" s="23"/>
      <c r="AH804" s="23"/>
      <c r="AI804" s="23"/>
      <c r="AJ804" s="23"/>
      <c r="AK804" s="23"/>
      <c r="AL804" s="23"/>
      <c r="AM804" s="23"/>
      <c r="AN804" s="23"/>
      <c r="AO804" s="23"/>
      <c r="AP804" s="23"/>
      <c r="AQ804" s="23"/>
      <c r="AR804" s="23"/>
    </row>
    <row r="805" ht="15.75" customHeight="1">
      <c r="A805" s="23"/>
      <c r="B805" s="23"/>
      <c r="C805" s="23"/>
      <c r="D805" s="23"/>
      <c r="E805" s="23"/>
      <c r="F805" s="23"/>
      <c r="G805" s="286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  <c r="AF805" s="23"/>
      <c r="AG805" s="23"/>
      <c r="AH805" s="23"/>
      <c r="AI805" s="23"/>
      <c r="AJ805" s="23"/>
      <c r="AK805" s="23"/>
      <c r="AL805" s="23"/>
      <c r="AM805" s="23"/>
      <c r="AN805" s="23"/>
      <c r="AO805" s="23"/>
      <c r="AP805" s="23"/>
      <c r="AQ805" s="23"/>
      <c r="AR805" s="23"/>
    </row>
    <row r="806" ht="15.75" customHeight="1">
      <c r="A806" s="23"/>
      <c r="B806" s="23"/>
      <c r="C806" s="23"/>
      <c r="D806" s="23"/>
      <c r="E806" s="23"/>
      <c r="F806" s="23"/>
      <c r="G806" s="286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  <c r="AF806" s="23"/>
      <c r="AG806" s="23"/>
      <c r="AH806" s="23"/>
      <c r="AI806" s="23"/>
      <c r="AJ806" s="23"/>
      <c r="AK806" s="23"/>
      <c r="AL806" s="23"/>
      <c r="AM806" s="23"/>
      <c r="AN806" s="23"/>
      <c r="AO806" s="23"/>
      <c r="AP806" s="23"/>
      <c r="AQ806" s="23"/>
      <c r="AR806" s="23"/>
    </row>
    <row r="807" ht="15.75" customHeight="1">
      <c r="A807" s="23"/>
      <c r="B807" s="23"/>
      <c r="C807" s="23"/>
      <c r="D807" s="23"/>
      <c r="E807" s="23"/>
      <c r="F807" s="23"/>
      <c r="G807" s="286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  <c r="AF807" s="23"/>
      <c r="AG807" s="23"/>
      <c r="AH807" s="23"/>
      <c r="AI807" s="23"/>
      <c r="AJ807" s="23"/>
      <c r="AK807" s="23"/>
      <c r="AL807" s="23"/>
      <c r="AM807" s="23"/>
      <c r="AN807" s="23"/>
      <c r="AO807" s="23"/>
      <c r="AP807" s="23"/>
      <c r="AQ807" s="23"/>
      <c r="AR807" s="23"/>
    </row>
    <row r="808" ht="15.75" customHeight="1">
      <c r="A808" s="23"/>
      <c r="B808" s="23"/>
      <c r="C808" s="23"/>
      <c r="D808" s="23"/>
      <c r="E808" s="23"/>
      <c r="F808" s="23"/>
      <c r="G808" s="286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  <c r="AF808" s="23"/>
      <c r="AG808" s="23"/>
      <c r="AH808" s="23"/>
      <c r="AI808" s="23"/>
      <c r="AJ808" s="23"/>
      <c r="AK808" s="23"/>
      <c r="AL808" s="23"/>
      <c r="AM808" s="23"/>
      <c r="AN808" s="23"/>
      <c r="AO808" s="23"/>
      <c r="AP808" s="23"/>
      <c r="AQ808" s="23"/>
      <c r="AR808" s="23"/>
    </row>
    <row r="809" ht="15.75" customHeight="1">
      <c r="A809" s="23"/>
      <c r="B809" s="23"/>
      <c r="C809" s="23"/>
      <c r="D809" s="23"/>
      <c r="E809" s="23"/>
      <c r="F809" s="23"/>
      <c r="G809" s="286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  <c r="AF809" s="23"/>
      <c r="AG809" s="23"/>
      <c r="AH809" s="23"/>
      <c r="AI809" s="23"/>
      <c r="AJ809" s="23"/>
      <c r="AK809" s="23"/>
      <c r="AL809" s="23"/>
      <c r="AM809" s="23"/>
      <c r="AN809" s="23"/>
      <c r="AO809" s="23"/>
      <c r="AP809" s="23"/>
      <c r="AQ809" s="23"/>
      <c r="AR809" s="23"/>
    </row>
    <row r="810" ht="15.75" customHeight="1">
      <c r="A810" s="23"/>
      <c r="B810" s="23"/>
      <c r="C810" s="23"/>
      <c r="D810" s="23"/>
      <c r="E810" s="23"/>
      <c r="F810" s="23"/>
      <c r="G810" s="286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  <c r="AF810" s="23"/>
      <c r="AG810" s="23"/>
      <c r="AH810" s="23"/>
      <c r="AI810" s="23"/>
      <c r="AJ810" s="23"/>
      <c r="AK810" s="23"/>
      <c r="AL810" s="23"/>
      <c r="AM810" s="23"/>
      <c r="AN810" s="23"/>
      <c r="AO810" s="23"/>
      <c r="AP810" s="23"/>
      <c r="AQ810" s="23"/>
      <c r="AR810" s="23"/>
    </row>
    <row r="811" ht="15.75" customHeight="1">
      <c r="A811" s="23"/>
      <c r="B811" s="23"/>
      <c r="C811" s="23"/>
      <c r="D811" s="23"/>
      <c r="E811" s="23"/>
      <c r="F811" s="23"/>
      <c r="G811" s="286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  <c r="AF811" s="23"/>
      <c r="AG811" s="23"/>
      <c r="AH811" s="23"/>
      <c r="AI811" s="23"/>
      <c r="AJ811" s="23"/>
      <c r="AK811" s="23"/>
      <c r="AL811" s="23"/>
      <c r="AM811" s="23"/>
      <c r="AN811" s="23"/>
      <c r="AO811" s="23"/>
      <c r="AP811" s="23"/>
      <c r="AQ811" s="23"/>
      <c r="AR811" s="23"/>
    </row>
    <row r="812" ht="15.75" customHeight="1">
      <c r="A812" s="23"/>
      <c r="B812" s="23"/>
      <c r="C812" s="23"/>
      <c r="D812" s="23"/>
      <c r="E812" s="23"/>
      <c r="F812" s="23"/>
      <c r="G812" s="286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  <c r="AF812" s="23"/>
      <c r="AG812" s="23"/>
      <c r="AH812" s="23"/>
      <c r="AI812" s="23"/>
      <c r="AJ812" s="23"/>
      <c r="AK812" s="23"/>
      <c r="AL812" s="23"/>
      <c r="AM812" s="23"/>
      <c r="AN812" s="23"/>
      <c r="AO812" s="23"/>
      <c r="AP812" s="23"/>
      <c r="AQ812" s="23"/>
      <c r="AR812" s="23"/>
    </row>
    <row r="813" ht="15.75" customHeight="1">
      <c r="A813" s="23"/>
      <c r="B813" s="23"/>
      <c r="C813" s="23"/>
      <c r="D813" s="23"/>
      <c r="E813" s="23"/>
      <c r="F813" s="23"/>
      <c r="G813" s="286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  <c r="AF813" s="23"/>
      <c r="AG813" s="23"/>
      <c r="AH813" s="23"/>
      <c r="AI813" s="23"/>
      <c r="AJ813" s="23"/>
      <c r="AK813" s="23"/>
      <c r="AL813" s="23"/>
      <c r="AM813" s="23"/>
      <c r="AN813" s="23"/>
      <c r="AO813" s="23"/>
      <c r="AP813" s="23"/>
      <c r="AQ813" s="23"/>
      <c r="AR813" s="23"/>
    </row>
    <row r="814" ht="15.75" customHeight="1">
      <c r="A814" s="23"/>
      <c r="B814" s="23"/>
      <c r="C814" s="23"/>
      <c r="D814" s="23"/>
      <c r="E814" s="23"/>
      <c r="F814" s="23"/>
      <c r="G814" s="286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  <c r="AF814" s="23"/>
      <c r="AG814" s="23"/>
      <c r="AH814" s="23"/>
      <c r="AI814" s="23"/>
      <c r="AJ814" s="23"/>
      <c r="AK814" s="23"/>
      <c r="AL814" s="23"/>
      <c r="AM814" s="23"/>
      <c r="AN814" s="23"/>
      <c r="AO814" s="23"/>
      <c r="AP814" s="23"/>
      <c r="AQ814" s="23"/>
      <c r="AR814" s="23"/>
    </row>
    <row r="815" ht="15.75" customHeight="1">
      <c r="A815" s="23"/>
      <c r="B815" s="23"/>
      <c r="C815" s="23"/>
      <c r="D815" s="23"/>
      <c r="E815" s="23"/>
      <c r="F815" s="23"/>
      <c r="G815" s="286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  <c r="AF815" s="23"/>
      <c r="AG815" s="23"/>
      <c r="AH815" s="23"/>
      <c r="AI815" s="23"/>
      <c r="AJ815" s="23"/>
      <c r="AK815" s="23"/>
      <c r="AL815" s="23"/>
      <c r="AM815" s="23"/>
      <c r="AN815" s="23"/>
      <c r="AO815" s="23"/>
      <c r="AP815" s="23"/>
      <c r="AQ815" s="23"/>
      <c r="AR815" s="23"/>
    </row>
    <row r="816" ht="15.75" customHeight="1">
      <c r="A816" s="23"/>
      <c r="B816" s="23"/>
      <c r="C816" s="23"/>
      <c r="D816" s="23"/>
      <c r="E816" s="23"/>
      <c r="F816" s="23"/>
      <c r="G816" s="286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  <c r="AF816" s="23"/>
      <c r="AG816" s="23"/>
      <c r="AH816" s="23"/>
      <c r="AI816" s="23"/>
      <c r="AJ816" s="23"/>
      <c r="AK816" s="23"/>
      <c r="AL816" s="23"/>
      <c r="AM816" s="23"/>
      <c r="AN816" s="23"/>
      <c r="AO816" s="23"/>
      <c r="AP816" s="23"/>
      <c r="AQ816" s="23"/>
      <c r="AR816" s="23"/>
    </row>
    <row r="817" ht="15.75" customHeight="1">
      <c r="A817" s="23"/>
      <c r="B817" s="23"/>
      <c r="C817" s="23"/>
      <c r="D817" s="23"/>
      <c r="E817" s="23"/>
      <c r="F817" s="23"/>
      <c r="G817" s="286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  <c r="AF817" s="23"/>
      <c r="AG817" s="23"/>
      <c r="AH817" s="23"/>
      <c r="AI817" s="23"/>
      <c r="AJ817" s="23"/>
      <c r="AK817" s="23"/>
      <c r="AL817" s="23"/>
      <c r="AM817" s="23"/>
      <c r="AN817" s="23"/>
      <c r="AO817" s="23"/>
      <c r="AP817" s="23"/>
      <c r="AQ817" s="23"/>
      <c r="AR817" s="23"/>
    </row>
    <row r="818" ht="15.75" customHeight="1">
      <c r="A818" s="23"/>
      <c r="B818" s="23"/>
      <c r="C818" s="23"/>
      <c r="D818" s="23"/>
      <c r="E818" s="23"/>
      <c r="F818" s="23"/>
      <c r="G818" s="286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  <c r="AF818" s="23"/>
      <c r="AG818" s="23"/>
      <c r="AH818" s="23"/>
      <c r="AI818" s="23"/>
      <c r="AJ818" s="23"/>
      <c r="AK818" s="23"/>
      <c r="AL818" s="23"/>
      <c r="AM818" s="23"/>
      <c r="AN818" s="23"/>
      <c r="AO818" s="23"/>
      <c r="AP818" s="23"/>
      <c r="AQ818" s="23"/>
      <c r="AR818" s="23"/>
    </row>
    <row r="819" ht="15.75" customHeight="1">
      <c r="A819" s="23"/>
      <c r="B819" s="23"/>
      <c r="C819" s="23"/>
      <c r="D819" s="23"/>
      <c r="E819" s="23"/>
      <c r="F819" s="23"/>
      <c r="G819" s="286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  <c r="AF819" s="23"/>
      <c r="AG819" s="23"/>
      <c r="AH819" s="23"/>
      <c r="AI819" s="23"/>
      <c r="AJ819" s="23"/>
      <c r="AK819" s="23"/>
      <c r="AL819" s="23"/>
      <c r="AM819" s="23"/>
      <c r="AN819" s="23"/>
      <c r="AO819" s="23"/>
      <c r="AP819" s="23"/>
      <c r="AQ819" s="23"/>
      <c r="AR819" s="23"/>
    </row>
    <row r="820" ht="15.75" customHeight="1">
      <c r="A820" s="23"/>
      <c r="B820" s="23"/>
      <c r="C820" s="23"/>
      <c r="D820" s="23"/>
      <c r="E820" s="23"/>
      <c r="F820" s="23"/>
      <c r="G820" s="286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  <c r="AF820" s="23"/>
      <c r="AG820" s="23"/>
      <c r="AH820" s="23"/>
      <c r="AI820" s="23"/>
      <c r="AJ820" s="23"/>
      <c r="AK820" s="23"/>
      <c r="AL820" s="23"/>
      <c r="AM820" s="23"/>
      <c r="AN820" s="23"/>
      <c r="AO820" s="23"/>
      <c r="AP820" s="23"/>
      <c r="AQ820" s="23"/>
      <c r="AR820" s="23"/>
    </row>
    <row r="821" ht="15.75" customHeight="1">
      <c r="A821" s="23"/>
      <c r="B821" s="23"/>
      <c r="C821" s="23"/>
      <c r="D821" s="23"/>
      <c r="E821" s="23"/>
      <c r="F821" s="23"/>
      <c r="G821" s="286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  <c r="AF821" s="23"/>
      <c r="AG821" s="23"/>
      <c r="AH821" s="23"/>
      <c r="AI821" s="23"/>
      <c r="AJ821" s="23"/>
      <c r="AK821" s="23"/>
      <c r="AL821" s="23"/>
      <c r="AM821" s="23"/>
      <c r="AN821" s="23"/>
      <c r="AO821" s="23"/>
      <c r="AP821" s="23"/>
      <c r="AQ821" s="23"/>
      <c r="AR821" s="23"/>
    </row>
    <row r="822" ht="15.75" customHeight="1">
      <c r="A822" s="23"/>
      <c r="B822" s="23"/>
      <c r="C822" s="23"/>
      <c r="D822" s="23"/>
      <c r="E822" s="23"/>
      <c r="F822" s="23"/>
      <c r="G822" s="286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  <c r="AF822" s="23"/>
      <c r="AG822" s="23"/>
      <c r="AH822" s="23"/>
      <c r="AI822" s="23"/>
      <c r="AJ822" s="23"/>
      <c r="AK822" s="23"/>
      <c r="AL822" s="23"/>
      <c r="AM822" s="23"/>
      <c r="AN822" s="23"/>
      <c r="AO822" s="23"/>
      <c r="AP822" s="23"/>
      <c r="AQ822" s="23"/>
      <c r="AR822" s="23"/>
    </row>
    <row r="823" ht="15.75" customHeight="1">
      <c r="A823" s="23"/>
      <c r="B823" s="23"/>
      <c r="C823" s="23"/>
      <c r="D823" s="23"/>
      <c r="E823" s="23"/>
      <c r="F823" s="23"/>
      <c r="G823" s="286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  <c r="AF823" s="23"/>
      <c r="AG823" s="23"/>
      <c r="AH823" s="23"/>
      <c r="AI823" s="23"/>
      <c r="AJ823" s="23"/>
      <c r="AK823" s="23"/>
      <c r="AL823" s="23"/>
      <c r="AM823" s="23"/>
      <c r="AN823" s="23"/>
      <c r="AO823" s="23"/>
      <c r="AP823" s="23"/>
      <c r="AQ823" s="23"/>
      <c r="AR823" s="23"/>
    </row>
    <row r="824" ht="15.75" customHeight="1">
      <c r="A824" s="23"/>
      <c r="B824" s="23"/>
      <c r="C824" s="23"/>
      <c r="D824" s="23"/>
      <c r="E824" s="23"/>
      <c r="F824" s="23"/>
      <c r="G824" s="286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  <c r="AF824" s="23"/>
      <c r="AG824" s="23"/>
      <c r="AH824" s="23"/>
      <c r="AI824" s="23"/>
      <c r="AJ824" s="23"/>
      <c r="AK824" s="23"/>
      <c r="AL824" s="23"/>
      <c r="AM824" s="23"/>
      <c r="AN824" s="23"/>
      <c r="AO824" s="23"/>
      <c r="AP824" s="23"/>
      <c r="AQ824" s="23"/>
      <c r="AR824" s="23"/>
    </row>
    <row r="825" ht="15.75" customHeight="1">
      <c r="A825" s="23"/>
      <c r="B825" s="23"/>
      <c r="C825" s="23"/>
      <c r="D825" s="23"/>
      <c r="E825" s="23"/>
      <c r="F825" s="23"/>
      <c r="G825" s="286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  <c r="AF825" s="23"/>
      <c r="AG825" s="23"/>
      <c r="AH825" s="23"/>
      <c r="AI825" s="23"/>
      <c r="AJ825" s="23"/>
      <c r="AK825" s="23"/>
      <c r="AL825" s="23"/>
      <c r="AM825" s="23"/>
      <c r="AN825" s="23"/>
      <c r="AO825" s="23"/>
      <c r="AP825" s="23"/>
      <c r="AQ825" s="23"/>
      <c r="AR825" s="23"/>
    </row>
    <row r="826" ht="15.75" customHeight="1">
      <c r="A826" s="23"/>
      <c r="B826" s="23"/>
      <c r="C826" s="23"/>
      <c r="D826" s="23"/>
      <c r="E826" s="23"/>
      <c r="F826" s="23"/>
      <c r="G826" s="286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  <c r="AF826" s="23"/>
      <c r="AG826" s="23"/>
      <c r="AH826" s="23"/>
      <c r="AI826" s="23"/>
      <c r="AJ826" s="23"/>
      <c r="AK826" s="23"/>
      <c r="AL826" s="23"/>
      <c r="AM826" s="23"/>
      <c r="AN826" s="23"/>
      <c r="AO826" s="23"/>
      <c r="AP826" s="23"/>
      <c r="AQ826" s="23"/>
      <c r="AR826" s="23"/>
    </row>
    <row r="827" ht="15.75" customHeight="1">
      <c r="A827" s="23"/>
      <c r="B827" s="23"/>
      <c r="C827" s="23"/>
      <c r="D827" s="23"/>
      <c r="E827" s="23"/>
      <c r="F827" s="23"/>
      <c r="G827" s="286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  <c r="AF827" s="23"/>
      <c r="AG827" s="23"/>
      <c r="AH827" s="23"/>
      <c r="AI827" s="23"/>
      <c r="AJ827" s="23"/>
      <c r="AK827" s="23"/>
      <c r="AL827" s="23"/>
      <c r="AM827" s="23"/>
      <c r="AN827" s="23"/>
      <c r="AO827" s="23"/>
      <c r="AP827" s="23"/>
      <c r="AQ827" s="23"/>
      <c r="AR827" s="23"/>
    </row>
    <row r="828" ht="15.75" customHeight="1">
      <c r="A828" s="23"/>
      <c r="B828" s="23"/>
      <c r="C828" s="23"/>
      <c r="D828" s="23"/>
      <c r="E828" s="23"/>
      <c r="F828" s="23"/>
      <c r="G828" s="286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  <c r="AF828" s="23"/>
      <c r="AG828" s="23"/>
      <c r="AH828" s="23"/>
      <c r="AI828" s="23"/>
      <c r="AJ828" s="23"/>
      <c r="AK828" s="23"/>
      <c r="AL828" s="23"/>
      <c r="AM828" s="23"/>
      <c r="AN828" s="23"/>
      <c r="AO828" s="23"/>
      <c r="AP828" s="23"/>
      <c r="AQ828" s="23"/>
      <c r="AR828" s="23"/>
    </row>
    <row r="829" ht="15.75" customHeight="1">
      <c r="A829" s="23"/>
      <c r="B829" s="23"/>
      <c r="C829" s="23"/>
      <c r="D829" s="23"/>
      <c r="E829" s="23"/>
      <c r="F829" s="23"/>
      <c r="G829" s="286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  <c r="AF829" s="23"/>
      <c r="AG829" s="23"/>
      <c r="AH829" s="23"/>
      <c r="AI829" s="23"/>
      <c r="AJ829" s="23"/>
      <c r="AK829" s="23"/>
      <c r="AL829" s="23"/>
      <c r="AM829" s="23"/>
      <c r="AN829" s="23"/>
      <c r="AO829" s="23"/>
      <c r="AP829" s="23"/>
      <c r="AQ829" s="23"/>
      <c r="AR829" s="23"/>
    </row>
    <row r="830" ht="15.75" customHeight="1">
      <c r="A830" s="23"/>
      <c r="B830" s="23"/>
      <c r="C830" s="23"/>
      <c r="D830" s="23"/>
      <c r="E830" s="23"/>
      <c r="F830" s="23"/>
      <c r="G830" s="286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  <c r="AF830" s="23"/>
      <c r="AG830" s="23"/>
      <c r="AH830" s="23"/>
      <c r="AI830" s="23"/>
      <c r="AJ830" s="23"/>
      <c r="AK830" s="23"/>
      <c r="AL830" s="23"/>
      <c r="AM830" s="23"/>
      <c r="AN830" s="23"/>
      <c r="AO830" s="23"/>
      <c r="AP830" s="23"/>
      <c r="AQ830" s="23"/>
      <c r="AR830" s="23"/>
    </row>
    <row r="831" ht="15.75" customHeight="1">
      <c r="A831" s="23"/>
      <c r="B831" s="23"/>
      <c r="C831" s="23"/>
      <c r="D831" s="23"/>
      <c r="E831" s="23"/>
      <c r="F831" s="23"/>
      <c r="G831" s="286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  <c r="AF831" s="23"/>
      <c r="AG831" s="23"/>
      <c r="AH831" s="23"/>
      <c r="AI831" s="23"/>
      <c r="AJ831" s="23"/>
      <c r="AK831" s="23"/>
      <c r="AL831" s="23"/>
      <c r="AM831" s="23"/>
      <c r="AN831" s="23"/>
      <c r="AO831" s="23"/>
      <c r="AP831" s="23"/>
      <c r="AQ831" s="23"/>
      <c r="AR831" s="23"/>
    </row>
    <row r="832" ht="15.75" customHeight="1">
      <c r="A832" s="23"/>
      <c r="B832" s="23"/>
      <c r="C832" s="23"/>
      <c r="D832" s="23"/>
      <c r="E832" s="23"/>
      <c r="F832" s="23"/>
      <c r="G832" s="286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  <c r="AF832" s="23"/>
      <c r="AG832" s="23"/>
      <c r="AH832" s="23"/>
      <c r="AI832" s="23"/>
      <c r="AJ832" s="23"/>
      <c r="AK832" s="23"/>
      <c r="AL832" s="23"/>
      <c r="AM832" s="23"/>
      <c r="AN832" s="23"/>
      <c r="AO832" s="23"/>
      <c r="AP832" s="23"/>
      <c r="AQ832" s="23"/>
      <c r="AR832" s="23"/>
    </row>
    <row r="833" ht="15.75" customHeight="1">
      <c r="A833" s="23"/>
      <c r="B833" s="23"/>
      <c r="C833" s="23"/>
      <c r="D833" s="23"/>
      <c r="E833" s="23"/>
      <c r="F833" s="23"/>
      <c r="G833" s="286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  <c r="AF833" s="23"/>
      <c r="AG833" s="23"/>
      <c r="AH833" s="23"/>
      <c r="AI833" s="23"/>
      <c r="AJ833" s="23"/>
      <c r="AK833" s="23"/>
      <c r="AL833" s="23"/>
      <c r="AM833" s="23"/>
      <c r="AN833" s="23"/>
      <c r="AO833" s="23"/>
      <c r="AP833" s="23"/>
      <c r="AQ833" s="23"/>
      <c r="AR833" s="23"/>
    </row>
    <row r="834" ht="15.75" customHeight="1">
      <c r="A834" s="23"/>
      <c r="B834" s="23"/>
      <c r="C834" s="23"/>
      <c r="D834" s="23"/>
      <c r="E834" s="23"/>
      <c r="F834" s="23"/>
      <c r="G834" s="286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  <c r="AF834" s="23"/>
      <c r="AG834" s="23"/>
      <c r="AH834" s="23"/>
      <c r="AI834" s="23"/>
      <c r="AJ834" s="23"/>
      <c r="AK834" s="23"/>
      <c r="AL834" s="23"/>
      <c r="AM834" s="23"/>
      <c r="AN834" s="23"/>
      <c r="AO834" s="23"/>
      <c r="AP834" s="23"/>
      <c r="AQ834" s="23"/>
      <c r="AR834" s="23"/>
    </row>
    <row r="835" ht="15.75" customHeight="1">
      <c r="A835" s="23"/>
      <c r="B835" s="23"/>
      <c r="C835" s="23"/>
      <c r="D835" s="23"/>
      <c r="E835" s="23"/>
      <c r="F835" s="23"/>
      <c r="G835" s="286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  <c r="AF835" s="23"/>
      <c r="AG835" s="23"/>
      <c r="AH835" s="23"/>
      <c r="AI835" s="23"/>
      <c r="AJ835" s="23"/>
      <c r="AK835" s="23"/>
      <c r="AL835" s="23"/>
      <c r="AM835" s="23"/>
      <c r="AN835" s="23"/>
      <c r="AO835" s="23"/>
      <c r="AP835" s="23"/>
      <c r="AQ835" s="23"/>
      <c r="AR835" s="23"/>
    </row>
    <row r="836" ht="15.75" customHeight="1">
      <c r="A836" s="23"/>
      <c r="B836" s="23"/>
      <c r="C836" s="23"/>
      <c r="D836" s="23"/>
      <c r="E836" s="23"/>
      <c r="F836" s="23"/>
      <c r="G836" s="286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  <c r="AF836" s="23"/>
      <c r="AG836" s="23"/>
      <c r="AH836" s="23"/>
      <c r="AI836" s="23"/>
      <c r="AJ836" s="23"/>
      <c r="AK836" s="23"/>
      <c r="AL836" s="23"/>
      <c r="AM836" s="23"/>
      <c r="AN836" s="23"/>
      <c r="AO836" s="23"/>
      <c r="AP836" s="23"/>
      <c r="AQ836" s="23"/>
      <c r="AR836" s="23"/>
    </row>
    <row r="837" ht="15.75" customHeight="1">
      <c r="A837" s="23"/>
      <c r="B837" s="23"/>
      <c r="C837" s="23"/>
      <c r="D837" s="23"/>
      <c r="E837" s="23"/>
      <c r="F837" s="23"/>
      <c r="G837" s="286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  <c r="AF837" s="23"/>
      <c r="AG837" s="23"/>
      <c r="AH837" s="23"/>
      <c r="AI837" s="23"/>
      <c r="AJ837" s="23"/>
      <c r="AK837" s="23"/>
      <c r="AL837" s="23"/>
      <c r="AM837" s="23"/>
      <c r="AN837" s="23"/>
      <c r="AO837" s="23"/>
      <c r="AP837" s="23"/>
      <c r="AQ837" s="23"/>
      <c r="AR837" s="23"/>
    </row>
    <row r="838" ht="15.75" customHeight="1">
      <c r="A838" s="23"/>
      <c r="B838" s="23"/>
      <c r="C838" s="23"/>
      <c r="D838" s="23"/>
      <c r="E838" s="23"/>
      <c r="F838" s="23"/>
      <c r="G838" s="286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  <c r="AF838" s="23"/>
      <c r="AG838" s="23"/>
      <c r="AH838" s="23"/>
      <c r="AI838" s="23"/>
      <c r="AJ838" s="23"/>
      <c r="AK838" s="23"/>
      <c r="AL838" s="23"/>
      <c r="AM838" s="23"/>
      <c r="AN838" s="23"/>
      <c r="AO838" s="23"/>
      <c r="AP838" s="23"/>
      <c r="AQ838" s="23"/>
      <c r="AR838" s="23"/>
    </row>
    <row r="839" ht="15.75" customHeight="1">
      <c r="A839" s="23"/>
      <c r="B839" s="23"/>
      <c r="C839" s="23"/>
      <c r="D839" s="23"/>
      <c r="E839" s="23"/>
      <c r="F839" s="23"/>
      <c r="G839" s="286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  <c r="AF839" s="23"/>
      <c r="AG839" s="23"/>
      <c r="AH839" s="23"/>
      <c r="AI839" s="23"/>
      <c r="AJ839" s="23"/>
      <c r="AK839" s="23"/>
      <c r="AL839" s="23"/>
      <c r="AM839" s="23"/>
      <c r="AN839" s="23"/>
      <c r="AO839" s="23"/>
      <c r="AP839" s="23"/>
      <c r="AQ839" s="23"/>
      <c r="AR839" s="23"/>
    </row>
    <row r="840" ht="15.75" customHeight="1">
      <c r="A840" s="23"/>
      <c r="B840" s="23"/>
      <c r="C840" s="23"/>
      <c r="D840" s="23"/>
      <c r="E840" s="23"/>
      <c r="F840" s="23"/>
      <c r="G840" s="286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  <c r="AF840" s="23"/>
      <c r="AG840" s="23"/>
      <c r="AH840" s="23"/>
      <c r="AI840" s="23"/>
      <c r="AJ840" s="23"/>
      <c r="AK840" s="23"/>
      <c r="AL840" s="23"/>
      <c r="AM840" s="23"/>
      <c r="AN840" s="23"/>
      <c r="AO840" s="23"/>
      <c r="AP840" s="23"/>
      <c r="AQ840" s="23"/>
      <c r="AR840" s="23"/>
    </row>
    <row r="841" ht="15.75" customHeight="1">
      <c r="A841" s="23"/>
      <c r="B841" s="23"/>
      <c r="C841" s="23"/>
      <c r="D841" s="23"/>
      <c r="E841" s="23"/>
      <c r="F841" s="23"/>
      <c r="G841" s="286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  <c r="AF841" s="23"/>
      <c r="AG841" s="23"/>
      <c r="AH841" s="23"/>
      <c r="AI841" s="23"/>
      <c r="AJ841" s="23"/>
      <c r="AK841" s="23"/>
      <c r="AL841" s="23"/>
      <c r="AM841" s="23"/>
      <c r="AN841" s="23"/>
      <c r="AO841" s="23"/>
      <c r="AP841" s="23"/>
      <c r="AQ841" s="23"/>
      <c r="AR841" s="23"/>
    </row>
    <row r="842" ht="15.75" customHeight="1">
      <c r="A842" s="23"/>
      <c r="B842" s="23"/>
      <c r="C842" s="23"/>
      <c r="D842" s="23"/>
      <c r="E842" s="23"/>
      <c r="F842" s="23"/>
      <c r="G842" s="286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  <c r="AF842" s="23"/>
      <c r="AG842" s="23"/>
      <c r="AH842" s="23"/>
      <c r="AI842" s="23"/>
      <c r="AJ842" s="23"/>
      <c r="AK842" s="23"/>
      <c r="AL842" s="23"/>
      <c r="AM842" s="23"/>
      <c r="AN842" s="23"/>
      <c r="AO842" s="23"/>
      <c r="AP842" s="23"/>
      <c r="AQ842" s="23"/>
      <c r="AR842" s="23"/>
    </row>
    <row r="843" ht="15.75" customHeight="1">
      <c r="A843" s="23"/>
      <c r="B843" s="23"/>
      <c r="C843" s="23"/>
      <c r="D843" s="23"/>
      <c r="E843" s="23"/>
      <c r="F843" s="23"/>
      <c r="G843" s="286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  <c r="AF843" s="23"/>
      <c r="AG843" s="23"/>
      <c r="AH843" s="23"/>
      <c r="AI843" s="23"/>
      <c r="AJ843" s="23"/>
      <c r="AK843" s="23"/>
      <c r="AL843" s="23"/>
      <c r="AM843" s="23"/>
      <c r="AN843" s="23"/>
      <c r="AO843" s="23"/>
      <c r="AP843" s="23"/>
      <c r="AQ843" s="23"/>
      <c r="AR843" s="23"/>
    </row>
    <row r="844" ht="15.75" customHeight="1">
      <c r="A844" s="23"/>
      <c r="B844" s="23"/>
      <c r="C844" s="23"/>
      <c r="D844" s="23"/>
      <c r="E844" s="23"/>
      <c r="F844" s="23"/>
      <c r="G844" s="286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  <c r="AF844" s="23"/>
      <c r="AG844" s="23"/>
      <c r="AH844" s="23"/>
      <c r="AI844" s="23"/>
      <c r="AJ844" s="23"/>
      <c r="AK844" s="23"/>
      <c r="AL844" s="23"/>
      <c r="AM844" s="23"/>
      <c r="AN844" s="23"/>
      <c r="AO844" s="23"/>
      <c r="AP844" s="23"/>
      <c r="AQ844" s="23"/>
      <c r="AR844" s="23"/>
    </row>
    <row r="845" ht="15.75" customHeight="1">
      <c r="A845" s="23"/>
      <c r="B845" s="23"/>
      <c r="C845" s="23"/>
      <c r="D845" s="23"/>
      <c r="E845" s="23"/>
      <c r="F845" s="23"/>
      <c r="G845" s="286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  <c r="AF845" s="23"/>
      <c r="AG845" s="23"/>
      <c r="AH845" s="23"/>
      <c r="AI845" s="23"/>
      <c r="AJ845" s="23"/>
      <c r="AK845" s="23"/>
      <c r="AL845" s="23"/>
      <c r="AM845" s="23"/>
      <c r="AN845" s="23"/>
      <c r="AO845" s="23"/>
      <c r="AP845" s="23"/>
      <c r="AQ845" s="23"/>
      <c r="AR845" s="23"/>
    </row>
    <row r="846" ht="15.75" customHeight="1">
      <c r="A846" s="23"/>
      <c r="B846" s="23"/>
      <c r="C846" s="23"/>
      <c r="D846" s="23"/>
      <c r="E846" s="23"/>
      <c r="F846" s="23"/>
      <c r="G846" s="286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  <c r="AF846" s="23"/>
      <c r="AG846" s="23"/>
      <c r="AH846" s="23"/>
      <c r="AI846" s="23"/>
      <c r="AJ846" s="23"/>
      <c r="AK846" s="23"/>
      <c r="AL846" s="23"/>
      <c r="AM846" s="23"/>
      <c r="AN846" s="23"/>
      <c r="AO846" s="23"/>
      <c r="AP846" s="23"/>
      <c r="AQ846" s="23"/>
      <c r="AR846" s="23"/>
    </row>
    <row r="847" ht="15.75" customHeight="1">
      <c r="A847" s="23"/>
      <c r="B847" s="23"/>
      <c r="C847" s="23"/>
      <c r="D847" s="23"/>
      <c r="E847" s="23"/>
      <c r="F847" s="23"/>
      <c r="G847" s="286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  <c r="AF847" s="23"/>
      <c r="AG847" s="23"/>
      <c r="AH847" s="23"/>
      <c r="AI847" s="23"/>
      <c r="AJ847" s="23"/>
      <c r="AK847" s="23"/>
      <c r="AL847" s="23"/>
      <c r="AM847" s="23"/>
      <c r="AN847" s="23"/>
      <c r="AO847" s="23"/>
      <c r="AP847" s="23"/>
      <c r="AQ847" s="23"/>
      <c r="AR847" s="23"/>
    </row>
    <row r="848" ht="15.75" customHeight="1">
      <c r="A848" s="23"/>
      <c r="B848" s="23"/>
      <c r="C848" s="23"/>
      <c r="D848" s="23"/>
      <c r="E848" s="23"/>
      <c r="F848" s="23"/>
      <c r="G848" s="286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  <c r="AF848" s="23"/>
      <c r="AG848" s="23"/>
      <c r="AH848" s="23"/>
      <c r="AI848" s="23"/>
      <c r="AJ848" s="23"/>
      <c r="AK848" s="23"/>
      <c r="AL848" s="23"/>
      <c r="AM848" s="23"/>
      <c r="AN848" s="23"/>
      <c r="AO848" s="23"/>
      <c r="AP848" s="23"/>
      <c r="AQ848" s="23"/>
      <c r="AR848" s="23"/>
    </row>
    <row r="849" ht="15.75" customHeight="1">
      <c r="A849" s="23"/>
      <c r="B849" s="23"/>
      <c r="C849" s="23"/>
      <c r="D849" s="23"/>
      <c r="E849" s="23"/>
      <c r="F849" s="23"/>
      <c r="G849" s="286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  <c r="AF849" s="23"/>
      <c r="AG849" s="23"/>
      <c r="AH849" s="23"/>
      <c r="AI849" s="23"/>
      <c r="AJ849" s="23"/>
      <c r="AK849" s="23"/>
      <c r="AL849" s="23"/>
      <c r="AM849" s="23"/>
      <c r="AN849" s="23"/>
      <c r="AO849" s="23"/>
      <c r="AP849" s="23"/>
      <c r="AQ849" s="23"/>
      <c r="AR849" s="23"/>
    </row>
    <row r="850" ht="15.75" customHeight="1">
      <c r="A850" s="23"/>
      <c r="B850" s="23"/>
      <c r="C850" s="23"/>
      <c r="D850" s="23"/>
      <c r="E850" s="23"/>
      <c r="F850" s="23"/>
      <c r="G850" s="286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  <c r="AF850" s="23"/>
      <c r="AG850" s="23"/>
      <c r="AH850" s="23"/>
      <c r="AI850" s="23"/>
      <c r="AJ850" s="23"/>
      <c r="AK850" s="23"/>
      <c r="AL850" s="23"/>
      <c r="AM850" s="23"/>
      <c r="AN850" s="23"/>
      <c r="AO850" s="23"/>
      <c r="AP850" s="23"/>
      <c r="AQ850" s="23"/>
      <c r="AR850" s="23"/>
    </row>
    <row r="851" ht="15.75" customHeight="1">
      <c r="A851" s="23"/>
      <c r="B851" s="23"/>
      <c r="C851" s="23"/>
      <c r="D851" s="23"/>
      <c r="E851" s="23"/>
      <c r="F851" s="23"/>
      <c r="G851" s="286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  <c r="AF851" s="23"/>
      <c r="AG851" s="23"/>
      <c r="AH851" s="23"/>
      <c r="AI851" s="23"/>
      <c r="AJ851" s="23"/>
      <c r="AK851" s="23"/>
      <c r="AL851" s="23"/>
      <c r="AM851" s="23"/>
      <c r="AN851" s="23"/>
      <c r="AO851" s="23"/>
      <c r="AP851" s="23"/>
      <c r="AQ851" s="23"/>
      <c r="AR851" s="23"/>
    </row>
    <row r="852" ht="15.75" customHeight="1">
      <c r="A852" s="23"/>
      <c r="B852" s="23"/>
      <c r="C852" s="23"/>
      <c r="D852" s="23"/>
      <c r="E852" s="23"/>
      <c r="F852" s="23"/>
      <c r="G852" s="286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  <c r="AF852" s="23"/>
      <c r="AG852" s="23"/>
      <c r="AH852" s="23"/>
      <c r="AI852" s="23"/>
      <c r="AJ852" s="23"/>
      <c r="AK852" s="23"/>
      <c r="AL852" s="23"/>
      <c r="AM852" s="23"/>
      <c r="AN852" s="23"/>
      <c r="AO852" s="23"/>
      <c r="AP852" s="23"/>
      <c r="AQ852" s="23"/>
      <c r="AR852" s="23"/>
    </row>
    <row r="853" ht="15.75" customHeight="1">
      <c r="A853" s="23"/>
      <c r="B853" s="23"/>
      <c r="C853" s="23"/>
      <c r="D853" s="23"/>
      <c r="E853" s="23"/>
      <c r="F853" s="23"/>
      <c r="G853" s="286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  <c r="AF853" s="23"/>
      <c r="AG853" s="23"/>
      <c r="AH853" s="23"/>
      <c r="AI853" s="23"/>
      <c r="AJ853" s="23"/>
      <c r="AK853" s="23"/>
      <c r="AL853" s="23"/>
      <c r="AM853" s="23"/>
      <c r="AN853" s="23"/>
      <c r="AO853" s="23"/>
      <c r="AP853" s="23"/>
      <c r="AQ853" s="23"/>
      <c r="AR853" s="23"/>
    </row>
    <row r="854" ht="15.75" customHeight="1">
      <c r="A854" s="23"/>
      <c r="B854" s="23"/>
      <c r="C854" s="23"/>
      <c r="D854" s="23"/>
      <c r="E854" s="23"/>
      <c r="F854" s="23"/>
      <c r="G854" s="286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  <c r="AF854" s="23"/>
      <c r="AG854" s="23"/>
      <c r="AH854" s="23"/>
      <c r="AI854" s="23"/>
      <c r="AJ854" s="23"/>
      <c r="AK854" s="23"/>
      <c r="AL854" s="23"/>
      <c r="AM854" s="23"/>
      <c r="AN854" s="23"/>
      <c r="AO854" s="23"/>
      <c r="AP854" s="23"/>
      <c r="AQ854" s="23"/>
      <c r="AR854" s="23"/>
    </row>
    <row r="855" ht="15.75" customHeight="1">
      <c r="A855" s="23"/>
      <c r="B855" s="23"/>
      <c r="C855" s="23"/>
      <c r="D855" s="23"/>
      <c r="E855" s="23"/>
      <c r="F855" s="23"/>
      <c r="G855" s="286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  <c r="AF855" s="23"/>
      <c r="AG855" s="23"/>
      <c r="AH855" s="23"/>
      <c r="AI855" s="23"/>
      <c r="AJ855" s="23"/>
      <c r="AK855" s="23"/>
      <c r="AL855" s="23"/>
      <c r="AM855" s="23"/>
      <c r="AN855" s="23"/>
      <c r="AO855" s="23"/>
      <c r="AP855" s="23"/>
      <c r="AQ855" s="23"/>
      <c r="AR855" s="23"/>
    </row>
    <row r="856" ht="15.75" customHeight="1">
      <c r="A856" s="23"/>
      <c r="B856" s="23"/>
      <c r="C856" s="23"/>
      <c r="D856" s="23"/>
      <c r="E856" s="23"/>
      <c r="F856" s="23"/>
      <c r="G856" s="286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  <c r="AF856" s="23"/>
      <c r="AG856" s="23"/>
      <c r="AH856" s="23"/>
      <c r="AI856" s="23"/>
      <c r="AJ856" s="23"/>
      <c r="AK856" s="23"/>
      <c r="AL856" s="23"/>
      <c r="AM856" s="23"/>
      <c r="AN856" s="23"/>
      <c r="AO856" s="23"/>
      <c r="AP856" s="23"/>
      <c r="AQ856" s="23"/>
      <c r="AR856" s="23"/>
    </row>
    <row r="857" ht="15.75" customHeight="1">
      <c r="A857" s="23"/>
      <c r="B857" s="23"/>
      <c r="C857" s="23"/>
      <c r="D857" s="23"/>
      <c r="E857" s="23"/>
      <c r="F857" s="23"/>
      <c r="G857" s="286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  <c r="AF857" s="23"/>
      <c r="AG857" s="23"/>
      <c r="AH857" s="23"/>
      <c r="AI857" s="23"/>
      <c r="AJ857" s="23"/>
      <c r="AK857" s="23"/>
      <c r="AL857" s="23"/>
      <c r="AM857" s="23"/>
      <c r="AN857" s="23"/>
      <c r="AO857" s="23"/>
      <c r="AP857" s="23"/>
      <c r="AQ857" s="23"/>
      <c r="AR857" s="23"/>
    </row>
    <row r="858" ht="15.75" customHeight="1">
      <c r="A858" s="23"/>
      <c r="B858" s="23"/>
      <c r="C858" s="23"/>
      <c r="D858" s="23"/>
      <c r="E858" s="23"/>
      <c r="F858" s="23"/>
      <c r="G858" s="286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  <c r="AF858" s="23"/>
      <c r="AG858" s="23"/>
      <c r="AH858" s="23"/>
      <c r="AI858" s="23"/>
      <c r="AJ858" s="23"/>
      <c r="AK858" s="23"/>
      <c r="AL858" s="23"/>
      <c r="AM858" s="23"/>
      <c r="AN858" s="23"/>
      <c r="AO858" s="23"/>
      <c r="AP858" s="23"/>
      <c r="AQ858" s="23"/>
      <c r="AR858" s="23"/>
    </row>
    <row r="859" ht="15.75" customHeight="1">
      <c r="A859" s="23"/>
      <c r="B859" s="23"/>
      <c r="C859" s="23"/>
      <c r="D859" s="23"/>
      <c r="E859" s="23"/>
      <c r="F859" s="23"/>
      <c r="G859" s="286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  <c r="AF859" s="23"/>
      <c r="AG859" s="23"/>
      <c r="AH859" s="23"/>
      <c r="AI859" s="23"/>
      <c r="AJ859" s="23"/>
      <c r="AK859" s="23"/>
      <c r="AL859" s="23"/>
      <c r="AM859" s="23"/>
      <c r="AN859" s="23"/>
      <c r="AO859" s="23"/>
      <c r="AP859" s="23"/>
      <c r="AQ859" s="23"/>
      <c r="AR859" s="23"/>
    </row>
    <row r="860" ht="15.75" customHeight="1">
      <c r="A860" s="23"/>
      <c r="B860" s="23"/>
      <c r="C860" s="23"/>
      <c r="D860" s="23"/>
      <c r="E860" s="23"/>
      <c r="F860" s="23"/>
      <c r="G860" s="286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  <c r="AF860" s="23"/>
      <c r="AG860" s="23"/>
      <c r="AH860" s="23"/>
      <c r="AI860" s="23"/>
      <c r="AJ860" s="23"/>
      <c r="AK860" s="23"/>
      <c r="AL860" s="23"/>
      <c r="AM860" s="23"/>
      <c r="AN860" s="23"/>
      <c r="AO860" s="23"/>
      <c r="AP860" s="23"/>
      <c r="AQ860" s="23"/>
      <c r="AR860" s="23"/>
    </row>
    <row r="861" ht="15.75" customHeight="1">
      <c r="A861" s="23"/>
      <c r="B861" s="23"/>
      <c r="C861" s="23"/>
      <c r="D861" s="23"/>
      <c r="E861" s="23"/>
      <c r="F861" s="23"/>
      <c r="G861" s="286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  <c r="AF861" s="23"/>
      <c r="AG861" s="23"/>
      <c r="AH861" s="23"/>
      <c r="AI861" s="23"/>
      <c r="AJ861" s="23"/>
      <c r="AK861" s="23"/>
      <c r="AL861" s="23"/>
      <c r="AM861" s="23"/>
      <c r="AN861" s="23"/>
      <c r="AO861" s="23"/>
      <c r="AP861" s="23"/>
      <c r="AQ861" s="23"/>
      <c r="AR861" s="23"/>
    </row>
    <row r="862" ht="15.75" customHeight="1">
      <c r="A862" s="23"/>
      <c r="B862" s="23"/>
      <c r="C862" s="23"/>
      <c r="D862" s="23"/>
      <c r="E862" s="23"/>
      <c r="F862" s="23"/>
      <c r="G862" s="286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  <c r="AF862" s="23"/>
      <c r="AG862" s="23"/>
      <c r="AH862" s="23"/>
      <c r="AI862" s="23"/>
      <c r="AJ862" s="23"/>
      <c r="AK862" s="23"/>
      <c r="AL862" s="23"/>
      <c r="AM862" s="23"/>
      <c r="AN862" s="23"/>
      <c r="AO862" s="23"/>
      <c r="AP862" s="23"/>
      <c r="AQ862" s="23"/>
      <c r="AR862" s="23"/>
    </row>
    <row r="863" ht="15.75" customHeight="1">
      <c r="A863" s="23"/>
      <c r="B863" s="23"/>
      <c r="C863" s="23"/>
      <c r="D863" s="23"/>
      <c r="E863" s="23"/>
      <c r="F863" s="23"/>
      <c r="G863" s="286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  <c r="AF863" s="23"/>
      <c r="AG863" s="23"/>
      <c r="AH863" s="23"/>
      <c r="AI863" s="23"/>
      <c r="AJ863" s="23"/>
      <c r="AK863" s="23"/>
      <c r="AL863" s="23"/>
      <c r="AM863" s="23"/>
      <c r="AN863" s="23"/>
      <c r="AO863" s="23"/>
      <c r="AP863" s="23"/>
      <c r="AQ863" s="23"/>
      <c r="AR863" s="23"/>
    </row>
    <row r="864" ht="15.75" customHeight="1">
      <c r="A864" s="23"/>
      <c r="B864" s="23"/>
      <c r="C864" s="23"/>
      <c r="D864" s="23"/>
      <c r="E864" s="23"/>
      <c r="F864" s="23"/>
      <c r="G864" s="286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  <c r="AF864" s="23"/>
      <c r="AG864" s="23"/>
      <c r="AH864" s="23"/>
      <c r="AI864" s="23"/>
      <c r="AJ864" s="23"/>
      <c r="AK864" s="23"/>
      <c r="AL864" s="23"/>
      <c r="AM864" s="23"/>
      <c r="AN864" s="23"/>
      <c r="AO864" s="23"/>
      <c r="AP864" s="23"/>
      <c r="AQ864" s="23"/>
      <c r="AR864" s="23"/>
    </row>
    <row r="865" ht="15.75" customHeight="1">
      <c r="A865" s="23"/>
      <c r="B865" s="23"/>
      <c r="C865" s="23"/>
      <c r="D865" s="23"/>
      <c r="E865" s="23"/>
      <c r="F865" s="23"/>
      <c r="G865" s="286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  <c r="AF865" s="23"/>
      <c r="AG865" s="23"/>
      <c r="AH865" s="23"/>
      <c r="AI865" s="23"/>
      <c r="AJ865" s="23"/>
      <c r="AK865" s="23"/>
      <c r="AL865" s="23"/>
      <c r="AM865" s="23"/>
      <c r="AN865" s="23"/>
      <c r="AO865" s="23"/>
      <c r="AP865" s="23"/>
      <c r="AQ865" s="23"/>
      <c r="AR865" s="23"/>
    </row>
    <row r="866" ht="15.75" customHeight="1">
      <c r="A866" s="23"/>
      <c r="B866" s="23"/>
      <c r="C866" s="23"/>
      <c r="D866" s="23"/>
      <c r="E866" s="23"/>
      <c r="F866" s="23"/>
      <c r="G866" s="286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  <c r="AF866" s="23"/>
      <c r="AG866" s="23"/>
      <c r="AH866" s="23"/>
      <c r="AI866" s="23"/>
      <c r="AJ866" s="23"/>
      <c r="AK866" s="23"/>
      <c r="AL866" s="23"/>
      <c r="AM866" s="23"/>
      <c r="AN866" s="23"/>
      <c r="AO866" s="23"/>
      <c r="AP866" s="23"/>
      <c r="AQ866" s="23"/>
      <c r="AR866" s="23"/>
    </row>
    <row r="867" ht="15.75" customHeight="1">
      <c r="A867" s="23"/>
      <c r="B867" s="23"/>
      <c r="C867" s="23"/>
      <c r="D867" s="23"/>
      <c r="E867" s="23"/>
      <c r="F867" s="23"/>
      <c r="G867" s="286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  <c r="AF867" s="23"/>
      <c r="AG867" s="23"/>
      <c r="AH867" s="23"/>
      <c r="AI867" s="23"/>
      <c r="AJ867" s="23"/>
      <c r="AK867" s="23"/>
      <c r="AL867" s="23"/>
      <c r="AM867" s="23"/>
      <c r="AN867" s="23"/>
      <c r="AO867" s="23"/>
      <c r="AP867" s="23"/>
      <c r="AQ867" s="23"/>
      <c r="AR867" s="23"/>
    </row>
    <row r="868" ht="15.75" customHeight="1">
      <c r="A868" s="23"/>
      <c r="B868" s="23"/>
      <c r="C868" s="23"/>
      <c r="D868" s="23"/>
      <c r="E868" s="23"/>
      <c r="F868" s="23"/>
      <c r="G868" s="286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  <c r="AF868" s="23"/>
      <c r="AG868" s="23"/>
      <c r="AH868" s="23"/>
      <c r="AI868" s="23"/>
      <c r="AJ868" s="23"/>
      <c r="AK868" s="23"/>
      <c r="AL868" s="23"/>
      <c r="AM868" s="23"/>
      <c r="AN868" s="23"/>
      <c r="AO868" s="23"/>
      <c r="AP868" s="23"/>
      <c r="AQ868" s="23"/>
      <c r="AR868" s="23"/>
    </row>
    <row r="869" ht="15.75" customHeight="1">
      <c r="A869" s="23"/>
      <c r="B869" s="23"/>
      <c r="C869" s="23"/>
      <c r="D869" s="23"/>
      <c r="E869" s="23"/>
      <c r="F869" s="23"/>
      <c r="G869" s="286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  <c r="AF869" s="23"/>
      <c r="AG869" s="23"/>
      <c r="AH869" s="23"/>
      <c r="AI869" s="23"/>
      <c r="AJ869" s="23"/>
      <c r="AK869" s="23"/>
      <c r="AL869" s="23"/>
      <c r="AM869" s="23"/>
      <c r="AN869" s="23"/>
      <c r="AO869" s="23"/>
      <c r="AP869" s="23"/>
      <c r="AQ869" s="23"/>
      <c r="AR869" s="23"/>
    </row>
    <row r="870" ht="15.75" customHeight="1">
      <c r="A870" s="23"/>
      <c r="B870" s="23"/>
      <c r="C870" s="23"/>
      <c r="D870" s="23"/>
      <c r="E870" s="23"/>
      <c r="F870" s="23"/>
      <c r="G870" s="286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  <c r="AF870" s="23"/>
      <c r="AG870" s="23"/>
      <c r="AH870" s="23"/>
      <c r="AI870" s="23"/>
      <c r="AJ870" s="23"/>
      <c r="AK870" s="23"/>
      <c r="AL870" s="23"/>
      <c r="AM870" s="23"/>
      <c r="AN870" s="23"/>
      <c r="AO870" s="23"/>
      <c r="AP870" s="23"/>
      <c r="AQ870" s="23"/>
      <c r="AR870" s="23"/>
    </row>
    <row r="871" ht="15.75" customHeight="1">
      <c r="A871" s="23"/>
      <c r="B871" s="23"/>
      <c r="C871" s="23"/>
      <c r="D871" s="23"/>
      <c r="E871" s="23"/>
      <c r="F871" s="23"/>
      <c r="G871" s="286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  <c r="AF871" s="23"/>
      <c r="AG871" s="23"/>
      <c r="AH871" s="23"/>
      <c r="AI871" s="23"/>
      <c r="AJ871" s="23"/>
      <c r="AK871" s="23"/>
      <c r="AL871" s="23"/>
      <c r="AM871" s="23"/>
      <c r="AN871" s="23"/>
      <c r="AO871" s="23"/>
      <c r="AP871" s="23"/>
      <c r="AQ871" s="23"/>
      <c r="AR871" s="23"/>
    </row>
    <row r="872" ht="15.75" customHeight="1">
      <c r="A872" s="23"/>
      <c r="B872" s="23"/>
      <c r="C872" s="23"/>
      <c r="D872" s="23"/>
      <c r="E872" s="23"/>
      <c r="F872" s="23"/>
      <c r="G872" s="286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  <c r="AF872" s="23"/>
      <c r="AG872" s="23"/>
      <c r="AH872" s="23"/>
      <c r="AI872" s="23"/>
      <c r="AJ872" s="23"/>
      <c r="AK872" s="23"/>
      <c r="AL872" s="23"/>
      <c r="AM872" s="23"/>
      <c r="AN872" s="23"/>
      <c r="AO872" s="23"/>
      <c r="AP872" s="23"/>
      <c r="AQ872" s="23"/>
      <c r="AR872" s="23"/>
    </row>
    <row r="873" ht="15.75" customHeight="1">
      <c r="A873" s="23"/>
      <c r="B873" s="23"/>
      <c r="C873" s="23"/>
      <c r="D873" s="23"/>
      <c r="E873" s="23"/>
      <c r="F873" s="23"/>
      <c r="G873" s="286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  <c r="AF873" s="23"/>
      <c r="AG873" s="23"/>
      <c r="AH873" s="23"/>
      <c r="AI873" s="23"/>
      <c r="AJ873" s="23"/>
      <c r="AK873" s="23"/>
      <c r="AL873" s="23"/>
      <c r="AM873" s="23"/>
      <c r="AN873" s="23"/>
      <c r="AO873" s="23"/>
      <c r="AP873" s="23"/>
      <c r="AQ873" s="23"/>
      <c r="AR873" s="23"/>
    </row>
    <row r="874" ht="15.75" customHeight="1">
      <c r="A874" s="23"/>
      <c r="B874" s="23"/>
      <c r="C874" s="23"/>
      <c r="D874" s="23"/>
      <c r="E874" s="23"/>
      <c r="F874" s="23"/>
      <c r="G874" s="286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  <c r="AF874" s="23"/>
      <c r="AG874" s="23"/>
      <c r="AH874" s="23"/>
      <c r="AI874" s="23"/>
      <c r="AJ874" s="23"/>
      <c r="AK874" s="23"/>
      <c r="AL874" s="23"/>
      <c r="AM874" s="23"/>
      <c r="AN874" s="23"/>
      <c r="AO874" s="23"/>
      <c r="AP874" s="23"/>
      <c r="AQ874" s="23"/>
      <c r="AR874" s="23"/>
    </row>
    <row r="875" ht="15.75" customHeight="1">
      <c r="A875" s="23"/>
      <c r="B875" s="23"/>
      <c r="C875" s="23"/>
      <c r="D875" s="23"/>
      <c r="E875" s="23"/>
      <c r="F875" s="23"/>
      <c r="G875" s="286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  <c r="AF875" s="23"/>
      <c r="AG875" s="23"/>
      <c r="AH875" s="23"/>
      <c r="AI875" s="23"/>
      <c r="AJ875" s="23"/>
      <c r="AK875" s="23"/>
      <c r="AL875" s="23"/>
      <c r="AM875" s="23"/>
      <c r="AN875" s="23"/>
      <c r="AO875" s="23"/>
      <c r="AP875" s="23"/>
      <c r="AQ875" s="23"/>
      <c r="AR875" s="23"/>
    </row>
    <row r="876" ht="15.75" customHeight="1">
      <c r="A876" s="23"/>
      <c r="B876" s="23"/>
      <c r="C876" s="23"/>
      <c r="D876" s="23"/>
      <c r="E876" s="23"/>
      <c r="F876" s="23"/>
      <c r="G876" s="286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  <c r="AF876" s="23"/>
      <c r="AG876" s="23"/>
      <c r="AH876" s="23"/>
      <c r="AI876" s="23"/>
      <c r="AJ876" s="23"/>
      <c r="AK876" s="23"/>
      <c r="AL876" s="23"/>
      <c r="AM876" s="23"/>
      <c r="AN876" s="23"/>
      <c r="AO876" s="23"/>
      <c r="AP876" s="23"/>
      <c r="AQ876" s="23"/>
      <c r="AR876" s="23"/>
    </row>
    <row r="877" ht="15.75" customHeight="1">
      <c r="A877" s="23"/>
      <c r="B877" s="23"/>
      <c r="C877" s="23"/>
      <c r="D877" s="23"/>
      <c r="E877" s="23"/>
      <c r="F877" s="23"/>
      <c r="G877" s="286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  <c r="AF877" s="23"/>
      <c r="AG877" s="23"/>
      <c r="AH877" s="23"/>
      <c r="AI877" s="23"/>
      <c r="AJ877" s="23"/>
      <c r="AK877" s="23"/>
      <c r="AL877" s="23"/>
      <c r="AM877" s="23"/>
      <c r="AN877" s="23"/>
      <c r="AO877" s="23"/>
      <c r="AP877" s="23"/>
      <c r="AQ877" s="23"/>
      <c r="AR877" s="23"/>
    </row>
    <row r="878" ht="15.75" customHeight="1">
      <c r="A878" s="23"/>
      <c r="B878" s="23"/>
      <c r="C878" s="23"/>
      <c r="D878" s="23"/>
      <c r="E878" s="23"/>
      <c r="F878" s="23"/>
      <c r="G878" s="286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  <c r="AF878" s="23"/>
      <c r="AG878" s="23"/>
      <c r="AH878" s="23"/>
      <c r="AI878" s="23"/>
      <c r="AJ878" s="23"/>
      <c r="AK878" s="23"/>
      <c r="AL878" s="23"/>
      <c r="AM878" s="23"/>
      <c r="AN878" s="23"/>
      <c r="AO878" s="23"/>
      <c r="AP878" s="23"/>
      <c r="AQ878" s="23"/>
      <c r="AR878" s="23"/>
    </row>
    <row r="879" ht="15.75" customHeight="1">
      <c r="A879" s="23"/>
      <c r="B879" s="23"/>
      <c r="C879" s="23"/>
      <c r="D879" s="23"/>
      <c r="E879" s="23"/>
      <c r="F879" s="23"/>
      <c r="G879" s="286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  <c r="AF879" s="23"/>
      <c r="AG879" s="23"/>
      <c r="AH879" s="23"/>
      <c r="AI879" s="23"/>
      <c r="AJ879" s="23"/>
      <c r="AK879" s="23"/>
      <c r="AL879" s="23"/>
      <c r="AM879" s="23"/>
      <c r="AN879" s="23"/>
      <c r="AO879" s="23"/>
      <c r="AP879" s="23"/>
      <c r="AQ879" s="23"/>
      <c r="AR879" s="23"/>
    </row>
    <row r="880" ht="15.75" customHeight="1">
      <c r="A880" s="23"/>
      <c r="B880" s="23"/>
      <c r="C880" s="23"/>
      <c r="D880" s="23"/>
      <c r="E880" s="23"/>
      <c r="F880" s="23"/>
      <c r="G880" s="286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  <c r="AF880" s="23"/>
      <c r="AG880" s="23"/>
      <c r="AH880" s="23"/>
      <c r="AI880" s="23"/>
      <c r="AJ880" s="23"/>
      <c r="AK880" s="23"/>
      <c r="AL880" s="23"/>
      <c r="AM880" s="23"/>
      <c r="AN880" s="23"/>
      <c r="AO880" s="23"/>
      <c r="AP880" s="23"/>
      <c r="AQ880" s="23"/>
      <c r="AR880" s="23"/>
    </row>
    <row r="881" ht="15.75" customHeight="1">
      <c r="A881" s="23"/>
      <c r="B881" s="23"/>
      <c r="C881" s="23"/>
      <c r="D881" s="23"/>
      <c r="E881" s="23"/>
      <c r="F881" s="23"/>
      <c r="G881" s="286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  <c r="AF881" s="23"/>
      <c r="AG881" s="23"/>
      <c r="AH881" s="23"/>
      <c r="AI881" s="23"/>
      <c r="AJ881" s="23"/>
      <c r="AK881" s="23"/>
      <c r="AL881" s="23"/>
      <c r="AM881" s="23"/>
      <c r="AN881" s="23"/>
      <c r="AO881" s="23"/>
      <c r="AP881" s="23"/>
      <c r="AQ881" s="23"/>
      <c r="AR881" s="23"/>
    </row>
    <row r="882" ht="15.75" customHeight="1">
      <c r="A882" s="23"/>
      <c r="B882" s="23"/>
      <c r="C882" s="23"/>
      <c r="D882" s="23"/>
      <c r="E882" s="23"/>
      <c r="F882" s="23"/>
      <c r="G882" s="286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  <c r="AF882" s="23"/>
      <c r="AG882" s="23"/>
      <c r="AH882" s="23"/>
      <c r="AI882" s="23"/>
      <c r="AJ882" s="23"/>
      <c r="AK882" s="23"/>
      <c r="AL882" s="23"/>
      <c r="AM882" s="23"/>
      <c r="AN882" s="23"/>
      <c r="AO882" s="23"/>
      <c r="AP882" s="23"/>
      <c r="AQ882" s="23"/>
      <c r="AR882" s="23"/>
    </row>
    <row r="883" ht="15.75" customHeight="1">
      <c r="A883" s="23"/>
      <c r="B883" s="23"/>
      <c r="C883" s="23"/>
      <c r="D883" s="23"/>
      <c r="E883" s="23"/>
      <c r="F883" s="23"/>
      <c r="G883" s="286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  <c r="AF883" s="23"/>
      <c r="AG883" s="23"/>
      <c r="AH883" s="23"/>
      <c r="AI883" s="23"/>
      <c r="AJ883" s="23"/>
      <c r="AK883" s="23"/>
      <c r="AL883" s="23"/>
      <c r="AM883" s="23"/>
      <c r="AN883" s="23"/>
      <c r="AO883" s="23"/>
      <c r="AP883" s="23"/>
      <c r="AQ883" s="23"/>
      <c r="AR883" s="23"/>
    </row>
    <row r="884" ht="15.75" customHeight="1">
      <c r="A884" s="23"/>
      <c r="B884" s="23"/>
      <c r="C884" s="23"/>
      <c r="D884" s="23"/>
      <c r="E884" s="23"/>
      <c r="F884" s="23"/>
      <c r="G884" s="286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  <c r="AF884" s="23"/>
      <c r="AG884" s="23"/>
      <c r="AH884" s="23"/>
      <c r="AI884" s="23"/>
      <c r="AJ884" s="23"/>
      <c r="AK884" s="23"/>
      <c r="AL884" s="23"/>
      <c r="AM884" s="23"/>
      <c r="AN884" s="23"/>
      <c r="AO884" s="23"/>
      <c r="AP884" s="23"/>
      <c r="AQ884" s="23"/>
      <c r="AR884" s="23"/>
    </row>
    <row r="885" ht="15.75" customHeight="1">
      <c r="A885" s="23"/>
      <c r="B885" s="23"/>
      <c r="C885" s="23"/>
      <c r="D885" s="23"/>
      <c r="E885" s="23"/>
      <c r="F885" s="23"/>
      <c r="G885" s="286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  <c r="AF885" s="23"/>
      <c r="AG885" s="23"/>
      <c r="AH885" s="23"/>
      <c r="AI885" s="23"/>
      <c r="AJ885" s="23"/>
      <c r="AK885" s="23"/>
      <c r="AL885" s="23"/>
      <c r="AM885" s="23"/>
      <c r="AN885" s="23"/>
      <c r="AO885" s="23"/>
      <c r="AP885" s="23"/>
      <c r="AQ885" s="23"/>
      <c r="AR885" s="23"/>
    </row>
    <row r="886" ht="15.75" customHeight="1">
      <c r="A886" s="23"/>
      <c r="B886" s="23"/>
      <c r="C886" s="23"/>
      <c r="D886" s="23"/>
      <c r="E886" s="23"/>
      <c r="F886" s="23"/>
      <c r="G886" s="286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  <c r="AF886" s="23"/>
      <c r="AG886" s="23"/>
      <c r="AH886" s="23"/>
      <c r="AI886" s="23"/>
      <c r="AJ886" s="23"/>
      <c r="AK886" s="23"/>
      <c r="AL886" s="23"/>
      <c r="AM886" s="23"/>
      <c r="AN886" s="23"/>
      <c r="AO886" s="23"/>
      <c r="AP886" s="23"/>
      <c r="AQ886" s="23"/>
      <c r="AR886" s="23"/>
    </row>
    <row r="887" ht="15.75" customHeight="1">
      <c r="A887" s="23"/>
      <c r="B887" s="23"/>
      <c r="C887" s="23"/>
      <c r="D887" s="23"/>
      <c r="E887" s="23"/>
      <c r="F887" s="23"/>
      <c r="G887" s="286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  <c r="AF887" s="23"/>
      <c r="AG887" s="23"/>
      <c r="AH887" s="23"/>
      <c r="AI887" s="23"/>
      <c r="AJ887" s="23"/>
      <c r="AK887" s="23"/>
      <c r="AL887" s="23"/>
      <c r="AM887" s="23"/>
      <c r="AN887" s="23"/>
      <c r="AO887" s="23"/>
      <c r="AP887" s="23"/>
      <c r="AQ887" s="23"/>
      <c r="AR887" s="23"/>
    </row>
    <row r="888" ht="15.75" customHeight="1">
      <c r="A888" s="23"/>
      <c r="B888" s="23"/>
      <c r="C888" s="23"/>
      <c r="D888" s="23"/>
      <c r="E888" s="23"/>
      <c r="F888" s="23"/>
      <c r="G888" s="286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  <c r="AF888" s="23"/>
      <c r="AG888" s="23"/>
      <c r="AH888" s="23"/>
      <c r="AI888" s="23"/>
      <c r="AJ888" s="23"/>
      <c r="AK888" s="23"/>
      <c r="AL888" s="23"/>
      <c r="AM888" s="23"/>
      <c r="AN888" s="23"/>
      <c r="AO888" s="23"/>
      <c r="AP888" s="23"/>
      <c r="AQ888" s="23"/>
      <c r="AR888" s="23"/>
    </row>
    <row r="889" ht="15.75" customHeight="1">
      <c r="A889" s="23"/>
      <c r="B889" s="23"/>
      <c r="C889" s="23"/>
      <c r="D889" s="23"/>
      <c r="E889" s="23"/>
      <c r="F889" s="23"/>
      <c r="G889" s="286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  <c r="AF889" s="23"/>
      <c r="AG889" s="23"/>
      <c r="AH889" s="23"/>
      <c r="AI889" s="23"/>
      <c r="AJ889" s="23"/>
      <c r="AK889" s="23"/>
      <c r="AL889" s="23"/>
      <c r="AM889" s="23"/>
      <c r="AN889" s="23"/>
      <c r="AO889" s="23"/>
      <c r="AP889" s="23"/>
      <c r="AQ889" s="23"/>
      <c r="AR889" s="23"/>
    </row>
    <row r="890" ht="15.75" customHeight="1">
      <c r="A890" s="23"/>
      <c r="B890" s="23"/>
      <c r="C890" s="23"/>
      <c r="D890" s="23"/>
      <c r="E890" s="23"/>
      <c r="F890" s="23"/>
      <c r="G890" s="286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  <c r="AF890" s="23"/>
      <c r="AG890" s="23"/>
      <c r="AH890" s="23"/>
      <c r="AI890" s="23"/>
      <c r="AJ890" s="23"/>
      <c r="AK890" s="23"/>
      <c r="AL890" s="23"/>
      <c r="AM890" s="23"/>
      <c r="AN890" s="23"/>
      <c r="AO890" s="23"/>
      <c r="AP890" s="23"/>
      <c r="AQ890" s="23"/>
      <c r="AR890" s="23"/>
    </row>
    <row r="891" ht="15.75" customHeight="1">
      <c r="A891" s="23"/>
      <c r="B891" s="23"/>
      <c r="C891" s="23"/>
      <c r="D891" s="23"/>
      <c r="E891" s="23"/>
      <c r="F891" s="23"/>
      <c r="G891" s="286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  <c r="AF891" s="23"/>
      <c r="AG891" s="23"/>
      <c r="AH891" s="23"/>
      <c r="AI891" s="23"/>
      <c r="AJ891" s="23"/>
      <c r="AK891" s="23"/>
      <c r="AL891" s="23"/>
      <c r="AM891" s="23"/>
      <c r="AN891" s="23"/>
      <c r="AO891" s="23"/>
      <c r="AP891" s="23"/>
      <c r="AQ891" s="23"/>
      <c r="AR891" s="23"/>
    </row>
    <row r="892" ht="15.75" customHeight="1">
      <c r="A892" s="23"/>
      <c r="B892" s="23"/>
      <c r="C892" s="23"/>
      <c r="D892" s="23"/>
      <c r="E892" s="23"/>
      <c r="F892" s="23"/>
      <c r="G892" s="286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  <c r="AF892" s="23"/>
      <c r="AG892" s="23"/>
      <c r="AH892" s="23"/>
      <c r="AI892" s="23"/>
      <c r="AJ892" s="23"/>
      <c r="AK892" s="23"/>
      <c r="AL892" s="23"/>
      <c r="AM892" s="23"/>
      <c r="AN892" s="23"/>
      <c r="AO892" s="23"/>
      <c r="AP892" s="23"/>
      <c r="AQ892" s="23"/>
      <c r="AR892" s="23"/>
    </row>
    <row r="893" ht="15.75" customHeight="1">
      <c r="A893" s="23"/>
      <c r="B893" s="23"/>
      <c r="C893" s="23"/>
      <c r="D893" s="23"/>
      <c r="E893" s="23"/>
      <c r="F893" s="23"/>
      <c r="G893" s="286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  <c r="AF893" s="23"/>
      <c r="AG893" s="23"/>
      <c r="AH893" s="23"/>
      <c r="AI893" s="23"/>
      <c r="AJ893" s="23"/>
      <c r="AK893" s="23"/>
      <c r="AL893" s="23"/>
      <c r="AM893" s="23"/>
      <c r="AN893" s="23"/>
      <c r="AO893" s="23"/>
      <c r="AP893" s="23"/>
      <c r="AQ893" s="23"/>
      <c r="AR893" s="23"/>
    </row>
    <row r="894" ht="15.75" customHeight="1">
      <c r="A894" s="23"/>
      <c r="B894" s="23"/>
      <c r="C894" s="23"/>
      <c r="D894" s="23"/>
      <c r="E894" s="23"/>
      <c r="F894" s="23"/>
      <c r="G894" s="286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  <c r="AF894" s="23"/>
      <c r="AG894" s="23"/>
      <c r="AH894" s="23"/>
      <c r="AI894" s="23"/>
      <c r="AJ894" s="23"/>
      <c r="AK894" s="23"/>
      <c r="AL894" s="23"/>
      <c r="AM894" s="23"/>
      <c r="AN894" s="23"/>
      <c r="AO894" s="23"/>
      <c r="AP894" s="23"/>
      <c r="AQ894" s="23"/>
      <c r="AR894" s="23"/>
    </row>
    <row r="895" ht="15.75" customHeight="1">
      <c r="A895" s="23"/>
      <c r="B895" s="23"/>
      <c r="C895" s="23"/>
      <c r="D895" s="23"/>
      <c r="E895" s="23"/>
      <c r="F895" s="23"/>
      <c r="G895" s="286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  <c r="AF895" s="23"/>
      <c r="AG895" s="23"/>
      <c r="AH895" s="23"/>
      <c r="AI895" s="23"/>
      <c r="AJ895" s="23"/>
      <c r="AK895" s="23"/>
      <c r="AL895" s="23"/>
      <c r="AM895" s="23"/>
      <c r="AN895" s="23"/>
      <c r="AO895" s="23"/>
      <c r="AP895" s="23"/>
      <c r="AQ895" s="23"/>
      <c r="AR895" s="23"/>
    </row>
    <row r="896" ht="15.75" customHeight="1">
      <c r="A896" s="23"/>
      <c r="B896" s="23"/>
      <c r="C896" s="23"/>
      <c r="D896" s="23"/>
      <c r="E896" s="23"/>
      <c r="F896" s="23"/>
      <c r="G896" s="286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  <c r="AF896" s="23"/>
      <c r="AG896" s="23"/>
      <c r="AH896" s="23"/>
      <c r="AI896" s="23"/>
      <c r="AJ896" s="23"/>
      <c r="AK896" s="23"/>
      <c r="AL896" s="23"/>
      <c r="AM896" s="23"/>
      <c r="AN896" s="23"/>
      <c r="AO896" s="23"/>
      <c r="AP896" s="23"/>
      <c r="AQ896" s="23"/>
      <c r="AR896" s="23"/>
    </row>
    <row r="897" ht="15.75" customHeight="1">
      <c r="A897" s="23"/>
      <c r="B897" s="23"/>
      <c r="C897" s="23"/>
      <c r="D897" s="23"/>
      <c r="E897" s="23"/>
      <c r="F897" s="23"/>
      <c r="G897" s="286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  <c r="AF897" s="23"/>
      <c r="AG897" s="23"/>
      <c r="AH897" s="23"/>
      <c r="AI897" s="23"/>
      <c r="AJ897" s="23"/>
      <c r="AK897" s="23"/>
      <c r="AL897" s="23"/>
      <c r="AM897" s="23"/>
      <c r="AN897" s="23"/>
      <c r="AO897" s="23"/>
      <c r="AP897" s="23"/>
      <c r="AQ897" s="23"/>
      <c r="AR897" s="23"/>
    </row>
    <row r="898" ht="15.75" customHeight="1">
      <c r="A898" s="23"/>
      <c r="B898" s="23"/>
      <c r="C898" s="23"/>
      <c r="D898" s="23"/>
      <c r="E898" s="23"/>
      <c r="F898" s="23"/>
      <c r="G898" s="286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  <c r="AF898" s="23"/>
      <c r="AG898" s="23"/>
      <c r="AH898" s="23"/>
      <c r="AI898" s="23"/>
      <c r="AJ898" s="23"/>
      <c r="AK898" s="23"/>
      <c r="AL898" s="23"/>
      <c r="AM898" s="23"/>
      <c r="AN898" s="23"/>
      <c r="AO898" s="23"/>
      <c r="AP898" s="23"/>
      <c r="AQ898" s="23"/>
      <c r="AR898" s="23"/>
    </row>
    <row r="899" ht="15.75" customHeight="1">
      <c r="A899" s="23"/>
      <c r="B899" s="23"/>
      <c r="C899" s="23"/>
      <c r="D899" s="23"/>
      <c r="E899" s="23"/>
      <c r="F899" s="23"/>
      <c r="G899" s="286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  <c r="AF899" s="23"/>
      <c r="AG899" s="23"/>
      <c r="AH899" s="23"/>
      <c r="AI899" s="23"/>
      <c r="AJ899" s="23"/>
      <c r="AK899" s="23"/>
      <c r="AL899" s="23"/>
      <c r="AM899" s="23"/>
      <c r="AN899" s="23"/>
      <c r="AO899" s="23"/>
      <c r="AP899" s="23"/>
      <c r="AQ899" s="23"/>
      <c r="AR899" s="23"/>
    </row>
    <row r="900" ht="15.75" customHeight="1">
      <c r="A900" s="23"/>
      <c r="B900" s="23"/>
      <c r="C900" s="23"/>
      <c r="D900" s="23"/>
      <c r="E900" s="23"/>
      <c r="F900" s="23"/>
      <c r="G900" s="286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  <c r="AF900" s="23"/>
      <c r="AG900" s="23"/>
      <c r="AH900" s="23"/>
      <c r="AI900" s="23"/>
      <c r="AJ900" s="23"/>
      <c r="AK900" s="23"/>
      <c r="AL900" s="23"/>
      <c r="AM900" s="23"/>
      <c r="AN900" s="23"/>
      <c r="AO900" s="23"/>
      <c r="AP900" s="23"/>
      <c r="AQ900" s="23"/>
      <c r="AR900" s="23"/>
    </row>
    <row r="901" ht="15.75" customHeight="1">
      <c r="A901" s="23"/>
      <c r="B901" s="23"/>
      <c r="C901" s="23"/>
      <c r="D901" s="23"/>
      <c r="E901" s="23"/>
      <c r="F901" s="23"/>
      <c r="G901" s="286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  <c r="AF901" s="23"/>
      <c r="AG901" s="23"/>
      <c r="AH901" s="23"/>
      <c r="AI901" s="23"/>
      <c r="AJ901" s="23"/>
      <c r="AK901" s="23"/>
      <c r="AL901" s="23"/>
      <c r="AM901" s="23"/>
      <c r="AN901" s="23"/>
      <c r="AO901" s="23"/>
      <c r="AP901" s="23"/>
      <c r="AQ901" s="23"/>
      <c r="AR901" s="23"/>
    </row>
    <row r="902" ht="15.75" customHeight="1">
      <c r="A902" s="23"/>
      <c r="B902" s="23"/>
      <c r="C902" s="23"/>
      <c r="D902" s="23"/>
      <c r="E902" s="23"/>
      <c r="F902" s="23"/>
      <c r="G902" s="286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  <c r="AF902" s="23"/>
      <c r="AG902" s="23"/>
      <c r="AH902" s="23"/>
      <c r="AI902" s="23"/>
      <c r="AJ902" s="23"/>
      <c r="AK902" s="23"/>
      <c r="AL902" s="23"/>
      <c r="AM902" s="23"/>
      <c r="AN902" s="23"/>
      <c r="AO902" s="23"/>
      <c r="AP902" s="23"/>
      <c r="AQ902" s="23"/>
      <c r="AR902" s="23"/>
    </row>
    <row r="903" ht="15.75" customHeight="1">
      <c r="A903" s="23"/>
      <c r="B903" s="23"/>
      <c r="C903" s="23"/>
      <c r="D903" s="23"/>
      <c r="E903" s="23"/>
      <c r="F903" s="23"/>
      <c r="G903" s="286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  <c r="AF903" s="23"/>
      <c r="AG903" s="23"/>
      <c r="AH903" s="23"/>
      <c r="AI903" s="23"/>
      <c r="AJ903" s="23"/>
      <c r="AK903" s="23"/>
      <c r="AL903" s="23"/>
      <c r="AM903" s="23"/>
      <c r="AN903" s="23"/>
      <c r="AO903" s="23"/>
      <c r="AP903" s="23"/>
      <c r="AQ903" s="23"/>
      <c r="AR903" s="23"/>
    </row>
    <row r="904" ht="15.75" customHeight="1">
      <c r="A904" s="23"/>
      <c r="B904" s="23"/>
      <c r="C904" s="23"/>
      <c r="D904" s="23"/>
      <c r="E904" s="23"/>
      <c r="F904" s="23"/>
      <c r="G904" s="286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  <c r="AF904" s="23"/>
      <c r="AG904" s="23"/>
      <c r="AH904" s="23"/>
      <c r="AI904" s="23"/>
      <c r="AJ904" s="23"/>
      <c r="AK904" s="23"/>
      <c r="AL904" s="23"/>
      <c r="AM904" s="23"/>
      <c r="AN904" s="23"/>
      <c r="AO904" s="23"/>
      <c r="AP904" s="23"/>
      <c r="AQ904" s="23"/>
      <c r="AR904" s="23"/>
    </row>
    <row r="905" ht="15.75" customHeight="1">
      <c r="A905" s="23"/>
      <c r="B905" s="23"/>
      <c r="C905" s="23"/>
      <c r="D905" s="23"/>
      <c r="E905" s="23"/>
      <c r="F905" s="23"/>
      <c r="G905" s="286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  <c r="AF905" s="23"/>
      <c r="AG905" s="23"/>
      <c r="AH905" s="23"/>
      <c r="AI905" s="23"/>
      <c r="AJ905" s="23"/>
      <c r="AK905" s="23"/>
      <c r="AL905" s="23"/>
      <c r="AM905" s="23"/>
      <c r="AN905" s="23"/>
      <c r="AO905" s="23"/>
      <c r="AP905" s="23"/>
      <c r="AQ905" s="23"/>
      <c r="AR905" s="23"/>
    </row>
    <row r="906" ht="15.75" customHeight="1">
      <c r="A906" s="23"/>
      <c r="B906" s="23"/>
      <c r="C906" s="23"/>
      <c r="D906" s="23"/>
      <c r="E906" s="23"/>
      <c r="F906" s="23"/>
      <c r="G906" s="286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  <c r="AF906" s="23"/>
      <c r="AG906" s="23"/>
      <c r="AH906" s="23"/>
      <c r="AI906" s="23"/>
      <c r="AJ906" s="23"/>
      <c r="AK906" s="23"/>
      <c r="AL906" s="23"/>
      <c r="AM906" s="23"/>
      <c r="AN906" s="23"/>
      <c r="AO906" s="23"/>
      <c r="AP906" s="23"/>
      <c r="AQ906" s="23"/>
      <c r="AR906" s="23"/>
    </row>
    <row r="907" ht="15.75" customHeight="1">
      <c r="A907" s="23"/>
      <c r="B907" s="23"/>
      <c r="C907" s="23"/>
      <c r="D907" s="23"/>
      <c r="E907" s="23"/>
      <c r="F907" s="23"/>
      <c r="G907" s="286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  <c r="AF907" s="23"/>
      <c r="AG907" s="23"/>
      <c r="AH907" s="23"/>
      <c r="AI907" s="23"/>
      <c r="AJ907" s="23"/>
      <c r="AK907" s="23"/>
      <c r="AL907" s="23"/>
      <c r="AM907" s="23"/>
      <c r="AN907" s="23"/>
      <c r="AO907" s="23"/>
      <c r="AP907" s="23"/>
      <c r="AQ907" s="23"/>
      <c r="AR907" s="23"/>
    </row>
    <row r="908" ht="15.75" customHeight="1">
      <c r="A908" s="23"/>
      <c r="B908" s="23"/>
      <c r="C908" s="23"/>
      <c r="D908" s="23"/>
      <c r="E908" s="23"/>
      <c r="F908" s="23"/>
      <c r="G908" s="286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  <c r="AF908" s="23"/>
      <c r="AG908" s="23"/>
      <c r="AH908" s="23"/>
      <c r="AI908" s="23"/>
      <c r="AJ908" s="23"/>
      <c r="AK908" s="23"/>
      <c r="AL908" s="23"/>
      <c r="AM908" s="23"/>
      <c r="AN908" s="23"/>
      <c r="AO908" s="23"/>
      <c r="AP908" s="23"/>
      <c r="AQ908" s="23"/>
      <c r="AR908" s="23"/>
    </row>
    <row r="909" ht="15.75" customHeight="1">
      <c r="A909" s="23"/>
      <c r="B909" s="23"/>
      <c r="C909" s="23"/>
      <c r="D909" s="23"/>
      <c r="E909" s="23"/>
      <c r="F909" s="23"/>
      <c r="G909" s="286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  <c r="AF909" s="23"/>
      <c r="AG909" s="23"/>
      <c r="AH909" s="23"/>
      <c r="AI909" s="23"/>
      <c r="AJ909" s="23"/>
      <c r="AK909" s="23"/>
      <c r="AL909" s="23"/>
      <c r="AM909" s="23"/>
      <c r="AN909" s="23"/>
      <c r="AO909" s="23"/>
      <c r="AP909" s="23"/>
      <c r="AQ909" s="23"/>
      <c r="AR909" s="23"/>
    </row>
    <row r="910" ht="15.75" customHeight="1">
      <c r="A910" s="23"/>
      <c r="B910" s="23"/>
      <c r="C910" s="23"/>
      <c r="D910" s="23"/>
      <c r="E910" s="23"/>
      <c r="F910" s="23"/>
      <c r="G910" s="286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  <c r="AF910" s="23"/>
      <c r="AG910" s="23"/>
      <c r="AH910" s="23"/>
      <c r="AI910" s="23"/>
      <c r="AJ910" s="23"/>
      <c r="AK910" s="23"/>
      <c r="AL910" s="23"/>
      <c r="AM910" s="23"/>
      <c r="AN910" s="23"/>
      <c r="AO910" s="23"/>
      <c r="AP910" s="23"/>
      <c r="AQ910" s="23"/>
      <c r="AR910" s="23"/>
    </row>
    <row r="911" ht="15.75" customHeight="1">
      <c r="A911" s="23"/>
      <c r="B911" s="23"/>
      <c r="C911" s="23"/>
      <c r="D911" s="23"/>
      <c r="E911" s="23"/>
      <c r="F911" s="23"/>
      <c r="G911" s="286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  <c r="AF911" s="23"/>
      <c r="AG911" s="23"/>
      <c r="AH911" s="23"/>
      <c r="AI911" s="23"/>
      <c r="AJ911" s="23"/>
      <c r="AK911" s="23"/>
      <c r="AL911" s="23"/>
      <c r="AM911" s="23"/>
      <c r="AN911" s="23"/>
      <c r="AO911" s="23"/>
      <c r="AP911" s="23"/>
      <c r="AQ911" s="23"/>
      <c r="AR911" s="23"/>
    </row>
    <row r="912" ht="15.75" customHeight="1">
      <c r="A912" s="23"/>
      <c r="B912" s="23"/>
      <c r="C912" s="23"/>
      <c r="D912" s="23"/>
      <c r="E912" s="23"/>
      <c r="F912" s="23"/>
      <c r="G912" s="286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  <c r="AF912" s="23"/>
      <c r="AG912" s="23"/>
      <c r="AH912" s="23"/>
      <c r="AI912" s="23"/>
      <c r="AJ912" s="23"/>
      <c r="AK912" s="23"/>
      <c r="AL912" s="23"/>
      <c r="AM912" s="23"/>
      <c r="AN912" s="23"/>
      <c r="AO912" s="23"/>
      <c r="AP912" s="23"/>
      <c r="AQ912" s="23"/>
      <c r="AR912" s="23"/>
    </row>
    <row r="913" ht="15.75" customHeight="1">
      <c r="A913" s="23"/>
      <c r="B913" s="23"/>
      <c r="C913" s="23"/>
      <c r="D913" s="23"/>
      <c r="E913" s="23"/>
      <c r="F913" s="23"/>
      <c r="G913" s="286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  <c r="AF913" s="23"/>
      <c r="AG913" s="23"/>
      <c r="AH913" s="23"/>
      <c r="AI913" s="23"/>
      <c r="AJ913" s="23"/>
      <c r="AK913" s="23"/>
      <c r="AL913" s="23"/>
      <c r="AM913" s="23"/>
      <c r="AN913" s="23"/>
      <c r="AO913" s="23"/>
      <c r="AP913" s="23"/>
      <c r="AQ913" s="23"/>
      <c r="AR913" s="23"/>
    </row>
    <row r="914" ht="15.75" customHeight="1">
      <c r="A914" s="23"/>
      <c r="B914" s="23"/>
      <c r="C914" s="23"/>
      <c r="D914" s="23"/>
      <c r="E914" s="23"/>
      <c r="F914" s="23"/>
      <c r="G914" s="286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  <c r="AF914" s="23"/>
      <c r="AG914" s="23"/>
      <c r="AH914" s="23"/>
      <c r="AI914" s="23"/>
      <c r="AJ914" s="23"/>
      <c r="AK914" s="23"/>
      <c r="AL914" s="23"/>
      <c r="AM914" s="23"/>
      <c r="AN914" s="23"/>
      <c r="AO914" s="23"/>
      <c r="AP914" s="23"/>
      <c r="AQ914" s="23"/>
      <c r="AR914" s="23"/>
    </row>
    <row r="915" ht="15.75" customHeight="1">
      <c r="A915" s="23"/>
      <c r="B915" s="23"/>
      <c r="C915" s="23"/>
      <c r="D915" s="23"/>
      <c r="E915" s="23"/>
      <c r="F915" s="23"/>
      <c r="G915" s="286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  <c r="AF915" s="23"/>
      <c r="AG915" s="23"/>
      <c r="AH915" s="23"/>
      <c r="AI915" s="23"/>
      <c r="AJ915" s="23"/>
      <c r="AK915" s="23"/>
      <c r="AL915" s="23"/>
      <c r="AM915" s="23"/>
      <c r="AN915" s="23"/>
      <c r="AO915" s="23"/>
      <c r="AP915" s="23"/>
      <c r="AQ915" s="23"/>
      <c r="AR915" s="23"/>
    </row>
    <row r="916" ht="15.75" customHeight="1">
      <c r="A916" s="23"/>
      <c r="B916" s="23"/>
      <c r="C916" s="23"/>
      <c r="D916" s="23"/>
      <c r="E916" s="23"/>
      <c r="F916" s="23"/>
      <c r="G916" s="286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  <c r="AF916" s="23"/>
      <c r="AG916" s="23"/>
      <c r="AH916" s="23"/>
      <c r="AI916" s="23"/>
      <c r="AJ916" s="23"/>
      <c r="AK916" s="23"/>
      <c r="AL916" s="23"/>
      <c r="AM916" s="23"/>
      <c r="AN916" s="23"/>
      <c r="AO916" s="23"/>
      <c r="AP916" s="23"/>
      <c r="AQ916" s="23"/>
      <c r="AR916" s="23"/>
    </row>
    <row r="917" ht="15.75" customHeight="1">
      <c r="A917" s="23"/>
      <c r="B917" s="23"/>
      <c r="C917" s="23"/>
      <c r="D917" s="23"/>
      <c r="E917" s="23"/>
      <c r="F917" s="23"/>
      <c r="G917" s="286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  <c r="AF917" s="23"/>
      <c r="AG917" s="23"/>
      <c r="AH917" s="23"/>
      <c r="AI917" s="23"/>
      <c r="AJ917" s="23"/>
      <c r="AK917" s="23"/>
      <c r="AL917" s="23"/>
      <c r="AM917" s="23"/>
      <c r="AN917" s="23"/>
      <c r="AO917" s="23"/>
      <c r="AP917" s="23"/>
      <c r="AQ917" s="23"/>
      <c r="AR917" s="23"/>
    </row>
    <row r="918" ht="15.75" customHeight="1">
      <c r="A918" s="23"/>
      <c r="B918" s="23"/>
      <c r="C918" s="23"/>
      <c r="D918" s="23"/>
      <c r="E918" s="23"/>
      <c r="F918" s="23"/>
      <c r="G918" s="286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  <c r="AF918" s="23"/>
      <c r="AG918" s="23"/>
      <c r="AH918" s="23"/>
      <c r="AI918" s="23"/>
      <c r="AJ918" s="23"/>
      <c r="AK918" s="23"/>
      <c r="AL918" s="23"/>
      <c r="AM918" s="23"/>
      <c r="AN918" s="23"/>
      <c r="AO918" s="23"/>
      <c r="AP918" s="23"/>
      <c r="AQ918" s="23"/>
      <c r="AR918" s="23"/>
    </row>
    <row r="919" ht="15.75" customHeight="1">
      <c r="A919" s="23"/>
      <c r="B919" s="23"/>
      <c r="C919" s="23"/>
      <c r="D919" s="23"/>
      <c r="E919" s="23"/>
      <c r="F919" s="23"/>
      <c r="G919" s="286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  <c r="AF919" s="23"/>
      <c r="AG919" s="23"/>
      <c r="AH919" s="23"/>
      <c r="AI919" s="23"/>
      <c r="AJ919" s="23"/>
      <c r="AK919" s="23"/>
      <c r="AL919" s="23"/>
      <c r="AM919" s="23"/>
      <c r="AN919" s="23"/>
      <c r="AO919" s="23"/>
      <c r="AP919" s="23"/>
      <c r="AQ919" s="23"/>
      <c r="AR919" s="23"/>
    </row>
    <row r="920" ht="15.75" customHeight="1">
      <c r="A920" s="23"/>
      <c r="B920" s="23"/>
      <c r="C920" s="23"/>
      <c r="D920" s="23"/>
      <c r="E920" s="23"/>
      <c r="F920" s="23"/>
      <c r="G920" s="286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  <c r="AF920" s="23"/>
      <c r="AG920" s="23"/>
      <c r="AH920" s="23"/>
      <c r="AI920" s="23"/>
      <c r="AJ920" s="23"/>
      <c r="AK920" s="23"/>
      <c r="AL920" s="23"/>
      <c r="AM920" s="23"/>
      <c r="AN920" s="23"/>
      <c r="AO920" s="23"/>
      <c r="AP920" s="23"/>
      <c r="AQ920" s="23"/>
      <c r="AR920" s="23"/>
    </row>
    <row r="921" ht="15.75" customHeight="1">
      <c r="A921" s="23"/>
      <c r="B921" s="23"/>
      <c r="C921" s="23"/>
      <c r="D921" s="23"/>
      <c r="E921" s="23"/>
      <c r="F921" s="23"/>
      <c r="G921" s="286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  <c r="AF921" s="23"/>
      <c r="AG921" s="23"/>
      <c r="AH921" s="23"/>
      <c r="AI921" s="23"/>
      <c r="AJ921" s="23"/>
      <c r="AK921" s="23"/>
      <c r="AL921" s="23"/>
      <c r="AM921" s="23"/>
      <c r="AN921" s="23"/>
      <c r="AO921" s="23"/>
      <c r="AP921" s="23"/>
      <c r="AQ921" s="23"/>
      <c r="AR921" s="23"/>
    </row>
    <row r="922" ht="15.75" customHeight="1">
      <c r="A922" s="23"/>
      <c r="B922" s="23"/>
      <c r="C922" s="23"/>
      <c r="D922" s="23"/>
      <c r="E922" s="23"/>
      <c r="F922" s="23"/>
      <c r="G922" s="286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  <c r="AF922" s="23"/>
      <c r="AG922" s="23"/>
      <c r="AH922" s="23"/>
      <c r="AI922" s="23"/>
      <c r="AJ922" s="23"/>
      <c r="AK922" s="23"/>
      <c r="AL922" s="23"/>
      <c r="AM922" s="23"/>
      <c r="AN922" s="23"/>
      <c r="AO922" s="23"/>
      <c r="AP922" s="23"/>
      <c r="AQ922" s="23"/>
      <c r="AR922" s="23"/>
    </row>
    <row r="923" ht="15.75" customHeight="1">
      <c r="A923" s="23"/>
      <c r="B923" s="23"/>
      <c r="C923" s="23"/>
      <c r="D923" s="23"/>
      <c r="E923" s="23"/>
      <c r="F923" s="23"/>
      <c r="G923" s="286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  <c r="AF923" s="23"/>
      <c r="AG923" s="23"/>
      <c r="AH923" s="23"/>
      <c r="AI923" s="23"/>
      <c r="AJ923" s="23"/>
      <c r="AK923" s="23"/>
      <c r="AL923" s="23"/>
      <c r="AM923" s="23"/>
      <c r="AN923" s="23"/>
      <c r="AO923" s="23"/>
      <c r="AP923" s="23"/>
      <c r="AQ923" s="23"/>
      <c r="AR923" s="23"/>
    </row>
    <row r="924" ht="15.75" customHeight="1">
      <c r="A924" s="23"/>
      <c r="B924" s="23"/>
      <c r="C924" s="23"/>
      <c r="D924" s="23"/>
      <c r="E924" s="23"/>
      <c r="F924" s="23"/>
      <c r="G924" s="286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  <c r="AF924" s="23"/>
      <c r="AG924" s="23"/>
      <c r="AH924" s="23"/>
      <c r="AI924" s="23"/>
      <c r="AJ924" s="23"/>
      <c r="AK924" s="23"/>
      <c r="AL924" s="23"/>
      <c r="AM924" s="23"/>
      <c r="AN924" s="23"/>
      <c r="AO924" s="23"/>
      <c r="AP924" s="23"/>
      <c r="AQ924" s="23"/>
      <c r="AR924" s="23"/>
    </row>
    <row r="925" ht="15.75" customHeight="1">
      <c r="A925" s="23"/>
      <c r="B925" s="23"/>
      <c r="C925" s="23"/>
      <c r="D925" s="23"/>
      <c r="E925" s="23"/>
      <c r="F925" s="23"/>
      <c r="G925" s="286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  <c r="AF925" s="23"/>
      <c r="AG925" s="23"/>
      <c r="AH925" s="23"/>
      <c r="AI925" s="23"/>
      <c r="AJ925" s="23"/>
      <c r="AK925" s="23"/>
      <c r="AL925" s="23"/>
      <c r="AM925" s="23"/>
      <c r="AN925" s="23"/>
      <c r="AO925" s="23"/>
      <c r="AP925" s="23"/>
      <c r="AQ925" s="23"/>
      <c r="AR925" s="23"/>
    </row>
    <row r="926" ht="15.75" customHeight="1">
      <c r="A926" s="23"/>
      <c r="B926" s="23"/>
      <c r="C926" s="23"/>
      <c r="D926" s="23"/>
      <c r="E926" s="23"/>
      <c r="F926" s="23"/>
      <c r="G926" s="286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  <c r="AF926" s="23"/>
      <c r="AG926" s="23"/>
      <c r="AH926" s="23"/>
      <c r="AI926" s="23"/>
      <c r="AJ926" s="23"/>
      <c r="AK926" s="23"/>
      <c r="AL926" s="23"/>
      <c r="AM926" s="23"/>
      <c r="AN926" s="23"/>
      <c r="AO926" s="23"/>
      <c r="AP926" s="23"/>
      <c r="AQ926" s="23"/>
      <c r="AR926" s="23"/>
    </row>
    <row r="927" ht="15.75" customHeight="1">
      <c r="A927" s="23"/>
      <c r="B927" s="23"/>
      <c r="C927" s="23"/>
      <c r="D927" s="23"/>
      <c r="E927" s="23"/>
      <c r="F927" s="23"/>
      <c r="G927" s="286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  <c r="AF927" s="23"/>
      <c r="AG927" s="23"/>
      <c r="AH927" s="23"/>
      <c r="AI927" s="23"/>
      <c r="AJ927" s="23"/>
      <c r="AK927" s="23"/>
      <c r="AL927" s="23"/>
      <c r="AM927" s="23"/>
      <c r="AN927" s="23"/>
      <c r="AO927" s="23"/>
      <c r="AP927" s="23"/>
      <c r="AQ927" s="23"/>
      <c r="AR927" s="23"/>
    </row>
    <row r="928" ht="15.75" customHeight="1">
      <c r="A928" s="23"/>
      <c r="B928" s="23"/>
      <c r="C928" s="23"/>
      <c r="D928" s="23"/>
      <c r="E928" s="23"/>
      <c r="F928" s="23"/>
      <c r="G928" s="286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  <c r="AF928" s="23"/>
      <c r="AG928" s="23"/>
      <c r="AH928" s="23"/>
      <c r="AI928" s="23"/>
      <c r="AJ928" s="23"/>
      <c r="AK928" s="23"/>
      <c r="AL928" s="23"/>
      <c r="AM928" s="23"/>
      <c r="AN928" s="23"/>
      <c r="AO928" s="23"/>
      <c r="AP928" s="23"/>
      <c r="AQ928" s="23"/>
      <c r="AR928" s="23"/>
    </row>
    <row r="929" ht="15.75" customHeight="1">
      <c r="A929" s="23"/>
      <c r="B929" s="23"/>
      <c r="C929" s="23"/>
      <c r="D929" s="23"/>
      <c r="E929" s="23"/>
      <c r="F929" s="23"/>
      <c r="G929" s="286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  <c r="AF929" s="23"/>
      <c r="AG929" s="23"/>
      <c r="AH929" s="23"/>
      <c r="AI929" s="23"/>
      <c r="AJ929" s="23"/>
      <c r="AK929" s="23"/>
      <c r="AL929" s="23"/>
      <c r="AM929" s="23"/>
      <c r="AN929" s="23"/>
      <c r="AO929" s="23"/>
      <c r="AP929" s="23"/>
      <c r="AQ929" s="23"/>
      <c r="AR929" s="23"/>
    </row>
    <row r="930" ht="15.75" customHeight="1">
      <c r="A930" s="23"/>
      <c r="B930" s="23"/>
      <c r="C930" s="23"/>
      <c r="D930" s="23"/>
      <c r="E930" s="23"/>
      <c r="F930" s="23"/>
      <c r="G930" s="286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  <c r="AF930" s="23"/>
      <c r="AG930" s="23"/>
      <c r="AH930" s="23"/>
      <c r="AI930" s="23"/>
      <c r="AJ930" s="23"/>
      <c r="AK930" s="23"/>
      <c r="AL930" s="23"/>
      <c r="AM930" s="23"/>
      <c r="AN930" s="23"/>
      <c r="AO930" s="23"/>
      <c r="AP930" s="23"/>
      <c r="AQ930" s="23"/>
      <c r="AR930" s="23"/>
    </row>
    <row r="931" ht="15.75" customHeight="1">
      <c r="A931" s="23"/>
      <c r="B931" s="23"/>
      <c r="C931" s="23"/>
      <c r="D931" s="23"/>
      <c r="E931" s="23"/>
      <c r="F931" s="23"/>
      <c r="G931" s="286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  <c r="AF931" s="23"/>
      <c r="AG931" s="23"/>
      <c r="AH931" s="23"/>
      <c r="AI931" s="23"/>
      <c r="AJ931" s="23"/>
      <c r="AK931" s="23"/>
      <c r="AL931" s="23"/>
      <c r="AM931" s="23"/>
      <c r="AN931" s="23"/>
      <c r="AO931" s="23"/>
      <c r="AP931" s="23"/>
      <c r="AQ931" s="23"/>
      <c r="AR931" s="23"/>
    </row>
    <row r="932" ht="15.75" customHeight="1">
      <c r="A932" s="23"/>
      <c r="B932" s="23"/>
      <c r="C932" s="23"/>
      <c r="D932" s="23"/>
      <c r="E932" s="23"/>
      <c r="F932" s="23"/>
      <c r="G932" s="286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  <c r="AF932" s="23"/>
      <c r="AG932" s="23"/>
      <c r="AH932" s="23"/>
      <c r="AI932" s="23"/>
      <c r="AJ932" s="23"/>
      <c r="AK932" s="23"/>
      <c r="AL932" s="23"/>
      <c r="AM932" s="23"/>
      <c r="AN932" s="23"/>
      <c r="AO932" s="23"/>
      <c r="AP932" s="23"/>
      <c r="AQ932" s="23"/>
      <c r="AR932" s="23"/>
    </row>
    <row r="933" ht="15.75" customHeight="1">
      <c r="A933" s="23"/>
      <c r="B933" s="23"/>
      <c r="C933" s="23"/>
      <c r="D933" s="23"/>
      <c r="E933" s="23"/>
      <c r="F933" s="23"/>
      <c r="G933" s="286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  <c r="AF933" s="23"/>
      <c r="AG933" s="23"/>
      <c r="AH933" s="23"/>
      <c r="AI933" s="23"/>
      <c r="AJ933" s="23"/>
      <c r="AK933" s="23"/>
      <c r="AL933" s="23"/>
      <c r="AM933" s="23"/>
      <c r="AN933" s="23"/>
      <c r="AO933" s="23"/>
      <c r="AP933" s="23"/>
      <c r="AQ933" s="23"/>
      <c r="AR933" s="23"/>
    </row>
    <row r="934" ht="15.75" customHeight="1">
      <c r="A934" s="23"/>
      <c r="B934" s="23"/>
      <c r="C934" s="23"/>
      <c r="D934" s="23"/>
      <c r="E934" s="23"/>
      <c r="F934" s="23"/>
      <c r="G934" s="286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  <c r="AF934" s="23"/>
      <c r="AG934" s="23"/>
      <c r="AH934" s="23"/>
      <c r="AI934" s="23"/>
      <c r="AJ934" s="23"/>
      <c r="AK934" s="23"/>
      <c r="AL934" s="23"/>
      <c r="AM934" s="23"/>
      <c r="AN934" s="23"/>
      <c r="AO934" s="23"/>
      <c r="AP934" s="23"/>
      <c r="AQ934" s="23"/>
      <c r="AR934" s="23"/>
    </row>
    <row r="935" ht="15.75" customHeight="1">
      <c r="A935" s="23"/>
      <c r="B935" s="23"/>
      <c r="C935" s="23"/>
      <c r="D935" s="23"/>
      <c r="E935" s="23"/>
      <c r="F935" s="23"/>
      <c r="G935" s="286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  <c r="AF935" s="23"/>
      <c r="AG935" s="23"/>
      <c r="AH935" s="23"/>
      <c r="AI935" s="23"/>
      <c r="AJ935" s="23"/>
      <c r="AK935" s="23"/>
      <c r="AL935" s="23"/>
      <c r="AM935" s="23"/>
      <c r="AN935" s="23"/>
      <c r="AO935" s="23"/>
      <c r="AP935" s="23"/>
      <c r="AQ935" s="23"/>
      <c r="AR935" s="23"/>
    </row>
    <row r="936" ht="15.75" customHeight="1">
      <c r="A936" s="23"/>
      <c r="B936" s="23"/>
      <c r="C936" s="23"/>
      <c r="D936" s="23"/>
      <c r="E936" s="23"/>
      <c r="F936" s="23"/>
      <c r="G936" s="286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  <c r="AF936" s="23"/>
      <c r="AG936" s="23"/>
      <c r="AH936" s="23"/>
      <c r="AI936" s="23"/>
      <c r="AJ936" s="23"/>
      <c r="AK936" s="23"/>
      <c r="AL936" s="23"/>
      <c r="AM936" s="23"/>
      <c r="AN936" s="23"/>
      <c r="AO936" s="23"/>
      <c r="AP936" s="23"/>
      <c r="AQ936" s="23"/>
      <c r="AR936" s="23"/>
    </row>
    <row r="937" ht="15.75" customHeight="1">
      <c r="A937" s="23"/>
      <c r="B937" s="23"/>
      <c r="C937" s="23"/>
      <c r="D937" s="23"/>
      <c r="E937" s="23"/>
      <c r="F937" s="23"/>
      <c r="G937" s="286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  <c r="AE937" s="23"/>
      <c r="AF937" s="23"/>
      <c r="AG937" s="23"/>
      <c r="AH937" s="23"/>
      <c r="AI937" s="23"/>
      <c r="AJ937" s="23"/>
      <c r="AK937" s="23"/>
      <c r="AL937" s="23"/>
      <c r="AM937" s="23"/>
      <c r="AN937" s="23"/>
      <c r="AO937" s="23"/>
      <c r="AP937" s="23"/>
      <c r="AQ937" s="23"/>
      <c r="AR937" s="23"/>
    </row>
    <row r="938" ht="15.75" customHeight="1">
      <c r="A938" s="23"/>
      <c r="B938" s="23"/>
      <c r="C938" s="23"/>
      <c r="D938" s="23"/>
      <c r="E938" s="23"/>
      <c r="F938" s="23"/>
      <c r="G938" s="286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  <c r="AF938" s="23"/>
      <c r="AG938" s="23"/>
      <c r="AH938" s="23"/>
      <c r="AI938" s="23"/>
      <c r="AJ938" s="23"/>
      <c r="AK938" s="23"/>
      <c r="AL938" s="23"/>
      <c r="AM938" s="23"/>
      <c r="AN938" s="23"/>
      <c r="AO938" s="23"/>
      <c r="AP938" s="23"/>
      <c r="AQ938" s="23"/>
      <c r="AR938" s="23"/>
    </row>
    <row r="939" ht="15.75" customHeight="1">
      <c r="A939" s="23"/>
      <c r="B939" s="23"/>
      <c r="C939" s="23"/>
      <c r="D939" s="23"/>
      <c r="E939" s="23"/>
      <c r="F939" s="23"/>
      <c r="G939" s="286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  <c r="AF939" s="23"/>
      <c r="AG939" s="23"/>
      <c r="AH939" s="23"/>
      <c r="AI939" s="23"/>
      <c r="AJ939" s="23"/>
      <c r="AK939" s="23"/>
      <c r="AL939" s="23"/>
      <c r="AM939" s="23"/>
      <c r="AN939" s="23"/>
      <c r="AO939" s="23"/>
      <c r="AP939" s="23"/>
      <c r="AQ939" s="23"/>
      <c r="AR939" s="23"/>
    </row>
    <row r="940" ht="15.75" customHeight="1">
      <c r="A940" s="23"/>
      <c r="B940" s="23"/>
      <c r="C940" s="23"/>
      <c r="D940" s="23"/>
      <c r="E940" s="23"/>
      <c r="F940" s="23"/>
      <c r="G940" s="286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  <c r="AF940" s="23"/>
      <c r="AG940" s="23"/>
      <c r="AH940" s="23"/>
      <c r="AI940" s="23"/>
      <c r="AJ940" s="23"/>
      <c r="AK940" s="23"/>
      <c r="AL940" s="23"/>
      <c r="AM940" s="23"/>
      <c r="AN940" s="23"/>
      <c r="AO940" s="23"/>
      <c r="AP940" s="23"/>
      <c r="AQ940" s="23"/>
      <c r="AR940" s="23"/>
    </row>
    <row r="941" ht="15.75" customHeight="1">
      <c r="A941" s="23"/>
      <c r="B941" s="23"/>
      <c r="C941" s="23"/>
      <c r="D941" s="23"/>
      <c r="E941" s="23"/>
      <c r="F941" s="23"/>
      <c r="G941" s="286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  <c r="AF941" s="23"/>
      <c r="AG941" s="23"/>
      <c r="AH941" s="23"/>
      <c r="AI941" s="23"/>
      <c r="AJ941" s="23"/>
      <c r="AK941" s="23"/>
      <c r="AL941" s="23"/>
      <c r="AM941" s="23"/>
      <c r="AN941" s="23"/>
      <c r="AO941" s="23"/>
      <c r="AP941" s="23"/>
      <c r="AQ941" s="23"/>
      <c r="AR941" s="23"/>
    </row>
    <row r="942" ht="15.75" customHeight="1">
      <c r="A942" s="23"/>
      <c r="B942" s="23"/>
      <c r="C942" s="23"/>
      <c r="D942" s="23"/>
      <c r="E942" s="23"/>
      <c r="F942" s="23"/>
      <c r="G942" s="286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  <c r="AF942" s="23"/>
      <c r="AG942" s="23"/>
      <c r="AH942" s="23"/>
      <c r="AI942" s="23"/>
      <c r="AJ942" s="23"/>
      <c r="AK942" s="23"/>
      <c r="AL942" s="23"/>
      <c r="AM942" s="23"/>
      <c r="AN942" s="23"/>
      <c r="AO942" s="23"/>
      <c r="AP942" s="23"/>
      <c r="AQ942" s="23"/>
      <c r="AR942" s="23"/>
    </row>
    <row r="943" ht="15.75" customHeight="1">
      <c r="A943" s="23"/>
      <c r="B943" s="23"/>
      <c r="C943" s="23"/>
      <c r="D943" s="23"/>
      <c r="E943" s="23"/>
      <c r="F943" s="23"/>
      <c r="G943" s="286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  <c r="AF943" s="23"/>
      <c r="AG943" s="23"/>
      <c r="AH943" s="23"/>
      <c r="AI943" s="23"/>
      <c r="AJ943" s="23"/>
      <c r="AK943" s="23"/>
      <c r="AL943" s="23"/>
      <c r="AM943" s="23"/>
      <c r="AN943" s="23"/>
      <c r="AO943" s="23"/>
      <c r="AP943" s="23"/>
      <c r="AQ943" s="23"/>
      <c r="AR943" s="23"/>
    </row>
    <row r="944" ht="15.75" customHeight="1">
      <c r="A944" s="23"/>
      <c r="B944" s="23"/>
      <c r="C944" s="23"/>
      <c r="D944" s="23"/>
      <c r="E944" s="23"/>
      <c r="F944" s="23"/>
      <c r="G944" s="286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  <c r="AF944" s="23"/>
      <c r="AG944" s="23"/>
      <c r="AH944" s="23"/>
      <c r="AI944" s="23"/>
      <c r="AJ944" s="23"/>
      <c r="AK944" s="23"/>
      <c r="AL944" s="23"/>
      <c r="AM944" s="23"/>
      <c r="AN944" s="23"/>
      <c r="AO944" s="23"/>
      <c r="AP944" s="23"/>
      <c r="AQ944" s="23"/>
      <c r="AR944" s="23"/>
    </row>
    <row r="945" ht="15.75" customHeight="1">
      <c r="A945" s="23"/>
      <c r="B945" s="23"/>
      <c r="C945" s="23"/>
      <c r="D945" s="23"/>
      <c r="E945" s="23"/>
      <c r="F945" s="23"/>
      <c r="G945" s="286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  <c r="AF945" s="23"/>
      <c r="AG945" s="23"/>
      <c r="AH945" s="23"/>
      <c r="AI945" s="23"/>
      <c r="AJ945" s="23"/>
      <c r="AK945" s="23"/>
      <c r="AL945" s="23"/>
      <c r="AM945" s="23"/>
      <c r="AN945" s="23"/>
      <c r="AO945" s="23"/>
      <c r="AP945" s="23"/>
      <c r="AQ945" s="23"/>
      <c r="AR945" s="23"/>
    </row>
    <row r="946" ht="15.75" customHeight="1">
      <c r="A946" s="23"/>
      <c r="B946" s="23"/>
      <c r="C946" s="23"/>
      <c r="D946" s="23"/>
      <c r="E946" s="23"/>
      <c r="F946" s="23"/>
      <c r="G946" s="286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  <c r="AF946" s="23"/>
      <c r="AG946" s="23"/>
      <c r="AH946" s="23"/>
      <c r="AI946" s="23"/>
      <c r="AJ946" s="23"/>
      <c r="AK946" s="23"/>
      <c r="AL946" s="23"/>
      <c r="AM946" s="23"/>
      <c r="AN946" s="23"/>
      <c r="AO946" s="23"/>
      <c r="AP946" s="23"/>
      <c r="AQ946" s="23"/>
      <c r="AR946" s="23"/>
    </row>
    <row r="947" ht="15.75" customHeight="1">
      <c r="A947" s="23"/>
      <c r="B947" s="23"/>
      <c r="C947" s="23"/>
      <c r="D947" s="23"/>
      <c r="E947" s="23"/>
      <c r="F947" s="23"/>
      <c r="G947" s="286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  <c r="AF947" s="23"/>
      <c r="AG947" s="23"/>
      <c r="AH947" s="23"/>
      <c r="AI947" s="23"/>
      <c r="AJ947" s="23"/>
      <c r="AK947" s="23"/>
      <c r="AL947" s="23"/>
      <c r="AM947" s="23"/>
      <c r="AN947" s="23"/>
      <c r="AO947" s="23"/>
      <c r="AP947" s="23"/>
      <c r="AQ947" s="23"/>
      <c r="AR947" s="23"/>
    </row>
    <row r="948" ht="15.75" customHeight="1">
      <c r="A948" s="23"/>
      <c r="B948" s="23"/>
      <c r="C948" s="23"/>
      <c r="D948" s="23"/>
      <c r="E948" s="23"/>
      <c r="F948" s="23"/>
      <c r="G948" s="286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  <c r="AF948" s="23"/>
      <c r="AG948" s="23"/>
      <c r="AH948" s="23"/>
      <c r="AI948" s="23"/>
      <c r="AJ948" s="23"/>
      <c r="AK948" s="23"/>
      <c r="AL948" s="23"/>
      <c r="AM948" s="23"/>
      <c r="AN948" s="23"/>
      <c r="AO948" s="23"/>
      <c r="AP948" s="23"/>
      <c r="AQ948" s="23"/>
      <c r="AR948" s="23"/>
    </row>
    <row r="949" ht="15.75" customHeight="1">
      <c r="A949" s="23"/>
      <c r="B949" s="23"/>
      <c r="C949" s="23"/>
      <c r="D949" s="23"/>
      <c r="E949" s="23"/>
      <c r="F949" s="23"/>
      <c r="G949" s="286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  <c r="AF949" s="23"/>
      <c r="AG949" s="23"/>
      <c r="AH949" s="23"/>
      <c r="AI949" s="23"/>
      <c r="AJ949" s="23"/>
      <c r="AK949" s="23"/>
      <c r="AL949" s="23"/>
      <c r="AM949" s="23"/>
      <c r="AN949" s="23"/>
      <c r="AO949" s="23"/>
      <c r="AP949" s="23"/>
      <c r="AQ949" s="23"/>
      <c r="AR949" s="23"/>
    </row>
    <row r="950" ht="15.75" customHeight="1">
      <c r="A950" s="23"/>
      <c r="B950" s="23"/>
      <c r="C950" s="23"/>
      <c r="D950" s="23"/>
      <c r="E950" s="23"/>
      <c r="F950" s="23"/>
      <c r="G950" s="286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  <c r="AF950" s="23"/>
      <c r="AG950" s="23"/>
      <c r="AH950" s="23"/>
      <c r="AI950" s="23"/>
      <c r="AJ950" s="23"/>
      <c r="AK950" s="23"/>
      <c r="AL950" s="23"/>
      <c r="AM950" s="23"/>
      <c r="AN950" s="23"/>
      <c r="AO950" s="23"/>
      <c r="AP950" s="23"/>
      <c r="AQ950" s="23"/>
      <c r="AR950" s="23"/>
    </row>
    <row r="951" ht="15.75" customHeight="1">
      <c r="A951" s="23"/>
      <c r="B951" s="23"/>
      <c r="C951" s="23"/>
      <c r="D951" s="23"/>
      <c r="E951" s="23"/>
      <c r="F951" s="23"/>
      <c r="G951" s="286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  <c r="AE951" s="23"/>
      <c r="AF951" s="23"/>
      <c r="AG951" s="23"/>
      <c r="AH951" s="23"/>
      <c r="AI951" s="23"/>
      <c r="AJ951" s="23"/>
      <c r="AK951" s="23"/>
      <c r="AL951" s="23"/>
      <c r="AM951" s="23"/>
      <c r="AN951" s="23"/>
      <c r="AO951" s="23"/>
      <c r="AP951" s="23"/>
      <c r="AQ951" s="23"/>
      <c r="AR951" s="23"/>
    </row>
    <row r="952" ht="15.75" customHeight="1">
      <c r="A952" s="23"/>
      <c r="B952" s="23"/>
      <c r="C952" s="23"/>
      <c r="D952" s="23"/>
      <c r="E952" s="23"/>
      <c r="F952" s="23"/>
      <c r="G952" s="286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  <c r="AF952" s="23"/>
      <c r="AG952" s="23"/>
      <c r="AH952" s="23"/>
      <c r="AI952" s="23"/>
      <c r="AJ952" s="23"/>
      <c r="AK952" s="23"/>
      <c r="AL952" s="23"/>
      <c r="AM952" s="23"/>
      <c r="AN952" s="23"/>
      <c r="AO952" s="23"/>
      <c r="AP952" s="23"/>
      <c r="AQ952" s="23"/>
      <c r="AR952" s="23"/>
    </row>
    <row r="953" ht="15.75" customHeight="1">
      <c r="A953" s="23"/>
      <c r="B953" s="23"/>
      <c r="C953" s="23"/>
      <c r="D953" s="23"/>
      <c r="E953" s="23"/>
      <c r="F953" s="23"/>
      <c r="G953" s="286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  <c r="AE953" s="23"/>
      <c r="AF953" s="23"/>
      <c r="AG953" s="23"/>
      <c r="AH953" s="23"/>
      <c r="AI953" s="23"/>
      <c r="AJ953" s="23"/>
      <c r="AK953" s="23"/>
      <c r="AL953" s="23"/>
      <c r="AM953" s="23"/>
      <c r="AN953" s="23"/>
      <c r="AO953" s="23"/>
      <c r="AP953" s="23"/>
      <c r="AQ953" s="23"/>
      <c r="AR953" s="23"/>
    </row>
    <row r="954" ht="15.75" customHeight="1">
      <c r="A954" s="23"/>
      <c r="B954" s="23"/>
      <c r="C954" s="23"/>
      <c r="D954" s="23"/>
      <c r="E954" s="23"/>
      <c r="F954" s="23"/>
      <c r="G954" s="286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  <c r="AF954" s="23"/>
      <c r="AG954" s="23"/>
      <c r="AH954" s="23"/>
      <c r="AI954" s="23"/>
      <c r="AJ954" s="23"/>
      <c r="AK954" s="23"/>
      <c r="AL954" s="23"/>
      <c r="AM954" s="23"/>
      <c r="AN954" s="23"/>
      <c r="AO954" s="23"/>
      <c r="AP954" s="23"/>
      <c r="AQ954" s="23"/>
      <c r="AR954" s="23"/>
    </row>
    <row r="955" ht="15.75" customHeight="1">
      <c r="A955" s="23"/>
      <c r="B955" s="23"/>
      <c r="C955" s="23"/>
      <c r="D955" s="23"/>
      <c r="E955" s="23"/>
      <c r="F955" s="23"/>
      <c r="G955" s="286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  <c r="AE955" s="23"/>
      <c r="AF955" s="23"/>
      <c r="AG955" s="23"/>
      <c r="AH955" s="23"/>
      <c r="AI955" s="23"/>
      <c r="AJ955" s="23"/>
      <c r="AK955" s="23"/>
      <c r="AL955" s="23"/>
      <c r="AM955" s="23"/>
      <c r="AN955" s="23"/>
      <c r="AO955" s="23"/>
      <c r="AP955" s="23"/>
      <c r="AQ955" s="23"/>
      <c r="AR955" s="23"/>
    </row>
    <row r="956" ht="15.75" customHeight="1">
      <c r="A956" s="23"/>
      <c r="B956" s="23"/>
      <c r="C956" s="23"/>
      <c r="D956" s="23"/>
      <c r="E956" s="23"/>
      <c r="F956" s="23"/>
      <c r="G956" s="286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  <c r="AF956" s="23"/>
      <c r="AG956" s="23"/>
      <c r="AH956" s="23"/>
      <c r="AI956" s="23"/>
      <c r="AJ956" s="23"/>
      <c r="AK956" s="23"/>
      <c r="AL956" s="23"/>
      <c r="AM956" s="23"/>
      <c r="AN956" s="23"/>
      <c r="AO956" s="23"/>
      <c r="AP956" s="23"/>
      <c r="AQ956" s="23"/>
      <c r="AR956" s="23"/>
    </row>
    <row r="957" ht="15.75" customHeight="1">
      <c r="A957" s="23"/>
      <c r="B957" s="23"/>
      <c r="C957" s="23"/>
      <c r="D957" s="23"/>
      <c r="E957" s="23"/>
      <c r="F957" s="23"/>
      <c r="G957" s="286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  <c r="AE957" s="23"/>
      <c r="AF957" s="23"/>
      <c r="AG957" s="23"/>
      <c r="AH957" s="23"/>
      <c r="AI957" s="23"/>
      <c r="AJ957" s="23"/>
      <c r="AK957" s="23"/>
      <c r="AL957" s="23"/>
      <c r="AM957" s="23"/>
      <c r="AN957" s="23"/>
      <c r="AO957" s="23"/>
      <c r="AP957" s="23"/>
      <c r="AQ957" s="23"/>
      <c r="AR957" s="23"/>
    </row>
    <row r="958" ht="15.75" customHeight="1">
      <c r="A958" s="23"/>
      <c r="B958" s="23"/>
      <c r="C958" s="23"/>
      <c r="D958" s="23"/>
      <c r="E958" s="23"/>
      <c r="F958" s="23"/>
      <c r="G958" s="286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  <c r="AF958" s="23"/>
      <c r="AG958" s="23"/>
      <c r="AH958" s="23"/>
      <c r="AI958" s="23"/>
      <c r="AJ958" s="23"/>
      <c r="AK958" s="23"/>
      <c r="AL958" s="23"/>
      <c r="AM958" s="23"/>
      <c r="AN958" s="23"/>
      <c r="AO958" s="23"/>
      <c r="AP958" s="23"/>
      <c r="AQ958" s="23"/>
      <c r="AR958" s="23"/>
    </row>
    <row r="959" ht="15.75" customHeight="1">
      <c r="A959" s="23"/>
      <c r="B959" s="23"/>
      <c r="C959" s="23"/>
      <c r="D959" s="23"/>
      <c r="E959" s="23"/>
      <c r="F959" s="23"/>
      <c r="G959" s="286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  <c r="AE959" s="23"/>
      <c r="AF959" s="23"/>
      <c r="AG959" s="23"/>
      <c r="AH959" s="23"/>
      <c r="AI959" s="23"/>
      <c r="AJ959" s="23"/>
      <c r="AK959" s="23"/>
      <c r="AL959" s="23"/>
      <c r="AM959" s="23"/>
      <c r="AN959" s="23"/>
      <c r="AO959" s="23"/>
      <c r="AP959" s="23"/>
      <c r="AQ959" s="23"/>
      <c r="AR959" s="23"/>
    </row>
    <row r="960" ht="15.75" customHeight="1">
      <c r="A960" s="23"/>
      <c r="B960" s="23"/>
      <c r="C960" s="23"/>
      <c r="D960" s="23"/>
      <c r="E960" s="23"/>
      <c r="F960" s="23"/>
      <c r="G960" s="286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  <c r="AF960" s="23"/>
      <c r="AG960" s="23"/>
      <c r="AH960" s="23"/>
      <c r="AI960" s="23"/>
      <c r="AJ960" s="23"/>
      <c r="AK960" s="23"/>
      <c r="AL960" s="23"/>
      <c r="AM960" s="23"/>
      <c r="AN960" s="23"/>
      <c r="AO960" s="23"/>
      <c r="AP960" s="23"/>
      <c r="AQ960" s="23"/>
      <c r="AR960" s="23"/>
    </row>
    <row r="961" ht="15.75" customHeight="1">
      <c r="A961" s="23"/>
      <c r="B961" s="23"/>
      <c r="C961" s="23"/>
      <c r="D961" s="23"/>
      <c r="E961" s="23"/>
      <c r="F961" s="23"/>
      <c r="G961" s="286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  <c r="AE961" s="23"/>
      <c r="AF961" s="23"/>
      <c r="AG961" s="23"/>
      <c r="AH961" s="23"/>
      <c r="AI961" s="23"/>
      <c r="AJ961" s="23"/>
      <c r="AK961" s="23"/>
      <c r="AL961" s="23"/>
      <c r="AM961" s="23"/>
      <c r="AN961" s="23"/>
      <c r="AO961" s="23"/>
      <c r="AP961" s="23"/>
      <c r="AQ961" s="23"/>
      <c r="AR961" s="23"/>
    </row>
    <row r="962" ht="15.75" customHeight="1">
      <c r="A962" s="23"/>
      <c r="B962" s="23"/>
      <c r="C962" s="23"/>
      <c r="D962" s="23"/>
      <c r="E962" s="23"/>
      <c r="F962" s="23"/>
      <c r="G962" s="286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  <c r="AF962" s="23"/>
      <c r="AG962" s="23"/>
      <c r="AH962" s="23"/>
      <c r="AI962" s="23"/>
      <c r="AJ962" s="23"/>
      <c r="AK962" s="23"/>
      <c r="AL962" s="23"/>
      <c r="AM962" s="23"/>
      <c r="AN962" s="23"/>
      <c r="AO962" s="23"/>
      <c r="AP962" s="23"/>
      <c r="AQ962" s="23"/>
      <c r="AR962" s="23"/>
    </row>
    <row r="963" ht="15.75" customHeight="1">
      <c r="A963" s="23"/>
      <c r="B963" s="23"/>
      <c r="C963" s="23"/>
      <c r="D963" s="23"/>
      <c r="E963" s="23"/>
      <c r="F963" s="23"/>
      <c r="G963" s="286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  <c r="AF963" s="23"/>
      <c r="AG963" s="23"/>
      <c r="AH963" s="23"/>
      <c r="AI963" s="23"/>
      <c r="AJ963" s="23"/>
      <c r="AK963" s="23"/>
      <c r="AL963" s="23"/>
      <c r="AM963" s="23"/>
      <c r="AN963" s="23"/>
      <c r="AO963" s="23"/>
      <c r="AP963" s="23"/>
      <c r="AQ963" s="23"/>
      <c r="AR963" s="23"/>
    </row>
    <row r="964" ht="15.75" customHeight="1">
      <c r="A964" s="23"/>
      <c r="B964" s="23"/>
      <c r="C964" s="23"/>
      <c r="D964" s="23"/>
      <c r="E964" s="23"/>
      <c r="F964" s="23"/>
      <c r="G964" s="286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  <c r="AF964" s="23"/>
      <c r="AG964" s="23"/>
      <c r="AH964" s="23"/>
      <c r="AI964" s="23"/>
      <c r="AJ964" s="23"/>
      <c r="AK964" s="23"/>
      <c r="AL964" s="23"/>
      <c r="AM964" s="23"/>
      <c r="AN964" s="23"/>
      <c r="AO964" s="23"/>
      <c r="AP964" s="23"/>
      <c r="AQ964" s="23"/>
      <c r="AR964" s="23"/>
    </row>
    <row r="965" ht="15.75" customHeight="1">
      <c r="A965" s="23"/>
      <c r="B965" s="23"/>
      <c r="C965" s="23"/>
      <c r="D965" s="23"/>
      <c r="E965" s="23"/>
      <c r="F965" s="23"/>
      <c r="G965" s="286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  <c r="AE965" s="23"/>
      <c r="AF965" s="23"/>
      <c r="AG965" s="23"/>
      <c r="AH965" s="23"/>
      <c r="AI965" s="23"/>
      <c r="AJ965" s="23"/>
      <c r="AK965" s="23"/>
      <c r="AL965" s="23"/>
      <c r="AM965" s="23"/>
      <c r="AN965" s="23"/>
      <c r="AO965" s="23"/>
      <c r="AP965" s="23"/>
      <c r="AQ965" s="23"/>
      <c r="AR965" s="23"/>
    </row>
    <row r="966" ht="15.75" customHeight="1">
      <c r="A966" s="23"/>
      <c r="B966" s="23"/>
      <c r="C966" s="23"/>
      <c r="D966" s="23"/>
      <c r="E966" s="23"/>
      <c r="F966" s="23"/>
      <c r="G966" s="286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  <c r="AF966" s="23"/>
      <c r="AG966" s="23"/>
      <c r="AH966" s="23"/>
      <c r="AI966" s="23"/>
      <c r="AJ966" s="23"/>
      <c r="AK966" s="23"/>
      <c r="AL966" s="23"/>
      <c r="AM966" s="23"/>
      <c r="AN966" s="23"/>
      <c r="AO966" s="23"/>
      <c r="AP966" s="23"/>
      <c r="AQ966" s="23"/>
      <c r="AR966" s="23"/>
    </row>
    <row r="967" ht="15.75" customHeight="1">
      <c r="A967" s="23"/>
      <c r="B967" s="23"/>
      <c r="C967" s="23"/>
      <c r="D967" s="23"/>
      <c r="E967" s="23"/>
      <c r="F967" s="23"/>
      <c r="G967" s="286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  <c r="AE967" s="23"/>
      <c r="AF967" s="23"/>
      <c r="AG967" s="23"/>
      <c r="AH967" s="23"/>
      <c r="AI967" s="23"/>
      <c r="AJ967" s="23"/>
      <c r="AK967" s="23"/>
      <c r="AL967" s="23"/>
      <c r="AM967" s="23"/>
      <c r="AN967" s="23"/>
      <c r="AO967" s="23"/>
      <c r="AP967" s="23"/>
      <c r="AQ967" s="23"/>
      <c r="AR967" s="23"/>
    </row>
    <row r="968" ht="15.75" customHeight="1">
      <c r="A968" s="23"/>
      <c r="B968" s="23"/>
      <c r="C968" s="23"/>
      <c r="D968" s="23"/>
      <c r="E968" s="23"/>
      <c r="F968" s="23"/>
      <c r="G968" s="286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  <c r="AF968" s="23"/>
      <c r="AG968" s="23"/>
      <c r="AH968" s="23"/>
      <c r="AI968" s="23"/>
      <c r="AJ968" s="23"/>
      <c r="AK968" s="23"/>
      <c r="AL968" s="23"/>
      <c r="AM968" s="23"/>
      <c r="AN968" s="23"/>
      <c r="AO968" s="23"/>
      <c r="AP968" s="23"/>
      <c r="AQ968" s="23"/>
      <c r="AR968" s="23"/>
    </row>
    <row r="969" ht="15.75" customHeight="1">
      <c r="A969" s="23"/>
      <c r="B969" s="23"/>
      <c r="C969" s="23"/>
      <c r="D969" s="23"/>
      <c r="E969" s="23"/>
      <c r="F969" s="23"/>
      <c r="G969" s="286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  <c r="AE969" s="23"/>
      <c r="AF969" s="23"/>
      <c r="AG969" s="23"/>
      <c r="AH969" s="23"/>
      <c r="AI969" s="23"/>
      <c r="AJ969" s="23"/>
      <c r="AK969" s="23"/>
      <c r="AL969" s="23"/>
      <c r="AM969" s="23"/>
      <c r="AN969" s="23"/>
      <c r="AO969" s="23"/>
      <c r="AP969" s="23"/>
      <c r="AQ969" s="23"/>
      <c r="AR969" s="23"/>
    </row>
    <row r="970" ht="15.75" customHeight="1">
      <c r="A970" s="23"/>
      <c r="B970" s="23"/>
      <c r="C970" s="23"/>
      <c r="D970" s="23"/>
      <c r="E970" s="23"/>
      <c r="F970" s="23"/>
      <c r="G970" s="286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  <c r="AF970" s="23"/>
      <c r="AG970" s="23"/>
      <c r="AH970" s="23"/>
      <c r="AI970" s="23"/>
      <c r="AJ970" s="23"/>
      <c r="AK970" s="23"/>
      <c r="AL970" s="23"/>
      <c r="AM970" s="23"/>
      <c r="AN970" s="23"/>
      <c r="AO970" s="23"/>
      <c r="AP970" s="23"/>
      <c r="AQ970" s="23"/>
      <c r="AR970" s="23"/>
    </row>
    <row r="971" ht="15.75" customHeight="1">
      <c r="A971" s="23"/>
      <c r="B971" s="23"/>
      <c r="C971" s="23"/>
      <c r="D971" s="23"/>
      <c r="E971" s="23"/>
      <c r="F971" s="23"/>
      <c r="G971" s="286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  <c r="AE971" s="23"/>
      <c r="AF971" s="23"/>
      <c r="AG971" s="23"/>
      <c r="AH971" s="23"/>
      <c r="AI971" s="23"/>
      <c r="AJ971" s="23"/>
      <c r="AK971" s="23"/>
      <c r="AL971" s="23"/>
      <c r="AM971" s="23"/>
      <c r="AN971" s="23"/>
      <c r="AO971" s="23"/>
      <c r="AP971" s="23"/>
      <c r="AQ971" s="23"/>
      <c r="AR971" s="23"/>
    </row>
    <row r="972" ht="15.75" customHeight="1">
      <c r="A972" s="23"/>
      <c r="B972" s="23"/>
      <c r="C972" s="23"/>
      <c r="D972" s="23"/>
      <c r="E972" s="23"/>
      <c r="F972" s="23"/>
      <c r="G972" s="286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  <c r="AE972" s="23"/>
      <c r="AF972" s="23"/>
      <c r="AG972" s="23"/>
      <c r="AH972" s="23"/>
      <c r="AI972" s="23"/>
      <c r="AJ972" s="23"/>
      <c r="AK972" s="23"/>
      <c r="AL972" s="23"/>
      <c r="AM972" s="23"/>
      <c r="AN972" s="23"/>
      <c r="AO972" s="23"/>
      <c r="AP972" s="23"/>
      <c r="AQ972" s="23"/>
      <c r="AR972" s="23"/>
    </row>
    <row r="973" ht="15.75" customHeight="1">
      <c r="A973" s="23"/>
      <c r="B973" s="23"/>
      <c r="C973" s="23"/>
      <c r="D973" s="23"/>
      <c r="E973" s="23"/>
      <c r="F973" s="23"/>
      <c r="G973" s="286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  <c r="AE973" s="23"/>
      <c r="AF973" s="23"/>
      <c r="AG973" s="23"/>
      <c r="AH973" s="23"/>
      <c r="AI973" s="23"/>
      <c r="AJ973" s="23"/>
      <c r="AK973" s="23"/>
      <c r="AL973" s="23"/>
      <c r="AM973" s="23"/>
      <c r="AN973" s="23"/>
      <c r="AO973" s="23"/>
      <c r="AP973" s="23"/>
      <c r="AQ973" s="23"/>
      <c r="AR973" s="23"/>
    </row>
    <row r="974" ht="15.75" customHeight="1">
      <c r="A974" s="23"/>
      <c r="B974" s="23"/>
      <c r="C974" s="23"/>
      <c r="D974" s="23"/>
      <c r="E974" s="23"/>
      <c r="F974" s="23"/>
      <c r="G974" s="286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  <c r="AE974" s="23"/>
      <c r="AF974" s="23"/>
      <c r="AG974" s="23"/>
      <c r="AH974" s="23"/>
      <c r="AI974" s="23"/>
      <c r="AJ974" s="23"/>
      <c r="AK974" s="23"/>
      <c r="AL974" s="23"/>
      <c r="AM974" s="23"/>
      <c r="AN974" s="23"/>
      <c r="AO974" s="23"/>
      <c r="AP974" s="23"/>
      <c r="AQ974" s="23"/>
      <c r="AR974" s="23"/>
    </row>
    <row r="975" ht="15.75" customHeight="1">
      <c r="A975" s="23"/>
      <c r="B975" s="23"/>
      <c r="C975" s="23"/>
      <c r="D975" s="23"/>
      <c r="E975" s="23"/>
      <c r="F975" s="23"/>
      <c r="G975" s="286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  <c r="AE975" s="23"/>
      <c r="AF975" s="23"/>
      <c r="AG975" s="23"/>
      <c r="AH975" s="23"/>
      <c r="AI975" s="23"/>
      <c r="AJ975" s="23"/>
      <c r="AK975" s="23"/>
      <c r="AL975" s="23"/>
      <c r="AM975" s="23"/>
      <c r="AN975" s="23"/>
      <c r="AO975" s="23"/>
      <c r="AP975" s="23"/>
      <c r="AQ975" s="23"/>
      <c r="AR975" s="23"/>
    </row>
    <row r="976" ht="15.75" customHeight="1">
      <c r="A976" s="23"/>
      <c r="B976" s="23"/>
      <c r="C976" s="23"/>
      <c r="D976" s="23"/>
      <c r="E976" s="23"/>
      <c r="F976" s="23"/>
      <c r="G976" s="286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  <c r="AE976" s="23"/>
      <c r="AF976" s="23"/>
      <c r="AG976" s="23"/>
      <c r="AH976" s="23"/>
      <c r="AI976" s="23"/>
      <c r="AJ976" s="23"/>
      <c r="AK976" s="23"/>
      <c r="AL976" s="23"/>
      <c r="AM976" s="23"/>
      <c r="AN976" s="23"/>
      <c r="AO976" s="23"/>
      <c r="AP976" s="23"/>
      <c r="AQ976" s="23"/>
      <c r="AR976" s="23"/>
    </row>
    <row r="977" ht="15.75" customHeight="1">
      <c r="A977" s="23"/>
      <c r="B977" s="23"/>
      <c r="C977" s="23"/>
      <c r="D977" s="23"/>
      <c r="E977" s="23"/>
      <c r="F977" s="23"/>
      <c r="G977" s="286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  <c r="AE977" s="23"/>
      <c r="AF977" s="23"/>
      <c r="AG977" s="23"/>
      <c r="AH977" s="23"/>
      <c r="AI977" s="23"/>
      <c r="AJ977" s="23"/>
      <c r="AK977" s="23"/>
      <c r="AL977" s="23"/>
      <c r="AM977" s="23"/>
      <c r="AN977" s="23"/>
      <c r="AO977" s="23"/>
      <c r="AP977" s="23"/>
      <c r="AQ977" s="23"/>
      <c r="AR977" s="23"/>
    </row>
    <row r="978" ht="15.75" customHeight="1">
      <c r="A978" s="23"/>
      <c r="B978" s="23"/>
      <c r="C978" s="23"/>
      <c r="D978" s="23"/>
      <c r="E978" s="23"/>
      <c r="F978" s="23"/>
      <c r="G978" s="286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  <c r="AE978" s="23"/>
      <c r="AF978" s="23"/>
      <c r="AG978" s="23"/>
      <c r="AH978" s="23"/>
      <c r="AI978" s="23"/>
      <c r="AJ978" s="23"/>
      <c r="AK978" s="23"/>
      <c r="AL978" s="23"/>
      <c r="AM978" s="23"/>
      <c r="AN978" s="23"/>
      <c r="AO978" s="23"/>
      <c r="AP978" s="23"/>
      <c r="AQ978" s="23"/>
      <c r="AR978" s="23"/>
    </row>
    <row r="979" ht="15.75" customHeight="1">
      <c r="A979" s="23"/>
      <c r="B979" s="23"/>
      <c r="C979" s="23"/>
      <c r="D979" s="23"/>
      <c r="E979" s="23"/>
      <c r="F979" s="23"/>
      <c r="G979" s="286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  <c r="AE979" s="23"/>
      <c r="AF979" s="23"/>
      <c r="AG979" s="23"/>
      <c r="AH979" s="23"/>
      <c r="AI979" s="23"/>
      <c r="AJ979" s="23"/>
      <c r="AK979" s="23"/>
      <c r="AL979" s="23"/>
      <c r="AM979" s="23"/>
      <c r="AN979" s="23"/>
      <c r="AO979" s="23"/>
      <c r="AP979" s="23"/>
      <c r="AQ979" s="23"/>
      <c r="AR979" s="23"/>
    </row>
    <row r="980" ht="15.75" customHeight="1">
      <c r="A980" s="23"/>
      <c r="B980" s="23"/>
      <c r="C980" s="23"/>
      <c r="D980" s="23"/>
      <c r="E980" s="23"/>
      <c r="F980" s="23"/>
      <c r="G980" s="286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  <c r="AF980" s="23"/>
      <c r="AG980" s="23"/>
      <c r="AH980" s="23"/>
      <c r="AI980" s="23"/>
      <c r="AJ980" s="23"/>
      <c r="AK980" s="23"/>
      <c r="AL980" s="23"/>
      <c r="AM980" s="23"/>
      <c r="AN980" s="23"/>
      <c r="AO980" s="23"/>
      <c r="AP980" s="23"/>
      <c r="AQ980" s="23"/>
      <c r="AR980" s="23"/>
    </row>
    <row r="981" ht="15.75" customHeight="1">
      <c r="A981" s="23"/>
      <c r="B981" s="23"/>
      <c r="C981" s="23"/>
      <c r="D981" s="23"/>
      <c r="E981" s="23"/>
      <c r="F981" s="23"/>
      <c r="G981" s="286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  <c r="AE981" s="23"/>
      <c r="AF981" s="23"/>
      <c r="AG981" s="23"/>
      <c r="AH981" s="23"/>
      <c r="AI981" s="23"/>
      <c r="AJ981" s="23"/>
      <c r="AK981" s="23"/>
      <c r="AL981" s="23"/>
      <c r="AM981" s="23"/>
      <c r="AN981" s="23"/>
      <c r="AO981" s="23"/>
      <c r="AP981" s="23"/>
      <c r="AQ981" s="23"/>
      <c r="AR981" s="23"/>
    </row>
    <row r="982" ht="15.75" customHeight="1">
      <c r="A982" s="23"/>
      <c r="B982" s="23"/>
      <c r="C982" s="23"/>
      <c r="D982" s="23"/>
      <c r="E982" s="23"/>
      <c r="F982" s="23"/>
      <c r="G982" s="286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  <c r="AF982" s="23"/>
      <c r="AG982" s="23"/>
      <c r="AH982" s="23"/>
      <c r="AI982" s="23"/>
      <c r="AJ982" s="23"/>
      <c r="AK982" s="23"/>
      <c r="AL982" s="23"/>
      <c r="AM982" s="23"/>
      <c r="AN982" s="23"/>
      <c r="AO982" s="23"/>
      <c r="AP982" s="23"/>
      <c r="AQ982" s="23"/>
      <c r="AR982" s="23"/>
    </row>
    <row r="983" ht="15.75" customHeight="1">
      <c r="A983" s="23"/>
      <c r="B983" s="23"/>
      <c r="C983" s="23"/>
      <c r="D983" s="23"/>
      <c r="E983" s="23"/>
      <c r="F983" s="23"/>
      <c r="G983" s="286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  <c r="AD983" s="23"/>
      <c r="AE983" s="23"/>
      <c r="AF983" s="23"/>
      <c r="AG983" s="23"/>
      <c r="AH983" s="23"/>
      <c r="AI983" s="23"/>
      <c r="AJ983" s="23"/>
      <c r="AK983" s="23"/>
      <c r="AL983" s="23"/>
      <c r="AM983" s="23"/>
      <c r="AN983" s="23"/>
      <c r="AO983" s="23"/>
      <c r="AP983" s="23"/>
      <c r="AQ983" s="23"/>
      <c r="AR983" s="23"/>
    </row>
    <row r="984" ht="15.75" customHeight="1">
      <c r="A984" s="23"/>
      <c r="B984" s="23"/>
      <c r="C984" s="23"/>
      <c r="D984" s="23"/>
      <c r="E984" s="23"/>
      <c r="F984" s="23"/>
      <c r="G984" s="286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  <c r="AD984" s="23"/>
      <c r="AE984" s="23"/>
      <c r="AF984" s="23"/>
      <c r="AG984" s="23"/>
      <c r="AH984" s="23"/>
      <c r="AI984" s="23"/>
      <c r="AJ984" s="23"/>
      <c r="AK984" s="23"/>
      <c r="AL984" s="23"/>
      <c r="AM984" s="23"/>
      <c r="AN984" s="23"/>
      <c r="AO984" s="23"/>
      <c r="AP984" s="23"/>
      <c r="AQ984" s="23"/>
      <c r="AR984" s="23"/>
    </row>
    <row r="985" ht="15.75" customHeight="1">
      <c r="A985" s="23"/>
      <c r="B985" s="23"/>
      <c r="C985" s="23"/>
      <c r="D985" s="23"/>
      <c r="E985" s="23"/>
      <c r="F985" s="23"/>
      <c r="G985" s="286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  <c r="AD985" s="23"/>
      <c r="AE985" s="23"/>
      <c r="AF985" s="23"/>
      <c r="AG985" s="23"/>
      <c r="AH985" s="23"/>
      <c r="AI985" s="23"/>
      <c r="AJ985" s="23"/>
      <c r="AK985" s="23"/>
      <c r="AL985" s="23"/>
      <c r="AM985" s="23"/>
      <c r="AN985" s="23"/>
      <c r="AO985" s="23"/>
      <c r="AP985" s="23"/>
      <c r="AQ985" s="23"/>
      <c r="AR985" s="23"/>
    </row>
    <row r="986" ht="15.75" customHeight="1">
      <c r="A986" s="23"/>
      <c r="B986" s="23"/>
      <c r="C986" s="23"/>
      <c r="D986" s="23"/>
      <c r="E986" s="23"/>
      <c r="F986" s="23"/>
      <c r="G986" s="286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  <c r="AD986" s="23"/>
      <c r="AE986" s="23"/>
      <c r="AF986" s="23"/>
      <c r="AG986" s="23"/>
      <c r="AH986" s="23"/>
      <c r="AI986" s="23"/>
      <c r="AJ986" s="23"/>
      <c r="AK986" s="23"/>
      <c r="AL986" s="23"/>
      <c r="AM986" s="23"/>
      <c r="AN986" s="23"/>
      <c r="AO986" s="23"/>
      <c r="AP986" s="23"/>
      <c r="AQ986" s="23"/>
      <c r="AR986" s="23"/>
    </row>
    <row r="987" ht="15.75" customHeight="1">
      <c r="A987" s="23"/>
      <c r="B987" s="23"/>
      <c r="C987" s="23"/>
      <c r="D987" s="23"/>
      <c r="E987" s="23"/>
      <c r="F987" s="23"/>
      <c r="G987" s="286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  <c r="AC987" s="23"/>
      <c r="AD987" s="23"/>
      <c r="AE987" s="23"/>
      <c r="AF987" s="23"/>
      <c r="AG987" s="23"/>
      <c r="AH987" s="23"/>
      <c r="AI987" s="23"/>
      <c r="AJ987" s="23"/>
      <c r="AK987" s="23"/>
      <c r="AL987" s="23"/>
      <c r="AM987" s="23"/>
      <c r="AN987" s="23"/>
      <c r="AO987" s="23"/>
      <c r="AP987" s="23"/>
      <c r="AQ987" s="23"/>
      <c r="AR987" s="23"/>
    </row>
    <row r="988" ht="15.75" customHeight="1">
      <c r="A988" s="23"/>
      <c r="B988" s="23"/>
      <c r="C988" s="23"/>
      <c r="D988" s="23"/>
      <c r="E988" s="23"/>
      <c r="F988" s="23"/>
      <c r="G988" s="286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  <c r="AC988" s="23"/>
      <c r="AD988" s="23"/>
      <c r="AE988" s="23"/>
      <c r="AF988" s="23"/>
      <c r="AG988" s="23"/>
      <c r="AH988" s="23"/>
      <c r="AI988" s="23"/>
      <c r="AJ988" s="23"/>
      <c r="AK988" s="23"/>
      <c r="AL988" s="23"/>
      <c r="AM988" s="23"/>
      <c r="AN988" s="23"/>
      <c r="AO988" s="23"/>
      <c r="AP988" s="23"/>
      <c r="AQ988" s="23"/>
      <c r="AR988" s="23"/>
    </row>
    <row r="989" ht="15.75" customHeight="1">
      <c r="A989" s="23"/>
      <c r="B989" s="23"/>
      <c r="C989" s="23"/>
      <c r="D989" s="23"/>
      <c r="E989" s="23"/>
      <c r="F989" s="23"/>
      <c r="G989" s="286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  <c r="AC989" s="23"/>
      <c r="AD989" s="23"/>
      <c r="AE989" s="23"/>
      <c r="AF989" s="23"/>
      <c r="AG989" s="23"/>
      <c r="AH989" s="23"/>
      <c r="AI989" s="23"/>
      <c r="AJ989" s="23"/>
      <c r="AK989" s="23"/>
      <c r="AL989" s="23"/>
      <c r="AM989" s="23"/>
      <c r="AN989" s="23"/>
      <c r="AO989" s="23"/>
      <c r="AP989" s="23"/>
      <c r="AQ989" s="23"/>
      <c r="AR989" s="23"/>
    </row>
    <row r="990" ht="15.75" customHeight="1">
      <c r="A990" s="23"/>
      <c r="B990" s="23"/>
      <c r="C990" s="23"/>
      <c r="D990" s="23"/>
      <c r="E990" s="23"/>
      <c r="F990" s="23"/>
      <c r="G990" s="286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  <c r="AC990" s="23"/>
      <c r="AD990" s="23"/>
      <c r="AE990" s="23"/>
      <c r="AF990" s="23"/>
      <c r="AG990" s="23"/>
      <c r="AH990" s="23"/>
      <c r="AI990" s="23"/>
      <c r="AJ990" s="23"/>
      <c r="AK990" s="23"/>
      <c r="AL990" s="23"/>
      <c r="AM990" s="23"/>
      <c r="AN990" s="23"/>
      <c r="AO990" s="23"/>
      <c r="AP990" s="23"/>
      <c r="AQ990" s="23"/>
      <c r="AR990" s="23"/>
    </row>
    <row r="991" ht="15.75" customHeight="1">
      <c r="A991" s="23"/>
      <c r="B991" s="23"/>
      <c r="C991" s="23"/>
      <c r="D991" s="23"/>
      <c r="E991" s="23"/>
      <c r="F991" s="23"/>
      <c r="G991" s="286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  <c r="AC991" s="23"/>
      <c r="AD991" s="23"/>
      <c r="AE991" s="23"/>
      <c r="AF991" s="23"/>
      <c r="AG991" s="23"/>
      <c r="AH991" s="23"/>
      <c r="AI991" s="23"/>
      <c r="AJ991" s="23"/>
      <c r="AK991" s="23"/>
      <c r="AL991" s="23"/>
      <c r="AM991" s="23"/>
      <c r="AN991" s="23"/>
      <c r="AO991" s="23"/>
      <c r="AP991" s="23"/>
      <c r="AQ991" s="23"/>
      <c r="AR991" s="23"/>
    </row>
    <row r="992" ht="15.75" customHeight="1">
      <c r="A992" s="23"/>
      <c r="B992" s="23"/>
      <c r="C992" s="23"/>
      <c r="D992" s="23"/>
      <c r="E992" s="23"/>
      <c r="F992" s="23"/>
      <c r="G992" s="286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  <c r="AC992" s="23"/>
      <c r="AD992" s="23"/>
      <c r="AE992" s="23"/>
      <c r="AF992" s="23"/>
      <c r="AG992" s="23"/>
      <c r="AH992" s="23"/>
      <c r="AI992" s="23"/>
      <c r="AJ992" s="23"/>
      <c r="AK992" s="23"/>
      <c r="AL992" s="23"/>
      <c r="AM992" s="23"/>
      <c r="AN992" s="23"/>
      <c r="AO992" s="23"/>
      <c r="AP992" s="23"/>
      <c r="AQ992" s="23"/>
      <c r="AR992" s="23"/>
    </row>
    <row r="993" ht="15.75" customHeight="1">
      <c r="A993" s="23"/>
      <c r="B993" s="23"/>
      <c r="C993" s="23"/>
      <c r="D993" s="23"/>
      <c r="E993" s="23"/>
      <c r="F993" s="23"/>
      <c r="G993" s="286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  <c r="AB993" s="23"/>
      <c r="AC993" s="23"/>
      <c r="AD993" s="23"/>
      <c r="AE993" s="23"/>
      <c r="AF993" s="23"/>
      <c r="AG993" s="23"/>
      <c r="AH993" s="23"/>
      <c r="AI993" s="23"/>
      <c r="AJ993" s="23"/>
      <c r="AK993" s="23"/>
      <c r="AL993" s="23"/>
      <c r="AM993" s="23"/>
      <c r="AN993" s="23"/>
      <c r="AO993" s="23"/>
      <c r="AP993" s="23"/>
      <c r="AQ993" s="23"/>
      <c r="AR993" s="23"/>
    </row>
    <row r="994" ht="15.75" customHeight="1">
      <c r="A994" s="23"/>
      <c r="B994" s="23"/>
      <c r="C994" s="23"/>
      <c r="D994" s="23"/>
      <c r="E994" s="23"/>
      <c r="F994" s="23"/>
      <c r="G994" s="286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  <c r="AB994" s="23"/>
      <c r="AC994" s="23"/>
      <c r="AD994" s="23"/>
      <c r="AE994" s="23"/>
      <c r="AF994" s="23"/>
      <c r="AG994" s="23"/>
      <c r="AH994" s="23"/>
      <c r="AI994" s="23"/>
      <c r="AJ994" s="23"/>
      <c r="AK994" s="23"/>
      <c r="AL994" s="23"/>
      <c r="AM994" s="23"/>
      <c r="AN994" s="23"/>
      <c r="AO994" s="23"/>
      <c r="AP994" s="23"/>
      <c r="AQ994" s="23"/>
      <c r="AR994" s="23"/>
    </row>
    <row r="995" ht="15.75" customHeight="1">
      <c r="A995" s="23"/>
      <c r="B995" s="23"/>
      <c r="C995" s="23"/>
      <c r="D995" s="23"/>
      <c r="E995" s="23"/>
      <c r="F995" s="23"/>
      <c r="G995" s="286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  <c r="AB995" s="23"/>
      <c r="AC995" s="23"/>
      <c r="AD995" s="23"/>
      <c r="AE995" s="23"/>
      <c r="AF995" s="23"/>
      <c r="AG995" s="23"/>
      <c r="AH995" s="23"/>
      <c r="AI995" s="23"/>
      <c r="AJ995" s="23"/>
      <c r="AK995" s="23"/>
      <c r="AL995" s="23"/>
      <c r="AM995" s="23"/>
      <c r="AN995" s="23"/>
      <c r="AO995" s="23"/>
      <c r="AP995" s="23"/>
      <c r="AQ995" s="23"/>
      <c r="AR995" s="23"/>
    </row>
    <row r="996" ht="15.75" customHeight="1">
      <c r="A996" s="23"/>
      <c r="B996" s="23"/>
      <c r="C996" s="23"/>
      <c r="D996" s="23"/>
      <c r="E996" s="23"/>
      <c r="F996" s="23"/>
      <c r="G996" s="286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  <c r="AB996" s="23"/>
      <c r="AC996" s="23"/>
      <c r="AD996" s="23"/>
      <c r="AE996" s="23"/>
      <c r="AF996" s="23"/>
      <c r="AG996" s="23"/>
      <c r="AH996" s="23"/>
      <c r="AI996" s="23"/>
      <c r="AJ996" s="23"/>
      <c r="AK996" s="23"/>
      <c r="AL996" s="23"/>
      <c r="AM996" s="23"/>
      <c r="AN996" s="23"/>
      <c r="AO996" s="23"/>
      <c r="AP996" s="23"/>
      <c r="AQ996" s="23"/>
      <c r="AR996" s="23"/>
    </row>
  </sheetData>
  <printOptions/>
  <pageMargins bottom="1.0" footer="0.0" header="0.0" left="0.787402" right="0.787402" top="1.0"/>
  <pageSetup orientation="portrait"/>
  <headerFooter>
    <oddFooter>&amp;C000000&amp;P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