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raddha\Desktop\"/>
    </mc:Choice>
  </mc:AlternateContent>
  <bookViews>
    <workbookView xWindow="0" yWindow="0" windowWidth="20490" windowHeight="9045"/>
  </bookViews>
  <sheets>
    <sheet name="Pharma Group AG" sheetId="11" r:id="rId1"/>
    <sheet name="pivot table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AG'!$A$1:$AF$501</definedName>
  </definedNames>
  <calcPr calcId="152511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3" l="1"/>
  <c r="B31" i="13" s="1"/>
  <c r="B28" i="13"/>
  <c r="B30" i="13"/>
  <c r="B29" i="13"/>
  <c r="B27" i="13"/>
  <c r="D25" i="13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9" i="9" l="1"/>
  <c r="Q11" i="9"/>
  <c r="Q18" i="9"/>
  <c r="Q30" i="9"/>
  <c r="Q8" i="9"/>
  <c r="Q13" i="11"/>
  <c r="Q7" i="9"/>
  <c r="Q15" i="9"/>
  <c r="Q9" i="9"/>
  <c r="Q24" i="9"/>
  <c r="Q32" i="9"/>
  <c r="Q5" i="9"/>
  <c r="Q22" i="9"/>
  <c r="Q4" i="9"/>
  <c r="Q14" i="9"/>
  <c r="Q23" i="9"/>
  <c r="Q12" i="9"/>
  <c r="Q13" i="9"/>
  <c r="Q3" i="9"/>
  <c r="Q31" i="9"/>
  <c r="Q16" i="9"/>
  <c r="Q28" i="9"/>
  <c r="Q10" i="9"/>
  <c r="Q26" i="9"/>
  <c r="Q17" i="9"/>
  <c r="Q25" i="9"/>
  <c r="Q29" i="9"/>
  <c r="Q21" i="9"/>
  <c r="Q20" i="9"/>
  <c r="Q6" i="9"/>
  <c r="Q27" i="9"/>
</calcChain>
</file>

<file path=xl/sharedStrings.xml><?xml version="1.0" encoding="utf-8"?>
<sst xmlns="http://schemas.openxmlformats.org/spreadsheetml/2006/main" count="10685" uniqueCount="161">
  <si>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</si>
  <si>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</si>
  <si>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</si>
  <si>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</si>
  <si>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</si>
  <si>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</si>
  <si>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</si>
  <si>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</si>
  <si>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</si>
  <si>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</si>
  <si>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</si>
  <si>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</si>
  <si>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</si>
  <si>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</si>
  <si>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</si>
  <si>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</si>
  <si>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</si>
  <si>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</si>
  <si>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</si>
  <si>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</si>
  <si>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</si>
  <si>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</si>
  <si>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</si>
  <si>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</si>
  <si>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</si>
  <si>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</si>
  <si>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</si>
  <si>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</si>
  <si>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</si>
  <si>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</si>
  <si>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</si>
  <si>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</si>
  <si>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</si>
  <si>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</si>
  <si>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</si>
  <si>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</si>
  <si>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</si>
  <si>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</si>
  <si>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</si>
  <si>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</si>
  <si>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</si>
  <si>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</si>
  <si>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</si>
  <si>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</si>
  <si>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</si>
  <si>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</si>
  <si>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</si>
  <si>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</si>
  <si>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</si>
  <si>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</si>
  <si>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</si>
  <si>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</si>
  <si>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</si>
  <si>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</si>
  <si>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</si>
  <si>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</si>
  <si>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</si>
  <si>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</si>
  <si>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</si>
  <si>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</si>
  <si>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</si>
  <si>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</si>
  <si>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</si>
  <si>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</si>
  <si>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</si>
  <si>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</si>
  <si>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</si>
  <si>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</si>
  <si>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</si>
  <si>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</si>
  <si>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</si>
  <si>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</si>
  <si>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</si>
  <si>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</si>
  <si>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</si>
  <si>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</si>
  <si>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</si>
  <si>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</si>
  <si>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</si>
  <si>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</si>
  <si>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</si>
  <si>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</si>
  <si>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</si>
  <si>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</si>
  <si>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</si>
  <si>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</si>
  <si>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</si>
  <si>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</si>
  <si>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</si>
  <si>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</si>
  <si>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</si>
  <si>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</si>
  <si>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</si>
  <si>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</si>
  <si>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</si>
  <si>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</si>
  <si>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</si>
  <si>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</si>
  <si>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</si>
  <si>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</si>
  <si>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</si>
  <si>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</si>
  <si>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</si>
  <si>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</si>
  <si>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</si>
  <si>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</si>
  <si>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</si>
  <si>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</si>
  <si>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</si>
  <si>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</si>
  <si>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</si>
  <si>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</si>
  <si>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</si>
  <si>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</si>
  <si>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</si>
  <si>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</si>
  <si>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</si>
  <si>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</si>
  <si>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</si>
  <si>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</si>
  <si>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</si>
  <si>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</si>
  <si>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</si>
  <si>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</si>
  <si>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</si>
  <si>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</si>
  <si>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</si>
  <si>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</si>
  <si>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</si>
  <si>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</si>
  <si>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</si>
  <si>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</si>
  <si>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</si>
  <si>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</si>
  <si>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</si>
  <si>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</si>
  <si>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</si>
  <si>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</si>
  <si>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</si>
  <si>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</si>
  <si>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Grand Total</t>
  </si>
  <si>
    <t>(All)</t>
  </si>
  <si>
    <t>Count of Employee ID</t>
  </si>
  <si>
    <t># women</t>
  </si>
  <si>
    <t># leavers</t>
  </si>
  <si>
    <t xml:space="preserve">% promoted </t>
  </si>
  <si>
    <t>% women promoted</t>
  </si>
  <si>
    <t>% hires men</t>
  </si>
  <si>
    <t>% turnover</t>
  </si>
  <si>
    <t>avg men performance</t>
  </si>
  <si>
    <t>avg women performance</t>
  </si>
  <si>
    <t>% hires women</t>
  </si>
  <si>
    <t>Avg Performance Rating</t>
  </si>
  <si>
    <t># promoted</t>
  </si>
  <si>
    <t># Total</t>
  </si>
  <si>
    <t>average # employee</t>
  </si>
  <si>
    <t># after hires</t>
  </si>
  <si>
    <t># promoted base group</t>
  </si>
  <si>
    <t xml:space="preserve"># men </t>
  </si>
  <si>
    <t xml:space="preserve"># women promoted </t>
  </si>
  <si>
    <t xml:space="preserve"># before hires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</si>
</sst>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9" fontId="0" fillId="0" borderId="0" xfId="1" applyNumberFormat="1" applyFon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m Kong" refreshedDate="44944.410475231482" createdVersion="7" refreshedVersion="7" minRefreshableVersion="3" recordCount="500">
  <cacheSource type="worksheet">
    <worksheetSource ref="A1:AF501" sheet="Pharma Group AG"/>
  </cacheSource>
  <cacheFields count="32">
    <cacheField name="Employee 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Gender" numFmtId="0">
      <sharedItems count="2">
        <s v="Male"/>
        <s v="Female"/>
      </sharedItems>
    </cacheField>
    <cacheField name="Job Level after FY20 promotions" numFmtId="0">
      <sharedItems/>
    </cacheField>
    <cacheField name="New hire FY20?" numFmtId="0">
      <sharedItems count="2">
        <s v="N"/>
        <s v="Y"/>
      </sharedItems>
    </cacheField>
    <cacheField name="FY20 Performance Rating" numFmtId="0">
      <sharedItems containsString="0" containsBlank="1" containsNumber="1" containsInteger="1" minValue="1" maxValue="4"/>
    </cacheField>
    <cacheField name="Promotion in FY21?" numFmtId="0">
      <sharedItems count="2">
        <s v="No"/>
        <s v="Yes"/>
      </sharedItems>
    </cacheField>
    <cacheField name="In base group for Promotion FY21" numFmtId="0">
      <sharedItems count="2">
        <s v="No"/>
        <s v="Yes"/>
      </sharedItems>
    </cacheField>
    <cacheField name="Target hire balance" numFmtId="2">
      <sharedItems containsSemiMixedTypes="0" containsString="0" containsNumber="1" minValue="0.5" maxValue="0.5"/>
    </cacheField>
    <cacheField name="FY20 leaver?" numFmtId="0">
      <sharedItems count="2">
        <s v="Yes"/>
        <s v="No"/>
      </sharedItems>
    </cacheField>
    <cacheField name="In base group for turnover FY20" numFmtId="0">
      <sharedItems count="2">
        <s v="Y"/>
        <s v="N"/>
      </sharedItems>
    </cacheField>
    <cacheField name="Department @01.07.2020" numFmtId="0">
      <sharedItems/>
    </cacheField>
    <cacheField name="Leaver FY" numFmtId="0">
      <sharedItems containsBlank="1"/>
    </cacheField>
    <cacheField name="Job Level after FY21 promotions" numFmtId="0">
      <sharedItems containsBlank="1"/>
    </cacheField>
    <cacheField name="Last Department in FY20" numFmtId="0">
      <sharedItems/>
    </cacheField>
    <cacheField name="FTE group" numFmtId="9">
      <sharedItems containsMixedTypes="1" containsNumber="1" minValue="0.4" maxValue="0.9"/>
    </cacheField>
    <cacheField name="Time type" numFmtId="0">
      <sharedItems/>
    </cacheField>
    <cacheField name="Department &amp; JL group PRA status" numFmtId="0">
      <sharedItems/>
    </cacheField>
    <cacheField name="Department &amp; JL group for PRA" numFmtId="0">
      <sharedItems/>
    </cacheField>
    <cacheField name="Job Level group PRA status" numFmtId="0">
      <sharedItems/>
    </cacheField>
    <cacheField name="Job Level group for PRA" numFmtId="0">
      <sharedItems/>
    </cacheField>
    <cacheField name="Time in Job Level @01.07.2020" numFmtId="0">
      <sharedItems containsSemiMixedTypes="0" containsString="0" containsNumber="1" containsInteger="1" minValue="0" maxValue="9"/>
    </cacheField>
    <cacheField name="Job Level before FY20 promotions" numFmtId="0">
      <sharedItems/>
    </cacheField>
    <cacheField name="Promotion in FY20?" numFmtId="0">
      <sharedItems count="2">
        <s v="N"/>
        <s v="Y"/>
      </sharedItems>
    </cacheField>
    <cacheField name="FY19 Performance Rating" numFmtId="0">
      <sharedItems containsString="0" containsBlank="1" containsNumber="1" containsInteger="1" minValue="1" maxValue="4"/>
    </cacheField>
    <cacheField name="Age group" numFmtId="0">
      <sharedItems/>
    </cacheField>
    <cacheField name="Age @01.07.2020" numFmtId="0">
      <sharedItems containsSemiMixedTypes="0" containsString="0" containsNumber="1" containsInteger="1" minValue="19" maxValue="62"/>
    </cacheField>
    <cacheField name="Nationality 1" numFmtId="0">
      <sharedItems/>
    </cacheField>
    <cacheField name="Region group: nationality 1" numFmtId="0">
      <sharedItems/>
    </cacheField>
    <cacheField name="Broad region group: nationality 1" numFmtId="0">
      <sharedItems/>
    </cacheField>
    <cacheField name="Last hire date" numFmtId="14">
      <sharedItems containsSemiMixedTypes="0" containsNonDate="0" containsDate="1" containsString="0" minDate="2011-04-01T00:00:00" maxDate="2020-04-02T00:00:00"/>
    </cacheField>
    <cacheField name="Years since last hire" numFmtId="0">
      <sharedItems containsSemiMixedTypes="0" containsString="0" containsNumber="1" containsInteger="1" minValue="0" maxValue="9"/>
    </cacheField>
    <cacheField name="Rand" numFmtId="0">
      <sharedItems containsSemiMixedTypes="0" containsString="0" containsNumber="1" minValue="1.1330115432861554E-3" maxValue="0.9991484910864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3"/>
    <s v="30 to 39"/>
    <n v="37"/>
    <s v="Spain"/>
    <s v="Europe"/>
    <s v="Europe"/>
    <d v="2017-04-01T00:00:00"/>
    <n v="3"/>
    <n v="0.46385333074438884"/>
  </r>
  <r>
    <x v="1"/>
    <x v="1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m/>
    <s v="30 to 39"/>
    <n v="37"/>
    <s v="Germany"/>
    <s v="Europe"/>
    <s v="Europe"/>
    <d v="2017-04-01T00:00:00"/>
    <n v="3"/>
    <n v="0.2485896708919183"/>
  </r>
  <r>
    <x v="2"/>
    <x v="0"/>
    <s v="2 - Director"/>
    <x v="0"/>
    <n v="2"/>
    <x v="0"/>
    <x v="1"/>
    <n v="0.5"/>
    <x v="1"/>
    <x v="0"/>
    <s v="Strategy"/>
    <m/>
    <s v="2 - Director"/>
    <s v="Strategy"/>
    <s v="Full Time"/>
    <s v="Full Time"/>
    <s v="Inconclusive"/>
    <s v="2 - Director &amp; Strategy"/>
    <s v="Uneven - Men benefit"/>
    <s v="2 - Director"/>
    <n v="3"/>
    <s v="2 - Director"/>
    <x v="0"/>
    <n v="3"/>
    <s v="30 to 39"/>
    <n v="35"/>
    <s v="Switzerland"/>
    <s v="Switzerland"/>
    <s v="Switzerland"/>
    <d v="2015-04-01T00:00:00"/>
    <n v="5"/>
    <n v="0.68623747233893007"/>
  </r>
  <r>
    <x v="3"/>
    <x v="0"/>
    <s v="4 - Manager"/>
    <x v="0"/>
    <n v="3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3"/>
    <s v="4 - Manager"/>
    <x v="0"/>
    <n v="3"/>
    <s v="30 to 39"/>
    <n v="32"/>
    <s v="Germany"/>
    <s v="Europe"/>
    <s v="Europe"/>
    <d v="2012-04-01T00:00:00"/>
    <n v="8"/>
    <n v="0.98001148374529146"/>
  </r>
  <r>
    <x v="4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8"/>
    <s v="Switzerland"/>
    <s v="Switzerland"/>
    <s v="Switzerland"/>
    <d v="2019-04-01T00:00:00"/>
    <n v="1"/>
    <n v="0.90246552801278968"/>
  </r>
  <r>
    <x v="5"/>
    <x v="1"/>
    <s v="4 - Manager"/>
    <x v="1"/>
    <m/>
    <x v="0"/>
    <x v="0"/>
    <n v="0.5"/>
    <x v="1"/>
    <x v="1"/>
    <s v="Internal Services"/>
    <m/>
    <s v="4 - Manager"/>
    <s v="Internal Services"/>
    <s v="Full Time"/>
    <s v="Full Time"/>
    <s v="Even"/>
    <s v="4 - Manager &amp; Internal Services"/>
    <s v="Even"/>
    <s v="4 - Manager"/>
    <n v="0"/>
    <s v=""/>
    <x v="0"/>
    <m/>
    <s v="40 to 49"/>
    <n v="42"/>
    <s v="Italy"/>
    <s v="Europe"/>
    <s v="Europe"/>
    <d v="2020-04-01T00:00:00"/>
    <n v="0"/>
    <n v="0.15431881888360677"/>
  </r>
  <r>
    <x v="6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5"/>
    <s v="Italy"/>
    <s v="Europe"/>
    <s v="Europe"/>
    <d v="2020-04-01T00:00:00"/>
    <n v="0"/>
    <n v="0.31311239543529124"/>
  </r>
  <r>
    <x v="7"/>
    <x v="1"/>
    <s v="5 - Senior Officer"/>
    <x v="0"/>
    <n v="2"/>
    <x v="0"/>
    <x v="1"/>
    <n v="0.5"/>
    <x v="1"/>
    <x v="0"/>
    <s v="HR"/>
    <m/>
    <s v="5 - Senior Officer"/>
    <s v="HR"/>
    <s v="Full Time"/>
    <s v="Full Time"/>
    <s v="Inconclusive"/>
    <s v="5 - Senior Officer &amp; HR"/>
    <s v="Even"/>
    <s v="5 - Senior Officer"/>
    <n v="3"/>
    <s v="5 - Senior Officer"/>
    <x v="0"/>
    <n v="3"/>
    <s v="30 to 39"/>
    <n v="34"/>
    <s v="Switzerland"/>
    <s v="Switzerland"/>
    <s v="Switzerland"/>
    <d v="2013-04-01T00:00:00"/>
    <n v="7"/>
    <n v="0.63821016800737773"/>
  </r>
  <r>
    <x v="8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6"/>
    <s v="United States"/>
    <s v="Americas"/>
    <s v="Elsewhere"/>
    <d v="2019-04-01T00:00:00"/>
    <n v="1"/>
    <n v="0.23315407383142783"/>
  </r>
  <r>
    <x v="9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4"/>
    <s v="Switzerland"/>
    <s v="Switzerland"/>
    <s v="Switzerland"/>
    <d v="2018-04-01T00:00:00"/>
    <n v="2"/>
    <n v="0.63419728434335521"/>
  </r>
  <r>
    <x v="10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2"/>
    <s v="30 to 39"/>
    <n v="34"/>
    <s v="Switzerland"/>
    <s v="Switzerland"/>
    <s v="Switzerland"/>
    <d v="2011-04-01T00:00:00"/>
    <n v="9"/>
    <n v="0.8566892017386144"/>
  </r>
  <r>
    <x v="11"/>
    <x v="1"/>
    <s v="6 - Junior Officer"/>
    <x v="0"/>
    <n v="2"/>
    <x v="1"/>
    <x v="1"/>
    <n v="0.5"/>
    <x v="1"/>
    <x v="0"/>
    <s v="Strategy"/>
    <m/>
    <s v="5 - Senior Officer"/>
    <s v="Strategy"/>
    <s v="Full Time"/>
    <s v="Full Time"/>
    <s v="Inconclusive"/>
    <s v="6 - Junior Officer &amp; Strategy"/>
    <s v="Even"/>
    <s v="6 - Junior Officer"/>
    <n v="3"/>
    <s v="6 - Junior Officer"/>
    <x v="0"/>
    <n v="3"/>
    <s v="30 to 39"/>
    <n v="34"/>
    <s v="France"/>
    <s v="Europe"/>
    <s v="Europe"/>
    <d v="2017-04-01T00:00:00"/>
    <n v="3"/>
    <n v="0.56291964033998299"/>
  </r>
  <r>
    <x v="12"/>
    <x v="0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20 to 29"/>
    <n v="29"/>
    <s v="Germany"/>
    <s v="Europe"/>
    <s v="Europe"/>
    <d v="2015-04-01T00:00:00"/>
    <n v="5"/>
    <n v="0.77490697947897924"/>
  </r>
  <r>
    <x v="13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0"/>
    <s v="Switzerland"/>
    <s v="Switzerland"/>
    <s v="Switzerland"/>
    <d v="2017-04-01T00:00:00"/>
    <n v="3"/>
    <n v="0.84306402888202758"/>
  </r>
  <r>
    <x v="14"/>
    <x v="0"/>
    <s v="6 - Junior Officer"/>
    <x v="0"/>
    <n v="3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1"/>
    <s v="6 - Junior Officer"/>
    <x v="0"/>
    <m/>
    <s v="20 to 29"/>
    <n v="28"/>
    <s v="France"/>
    <s v="Europe"/>
    <s v="Europe"/>
    <d v="2019-04-01T00:00:00"/>
    <n v="1"/>
    <n v="0.19174608611249233"/>
  </r>
  <r>
    <x v="15"/>
    <x v="0"/>
    <s v="4 - Manager"/>
    <x v="0"/>
    <n v="3"/>
    <x v="0"/>
    <x v="1"/>
    <n v="0.5"/>
    <x v="1"/>
    <x v="0"/>
    <s v="Strategy"/>
    <m/>
    <s v="4 - Manager"/>
    <s v="Strategy"/>
    <s v="Full Time"/>
    <s v="Full Time"/>
    <s v="Inconclusive"/>
    <s v="4 - Manager &amp; Strategy"/>
    <s v="Even"/>
    <s v="4 - Manager"/>
    <n v="3"/>
    <s v="4 - Manager"/>
    <x v="0"/>
    <n v="3"/>
    <s v="30 to 39"/>
    <n v="34"/>
    <s v="Germany"/>
    <s v="Europe"/>
    <s v="Europe"/>
    <d v="2015-04-01T00:00:00"/>
    <n v="5"/>
    <n v="0.34482834897249637"/>
  </r>
  <r>
    <x v="1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4"/>
    <s v="20 to 29"/>
    <n v="24"/>
    <s v="Switzerland"/>
    <s v="Switzerland"/>
    <s v="Switzerland"/>
    <d v="2018-04-01T00:00:00"/>
    <n v="2"/>
    <n v="0.71941669581397427"/>
  </r>
  <r>
    <x v="17"/>
    <x v="1"/>
    <s v="6 - Junior Officer"/>
    <x v="0"/>
    <n v="2"/>
    <x v="1"/>
    <x v="1"/>
    <n v="0.5"/>
    <x v="1"/>
    <x v="0"/>
    <s v="Sales &amp; Marketing"/>
    <m/>
    <s v="5 - Senior Officer"/>
    <s v="Sales &amp; Marketing"/>
    <n v="0.8"/>
    <s v="Part Time"/>
    <s v="Even"/>
    <s v="6 - Junior Officer &amp; Sales &amp; Marketing"/>
    <s v="Even"/>
    <s v="6 - Junior Officer"/>
    <n v="4"/>
    <s v="6 - Junior Officer"/>
    <x v="0"/>
    <n v="3"/>
    <s v="30 to 39"/>
    <n v="32"/>
    <s v="Italy"/>
    <s v="Europe"/>
    <s v="Europe"/>
    <d v="2016-04-01T00:00:00"/>
    <n v="4"/>
    <n v="0.81611550395755894"/>
  </r>
  <r>
    <x v="18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m/>
    <s v="30 to 39"/>
    <n v="30"/>
    <s v="Switzerland"/>
    <s v="Switzerland"/>
    <s v="Switzerland"/>
    <d v="2017-04-01T00:00:00"/>
    <n v="3"/>
    <n v="0.71093722139654314"/>
  </r>
  <r>
    <x v="19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x v="1"/>
    <n v="1"/>
    <s v="30 to 39"/>
    <n v="32"/>
    <s v="Germany"/>
    <s v="Europe"/>
    <s v="Europe"/>
    <d v="2012-04-01T00:00:00"/>
    <n v="8"/>
    <n v="0.85636439796208363"/>
  </r>
  <r>
    <x v="20"/>
    <x v="0"/>
    <s v="3 - Senior Manager"/>
    <x v="0"/>
    <n v="3"/>
    <x v="0"/>
    <x v="0"/>
    <n v="0.5"/>
    <x v="0"/>
    <x v="0"/>
    <s v="Strategy"/>
    <s v="FY20"/>
    <m/>
    <s v="Strategy"/>
    <s v="Full Time"/>
    <s v="Full Time"/>
    <s v=""/>
    <s v=""/>
    <s v=""/>
    <s v=""/>
    <n v="7"/>
    <s v="3 - Senior Manager"/>
    <x v="0"/>
    <n v="3"/>
    <s v="30 to 39"/>
    <n v="31"/>
    <s v="Switzerland"/>
    <s v="Switzerland"/>
    <s v="Switzerland"/>
    <d v="2013-04-01T00:00:00"/>
    <n v="7"/>
    <n v="0.81990186991108416"/>
  </r>
  <r>
    <x v="21"/>
    <x v="0"/>
    <s v="6 - Junior Offic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6 - Junior Officer"/>
    <x v="0"/>
    <n v="3"/>
    <s v="20 to 29"/>
    <n v="26"/>
    <s v="Switzerland"/>
    <s v="Switzerland"/>
    <s v="Switzerland"/>
    <d v="2017-04-01T00:00:00"/>
    <n v="3"/>
    <n v="0.97417987884182522"/>
  </r>
  <r>
    <x v="22"/>
    <x v="0"/>
    <s v="2 - Director"/>
    <x v="0"/>
    <n v="3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x v="0"/>
    <m/>
    <s v="40 to 49"/>
    <n v="44"/>
    <s v="Switzerland"/>
    <s v="Switzerland"/>
    <s v="Switzerland"/>
    <d v="2015-04-01T00:00:00"/>
    <n v="5"/>
    <n v="0.27291339052106189"/>
  </r>
  <r>
    <x v="23"/>
    <x v="0"/>
    <s v="5 - Senior Officer"/>
    <x v="0"/>
    <n v="4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6"/>
    <s v="United Kingdom"/>
    <s v="Europe"/>
    <s v="Europe"/>
    <d v="2014-04-01T00:00:00"/>
    <n v="6"/>
    <n v="8.5680253940473072E-2"/>
  </r>
  <r>
    <x v="24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3"/>
    <s v="30 to 39"/>
    <n v="36"/>
    <s v="France"/>
    <s v="Europe"/>
    <s v="Europe"/>
    <d v="2014-04-01T00:00:00"/>
    <n v="6"/>
    <n v="0.85929073553010482"/>
  </r>
  <r>
    <x v="25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2"/>
    <s v="Switzerland"/>
    <s v="Switzerland"/>
    <s v="Switzerland"/>
    <d v="2018-04-01T00:00:00"/>
    <n v="2"/>
    <n v="0.10755910558007264"/>
  </r>
  <r>
    <x v="26"/>
    <x v="1"/>
    <s v="5 - Senior Officer"/>
    <x v="0"/>
    <n v="3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n v="2"/>
    <s v="30 to 39"/>
    <n v="33"/>
    <s v="Switzerland"/>
    <s v="Switzerland"/>
    <s v="Switzerland"/>
    <d v="2016-04-01T00:00:00"/>
    <n v="4"/>
    <n v="0.86368955807620562"/>
  </r>
  <r>
    <x v="27"/>
    <x v="0"/>
    <s v="5 - Senior Officer"/>
    <x v="0"/>
    <n v="4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2"/>
    <s v="20 to 29"/>
    <n v="27"/>
    <s v="Italy"/>
    <s v="Europe"/>
    <s v="Europe"/>
    <d v="2016-04-01T00:00:00"/>
    <n v="4"/>
    <n v="0.34349983513185145"/>
  </r>
  <r>
    <x v="28"/>
    <x v="1"/>
    <s v="5 - Senior Officer"/>
    <x v="0"/>
    <n v="2"/>
    <x v="0"/>
    <x v="1"/>
    <n v="0.5"/>
    <x v="1"/>
    <x v="0"/>
    <s v="Finance"/>
    <m/>
    <s v="5 - Senior Officer"/>
    <s v="Finance"/>
    <s v="Full Time"/>
    <s v="Full Time"/>
    <s v="Inconclusive"/>
    <s v="5 - Senior Officer &amp; Finance"/>
    <s v="Even"/>
    <s v="5 - Senior Officer"/>
    <n v="2"/>
    <s v="5 - Senior Officer"/>
    <x v="0"/>
    <n v="3"/>
    <s v="30 to 39"/>
    <n v="32"/>
    <s v="Italy"/>
    <s v="Europe"/>
    <s v="Europe"/>
    <d v="2016-04-01T00:00:00"/>
    <n v="4"/>
    <n v="0.73438886366229605"/>
  </r>
  <r>
    <x v="29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5"/>
    <s v="Switzerland"/>
    <s v="Switzerland"/>
    <s v="Switzerland"/>
    <d v="2019-04-01T00:00:00"/>
    <n v="1"/>
    <n v="0.80986274222416976"/>
  </r>
  <r>
    <x v="30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30 to 39"/>
    <n v="33"/>
    <s v="Switzerland"/>
    <s v="Switzerland"/>
    <s v="Switzerland"/>
    <d v="2017-04-01T00:00:00"/>
    <n v="3"/>
    <n v="0.69462392219767566"/>
  </r>
  <r>
    <x v="31"/>
    <x v="0"/>
    <s v="4 - Manager"/>
    <x v="0"/>
    <n v="1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0"/>
    <s v="Switzerland"/>
    <s v="Switzerland"/>
    <s v="Switzerland"/>
    <d v="2012-04-01T00:00:00"/>
    <n v="8"/>
    <n v="0.13651499664022415"/>
  </r>
  <r>
    <x v="32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x v="1"/>
    <n v="1"/>
    <s v="30 to 39"/>
    <n v="33"/>
    <s v="Germany"/>
    <s v="Europe"/>
    <s v="Europe"/>
    <d v="2014-04-01T00:00:00"/>
    <n v="6"/>
    <n v="0.17280885432538073"/>
  </r>
  <r>
    <x v="33"/>
    <x v="1"/>
    <s v="5 - Senior Officer"/>
    <x v="0"/>
    <n v="1"/>
    <x v="1"/>
    <x v="1"/>
    <n v="0.5"/>
    <x v="1"/>
    <x v="0"/>
    <s v="Internal Services"/>
    <m/>
    <s v="4 - Manager"/>
    <s v="Internal Services"/>
    <s v="Full Time"/>
    <s v="Full Time"/>
    <s v="Even"/>
    <s v="5 - Senior Officer &amp; Internal Services"/>
    <s v="Even"/>
    <s v="5 - Senior Officer"/>
    <n v="5"/>
    <s v="5 - Senior Officer"/>
    <x v="0"/>
    <n v="2"/>
    <s v="30 to 39"/>
    <n v="37"/>
    <s v="Switzerland"/>
    <s v="Switzerland"/>
    <s v="Switzerland"/>
    <d v="2014-04-01T00:00:00"/>
    <n v="6"/>
    <n v="0.41358014947229227"/>
  </r>
  <r>
    <x v="34"/>
    <x v="0"/>
    <s v="5 - Senior Officer"/>
    <x v="0"/>
    <n v="3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m/>
    <s v="20 to 29"/>
    <n v="27"/>
    <s v="Switzerland"/>
    <s v="Switzerland"/>
    <s v="Switzerland"/>
    <d v="2017-04-01T00:00:00"/>
    <n v="3"/>
    <n v="0.93757143551880107"/>
  </r>
  <r>
    <x v="35"/>
    <x v="0"/>
    <s v="3 - Senior Manager"/>
    <x v="0"/>
    <n v="1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x v="0"/>
    <n v="3"/>
    <s v="30 to 39"/>
    <n v="39"/>
    <s v="Portugal"/>
    <s v="Europe"/>
    <s v="Europe"/>
    <d v="2015-04-01T00:00:00"/>
    <n v="5"/>
    <n v="0.91474240459642919"/>
  </r>
  <r>
    <x v="36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5"/>
    <s v="Switzerland"/>
    <s v="Switzerland"/>
    <s v="Switzerland"/>
    <d v="2018-04-01T00:00:00"/>
    <n v="2"/>
    <n v="0.22134834393943981"/>
  </r>
  <r>
    <x v="37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7"/>
    <s v="Italy"/>
    <s v="Europe"/>
    <s v="Europe"/>
    <d v="2020-04-01T00:00:00"/>
    <n v="0"/>
    <n v="0.33680421285180095"/>
  </r>
  <r>
    <x v="38"/>
    <x v="0"/>
    <s v="5 - Senior Officer"/>
    <x v="0"/>
    <n v="3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1"/>
    <s v="6 - Junior Officer"/>
    <x v="1"/>
    <n v="2"/>
    <s v="20 to 29"/>
    <n v="24"/>
    <s v="Switzerland"/>
    <s v="Switzerland"/>
    <s v="Switzerland"/>
    <d v="2015-04-01T00:00:00"/>
    <n v="5"/>
    <n v="0.15246879027706839"/>
  </r>
  <r>
    <x v="39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1"/>
    <s v="Germany"/>
    <s v="Europe"/>
    <s v="Europe"/>
    <d v="2017-04-01T00:00:00"/>
    <n v="3"/>
    <n v="2.5981412711018392E-2"/>
  </r>
  <r>
    <x v="40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7"/>
    <s v="France"/>
    <s v="Europe"/>
    <s v="Europe"/>
    <d v="2018-04-01T00:00:00"/>
    <n v="2"/>
    <n v="0.66483515414068806"/>
  </r>
  <r>
    <x v="41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8"/>
    <s v="Switzerland"/>
    <s v="Switzerland"/>
    <s v="Switzerland"/>
    <d v="2019-04-01T00:00:00"/>
    <n v="1"/>
    <n v="0.13185019973143142"/>
  </r>
  <r>
    <x v="42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x v="0"/>
    <n v="2"/>
    <s v="40 to 49"/>
    <n v="40"/>
    <s v="Switzerland"/>
    <s v="Switzerland"/>
    <s v="Switzerland"/>
    <d v="2016-04-01T00:00:00"/>
    <n v="4"/>
    <n v="4.5872941608049222E-2"/>
  </r>
  <r>
    <x v="43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2"/>
    <s v="20 to 29"/>
    <n v="23"/>
    <s v="Italy"/>
    <s v="Europe"/>
    <s v="Europe"/>
    <d v="2018-04-01T00:00:00"/>
    <n v="2"/>
    <n v="0.63170979400818383"/>
  </r>
  <r>
    <x v="44"/>
    <x v="0"/>
    <s v="2 - Director"/>
    <x v="0"/>
    <n v="2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3"/>
    <s v="2 - Director"/>
    <x v="0"/>
    <n v="3"/>
    <s v="50 to 59"/>
    <n v="54"/>
    <s v="Switzerland"/>
    <s v="Switzerland"/>
    <s v="Switzerland"/>
    <d v="2011-04-01T00:00:00"/>
    <n v="9"/>
    <n v="0.36653412359266202"/>
  </r>
  <r>
    <x v="45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x v="0"/>
    <n v="3"/>
    <s v="20 to 29"/>
    <n v="26"/>
    <s v="France"/>
    <s v="Europe"/>
    <s v="Europe"/>
    <d v="2017-04-01T00:00:00"/>
    <n v="3"/>
    <n v="0.81912565721081965"/>
  </r>
  <r>
    <x v="46"/>
    <x v="1"/>
    <s v="4 - Manager"/>
    <x v="0"/>
    <n v="2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2"/>
    <s v="4 - Manager"/>
    <x v="0"/>
    <n v="3"/>
    <s v="30 to 39"/>
    <n v="36"/>
    <s v="Austria"/>
    <s v="Europe"/>
    <s v="Europe"/>
    <d v="2016-04-01T00:00:00"/>
    <n v="4"/>
    <n v="0.60245102862670297"/>
  </r>
  <r>
    <x v="47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France"/>
    <s v="Europe"/>
    <s v="Europe"/>
    <d v="2017-04-01T00:00:00"/>
    <n v="3"/>
    <n v="0.11603712668857247"/>
  </r>
  <r>
    <x v="48"/>
    <x v="1"/>
    <s v="6 - Junior Officer"/>
    <x v="0"/>
    <n v="2"/>
    <x v="0"/>
    <x v="1"/>
    <n v="0.5"/>
    <x v="1"/>
    <x v="0"/>
    <s v="HR"/>
    <m/>
    <s v="6 - Junior Officer"/>
    <s v="HR"/>
    <s v="Full Time"/>
    <s v="Full Time"/>
    <s v="Inconclusive"/>
    <s v="6 - Junior Officer &amp; HR"/>
    <s v="Even"/>
    <s v="6 - Junior Officer"/>
    <n v="2"/>
    <s v="6 - Junior Officer"/>
    <x v="0"/>
    <n v="2"/>
    <s v="30 to 39"/>
    <n v="31"/>
    <s v="Switzerland"/>
    <s v="Switzerland"/>
    <s v="Switzerland"/>
    <d v="2018-04-01T00:00:00"/>
    <n v="2"/>
    <n v="0.50152164962767187"/>
  </r>
  <r>
    <x v="49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2"/>
    <s v="Austria"/>
    <s v="Europe"/>
    <s v="Europe"/>
    <d v="2018-04-01T00:00:00"/>
    <n v="2"/>
    <n v="0.79846369710687526"/>
  </r>
  <r>
    <x v="50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6"/>
    <s v="5 - Senior Officer"/>
    <x v="0"/>
    <n v="3"/>
    <s v="30 to 39"/>
    <n v="31"/>
    <s v="Switzerland"/>
    <s v="Switzerland"/>
    <s v="Switzerland"/>
    <d v="2012-04-01T00:00:00"/>
    <n v="8"/>
    <n v="0.33484578267331089"/>
  </r>
  <r>
    <x v="51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30 to 39"/>
    <n v="32"/>
    <s v="France"/>
    <s v="Europe"/>
    <s v="Europe"/>
    <d v="2012-04-01T00:00:00"/>
    <n v="8"/>
    <n v="8.3657265693196203E-2"/>
  </r>
  <r>
    <x v="52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0"/>
    <s v="Switzerland"/>
    <s v="Switzerland"/>
    <s v="Switzerland"/>
    <d v="2012-04-01T00:00:00"/>
    <n v="8"/>
    <n v="6.2350290456000268E-3"/>
  </r>
  <r>
    <x v="53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7"/>
    <s v="5 - Senior Officer"/>
    <x v="0"/>
    <n v="3"/>
    <s v="30 to 39"/>
    <n v="33"/>
    <s v="Switzerland"/>
    <s v="Switzerland"/>
    <s v="Switzerland"/>
    <d v="2012-04-01T00:00:00"/>
    <n v="8"/>
    <n v="2.0101764046070336E-2"/>
  </r>
  <r>
    <x v="54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5"/>
    <s v="Switzerland"/>
    <s v="Switzerland"/>
    <s v="Switzerland"/>
    <d v="2017-04-01T00:00:00"/>
    <n v="3"/>
    <n v="0.74178418645251054"/>
  </r>
  <r>
    <x v="55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5"/>
    <s v="Switzerland"/>
    <s v="Switzerland"/>
    <s v="Switzerland"/>
    <d v="2020-04-01T00:00:00"/>
    <n v="0"/>
    <n v="0.1180161962838312"/>
  </r>
  <r>
    <x v="56"/>
    <x v="1"/>
    <s v="4 -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3"/>
    <s v="30 to 39"/>
    <n v="38"/>
    <s v="United Kingdom"/>
    <s v="Europe"/>
    <s v="Europe"/>
    <d v="2016-04-01T00:00:00"/>
    <n v="4"/>
    <n v="0.36284865803891753"/>
  </r>
  <r>
    <x v="57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3"/>
    <s v="30 to 39"/>
    <n v="35"/>
    <s v="Switzerland"/>
    <s v="Switzerland"/>
    <s v="Switzerland"/>
    <d v="2018-04-01T00:00:00"/>
    <n v="2"/>
    <n v="0.34936437251146446"/>
  </r>
  <r>
    <x v="5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2"/>
    <s v="Switzerland"/>
    <s v="Switzerland"/>
    <s v="Switzerland"/>
    <d v="2019-04-01T00:00:00"/>
    <n v="1"/>
    <n v="0.58969563976766826"/>
  </r>
  <r>
    <x v="59"/>
    <x v="0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3"/>
    <s v="30 to 39"/>
    <n v="38"/>
    <s v="France"/>
    <s v="Europe"/>
    <s v="Europe"/>
    <d v="2017-04-01T00:00:00"/>
    <n v="3"/>
    <n v="0.43851681147348731"/>
  </r>
  <r>
    <x v="60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3"/>
    <s v="France"/>
    <s v="Europe"/>
    <s v="Europe"/>
    <d v="2019-04-01T00:00:00"/>
    <n v="1"/>
    <n v="0.85491895856778588"/>
  </r>
  <r>
    <x v="61"/>
    <x v="1"/>
    <s v="5 - Senior Officer"/>
    <x v="0"/>
    <n v="3"/>
    <x v="0"/>
    <x v="0"/>
    <n v="0.5"/>
    <x v="0"/>
    <x v="0"/>
    <s v="Operations"/>
    <s v="FY20"/>
    <m/>
    <s v="Operations"/>
    <n v="0.8"/>
    <s v="Part Time"/>
    <s v=""/>
    <s v=""/>
    <s v=""/>
    <s v=""/>
    <n v="2"/>
    <s v="5 - Senior Officer"/>
    <x v="0"/>
    <n v="3"/>
    <s v="50 to 59"/>
    <n v="56"/>
    <s v="Switzerland"/>
    <s v="Switzerland"/>
    <s v="Switzerland"/>
    <d v="2012-04-01T00:00:00"/>
    <n v="8"/>
    <n v="0.62634941632928098"/>
  </r>
  <r>
    <x v="62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0"/>
    <s v="United States"/>
    <s v="Americas"/>
    <s v="Elsewhere"/>
    <d v="2019-04-01T00:00:00"/>
    <n v="1"/>
    <n v="0.76024011436631278"/>
  </r>
  <r>
    <x v="63"/>
    <x v="0"/>
    <s v="2 - Director"/>
    <x v="0"/>
    <n v="3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6"/>
    <s v="Switzerland"/>
    <s v="Switzerland"/>
    <s v="Switzerland"/>
    <d v="2011-04-01T00:00:00"/>
    <n v="9"/>
    <n v="0.49191200726545847"/>
  </r>
  <r>
    <x v="64"/>
    <x v="1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40 to 49"/>
    <n v="45"/>
    <s v="France"/>
    <s v="Europe"/>
    <s v="Europe"/>
    <d v="2016-04-01T00:00:00"/>
    <n v="4"/>
    <n v="0.39766821760595072"/>
  </r>
  <r>
    <x v="65"/>
    <x v="1"/>
    <s v="3 - Senior Manager"/>
    <x v="0"/>
    <n v="3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x v="1"/>
    <n v="2"/>
    <s v="30 to 39"/>
    <n v="39"/>
    <s v="Germany"/>
    <s v="Europe"/>
    <s v="Europe"/>
    <d v="2015-04-01T00:00:00"/>
    <n v="5"/>
    <n v="0.64897453421345419"/>
  </r>
  <r>
    <x v="66"/>
    <x v="0"/>
    <s v="2 - Director"/>
    <x v="0"/>
    <n v="2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1"/>
    <s v="3 - Senior Manager"/>
    <x v="1"/>
    <n v="1"/>
    <s v="40 to 49"/>
    <n v="46"/>
    <s v="Switzerland"/>
    <s v="Switzerland"/>
    <s v="Switzerland"/>
    <d v="2016-04-01T00:00:00"/>
    <n v="4"/>
    <n v="0.81811994094707408"/>
  </r>
  <r>
    <x v="67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x v="0"/>
    <n v="3"/>
    <s v="20 to 29"/>
    <n v="25"/>
    <s v="Switzerland"/>
    <s v="Switzerland"/>
    <s v="Switzerland"/>
    <d v="2014-04-01T00:00:00"/>
    <n v="6"/>
    <n v="0.17470533070496319"/>
  </r>
  <r>
    <x v="68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United Kingdom"/>
    <s v="Europe"/>
    <s v="Europe"/>
    <d v="2018-04-01T00:00:00"/>
    <n v="2"/>
    <n v="5.9410515611055148E-2"/>
  </r>
  <r>
    <x v="69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20 to 29"/>
    <n v="29"/>
    <s v="Switzerland"/>
    <s v="Switzerland"/>
    <s v="Switzerland"/>
    <d v="2016-04-01T00:00:00"/>
    <n v="4"/>
    <n v="0.39382793613548917"/>
  </r>
  <r>
    <x v="70"/>
    <x v="1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4"/>
    <s v="4 - Manager"/>
    <x v="0"/>
    <n v="3"/>
    <s v="40 to 49"/>
    <n v="40"/>
    <s v="Portugal"/>
    <s v="Europe"/>
    <s v="Europe"/>
    <d v="2011-04-01T00:00:00"/>
    <n v="9"/>
    <n v="0.42650442917263709"/>
  </r>
  <r>
    <x v="71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x v="0"/>
    <n v="3"/>
    <s v="30 to 39"/>
    <n v="34"/>
    <s v="France"/>
    <s v="Europe"/>
    <s v="Europe"/>
    <d v="2016-04-01T00:00:00"/>
    <n v="4"/>
    <n v="9.1135203880093885E-2"/>
  </r>
  <r>
    <x v="72"/>
    <x v="0"/>
    <s v="2 - Director"/>
    <x v="1"/>
    <m/>
    <x v="0"/>
    <x v="0"/>
    <n v="0.5"/>
    <x v="1"/>
    <x v="1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x v="0"/>
    <m/>
    <s v="50 to 59"/>
    <n v="51"/>
    <s v="Switzerland"/>
    <s v="Switzerland"/>
    <s v="Switzerland"/>
    <d v="2020-04-01T00:00:00"/>
    <n v="0"/>
    <n v="0.16722107684553045"/>
  </r>
  <r>
    <x v="73"/>
    <x v="1"/>
    <s v="5 - Senior Officer"/>
    <x v="0"/>
    <m/>
    <x v="0"/>
    <x v="0"/>
    <n v="0.5"/>
    <x v="0"/>
    <x v="0"/>
    <s v="Sales &amp; Marketing"/>
    <s v="FY20"/>
    <m/>
    <s v="Sales &amp; Marketing"/>
    <n v="0.8"/>
    <s v="Part Time"/>
    <s v=""/>
    <s v=""/>
    <s v=""/>
    <s v=""/>
    <n v="3"/>
    <s v="5 - Senior Officer"/>
    <x v="0"/>
    <n v="3"/>
    <s v="40 to 49"/>
    <n v="41"/>
    <s v="Switzerland"/>
    <s v="Switzerland"/>
    <s v="Switzerland"/>
    <d v="2017-04-01T00:00:00"/>
    <n v="3"/>
    <n v="0.46918318251391244"/>
  </r>
  <r>
    <x v="74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44566448765240685"/>
  </r>
  <r>
    <x v="75"/>
    <x v="1"/>
    <s v="4 - Manager"/>
    <x v="0"/>
    <n v="2"/>
    <x v="1"/>
    <x v="1"/>
    <n v="0.5"/>
    <x v="1"/>
    <x v="0"/>
    <s v="Internal Services"/>
    <m/>
    <s v="3 - Senior Manager"/>
    <s v="Internal Services"/>
    <s v="Full Time"/>
    <s v="Full Time"/>
    <s v="Even"/>
    <s v="4 - Manager &amp; Internal Services"/>
    <s v="Even"/>
    <s v="4 - Manager"/>
    <n v="4"/>
    <s v="4 - Manager"/>
    <x v="0"/>
    <n v="3"/>
    <s v="40 to 49"/>
    <n v="43"/>
    <s v="Switzerland"/>
    <s v="Switzerland"/>
    <s v="Switzerland"/>
    <d v="2012-04-01T00:00:00"/>
    <n v="8"/>
    <n v="0.98747707874966173"/>
  </r>
  <r>
    <x v="76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3"/>
    <s v="40 to 49"/>
    <n v="41"/>
    <s v="Germany"/>
    <s v="Europe"/>
    <s v="Europe"/>
    <d v="2016-04-01T00:00:00"/>
    <n v="4"/>
    <n v="0.79269397787672935"/>
  </r>
  <r>
    <x v="77"/>
    <x v="1"/>
    <s v="5 - Senior Officer"/>
    <x v="0"/>
    <n v="2"/>
    <x v="0"/>
    <x v="1"/>
    <n v="0.5"/>
    <x v="1"/>
    <x v="0"/>
    <s v="Sales &amp; Marketing"/>
    <m/>
    <s v="5 - Senior Officer"/>
    <s v="Sales &amp; Marketing"/>
    <n v="0.7"/>
    <s v="Part Time"/>
    <s v="Even"/>
    <s v="5 - Senior Officer &amp; Sales &amp; Marketing"/>
    <s v="Even"/>
    <s v="5 - Senior Officer"/>
    <n v="3"/>
    <s v="5 - Senior Officer"/>
    <x v="0"/>
    <n v="3"/>
    <s v="30 to 39"/>
    <n v="31"/>
    <s v="Switzerland"/>
    <s v="Switzerland"/>
    <s v="Switzerland"/>
    <d v="2012-04-01T00:00:00"/>
    <n v="8"/>
    <n v="0.21210767701411959"/>
  </r>
  <r>
    <x v="78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6"/>
    <s v="Germany"/>
    <s v="Europe"/>
    <s v="Europe"/>
    <d v="2020-04-01T00:00:00"/>
    <n v="0"/>
    <n v="0.46772133286113216"/>
  </r>
  <r>
    <x v="79"/>
    <x v="1"/>
    <s v="5 - Senior Officer"/>
    <x v="0"/>
    <n v="3"/>
    <x v="0"/>
    <x v="1"/>
    <n v="0.5"/>
    <x v="1"/>
    <x v="0"/>
    <s v="Operations"/>
    <m/>
    <s v="5 - Senior Officer"/>
    <s v="Operations"/>
    <n v="0.5"/>
    <s v="Part Time"/>
    <s v="Even"/>
    <s v="5 - Senior Officer &amp; Operations"/>
    <s v="Even"/>
    <s v="5 - Senior Officer"/>
    <n v="3"/>
    <s v="5 - Senior Officer"/>
    <x v="0"/>
    <n v="2"/>
    <s v="20 to 29"/>
    <n v="28"/>
    <s v="France"/>
    <s v="Europe"/>
    <s v="Europe"/>
    <d v="2014-04-01T00:00:00"/>
    <n v="6"/>
    <n v="0.61628858587653879"/>
  </r>
  <r>
    <x v="80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n v="2"/>
    <s v="40 to 49"/>
    <n v="42"/>
    <s v="Switzerland"/>
    <s v="Switzerland"/>
    <s v="Switzerland"/>
    <d v="2013-04-01T00:00:00"/>
    <n v="7"/>
    <n v="0.52488123834527356"/>
  </r>
  <r>
    <x v="81"/>
    <x v="0"/>
    <s v="6 - Junior Officer"/>
    <x v="0"/>
    <n v="1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12223597211371218"/>
  </r>
  <r>
    <x v="82"/>
    <x v="1"/>
    <s v="6 - Junior Officer"/>
    <x v="0"/>
    <n v="4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3"/>
    <s v="Switzerland"/>
    <s v="Switzerland"/>
    <s v="Switzerland"/>
    <d v="2017-04-01T00:00:00"/>
    <n v="3"/>
    <n v="0.94511444112668497"/>
  </r>
  <r>
    <x v="83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6"/>
    <s v="France"/>
    <s v="Europe"/>
    <s v="Europe"/>
    <d v="2017-04-01T00:00:00"/>
    <n v="3"/>
    <n v="0.7461454469290606"/>
  </r>
  <r>
    <x v="84"/>
    <x v="0"/>
    <s v="2 - Director"/>
    <x v="0"/>
    <n v="4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2"/>
    <s v="2 - Director"/>
    <x v="0"/>
    <n v="4"/>
    <s v="30 to 39"/>
    <n v="33"/>
    <s v="France"/>
    <s v="Europe"/>
    <s v="Europe"/>
    <d v="2017-04-01T00:00:00"/>
    <n v="3"/>
    <n v="0.3121036157507785"/>
  </r>
  <r>
    <x v="85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1657433158503806"/>
  </r>
  <r>
    <x v="86"/>
    <x v="0"/>
    <s v="1 - Executive"/>
    <x v="0"/>
    <m/>
    <x v="0"/>
    <x v="0"/>
    <n v="0.5"/>
    <x v="1"/>
    <x v="0"/>
    <s v="Internal Services"/>
    <m/>
    <s v="1 - Executive"/>
    <s v="Internal Services"/>
    <s v="Full Time"/>
    <s v="Full Time"/>
    <s v=""/>
    <s v=""/>
    <s v=""/>
    <s v=""/>
    <n v="3"/>
    <s v="1 - Executive"/>
    <x v="0"/>
    <n v="2"/>
    <s v="40 to 49"/>
    <n v="40"/>
    <s v="Switzerland"/>
    <s v="Switzerland"/>
    <s v="Switzerland"/>
    <d v="2011-04-01T00:00:00"/>
    <n v="9"/>
    <n v="4.7778718081254112E-2"/>
  </r>
  <r>
    <x v="87"/>
    <x v="0"/>
    <s v="6 - Junior Officer"/>
    <x v="0"/>
    <n v="2"/>
    <x v="1"/>
    <x v="1"/>
    <n v="0.5"/>
    <x v="1"/>
    <x v="0"/>
    <s v="HR"/>
    <m/>
    <s v="5 - Senior Officer"/>
    <s v="HR"/>
    <s v="Full Time"/>
    <s v="Full Time"/>
    <s v="Inconclusive"/>
    <s v="6 - Junior Officer &amp; HR"/>
    <s v="Even"/>
    <s v="6 - Junior Officer"/>
    <n v="3"/>
    <s v="6 - Junior Officer"/>
    <x v="0"/>
    <n v="3"/>
    <s v="20 to 29"/>
    <n v="24"/>
    <s v="Switzerland"/>
    <s v="Switzerland"/>
    <s v="Switzerland"/>
    <d v="2017-04-01T00:00:00"/>
    <n v="3"/>
    <n v="0.2674975079715276"/>
  </r>
  <r>
    <x v="88"/>
    <x v="0"/>
    <s v="3 - Senior Manager"/>
    <x v="1"/>
    <m/>
    <x v="0"/>
    <x v="0"/>
    <n v="0.5"/>
    <x v="1"/>
    <x v="1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0"/>
    <s v=""/>
    <x v="0"/>
    <m/>
    <s v="30 to 39"/>
    <n v="38"/>
    <s v="Germany"/>
    <s v="Europe"/>
    <s v="Europe"/>
    <d v="2020-04-01T00:00:00"/>
    <n v="0"/>
    <n v="1.4218525649154268E-2"/>
  </r>
  <r>
    <x v="89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1"/>
    <s v="20 to 29"/>
    <n v="29"/>
    <s v="Switzerland"/>
    <s v="Switzerland"/>
    <s v="Switzerland"/>
    <d v="2011-04-01T00:00:00"/>
    <n v="9"/>
    <n v="0.31618868229637109"/>
  </r>
  <r>
    <x v="90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1"/>
    <s v="6 - Junior Officer"/>
    <x v="1"/>
    <n v="1"/>
    <s v="30 to 39"/>
    <n v="31"/>
    <s v="Germany"/>
    <s v="Europe"/>
    <s v="Europe"/>
    <d v="2015-04-01T00:00:00"/>
    <n v="5"/>
    <n v="0.22379369517289827"/>
  </r>
  <r>
    <x v="91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6"/>
    <s v="Switzerland"/>
    <s v="Switzerland"/>
    <s v="Switzerland"/>
    <d v="2016-04-01T00:00:00"/>
    <n v="4"/>
    <n v="0.1511810058379206"/>
  </r>
  <r>
    <x v="92"/>
    <x v="0"/>
    <s v="2 - Director"/>
    <x v="0"/>
    <n v="3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9"/>
    <s v="Switzerland"/>
    <s v="Switzerland"/>
    <s v="Switzerland"/>
    <d v="2014-04-01T00:00:00"/>
    <n v="6"/>
    <n v="0.64160085888049545"/>
  </r>
  <r>
    <x v="93"/>
    <x v="0"/>
    <s v="4 - Manag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4 - Manager"/>
    <x v="0"/>
    <n v="3"/>
    <s v="40 to 49"/>
    <n v="44"/>
    <s v="Switzerland"/>
    <s v="Switzerland"/>
    <s v="Switzerland"/>
    <d v="2017-04-01T00:00:00"/>
    <n v="3"/>
    <n v="0.71322656435247245"/>
  </r>
  <r>
    <x v="94"/>
    <x v="0"/>
    <s v="3 - Senior Manager"/>
    <x v="0"/>
    <n v="4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3 - Senior Manager"/>
    <x v="0"/>
    <n v="3"/>
    <s v="40 to 49"/>
    <n v="40"/>
    <s v="Germany"/>
    <s v="Europe"/>
    <s v="Europe"/>
    <d v="2012-04-01T00:00:00"/>
    <n v="8"/>
    <n v="0.86698184972407777"/>
  </r>
  <r>
    <x v="95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5"/>
    <s v="France"/>
    <s v="Europe"/>
    <s v="Europe"/>
    <d v="2019-04-01T00:00:00"/>
    <n v="1"/>
    <n v="0.90536316350718193"/>
  </r>
  <r>
    <x v="96"/>
    <x v="1"/>
    <s v="4 - Manager"/>
    <x v="0"/>
    <n v="2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2"/>
    <s v="4 - Manager"/>
    <x v="0"/>
    <n v="3"/>
    <s v="40 to 49"/>
    <n v="40"/>
    <s v="Germany"/>
    <s v="Europe"/>
    <s v="Europe"/>
    <d v="2017-04-01T00:00:00"/>
    <n v="3"/>
    <n v="0.66656362107337297"/>
  </r>
  <r>
    <x v="97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n v="3"/>
    <s v="40 to 49"/>
    <n v="41"/>
    <s v="Switzerland"/>
    <s v="Switzerland"/>
    <s v="Switzerland"/>
    <d v="2011-04-01T00:00:00"/>
    <n v="9"/>
    <n v="0.92650118798791481"/>
  </r>
  <r>
    <x v="98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8"/>
    <s v="France"/>
    <s v="Europe"/>
    <s v="Europe"/>
    <d v="2017-04-01T00:00:00"/>
    <n v="3"/>
    <n v="0.79414754867691406"/>
  </r>
  <r>
    <x v="99"/>
    <x v="0"/>
    <s v="3 - Senior Manager"/>
    <x v="0"/>
    <n v="3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30 to 39"/>
    <n v="39"/>
    <s v="Germany"/>
    <s v="Europe"/>
    <s v="Europe"/>
    <d v="2014-04-01T00:00:00"/>
    <n v="6"/>
    <n v="0.28992272794426299"/>
  </r>
  <r>
    <x v="100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2"/>
    <s v="Germany"/>
    <s v="Europe"/>
    <s v="Europe"/>
    <d v="2018-04-01T00:00:00"/>
    <n v="2"/>
    <n v="0.55256951583762415"/>
  </r>
  <r>
    <x v="101"/>
    <x v="1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m/>
    <s v="40 to 49"/>
    <n v="40"/>
    <s v="Israel"/>
    <s v="Middle East"/>
    <s v="Elsewhere"/>
    <d v="2018-04-01T00:00:00"/>
    <n v="2"/>
    <n v="0.50786391686920862"/>
  </r>
  <r>
    <x v="102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x v="0"/>
    <n v="3"/>
    <s v="20 to 29"/>
    <n v="22"/>
    <s v="France"/>
    <s v="Europe"/>
    <s v="Europe"/>
    <d v="2015-04-01T00:00:00"/>
    <n v="5"/>
    <n v="0.27474588323062932"/>
  </r>
  <r>
    <x v="103"/>
    <x v="1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8"/>
    <s v="Switzerland"/>
    <s v="Switzerland"/>
    <s v="Switzerland"/>
    <d v="2015-04-01T00:00:00"/>
    <n v="5"/>
    <n v="0.51213064094571092"/>
  </r>
  <r>
    <x v="104"/>
    <x v="0"/>
    <s v="4 - Manager"/>
    <x v="1"/>
    <m/>
    <x v="0"/>
    <x v="0"/>
    <n v="0.5"/>
    <x v="1"/>
    <x v="1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0"/>
    <s v=""/>
    <x v="0"/>
    <m/>
    <s v="30 to 39"/>
    <n v="30"/>
    <s v="France"/>
    <s v="Europe"/>
    <s v="Europe"/>
    <d v="2020-04-01T00:00:00"/>
    <n v="0"/>
    <n v="0.60561702097468473"/>
  </r>
  <r>
    <x v="105"/>
    <x v="0"/>
    <s v="2 - Director"/>
    <x v="0"/>
    <n v="1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5"/>
    <s v="France"/>
    <s v="Europe"/>
    <s v="Europe"/>
    <d v="2017-04-01T00:00:00"/>
    <n v="3"/>
    <n v="0.57953821768474001"/>
  </r>
  <r>
    <x v="106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Switzerland"/>
    <s v="Switzerland"/>
    <s v="Switzerland"/>
    <d v="2018-04-01T00:00:00"/>
    <n v="2"/>
    <n v="8.8080223202749219E-2"/>
  </r>
  <r>
    <x v="107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6"/>
    <s v="3 - Senior Manager"/>
    <x v="0"/>
    <n v="3"/>
    <s v="30 to 39"/>
    <n v="34"/>
    <s v="France"/>
    <s v="Europe"/>
    <s v="Europe"/>
    <d v="2014-04-01T00:00:00"/>
    <n v="6"/>
    <n v="0.77981775312728718"/>
  </r>
  <r>
    <x v="108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4"/>
    <s v="Switzerland"/>
    <s v="Switzerland"/>
    <s v="Switzerland"/>
    <d v="2020-04-01T00:00:00"/>
    <n v="0"/>
    <n v="4.7361815139823626E-2"/>
  </r>
  <r>
    <x v="109"/>
    <x v="0"/>
    <s v="5 - Senior Officer"/>
    <x v="0"/>
    <n v="2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n v="3"/>
    <s v="20 to 29"/>
    <n v="28"/>
    <s v="Switzerland"/>
    <s v="Switzerland"/>
    <s v="Switzerland"/>
    <d v="2016-04-01T00:00:00"/>
    <n v="4"/>
    <n v="0.13080664536855036"/>
  </r>
  <r>
    <x v="110"/>
    <x v="1"/>
    <s v="5 - Senior Officer"/>
    <x v="1"/>
    <m/>
    <x v="0"/>
    <x v="0"/>
    <n v="0.5"/>
    <x v="1"/>
    <x v="1"/>
    <s v="Finance"/>
    <m/>
    <s v="5 - Senior Officer"/>
    <s v="Finance"/>
    <s v="Full Time"/>
    <s v="Full Time"/>
    <s v="Inconclusive"/>
    <s v="5 - Senior Officer &amp; Finance"/>
    <s v="Even"/>
    <s v="5 - Senior Officer"/>
    <n v="0"/>
    <s v=""/>
    <x v="0"/>
    <m/>
    <s v="30 to 39"/>
    <n v="33"/>
    <s v="Germany"/>
    <s v="Europe"/>
    <s v="Europe"/>
    <d v="2020-04-01T00:00:00"/>
    <n v="0"/>
    <n v="0.80430657413356399"/>
  </r>
  <r>
    <x v="11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7"/>
    <s v="Switzerland"/>
    <s v="Switzerland"/>
    <s v="Switzerland"/>
    <d v="2019-04-01T00:00:00"/>
    <n v="1"/>
    <n v="0.66682249057103016"/>
  </r>
  <r>
    <x v="112"/>
    <x v="0"/>
    <s v="2 - Director"/>
    <x v="0"/>
    <n v="3"/>
    <x v="0"/>
    <x v="1"/>
    <n v="0.5"/>
    <x v="1"/>
    <x v="0"/>
    <s v="Strategy"/>
    <m/>
    <s v="2 - Director"/>
    <s v="Strategy"/>
    <s v="Full Time"/>
    <s v="Full Time"/>
    <s v="Inconclusive"/>
    <s v="2 - Director &amp; Strategy"/>
    <s v="Uneven - Men benefit"/>
    <s v="2 - Director"/>
    <n v="4"/>
    <s v="2 - Director"/>
    <x v="0"/>
    <n v="3"/>
    <s v="40 to 49"/>
    <n v="41"/>
    <s v="Switzerland"/>
    <s v="Switzerland"/>
    <s v="Switzerland"/>
    <d v="2012-04-01T00:00:00"/>
    <n v="8"/>
    <n v="0.43767088941333065"/>
  </r>
  <r>
    <x v="113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1"/>
    <s v="Switzerland"/>
    <s v="Switzerland"/>
    <s v="Switzerland"/>
    <d v="2013-04-01T00:00:00"/>
    <n v="7"/>
    <n v="0.84546285236721752"/>
  </r>
  <r>
    <x v="114"/>
    <x v="0"/>
    <s v="2 - Director"/>
    <x v="0"/>
    <n v="3"/>
    <x v="0"/>
    <x v="0"/>
    <n v="0.5"/>
    <x v="0"/>
    <x v="0"/>
    <s v="Finance"/>
    <s v="FY20"/>
    <m/>
    <s v="Finance"/>
    <s v="Full Time"/>
    <s v="Full Time"/>
    <s v=""/>
    <s v=""/>
    <s v=""/>
    <s v=""/>
    <n v="3"/>
    <s v="2 - Director"/>
    <x v="0"/>
    <n v="4"/>
    <s v="40 to 49"/>
    <n v="49"/>
    <s v="Switzerland"/>
    <s v="Switzerland"/>
    <s v="Switzerland"/>
    <d v="2014-04-01T00:00:00"/>
    <n v="6"/>
    <n v="0.48977757748762984"/>
  </r>
  <r>
    <x v="115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m/>
    <s v="20 to 29"/>
    <n v="26"/>
    <s v="France"/>
    <s v="Europe"/>
    <s v="Europe"/>
    <d v="2018-04-01T00:00:00"/>
    <n v="2"/>
    <n v="0.10797063286175013"/>
  </r>
  <r>
    <x v="116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1"/>
    <s v="5 - Senior Officer"/>
    <x v="1"/>
    <n v="1"/>
    <s v="30 to 39"/>
    <n v="33"/>
    <s v="France"/>
    <s v="Europe"/>
    <s v="Europe"/>
    <d v="2013-04-01T00:00:00"/>
    <n v="7"/>
    <n v="0.47541826360450801"/>
  </r>
  <r>
    <x v="117"/>
    <x v="1"/>
    <s v="3 - Senior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2"/>
    <s v="3 - Senior Manager"/>
    <x v="0"/>
    <n v="3"/>
    <s v="40 to 49"/>
    <n v="41"/>
    <s v="Switzerland"/>
    <s v="Switzerland"/>
    <s v="Switzerland"/>
    <d v="2012-04-01T00:00:00"/>
    <n v="8"/>
    <n v="0.1737692962808981"/>
  </r>
  <r>
    <x v="118"/>
    <x v="1"/>
    <s v="6 - Junior Officer"/>
    <x v="0"/>
    <n v="2"/>
    <x v="0"/>
    <x v="1"/>
    <n v="0.5"/>
    <x v="1"/>
    <x v="0"/>
    <s v="Operations"/>
    <m/>
    <s v="6 - Junior Officer"/>
    <s v="Operations"/>
    <n v="0.8"/>
    <s v="Part Time"/>
    <s v="Even"/>
    <s v="6 - Junior Officer &amp; Operations"/>
    <s v="Even"/>
    <s v="6 - Junior Officer"/>
    <n v="1"/>
    <s v="6 - Junior Officer"/>
    <x v="0"/>
    <m/>
    <s v="20 to 29"/>
    <n v="22"/>
    <s v="France"/>
    <s v="Europe"/>
    <s v="Europe"/>
    <d v="2019-04-01T00:00:00"/>
    <n v="1"/>
    <n v="0.32773403990170713"/>
  </r>
  <r>
    <x v="119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30 to 39"/>
    <n v="34"/>
    <s v="Switzerland"/>
    <s v="Switzerland"/>
    <s v="Switzerland"/>
    <d v="2014-04-01T00:00:00"/>
    <n v="6"/>
    <n v="0.77737646400652816"/>
  </r>
  <r>
    <x v="120"/>
    <x v="0"/>
    <s v="6 - Ju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3"/>
    <s v="40 to 49"/>
    <n v="46"/>
    <s v="Switzerland"/>
    <s v="Switzerland"/>
    <s v="Switzerland"/>
    <d v="2017-04-01T00:00:00"/>
    <n v="3"/>
    <n v="0.39789984315794891"/>
  </r>
  <r>
    <x v="121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2"/>
    <s v="30 to 39"/>
    <n v="35"/>
    <s v="Switzerland"/>
    <s v="Switzerland"/>
    <s v="Switzerland"/>
    <d v="2015-04-01T00:00:00"/>
    <n v="5"/>
    <n v="0.27244677583649868"/>
  </r>
  <r>
    <x v="122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2"/>
    <s v="30 to 39"/>
    <n v="30"/>
    <s v="Lebanon"/>
    <s v="Middle East"/>
    <s v="Elsewhere"/>
    <d v="2018-04-01T00:00:00"/>
    <n v="2"/>
    <n v="0.82525336637151747"/>
  </r>
  <r>
    <x v="123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4.7505192578954025E-2"/>
  </r>
  <r>
    <x v="124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8"/>
    <s v="Switzerland"/>
    <s v="Switzerland"/>
    <s v="Switzerland"/>
    <d v="2020-04-01T00:00:00"/>
    <n v="0"/>
    <n v="1.1884917404472395E-2"/>
  </r>
  <r>
    <x v="125"/>
    <x v="1"/>
    <s v="6 - Junior Officer"/>
    <x v="1"/>
    <m/>
    <x v="0"/>
    <x v="0"/>
    <n v="0.5"/>
    <x v="1"/>
    <x v="1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0"/>
    <s v=""/>
    <x v="0"/>
    <m/>
    <s v="20 to 29"/>
    <n v="22"/>
    <s v="Germany"/>
    <s v="Europe"/>
    <s v="Europe"/>
    <d v="2020-04-01T00:00:00"/>
    <n v="0"/>
    <n v="0.49528511459146807"/>
  </r>
  <r>
    <x v="126"/>
    <x v="0"/>
    <s v="1 - Executive"/>
    <x v="0"/>
    <m/>
    <x v="0"/>
    <x v="0"/>
    <n v="0.5"/>
    <x v="1"/>
    <x v="0"/>
    <s v="Finance"/>
    <m/>
    <s v="1 - Executive"/>
    <s v="Finance"/>
    <s v="Full Time"/>
    <s v="Full Time"/>
    <s v=""/>
    <s v=""/>
    <s v=""/>
    <s v=""/>
    <n v="2"/>
    <s v="1 - Executive"/>
    <x v="0"/>
    <n v="3"/>
    <s v="50 to 59"/>
    <n v="55"/>
    <s v="Switzerland"/>
    <s v="Switzerland"/>
    <s v="Switzerland"/>
    <d v="2017-04-01T00:00:00"/>
    <n v="3"/>
    <n v="0.80049194866015227"/>
  </r>
  <r>
    <x v="127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3"/>
    <s v="1 - Executive"/>
    <x v="0"/>
    <n v="2"/>
    <s v="40 to 49"/>
    <n v="42"/>
    <s v="Switzerland"/>
    <s v="Switzerland"/>
    <s v="Switzerland"/>
    <d v="2017-04-01T00:00:00"/>
    <n v="3"/>
    <n v="0.98879090123115598"/>
  </r>
  <r>
    <x v="12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2"/>
    <s v="Switzerland"/>
    <s v="Switzerland"/>
    <s v="Switzerland"/>
    <d v="2016-04-01T00:00:00"/>
    <n v="4"/>
    <n v="0.40006873026444822"/>
  </r>
  <r>
    <x v="129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2"/>
    <s v="20 to 29"/>
    <n v="24"/>
    <s v="Germany"/>
    <s v="Europe"/>
    <s v="Europe"/>
    <d v="2018-04-01T00:00:00"/>
    <n v="2"/>
    <n v="0.11829710975941699"/>
  </r>
  <r>
    <x v="130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46243666100585068"/>
  </r>
  <r>
    <x v="131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4"/>
    <s v="20 to 29"/>
    <n v="25"/>
    <s v="Germany"/>
    <s v="Europe"/>
    <s v="Europe"/>
    <d v="2018-04-01T00:00:00"/>
    <n v="2"/>
    <n v="0.89948477545058492"/>
  </r>
  <r>
    <x v="132"/>
    <x v="1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2"/>
    <s v="30 to 39"/>
    <n v="38"/>
    <s v="Russia"/>
    <s v="Europe"/>
    <s v="Europe"/>
    <d v="2017-04-01T00:00:00"/>
    <n v="3"/>
    <n v="0.41504324345093913"/>
  </r>
  <r>
    <x v="133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2"/>
    <s v="France"/>
    <s v="Europe"/>
    <s v="Europe"/>
    <d v="2012-04-01T00:00:00"/>
    <n v="8"/>
    <n v="1.2598214684106157E-2"/>
  </r>
  <r>
    <x v="134"/>
    <x v="1"/>
    <s v="6 - Junior Officer"/>
    <x v="0"/>
    <n v="3"/>
    <x v="0"/>
    <x v="1"/>
    <n v="0.5"/>
    <x v="1"/>
    <x v="0"/>
    <s v="Operations"/>
    <m/>
    <s v="6 - Junior Officer"/>
    <s v="Operations"/>
    <n v="0.7"/>
    <s v="Part Time"/>
    <s v="Even"/>
    <s v="6 - Junior Officer &amp; Operations"/>
    <s v="Even"/>
    <s v="6 - Junior Officer"/>
    <n v="1"/>
    <s v="6 - Junior Officer"/>
    <x v="0"/>
    <m/>
    <s v="16 to 19"/>
    <n v="19"/>
    <s v="Switzerland"/>
    <s v="Switzerland"/>
    <s v="Switzerland"/>
    <d v="2019-04-01T00:00:00"/>
    <n v="1"/>
    <n v="0.28149764516631537"/>
  </r>
  <r>
    <x v="135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33816301566890683"/>
  </r>
  <r>
    <x v="136"/>
    <x v="0"/>
    <s v="3 - Senior Manager"/>
    <x v="0"/>
    <n v="2"/>
    <x v="1"/>
    <x v="1"/>
    <n v="0.5"/>
    <x v="1"/>
    <x v="0"/>
    <s v="Sales &amp; Marketing"/>
    <m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3"/>
    <s v="40 to 49"/>
    <n v="40"/>
    <s v="France"/>
    <s v="Europe"/>
    <s v="Europe"/>
    <d v="2018-04-01T00:00:00"/>
    <n v="2"/>
    <n v="0.60602532255652919"/>
  </r>
  <r>
    <x v="137"/>
    <x v="1"/>
    <s v="6 - Junior Officer"/>
    <x v="0"/>
    <n v="2"/>
    <x v="1"/>
    <x v="1"/>
    <n v="0.5"/>
    <x v="1"/>
    <x v="0"/>
    <s v="HR"/>
    <m/>
    <s v="5 - Senior Officer"/>
    <s v="HR"/>
    <s v="Full Time"/>
    <s v="Full Time"/>
    <s v="Inconclusive"/>
    <s v="6 - Junior Officer &amp; HR"/>
    <s v="Even"/>
    <s v="6 - Junior Officer"/>
    <n v="6"/>
    <s v="6 - Junior Officer"/>
    <x v="0"/>
    <n v="2"/>
    <s v="30 to 39"/>
    <n v="30"/>
    <s v="Sweden"/>
    <s v="Europe"/>
    <s v="Europe"/>
    <d v="2014-04-01T00:00:00"/>
    <n v="6"/>
    <n v="0.68766449259220508"/>
  </r>
  <r>
    <x v="138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7"/>
    <s v="Italy"/>
    <s v="Europe"/>
    <s v="Europe"/>
    <d v="2018-04-01T00:00:00"/>
    <n v="2"/>
    <n v="0.63866704060168389"/>
  </r>
  <r>
    <x v="139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5"/>
    <s v="3 - Senior Manager"/>
    <x v="0"/>
    <n v="3"/>
    <s v="30 to 39"/>
    <n v="39"/>
    <s v="Switzerland"/>
    <s v="Switzerland"/>
    <s v="Switzerland"/>
    <d v="2015-04-01T00:00:00"/>
    <n v="5"/>
    <n v="0.96933948888266486"/>
  </r>
  <r>
    <x v="140"/>
    <x v="0"/>
    <s v="3 - Senior Manager"/>
    <x v="0"/>
    <n v="4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x v="1"/>
    <n v="2"/>
    <s v="30 to 39"/>
    <n v="35"/>
    <s v="Switzerland"/>
    <s v="Switzerland"/>
    <s v="Switzerland"/>
    <d v="2015-04-01T00:00:00"/>
    <n v="5"/>
    <n v="0.17813007100409872"/>
  </r>
  <r>
    <x v="141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4"/>
    <s v="Switzerland"/>
    <s v="Switzerland"/>
    <s v="Switzerland"/>
    <d v="2020-04-01T00:00:00"/>
    <n v="0"/>
    <n v="0.17007839078573628"/>
  </r>
  <r>
    <x v="142"/>
    <x v="1"/>
    <s v="6 - Junior Officer"/>
    <x v="0"/>
    <n v="3"/>
    <x v="0"/>
    <x v="0"/>
    <n v="0.5"/>
    <x v="0"/>
    <x v="0"/>
    <s v="Operations"/>
    <s v="FY20"/>
    <m/>
    <s v="Operations"/>
    <n v="0.5"/>
    <s v="Part Time"/>
    <s v=""/>
    <s v=""/>
    <s v=""/>
    <s v=""/>
    <n v="2"/>
    <s v="6 - Junior Officer"/>
    <x v="0"/>
    <n v="3"/>
    <s v="30 to 39"/>
    <n v="31"/>
    <s v="Switzerland"/>
    <s v="Switzerland"/>
    <s v="Switzerland"/>
    <d v="2018-04-01T00:00:00"/>
    <n v="2"/>
    <n v="1.1872216356302867E-2"/>
  </r>
  <r>
    <x v="143"/>
    <x v="0"/>
    <s v="1 - Executive"/>
    <x v="1"/>
    <m/>
    <x v="0"/>
    <x v="0"/>
    <n v="0.5"/>
    <x v="1"/>
    <x v="1"/>
    <s v="Strategy"/>
    <m/>
    <s v="1 - Executive"/>
    <s v="Strategy"/>
    <s v="Full Time"/>
    <s v="Full Time"/>
    <s v=""/>
    <s v=""/>
    <s v=""/>
    <s v=""/>
    <n v="0"/>
    <s v=""/>
    <x v="0"/>
    <m/>
    <s v="40 to 49"/>
    <n v="49"/>
    <s v="Switzerland"/>
    <s v="Switzerland"/>
    <s v="Switzerland"/>
    <d v="2020-04-01T00:00:00"/>
    <n v="0"/>
    <n v="0.75083104845518001"/>
  </r>
  <r>
    <x v="144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x v="0"/>
    <n v="3"/>
    <s v="30 to 39"/>
    <n v="36"/>
    <s v="Spain"/>
    <s v="Europe"/>
    <s v="Europe"/>
    <d v="2016-04-01T00:00:00"/>
    <n v="4"/>
    <n v="0.53266634011594427"/>
  </r>
  <r>
    <x v="145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6"/>
    <s v="France"/>
    <s v="Europe"/>
    <s v="Europe"/>
    <d v="2017-04-01T00:00:00"/>
    <n v="3"/>
    <n v="0.53690022883667254"/>
  </r>
  <r>
    <x v="146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40 to 49"/>
    <n v="42"/>
    <s v="Germany"/>
    <s v="Europe"/>
    <s v="Europe"/>
    <d v="2020-04-01T00:00:00"/>
    <n v="0"/>
    <n v="0.25903724587259547"/>
  </r>
  <r>
    <x v="147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Switzerland"/>
    <s v="Switzerland"/>
    <s v="Switzerland"/>
    <d v="2018-04-01T00:00:00"/>
    <n v="2"/>
    <n v="0.94541615293133563"/>
  </r>
  <r>
    <x v="148"/>
    <x v="0"/>
    <s v="4 - Manager"/>
    <x v="0"/>
    <n v="4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30 to 39"/>
    <n v="36"/>
    <s v="Germany"/>
    <s v="Europe"/>
    <s v="Europe"/>
    <d v="2015-04-01T00:00:00"/>
    <n v="5"/>
    <n v="0.27661219541683135"/>
  </r>
  <r>
    <x v="149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2"/>
    <s v="30 to 39"/>
    <n v="36"/>
    <s v="Switzerland"/>
    <s v="Switzerland"/>
    <s v="Switzerland"/>
    <d v="2016-04-01T00:00:00"/>
    <n v="4"/>
    <n v="0.12163744875209959"/>
  </r>
  <r>
    <x v="150"/>
    <x v="1"/>
    <s v="5 - Senior Offic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5 - Senior Officer"/>
    <x v="0"/>
    <n v="3"/>
    <s v="40 to 49"/>
    <n v="41"/>
    <s v="Italy"/>
    <s v="Europe"/>
    <s v="Europe"/>
    <d v="2016-04-01T00:00:00"/>
    <n v="4"/>
    <n v="0.56548648137729607"/>
  </r>
  <r>
    <x v="151"/>
    <x v="0"/>
    <s v="2 - Director"/>
    <x v="0"/>
    <n v="2"/>
    <x v="0"/>
    <x v="1"/>
    <n v="0.5"/>
    <x v="1"/>
    <x v="0"/>
    <s v="HR"/>
    <m/>
    <s v="2 - Director"/>
    <s v="HR"/>
    <s v="Full Time"/>
    <s v="Full Time"/>
    <s v="Inconclusive"/>
    <s v="2 - Director &amp; HR"/>
    <s v="Uneven - Men benefit"/>
    <s v="2 - Director"/>
    <n v="6"/>
    <s v="2 - Director"/>
    <x v="0"/>
    <n v="3"/>
    <s v="40 to 49"/>
    <n v="42"/>
    <s v="France"/>
    <s v="Europe"/>
    <s v="Europe"/>
    <d v="2012-04-01T00:00:00"/>
    <n v="8"/>
    <n v="0.92439589187206106"/>
  </r>
  <r>
    <x v="152"/>
    <x v="1"/>
    <s v="3 - Senior Manager"/>
    <x v="1"/>
    <m/>
    <x v="0"/>
    <x v="0"/>
    <n v="0.5"/>
    <x v="1"/>
    <x v="1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x v="0"/>
    <m/>
    <s v="40 to 49"/>
    <n v="40"/>
    <s v="Switzerland"/>
    <s v="Switzerland"/>
    <s v="Switzerland"/>
    <d v="2020-04-01T00:00:00"/>
    <n v="0"/>
    <n v="0.18315505980370295"/>
  </r>
  <r>
    <x v="153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30 to 39"/>
    <n v="31"/>
    <s v="Switzerland"/>
    <s v="Switzerland"/>
    <s v="Switzerland"/>
    <d v="2019-04-01T00:00:00"/>
    <n v="1"/>
    <n v="0.46816521012434165"/>
  </r>
  <r>
    <x v="154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2"/>
    <s v="Switzerland"/>
    <s v="Switzerland"/>
    <s v="Switzerland"/>
    <d v="2018-04-01T00:00:00"/>
    <n v="2"/>
    <n v="0.90489457007813301"/>
  </r>
  <r>
    <x v="155"/>
    <x v="0"/>
    <s v="6 - Junior Officer"/>
    <x v="0"/>
    <n v="2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5"/>
    <s v="6 - Junior Officer"/>
    <x v="0"/>
    <n v="3"/>
    <s v="30 to 39"/>
    <n v="39"/>
    <s v="Italy"/>
    <s v="Europe"/>
    <s v="Europe"/>
    <d v="2015-04-01T00:00:00"/>
    <n v="5"/>
    <n v="0.84641965625965543"/>
  </r>
  <r>
    <x v="156"/>
    <x v="1"/>
    <s v="5 - Senior Officer"/>
    <x v="1"/>
    <m/>
    <x v="0"/>
    <x v="0"/>
    <n v="0.5"/>
    <x v="1"/>
    <x v="1"/>
    <s v="Operations"/>
    <m/>
    <s v="5 - Senior Officer"/>
    <s v="Operations"/>
    <n v="0.9"/>
    <s v="Part Time"/>
    <s v="Even"/>
    <s v="5 - Senior Officer &amp; Operations"/>
    <s v="Even"/>
    <s v="5 - Senior Officer"/>
    <n v="0"/>
    <s v=""/>
    <x v="0"/>
    <m/>
    <s v="20 to 29"/>
    <n v="28"/>
    <s v="Switzerland"/>
    <s v="Switzerland"/>
    <s v="Switzerland"/>
    <d v="2020-04-01T00:00:00"/>
    <n v="0"/>
    <n v="0.73818519362650692"/>
  </r>
  <r>
    <x v="157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x v="0"/>
    <n v="3"/>
    <s v="20 to 29"/>
    <n v="23"/>
    <s v="Switzerland"/>
    <s v="Switzerland"/>
    <s v="Switzerland"/>
    <d v="2017-04-01T00:00:00"/>
    <n v="3"/>
    <n v="0.88285543834490299"/>
  </r>
  <r>
    <x v="158"/>
    <x v="0"/>
    <s v="3 - Senior Manager"/>
    <x v="0"/>
    <n v="3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x v="0"/>
    <n v="3"/>
    <s v="30 to 39"/>
    <n v="39"/>
    <s v="Germany"/>
    <s v="Europe"/>
    <s v="Europe"/>
    <d v="2017-04-01T00:00:00"/>
    <n v="3"/>
    <n v="0.8956513370976209"/>
  </r>
  <r>
    <x v="159"/>
    <x v="0"/>
    <s v="3 - Senior Manager"/>
    <x v="0"/>
    <n v="1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x v="1"/>
    <n v="2"/>
    <s v="30 to 39"/>
    <n v="35"/>
    <s v="Switzerland"/>
    <s v="Switzerland"/>
    <s v="Switzerland"/>
    <d v="2017-04-01T00:00:00"/>
    <n v="3"/>
    <n v="0.78972752541139735"/>
  </r>
  <r>
    <x v="160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30 to 39"/>
    <n v="35"/>
    <s v="Switzerland"/>
    <s v="Switzerland"/>
    <s v="Switzerland"/>
    <d v="2011-04-01T00:00:00"/>
    <n v="9"/>
    <n v="0.4007451258449396"/>
  </r>
  <r>
    <x v="161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6"/>
    <s v="France"/>
    <s v="Europe"/>
    <s v="Europe"/>
    <d v="2017-04-01T00:00:00"/>
    <n v="3"/>
    <n v="4.5403420127761218E-2"/>
  </r>
  <r>
    <x v="162"/>
    <x v="0"/>
    <s v="4 - Manager"/>
    <x v="0"/>
    <n v="3"/>
    <x v="0"/>
    <x v="1"/>
    <n v="0.5"/>
    <x v="1"/>
    <x v="0"/>
    <s v="Finance"/>
    <m/>
    <s v="4 - Manager"/>
    <s v="Finance"/>
    <s v="Full Time"/>
    <s v="Full Time"/>
    <s v="Inconclusive"/>
    <s v="4 - Manager &amp; Finance"/>
    <s v="Even"/>
    <s v="4 - Manager"/>
    <n v="3"/>
    <s v="4 - Manager"/>
    <x v="0"/>
    <n v="3"/>
    <s v="30 to 39"/>
    <n v="36"/>
    <s v="Switzerland"/>
    <s v="Switzerland"/>
    <s v="Switzerland"/>
    <d v="2017-04-01T00:00:00"/>
    <n v="3"/>
    <n v="0.83526092765488325"/>
  </r>
  <r>
    <x v="163"/>
    <x v="0"/>
    <s v="5 - Se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7"/>
    <s v="5 - Senior Officer"/>
    <x v="0"/>
    <n v="3"/>
    <s v="50 to 59"/>
    <n v="56"/>
    <s v="Netherlands"/>
    <s v="Europe"/>
    <s v="Europe"/>
    <d v="2011-04-01T00:00:00"/>
    <n v="9"/>
    <n v="0.77674920496366995"/>
  </r>
  <r>
    <x v="164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France"/>
    <s v="Europe"/>
    <s v="Europe"/>
    <d v="2019-04-01T00:00:00"/>
    <n v="1"/>
    <n v="0.91993776830552276"/>
  </r>
  <r>
    <x v="165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4"/>
    <s v="Switzerland"/>
    <s v="Switzerland"/>
    <s v="Switzerland"/>
    <d v="2013-04-01T00:00:00"/>
    <n v="7"/>
    <n v="0.64312496185409718"/>
  </r>
  <r>
    <x v="166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40 to 49"/>
    <n v="40"/>
    <s v="Germany"/>
    <s v="Europe"/>
    <s v="Europe"/>
    <d v="2017-04-01T00:00:00"/>
    <n v="3"/>
    <n v="0.58408310451403656"/>
  </r>
  <r>
    <x v="16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5"/>
    <s v="France"/>
    <s v="Europe"/>
    <s v="Europe"/>
    <d v="2011-04-01T00:00:00"/>
    <n v="9"/>
    <n v="2.9284896975486752E-2"/>
  </r>
  <r>
    <x v="168"/>
    <x v="1"/>
    <s v="5 - Senior Officer"/>
    <x v="0"/>
    <n v="1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3"/>
    <s v="30 to 39"/>
    <n v="32"/>
    <s v="France"/>
    <s v="Europe"/>
    <s v="Europe"/>
    <d v="2018-04-01T00:00:00"/>
    <n v="2"/>
    <n v="0.78427808290956724"/>
  </r>
  <r>
    <x v="169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2"/>
    <s v="30 to 39"/>
    <n v="35"/>
    <s v="Switzerland"/>
    <s v="Switzerland"/>
    <s v="Switzerland"/>
    <d v="2017-04-01T00:00:00"/>
    <n v="3"/>
    <n v="6.4715532169189127E-2"/>
  </r>
  <r>
    <x v="170"/>
    <x v="1"/>
    <s v="4 - Manager"/>
    <x v="0"/>
    <n v="3"/>
    <x v="0"/>
    <x v="1"/>
    <n v="0.5"/>
    <x v="1"/>
    <x v="0"/>
    <s v="Sales &amp; Marketing"/>
    <m/>
    <s v="4 - Manager"/>
    <s v="Sales &amp; Marketing"/>
    <n v="0.8"/>
    <s v="Part Time"/>
    <s v="Uneven - Men benefit"/>
    <s v="4 - Manager &amp; Sales &amp; Marketing"/>
    <s v="Even"/>
    <s v="4 - Manager"/>
    <n v="2"/>
    <s v="4 - Manager"/>
    <x v="0"/>
    <n v="2"/>
    <s v="40 to 49"/>
    <n v="41"/>
    <s v="Italy"/>
    <s v="Europe"/>
    <s v="Europe"/>
    <d v="2011-04-01T00:00:00"/>
    <n v="9"/>
    <n v="0.18041207397078218"/>
  </r>
  <r>
    <x v="171"/>
    <x v="0"/>
    <s v="3 - Senior Manager"/>
    <x v="0"/>
    <n v="3"/>
    <x v="0"/>
    <x v="1"/>
    <n v="0.5"/>
    <x v="1"/>
    <x v="0"/>
    <s v="HR"/>
    <m/>
    <s v="3 - Senior Manager"/>
    <s v="HR"/>
    <s v="Full Time"/>
    <s v="Full Time"/>
    <s v="Inconclusive"/>
    <s v="3 - Senior Manager &amp; HR"/>
    <s v="Uneven - Men benefit"/>
    <s v="3 - Senior Manager"/>
    <n v="3"/>
    <s v="3 - Senior Manager"/>
    <x v="0"/>
    <n v="2"/>
    <s v="30 to 39"/>
    <n v="36"/>
    <s v="Switzerland"/>
    <s v="Switzerland"/>
    <s v="Switzerland"/>
    <d v="2016-04-01T00:00:00"/>
    <n v="4"/>
    <n v="0.13708014621551401"/>
  </r>
  <r>
    <x v="172"/>
    <x v="1"/>
    <s v="5 - Senior Officer"/>
    <x v="0"/>
    <n v="2"/>
    <x v="0"/>
    <x v="1"/>
    <n v="0.5"/>
    <x v="1"/>
    <x v="0"/>
    <s v="Operations"/>
    <m/>
    <s v="5 - Senior Officer"/>
    <s v="Operations"/>
    <n v="0.4"/>
    <s v="Part Time"/>
    <s v="Even"/>
    <s v="5 - Senior Officer &amp; Operations"/>
    <s v="Even"/>
    <s v="5 - Senior Officer"/>
    <n v="1"/>
    <s v="6 - Junior Officer"/>
    <x v="1"/>
    <n v="1"/>
    <s v="30 to 39"/>
    <n v="30"/>
    <s v="Italy"/>
    <s v="Europe"/>
    <s v="Europe"/>
    <d v="2013-04-01T00:00:00"/>
    <n v="7"/>
    <n v="0.72194300249647125"/>
  </r>
  <r>
    <x v="173"/>
    <x v="0"/>
    <s v="2 - Director"/>
    <x v="0"/>
    <n v="2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n v="2"/>
    <s v="40 to 49"/>
    <n v="44"/>
    <s v="France"/>
    <s v="Europe"/>
    <s v="Europe"/>
    <d v="2011-04-01T00:00:00"/>
    <n v="9"/>
    <n v="0.91374360499172613"/>
  </r>
  <r>
    <x v="174"/>
    <x v="0"/>
    <s v="5 - Senior Officer"/>
    <x v="0"/>
    <n v="2"/>
    <x v="1"/>
    <x v="1"/>
    <n v="0.5"/>
    <x v="1"/>
    <x v="0"/>
    <s v="Finance"/>
    <m/>
    <s v="4 - Manager"/>
    <s v="Finance"/>
    <s v="Full Time"/>
    <s v="Full Time"/>
    <s v="Inconclusive"/>
    <s v="5 - Senior Officer &amp; Finance"/>
    <s v="Even"/>
    <s v="5 - Senior Officer"/>
    <n v="1"/>
    <s v="6 - Junior Officer"/>
    <x v="1"/>
    <n v="1"/>
    <s v="30 to 39"/>
    <n v="36"/>
    <s v="Switzerland"/>
    <s v="Switzerland"/>
    <s v="Switzerland"/>
    <d v="2016-04-01T00:00:00"/>
    <n v="4"/>
    <n v="0.17827515325429533"/>
  </r>
  <r>
    <x v="175"/>
    <x v="1"/>
    <s v="3 - Senior Manager"/>
    <x v="0"/>
    <n v="2"/>
    <x v="1"/>
    <x v="1"/>
    <n v="0.5"/>
    <x v="1"/>
    <x v="0"/>
    <s v="Internal Services"/>
    <m/>
    <s v="2 - Directo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x v="0"/>
    <n v="2"/>
    <s v="40 to 49"/>
    <n v="46"/>
    <s v="France"/>
    <s v="Europe"/>
    <s v="Europe"/>
    <d v="2016-04-01T00:00:00"/>
    <n v="4"/>
    <n v="0.19532340188316633"/>
  </r>
  <r>
    <x v="176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3"/>
    <s v="30 to 39"/>
    <n v="30"/>
    <s v="Spain"/>
    <s v="Europe"/>
    <s v="Europe"/>
    <d v="2015-04-01T00:00:00"/>
    <n v="5"/>
    <n v="0.69510728694365043"/>
  </r>
  <r>
    <x v="177"/>
    <x v="0"/>
    <s v="5 - Senior Officer"/>
    <x v="0"/>
    <n v="3"/>
    <x v="0"/>
    <x v="1"/>
    <n v="0.5"/>
    <x v="1"/>
    <x v="0"/>
    <s v="Internal Services"/>
    <m/>
    <s v="5 - Senior Officer"/>
    <s v="Internal Services"/>
    <n v="0.9"/>
    <s v="Part Time"/>
    <s v="Even"/>
    <s v="5 - Senior Officer &amp; Internal Services"/>
    <s v="Even"/>
    <s v="5 - Senior Officer"/>
    <n v="2"/>
    <s v="5 - Senior Officer"/>
    <x v="0"/>
    <n v="4"/>
    <s v="30 to 39"/>
    <n v="34"/>
    <s v="Switzerland"/>
    <s v="Switzerland"/>
    <s v="Switzerland"/>
    <d v="2011-04-01T00:00:00"/>
    <n v="9"/>
    <n v="0.35241588436714677"/>
  </r>
  <r>
    <x v="178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30 to 39"/>
    <n v="33"/>
    <s v="Germany"/>
    <s v="Europe"/>
    <s v="Europe"/>
    <d v="2015-04-01T00:00:00"/>
    <n v="5"/>
    <n v="0.557620029105379"/>
  </r>
  <r>
    <x v="179"/>
    <x v="0"/>
    <s v="3 - Senior Manager"/>
    <x v="0"/>
    <n v="2"/>
    <x v="0"/>
    <x v="0"/>
    <n v="0.5"/>
    <x v="0"/>
    <x v="0"/>
    <s v="HR"/>
    <s v="FY20"/>
    <m/>
    <s v="HR"/>
    <s v="Full Time"/>
    <s v="Full Time"/>
    <s v=""/>
    <s v=""/>
    <s v=""/>
    <s v=""/>
    <n v="2"/>
    <s v="3 - Senior Manager"/>
    <x v="0"/>
    <n v="3"/>
    <s v="30 to 39"/>
    <n v="34"/>
    <s v="Switzerland"/>
    <s v="Switzerland"/>
    <s v="Switzerland"/>
    <d v="2016-04-01T00:00:00"/>
    <n v="4"/>
    <n v="0.57924271244525682"/>
  </r>
  <r>
    <x v="180"/>
    <x v="1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x v="1"/>
    <n v="2"/>
    <s v="20 to 29"/>
    <n v="29"/>
    <s v="Italy"/>
    <s v="Europe"/>
    <s v="Europe"/>
    <d v="2012-04-01T00:00:00"/>
    <n v="8"/>
    <n v="0.59224514501465508"/>
  </r>
  <r>
    <x v="181"/>
    <x v="1"/>
    <s v="6 - Junior Officer"/>
    <x v="0"/>
    <n v="3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2"/>
    <s v="6 - Junior Officer"/>
    <x v="0"/>
    <n v="3"/>
    <s v="40 to 49"/>
    <n v="44"/>
    <s v="Germany"/>
    <s v="Europe"/>
    <s v="Europe"/>
    <d v="2018-04-01T00:00:00"/>
    <n v="2"/>
    <n v="0.87097887123092499"/>
  </r>
  <r>
    <x v="182"/>
    <x v="1"/>
    <s v="5 - Senior Officer"/>
    <x v="0"/>
    <n v="2"/>
    <x v="0"/>
    <x v="1"/>
    <n v="0.5"/>
    <x v="1"/>
    <x v="0"/>
    <s v="Operations"/>
    <m/>
    <s v="5 - Senior Officer"/>
    <s v="Operations"/>
    <n v="0.6"/>
    <s v="Part Time"/>
    <s v="Even"/>
    <s v="5 - Senior Officer &amp; Operations"/>
    <s v="Even"/>
    <s v="5 - Senior Officer"/>
    <n v="3"/>
    <s v="5 - Senior Officer"/>
    <x v="0"/>
    <m/>
    <s v="20 to 29"/>
    <n v="28"/>
    <s v="United States"/>
    <s v="Americas"/>
    <s v="Elsewhere"/>
    <d v="2017-04-01T00:00:00"/>
    <n v="3"/>
    <n v="0.97096492566329451"/>
  </r>
  <r>
    <x v="183"/>
    <x v="0"/>
    <s v="6 - Junior Officer"/>
    <x v="1"/>
    <m/>
    <x v="0"/>
    <x v="0"/>
    <n v="0.5"/>
    <x v="1"/>
    <x v="1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0"/>
    <s v=""/>
    <x v="0"/>
    <m/>
    <s v="20 to 29"/>
    <n v="22"/>
    <s v="Switzerland"/>
    <s v="Switzerland"/>
    <s v="Switzerland"/>
    <d v="2020-04-01T00:00:00"/>
    <n v="0"/>
    <n v="0.42826330477983932"/>
  </r>
  <r>
    <x v="184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5"/>
    <s v="Germany"/>
    <s v="Europe"/>
    <s v="Europe"/>
    <d v="2020-04-01T00:00:00"/>
    <n v="0"/>
    <n v="0.94092335413255157"/>
  </r>
  <r>
    <x v="18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8"/>
    <s v="Germany"/>
    <s v="Europe"/>
    <s v="Europe"/>
    <d v="2018-04-01T00:00:00"/>
    <n v="2"/>
    <n v="0.85446949906270975"/>
  </r>
  <r>
    <x v="186"/>
    <x v="0"/>
    <s v="5 - Senior Officer"/>
    <x v="0"/>
    <n v="1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m/>
    <s v="30 to 39"/>
    <n v="30"/>
    <s v="China"/>
    <s v="Asia Pacific"/>
    <s v="Elsewhere"/>
    <d v="2017-04-01T00:00:00"/>
    <n v="3"/>
    <n v="0.70187554661092888"/>
  </r>
  <r>
    <x v="18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20 to 29"/>
    <n v="29"/>
    <s v="Switzerland"/>
    <s v="Switzerland"/>
    <s v="Switzerland"/>
    <d v="2011-04-01T00:00:00"/>
    <n v="9"/>
    <n v="0.77242247705948186"/>
  </r>
  <r>
    <x v="188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Switzerland"/>
    <s v="Switzerland"/>
    <s v="Switzerland"/>
    <d v="2018-04-01T00:00:00"/>
    <n v="2"/>
    <n v="0.30345266230048151"/>
  </r>
  <r>
    <x v="189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30 to 39"/>
    <n v="33"/>
    <s v="Switzerland"/>
    <s v="Switzerland"/>
    <s v="Switzerland"/>
    <d v="2011-04-01T00:00:00"/>
    <n v="9"/>
    <n v="3.7414379663470609E-2"/>
  </r>
  <r>
    <x v="190"/>
    <x v="0"/>
    <s v="5 - Senior Offic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5 - Senior Officer"/>
    <x v="0"/>
    <n v="3"/>
    <s v="60 to 69"/>
    <n v="62"/>
    <s v="Switzerland"/>
    <s v="Switzerland"/>
    <s v="Switzerland"/>
    <d v="2011-04-01T00:00:00"/>
    <n v="9"/>
    <n v="1.1345229130386603E-2"/>
  </r>
  <r>
    <x v="191"/>
    <x v="0"/>
    <s v="2 - Director"/>
    <x v="1"/>
    <m/>
    <x v="0"/>
    <x v="0"/>
    <n v="0.5"/>
    <x v="1"/>
    <x v="1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x v="0"/>
    <m/>
    <s v="30 to 39"/>
    <n v="39"/>
    <s v="Switzerland"/>
    <s v="Switzerland"/>
    <s v="Switzerland"/>
    <d v="2020-04-01T00:00:00"/>
    <n v="0"/>
    <n v="0.12162411475814483"/>
  </r>
  <r>
    <x v="192"/>
    <x v="0"/>
    <s v="4 - Manag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9"/>
    <s v="4 - Manager"/>
    <x v="0"/>
    <n v="3"/>
    <s v="20 to 29"/>
    <n v="25"/>
    <s v="France"/>
    <s v="Europe"/>
    <s v="Europe"/>
    <d v="2011-04-01T00:00:00"/>
    <n v="9"/>
    <n v="0.35513420857638689"/>
  </r>
  <r>
    <x v="193"/>
    <x v="1"/>
    <s v="6 - Junior Officer"/>
    <x v="1"/>
    <m/>
    <x v="0"/>
    <x v="0"/>
    <n v="0.5"/>
    <x v="1"/>
    <x v="1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0"/>
    <s v=""/>
    <x v="0"/>
    <m/>
    <s v="20 to 29"/>
    <n v="22"/>
    <s v="Switzerland"/>
    <s v="Switzerland"/>
    <s v="Switzerland"/>
    <d v="2020-04-01T00:00:00"/>
    <n v="0"/>
    <n v="0.39845544703255098"/>
  </r>
  <r>
    <x v="194"/>
    <x v="0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x v="0"/>
    <n v="2"/>
    <s v="30 to 39"/>
    <n v="30"/>
    <s v="Switzerland"/>
    <s v="Switzerland"/>
    <s v="Switzerland"/>
    <d v="2018-04-01T00:00:00"/>
    <n v="2"/>
    <n v="0.37590913740106968"/>
  </r>
  <r>
    <x v="195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40 to 49"/>
    <n v="40"/>
    <s v="Switzerland"/>
    <s v="Switzerland"/>
    <s v="Switzerland"/>
    <d v="2020-04-01T00:00:00"/>
    <n v="0"/>
    <n v="0.70330091321441546"/>
  </r>
  <r>
    <x v="196"/>
    <x v="0"/>
    <s v="6 - Junior Officer"/>
    <x v="0"/>
    <n v="3"/>
    <x v="0"/>
    <x v="1"/>
    <n v="0.5"/>
    <x v="1"/>
    <x v="0"/>
    <s v="Finance"/>
    <m/>
    <s v="6 - Junior Officer"/>
    <s v="Finance"/>
    <s v="Full Time"/>
    <s v="Full Time"/>
    <s v="Inconclusive"/>
    <s v="6 - Junior Officer &amp; Finance"/>
    <s v="Even"/>
    <s v="6 - Junior Officer"/>
    <n v="5"/>
    <s v="6 - Junior Officer"/>
    <x v="0"/>
    <n v="2"/>
    <s v="20 to 29"/>
    <n v="23"/>
    <s v="France"/>
    <s v="Europe"/>
    <s v="Europe"/>
    <d v="2015-04-01T00:00:00"/>
    <n v="5"/>
    <n v="0.59937533313574876"/>
  </r>
  <r>
    <x v="197"/>
    <x v="1"/>
    <s v="6 - Junior Officer"/>
    <x v="0"/>
    <n v="2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1"/>
    <s v="6 - Junior Officer"/>
    <x v="0"/>
    <m/>
    <s v="40 to 49"/>
    <n v="41"/>
    <s v="Switzerland"/>
    <s v="Switzerland"/>
    <s v="Switzerland"/>
    <d v="2019-04-01T00:00:00"/>
    <n v="1"/>
    <n v="0.47725974356098932"/>
  </r>
  <r>
    <x v="198"/>
    <x v="1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2"/>
    <s v="20 to 29"/>
    <n v="24"/>
    <s v="Switzerland"/>
    <s v="Switzerland"/>
    <s v="Switzerland"/>
    <d v="2018-04-01T00:00:00"/>
    <n v="2"/>
    <n v="0.22210341965997649"/>
  </r>
  <r>
    <x v="199"/>
    <x v="0"/>
    <s v="5 - Se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4"/>
    <s v="5 - Senior Officer"/>
    <x v="0"/>
    <n v="3"/>
    <s v="40 to 49"/>
    <n v="41"/>
    <s v="Italy"/>
    <s v="Europe"/>
    <s v="Europe"/>
    <d v="2011-04-01T00:00:00"/>
    <n v="9"/>
    <n v="0.27796779648080161"/>
  </r>
  <r>
    <x v="200"/>
    <x v="1"/>
    <s v="5 - Senior Officer"/>
    <x v="1"/>
    <m/>
    <x v="0"/>
    <x v="0"/>
    <n v="0.5"/>
    <x v="1"/>
    <x v="1"/>
    <s v="HR"/>
    <m/>
    <s v="5 - Senior Officer"/>
    <s v="HR"/>
    <n v="0.6"/>
    <s v="Part Time"/>
    <s v="Inconclusive"/>
    <s v="5 - Senior Officer &amp; HR"/>
    <s v="Even"/>
    <s v="5 - Senior Officer"/>
    <n v="0"/>
    <s v=""/>
    <x v="0"/>
    <m/>
    <s v="30 to 39"/>
    <n v="33"/>
    <s v="France"/>
    <s v="Europe"/>
    <s v="Europe"/>
    <d v="2020-04-01T00:00:00"/>
    <n v="0"/>
    <n v="0.33699345503089151"/>
  </r>
  <r>
    <x v="201"/>
    <x v="0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2"/>
    <s v="30 to 39"/>
    <n v="34"/>
    <s v="United States"/>
    <s v="Americas"/>
    <s v="Elsewhere"/>
    <d v="2012-04-01T00:00:00"/>
    <n v="8"/>
    <n v="0.89160692252278695"/>
  </r>
  <r>
    <x v="202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Germany"/>
    <s v="Europe"/>
    <s v="Europe"/>
    <d v="2019-04-01T00:00:00"/>
    <n v="1"/>
    <n v="0.58671681634429484"/>
  </r>
  <r>
    <x v="203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2"/>
    <s v="Switzerland"/>
    <s v="Switzerland"/>
    <s v="Switzerland"/>
    <d v="2020-04-01T00:00:00"/>
    <n v="0"/>
    <n v="6.4655686816785241E-2"/>
  </r>
  <r>
    <x v="204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x v="0"/>
    <n v="3"/>
    <s v="40 to 49"/>
    <n v="40"/>
    <s v="Switzerland"/>
    <s v="Switzerland"/>
    <s v="Switzerland"/>
    <d v="2014-04-01T00:00:00"/>
    <n v="6"/>
    <n v="0.24793536324772636"/>
  </r>
  <r>
    <x v="205"/>
    <x v="0"/>
    <s v="4 - Manager"/>
    <x v="0"/>
    <n v="2"/>
    <x v="0"/>
    <x v="1"/>
    <n v="0.5"/>
    <x v="1"/>
    <x v="0"/>
    <s v="Finance"/>
    <m/>
    <s v="4 - Manager"/>
    <s v="Finance"/>
    <s v="Full Time"/>
    <s v="Full Time"/>
    <s v="Inconclusive"/>
    <s v="4 - Manager &amp; Finance"/>
    <s v="Even"/>
    <s v="4 - Manager"/>
    <n v="1"/>
    <s v="5 - Senior Officer"/>
    <x v="1"/>
    <n v="1"/>
    <s v="30 to 39"/>
    <n v="36"/>
    <s v="United Kingdom"/>
    <s v="Europe"/>
    <s v="Europe"/>
    <d v="2015-04-01T00:00:00"/>
    <n v="5"/>
    <n v="0.80452134151399879"/>
  </r>
  <r>
    <x v="206"/>
    <x v="0"/>
    <s v="2 - Director"/>
    <x v="1"/>
    <m/>
    <x v="0"/>
    <x v="0"/>
    <n v="0.5"/>
    <x v="1"/>
    <x v="1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0"/>
    <s v=""/>
    <x v="0"/>
    <m/>
    <s v="30 to 39"/>
    <n v="38"/>
    <s v="Switzerland"/>
    <s v="Switzerland"/>
    <s v="Switzerland"/>
    <d v="2020-04-01T00:00:00"/>
    <n v="0"/>
    <n v="4.4695177717346435E-2"/>
  </r>
  <r>
    <x v="207"/>
    <x v="1"/>
    <s v="6 - Junior Officer"/>
    <x v="0"/>
    <n v="1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64624487955377019"/>
  </r>
  <r>
    <x v="208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8"/>
    <s v="Germany"/>
    <s v="Europe"/>
    <s v="Europe"/>
    <d v="2017-04-01T00:00:00"/>
    <n v="3"/>
    <n v="0.89702990892258061"/>
  </r>
  <r>
    <x v="209"/>
    <x v="1"/>
    <s v="4 -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2"/>
    <s v="50 to 59"/>
    <n v="51"/>
    <s v="Switzerland"/>
    <s v="Switzerland"/>
    <s v="Switzerland"/>
    <d v="2011-04-01T00:00:00"/>
    <n v="9"/>
    <n v="0.97615316642801853"/>
  </r>
  <r>
    <x v="210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1"/>
    <s v="Switzerland"/>
    <s v="Switzerland"/>
    <s v="Switzerland"/>
    <d v="2017-04-01T00:00:00"/>
    <n v="3"/>
    <n v="0.46143336662171752"/>
  </r>
  <r>
    <x v="211"/>
    <x v="0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7"/>
    <s v="Switzerland"/>
    <s v="Switzerland"/>
    <s v="Switzerland"/>
    <d v="2020-04-01T00:00:00"/>
    <n v="0"/>
    <n v="0.89342538852298659"/>
  </r>
  <r>
    <x v="212"/>
    <x v="1"/>
    <s v="2 - Director"/>
    <x v="0"/>
    <n v="4"/>
    <x v="0"/>
    <x v="1"/>
    <n v="0.5"/>
    <x v="1"/>
    <x v="0"/>
    <s v="HR"/>
    <m/>
    <s v="2 - Director"/>
    <s v="HR"/>
    <s v="Full Time"/>
    <s v="Full Time"/>
    <s v="Inconclusive"/>
    <s v="2 - Director &amp; HR"/>
    <s v="Uneven - Men benefit"/>
    <s v="2 - Director"/>
    <n v="3"/>
    <s v="2 - Director"/>
    <x v="0"/>
    <n v="2"/>
    <s v="40 to 49"/>
    <n v="44"/>
    <s v="Switzerland"/>
    <s v="Switzerland"/>
    <s v="Switzerland"/>
    <d v="2017-04-01T00:00:00"/>
    <n v="3"/>
    <n v="0.68602635855597327"/>
  </r>
  <r>
    <x v="213"/>
    <x v="1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8"/>
    <s v="France"/>
    <s v="Europe"/>
    <s v="Europe"/>
    <d v="2020-04-01T00:00:00"/>
    <n v="0"/>
    <n v="0.85028832947397093"/>
  </r>
  <r>
    <x v="214"/>
    <x v="0"/>
    <s v="4 - Manager"/>
    <x v="0"/>
    <n v="1"/>
    <x v="1"/>
    <x v="1"/>
    <n v="0.5"/>
    <x v="1"/>
    <x v="0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x v="0"/>
    <n v="3"/>
    <s v="30 to 39"/>
    <n v="37"/>
    <s v="Switzerland"/>
    <s v="Switzerland"/>
    <s v="Switzerland"/>
    <d v="2011-04-01T00:00:00"/>
    <n v="9"/>
    <n v="0.22589115139522542"/>
  </r>
  <r>
    <x v="215"/>
    <x v="1"/>
    <s v="5 - Senior Officer"/>
    <x v="0"/>
    <m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5 - Senior Officer"/>
    <x v="0"/>
    <n v="2"/>
    <s v="40 to 49"/>
    <n v="44"/>
    <s v="France"/>
    <s v="Europe"/>
    <s v="Europe"/>
    <d v="2011-04-01T00:00:00"/>
    <n v="9"/>
    <n v="0.22169548135132922"/>
  </r>
  <r>
    <x v="216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2"/>
    <s v="Switzerland"/>
    <s v="Switzerland"/>
    <s v="Switzerland"/>
    <d v="2019-04-01T00:00:00"/>
    <n v="1"/>
    <n v="0.98996544771672212"/>
  </r>
  <r>
    <x v="21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9"/>
    <s v="Switzerland"/>
    <s v="Switzerland"/>
    <s v="Switzerland"/>
    <d v="2013-04-01T00:00:00"/>
    <n v="7"/>
    <n v="0.13187441231877917"/>
  </r>
  <r>
    <x v="218"/>
    <x v="1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6"/>
    <s v="Switzerland"/>
    <s v="Switzerland"/>
    <s v="Switzerland"/>
    <d v="2020-04-01T00:00:00"/>
    <n v="0"/>
    <n v="0.35153321099437396"/>
  </r>
  <r>
    <x v="219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20 to 29"/>
    <n v="29"/>
    <s v="Germany"/>
    <s v="Europe"/>
    <s v="Europe"/>
    <d v="2011-04-01T00:00:00"/>
    <n v="9"/>
    <n v="0.43566638416867232"/>
  </r>
  <r>
    <x v="220"/>
    <x v="1"/>
    <s v="5 - Senior Officer"/>
    <x v="1"/>
    <m/>
    <x v="0"/>
    <x v="0"/>
    <n v="0.5"/>
    <x v="1"/>
    <x v="1"/>
    <s v="Strategy"/>
    <m/>
    <s v="5 - Senior Officer"/>
    <s v="Strategy"/>
    <s v="Full Time"/>
    <s v="Full Time"/>
    <s v="Inconclusive"/>
    <s v="5 - Senior Officer &amp; Strategy"/>
    <s v="Even"/>
    <s v="5 - Senior Officer"/>
    <n v="0"/>
    <s v=""/>
    <x v="0"/>
    <m/>
    <s v="20 to 29"/>
    <n v="28"/>
    <s v="Switzerland"/>
    <s v="Switzerland"/>
    <s v="Switzerland"/>
    <d v="2020-04-01T00:00:00"/>
    <n v="0"/>
    <n v="0.91461596364229514"/>
  </r>
  <r>
    <x v="221"/>
    <x v="0"/>
    <s v="2 - Director"/>
    <x v="0"/>
    <n v="3"/>
    <x v="1"/>
    <x v="1"/>
    <n v="0.5"/>
    <x v="1"/>
    <x v="0"/>
    <s v="Sales &amp; Marketing"/>
    <m/>
    <s v="1 - Executive"/>
    <s v="Sales &amp; Marketing"/>
    <s v="Full Time"/>
    <s v="Full Time"/>
    <s v="Inconclusive"/>
    <s v="2 - Director &amp; Sales &amp; Marketing"/>
    <s v="Uneven - Men benefit"/>
    <s v="2 - Director"/>
    <n v="6"/>
    <s v="2 - Director"/>
    <x v="0"/>
    <n v="3"/>
    <s v="30 to 39"/>
    <n v="39"/>
    <s v="Switzerland"/>
    <s v="Switzerland"/>
    <s v="Switzerland"/>
    <d v="2012-04-01T00:00:00"/>
    <n v="8"/>
    <n v="0.70895568969963896"/>
  </r>
  <r>
    <x v="222"/>
    <x v="1"/>
    <s v="5 - Senior Offic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5"/>
    <s v="5 - Senior Officer"/>
    <x v="0"/>
    <n v="3"/>
    <s v="20 to 29"/>
    <n v="29"/>
    <s v="Switzerland"/>
    <s v="Switzerland"/>
    <s v="Switzerland"/>
    <d v="2011-04-01T00:00:00"/>
    <n v="9"/>
    <n v="0.83388957330435365"/>
  </r>
  <r>
    <x v="223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40 to 49"/>
    <n v="46"/>
    <s v="Germany"/>
    <s v="Europe"/>
    <s v="Europe"/>
    <d v="2011-04-01T00:00:00"/>
    <n v="9"/>
    <n v="0.19038646465075171"/>
  </r>
  <r>
    <x v="224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1"/>
    <s v="20 to 29"/>
    <n v="25"/>
    <s v="Romania"/>
    <s v="Europe"/>
    <s v="Europe"/>
    <d v="2014-04-01T00:00:00"/>
    <n v="6"/>
    <n v="0.13358339367465011"/>
  </r>
  <r>
    <x v="225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1"/>
    <s v="Switzerland"/>
    <s v="Switzerland"/>
    <s v="Switzerland"/>
    <d v="2017-04-01T00:00:00"/>
    <n v="3"/>
    <n v="0.32170563948084674"/>
  </r>
  <r>
    <x v="226"/>
    <x v="0"/>
    <s v="4 - Manag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2"/>
    <s v="40 to 49"/>
    <n v="43"/>
    <s v="Switzerland"/>
    <s v="Switzerland"/>
    <s v="Switzerland"/>
    <d v="2011-04-01T00:00:00"/>
    <n v="9"/>
    <n v="5.9663926327967576E-2"/>
  </r>
  <r>
    <x v="227"/>
    <x v="0"/>
    <s v="5 - Senior Officer"/>
    <x v="0"/>
    <n v="2"/>
    <x v="1"/>
    <x v="1"/>
    <n v="0.5"/>
    <x v="1"/>
    <x v="0"/>
    <s v="Internal Services"/>
    <m/>
    <s v="4 - Manager"/>
    <s v="Internal Services"/>
    <s v="Full Time"/>
    <s v="Full Time"/>
    <s v="Even"/>
    <s v="5 - Senior Officer &amp; Internal Services"/>
    <s v="Even"/>
    <s v="5 - Senior Officer"/>
    <n v="2"/>
    <s v="5 - Senior Officer"/>
    <x v="0"/>
    <n v="3"/>
    <s v="30 to 39"/>
    <n v="31"/>
    <s v="Switzerland"/>
    <s v="Switzerland"/>
    <s v="Switzerland"/>
    <d v="2016-04-01T00:00:00"/>
    <n v="4"/>
    <n v="0.9507146959500713"/>
  </r>
  <r>
    <x v="228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x v="0"/>
    <n v="2"/>
    <s v="30 to 39"/>
    <n v="35"/>
    <s v="Switzerland"/>
    <s v="Switzerland"/>
    <s v="Switzerland"/>
    <d v="2016-04-01T00:00:00"/>
    <n v="4"/>
    <n v="0.90538313943770032"/>
  </r>
  <r>
    <x v="229"/>
    <x v="1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6 - Junior Officer"/>
    <x v="0"/>
    <n v="3"/>
    <s v="40 to 49"/>
    <n v="42"/>
    <s v="Switzerland"/>
    <s v="Switzerland"/>
    <s v="Switzerland"/>
    <d v="2018-04-01T00:00:00"/>
    <n v="2"/>
    <n v="0.82244442974387755"/>
  </r>
  <r>
    <x v="230"/>
    <x v="0"/>
    <s v="3 - Senior Manager"/>
    <x v="0"/>
    <n v="3"/>
    <x v="0"/>
    <x v="1"/>
    <n v="0.5"/>
    <x v="1"/>
    <x v="0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3"/>
    <s v="3 - Senior Manager"/>
    <x v="0"/>
    <n v="3"/>
    <s v="30 to 39"/>
    <n v="39"/>
    <s v="France"/>
    <s v="Europe"/>
    <s v="Europe"/>
    <d v="2016-04-01T00:00:00"/>
    <n v="4"/>
    <n v="0.12100195544461878"/>
  </r>
  <r>
    <x v="231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30 to 39"/>
    <n v="34"/>
    <s v="Spain"/>
    <s v="Europe"/>
    <s v="Europe"/>
    <d v="2017-04-01T00:00:00"/>
    <n v="3"/>
    <n v="0.8069046422577737"/>
  </r>
  <r>
    <x v="232"/>
    <x v="1"/>
    <s v="6 - Junior Officer"/>
    <x v="1"/>
    <m/>
    <x v="0"/>
    <x v="0"/>
    <n v="0.5"/>
    <x v="1"/>
    <x v="1"/>
    <s v="Strategy"/>
    <m/>
    <s v="6 - Junior Officer"/>
    <s v="Strategy"/>
    <n v="0.8"/>
    <s v="Part Time"/>
    <s v="Inconclusive"/>
    <s v="6 - Junior Officer &amp; Strategy"/>
    <s v="Even"/>
    <s v="6 - Junior Officer"/>
    <n v="0"/>
    <s v=""/>
    <x v="0"/>
    <m/>
    <s v="20 to 29"/>
    <n v="25"/>
    <s v="Switzerland"/>
    <s v="Switzerland"/>
    <s v="Switzerland"/>
    <d v="2020-04-01T00:00:00"/>
    <n v="0"/>
    <n v="0.74670786093657437"/>
  </r>
  <r>
    <x v="233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9"/>
    <s v="Germany"/>
    <s v="Europe"/>
    <s v="Europe"/>
    <d v="2018-04-01T00:00:00"/>
    <n v="2"/>
    <n v="0.48580911676523042"/>
  </r>
  <r>
    <x v="234"/>
    <x v="0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x v="0"/>
    <n v="3"/>
    <s v="30 to 39"/>
    <n v="32"/>
    <s v="Switzerland"/>
    <s v="Switzerland"/>
    <s v="Switzerland"/>
    <d v="2014-04-01T00:00:00"/>
    <n v="6"/>
    <n v="0.96569124362920833"/>
  </r>
  <r>
    <x v="235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2"/>
    <s v="Switzerland"/>
    <s v="Switzerland"/>
    <s v="Switzerland"/>
    <d v="2019-04-01T00:00:00"/>
    <n v="1"/>
    <n v="0.53132308530055228"/>
  </r>
  <r>
    <x v="236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30 to 39"/>
    <n v="31"/>
    <s v="Switzerland"/>
    <s v="Switzerland"/>
    <s v="Switzerland"/>
    <d v="2016-04-01T00:00:00"/>
    <n v="4"/>
    <n v="0.80425663529505931"/>
  </r>
  <r>
    <x v="237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2"/>
    <s v="France"/>
    <s v="Europe"/>
    <s v="Europe"/>
    <d v="2020-04-01T00:00:00"/>
    <n v="0"/>
    <n v="0.33831365219427323"/>
  </r>
  <r>
    <x v="238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6"/>
    <s v="Italy"/>
    <s v="Europe"/>
    <s v="Europe"/>
    <d v="2014-04-01T00:00:00"/>
    <n v="6"/>
    <n v="0.4310674383021198"/>
  </r>
  <r>
    <x v="23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7"/>
    <s v="Italy"/>
    <s v="Europe"/>
    <s v="Europe"/>
    <d v="2016-04-01T00:00:00"/>
    <n v="4"/>
    <n v="0.50299871191319423"/>
  </r>
  <r>
    <x v="240"/>
    <x v="1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x v="0"/>
    <n v="2"/>
    <s v="30 to 39"/>
    <n v="38"/>
    <s v="Germany"/>
    <s v="Europe"/>
    <s v="Europe"/>
    <d v="2018-04-01T00:00:00"/>
    <n v="2"/>
    <n v="0.12618331682197914"/>
  </r>
  <r>
    <x v="241"/>
    <x v="0"/>
    <s v="5 - Senior Officer"/>
    <x v="0"/>
    <n v="3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3"/>
    <s v="5 - Senior Officer"/>
    <x v="0"/>
    <n v="3"/>
    <s v="30 to 39"/>
    <n v="37"/>
    <s v="France"/>
    <s v="Europe"/>
    <s v="Europe"/>
    <d v="2017-04-01T00:00:00"/>
    <n v="3"/>
    <n v="0.99665123652492238"/>
  </r>
  <r>
    <x v="242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1"/>
    <s v="3 - Senior Manager"/>
    <x v="1"/>
    <n v="2"/>
    <s v="40 to 49"/>
    <n v="42"/>
    <s v="Switzerland"/>
    <s v="Switzerland"/>
    <s v="Switzerland"/>
    <d v="2013-04-01T00:00:00"/>
    <n v="7"/>
    <n v="0.14744428082434513"/>
  </r>
  <r>
    <x v="243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4"/>
    <s v="40 to 49"/>
    <n v="41"/>
    <s v="United Kingdom"/>
    <s v="Europe"/>
    <s v="Europe"/>
    <d v="2011-04-01T00:00:00"/>
    <n v="9"/>
    <n v="0.67110825876652858"/>
  </r>
  <r>
    <x v="244"/>
    <x v="1"/>
    <s v="5 - Senior Officer"/>
    <x v="0"/>
    <n v="2"/>
    <x v="0"/>
    <x v="0"/>
    <n v="0.5"/>
    <x v="0"/>
    <x v="0"/>
    <s v="Operations"/>
    <s v="FY20"/>
    <m/>
    <s v="Operations"/>
    <n v="0.7"/>
    <s v="Part Time"/>
    <s v=""/>
    <s v=""/>
    <s v=""/>
    <s v=""/>
    <n v="5"/>
    <s v="5 - Senior Officer"/>
    <x v="0"/>
    <n v="3"/>
    <s v="40 to 49"/>
    <n v="49"/>
    <s v="Switzerland"/>
    <s v="Switzerland"/>
    <s v="Switzerland"/>
    <d v="2015-04-01T00:00:00"/>
    <n v="5"/>
    <n v="0.8580083075208389"/>
  </r>
  <r>
    <x v="245"/>
    <x v="0"/>
    <s v="6 - Junior Offic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5"/>
    <s v="6 - Junior Officer"/>
    <x v="0"/>
    <n v="3"/>
    <s v="20 to 29"/>
    <n v="25"/>
    <s v="Switzerland"/>
    <s v="Switzerland"/>
    <s v="Switzerland"/>
    <d v="2015-04-01T00:00:00"/>
    <n v="5"/>
    <n v="0.25052051081040683"/>
  </r>
  <r>
    <x v="24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Switzerland"/>
    <s v="Switzerland"/>
    <s v="Switzerland"/>
    <d v="2017-04-01T00:00:00"/>
    <n v="3"/>
    <n v="0.91747544288313898"/>
  </r>
  <r>
    <x v="247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1"/>
    <s v="30 to 39"/>
    <n v="30"/>
    <s v="Spain"/>
    <s v="Europe"/>
    <s v="Europe"/>
    <d v="2012-04-01T00:00:00"/>
    <n v="8"/>
    <n v="0.23923582444938729"/>
  </r>
  <r>
    <x v="24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1"/>
    <s v="Switzerland"/>
    <s v="Switzerland"/>
    <s v="Switzerland"/>
    <d v="2018-04-01T00:00:00"/>
    <n v="2"/>
    <n v="0.3849735717591467"/>
  </r>
  <r>
    <x v="249"/>
    <x v="0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5"/>
    <s v="6 - Junior Officer"/>
    <x v="0"/>
    <n v="2"/>
    <s v="20 to 29"/>
    <n v="24"/>
    <s v="Switzerland"/>
    <s v="Switzerland"/>
    <s v="Switzerland"/>
    <d v="2015-04-01T00:00:00"/>
    <n v="5"/>
    <n v="0.31048633307811302"/>
  </r>
  <r>
    <x v="250"/>
    <x v="0"/>
    <s v="6 - Junior Officer"/>
    <x v="0"/>
    <n v="2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9"/>
    <s v="Switzerland"/>
    <s v="Switzerland"/>
    <s v="Switzerland"/>
    <d v="2019-04-01T00:00:00"/>
    <n v="1"/>
    <n v="6.9860509249226044E-2"/>
  </r>
  <r>
    <x v="25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7"/>
    <s v="Switzerland"/>
    <s v="Switzerland"/>
    <s v="Switzerland"/>
    <d v="2018-04-01T00:00:00"/>
    <n v="2"/>
    <n v="0.5152096128458703"/>
  </r>
  <r>
    <x v="252"/>
    <x v="0"/>
    <s v="6 - Junior Officer"/>
    <x v="0"/>
    <n v="4"/>
    <x v="0"/>
    <x v="1"/>
    <n v="0.5"/>
    <x v="1"/>
    <x v="0"/>
    <s v="Finance"/>
    <m/>
    <s v="6 - Junior Officer"/>
    <s v="Finance"/>
    <s v="Full Time"/>
    <s v="Full Time"/>
    <s v="Inconclusive"/>
    <s v="6 - Junior Officer &amp; Finance"/>
    <s v="Even"/>
    <s v="6 - Junior Officer"/>
    <n v="5"/>
    <s v="6 - Junior Officer"/>
    <x v="0"/>
    <n v="2"/>
    <s v="20 to 29"/>
    <n v="26"/>
    <s v="Switzerland"/>
    <s v="Switzerland"/>
    <s v="Switzerland"/>
    <d v="2015-04-01T00:00:00"/>
    <n v="5"/>
    <n v="0.65768616219960352"/>
  </r>
  <r>
    <x v="253"/>
    <x v="1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31791427963209629"/>
  </r>
  <r>
    <x v="254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2.0673658600052436E-2"/>
  </r>
  <r>
    <x v="255"/>
    <x v="1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20 to 29"/>
    <n v="29"/>
    <s v="Germany"/>
    <s v="Europe"/>
    <s v="Europe"/>
    <d v="2015-04-01T00:00:00"/>
    <n v="5"/>
    <n v="0.71593555614476789"/>
  </r>
  <r>
    <x v="256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3"/>
    <s v="1 - Executive"/>
    <x v="0"/>
    <n v="3"/>
    <s v="40 to 49"/>
    <n v="43"/>
    <s v="Switzerland"/>
    <s v="Switzerland"/>
    <s v="Switzerland"/>
    <d v="2011-04-01T00:00:00"/>
    <n v="9"/>
    <n v="0.62366550652215291"/>
  </r>
  <r>
    <x v="257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6"/>
    <s v="France"/>
    <s v="Europe"/>
    <s v="Europe"/>
    <d v="2018-04-01T00:00:00"/>
    <n v="2"/>
    <n v="0.29902906679975072"/>
  </r>
  <r>
    <x v="258"/>
    <x v="1"/>
    <s v="6 - Junior Officer"/>
    <x v="0"/>
    <n v="3"/>
    <x v="0"/>
    <x v="1"/>
    <n v="0.5"/>
    <x v="1"/>
    <x v="0"/>
    <s v="HR"/>
    <m/>
    <s v="6 - Junior Officer"/>
    <s v="HR"/>
    <s v="Full Time"/>
    <s v="Full Time"/>
    <s v="Inconclusive"/>
    <s v="6 - Junior Officer &amp; HR"/>
    <s v="Even"/>
    <s v="6 - Junior Officer"/>
    <n v="3"/>
    <s v="6 - Junior Officer"/>
    <x v="0"/>
    <n v="3"/>
    <s v="20 to 29"/>
    <n v="23"/>
    <s v="Switzerland"/>
    <s v="Switzerland"/>
    <s v="Switzerland"/>
    <d v="2017-04-01T00:00:00"/>
    <n v="3"/>
    <n v="0.88388836630685153"/>
  </r>
  <r>
    <x v="259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3"/>
    <s v="20 to 29"/>
    <n v="28"/>
    <s v="Switzerland"/>
    <s v="Switzerland"/>
    <s v="Switzerland"/>
    <d v="2015-04-01T00:00:00"/>
    <n v="5"/>
    <n v="0.41201229675752737"/>
  </r>
  <r>
    <x v="260"/>
    <x v="1"/>
    <s v="4 - Manager"/>
    <x v="0"/>
    <n v="2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7"/>
    <s v="4 - Manager"/>
    <x v="0"/>
    <n v="3"/>
    <s v="30 to 39"/>
    <n v="39"/>
    <s v="France"/>
    <s v="Europe"/>
    <s v="Europe"/>
    <d v="2013-04-01T00:00:00"/>
    <n v="7"/>
    <n v="0.8576252758779811"/>
  </r>
  <r>
    <x v="261"/>
    <x v="0"/>
    <s v="2 - Director"/>
    <x v="0"/>
    <n v="2"/>
    <x v="0"/>
    <x v="1"/>
    <n v="0.5"/>
    <x v="1"/>
    <x v="0"/>
    <s v="Finance"/>
    <m/>
    <s v="2 - Director"/>
    <s v="Finance"/>
    <s v="Full Time"/>
    <s v="Full Time"/>
    <s v="Inconclusive"/>
    <s v="2 - Director &amp; Finance"/>
    <s v="Uneven - Men benefit"/>
    <s v="2 - Director"/>
    <n v="1"/>
    <s v="3 - Senior Manager"/>
    <x v="1"/>
    <n v="2"/>
    <s v="40 to 49"/>
    <n v="41"/>
    <s v="Switzerland"/>
    <s v="Switzerland"/>
    <s v="Switzerland"/>
    <d v="2015-04-01T00:00:00"/>
    <n v="5"/>
    <n v="0.39351745820596906"/>
  </r>
  <r>
    <x v="262"/>
    <x v="0"/>
    <s v="5 - Senior Officer"/>
    <x v="1"/>
    <m/>
    <x v="0"/>
    <x v="0"/>
    <n v="0.5"/>
    <x v="1"/>
    <x v="1"/>
    <s v="Operations"/>
    <m/>
    <s v="5 - Senior Officer"/>
    <s v="Operations"/>
    <s v="Full Time"/>
    <s v="Full Time"/>
    <s v="Even"/>
    <s v="5 - Senior Officer &amp; Operations"/>
    <s v="Even"/>
    <s v="5 - Senior Officer"/>
    <n v="0"/>
    <s v=""/>
    <x v="0"/>
    <m/>
    <s v="20 to 29"/>
    <n v="27"/>
    <s v="Austria"/>
    <s v="Europe"/>
    <s v="Europe"/>
    <d v="2020-04-01T00:00:00"/>
    <n v="0"/>
    <n v="0.12099903291878977"/>
  </r>
  <r>
    <x v="263"/>
    <x v="0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8"/>
    <s v="France"/>
    <s v="Europe"/>
    <s v="Europe"/>
    <d v="2019-04-01T00:00:00"/>
    <n v="1"/>
    <n v="0.90221042419947139"/>
  </r>
  <r>
    <x v="264"/>
    <x v="1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40 to 49"/>
    <n v="41"/>
    <s v="Switzerland"/>
    <s v="Switzerland"/>
    <s v="Switzerland"/>
    <d v="2012-04-01T00:00:00"/>
    <n v="8"/>
    <n v="0.9991484910864723"/>
  </r>
  <r>
    <x v="265"/>
    <x v="1"/>
    <s v="5 - Senior Officer"/>
    <x v="0"/>
    <n v="3"/>
    <x v="0"/>
    <x v="1"/>
    <n v="0.5"/>
    <x v="1"/>
    <x v="0"/>
    <s v="Operations"/>
    <m/>
    <s v="5 - Senior Officer"/>
    <s v="Operations"/>
    <n v="0.8"/>
    <s v="Part Time"/>
    <s v="Even"/>
    <s v="5 - Senior Officer &amp; Operations"/>
    <s v="Even"/>
    <s v="5 - Senior Officer"/>
    <n v="2"/>
    <s v="5 - Senior Officer"/>
    <x v="0"/>
    <n v="2"/>
    <s v="30 to 39"/>
    <n v="32"/>
    <s v="Switzerland"/>
    <s v="Switzerland"/>
    <s v="Switzerland"/>
    <d v="2018-04-01T00:00:00"/>
    <n v="2"/>
    <n v="0.21839340577339827"/>
  </r>
  <r>
    <x v="266"/>
    <x v="1"/>
    <s v="5 - Senior Officer"/>
    <x v="0"/>
    <n v="2"/>
    <x v="0"/>
    <x v="1"/>
    <n v="0.5"/>
    <x v="1"/>
    <x v="0"/>
    <s v="Finance"/>
    <m/>
    <s v="5 - Senior Officer"/>
    <s v="Finance"/>
    <s v="Full Time"/>
    <s v="Full Time"/>
    <s v="Inconclusive"/>
    <s v="5 - Senior Officer &amp; Finance"/>
    <s v="Even"/>
    <s v="5 - Senior Officer"/>
    <n v="1"/>
    <s v="6 - Junior Officer"/>
    <x v="1"/>
    <n v="1"/>
    <s v="20 to 29"/>
    <n v="29"/>
    <s v="Switzerland"/>
    <s v="Switzerland"/>
    <s v="Switzerland"/>
    <d v="2017-04-01T00:00:00"/>
    <n v="3"/>
    <n v="0.82629830051170927"/>
  </r>
  <r>
    <x v="267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3"/>
    <s v="France"/>
    <s v="Europe"/>
    <s v="Europe"/>
    <d v="2017-04-01T00:00:00"/>
    <n v="3"/>
    <n v="0.46622386257293624"/>
  </r>
  <r>
    <x v="268"/>
    <x v="0"/>
    <s v="5 - Senior Officer"/>
    <x v="0"/>
    <n v="3"/>
    <x v="1"/>
    <x v="1"/>
    <n v="0.5"/>
    <x v="1"/>
    <x v="0"/>
    <s v="Strategy"/>
    <m/>
    <s v="4 - Manager"/>
    <s v="Strategy"/>
    <s v="Full Time"/>
    <s v="Full Time"/>
    <s v="Inconclusive"/>
    <s v="5 - Senior Officer &amp; Strategy"/>
    <s v="Even"/>
    <s v="5 - Senior Officer"/>
    <n v="3"/>
    <s v="5 - Senior Officer"/>
    <x v="0"/>
    <n v="3"/>
    <s v="30 to 39"/>
    <n v="36"/>
    <s v="Switzerland"/>
    <s v="Switzerland"/>
    <s v="Switzerland"/>
    <d v="2017-04-01T00:00:00"/>
    <n v="3"/>
    <n v="3.2671735697247684E-2"/>
  </r>
  <r>
    <x v="26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5"/>
    <s v="6 - Junior Officer"/>
    <x v="0"/>
    <n v="3"/>
    <s v="20 to 29"/>
    <n v="27"/>
    <s v="Switzerland"/>
    <s v="Switzerland"/>
    <s v="Switzerland"/>
    <d v="2015-04-01T00:00:00"/>
    <n v="5"/>
    <n v="0.2390578984831675"/>
  </r>
  <r>
    <x v="270"/>
    <x v="1"/>
    <s v="4 - Manager"/>
    <x v="0"/>
    <n v="4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40 to 49"/>
    <n v="41"/>
    <s v="Switzerland"/>
    <s v="Switzerland"/>
    <s v="Switzerland"/>
    <d v="2011-04-01T00:00:00"/>
    <n v="9"/>
    <n v="0.81842664673454357"/>
  </r>
  <r>
    <x v="271"/>
    <x v="1"/>
    <s v="2 - Director"/>
    <x v="1"/>
    <m/>
    <x v="0"/>
    <x v="0"/>
    <n v="0.5"/>
    <x v="1"/>
    <x v="1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x v="0"/>
    <m/>
    <s v="30 to 39"/>
    <n v="39"/>
    <s v="Switzerland"/>
    <s v="Switzerland"/>
    <s v="Switzerland"/>
    <d v="2020-04-01T00:00:00"/>
    <n v="0"/>
    <n v="0.92297465392923217"/>
  </r>
  <r>
    <x v="272"/>
    <x v="1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4"/>
    <s v="6 - Junior Officer"/>
    <x v="0"/>
    <n v="3"/>
    <s v="20 to 29"/>
    <n v="24"/>
    <s v="Switzerland"/>
    <s v="Switzerland"/>
    <s v="Switzerland"/>
    <d v="2016-04-01T00:00:00"/>
    <n v="4"/>
    <n v="0.13021232087869428"/>
  </r>
  <r>
    <x v="273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16 to 19"/>
    <n v="19"/>
    <s v="Switzerland"/>
    <s v="Switzerland"/>
    <s v="Switzerland"/>
    <d v="2018-04-01T00:00:00"/>
    <n v="2"/>
    <n v="3.674057700032507E-2"/>
  </r>
  <r>
    <x v="274"/>
    <x v="1"/>
    <s v="2 - Directo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5"/>
    <s v="2 - Director"/>
    <x v="0"/>
    <m/>
    <s v="40 to 49"/>
    <n v="41"/>
    <s v="France"/>
    <s v="Europe"/>
    <s v="Europe"/>
    <d v="2015-04-01T00:00:00"/>
    <n v="5"/>
    <n v="0.98773073110131437"/>
  </r>
  <r>
    <x v="275"/>
    <x v="0"/>
    <s v="6 - Junior Officer"/>
    <x v="0"/>
    <n v="1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16 to 19"/>
    <n v="19"/>
    <s v="France"/>
    <s v="Europe"/>
    <s v="Europe"/>
    <d v="2017-04-01T00:00:00"/>
    <n v="3"/>
    <n v="0.24777516046656611"/>
  </r>
  <r>
    <x v="27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3"/>
    <s v="France"/>
    <s v="Europe"/>
    <s v="Europe"/>
    <d v="2017-04-01T00:00:00"/>
    <n v="3"/>
    <n v="0.63236538892196004"/>
  </r>
  <r>
    <x v="277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3"/>
    <s v="30 to 39"/>
    <n v="39"/>
    <s v="Switzerland"/>
    <s v="Switzerland"/>
    <s v="Switzerland"/>
    <d v="2016-04-01T00:00:00"/>
    <n v="4"/>
    <n v="0.77970091331700064"/>
  </r>
  <r>
    <x v="278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4"/>
    <s v="6 - Junior Officer"/>
    <x v="0"/>
    <n v="3"/>
    <s v="20 to 29"/>
    <n v="24"/>
    <s v="Switzerland"/>
    <s v="Switzerland"/>
    <s v="Switzerland"/>
    <d v="2016-04-01T00:00:00"/>
    <n v="4"/>
    <n v="0.19787934715795419"/>
  </r>
  <r>
    <x v="279"/>
    <x v="0"/>
    <s v="1 - Executive"/>
    <x v="1"/>
    <m/>
    <x v="0"/>
    <x v="0"/>
    <n v="0.5"/>
    <x v="1"/>
    <x v="1"/>
    <s v="Internal Services"/>
    <m/>
    <s v="1 - Executive"/>
    <s v="Internal Services"/>
    <s v="Full Time"/>
    <s v="Full Time"/>
    <s v=""/>
    <s v=""/>
    <s v=""/>
    <s v=""/>
    <n v="0"/>
    <s v=""/>
    <x v="0"/>
    <m/>
    <s v="30 to 39"/>
    <n v="38"/>
    <s v="France"/>
    <s v="Europe"/>
    <s v="Europe"/>
    <d v="2020-04-01T00:00:00"/>
    <n v="0"/>
    <n v="0.86814606172865838"/>
  </r>
  <r>
    <x v="280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4"/>
    <s v="Italy"/>
    <s v="Europe"/>
    <s v="Europe"/>
    <d v="2017-04-01T00:00:00"/>
    <n v="3"/>
    <n v="0.57129550506593862"/>
  </r>
  <r>
    <x v="281"/>
    <x v="0"/>
    <s v="2 - Director"/>
    <x v="0"/>
    <n v="2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x v="0"/>
    <n v="3"/>
    <s v="40 to 49"/>
    <n v="44"/>
    <s v="France"/>
    <s v="Europe"/>
    <s v="Europe"/>
    <d v="2011-04-01T00:00:00"/>
    <n v="9"/>
    <n v="0.59523510533855983"/>
  </r>
  <r>
    <x v="282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71908707499267621"/>
  </r>
  <r>
    <x v="283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1"/>
    <s v="France"/>
    <s v="Europe"/>
    <s v="Europe"/>
    <d v="2017-04-01T00:00:00"/>
    <n v="3"/>
    <n v="1.2666460361649534E-2"/>
  </r>
  <r>
    <x v="284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2"/>
    <s v="Switzerland"/>
    <s v="Switzerland"/>
    <s v="Switzerland"/>
    <d v="2018-04-01T00:00:00"/>
    <n v="2"/>
    <n v="0.82442173032377841"/>
  </r>
  <r>
    <x v="285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2"/>
    <s v="30 to 39"/>
    <n v="30"/>
    <s v="Germany"/>
    <s v="Europe"/>
    <s v="Europe"/>
    <d v="2018-04-01T00:00:00"/>
    <n v="2"/>
    <n v="0.16022478812283891"/>
  </r>
  <r>
    <x v="286"/>
    <x v="1"/>
    <s v="6 - Junior Officer"/>
    <x v="1"/>
    <m/>
    <x v="0"/>
    <x v="0"/>
    <n v="0.5"/>
    <x v="1"/>
    <x v="1"/>
    <s v="Internal Services"/>
    <m/>
    <s v="6 - Junior Officer"/>
    <s v="Internal Services"/>
    <n v="0.7"/>
    <s v="Part Time"/>
    <s v="Even"/>
    <s v="6 - Junior Officer &amp; Internal Services"/>
    <s v="Even"/>
    <s v="6 - Junior Officer"/>
    <n v="0"/>
    <s v=""/>
    <x v="0"/>
    <m/>
    <s v="20 to 29"/>
    <n v="22"/>
    <s v="France"/>
    <s v="Europe"/>
    <s v="Europe"/>
    <d v="2020-04-01T00:00:00"/>
    <n v="0"/>
    <n v="0.18732096551365185"/>
  </r>
  <r>
    <x v="28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5"/>
    <s v="Germany"/>
    <s v="Europe"/>
    <s v="Europe"/>
    <d v="2016-04-01T00:00:00"/>
    <n v="4"/>
    <n v="0.38543758597114675"/>
  </r>
  <r>
    <x v="288"/>
    <x v="1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3"/>
    <s v="Italy"/>
    <s v="Europe"/>
    <s v="Europe"/>
    <d v="2016-04-01T00:00:00"/>
    <n v="4"/>
    <n v="4.433442235993923E-2"/>
  </r>
  <r>
    <x v="28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France"/>
    <s v="Europe"/>
    <s v="Europe"/>
    <d v="2018-04-01T00:00:00"/>
    <n v="2"/>
    <n v="0.59534614612315151"/>
  </r>
  <r>
    <x v="290"/>
    <x v="1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8"/>
    <s v="Denmark"/>
    <s v="Europe"/>
    <s v="Europe"/>
    <d v="2014-04-01T00:00:00"/>
    <n v="6"/>
    <n v="0.45410603298116936"/>
  </r>
  <r>
    <x v="291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2"/>
    <s v="France"/>
    <s v="Europe"/>
    <s v="Europe"/>
    <d v="2018-04-01T00:00:00"/>
    <n v="2"/>
    <n v="0.64459497807686328"/>
  </r>
  <r>
    <x v="292"/>
    <x v="1"/>
    <s v="6 - Junior Officer"/>
    <x v="0"/>
    <n v="2"/>
    <x v="1"/>
    <x v="1"/>
    <n v="0.5"/>
    <x v="1"/>
    <x v="0"/>
    <s v="Internal Services"/>
    <m/>
    <s v="5 - Senior Officer"/>
    <s v="Internal Services"/>
    <n v="0.6"/>
    <s v="Part Time"/>
    <s v="Even"/>
    <s v="6 - Junior Officer &amp; Internal Services"/>
    <s v="Even"/>
    <s v="6 - Junior Officer"/>
    <n v="2"/>
    <s v="6 - Junior Officer"/>
    <x v="0"/>
    <n v="2"/>
    <s v="30 to 39"/>
    <n v="33"/>
    <s v="France"/>
    <s v="Europe"/>
    <s v="Europe"/>
    <d v="2018-04-01T00:00:00"/>
    <n v="2"/>
    <n v="0.35673841012656726"/>
  </r>
  <r>
    <x v="293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4"/>
    <s v="Switzerland"/>
    <s v="Switzerland"/>
    <s v="Switzerland"/>
    <d v="2020-04-01T00:00:00"/>
    <n v="0"/>
    <n v="0.25287214096042843"/>
  </r>
  <r>
    <x v="294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20 to 29"/>
    <n v="28"/>
    <s v="Switzerland"/>
    <s v="Switzerland"/>
    <s v="Switzerland"/>
    <d v="2012-04-01T00:00:00"/>
    <n v="8"/>
    <n v="0.96826622855388966"/>
  </r>
  <r>
    <x v="295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5"/>
    <s v="Netherlands"/>
    <s v="Europe"/>
    <s v="Europe"/>
    <d v="2018-04-01T00:00:00"/>
    <n v="2"/>
    <n v="0.96705389303486788"/>
  </r>
  <r>
    <x v="296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4"/>
    <s v="Switzerland"/>
    <s v="Switzerland"/>
    <s v="Switzerland"/>
    <d v="2018-04-01T00:00:00"/>
    <n v="2"/>
    <n v="0.13798451691344338"/>
  </r>
  <r>
    <x v="297"/>
    <x v="1"/>
    <s v="3 - Senior Manager"/>
    <x v="0"/>
    <n v="4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x v="0"/>
    <n v="3"/>
    <s v="40 to 49"/>
    <n v="41"/>
    <s v="Switzerland"/>
    <s v="Switzerland"/>
    <s v="Switzerland"/>
    <d v="2011-04-01T00:00:00"/>
    <n v="9"/>
    <n v="0.50672389288922326"/>
  </r>
  <r>
    <x v="298"/>
    <x v="0"/>
    <s v="6 - Junior Officer"/>
    <x v="0"/>
    <n v="3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8.0273182730545511E-2"/>
  </r>
  <r>
    <x v="299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30 to 39"/>
    <n v="32"/>
    <s v="France"/>
    <s v="Europe"/>
    <s v="Europe"/>
    <d v="2016-04-01T00:00:00"/>
    <n v="4"/>
    <n v="0.20465753917941298"/>
  </r>
  <r>
    <x v="300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19620990013789874"/>
  </r>
  <r>
    <x v="301"/>
    <x v="1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6"/>
    <s v="Switzerland"/>
    <s v="Switzerland"/>
    <s v="Switzerland"/>
    <d v="2018-04-01T00:00:00"/>
    <n v="2"/>
    <n v="0.3340955095387016"/>
  </r>
  <r>
    <x v="302"/>
    <x v="0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4"/>
    <s v="Switzerland"/>
    <s v="Switzerland"/>
    <s v="Switzerland"/>
    <d v="2020-04-01T00:00:00"/>
    <n v="0"/>
    <n v="0.40683616583165572"/>
  </r>
  <r>
    <x v="303"/>
    <x v="1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x v="0"/>
    <n v="3"/>
    <s v="50 to 59"/>
    <n v="50"/>
    <s v="Austria"/>
    <s v="Europe"/>
    <s v="Europe"/>
    <d v="2012-04-01T00:00:00"/>
    <n v="8"/>
    <n v="0.27156289739068451"/>
  </r>
  <r>
    <x v="304"/>
    <x v="0"/>
    <s v="6 - Junior Officer"/>
    <x v="0"/>
    <n v="2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8"/>
    <s v="Italy"/>
    <s v="Europe"/>
    <s v="Europe"/>
    <d v="2018-04-01T00:00:00"/>
    <n v="2"/>
    <n v="0.93621010994466736"/>
  </r>
  <r>
    <x v="30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60046229500943493"/>
  </r>
  <r>
    <x v="30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5"/>
    <s v="Switzerland"/>
    <s v="Switzerland"/>
    <s v="Switzerland"/>
    <d v="2019-04-01T00:00:00"/>
    <n v="1"/>
    <n v="0.56820710213402181"/>
  </r>
  <r>
    <x v="307"/>
    <x v="1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30 to 39"/>
    <n v="30"/>
    <s v="Switzerland"/>
    <s v="Switzerland"/>
    <s v="Switzerland"/>
    <d v="2020-04-01T00:00:00"/>
    <n v="0"/>
    <n v="0.78970317447909388"/>
  </r>
  <r>
    <x v="308"/>
    <x v="0"/>
    <s v="4 - Manag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4"/>
    <s v="40 to 49"/>
    <n v="46"/>
    <s v="Switzerland"/>
    <s v="Switzerland"/>
    <s v="Switzerland"/>
    <d v="2013-04-01T00:00:00"/>
    <n v="7"/>
    <n v="0.7148264306926797"/>
  </r>
  <r>
    <x v="309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7"/>
    <s v="Germany"/>
    <s v="Europe"/>
    <s v="Europe"/>
    <d v="2020-04-01T00:00:00"/>
    <n v="0"/>
    <n v="0.86485668580210284"/>
  </r>
  <r>
    <x v="310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4"/>
    <s v="20 to 29"/>
    <n v="22"/>
    <s v="Italy"/>
    <s v="Europe"/>
    <s v="Europe"/>
    <d v="2017-04-01T00:00:00"/>
    <n v="3"/>
    <n v="0.34258144975998228"/>
  </r>
  <r>
    <x v="311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x v="0"/>
    <n v="3"/>
    <s v="30 to 39"/>
    <n v="34"/>
    <s v="Germany"/>
    <s v="Europe"/>
    <s v="Europe"/>
    <d v="2012-04-01T00:00:00"/>
    <n v="8"/>
    <n v="0.74628403052704995"/>
  </r>
  <r>
    <x v="312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2"/>
    <s v="France"/>
    <s v="Europe"/>
    <s v="Europe"/>
    <d v="2018-04-01T00:00:00"/>
    <n v="2"/>
    <n v="0.15759958113888484"/>
  </r>
  <r>
    <x v="313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4"/>
    <s v="France"/>
    <s v="Europe"/>
    <s v="Europe"/>
    <d v="2020-04-01T00:00:00"/>
    <n v="0"/>
    <n v="0.35095981520358122"/>
  </r>
  <r>
    <x v="314"/>
    <x v="1"/>
    <s v="6 - Junior Officer"/>
    <x v="1"/>
    <m/>
    <x v="0"/>
    <x v="0"/>
    <n v="0.5"/>
    <x v="1"/>
    <x v="1"/>
    <s v="Operations"/>
    <m/>
    <s v="6 - Junior Officer"/>
    <s v="Operations"/>
    <n v="0.7"/>
    <s v="Part Time"/>
    <s v="Even"/>
    <s v="6 - Junior Officer &amp; Operations"/>
    <s v="Even"/>
    <s v="6 - Junior Officer"/>
    <n v="0"/>
    <s v=""/>
    <x v="0"/>
    <m/>
    <s v="20 to 29"/>
    <n v="26"/>
    <s v="Switzerland"/>
    <s v="Switzerland"/>
    <s v="Switzerland"/>
    <d v="2020-04-01T00:00:00"/>
    <n v="0"/>
    <n v="0.69864644747688665"/>
  </r>
  <r>
    <x v="315"/>
    <x v="0"/>
    <s v="1 - Executive"/>
    <x v="0"/>
    <m/>
    <x v="0"/>
    <x v="0"/>
    <n v="0.5"/>
    <x v="1"/>
    <x v="0"/>
    <s v="Operations"/>
    <m/>
    <s v="1 - Executive"/>
    <s v="Operations"/>
    <s v="Full Time"/>
    <s v="Full Time"/>
    <s v=""/>
    <s v=""/>
    <s v=""/>
    <s v=""/>
    <n v="1"/>
    <s v="2 - Director"/>
    <x v="1"/>
    <n v="2"/>
    <s v="40 to 49"/>
    <n v="48"/>
    <s v="France"/>
    <s v="Europe"/>
    <s v="Europe"/>
    <d v="2013-04-01T00:00:00"/>
    <n v="7"/>
    <n v="0.77929648466361934"/>
  </r>
  <r>
    <x v="316"/>
    <x v="1"/>
    <s v="6 - Junior Officer"/>
    <x v="0"/>
    <n v="1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5"/>
    <s v="6 - Junior Officer"/>
    <x v="0"/>
    <n v="3"/>
    <s v="20 to 29"/>
    <n v="28"/>
    <s v="Switzerland"/>
    <s v="Switzerland"/>
    <s v="Switzerland"/>
    <d v="2015-04-01T00:00:00"/>
    <n v="5"/>
    <n v="0.70825435920667701"/>
  </r>
  <r>
    <x v="317"/>
    <x v="1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40 to 49"/>
    <n v="43"/>
    <s v="Germany"/>
    <s v="Europe"/>
    <s v="Europe"/>
    <d v="2020-04-01T00:00:00"/>
    <n v="0"/>
    <n v="0.55606493177762772"/>
  </r>
  <r>
    <x v="318"/>
    <x v="0"/>
    <s v="6 - Junior Officer"/>
    <x v="0"/>
    <n v="1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7"/>
    <s v="Germany"/>
    <s v="Europe"/>
    <s v="Europe"/>
    <d v="2018-04-01T00:00:00"/>
    <n v="2"/>
    <n v="0.98972132266222979"/>
  </r>
  <r>
    <x v="319"/>
    <x v="1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30 to 39"/>
    <n v="31"/>
    <s v="Switzerland"/>
    <s v="Switzerland"/>
    <s v="Switzerland"/>
    <d v="2020-04-01T00:00:00"/>
    <n v="0"/>
    <n v="0.7339378233050976"/>
  </r>
  <r>
    <x v="320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30 to 39"/>
    <n v="38"/>
    <s v="Switzerland"/>
    <s v="Switzerland"/>
    <s v="Switzerland"/>
    <d v="2011-04-01T00:00:00"/>
    <n v="9"/>
    <n v="0.82445819845324031"/>
  </r>
  <r>
    <x v="321"/>
    <x v="1"/>
    <s v="3 - Senior Manager"/>
    <x v="0"/>
    <n v="3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x v="0"/>
    <n v="3"/>
    <s v="40 to 49"/>
    <n v="43"/>
    <s v="Switzerland"/>
    <s v="Switzerland"/>
    <s v="Switzerland"/>
    <d v="2016-04-01T00:00:00"/>
    <n v="4"/>
    <n v="0.25910097313435854"/>
  </r>
  <r>
    <x v="322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m/>
    <s v="20 to 29"/>
    <n v="24"/>
    <s v="Switzerland"/>
    <s v="Switzerland"/>
    <s v="Switzerland"/>
    <d v="2017-04-01T00:00:00"/>
    <n v="3"/>
    <n v="0.43622946998250389"/>
  </r>
  <r>
    <x v="323"/>
    <x v="0"/>
    <s v="3 - Senior Manager"/>
    <x v="0"/>
    <n v="2"/>
    <x v="1"/>
    <x v="1"/>
    <n v="0.5"/>
    <x v="1"/>
    <x v="0"/>
    <s v="Internal Services"/>
    <m/>
    <s v="2 - Director"/>
    <s v="Internal Services"/>
    <s v="Full Time"/>
    <s v="Full Time"/>
    <s v="Uneven - Men benefit"/>
    <s v="3 - Senior Manager &amp; Internal Services"/>
    <s v="Uneven - Men benefit"/>
    <s v="3 - Senior Manager"/>
    <n v="1"/>
    <s v="4 - Manager"/>
    <x v="1"/>
    <n v="1"/>
    <s v="30 to 39"/>
    <n v="35"/>
    <s v="Switzerland"/>
    <s v="Switzerland"/>
    <s v="Switzerland"/>
    <d v="2013-04-01T00:00:00"/>
    <n v="7"/>
    <n v="7.5144160362453194E-2"/>
  </r>
  <r>
    <x v="324"/>
    <x v="1"/>
    <s v="5 - Senior Officer"/>
    <x v="0"/>
    <n v="2"/>
    <x v="0"/>
    <x v="1"/>
    <n v="0.5"/>
    <x v="1"/>
    <x v="0"/>
    <s v="Operations"/>
    <m/>
    <s v="5 - Senior Officer"/>
    <s v="Operations"/>
    <n v="0.6"/>
    <s v="Part Time"/>
    <s v="Even"/>
    <s v="5 - Senior Officer &amp; Operations"/>
    <s v="Even"/>
    <s v="5 - Senior Officer"/>
    <n v="2"/>
    <s v="5 - Senior Officer"/>
    <x v="0"/>
    <n v="4"/>
    <s v="30 to 39"/>
    <n v="30"/>
    <s v="Switzerland"/>
    <s v="Switzerland"/>
    <s v="Switzerland"/>
    <d v="2016-04-01T00:00:00"/>
    <n v="4"/>
    <n v="0.45933103391713093"/>
  </r>
  <r>
    <x v="325"/>
    <x v="0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7"/>
    <s v="France"/>
    <s v="Europe"/>
    <s v="Europe"/>
    <d v="2015-04-01T00:00:00"/>
    <n v="5"/>
    <n v="0.30295026911742162"/>
  </r>
  <r>
    <x v="326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x v="1"/>
    <n v="1"/>
    <s v="40 to 49"/>
    <n v="40"/>
    <s v="Switzerland"/>
    <s v="Switzerland"/>
    <s v="Switzerland"/>
    <d v="2014-04-01T00:00:00"/>
    <n v="6"/>
    <n v="7.1182108237903163E-2"/>
  </r>
  <r>
    <x v="327"/>
    <x v="1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30 to 39"/>
    <n v="30"/>
    <s v="Germany"/>
    <s v="Europe"/>
    <s v="Europe"/>
    <d v="2014-04-01T00:00:00"/>
    <n v="6"/>
    <n v="0.87635385022802781"/>
  </r>
  <r>
    <x v="328"/>
    <x v="1"/>
    <s v="4 -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2"/>
    <s v="4 - Manager"/>
    <x v="0"/>
    <n v="2"/>
    <s v="40 to 49"/>
    <n v="45"/>
    <s v="Italy"/>
    <s v="Europe"/>
    <s v="Europe"/>
    <d v="2013-04-01T00:00:00"/>
    <n v="7"/>
    <n v="0.89029704861421655"/>
  </r>
  <r>
    <x v="329"/>
    <x v="1"/>
    <s v="4 - Manager"/>
    <x v="0"/>
    <n v="3"/>
    <x v="0"/>
    <x v="0"/>
    <n v="0.5"/>
    <x v="0"/>
    <x v="0"/>
    <s v="Operations"/>
    <s v="FY20"/>
    <m/>
    <s v="Operations"/>
    <n v="0.9"/>
    <s v="Part Time"/>
    <s v=""/>
    <s v=""/>
    <s v=""/>
    <s v=""/>
    <n v="3"/>
    <s v="4 - Manager"/>
    <x v="0"/>
    <n v="3"/>
    <s v="50 to 59"/>
    <n v="51"/>
    <s v="Switzerland"/>
    <s v="Switzerland"/>
    <s v="Switzerland"/>
    <d v="2015-04-01T00:00:00"/>
    <n v="5"/>
    <n v="5.8629556499028124E-2"/>
  </r>
  <r>
    <x v="330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4"/>
    <s v="Switzerland"/>
    <s v="Switzerland"/>
    <s v="Switzerland"/>
    <d v="2017-04-01T00:00:00"/>
    <n v="3"/>
    <n v="0.48818106050878873"/>
  </r>
  <r>
    <x v="331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1"/>
    <s v="Switzerland"/>
    <s v="Switzerland"/>
    <s v="Switzerland"/>
    <d v="2018-04-01T00:00:00"/>
    <n v="2"/>
    <n v="0.22750527567940748"/>
  </r>
  <r>
    <x v="332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13839480589968212"/>
  </r>
  <r>
    <x v="333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4"/>
    <s v="16 to 19"/>
    <n v="19"/>
    <s v="Germany"/>
    <s v="Europe"/>
    <s v="Europe"/>
    <d v="2018-04-01T00:00:00"/>
    <n v="2"/>
    <n v="0.75126486078352206"/>
  </r>
  <r>
    <x v="334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2"/>
    <s v="Switzerland"/>
    <s v="Switzerland"/>
    <s v="Switzerland"/>
    <d v="2017-04-01T00:00:00"/>
    <n v="3"/>
    <n v="0.69021652447673487"/>
  </r>
  <r>
    <x v="335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1"/>
    <s v="France"/>
    <s v="Europe"/>
    <s v="Europe"/>
    <d v="2017-04-01T00:00:00"/>
    <n v="3"/>
    <n v="0.95523518080786163"/>
  </r>
  <r>
    <x v="336"/>
    <x v="0"/>
    <s v="2 - Director"/>
    <x v="0"/>
    <n v="2"/>
    <x v="0"/>
    <x v="1"/>
    <n v="0.5"/>
    <x v="1"/>
    <x v="0"/>
    <s v="Strategy"/>
    <m/>
    <s v="2 - Director"/>
    <s v="Strategy"/>
    <s v="Full Time"/>
    <s v="Full Time"/>
    <s v="Inconclusive"/>
    <s v="2 - Director &amp; Strategy"/>
    <s v="Uneven - Men benefit"/>
    <s v="2 - Director"/>
    <n v="4"/>
    <s v="2 - Director"/>
    <x v="0"/>
    <m/>
    <s v="40 to 49"/>
    <n v="43"/>
    <s v="Switzerland"/>
    <s v="Switzerland"/>
    <s v="Switzerland"/>
    <d v="2016-04-01T00:00:00"/>
    <n v="4"/>
    <n v="0.45432729477866651"/>
  </r>
  <r>
    <x v="337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6"/>
    <s v="France"/>
    <s v="Europe"/>
    <s v="Europe"/>
    <d v="2018-04-01T00:00:00"/>
    <n v="2"/>
    <n v="0.52726955983035706"/>
  </r>
  <r>
    <x v="338"/>
    <x v="1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5"/>
    <s v="Switzerland"/>
    <s v="Switzerland"/>
    <s v="Switzerland"/>
    <d v="2016-04-01T00:00:00"/>
    <n v="4"/>
    <n v="0.19579366577302226"/>
  </r>
  <r>
    <x v="339"/>
    <x v="0"/>
    <s v="5 - Senior Officer"/>
    <x v="0"/>
    <n v="2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2"/>
    <s v="5 - Senior Officer"/>
    <x v="0"/>
    <n v="2"/>
    <s v="20 to 29"/>
    <n v="25"/>
    <s v="France"/>
    <s v="Europe"/>
    <s v="Europe"/>
    <d v="2014-04-01T00:00:00"/>
    <n v="6"/>
    <n v="0.86683985932586849"/>
  </r>
  <r>
    <x v="340"/>
    <x v="1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6"/>
    <s v="Switzerland"/>
    <s v="Switzerland"/>
    <s v="Switzerland"/>
    <d v="2020-04-01T00:00:00"/>
    <n v="0"/>
    <n v="0.87147537358515592"/>
  </r>
  <r>
    <x v="341"/>
    <x v="1"/>
    <s v="4 - Manager"/>
    <x v="0"/>
    <n v="3"/>
    <x v="0"/>
    <x v="1"/>
    <n v="0.5"/>
    <x v="1"/>
    <x v="0"/>
    <s v="Finance"/>
    <m/>
    <s v="4 - Manager"/>
    <s v="Finance"/>
    <n v="0.9"/>
    <s v="Part Time"/>
    <s v="Inconclusive"/>
    <s v="4 - Manager &amp; Finance"/>
    <s v="Even"/>
    <s v="4 - Manager"/>
    <n v="3"/>
    <s v="4 - Manager"/>
    <x v="0"/>
    <n v="3"/>
    <s v="30 to 39"/>
    <n v="36"/>
    <s v="Switzerland"/>
    <s v="Switzerland"/>
    <s v="Switzerland"/>
    <d v="2017-04-01T00:00:00"/>
    <n v="3"/>
    <n v="0.89878211808603514"/>
  </r>
  <r>
    <x v="342"/>
    <x v="1"/>
    <s v="1 - Executive"/>
    <x v="0"/>
    <m/>
    <x v="0"/>
    <x v="0"/>
    <n v="0.5"/>
    <x v="1"/>
    <x v="0"/>
    <s v="HR"/>
    <m/>
    <s v="1 - Executive"/>
    <s v="HR"/>
    <s v="Full Time"/>
    <s v="Full Time"/>
    <s v=""/>
    <s v=""/>
    <s v=""/>
    <s v=""/>
    <n v="2"/>
    <s v="1 - Executive"/>
    <x v="0"/>
    <n v="2"/>
    <s v="40 to 49"/>
    <n v="47"/>
    <s v="Switzerland"/>
    <s v="Switzerland"/>
    <s v="Switzerland"/>
    <d v="2017-04-01T00:00:00"/>
    <n v="3"/>
    <n v="0.30304799559342865"/>
  </r>
  <r>
    <x v="343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1"/>
    <s v="5 - Senior Officer"/>
    <x v="0"/>
    <m/>
    <s v="30 to 39"/>
    <n v="35"/>
    <s v="Germany"/>
    <s v="Europe"/>
    <s v="Europe"/>
    <d v="2019-04-01T00:00:00"/>
    <n v="1"/>
    <n v="0.50495242947567021"/>
  </r>
  <r>
    <x v="344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2"/>
    <s v="Switzerland"/>
    <s v="Switzerland"/>
    <s v="Switzerland"/>
    <d v="2017-04-01T00:00:00"/>
    <n v="3"/>
    <n v="0.31651395953742445"/>
  </r>
  <r>
    <x v="345"/>
    <x v="0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x v="0"/>
    <n v="3"/>
    <s v="30 to 39"/>
    <n v="32"/>
    <s v="Malaysia"/>
    <s v="Asia Pacific"/>
    <s v="Elsewhere"/>
    <d v="2013-04-01T00:00:00"/>
    <n v="7"/>
    <n v="0.79338357304655804"/>
  </r>
  <r>
    <x v="346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40 to 49"/>
    <n v="48"/>
    <s v="Switzerland"/>
    <s v="Switzerland"/>
    <s v="Switzerland"/>
    <d v="2014-04-01T00:00:00"/>
    <n v="6"/>
    <n v="0.76116748017312086"/>
  </r>
  <r>
    <x v="347"/>
    <x v="0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x v="0"/>
    <n v="3"/>
    <s v="20 to 29"/>
    <n v="25"/>
    <s v="United Kingdom"/>
    <s v="Europe"/>
    <s v="Europe"/>
    <d v="2016-04-01T00:00:00"/>
    <n v="4"/>
    <n v="0.37365481966298097"/>
  </r>
  <r>
    <x v="348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2"/>
    <s v="Germany"/>
    <s v="Europe"/>
    <s v="Europe"/>
    <d v="2017-04-01T00:00:00"/>
    <n v="3"/>
    <n v="0.64908058267951219"/>
  </r>
  <r>
    <x v="349"/>
    <x v="0"/>
    <s v="6 - Ju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6 - Junior Officer"/>
    <x v="0"/>
    <n v="2"/>
    <s v="20 to 29"/>
    <n v="27"/>
    <s v="Germany"/>
    <s v="Europe"/>
    <s v="Europe"/>
    <d v="2018-04-01T00:00:00"/>
    <n v="2"/>
    <n v="0.92223189954595242"/>
  </r>
  <r>
    <x v="350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x v="0"/>
    <n v="2"/>
    <s v="30 to 39"/>
    <n v="36"/>
    <s v="Germany"/>
    <s v="Europe"/>
    <s v="Europe"/>
    <d v="2016-04-01T00:00:00"/>
    <n v="4"/>
    <n v="0.63347982028140937"/>
  </r>
  <r>
    <x v="351"/>
    <x v="0"/>
    <s v="6 - Junior Officer"/>
    <x v="0"/>
    <n v="2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9"/>
    <s v="Switzerland"/>
    <s v="Switzerland"/>
    <s v="Switzerland"/>
    <d v="2019-04-01T00:00:00"/>
    <n v="1"/>
    <n v="0.22765813453925077"/>
  </r>
  <r>
    <x v="352"/>
    <x v="1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6"/>
    <s v="5 - Senior Officer"/>
    <x v="0"/>
    <n v="2"/>
    <s v="30 to 39"/>
    <n v="31"/>
    <s v="Germany"/>
    <s v="Europe"/>
    <s v="Europe"/>
    <d v="2016-04-01T00:00:00"/>
    <n v="4"/>
    <n v="0.79534111606096514"/>
  </r>
  <r>
    <x v="353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3"/>
    <s v="Greece"/>
    <s v="Europe"/>
    <s v="Europe"/>
    <d v="2020-04-01T00:00:00"/>
    <n v="0"/>
    <n v="0.18590746808622072"/>
  </r>
  <r>
    <x v="354"/>
    <x v="0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3"/>
    <s v="Italy"/>
    <s v="Europe"/>
    <s v="Europe"/>
    <d v="2020-04-01T00:00:00"/>
    <n v="0"/>
    <n v="1.9003836656520168E-2"/>
  </r>
  <r>
    <x v="355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2"/>
    <s v="Switzerland"/>
    <s v="Switzerland"/>
    <s v="Switzerland"/>
    <d v="2017-04-01T00:00:00"/>
    <n v="3"/>
    <n v="0.87509704408926547"/>
  </r>
  <r>
    <x v="356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7"/>
    <s v="Switzerland"/>
    <s v="Switzerland"/>
    <s v="Switzerland"/>
    <d v="2017-04-01T00:00:00"/>
    <n v="3"/>
    <n v="0.52328481661626713"/>
  </r>
  <r>
    <x v="357"/>
    <x v="1"/>
    <s v="5 - Senior Officer"/>
    <x v="0"/>
    <n v="3"/>
    <x v="0"/>
    <x v="1"/>
    <n v="0.5"/>
    <x v="1"/>
    <x v="0"/>
    <s v="Operations"/>
    <m/>
    <s v="5 - Senior Officer"/>
    <s v="Operations"/>
    <n v="0.8"/>
    <s v="Part Time"/>
    <s v="Even"/>
    <s v="5 - Senior Officer &amp; Operations"/>
    <s v="Even"/>
    <s v="5 - Senior Officer"/>
    <n v="3"/>
    <s v="5 - Senior Officer"/>
    <x v="0"/>
    <n v="2"/>
    <s v="30 to 39"/>
    <n v="33"/>
    <s v="France"/>
    <s v="Europe"/>
    <s v="Europe"/>
    <d v="2011-04-01T00:00:00"/>
    <n v="9"/>
    <n v="0.92573566145430308"/>
  </r>
  <r>
    <x v="358"/>
    <x v="1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8"/>
    <s v="United States"/>
    <s v="Americas"/>
    <s v="Elsewhere"/>
    <d v="2011-04-01T00:00:00"/>
    <n v="9"/>
    <n v="0.91014908977567166"/>
  </r>
  <r>
    <x v="359"/>
    <x v="0"/>
    <s v="5 - Senior Officer"/>
    <x v="1"/>
    <m/>
    <x v="0"/>
    <x v="0"/>
    <n v="0.5"/>
    <x v="1"/>
    <x v="1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0"/>
    <s v=""/>
    <x v="0"/>
    <m/>
    <s v="20 to 29"/>
    <n v="24"/>
    <s v="Italy"/>
    <s v="Europe"/>
    <s v="Europe"/>
    <d v="2020-04-01T00:00:00"/>
    <n v="0"/>
    <n v="0.49389185730566476"/>
  </r>
  <r>
    <x v="360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x v="0"/>
    <n v="2"/>
    <s v="30 to 39"/>
    <n v="38"/>
    <s v="Switzerland"/>
    <s v="Switzerland"/>
    <s v="Switzerland"/>
    <d v="2011-04-01T00:00:00"/>
    <n v="9"/>
    <n v="0.32119984922153888"/>
  </r>
  <r>
    <x v="361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5"/>
    <s v="6 - Junior Officer"/>
    <x v="0"/>
    <n v="3"/>
    <s v="20 to 29"/>
    <n v="26"/>
    <s v="United States"/>
    <s v="Americas"/>
    <s v="Elsewhere"/>
    <d v="2015-04-01T00:00:00"/>
    <n v="5"/>
    <n v="0.28879555252117228"/>
  </r>
  <r>
    <x v="362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4"/>
    <s v="1 - Executive"/>
    <x v="0"/>
    <n v="3"/>
    <s v="40 to 49"/>
    <n v="45"/>
    <s v="France"/>
    <s v="Europe"/>
    <s v="Europe"/>
    <d v="2013-04-01T00:00:00"/>
    <n v="7"/>
    <n v="1.5250833440750733E-2"/>
  </r>
  <r>
    <x v="363"/>
    <x v="0"/>
    <s v="5 - Senior Officer"/>
    <x v="0"/>
    <n v="4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x v="1"/>
    <n v="2"/>
    <s v="20 to 29"/>
    <n v="29"/>
    <s v="France"/>
    <s v="Europe"/>
    <s v="Europe"/>
    <d v="2018-04-01T00:00:00"/>
    <n v="2"/>
    <n v="0.9272642617518797"/>
  </r>
  <r>
    <x v="364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1"/>
    <s v="Switzerland"/>
    <s v="Switzerland"/>
    <s v="Switzerland"/>
    <d v="2011-04-01T00:00:00"/>
    <n v="9"/>
    <n v="0.31705465887881434"/>
  </r>
  <r>
    <x v="365"/>
    <x v="1"/>
    <s v="6 - Junior Officer"/>
    <x v="0"/>
    <n v="1"/>
    <x v="1"/>
    <x v="1"/>
    <n v="0.5"/>
    <x v="1"/>
    <x v="0"/>
    <s v="Finance"/>
    <m/>
    <s v="5 - Senior Officer"/>
    <s v="Finance"/>
    <s v="Full Time"/>
    <s v="Full Time"/>
    <s v="Inconclusive"/>
    <s v="6 - Junior Officer &amp; Finance"/>
    <s v="Even"/>
    <s v="6 - Junior Officer"/>
    <n v="3"/>
    <s v="6 - Junior Officer"/>
    <x v="0"/>
    <n v="3"/>
    <s v="30 to 39"/>
    <n v="34"/>
    <s v="Switzerland"/>
    <s v="Switzerland"/>
    <s v="Switzerland"/>
    <d v="2017-04-01T00:00:00"/>
    <n v="3"/>
    <n v="2.6899543712179841E-2"/>
  </r>
  <r>
    <x v="366"/>
    <x v="1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9"/>
    <s v="Switzerland"/>
    <s v="Switzerland"/>
    <s v="Switzerland"/>
    <d v="2020-04-01T00:00:00"/>
    <n v="0"/>
    <n v="0.4066433402313876"/>
  </r>
  <r>
    <x v="367"/>
    <x v="0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9"/>
    <s v="Switzerland"/>
    <s v="Switzerland"/>
    <s v="Switzerland"/>
    <d v="2020-04-01T00:00:00"/>
    <n v="0"/>
    <n v="0.23621238239938247"/>
  </r>
  <r>
    <x v="368"/>
    <x v="1"/>
    <s v="5 - Senior Offic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5 - Senior Officer"/>
    <x v="0"/>
    <n v="3"/>
    <s v="40 to 49"/>
    <n v="45"/>
    <s v="Russia"/>
    <s v="Europe"/>
    <s v="Europe"/>
    <d v="2011-04-01T00:00:00"/>
    <n v="9"/>
    <n v="0.60956313804771611"/>
  </r>
  <r>
    <x v="369"/>
    <x v="1"/>
    <s v="6 - Junior Officer"/>
    <x v="0"/>
    <n v="1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8"/>
    <s v="Switzerland"/>
    <s v="Switzerland"/>
    <s v="Switzerland"/>
    <d v="2019-04-01T00:00:00"/>
    <n v="1"/>
    <n v="0.82715199673928652"/>
  </r>
  <r>
    <x v="370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38536571083880922"/>
  </r>
  <r>
    <x v="371"/>
    <x v="0"/>
    <s v="4 - Manager"/>
    <x v="0"/>
    <n v="2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40 to 49"/>
    <n v="43"/>
    <s v="France"/>
    <s v="Europe"/>
    <s v="Europe"/>
    <d v="2015-04-01T00:00:00"/>
    <n v="5"/>
    <n v="0.59207611984217912"/>
  </r>
  <r>
    <x v="372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30 to 39"/>
    <n v="34"/>
    <s v="Switzerland"/>
    <s v="Switzerland"/>
    <s v="Switzerland"/>
    <d v="2012-04-01T00:00:00"/>
    <n v="8"/>
    <n v="0.12184880642004081"/>
  </r>
  <r>
    <x v="373"/>
    <x v="1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2"/>
    <s v="40 to 49"/>
    <n v="41"/>
    <s v="France"/>
    <s v="Europe"/>
    <s v="Europe"/>
    <d v="2014-04-01T00:00:00"/>
    <n v="6"/>
    <n v="0.37212530267075428"/>
  </r>
  <r>
    <x v="374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x v="0"/>
    <n v="2"/>
    <s v="20 to 29"/>
    <n v="28"/>
    <s v="Germany"/>
    <s v="Europe"/>
    <s v="Europe"/>
    <d v="2011-04-01T00:00:00"/>
    <n v="9"/>
    <n v="0.17061158875067028"/>
  </r>
  <r>
    <x v="375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x v="1"/>
    <n v="1"/>
    <s v="30 to 39"/>
    <n v="34"/>
    <s v="Switzerland"/>
    <s v="Switzerland"/>
    <s v="Switzerland"/>
    <d v="2017-04-01T00:00:00"/>
    <n v="3"/>
    <n v="0.67801769889372865"/>
  </r>
  <r>
    <x v="376"/>
    <x v="1"/>
    <s v="6 - Junior Officer"/>
    <x v="0"/>
    <n v="2"/>
    <x v="0"/>
    <x v="1"/>
    <n v="0.5"/>
    <x v="1"/>
    <x v="0"/>
    <s v="Strategy"/>
    <m/>
    <s v="6 - Junior Officer"/>
    <s v="Strategy"/>
    <s v="Full Time"/>
    <s v="Full Time"/>
    <s v="Inconclusive"/>
    <s v="6 - Junior Officer &amp; Strategy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32346396306844993"/>
  </r>
  <r>
    <x v="377"/>
    <x v="0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0"/>
    <s v="France"/>
    <s v="Europe"/>
    <s v="Europe"/>
    <d v="2020-04-01T00:00:00"/>
    <n v="0"/>
    <n v="0.84859831334396119"/>
  </r>
  <r>
    <x v="378"/>
    <x v="1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1"/>
    <s v="20 to 29"/>
    <n v="29"/>
    <s v="Italy"/>
    <s v="Europe"/>
    <s v="Europe"/>
    <d v="2013-04-01T00:00:00"/>
    <n v="7"/>
    <n v="0.22098511136148291"/>
  </r>
  <r>
    <x v="379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2"/>
    <s v="Switzerland"/>
    <s v="Switzerland"/>
    <s v="Switzerland"/>
    <d v="2017-04-01T00:00:00"/>
    <n v="3"/>
    <n v="0.87497760829573346"/>
  </r>
  <r>
    <x v="380"/>
    <x v="0"/>
    <s v="6 - Junior Officer"/>
    <x v="0"/>
    <n v="2"/>
    <x v="0"/>
    <x v="1"/>
    <n v="0.5"/>
    <x v="1"/>
    <x v="0"/>
    <s v="Finance"/>
    <m/>
    <s v="6 - Junior Officer"/>
    <s v="Finance"/>
    <s v="Full Time"/>
    <s v="Full Time"/>
    <s v="Inconclusive"/>
    <s v="6 - Junior Officer &amp; Finance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91979912697340138"/>
  </r>
  <r>
    <x v="381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69964456795311936"/>
  </r>
  <r>
    <x v="382"/>
    <x v="0"/>
    <s v="3 - Senior Manager"/>
    <x v="0"/>
    <n v="2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3 - Senior Manager"/>
    <x v="0"/>
    <n v="4"/>
    <s v="20 to 29"/>
    <n v="28"/>
    <s v="Switzerland"/>
    <s v="Switzerland"/>
    <s v="Switzerland"/>
    <d v="2011-04-01T00:00:00"/>
    <n v="9"/>
    <n v="0.11648719897305737"/>
  </r>
  <r>
    <x v="383"/>
    <x v="0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4"/>
    <s v="Italy"/>
    <s v="Europe"/>
    <s v="Europe"/>
    <d v="2020-04-01T00:00:00"/>
    <n v="0"/>
    <n v="0.7725788252708754"/>
  </r>
  <r>
    <x v="384"/>
    <x v="0"/>
    <s v="3 - Senior Manager"/>
    <x v="0"/>
    <n v="2"/>
    <x v="1"/>
    <x v="1"/>
    <n v="0.5"/>
    <x v="1"/>
    <x v="0"/>
    <s v="Sales &amp; Marketing"/>
    <m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2"/>
    <s v="40 to 49"/>
    <n v="44"/>
    <s v="France"/>
    <s v="Europe"/>
    <s v="Europe"/>
    <d v="2016-04-01T00:00:00"/>
    <n v="4"/>
    <n v="8.2646440824222345E-2"/>
  </r>
  <r>
    <x v="385"/>
    <x v="1"/>
    <s v="6 - Junior Officer"/>
    <x v="0"/>
    <n v="2"/>
    <x v="0"/>
    <x v="1"/>
    <n v="0.5"/>
    <x v="1"/>
    <x v="0"/>
    <s v="HR"/>
    <m/>
    <s v="6 - Junior Officer"/>
    <s v="HR"/>
    <s v="Full Time"/>
    <s v="Full Time"/>
    <s v="Inconclusive"/>
    <s v="6 - Junior Officer &amp; HR"/>
    <s v="Even"/>
    <s v="6 - Junior Officer"/>
    <n v="3"/>
    <s v="6 - Junior Officer"/>
    <x v="0"/>
    <n v="3"/>
    <s v="20 to 29"/>
    <n v="24"/>
    <s v="France"/>
    <s v="Europe"/>
    <s v="Europe"/>
    <d v="2017-04-01T00:00:00"/>
    <n v="3"/>
    <n v="0.68046449476269966"/>
  </r>
  <r>
    <x v="386"/>
    <x v="1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2"/>
    <s v="40 to 49"/>
    <n v="40"/>
    <s v="Italy"/>
    <s v="Europe"/>
    <s v="Europe"/>
    <d v="2015-04-01T00:00:00"/>
    <n v="5"/>
    <n v="0.46844366457186637"/>
  </r>
  <r>
    <x v="387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5"/>
    <s v="Switzerland"/>
    <s v="Switzerland"/>
    <s v="Switzerland"/>
    <d v="2017-04-01T00:00:00"/>
    <n v="3"/>
    <n v="0.97482157218197663"/>
  </r>
  <r>
    <x v="388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0"/>
    <s v="Switzerland"/>
    <s v="Switzerland"/>
    <s v="Switzerland"/>
    <d v="2017-04-01T00:00:00"/>
    <n v="3"/>
    <n v="0.74469652382364937"/>
  </r>
  <r>
    <x v="389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4"/>
    <s v="Switzerland"/>
    <s v="Switzerland"/>
    <s v="Switzerland"/>
    <d v="2018-04-01T00:00:00"/>
    <n v="2"/>
    <n v="0.54530008052706169"/>
  </r>
  <r>
    <x v="390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5"/>
    <s v="4 - Manager"/>
    <x v="0"/>
    <n v="3"/>
    <s v="30 to 39"/>
    <n v="36"/>
    <s v="Switzerland"/>
    <s v="Switzerland"/>
    <s v="Switzerland"/>
    <d v="2012-04-01T00:00:00"/>
    <n v="8"/>
    <n v="0.79094372465076879"/>
  </r>
  <r>
    <x v="391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x v="1"/>
    <n v="2"/>
    <s v="40 to 49"/>
    <n v="41"/>
    <s v="France"/>
    <s v="Europe"/>
    <s v="Europe"/>
    <d v="2014-04-01T00:00:00"/>
    <n v="6"/>
    <n v="0.80747248040278963"/>
  </r>
  <r>
    <x v="392"/>
    <x v="0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20 to 29"/>
    <n v="28"/>
    <s v="Switzerland"/>
    <s v="Switzerland"/>
    <s v="Switzerland"/>
    <d v="2011-04-01T00:00:00"/>
    <n v="9"/>
    <n v="0.38810009649957966"/>
  </r>
  <r>
    <x v="393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5"/>
    <s v="4 - Manager"/>
    <x v="0"/>
    <n v="3"/>
    <s v="30 to 39"/>
    <n v="34"/>
    <s v="Switzerland"/>
    <s v="Switzerland"/>
    <s v="Switzerland"/>
    <d v="2013-04-01T00:00:00"/>
    <n v="7"/>
    <n v="0.4722832378703623"/>
  </r>
  <r>
    <x v="394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France"/>
    <s v="Europe"/>
    <s v="Europe"/>
    <d v="2017-04-01T00:00:00"/>
    <n v="3"/>
    <n v="0.32359635699974942"/>
  </r>
  <r>
    <x v="395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8"/>
    <s v="France"/>
    <s v="Europe"/>
    <s v="Europe"/>
    <d v="2019-04-01T00:00:00"/>
    <n v="1"/>
    <n v="0.49610677640285605"/>
  </r>
  <r>
    <x v="396"/>
    <x v="0"/>
    <s v="4 - Manager"/>
    <x v="1"/>
    <m/>
    <x v="0"/>
    <x v="0"/>
    <n v="0.5"/>
    <x v="1"/>
    <x v="1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0"/>
    <s v=""/>
    <x v="0"/>
    <m/>
    <s v="30 to 39"/>
    <n v="32"/>
    <s v="Switzerland"/>
    <s v="Switzerland"/>
    <s v="Switzerland"/>
    <d v="2020-04-01T00:00:00"/>
    <n v="0"/>
    <n v="0.44357995134444628"/>
  </r>
  <r>
    <x v="397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2"/>
    <s v="30 to 39"/>
    <n v="34"/>
    <s v="France"/>
    <s v="Europe"/>
    <s v="Europe"/>
    <d v="2011-04-01T00:00:00"/>
    <n v="9"/>
    <n v="0.50387366864854377"/>
  </r>
  <r>
    <x v="398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1"/>
    <s v="Germany"/>
    <s v="Europe"/>
    <s v="Europe"/>
    <d v="2017-04-01T00:00:00"/>
    <n v="3"/>
    <n v="0.38222668644521418"/>
  </r>
  <r>
    <x v="399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2"/>
    <s v="Germany"/>
    <s v="Europe"/>
    <s v="Europe"/>
    <d v="2020-04-01T00:00:00"/>
    <n v="0"/>
    <n v="0.79696446312871216"/>
  </r>
  <r>
    <x v="400"/>
    <x v="1"/>
    <s v="6 - Junior Officer"/>
    <x v="0"/>
    <n v="4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Germany"/>
    <s v="Europe"/>
    <s v="Europe"/>
    <d v="2018-04-01T00:00:00"/>
    <n v="2"/>
    <n v="0.42823085132525818"/>
  </r>
  <r>
    <x v="401"/>
    <x v="1"/>
    <s v="5 - Senior Officer"/>
    <x v="1"/>
    <m/>
    <x v="0"/>
    <x v="0"/>
    <n v="0.5"/>
    <x v="1"/>
    <x v="1"/>
    <s v="Operations"/>
    <m/>
    <s v="5 - Senior Officer"/>
    <s v="Operations"/>
    <n v="0.8"/>
    <s v="Part Time"/>
    <s v="Even"/>
    <s v="5 - Senior Officer &amp; Operations"/>
    <s v="Even"/>
    <s v="5 - Senior Officer"/>
    <n v="0"/>
    <s v=""/>
    <x v="0"/>
    <m/>
    <s v="30 to 39"/>
    <n v="33"/>
    <s v="Switzerland"/>
    <s v="Switzerland"/>
    <s v="Switzerland"/>
    <d v="2020-04-01T00:00:00"/>
    <n v="0"/>
    <n v="3.82661058660132E-2"/>
  </r>
  <r>
    <x v="402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3"/>
    <s v="France"/>
    <s v="Europe"/>
    <s v="Europe"/>
    <d v="2017-04-01T00:00:00"/>
    <n v="3"/>
    <n v="0.24969081683858807"/>
  </r>
  <r>
    <x v="403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2"/>
    <s v="1 - Executive"/>
    <x v="0"/>
    <n v="2"/>
    <s v="50 to 59"/>
    <n v="50"/>
    <s v="France"/>
    <s v="Europe"/>
    <s v="Europe"/>
    <d v="2016-04-01T00:00:00"/>
    <n v="4"/>
    <n v="0.69585780969505873"/>
  </r>
  <r>
    <x v="404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5"/>
    <s v="1 - Executive"/>
    <x v="0"/>
    <n v="3"/>
    <s v="40 to 49"/>
    <n v="47"/>
    <s v="Switzerland"/>
    <s v="Switzerland"/>
    <s v="Switzerland"/>
    <d v="2012-04-01T00:00:00"/>
    <n v="8"/>
    <n v="0.57167502821867666"/>
  </r>
  <r>
    <x v="405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x v="0"/>
    <n v="2"/>
    <s v="30 to 39"/>
    <n v="36"/>
    <s v="France"/>
    <s v="Europe"/>
    <s v="Europe"/>
    <d v="2017-04-01T00:00:00"/>
    <n v="3"/>
    <n v="6.8320378984747632E-2"/>
  </r>
  <r>
    <x v="406"/>
    <x v="0"/>
    <s v="2 - Director"/>
    <x v="0"/>
    <n v="2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x v="0"/>
    <n v="2"/>
    <s v="60 to 69"/>
    <n v="61"/>
    <s v="Switzerland"/>
    <s v="Switzerland"/>
    <s v="Switzerland"/>
    <d v="2015-04-01T00:00:00"/>
    <n v="5"/>
    <n v="0.29174711241372342"/>
  </r>
  <r>
    <x v="40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x v="0"/>
    <m/>
    <s v="20 to 29"/>
    <n v="26"/>
    <s v="Switzerland"/>
    <s v="Switzerland"/>
    <s v="Switzerland"/>
    <d v="2015-04-01T00:00:00"/>
    <n v="5"/>
    <n v="0.82597803612384191"/>
  </r>
  <r>
    <x v="408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x v="0"/>
    <n v="2"/>
    <s v="20 to 29"/>
    <n v="24"/>
    <s v="Switzerland"/>
    <s v="Switzerland"/>
    <s v="Switzerland"/>
    <d v="2015-04-01T00:00:00"/>
    <n v="5"/>
    <n v="0.68419270142182154"/>
  </r>
  <r>
    <x v="409"/>
    <x v="0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7"/>
    <s v="Switzerland"/>
    <s v="Switzerland"/>
    <s v="Switzerland"/>
    <d v="2020-04-01T00:00:00"/>
    <n v="0"/>
    <n v="0.99781288215786645"/>
  </r>
  <r>
    <x v="410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40 to 49"/>
    <n v="40"/>
    <s v="Germany"/>
    <s v="Europe"/>
    <s v="Europe"/>
    <d v="2020-04-01T00:00:00"/>
    <n v="0"/>
    <n v="4.9862930701161212E-2"/>
  </r>
  <r>
    <x v="411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x v="0"/>
    <n v="3"/>
    <s v="30 to 39"/>
    <n v="31"/>
    <s v="France"/>
    <s v="Europe"/>
    <s v="Europe"/>
    <d v="2013-04-01T00:00:00"/>
    <n v="7"/>
    <n v="0.79921038140352174"/>
  </r>
  <r>
    <x v="412"/>
    <x v="0"/>
    <s v="2 - Director"/>
    <x v="0"/>
    <n v="3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x v="0"/>
    <n v="3"/>
    <s v="40 to 49"/>
    <n v="46"/>
    <s v="Switzerland"/>
    <s v="Switzerland"/>
    <s v="Switzerland"/>
    <d v="2013-04-01T00:00:00"/>
    <n v="7"/>
    <n v="0.74025584037164516"/>
  </r>
  <r>
    <x v="413"/>
    <x v="1"/>
    <s v="5 - Senior Officer"/>
    <x v="0"/>
    <n v="3"/>
    <x v="0"/>
    <x v="1"/>
    <n v="0.5"/>
    <x v="1"/>
    <x v="0"/>
    <s v="Operations"/>
    <m/>
    <s v="5 - Senior Officer"/>
    <s v="Operations"/>
    <n v="0.8"/>
    <s v="Part Time"/>
    <s v="Even"/>
    <s v="5 - Senior Officer &amp; Operations"/>
    <s v="Even"/>
    <s v="5 - Senior Officer"/>
    <n v="1"/>
    <s v="6 - Junior Officer"/>
    <x v="1"/>
    <n v="1"/>
    <s v="30 to 39"/>
    <n v="31"/>
    <s v="Germany"/>
    <s v="Europe"/>
    <s v="Europe"/>
    <d v="2015-04-01T00:00:00"/>
    <n v="5"/>
    <n v="0.22898658672050676"/>
  </r>
  <r>
    <x v="414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4"/>
    <s v="Italy"/>
    <s v="Europe"/>
    <s v="Europe"/>
    <d v="2019-04-01T00:00:00"/>
    <n v="1"/>
    <n v="0.48189794043491985"/>
  </r>
  <r>
    <x v="415"/>
    <x v="0"/>
    <s v="3 - Senior Manager"/>
    <x v="0"/>
    <n v="2"/>
    <x v="0"/>
    <x v="1"/>
    <n v="0.5"/>
    <x v="1"/>
    <x v="0"/>
    <s v="Strategy"/>
    <m/>
    <s v="3 - Senior Manager"/>
    <s v="Strategy"/>
    <s v="Full Time"/>
    <s v="Full Time"/>
    <s v="Inconclusive"/>
    <s v="3 - Senior Manager &amp; Strategy"/>
    <s v="Uneven - Men benefit"/>
    <s v="3 - Senior Manager"/>
    <n v="2"/>
    <s v="3 - Senior Manager"/>
    <x v="0"/>
    <n v="2"/>
    <s v="30 to 39"/>
    <n v="39"/>
    <s v="Switzerland"/>
    <s v="Switzerland"/>
    <s v="Switzerland"/>
    <d v="2012-04-01T00:00:00"/>
    <n v="8"/>
    <n v="0.57703724176057902"/>
  </r>
  <r>
    <x v="416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x v="0"/>
    <n v="2"/>
    <s v="30 to 39"/>
    <n v="36"/>
    <s v="Switzerland"/>
    <s v="Switzerland"/>
    <s v="Switzerland"/>
    <d v="2018-04-01T00:00:00"/>
    <n v="2"/>
    <n v="0.42478563418514848"/>
  </r>
  <r>
    <x v="417"/>
    <x v="1"/>
    <s v="6 - Junior Officer"/>
    <x v="0"/>
    <n v="2"/>
    <x v="1"/>
    <x v="1"/>
    <n v="0.5"/>
    <x v="1"/>
    <x v="0"/>
    <s v="Sales &amp; Marketing"/>
    <m/>
    <s v="5 - Senior Officer"/>
    <s v="Sales &amp; Marketing"/>
    <n v="0.7"/>
    <s v="Part Time"/>
    <s v="Even"/>
    <s v="6 - Junior Officer &amp; Sales &amp; Marketing"/>
    <s v="Even"/>
    <s v="6 - Junior Officer"/>
    <n v="2"/>
    <s v="6 - Junior Officer"/>
    <x v="0"/>
    <n v="2"/>
    <s v="30 to 39"/>
    <n v="31"/>
    <s v="Switzerland"/>
    <s v="Switzerland"/>
    <s v="Switzerland"/>
    <d v="2018-04-01T00:00:00"/>
    <n v="2"/>
    <n v="0.79622224242080908"/>
  </r>
  <r>
    <x v="418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1"/>
    <s v="Switzerland"/>
    <s v="Switzerland"/>
    <s v="Switzerland"/>
    <d v="2017-04-01T00:00:00"/>
    <n v="3"/>
    <n v="0.39011064330211298"/>
  </r>
  <r>
    <x v="419"/>
    <x v="1"/>
    <s v="5 - Senior Officer"/>
    <x v="0"/>
    <n v="3"/>
    <x v="0"/>
    <x v="1"/>
    <n v="0.5"/>
    <x v="1"/>
    <x v="0"/>
    <s v="Operations"/>
    <m/>
    <s v="5 - Senior Officer"/>
    <s v="Operations"/>
    <n v="0.5"/>
    <s v="Part Time"/>
    <s v="Even"/>
    <s v="5 - Senior Officer &amp; Operations"/>
    <s v="Even"/>
    <s v="5 - Senior Officer"/>
    <n v="2"/>
    <s v="5 - Senior Officer"/>
    <x v="0"/>
    <n v="3"/>
    <s v="30 to 39"/>
    <n v="33"/>
    <s v="Germany"/>
    <s v="Europe"/>
    <s v="Europe"/>
    <d v="2014-04-01T00:00:00"/>
    <n v="6"/>
    <n v="0.35558872148247123"/>
  </r>
  <r>
    <x v="420"/>
    <x v="0"/>
    <s v="2 - Director"/>
    <x v="0"/>
    <n v="3"/>
    <x v="1"/>
    <x v="1"/>
    <n v="0.5"/>
    <x v="1"/>
    <x v="0"/>
    <s v="Strategy"/>
    <m/>
    <s v="1 - Executive"/>
    <s v="Strategy"/>
    <s v="Full Time"/>
    <s v="Full Time"/>
    <s v="Inconclusive"/>
    <s v="2 - Director &amp; Strategy"/>
    <s v="Uneven - Men benefit"/>
    <s v="2 - Director"/>
    <n v="3"/>
    <s v="2 - Director"/>
    <x v="0"/>
    <n v="3"/>
    <s v="40 to 49"/>
    <n v="48"/>
    <s v="France"/>
    <s v="Europe"/>
    <s v="Europe"/>
    <d v="2015-04-01T00:00:00"/>
    <n v="5"/>
    <n v="0.18834076202490568"/>
  </r>
  <r>
    <x v="42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4"/>
    <s v="Switzerland"/>
    <s v="Switzerland"/>
    <s v="Switzerland"/>
    <d v="2018-04-01T00:00:00"/>
    <n v="2"/>
    <n v="0.65648566502790329"/>
  </r>
  <r>
    <x v="422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4"/>
    <s v="Germany"/>
    <s v="Europe"/>
    <s v="Europe"/>
    <d v="2017-04-01T00:00:00"/>
    <n v="3"/>
    <n v="0.38466664900066838"/>
  </r>
  <r>
    <x v="423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2"/>
    <s v="Switzerland"/>
    <s v="Switzerland"/>
    <s v="Switzerland"/>
    <d v="2020-04-01T00:00:00"/>
    <n v="0"/>
    <n v="0.4150092180911723"/>
  </r>
  <r>
    <x v="424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1"/>
    <s v="2 - Director"/>
    <x v="1"/>
    <n v="2"/>
    <s v="40 to 49"/>
    <n v="42"/>
    <s v="Germany"/>
    <s v="Europe"/>
    <s v="Europe"/>
    <d v="2015-04-01T00:00:00"/>
    <n v="5"/>
    <n v="0.745465457096401"/>
  </r>
  <r>
    <x v="425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5"/>
    <s v="Italy"/>
    <s v="Europe"/>
    <s v="Europe"/>
    <d v="2018-04-01T00:00:00"/>
    <n v="2"/>
    <n v="0.21096240875373007"/>
  </r>
  <r>
    <x v="426"/>
    <x v="0"/>
    <s v="1 - Executive"/>
    <x v="1"/>
    <m/>
    <x v="0"/>
    <x v="0"/>
    <n v="0.5"/>
    <x v="1"/>
    <x v="1"/>
    <s v="Strategy"/>
    <m/>
    <s v="1 - Executive"/>
    <s v="Strategy"/>
    <s v="Full Time"/>
    <s v="Full Time"/>
    <s v=""/>
    <s v=""/>
    <s v=""/>
    <s v=""/>
    <n v="0"/>
    <s v=""/>
    <x v="0"/>
    <m/>
    <s v="60 to 69"/>
    <n v="60"/>
    <s v="France"/>
    <s v="Europe"/>
    <s v="Europe"/>
    <d v="2020-04-01T00:00:00"/>
    <n v="0"/>
    <n v="0.56266507706875335"/>
  </r>
  <r>
    <x v="427"/>
    <x v="1"/>
    <s v="5 - Senior Officer"/>
    <x v="0"/>
    <n v="3"/>
    <x v="0"/>
    <x v="0"/>
    <n v="0.5"/>
    <x v="0"/>
    <x v="0"/>
    <s v="Finance"/>
    <s v="FY20"/>
    <m/>
    <s v="Finance"/>
    <s v="Full Time"/>
    <s v="Full Time"/>
    <s v=""/>
    <s v=""/>
    <s v=""/>
    <s v=""/>
    <n v="4"/>
    <s v="5 - Senior Officer"/>
    <x v="0"/>
    <n v="2"/>
    <s v="30 to 39"/>
    <n v="35"/>
    <s v="Switzerland"/>
    <s v="Switzerland"/>
    <s v="Switzerland"/>
    <d v="2012-04-01T00:00:00"/>
    <n v="8"/>
    <n v="0.62265989620183548"/>
  </r>
  <r>
    <x v="428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x v="1"/>
    <n v="1"/>
    <s v="30 to 39"/>
    <n v="37"/>
    <s v="United Kingdom"/>
    <s v="Europe"/>
    <s v="Europe"/>
    <d v="2013-04-01T00:00:00"/>
    <n v="7"/>
    <n v="0.34780709585027125"/>
  </r>
  <r>
    <x v="429"/>
    <x v="0"/>
    <s v="5 - Senior Officer"/>
    <x v="0"/>
    <n v="4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7"/>
    <s v="Switzerland"/>
    <s v="Switzerland"/>
    <s v="Switzerland"/>
    <d v="2016-04-01T00:00:00"/>
    <n v="4"/>
    <n v="0.90186252129896072"/>
  </r>
  <r>
    <x v="430"/>
    <x v="0"/>
    <s v="4 - Manager"/>
    <x v="0"/>
    <n v="4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2"/>
    <s v="30 to 39"/>
    <n v="33"/>
    <s v="Switzerland"/>
    <s v="Switzerland"/>
    <s v="Switzerland"/>
    <d v="2018-04-01T00:00:00"/>
    <n v="2"/>
    <n v="0.56761555675616937"/>
  </r>
  <r>
    <x v="43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France"/>
    <s v="Europe"/>
    <s v="Europe"/>
    <d v="2018-04-01T00:00:00"/>
    <n v="2"/>
    <n v="0.92950027040440242"/>
  </r>
  <r>
    <x v="432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m/>
    <s v="30 to 39"/>
    <n v="37"/>
    <s v="Switzerland"/>
    <s v="Switzerland"/>
    <s v="Switzerland"/>
    <d v="2017-04-01T00:00:00"/>
    <n v="3"/>
    <n v="0.51044822588403937"/>
  </r>
  <r>
    <x v="433"/>
    <x v="1"/>
    <s v="4 - Manager"/>
    <x v="1"/>
    <m/>
    <x v="0"/>
    <x v="0"/>
    <n v="0.5"/>
    <x v="1"/>
    <x v="1"/>
    <s v="Internal Services"/>
    <m/>
    <s v="4 - Manager"/>
    <s v="Internal Services"/>
    <s v="Full Time"/>
    <s v="Full Time"/>
    <s v="Even"/>
    <s v="4 - Manager &amp; Internal Services"/>
    <s v="Even"/>
    <s v="4 - Manager"/>
    <n v="0"/>
    <s v=""/>
    <x v="0"/>
    <m/>
    <s v="30 to 39"/>
    <n v="38"/>
    <s v="Germany"/>
    <s v="Europe"/>
    <s v="Europe"/>
    <d v="2020-04-01T00:00:00"/>
    <n v="0"/>
    <n v="0.38499533622192761"/>
  </r>
  <r>
    <x v="434"/>
    <x v="1"/>
    <s v="4 - Manager"/>
    <x v="0"/>
    <n v="1"/>
    <x v="1"/>
    <x v="1"/>
    <n v="0.5"/>
    <x v="1"/>
    <x v="0"/>
    <s v="HR"/>
    <m/>
    <s v="3 - Senior Manager"/>
    <s v="HR"/>
    <s v="Full Time"/>
    <s v="Full Time"/>
    <s v="Inconclusive"/>
    <s v="4 - Manager &amp; HR"/>
    <s v="Even"/>
    <s v="4 - Manager"/>
    <n v="5"/>
    <s v="4 - Manager"/>
    <x v="0"/>
    <n v="3"/>
    <s v="30 to 39"/>
    <n v="39"/>
    <s v="Switzerland"/>
    <s v="Switzerland"/>
    <s v="Switzerland"/>
    <d v="2011-04-01T00:00:00"/>
    <n v="9"/>
    <n v="0.35712557845768467"/>
  </r>
  <r>
    <x v="43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2"/>
    <s v="France"/>
    <s v="Europe"/>
    <s v="Europe"/>
    <d v="2016-04-01T00:00:00"/>
    <n v="4"/>
    <n v="0.64921139832604025"/>
  </r>
  <r>
    <x v="436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3"/>
    <s v="30 to 39"/>
    <n v="34"/>
    <s v="France"/>
    <s v="Europe"/>
    <s v="Europe"/>
    <d v="2015-04-01T00:00:00"/>
    <n v="5"/>
    <n v="0.89901678013399999"/>
  </r>
  <r>
    <x v="437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4"/>
    <s v="2 - Director"/>
    <x v="0"/>
    <n v="2"/>
    <s v="30 to 39"/>
    <n v="36"/>
    <s v="France"/>
    <s v="Europe"/>
    <s v="Europe"/>
    <d v="2011-04-01T00:00:00"/>
    <n v="9"/>
    <n v="0.89829028340179129"/>
  </r>
  <r>
    <x v="438"/>
    <x v="1"/>
    <s v="6 - Junior Officer"/>
    <x v="0"/>
    <n v="2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3"/>
    <s v="6 - Junior Officer"/>
    <x v="0"/>
    <n v="3"/>
    <s v="30 to 39"/>
    <n v="30"/>
    <s v="Switzerland"/>
    <s v="Switzerland"/>
    <s v="Switzerland"/>
    <d v="2017-04-01T00:00:00"/>
    <n v="3"/>
    <n v="0.55507519669256888"/>
  </r>
  <r>
    <x v="439"/>
    <x v="0"/>
    <s v="4 - Manager"/>
    <x v="0"/>
    <n v="2"/>
    <x v="1"/>
    <x v="1"/>
    <n v="0.5"/>
    <x v="1"/>
    <x v="0"/>
    <s v="Internal Services"/>
    <m/>
    <s v="3 - Senior Manager"/>
    <s v="Internal Services"/>
    <s v="Full Time"/>
    <s v="Full Time"/>
    <s v="Even"/>
    <s v="4 - Manager &amp; Internal Services"/>
    <s v="Even"/>
    <s v="4 - Manager"/>
    <n v="1"/>
    <s v="5 - Senior Officer"/>
    <x v="1"/>
    <n v="1"/>
    <s v="40 to 49"/>
    <n v="42"/>
    <s v="Italy"/>
    <s v="Europe"/>
    <s v="Europe"/>
    <d v="2016-04-01T00:00:00"/>
    <n v="4"/>
    <n v="0.42842081166776169"/>
  </r>
  <r>
    <x v="440"/>
    <x v="1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8"/>
    <s v="France"/>
    <s v="Europe"/>
    <s v="Europe"/>
    <d v="2020-04-01T00:00:00"/>
    <n v="0"/>
    <n v="7.8211621000380815E-2"/>
  </r>
  <r>
    <x v="441"/>
    <x v="1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4"/>
    <s v="5 - Senior Officer"/>
    <x v="0"/>
    <n v="2"/>
    <s v="40 to 49"/>
    <n v="42"/>
    <s v="Germany"/>
    <s v="Europe"/>
    <s v="Europe"/>
    <d v="2011-04-01T00:00:00"/>
    <n v="9"/>
    <n v="0.64352668283242964"/>
  </r>
  <r>
    <x v="442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1"/>
    <s v="France"/>
    <s v="Europe"/>
    <s v="Europe"/>
    <d v="2018-04-01T00:00:00"/>
    <n v="2"/>
    <n v="5.5104027798548283E-2"/>
  </r>
  <r>
    <x v="443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2"/>
    <s v="20 to 29"/>
    <n v="24"/>
    <s v="Switzerland"/>
    <s v="Switzerland"/>
    <s v="Switzerland"/>
    <d v="2015-04-01T00:00:00"/>
    <n v="5"/>
    <n v="0.70419826715234357"/>
  </r>
  <r>
    <x v="444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3"/>
    <s v="30 to 39"/>
    <n v="34"/>
    <s v="Switzerland"/>
    <s v="Switzerland"/>
    <s v="Switzerland"/>
    <d v="2012-04-01T00:00:00"/>
    <n v="8"/>
    <n v="0.66010835646052368"/>
  </r>
  <r>
    <x v="445"/>
    <x v="0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6"/>
    <s v="2 - Director"/>
    <x v="0"/>
    <n v="2"/>
    <s v="40 to 49"/>
    <n v="41"/>
    <s v="Switzerland"/>
    <s v="Switzerland"/>
    <s v="Switzerland"/>
    <d v="2014-04-01T00:00:00"/>
    <n v="6"/>
    <n v="0.99682714279492435"/>
  </r>
  <r>
    <x v="446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38681997234555143"/>
  </r>
  <r>
    <x v="447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30 to 39"/>
    <n v="33"/>
    <s v="Switzerland"/>
    <s v="Switzerland"/>
    <s v="Switzerland"/>
    <d v="2015-04-01T00:00:00"/>
    <n v="5"/>
    <n v="0.42395923328183993"/>
  </r>
  <r>
    <x v="44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16 to 19"/>
    <n v="19"/>
    <s v="Switzerland"/>
    <s v="Switzerland"/>
    <s v="Switzerland"/>
    <d v="2017-04-01T00:00:00"/>
    <n v="3"/>
    <n v="0.58990047612306207"/>
  </r>
  <r>
    <x v="449"/>
    <x v="0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30 to 39"/>
    <n v="30"/>
    <s v="Switzerland"/>
    <s v="Switzerland"/>
    <s v="Switzerland"/>
    <d v="2013-04-01T00:00:00"/>
    <n v="7"/>
    <n v="0.16061476373903283"/>
  </r>
  <r>
    <x v="450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m/>
    <s v="20 to 29"/>
    <n v="25"/>
    <s v="France"/>
    <s v="Europe"/>
    <s v="Europe"/>
    <d v="2018-04-01T00:00:00"/>
    <n v="2"/>
    <n v="0.52529061131866583"/>
  </r>
  <r>
    <x v="45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Belgium"/>
    <s v="Europe"/>
    <s v="Europe"/>
    <d v="2018-04-01T00:00:00"/>
    <n v="2"/>
    <n v="0.69108333668352884"/>
  </r>
  <r>
    <x v="452"/>
    <x v="0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4"/>
    <s v="2 - Director"/>
    <x v="0"/>
    <n v="3"/>
    <s v="30 to 39"/>
    <n v="39"/>
    <s v="Switzerland"/>
    <s v="Switzerland"/>
    <s v="Switzerland"/>
    <d v="2012-04-01T00:00:00"/>
    <n v="8"/>
    <n v="0.2185964868219985"/>
  </r>
  <r>
    <x v="453"/>
    <x v="0"/>
    <s v="5 - Senior Officer"/>
    <x v="0"/>
    <n v="1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30 to 39"/>
    <n v="34"/>
    <s v="Switzerland"/>
    <s v="Switzerland"/>
    <s v="Switzerland"/>
    <d v="2016-04-01T00:00:00"/>
    <n v="4"/>
    <n v="0.79690144828418652"/>
  </r>
  <r>
    <x v="454"/>
    <x v="1"/>
    <s v="1 - Executive"/>
    <x v="0"/>
    <m/>
    <x v="0"/>
    <x v="0"/>
    <n v="0.5"/>
    <x v="1"/>
    <x v="0"/>
    <s v="Sales &amp; Marketing"/>
    <m/>
    <s v="1 - Executive"/>
    <s v="Sales &amp; Marketing"/>
    <s v="Full Time"/>
    <s v="Full Time"/>
    <s v=""/>
    <s v=""/>
    <s v=""/>
    <s v=""/>
    <n v="4"/>
    <s v="1 - Executive"/>
    <x v="0"/>
    <n v="2"/>
    <s v="40 to 49"/>
    <n v="45"/>
    <s v="France"/>
    <s v="Europe"/>
    <s v="Europe"/>
    <d v="2016-04-01T00:00:00"/>
    <n v="4"/>
    <n v="0.46809997159028627"/>
  </r>
  <r>
    <x v="455"/>
    <x v="0"/>
    <s v="5 - Senior Officer"/>
    <x v="0"/>
    <n v="2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n v="2"/>
    <s v="20 to 29"/>
    <n v="28"/>
    <s v="Netherlands"/>
    <s v="Europe"/>
    <s v="Europe"/>
    <d v="2013-04-01T00:00:00"/>
    <n v="7"/>
    <n v="0.47438661573385377"/>
  </r>
  <r>
    <x v="456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1"/>
    <s v="Switzerland"/>
    <s v="Switzerland"/>
    <s v="Switzerland"/>
    <d v="2013-04-01T00:00:00"/>
    <n v="7"/>
    <n v="0.11077125527424669"/>
  </r>
  <r>
    <x v="457"/>
    <x v="1"/>
    <s v="3 - Senior Manager"/>
    <x v="0"/>
    <n v="4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3"/>
    <s v="40 to 49"/>
    <n v="48"/>
    <s v="Germany"/>
    <s v="Europe"/>
    <s v="Europe"/>
    <d v="2011-04-01T00:00:00"/>
    <n v="9"/>
    <n v="1.1455475361325851E-2"/>
  </r>
  <r>
    <x v="458"/>
    <x v="1"/>
    <s v="6 - Junior Officer"/>
    <x v="0"/>
    <n v="2"/>
    <x v="0"/>
    <x v="1"/>
    <n v="0.5"/>
    <x v="1"/>
    <x v="0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3773416572925371"/>
  </r>
  <r>
    <x v="459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30 to 39"/>
    <n v="32"/>
    <s v="Switzerland"/>
    <s v="Switzerland"/>
    <s v="Switzerland"/>
    <d v="2015-04-01T00:00:00"/>
    <n v="5"/>
    <n v="0.64137222760115287"/>
  </r>
  <r>
    <x v="460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8"/>
    <s v="Switzerland"/>
    <s v="Switzerland"/>
    <s v="Switzerland"/>
    <d v="2018-04-01T00:00:00"/>
    <n v="2"/>
    <n v="0.72511941880945452"/>
  </r>
  <r>
    <x v="461"/>
    <x v="0"/>
    <s v="4 - Manager"/>
    <x v="0"/>
    <n v="2"/>
    <x v="1"/>
    <x v="1"/>
    <n v="0.5"/>
    <x v="1"/>
    <x v="0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x v="0"/>
    <n v="2"/>
    <s v="30 to 39"/>
    <n v="39"/>
    <s v="Switzerland"/>
    <s v="Switzerland"/>
    <s v="Switzerland"/>
    <d v="2016-04-01T00:00:00"/>
    <n v="4"/>
    <n v="0.99094892124449141"/>
  </r>
  <r>
    <x v="462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16 to 19"/>
    <n v="19"/>
    <s v="France"/>
    <s v="Europe"/>
    <s v="Europe"/>
    <d v="2018-04-01T00:00:00"/>
    <n v="2"/>
    <n v="0.13409876468829152"/>
  </r>
  <r>
    <x v="463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1"/>
    <s v="France"/>
    <s v="Europe"/>
    <s v="Europe"/>
    <d v="2019-04-01T00:00:00"/>
    <n v="1"/>
    <n v="0.41707647012488169"/>
  </r>
  <r>
    <x v="464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2"/>
    <s v="30 to 39"/>
    <n v="33"/>
    <s v="Switzerland"/>
    <s v="Switzerland"/>
    <s v="Switzerland"/>
    <d v="2014-04-01T00:00:00"/>
    <n v="6"/>
    <n v="3.5890412230952462E-2"/>
  </r>
  <r>
    <x v="465"/>
    <x v="1"/>
    <s v="6 - Junior Officer"/>
    <x v="0"/>
    <n v="3"/>
    <x v="0"/>
    <x v="1"/>
    <n v="0.5"/>
    <x v="1"/>
    <x v="0"/>
    <s v="Sales &amp; Marketing"/>
    <m/>
    <s v="6 - Junior Officer"/>
    <s v="Sales &amp; Marketing"/>
    <n v="0.8"/>
    <s v="Part Time"/>
    <s v="Even"/>
    <s v="6 - Junior Officer &amp; Sales &amp; Marketing"/>
    <s v="Even"/>
    <s v="6 - Junior Officer"/>
    <n v="3"/>
    <s v="6 - Junior Officer"/>
    <x v="0"/>
    <n v="2"/>
    <s v="20 to 29"/>
    <n v="26"/>
    <s v="Switzerland"/>
    <s v="Switzerland"/>
    <s v="Switzerland"/>
    <d v="2017-04-01T00:00:00"/>
    <n v="3"/>
    <n v="0.54325564617650324"/>
  </r>
  <r>
    <x v="466"/>
    <x v="0"/>
    <s v="2 - Director"/>
    <x v="0"/>
    <n v="2"/>
    <x v="1"/>
    <x v="1"/>
    <n v="0.5"/>
    <x v="1"/>
    <x v="0"/>
    <s v="Sales &amp; Marketing"/>
    <m/>
    <s v="1 - Executive"/>
    <s v="Sales &amp; Marketing"/>
    <s v="Full Time"/>
    <s v="Full Time"/>
    <s v="Inconclusive"/>
    <s v="2 - Director &amp; Sales &amp; Marketing"/>
    <s v="Uneven - Men benefit"/>
    <s v="2 - Director"/>
    <n v="5"/>
    <s v="2 - Director"/>
    <x v="0"/>
    <n v="2"/>
    <s v="40 to 49"/>
    <n v="48"/>
    <s v="Switzerland"/>
    <s v="Switzerland"/>
    <s v="Switzerland"/>
    <d v="2015-04-01T00:00:00"/>
    <n v="5"/>
    <n v="0.68267548394164523"/>
  </r>
  <r>
    <x v="467"/>
    <x v="0"/>
    <s v="1 - Executive"/>
    <x v="0"/>
    <m/>
    <x v="0"/>
    <x v="0"/>
    <n v="0.5"/>
    <x v="0"/>
    <x v="0"/>
    <s v="Strategy"/>
    <s v="FY20"/>
    <m/>
    <s v="Strategy"/>
    <s v="Full Time"/>
    <s v="Full Time"/>
    <s v=""/>
    <s v=""/>
    <s v=""/>
    <s v=""/>
    <n v="2"/>
    <s v="1 - Executive"/>
    <x v="0"/>
    <n v="3"/>
    <s v="30 to 39"/>
    <n v="31"/>
    <s v="Switzerland"/>
    <s v="Switzerland"/>
    <s v="Switzerland"/>
    <d v="2013-04-01T00:00:00"/>
    <n v="7"/>
    <n v="0.10427379205701381"/>
  </r>
  <r>
    <x v="468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3"/>
    <s v="France"/>
    <s v="Europe"/>
    <s v="Europe"/>
    <d v="2018-04-01T00:00:00"/>
    <n v="2"/>
    <n v="0.5281620787884822"/>
  </r>
  <r>
    <x v="46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4"/>
    <s v="Germany"/>
    <s v="Europe"/>
    <s v="Europe"/>
    <d v="2017-04-01T00:00:00"/>
    <n v="3"/>
    <n v="0.72166380547046316"/>
  </r>
  <r>
    <x v="470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4"/>
    <s v="France"/>
    <s v="Europe"/>
    <s v="Europe"/>
    <d v="2018-04-01T00:00:00"/>
    <n v="2"/>
    <n v="0.60424375608239056"/>
  </r>
  <r>
    <x v="471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15087502047704282"/>
  </r>
  <r>
    <x v="472"/>
    <x v="1"/>
    <s v="4 - Manager"/>
    <x v="0"/>
    <n v="2"/>
    <x v="1"/>
    <x v="1"/>
    <n v="0.5"/>
    <x v="1"/>
    <x v="0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x v="0"/>
    <m/>
    <s v="40 to 49"/>
    <n v="49"/>
    <s v="Switzerland"/>
    <s v="Switzerland"/>
    <s v="Switzerland"/>
    <d v="2012-04-01T00:00:00"/>
    <n v="8"/>
    <n v="1.1330115432861554E-3"/>
  </r>
  <r>
    <x v="473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3"/>
    <s v="Switzerland"/>
    <s v="Switzerland"/>
    <s v="Switzerland"/>
    <d v="2013-04-01T00:00:00"/>
    <n v="7"/>
    <n v="0.7159539773593353"/>
  </r>
  <r>
    <x v="474"/>
    <x v="1"/>
    <s v="6 - Junior Officer"/>
    <x v="0"/>
    <n v="2"/>
    <x v="0"/>
    <x v="1"/>
    <n v="0.5"/>
    <x v="1"/>
    <x v="0"/>
    <s v="Sales &amp; Marketing"/>
    <m/>
    <s v="6 - Junior Officer"/>
    <s v="Sales &amp; Marketing"/>
    <n v="0.7"/>
    <s v="Part Time"/>
    <s v="Even"/>
    <s v="6 - Junior Officer &amp; Sales &amp; Marketing"/>
    <s v="Even"/>
    <s v="6 - Junior Officer"/>
    <n v="3"/>
    <s v="6 - Junior Officer"/>
    <x v="0"/>
    <n v="3"/>
    <s v="20 to 29"/>
    <n v="25"/>
    <s v="France"/>
    <s v="Europe"/>
    <s v="Europe"/>
    <d v="2017-04-01T00:00:00"/>
    <n v="3"/>
    <n v="8.3757236715088501E-3"/>
  </r>
  <r>
    <x v="47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0"/>
    <s v="Germany"/>
    <s v="Europe"/>
    <s v="Europe"/>
    <d v="2017-04-01T00:00:00"/>
    <n v="3"/>
    <n v="2.8858670411077258E-2"/>
  </r>
  <r>
    <x v="476"/>
    <x v="1"/>
    <s v="2 - Director"/>
    <x v="0"/>
    <n v="2"/>
    <x v="1"/>
    <x v="1"/>
    <n v="0.5"/>
    <x v="1"/>
    <x v="0"/>
    <s v="Internal Services"/>
    <m/>
    <s v="1 - Executive"/>
    <s v="Internal Services"/>
    <s v="Full Time"/>
    <s v="Full Time"/>
    <s v="Inconclusive"/>
    <s v="2 - Director &amp; Internal Services"/>
    <s v="Uneven - Men benefit"/>
    <s v="2 - Director"/>
    <n v="6"/>
    <s v="2 - Director"/>
    <x v="0"/>
    <n v="2"/>
    <s v="40 to 49"/>
    <n v="44"/>
    <s v="Switzerland"/>
    <s v="Switzerland"/>
    <s v="Switzerland"/>
    <d v="2014-04-01T00:00:00"/>
    <n v="6"/>
    <n v="0.3576334803104857"/>
  </r>
  <r>
    <x v="477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5"/>
    <s v="Switzerland"/>
    <s v="Switzerland"/>
    <s v="Switzerland"/>
    <d v="2020-04-01T00:00:00"/>
    <n v="0"/>
    <n v="8.8685358720933305E-2"/>
  </r>
  <r>
    <x v="478"/>
    <x v="0"/>
    <s v="6 - Junior Officer"/>
    <x v="0"/>
    <n v="4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4"/>
    <s v="50 to 59"/>
    <n v="53"/>
    <s v="Switzerland"/>
    <s v="Switzerland"/>
    <s v="Switzerland"/>
    <d v="2017-04-01T00:00:00"/>
    <n v="3"/>
    <n v="0.94391290917521709"/>
  </r>
  <r>
    <x v="479"/>
    <x v="0"/>
    <s v="3 - Senior Manager"/>
    <x v="1"/>
    <m/>
    <x v="0"/>
    <x v="0"/>
    <n v="0.5"/>
    <x v="1"/>
    <x v="1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x v="0"/>
    <m/>
    <s v="30 to 39"/>
    <n v="38"/>
    <s v="Switzerland"/>
    <s v="Switzerland"/>
    <s v="Switzerland"/>
    <d v="2020-04-01T00:00:00"/>
    <n v="0"/>
    <n v="0.84680943527245811"/>
  </r>
  <r>
    <x v="480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30 to 39"/>
    <n v="37"/>
    <s v="Italy"/>
    <s v="Europe"/>
    <s v="Europe"/>
    <d v="2016-04-01T00:00:00"/>
    <n v="4"/>
    <n v="0.3482415600615274"/>
  </r>
  <r>
    <x v="481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30 to 39"/>
    <n v="39"/>
    <s v="Switzerland"/>
    <s v="Switzerland"/>
    <s v="Switzerland"/>
    <d v="2011-04-01T00:00:00"/>
    <n v="9"/>
    <n v="0.43243633217923161"/>
  </r>
  <r>
    <x v="482"/>
    <x v="1"/>
    <s v="6 - Junior Officer"/>
    <x v="0"/>
    <n v="3"/>
    <x v="0"/>
    <x v="0"/>
    <n v="0.5"/>
    <x v="0"/>
    <x v="0"/>
    <s v="Operations"/>
    <s v="FY20"/>
    <m/>
    <s v="Operations"/>
    <n v="0.5"/>
    <s v="Part Time"/>
    <s v=""/>
    <s v=""/>
    <s v=""/>
    <s v=""/>
    <n v="4"/>
    <s v="6 - Junior Officer"/>
    <x v="0"/>
    <n v="3"/>
    <s v="30 to 39"/>
    <n v="36"/>
    <s v="Italy"/>
    <s v="Europe"/>
    <s v="Europe"/>
    <d v="2016-04-01T00:00:00"/>
    <n v="4"/>
    <n v="0.96583330180395066"/>
  </r>
  <r>
    <x v="483"/>
    <x v="0"/>
    <s v="1 - Executive"/>
    <x v="1"/>
    <m/>
    <x v="0"/>
    <x v="0"/>
    <n v="0.5"/>
    <x v="1"/>
    <x v="1"/>
    <s v="Strategy"/>
    <m/>
    <s v="1 - Executive"/>
    <s v="Strategy"/>
    <s v="Full Time"/>
    <s v="Full Time"/>
    <s v=""/>
    <s v=""/>
    <s v=""/>
    <s v=""/>
    <n v="0"/>
    <s v=""/>
    <x v="0"/>
    <m/>
    <s v="60 to 69"/>
    <n v="61"/>
    <s v="Japan"/>
    <s v="Asia Pacific"/>
    <s v="Elsewhere"/>
    <d v="2020-04-01T00:00:00"/>
    <n v="0"/>
    <n v="0.23420035957181284"/>
  </r>
  <r>
    <x v="484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1"/>
    <s v="30 to 39"/>
    <n v="34"/>
    <s v="Germany"/>
    <s v="Europe"/>
    <s v="Europe"/>
    <d v="2013-04-01T00:00:00"/>
    <n v="7"/>
    <n v="0.64366690462017773"/>
  </r>
  <r>
    <x v="485"/>
    <x v="1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6 - Junior Officer"/>
    <x v="0"/>
    <n v="3"/>
    <s v="40 to 49"/>
    <n v="47"/>
    <s v="Germany"/>
    <s v="Europe"/>
    <s v="Europe"/>
    <d v="2018-04-01T00:00:00"/>
    <n v="2"/>
    <n v="0.94096427678323291"/>
  </r>
  <r>
    <x v="486"/>
    <x v="1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1"/>
    <s v="5 - Senior Officer"/>
    <x v="1"/>
    <n v="2"/>
    <s v="30 to 39"/>
    <n v="39"/>
    <s v="Italy"/>
    <s v="Europe"/>
    <s v="Europe"/>
    <d v="2015-04-01T00:00:00"/>
    <n v="5"/>
    <n v="0.21891640704822524"/>
  </r>
  <r>
    <x v="487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10502053004446199"/>
  </r>
  <r>
    <x v="488"/>
    <x v="0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0"/>
    <s v="Switzerland"/>
    <s v="Switzerland"/>
    <s v="Switzerland"/>
    <d v="2020-04-01T00:00:00"/>
    <n v="0"/>
    <n v="0.80434265390763737"/>
  </r>
  <r>
    <x v="489"/>
    <x v="0"/>
    <s v="3 - Senior Manager"/>
    <x v="1"/>
    <m/>
    <x v="0"/>
    <x v="0"/>
    <n v="0.5"/>
    <x v="1"/>
    <x v="1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0"/>
    <s v=""/>
    <x v="0"/>
    <m/>
    <s v="30 to 39"/>
    <n v="33"/>
    <s v="Switzerland"/>
    <s v="Switzerland"/>
    <s v="Switzerland"/>
    <d v="2020-04-01T00:00:00"/>
    <n v="0"/>
    <n v="0.64327208326574781"/>
  </r>
  <r>
    <x v="490"/>
    <x v="1"/>
    <s v="5 - Senior Officer"/>
    <x v="1"/>
    <m/>
    <x v="0"/>
    <x v="0"/>
    <n v="0.5"/>
    <x v="1"/>
    <x v="1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0"/>
    <s v=""/>
    <x v="0"/>
    <m/>
    <s v="30 to 39"/>
    <n v="33"/>
    <s v="United Kingdom"/>
    <s v="Europe"/>
    <s v="Europe"/>
    <d v="2020-04-01T00:00:00"/>
    <n v="0"/>
    <n v="0.40691837834650735"/>
  </r>
  <r>
    <x v="491"/>
    <x v="0"/>
    <s v="2 - Director"/>
    <x v="0"/>
    <n v="1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2"/>
    <s v="40 to 49"/>
    <n v="42"/>
    <s v="Switzerland"/>
    <s v="Switzerland"/>
    <s v="Switzerland"/>
    <d v="2012-04-01T00:00:00"/>
    <n v="8"/>
    <n v="0.27842854437202236"/>
  </r>
  <r>
    <x v="492"/>
    <x v="0"/>
    <s v="4 - Manager"/>
    <x v="0"/>
    <n v="1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3"/>
    <s v="France"/>
    <s v="Europe"/>
    <s v="Europe"/>
    <d v="2016-04-01T00:00:00"/>
    <n v="4"/>
    <n v="0.49359475359581584"/>
  </r>
  <r>
    <x v="493"/>
    <x v="1"/>
    <s v="6 - Junior Officer"/>
    <x v="0"/>
    <n v="4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7"/>
    <s v="Sweden"/>
    <s v="Europe"/>
    <s v="Europe"/>
    <d v="2017-04-01T00:00:00"/>
    <n v="3"/>
    <n v="0.18855331366354733"/>
  </r>
  <r>
    <x v="494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Switzerland"/>
    <s v="Switzerland"/>
    <s v="Switzerland"/>
    <d v="2017-04-01T00:00:00"/>
    <n v="3"/>
    <n v="0.3972592070522114"/>
  </r>
  <r>
    <x v="495"/>
    <x v="0"/>
    <s v="6 - Junior Officer"/>
    <x v="0"/>
    <n v="4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5"/>
    <s v="Germany"/>
    <s v="Europe"/>
    <s v="Europe"/>
    <d v="2017-04-01T00:00:00"/>
    <n v="3"/>
    <n v="0.85114185000016318"/>
  </r>
  <r>
    <x v="496"/>
    <x v="1"/>
    <s v="5 - Senior Officer"/>
    <x v="0"/>
    <n v="2"/>
    <x v="0"/>
    <x v="1"/>
    <n v="0.5"/>
    <x v="1"/>
    <x v="0"/>
    <s v="Operations"/>
    <m/>
    <s v="5 - Senior Officer"/>
    <s v="Operations"/>
    <n v="0.9"/>
    <s v="Part Time"/>
    <s v="Even"/>
    <s v="5 - Senior Officer &amp; Operations"/>
    <s v="Even"/>
    <s v="5 - Senior Officer"/>
    <n v="2"/>
    <s v="5 - Senior Officer"/>
    <x v="0"/>
    <n v="3"/>
    <s v="30 to 39"/>
    <n v="32"/>
    <s v="Austria"/>
    <s v="Europe"/>
    <s v="Europe"/>
    <d v="2011-04-01T00:00:00"/>
    <n v="9"/>
    <n v="0.82900359572971827"/>
  </r>
  <r>
    <x v="497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1"/>
    <s v="Canada"/>
    <s v="Americas"/>
    <s v="Elsewhere"/>
    <d v="2018-04-01T00:00:00"/>
    <n v="2"/>
    <n v="0.69106146748258857"/>
  </r>
  <r>
    <x v="498"/>
    <x v="0"/>
    <s v="3 - Senior Manager"/>
    <x v="0"/>
    <n v="2"/>
    <x v="0"/>
    <x v="1"/>
    <n v="0.5"/>
    <x v="1"/>
    <x v="0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1"/>
    <s v="4 - Manager"/>
    <x v="1"/>
    <n v="1"/>
    <s v="40 to 49"/>
    <n v="42"/>
    <s v="Spain"/>
    <s v="Europe"/>
    <s v="Europe"/>
    <d v="2016-04-01T00:00:00"/>
    <n v="4"/>
    <n v="3.1716005032932371E-3"/>
  </r>
  <r>
    <x v="499"/>
    <x v="0"/>
    <s v="4 - Manager"/>
    <x v="0"/>
    <n v="2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9"/>
    <s v="4 - Manager"/>
    <x v="0"/>
    <n v="3"/>
    <s v="30 to 39"/>
    <n v="39"/>
    <s v="Switzerland"/>
    <s v="Switzerland"/>
    <s v="Switzerland"/>
    <d v="2011-04-01T00:00:00"/>
    <n v="9"/>
    <n v="0.982602665729379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8:C11" firstHeaderRow="0" firstDataRow="1" firstDataCol="1" rowPageCount="5" colPageCount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2" showAll="0"/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5">
    <pageField fld="5" item="1" hier="-1"/>
    <pageField fld="3" hier="-1"/>
    <pageField fld="8" hier="-1"/>
    <pageField fld="6" hier="-1"/>
    <pageField fld="9" hier="-1"/>
  </pageFields>
  <dataFields count="2">
    <dataField name="Count of Employee ID" fld="0" subtotal="count" baseField="1" baseItem="0"/>
    <dataField name="Avg Performance Rating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01"/>
  <sheetViews>
    <sheetView tabSelected="1" workbookViewId="0">
      <selection activeCell="V3" sqref="V3"/>
    </sheetView>
  </sheetViews>
  <sheetFormatPr defaultRowHeight="15" x14ac:dyDescent="0.3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0.78069040769168097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0.42043702128312577</v>
      </c>
    </row>
    <row r="4" spans="1:32" hidden="1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0.52377288534195543</v>
      </c>
    </row>
    <row r="5" spans="1:32" hidden="1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4.7633482962211926E-2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0.11325581332799251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0.57858370580765817</v>
      </c>
    </row>
    <row r="8" spans="1:32" hidden="1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0.66918997525169688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0.84710656099070936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0.53755727831136313</v>
      </c>
    </row>
    <row r="11" spans="1:32" hidden="1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0.25106994557741691</v>
      </c>
    </row>
    <row r="12" spans="1:32" hidden="1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8.6944980927528337E-2</v>
      </c>
    </row>
    <row r="13" spans="1:32" hidden="1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0.1073234823163608</v>
      </c>
    </row>
    <row r="14" spans="1:32" hidden="1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0.74546137219904285</v>
      </c>
    </row>
    <row r="15" spans="1:32" hidden="1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0.80316326471787647</v>
      </c>
    </row>
    <row r="16" spans="1:32" hidden="1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0.4199678581458135</v>
      </c>
    </row>
    <row r="17" spans="1:32" hidden="1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0.22867344667512646</v>
      </c>
    </row>
    <row r="18" spans="1:32" hidden="1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0.81568899134349748</v>
      </c>
    </row>
    <row r="19" spans="1:32" hidden="1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0.12293328565269035</v>
      </c>
    </row>
    <row r="20" spans="1:32" hidden="1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0.70055765053614205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0.88718009967507672</v>
      </c>
    </row>
    <row r="22" spans="1:32" hidden="1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8.4357756111348325E-2</v>
      </c>
    </row>
    <row r="23" spans="1:32" hidden="1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0.12728745017730092</v>
      </c>
    </row>
    <row r="24" spans="1:32" hidden="1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0.15361495858300689</v>
      </c>
    </row>
    <row r="25" spans="1:32" hidden="1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0.34364271546124392</v>
      </c>
    </row>
    <row r="26" spans="1:32" hidden="1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0.33783436144127088</v>
      </c>
    </row>
    <row r="27" spans="1:32" hidden="1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0.74391711878356215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0.40959097619111107</v>
      </c>
    </row>
    <row r="29" spans="1:32" hidden="1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0.76924302078140616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0.35905994698009769</v>
      </c>
    </row>
    <row r="31" spans="1:32" hidden="1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0.6412246019081248</v>
      </c>
    </row>
    <row r="32" spans="1:32" hidden="1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0.5394499666064777</v>
      </c>
    </row>
    <row r="33" spans="1:32" hidden="1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0.9021117238085411</v>
      </c>
    </row>
    <row r="34" spans="1:32" hidden="1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0.71707417453863243</v>
      </c>
    </row>
    <row r="35" spans="1:32" hidden="1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0.99583531756497823</v>
      </c>
    </row>
    <row r="36" spans="1:32" hidden="1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0.98580164359154288</v>
      </c>
    </row>
    <row r="37" spans="1:32" hidden="1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8.4933302453485959E-3</v>
      </c>
    </row>
    <row r="38" spans="1:32" hidden="1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0.78732309781795606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0.36629140344091393</v>
      </c>
    </row>
    <row r="40" spans="1:32" hidden="1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0.78478250988510623</v>
      </c>
    </row>
    <row r="41" spans="1:32" hidden="1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0.25334503155704347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0.69623239707899776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0.29076653483117565</v>
      </c>
    </row>
    <row r="44" spans="1:32" hidden="1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9.837144457118796E-2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0.51815790989415189</v>
      </c>
    </row>
    <row r="46" spans="1:32" hidden="1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0.22244696276920939</v>
      </c>
    </row>
    <row r="47" spans="1:32" hidden="1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0.61102946938477842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2.2105803257221113E-2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0.91605116923771046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0.80715247942059087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0.98426193213495439</v>
      </c>
    </row>
    <row r="52" spans="1:32" hidden="1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0.69852496144534881</v>
      </c>
    </row>
    <row r="53" spans="1:32" hidden="1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0.47486692019814136</v>
      </c>
    </row>
    <row r="54" spans="1:32" hidden="1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0.28168467104848449</v>
      </c>
    </row>
    <row r="55" spans="1:32" hidden="1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0.40320883595034962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0.37219902881469302</v>
      </c>
    </row>
    <row r="57" spans="1:32" hidden="1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0.1931051919291481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0.79922355570595127</v>
      </c>
    </row>
    <row r="59" spans="1:32" hidden="1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0.9837048983651232</v>
      </c>
    </row>
    <row r="60" spans="1:32" hidden="1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1.6139295726715908E-3</v>
      </c>
    </row>
    <row r="61" spans="1:32" hidden="1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0.77104955024576816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0.45862592252090506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0.34272348906986905</v>
      </c>
    </row>
    <row r="64" spans="1:32" hidden="1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5.8717149270418045E-2</v>
      </c>
    </row>
    <row r="65" spans="1:32" hidden="1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0.12550013432385754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0.52413042193963011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4.250917793051967E-2</v>
      </c>
    </row>
    <row r="68" spans="1:32" hidden="1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0.64297696494067258</v>
      </c>
    </row>
    <row r="69" spans="1:32" hidden="1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0.28084453087453309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0.31096419024184019</v>
      </c>
    </row>
    <row r="71" spans="1:32" hidden="1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2.7263898981851664E-2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0.92988280697867209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0.21871456250722265</v>
      </c>
    </row>
    <row r="74" spans="1:32" hidden="1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0.55385324204775299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0.85823720464525022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0.31658068577252385</v>
      </c>
    </row>
    <row r="77" spans="1:32" hidden="1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0.3693906391257189</v>
      </c>
    </row>
    <row r="78" spans="1:32" hidden="1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0.79013200949430085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0.53593693633697692</v>
      </c>
    </row>
    <row r="80" spans="1:32" hidden="1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0.45125284674555488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0.86281967630703482</v>
      </c>
    </row>
    <row r="82" spans="1:32" hidden="1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0.1506362029933076</v>
      </c>
    </row>
    <row r="83" spans="1:32" hidden="1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0.50102660491706508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0.83091250292474916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6.4099135124514262E-2</v>
      </c>
    </row>
    <row r="86" spans="1:32" hidden="1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0.51792255998836501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0.17063525420290138</v>
      </c>
    </row>
    <row r="88" spans="1:32" hidden="1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4.7363386044593891E-2</v>
      </c>
    </row>
    <row r="89" spans="1:32" hidden="1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0.31608934700228175</v>
      </c>
    </row>
    <row r="90" spans="1:32" hidden="1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0.55672373783639895</v>
      </c>
    </row>
    <row r="91" spans="1:32" hidden="1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0.34741556719254563</v>
      </c>
    </row>
    <row r="92" spans="1:32" hidden="1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0.79162187486701718</v>
      </c>
    </row>
    <row r="93" spans="1:32" hidden="1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0.42093811332192377</v>
      </c>
    </row>
    <row r="94" spans="1:32" hidden="1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0.56577078408921078</v>
      </c>
    </row>
    <row r="95" spans="1:32" hidden="1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0.31805553066753334</v>
      </c>
    </row>
    <row r="96" spans="1:32" hidden="1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0.76043535609845203</v>
      </c>
    </row>
    <row r="97" spans="1:32" hidden="1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6.1568570996542005E-2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0.78938578537213999</v>
      </c>
    </row>
    <row r="99" spans="1:32" hidden="1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0.36408942060439242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0.50983424435429525</v>
      </c>
    </row>
    <row r="101" spans="1:32" hidden="1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6.9104979493392893E-3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0.73046745024636917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0.70812155923083342</v>
      </c>
    </row>
    <row r="104" spans="1:32" hidden="1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0.95207339283122949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0.27188358200345475</v>
      </c>
    </row>
    <row r="106" spans="1:32" hidden="1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0.75808153601237327</v>
      </c>
    </row>
    <row r="107" spans="1:32" hidden="1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0.30849853834223984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0.86012790345898482</v>
      </c>
    </row>
    <row r="109" spans="1:32" hidden="1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0.85751414087482447</v>
      </c>
    </row>
    <row r="110" spans="1:32" hidden="1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0.87383739150113415</v>
      </c>
    </row>
    <row r="111" spans="1:32" hidden="1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0.68825261512017122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0.29549407057311561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0.14765185276500281</v>
      </c>
    </row>
    <row r="114" spans="1:32" hidden="1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0.62760053730680143</v>
      </c>
    </row>
    <row r="115" spans="1:32" hidden="1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0.7326890593713451</v>
      </c>
    </row>
    <row r="116" spans="1:32" hidden="1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0.61125692046530344</v>
      </c>
    </row>
    <row r="117" spans="1:32" hidden="1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0.80209937570844381</v>
      </c>
    </row>
    <row r="118" spans="1:32" hidden="1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0.15645864649133101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0.60187450349829374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0.83451859905676007</v>
      </c>
    </row>
    <row r="121" spans="1:32" hidden="1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3.7618927036255467E-2</v>
      </c>
    </row>
    <row r="122" spans="1:32" hidden="1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0.96544734753640404</v>
      </c>
    </row>
    <row r="123" spans="1:32" hidden="1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0.74337406265996853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0.54199369354200233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0.44606590807534707</v>
      </c>
    </row>
    <row r="126" spans="1:32" hidden="1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0.49141932710949765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0.3698373318438003</v>
      </c>
    </row>
    <row r="128" spans="1:32" hidden="1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0.36891628497930584</v>
      </c>
    </row>
    <row r="129" spans="1:32" hidden="1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0.80029681360240146</v>
      </c>
    </row>
    <row r="130" spans="1:32" hidden="1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0.34543116544517449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0.56426047994006945</v>
      </c>
    </row>
    <row r="132" spans="1:32" hidden="1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0.24136282678346321</v>
      </c>
    </row>
    <row r="133" spans="1:32" hidden="1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0.67811956683202523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0.76873521581519377</v>
      </c>
    </row>
    <row r="135" spans="1:32" hidden="1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0.12165776885632662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0.79852312111403789</v>
      </c>
    </row>
    <row r="137" spans="1:32" hidden="1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0.76734664962333088</v>
      </c>
    </row>
    <row r="138" spans="1:32" hidden="1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0.9693339000829021</v>
      </c>
    </row>
    <row r="139" spans="1:32" hidden="1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0.52022036541681405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0.12612519839707792</v>
      </c>
    </row>
    <row r="141" spans="1:32" hidden="1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0.68540520317375186</v>
      </c>
    </row>
    <row r="142" spans="1:32" hidden="1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0.91310177138193305</v>
      </c>
    </row>
    <row r="143" spans="1:32" hidden="1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0.3467544152518709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0.26336554151080471</v>
      </c>
    </row>
    <row r="145" spans="1:32" hidden="1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0.26660779059054474</v>
      </c>
    </row>
    <row r="146" spans="1:32" hidden="1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0.72673282762151215</v>
      </c>
    </row>
    <row r="147" spans="1:32" hidden="1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0.3115538729045032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2.44658626997869E-2</v>
      </c>
    </row>
    <row r="149" spans="1:32" hidden="1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0.82190512994274589</v>
      </c>
    </row>
    <row r="150" spans="1:32" hidden="1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0.88595721471064037</v>
      </c>
    </row>
    <row r="151" spans="1:32" hidden="1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0.51558569349404615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0.55592616593128596</v>
      </c>
    </row>
    <row r="153" spans="1:32" hidden="1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0.35325688829009183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0.93782340580236123</v>
      </c>
    </row>
    <row r="155" spans="1:32" hidden="1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0.34648939750662866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0.70115369409817896</v>
      </c>
    </row>
    <row r="157" spans="1:32" hidden="1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0.11141885321876244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0.12200495794526844</v>
      </c>
    </row>
    <row r="159" spans="1:32" hidden="1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0.98353294794952684</v>
      </c>
    </row>
    <row r="160" spans="1:32" hidden="1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0.47524618801610663</v>
      </c>
    </row>
    <row r="161" spans="1:32" hidden="1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5.7877746570716981E-2</v>
      </c>
    </row>
    <row r="162" spans="1:32" hidden="1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0.16328436756459019</v>
      </c>
    </row>
    <row r="163" spans="1:32" hidden="1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0.97968916823935792</v>
      </c>
    </row>
    <row r="164" spans="1:32" hidden="1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0.99813428635998125</v>
      </c>
    </row>
    <row r="165" spans="1:32" hidden="1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0.21977465991986345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0.55530859400711841</v>
      </c>
    </row>
    <row r="167" spans="1:32" hidden="1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0.52278960802802399</v>
      </c>
    </row>
    <row r="168" spans="1:32" hidden="1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0.32905630169671307</v>
      </c>
    </row>
    <row r="169" spans="1:32" hidden="1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0.48662317487443085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0.33068064680590792</v>
      </c>
    </row>
    <row r="171" spans="1:32" hidden="1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0.63959402947442567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0.49650690878914594</v>
      </c>
    </row>
    <row r="173" spans="1:32" hidden="1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0.71164559118270365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0.82112991002082891</v>
      </c>
    </row>
    <row r="175" spans="1:32" hidden="1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0.59535568601244504</v>
      </c>
    </row>
    <row r="176" spans="1:32" hidden="1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0.47095028143000039</v>
      </c>
    </row>
    <row r="177" spans="1:32" hidden="1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0.57637004949355164</v>
      </c>
    </row>
    <row r="178" spans="1:32" hidden="1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0.30308568425187288</v>
      </c>
    </row>
    <row r="179" spans="1:32" hidden="1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0.60636986696866557</v>
      </c>
    </row>
    <row r="180" spans="1:32" hidden="1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0.63457649363166835</v>
      </c>
    </row>
    <row r="181" spans="1:32" hidden="1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5.5218825270877514E-2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0.38804274454159016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0.27830205213526882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0.14802122819179842</v>
      </c>
    </row>
    <row r="185" spans="1:32" hidden="1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0.1008798379135325</v>
      </c>
    </row>
    <row r="186" spans="1:32" hidden="1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0.92844521412245384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4.3238544450794558E-2</v>
      </c>
    </row>
    <row r="188" spans="1:32" hidden="1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0.86806188467158285</v>
      </c>
    </row>
    <row r="189" spans="1:32" hidden="1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0.39548828248061552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0.95275811215899886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0.19580990941906429</v>
      </c>
    </row>
    <row r="192" spans="1:32" hidden="1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0.91939787709877407</v>
      </c>
    </row>
    <row r="193" spans="1:32" hidden="1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0.10588454083671683</v>
      </c>
    </row>
    <row r="194" spans="1:32" hidden="1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0.49765224581505685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5.3307405828868948E-2</v>
      </c>
    </row>
    <row r="196" spans="1:32" hidden="1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0.66044094814004739</v>
      </c>
    </row>
    <row r="197" spans="1:32" hidden="1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0.97084433750297527</v>
      </c>
    </row>
    <row r="198" spans="1:32" hidden="1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0.89240391066250091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0.34872810106855834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0.3898423005573417</v>
      </c>
    </row>
    <row r="201" spans="1:32" hidden="1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0.63145158912909938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0.27138918753240593</v>
      </c>
    </row>
    <row r="203" spans="1:32" hidden="1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0.4889806747830463</v>
      </c>
    </row>
    <row r="204" spans="1:32" hidden="1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0.22308357235124143</v>
      </c>
    </row>
    <row r="205" spans="1:32" hidden="1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0.99624297282023133</v>
      </c>
    </row>
    <row r="206" spans="1:32" hidden="1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9.1699421234510581E-2</v>
      </c>
    </row>
    <row r="207" spans="1:32" hidden="1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0.21325563910126077</v>
      </c>
    </row>
    <row r="208" spans="1:32" hidden="1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8.908574976460093E-2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0.4397078093946406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0.78848098418524515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0.45592282306991794</v>
      </c>
    </row>
    <row r="212" spans="1:32" hidden="1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0.4025231937244067</v>
      </c>
    </row>
    <row r="213" spans="1:32" hidden="1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0.86226145687230971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0.9927406679525379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0.44045744553843602</v>
      </c>
    </row>
    <row r="216" spans="1:32" hidden="1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0.20083291119889413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0.89640596773620185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0.13481381078745081</v>
      </c>
    </row>
    <row r="219" spans="1:32" hidden="1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0.96267007214533495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0.38152079361379354</v>
      </c>
    </row>
    <row r="221" spans="1:32" hidden="1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0.42784476336384325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0.30517579580169052</v>
      </c>
    </row>
    <row r="223" spans="1:32" hidden="1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0.79155087117556289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0.52620482201416907</v>
      </c>
    </row>
    <row r="225" spans="1:32" hidden="1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0.71015584646967467</v>
      </c>
    </row>
    <row r="226" spans="1:32" hidden="1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0.55904533028577275</v>
      </c>
    </row>
    <row r="227" spans="1:32" hidden="1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0.62648744290594671</v>
      </c>
    </row>
    <row r="228" spans="1:32" hidden="1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0.37849203999143965</v>
      </c>
    </row>
    <row r="229" spans="1:32" hidden="1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0.63191283110434115</v>
      </c>
    </row>
    <row r="230" spans="1:32" hidden="1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0.21190113019803114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0.90603733203450076</v>
      </c>
    </row>
    <row r="232" spans="1:32" hidden="1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0.60523500595520774</v>
      </c>
    </row>
    <row r="233" spans="1:32" hidden="1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0.50963129899563464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0.62388396417708258</v>
      </c>
    </row>
    <row r="235" spans="1:32" hidden="1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0.41405070824969437</v>
      </c>
    </row>
    <row r="236" spans="1:32" hidden="1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0.48882560565700872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0.49085652460289153</v>
      </c>
    </row>
    <row r="238" spans="1:32" hidden="1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7.3909666347482084E-2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0.25934352411981043</v>
      </c>
    </row>
    <row r="240" spans="1:32" hidden="1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0.94033630142588376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0.17190248614236014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0.93658130971240139</v>
      </c>
    </row>
    <row r="243" spans="1:32" hidden="1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0.77436894402571865</v>
      </c>
    </row>
    <row r="244" spans="1:32" hidden="1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0.18032751737035091</v>
      </c>
    </row>
    <row r="245" spans="1:32" hidden="1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0.2487209015272932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0.46881428367917322</v>
      </c>
    </row>
    <row r="247" spans="1:32" hidden="1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0.79136187182904616</v>
      </c>
    </row>
    <row r="248" spans="1:32" hidden="1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0.31335565158119949</v>
      </c>
    </row>
    <row r="249" spans="1:32" hidden="1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0.6828752838165868</v>
      </c>
    </row>
    <row r="250" spans="1:32" hidden="1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0.71708151689423683</v>
      </c>
    </row>
    <row r="251" spans="1:32" hidden="1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0.41692989504083977</v>
      </c>
    </row>
    <row r="252" spans="1:32" hidden="1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2.85441143437839E-2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0.79994984448800244</v>
      </c>
    </row>
    <row r="254" spans="1:32" hidden="1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0.34071197371131667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0.75537230987111392</v>
      </c>
    </row>
    <row r="256" spans="1:32" hidden="1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4.9942734680939793E-2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0.30157541736774374</v>
      </c>
    </row>
    <row r="258" spans="1:32" hidden="1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0.44219767910310703</v>
      </c>
    </row>
    <row r="259" spans="1:32" hidden="1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0.30182204397523504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0.20570918617646849</v>
      </c>
    </row>
    <row r="261" spans="1:32" hidden="1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0.22390912527892759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0.12840519029924025</v>
      </c>
    </row>
    <row r="263" spans="1:32" hidden="1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0.57169599517624636</v>
      </c>
    </row>
    <row r="264" spans="1:32" hidden="1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9.3492322007853068E-2</v>
      </c>
    </row>
    <row r="265" spans="1:32" hidden="1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0.18842384166536275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0.46115773071973276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4.7956628862221962E-2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8.9306491781167452E-2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0.83103840437288967</v>
      </c>
    </row>
    <row r="270" spans="1:32" hidden="1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0.15602679166239497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0.62504429605617118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0.81567534676885878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0.80604570425787947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0.73863342437127599</v>
      </c>
    </row>
    <row r="275" spans="1:32" hidden="1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0.1493014248401382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0.90778534314912984</v>
      </c>
    </row>
    <row r="277" spans="1:32" hidden="1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0.7777701361947682</v>
      </c>
    </row>
    <row r="278" spans="1:32" hidden="1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0.36227249729282995</v>
      </c>
    </row>
    <row r="279" spans="1:32" hidden="1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0.75410276262550069</v>
      </c>
    </row>
    <row r="280" spans="1:32" hidden="1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1.9663476061139828E-2</v>
      </c>
    </row>
    <row r="281" spans="1:32" hidden="1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0.36614305900384025</v>
      </c>
    </row>
    <row r="282" spans="1:32" hidden="1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5.6849196899147247E-2</v>
      </c>
    </row>
    <row r="283" spans="1:32" hidden="1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0.13762668759087437</v>
      </c>
    </row>
    <row r="284" spans="1:32" hidden="1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0.43425276036151073</v>
      </c>
    </row>
    <row r="285" spans="1:32" hidden="1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0.46420988160013077</v>
      </c>
    </row>
    <row r="286" spans="1:32" hidden="1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0.74903954831214059</v>
      </c>
    </row>
    <row r="287" spans="1:32" hidden="1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0.97580367974121174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0.49131569803246944</v>
      </c>
    </row>
    <row r="289" spans="1:32" hidden="1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3.8191087392083545E-2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0.94980874268454873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0.73149501290346264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0.14282501683174964</v>
      </c>
    </row>
    <row r="293" spans="1:32" hidden="1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9.761055178287803E-2</v>
      </c>
    </row>
    <row r="294" spans="1:32" hidden="1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0.27902834748030403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0.4332331477217336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0.91566614935679724</v>
      </c>
    </row>
    <row r="297" spans="1:32" hidden="1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0.84758703530063506</v>
      </c>
    </row>
    <row r="298" spans="1:32" hidden="1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0.492311590659955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0.20968307296986244</v>
      </c>
    </row>
    <row r="300" spans="1:32" hidden="1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0.95227805030395374</v>
      </c>
    </row>
    <row r="301" spans="1:32" hidden="1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0.45564832052079851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0.97934785648881673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0.26209964564588539</v>
      </c>
    </row>
    <row r="304" spans="1:32" hidden="1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0.2600504925933792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0.65765748427484338</v>
      </c>
    </row>
    <row r="306" spans="1:32" hidden="1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0.57717458491389462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0.81774227388534027</v>
      </c>
    </row>
    <row r="308" spans="1:32" hidden="1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0.41209988173961065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3.4323395517694033E-2</v>
      </c>
    </row>
    <row r="310" spans="1:32" hidden="1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3.8163080822618212E-2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0.8118108095514035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0.30394088771605943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0.52909877432517016</v>
      </c>
    </row>
    <row r="314" spans="1:32" hidden="1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0.32015256148843818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0.8138840405111375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0.5468786653998009</v>
      </c>
    </row>
    <row r="317" spans="1:32" hidden="1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0.19606372400057959</v>
      </c>
    </row>
    <row r="318" spans="1:32" hidden="1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6.2114790831117483E-2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0.26147501964194964</v>
      </c>
    </row>
    <row r="320" spans="1:32" hidden="1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0.71577705288511773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0.36065376206338118</v>
      </c>
    </row>
    <row r="322" spans="1:32" hidden="1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0.74241069348220068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0.84107234851335289</v>
      </c>
    </row>
    <row r="324" spans="1:32" hidden="1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0.84682414164146846</v>
      </c>
    </row>
    <row r="325" spans="1:32" hidden="1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0.43781336741937227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0.35740769490614976</v>
      </c>
    </row>
    <row r="327" spans="1:32" hidden="1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0.84041641996993255</v>
      </c>
    </row>
    <row r="328" spans="1:32" hidden="1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4.603340604137296E-2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0.34528992345761911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0.92470788091196343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0.11422198103818371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0.698481607054522</v>
      </c>
    </row>
    <row r="333" spans="1:32" hidden="1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0.65871089857938325</v>
      </c>
    </row>
    <row r="334" spans="1:32" hidden="1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0.44999194594612335</v>
      </c>
    </row>
    <row r="335" spans="1:32" hidden="1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0.11820644568630345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0.51659604539033899</v>
      </c>
    </row>
    <row r="337" spans="1:32" hidden="1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0.83457824129870661</v>
      </c>
    </row>
    <row r="338" spans="1:32" hidden="1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0.99893134014421059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0.92144788345995654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0.4847943905291352</v>
      </c>
    </row>
    <row r="341" spans="1:32" hidden="1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8.5018267739581321E-2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0.54448299196002237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0.71991588697433107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0.9352241520810739</v>
      </c>
    </row>
    <row r="345" spans="1:32" hidden="1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0.3522809578510796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0.69085978332439946</v>
      </c>
    </row>
    <row r="347" spans="1:32" hidden="1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0.28238213190592421</v>
      </c>
    </row>
    <row r="348" spans="1:32" hidden="1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0.13364548421753553</v>
      </c>
    </row>
    <row r="349" spans="1:32" hidden="1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0.54573283455475785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7.8453004604826737E-2</v>
      </c>
    </row>
    <row r="351" spans="1:32" hidden="1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0.77039490345697825</v>
      </c>
    </row>
    <row r="352" spans="1:32" hidden="1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8.4310352198444627E-2</v>
      </c>
    </row>
    <row r="353" spans="1:32" hidden="1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0.33985930493247563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0.99269014988720028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0.60341004598200032</v>
      </c>
    </row>
    <row r="356" spans="1:32" hidden="1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0.30398259053492083</v>
      </c>
    </row>
    <row r="357" spans="1:32" hidden="1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0.72963892323238699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0.28696939962899926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4.6200654227046778E-2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0.84521791354638409</v>
      </c>
    </row>
    <row r="361" spans="1:32" hidden="1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0.91429701488296655</v>
      </c>
    </row>
    <row r="362" spans="1:32" hidden="1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3.105167245245688E-2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0.88436613099238992</v>
      </c>
    </row>
    <row r="364" spans="1:32" hidden="1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0.75453461609258798</v>
      </c>
    </row>
    <row r="365" spans="1:32" hidden="1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0.37443248519079697</v>
      </c>
    </row>
    <row r="366" spans="1:32" hidden="1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0.75753712605739165</v>
      </c>
    </row>
    <row r="367" spans="1:32" hidden="1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0.17404444608007041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0.4464447338979437</v>
      </c>
    </row>
    <row r="369" spans="1:32" hidden="1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0.96545054736660629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0.59200181902445193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0.71245571818691256</v>
      </c>
    </row>
    <row r="372" spans="1:32" hidden="1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0.45318099838904757</v>
      </c>
    </row>
    <row r="373" spans="1:32" hidden="1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0.34921813173917193</v>
      </c>
    </row>
    <row r="374" spans="1:32" hidden="1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0.54545201612213312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0.32492155602959638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0.56834640761838395</v>
      </c>
    </row>
    <row r="377" spans="1:32" hidden="1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0.56463325186858682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0.58252223083777621</v>
      </c>
    </row>
    <row r="379" spans="1:32" hidden="1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0.88267724699903138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0.68306583041355629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6.0193979987384072E-3</v>
      </c>
    </row>
    <row r="382" spans="1:32" hidden="1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0.39233164874522131</v>
      </c>
    </row>
    <row r="383" spans="1:32" hidden="1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0.99950022064454147</v>
      </c>
    </row>
    <row r="384" spans="1:32" hidden="1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0.25629479095895735</v>
      </c>
    </row>
    <row r="385" spans="1:32" hidden="1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0.6175130224344122</v>
      </c>
    </row>
    <row r="386" spans="1:32" hidden="1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3.6692826395013034E-2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0.93212023749976336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0.83881194051718444</v>
      </c>
    </row>
    <row r="389" spans="1:32" hidden="1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0.86312755706328026</v>
      </c>
    </row>
    <row r="390" spans="1:32" hidden="1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0.64520371045444846</v>
      </c>
    </row>
    <row r="391" spans="1:32" hidden="1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0.10288389767934802</v>
      </c>
    </row>
    <row r="392" spans="1:32" hidden="1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0.35800400698153156</v>
      </c>
    </row>
    <row r="393" spans="1:32" hidden="1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0.56828699459846099</v>
      </c>
    </row>
    <row r="394" spans="1:32" hidden="1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2.0338375404655107E-2</v>
      </c>
    </row>
    <row r="395" spans="1:32" hidden="1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0.91954833946737269</v>
      </c>
    </row>
    <row r="396" spans="1:32" hidden="1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0.9552447832699229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0.15823963485419479</v>
      </c>
    </row>
    <row r="398" spans="1:32" hidden="1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0.12867487124638033</v>
      </c>
    </row>
    <row r="399" spans="1:32" hidden="1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0.27909669651711611</v>
      </c>
    </row>
    <row r="400" spans="1:32" hidden="1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7.164975706176091E-2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0.74450019150818803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0.84337154295817807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5.4506806204358771E-2</v>
      </c>
    </row>
    <row r="404" spans="1:32" hidden="1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0.32385965990138998</v>
      </c>
    </row>
    <row r="405" spans="1:32" hidden="1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0.35399446368577647</v>
      </c>
    </row>
    <row r="406" spans="1:32" hidden="1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0.19656229006621651</v>
      </c>
    </row>
    <row r="407" spans="1:32" hidden="1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0.56253662887321765</v>
      </c>
    </row>
    <row r="408" spans="1:32" hidden="1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0.23026691151308709</v>
      </c>
    </row>
    <row r="409" spans="1:32" hidden="1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0.14912712580320542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9.6984672766976199E-2</v>
      </c>
    </row>
    <row r="411" spans="1:32" hidden="1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7.8150392074816444E-2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9.6494172432047387E-2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0.92169059159888056</v>
      </c>
    </row>
    <row r="414" spans="1:32" hidden="1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0.6163332687511508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0.7748088502653786</v>
      </c>
    </row>
    <row r="416" spans="1:32" hidden="1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0.16038411511978756</v>
      </c>
    </row>
    <row r="417" spans="1:32" hidden="1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0.69463814651959999</v>
      </c>
    </row>
    <row r="418" spans="1:32" hidden="1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0.71368534654042826</v>
      </c>
    </row>
    <row r="419" spans="1:32" hidden="1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0.31405408255878431</v>
      </c>
    </row>
    <row r="420" spans="1:32" hidden="1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0.64839368604776515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0.88356517458889461</v>
      </c>
    </row>
    <row r="422" spans="1:32" hidden="1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0.42373214658213176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0.42374732998558928</v>
      </c>
    </row>
    <row r="424" spans="1:32" hidden="1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0.15423157362637596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0.24454717817315164</v>
      </c>
    </row>
    <row r="426" spans="1:32" hidden="1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0.23131895666664171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0.73315038243753039</v>
      </c>
    </row>
    <row r="428" spans="1:32" hidden="1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0.69314688707738892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0.80851362249033276</v>
      </c>
    </row>
    <row r="430" spans="1:32" hidden="1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0.57287962001896753</v>
      </c>
    </row>
    <row r="431" spans="1:32" hidden="1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0.22079454521397235</v>
      </c>
    </row>
    <row r="432" spans="1:32" hidden="1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0.79695219006250972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0.63880286104373962</v>
      </c>
    </row>
    <row r="434" spans="1:32" hidden="1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0.8385812802812127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0.88193772597780606</v>
      </c>
    </row>
    <row r="436" spans="1:32" hidden="1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0.70897511521229861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0.27502363095352</v>
      </c>
    </row>
    <row r="438" spans="1:32" hidden="1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0.74212733944053244</v>
      </c>
    </row>
    <row r="439" spans="1:32" hidden="1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3.2543688387163705E-2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5.1796015898868397E-3</v>
      </c>
    </row>
    <row r="441" spans="1:32" hidden="1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0.81266741335228532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0.98191131348325689</v>
      </c>
    </row>
    <row r="443" spans="1:32" hidden="1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0.14919787257811779</v>
      </c>
    </row>
    <row r="444" spans="1:32" hidden="1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0.72173072288918805</v>
      </c>
    </row>
    <row r="445" spans="1:32" hidden="1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7.3335247074668319E-2</v>
      </c>
    </row>
    <row r="446" spans="1:32" hidden="1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0.67717680634587929</v>
      </c>
    </row>
    <row r="447" spans="1:32" hidden="1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0.4519981950472205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0.99138453976797458</v>
      </c>
    </row>
    <row r="449" spans="1:32" hidden="1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0.25206489163497992</v>
      </c>
    </row>
    <row r="450" spans="1:32" hidden="1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0.48358278174270164</v>
      </c>
    </row>
    <row r="451" spans="1:32" hidden="1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0.28918351292163136</v>
      </c>
    </row>
    <row r="452" spans="1:32" hidden="1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0.42502104402245955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0.37908262089798617</v>
      </c>
    </row>
    <row r="454" spans="1:32" hidden="1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2.1546881960763486E-2</v>
      </c>
    </row>
    <row r="455" spans="1:32" hidden="1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0.27303279177222717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0.65118049780250409</v>
      </c>
    </row>
    <row r="457" spans="1:32" hidden="1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0.92457407355659305</v>
      </c>
    </row>
    <row r="458" spans="1:32" hidden="1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0.57089203700049396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0.81254687561538186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0.31176769892870537</v>
      </c>
    </row>
    <row r="461" spans="1:32" hidden="1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0.50870697023599654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0.92373995215007332</v>
      </c>
    </row>
    <row r="463" spans="1:32" hidden="1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0.10301347080751333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0.53175345019803266</v>
      </c>
    </row>
    <row r="465" spans="1:32" hidden="1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0.34781626464013193</v>
      </c>
    </row>
    <row r="466" spans="1:32" hidden="1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0.78665501004074934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0.82411074586633115</v>
      </c>
    </row>
    <row r="468" spans="1:32" hidden="1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0.71822669393513794</v>
      </c>
    </row>
    <row r="469" spans="1:32" hidden="1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0.11866651104578019</v>
      </c>
    </row>
    <row r="470" spans="1:32" hidden="1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0.84022058292943225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0.51083024221562212</v>
      </c>
    </row>
    <row r="472" spans="1:32" hidden="1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0.99639275776376379</v>
      </c>
    </row>
    <row r="473" spans="1:32" hidden="1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0.52443896760406084</v>
      </c>
    </row>
    <row r="474" spans="1:32" hidden="1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0.94546999726163106</v>
      </c>
    </row>
    <row r="475" spans="1:32" hidden="1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0.39951651394173127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0.26685944102979486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0.61011177619022061</v>
      </c>
    </row>
    <row r="478" spans="1:32" hidden="1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0.48583571221494537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0.673948753065998</v>
      </c>
    </row>
    <row r="480" spans="1:32" hidden="1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0.90111267786338434</v>
      </c>
    </row>
    <row r="481" spans="1:32" hidden="1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0.61388560377512202</v>
      </c>
    </row>
    <row r="482" spans="1:32" hidden="1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0.44108303113848835</v>
      </c>
    </row>
    <row r="483" spans="1:32" hidden="1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6.9417806180134822E-2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0.59300042337189096</v>
      </c>
    </row>
    <row r="485" spans="1:32" hidden="1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0.84151490042176269</v>
      </c>
    </row>
    <row r="486" spans="1:32" hidden="1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0.8225697603278318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0.86830531031870906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0.9237466365673408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0.86618892872748277</v>
      </c>
    </row>
    <row r="490" spans="1:32" hidden="1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2.0463026284722297E-2</v>
      </c>
    </row>
    <row r="491" spans="1:32" hidden="1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0.48615404220247382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0.56625641718560649</v>
      </c>
    </row>
    <row r="493" spans="1:32" hidden="1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0.4090033808629745</v>
      </c>
    </row>
    <row r="494" spans="1:32" hidden="1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0.29647423232307701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0.61338997089787073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0.4992471444343628</v>
      </c>
    </row>
    <row r="497" spans="1:32" hidden="1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0.52462680228067338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0.44874692320244614</v>
      </c>
    </row>
    <row r="499" spans="1:32" hidden="1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0.58073608490241702</v>
      </c>
    </row>
    <row r="500" spans="1:32" hidden="1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0.97332412395268575</v>
      </c>
    </row>
    <row r="501" spans="1:32" hidden="1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0.88195943924717513</v>
      </c>
    </row>
  </sheetData>
  <autoFilter ref="A1:AF501">
    <filterColumn colId="1">
      <filters>
        <filter val="Female"/>
      </filters>
    </filterColumn>
    <filterColumn colId="5">
      <filters>
        <filter val="No"/>
      </filters>
    </filterColumn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E14" sqref="E14"/>
    </sheetView>
  </sheetViews>
  <sheetFormatPr defaultRowHeight="15" x14ac:dyDescent="0.3"/>
  <cols>
    <col min="1" max="1" width="29.28515625" bestFit="1" customWidth="1"/>
    <col min="2" max="2" width="20.85546875" bestFit="1" customWidth="1"/>
    <col min="3" max="3" width="23.5703125" bestFit="1" customWidth="1"/>
    <col min="4" max="4" width="4" bestFit="1" customWidth="1"/>
    <col min="5" max="5" width="21.140625" bestFit="1" customWidth="1"/>
    <col min="6" max="6" width="4" bestFit="1" customWidth="1"/>
    <col min="7" max="7" width="10.28515625" bestFit="1" customWidth="1"/>
    <col min="11" max="11" width="20.85546875" bestFit="1" customWidth="1"/>
    <col min="12" max="12" width="5.5703125" bestFit="1" customWidth="1"/>
  </cols>
  <sheetData>
    <row r="2" spans="1:3" x14ac:dyDescent="0.3">
      <c r="A2" s="5" t="s">
        <v>53</v>
      </c>
      <c r="B2" t="s">
        <v>86</v>
      </c>
    </row>
    <row r="3" spans="1:3" x14ac:dyDescent="0.3">
      <c r="A3" s="5" t="s">
        <v>51</v>
      </c>
      <c r="B3" t="s">
        <v>141</v>
      </c>
    </row>
    <row r="4" spans="1:3" x14ac:dyDescent="0.3">
      <c r="A4" s="5" t="s">
        <v>56</v>
      </c>
      <c r="B4" t="s">
        <v>141</v>
      </c>
    </row>
    <row r="5" spans="1:3" x14ac:dyDescent="0.3">
      <c r="A5" s="5" t="s">
        <v>54</v>
      </c>
      <c r="B5" t="s">
        <v>141</v>
      </c>
    </row>
    <row r="6" spans="1:3" x14ac:dyDescent="0.3">
      <c r="A6" s="5" t="s">
        <v>57</v>
      </c>
      <c r="B6" t="s">
        <v>141</v>
      </c>
    </row>
    <row r="8" spans="1:3" x14ac:dyDescent="0.3">
      <c r="A8" s="5" t="s">
        <v>49</v>
      </c>
      <c r="B8" t="s">
        <v>142</v>
      </c>
      <c r="C8" t="s">
        <v>152</v>
      </c>
    </row>
    <row r="9" spans="1:3" x14ac:dyDescent="0.3">
      <c r="A9" s="6" t="s">
        <v>7</v>
      </c>
      <c r="B9" s="7">
        <v>18</v>
      </c>
      <c r="C9" s="7">
        <v>1.7777777777777777</v>
      </c>
    </row>
    <row r="10" spans="1:3" x14ac:dyDescent="0.3">
      <c r="A10" s="6" t="s">
        <v>8</v>
      </c>
      <c r="B10" s="7">
        <v>33</v>
      </c>
      <c r="C10" s="7">
        <v>1.9696969696969697</v>
      </c>
    </row>
    <row r="11" spans="1:3" x14ac:dyDescent="0.3">
      <c r="A11" s="6" t="s">
        <v>140</v>
      </c>
      <c r="B11" s="7">
        <v>51</v>
      </c>
      <c r="C11" s="7">
        <v>1.9019607843137254</v>
      </c>
    </row>
    <row r="15" spans="1:3" x14ac:dyDescent="0.3">
      <c r="A15" s="6"/>
      <c r="B15" s="7"/>
      <c r="C15" s="7"/>
    </row>
    <row r="16" spans="1:3" x14ac:dyDescent="0.3">
      <c r="A16" s="6"/>
      <c r="B16" s="7"/>
      <c r="C16" s="7"/>
    </row>
    <row r="17" spans="1:8" x14ac:dyDescent="0.3">
      <c r="A17" s="6"/>
      <c r="B17" s="7"/>
      <c r="C17" s="7"/>
    </row>
    <row r="18" spans="1:8" x14ac:dyDescent="0.3">
      <c r="A18" s="6"/>
      <c r="B18" s="7"/>
      <c r="C18" s="7"/>
    </row>
    <row r="19" spans="1:8" x14ac:dyDescent="0.3">
      <c r="A19" s="6"/>
      <c r="B19" s="7"/>
      <c r="C19" s="7"/>
    </row>
    <row r="20" spans="1:8" x14ac:dyDescent="0.3">
      <c r="A20" s="6"/>
      <c r="B20" s="7"/>
      <c r="C20" s="7"/>
    </row>
    <row r="24" spans="1:8" x14ac:dyDescent="0.3">
      <c r="A24" t="s">
        <v>158</v>
      </c>
      <c r="B24">
        <v>295</v>
      </c>
    </row>
    <row r="25" spans="1:8" x14ac:dyDescent="0.3">
      <c r="A25" t="s">
        <v>143</v>
      </c>
      <c r="B25">
        <v>205</v>
      </c>
      <c r="C25" t="s">
        <v>154</v>
      </c>
      <c r="D25">
        <f>B24+B25</f>
        <v>500</v>
      </c>
    </row>
    <row r="26" spans="1:8" x14ac:dyDescent="0.3">
      <c r="A26" t="s">
        <v>144</v>
      </c>
      <c r="B26">
        <v>47</v>
      </c>
    </row>
    <row r="27" spans="1:8" x14ac:dyDescent="0.3">
      <c r="A27" t="s">
        <v>145</v>
      </c>
      <c r="B27" s="1">
        <f>D27/F27</f>
        <v>0.13563829787234041</v>
      </c>
      <c r="C27" t="s">
        <v>153</v>
      </c>
      <c r="D27">
        <v>51</v>
      </c>
      <c r="E27" t="s">
        <v>157</v>
      </c>
      <c r="F27">
        <v>376</v>
      </c>
    </row>
    <row r="28" spans="1:8" x14ac:dyDescent="0.3">
      <c r="A28" t="s">
        <v>146</v>
      </c>
      <c r="B28" s="9">
        <f>D28/D27</f>
        <v>0.35294117647058826</v>
      </c>
      <c r="C28" t="s">
        <v>159</v>
      </c>
      <c r="D28" s="7">
        <v>18</v>
      </c>
    </row>
    <row r="29" spans="1:8" x14ac:dyDescent="0.3">
      <c r="A29" t="s">
        <v>147</v>
      </c>
      <c r="B29" s="1">
        <f>B24/D25</f>
        <v>0.59</v>
      </c>
    </row>
    <row r="30" spans="1:8" x14ac:dyDescent="0.3">
      <c r="A30" t="s">
        <v>151</v>
      </c>
      <c r="B30" s="1">
        <f>B25/500</f>
        <v>0.41</v>
      </c>
    </row>
    <row r="31" spans="1:8" x14ac:dyDescent="0.3">
      <c r="A31" t="s">
        <v>148</v>
      </c>
      <c r="B31" s="10">
        <f>B26/H31</f>
        <v>0.1006423982869379</v>
      </c>
      <c r="C31" t="s">
        <v>160</v>
      </c>
      <c r="D31">
        <v>434</v>
      </c>
      <c r="E31" t="s">
        <v>156</v>
      </c>
      <c r="F31">
        <v>500</v>
      </c>
      <c r="G31" t="s">
        <v>155</v>
      </c>
      <c r="H31">
        <f>(D31+F31)/2</f>
        <v>467</v>
      </c>
    </row>
    <row r="32" spans="1:8" x14ac:dyDescent="0.3">
      <c r="A32" t="s">
        <v>149</v>
      </c>
      <c r="B32" s="11">
        <v>2.41E-2</v>
      </c>
    </row>
    <row r="33" spans="1:2" x14ac:dyDescent="0.3">
      <c r="A33" t="s">
        <v>150</v>
      </c>
      <c r="B33" s="8">
        <v>2.41E-2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0.34779588999763322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0.38794839832283845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0.37606653472079954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0.1870569852320525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0.96464003789172004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0.57570575586138906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0.53894273836553175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0.507294791110799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0.72799314620783273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0.24721709791800517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0.24642729383657658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0.87058634892138609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0.17133916620244249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0.83406638884054096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0.65692689118910763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0.1233243792634674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0.2944395143108347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0.93975621803341902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0.23711334180606203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0.35920920198281492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0.31915169445731117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0.93522452588554195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9.5084568489350207E-2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0.32265295830294649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0.13760058445783707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7.1295126395797936E-2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0.47694926932416459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0.41692174896558487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0.81971586359226678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0.58509967980351707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0.56848677423403993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0.67371527616267013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0.9116298382004957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0.47486345034850141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0.72175411990030536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6.4409742747532084E-3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0.88916310264588472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0.1993435902035291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0.89562272809226384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0.25846622607204839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0.67476609578465119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0.28688943944193745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0.34595678960734211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0.48740331093781197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0.67705146517020953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0.7316857036487997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0.40605833397477842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0.99235205251275338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0.56584465259349692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0.58581792447411163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0.61678726481194202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0.17955901449523315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0.33833216231450247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0.12520858422042258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0.95268400410314502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0.83787859756949945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0.79842632485423137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0.45801434670612018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0.26632479134168119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0.61945976112241818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0.646344087756476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3.2106035264972022E-2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0.61244922440407779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0.15198957702212335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1.8748840273333234E-2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0.32327210117497829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0.20380001983050633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0.93589405283425675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0.43000164672398467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0.15218748449840136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0.8635272420709994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0.95435525458337922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0.67673301284268061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0.90146640362486152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0.64965481796012658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0.86366792909152046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0.30703570291613347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0.38659960274416993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0.33050590117538603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2.9157741067784571E-3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0.51616395244324798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0.6298713218031029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0.97808711988544317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0.71702255052337571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0.35154418845569302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0.11985600888276138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0.18379037454574942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9.6254353353963928E-3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0.68206747196179751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0.24041379162453036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0.22118716702094687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0.64008409074089834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0.60917359278409589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0.69018092172386891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0.9675488647821805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0.84492941637400054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0.65938637525468957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0.5309600383117461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0.12249752124246516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0.51413302080236212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0.3780154232813272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0.41654277231465875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0.38325149675539849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0.81823262021465804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0.40887294636198368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0.55400807240624539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0.6492168254360573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0.80420055046971506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0.43495608429118782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0.2116077241390889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0.34726898756782676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0.17202061083187903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0.53012524419893281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0.22675102991522844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0.23230957843150801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0.30315894540718091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0.86356231912037329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0.34963536503580572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0.45602541069641378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0.92978656593557341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0.8708712579836202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0.22435675920831144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0.54648930922868566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0.75555016662508101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0.83612850037708797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0.57262163662752497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0.30627254531359061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0.35395558017107831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0.2097235253082691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0.66512568603452382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0.91585455569691721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0.71588396741158355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8.6068835378166675E-2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0.17407045739929794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0.89908021866142973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0.24553289709714998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7.7179346335440768E-2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0.90594947085576205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0.99377873164594743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0.81873912499467272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0.52166765535303605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0.40768420616432732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0.12209223460970975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0.75474613132142176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0.88329991154588972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0.8743664836075431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0.34619999273209168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0.73864777883665067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0.11930872726494657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0.90291668120382129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0.98417948945611478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0.53394623623750181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0.17481086888810315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0.30305831925820637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3.641466449948183E-2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0.40193867900616265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0.79409887090623621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0.81949434812697741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0.1347903398490683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0.85906153746119929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0.69392197151694246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0.60239188142508393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0.12932492485137226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0.70362128486830844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0.91520619910648049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0.19613271408835942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0.68644944416703924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0.56949154022721837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0.36360478587693501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0.77369017752431302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0.88890712019901597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0.99919397907554164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0.96289251027157097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0.86560311670577228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0.81023221451330785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6.6415771405475721E-2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0.5915326803760933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0.65935674847374359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0.30640753388564579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0.699775619536817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0.78827650619323941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0.85846074033544206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0.96472075902491827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0.93879260821103927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0.39441173997939538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0.32590181643075444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0.11512014939489301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0.22184779235784358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0.54153471670292452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0.2948244378979763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0.90113480079858721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0.76387169811891964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0.12085990218286613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0.80935955488615896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0.48033257277187857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0.77338590614354819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0.91141212721551468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0.25310920883943444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0.36036965221138473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0.52502389357897195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0.30160449494654207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0.60215590319748769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0.60115460203512239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0.97603239314143186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0.15837017919485685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0.57663546312835534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0.17714236848696863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0.88548310710344103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0.80902253776737776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0.35703973842457915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0.36035991595747796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0.65382016134195142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0.82114801272556048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1.7540262124600248E-2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6.9662054123039163E-2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0.58378102589328285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0.80798293217941886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0.3557972748444953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0.28049372540302808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0.6806379466599064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0.39082753969151252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8.9750026779885417E-2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0.94358100170437609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0.63931474977550462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0.84378592395096463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0.58574740070558529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0.38377039493388365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0.47314290353920263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0.50863763750887492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0.52840829772978071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0.65776143833431377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0.73639343171511851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0.71404605684162692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0.63167848704068941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0.42129500218021187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0.89991331884265335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0.29227079577958626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0.37960890020948335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0.93564886240185241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0.14518614170565003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0.56484612666984868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0.29388257225772185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0.15773513758826008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0.24375782860941564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0.41843407523424758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0.21540190594049802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0.27728808813692019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0.88010879537261411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0.90413806303163891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0.93806703716148276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0.36414632821717852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5.5135301748858168E-2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0.64230081642753512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0.39149210200397477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0.94751765807695065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0.75716458137010723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0.64861709025228398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0.29440023570863849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0.46091310755547721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0.40858053557614882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0.90687710100812557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0.62912024866445715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0.82711634226014952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0.61846884479164588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0.98873767751317654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0.77962121904034654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0.14756276820073466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0.52584025935554135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0.19511044707430081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0.36349243855595059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1.2613430835420658E-2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0.91978924181088062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0.96498258620645772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0.68439275070174199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0.95020602706593293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0.30583629837278203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0.48334154656916173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0.70814102015215818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0.59270129287018281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0.88702672715857078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0.41248607233923973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0.84634362314035139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2.0363245914700734E-3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0.56144463557897262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7.0755688172204567E-2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0.59893048135338323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0.12349564261119406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0.46193032669485701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0.57822699424728263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6.5216233710309712E-2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0.84219519516460795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0.40505242636744965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0.91328367752620343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0.18739485019562119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0.42261539653655544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0.38291019332477494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0.7928262233807053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0.2353222017353106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8.8577779100847076E-2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0.55187726607129473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0.11531054017513875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0.37804192874228892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0.26540569641773037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0.21515769082754743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0.44244975888395488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0.90055075742214485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0.28303688616394984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0.62458552988305693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0.56078933139218157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0.35978992815683852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0.43196856251311433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0.8975983940182628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0.87962874182833206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0.42911079586035938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0.9396636394419684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0.60999565551921875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0.33576649160981775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0.37352063163490612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0.59944232990608537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0.56634338009649055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0.19338578363356695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0.16783826077108488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0.97807837993661129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0.5291377733669681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0.58375267833037925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0.92483694801943317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0.81682804004770981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0.23203107849478566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0.65645710773657806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0.1161665636057494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0.92916881674461638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0.32400360855479604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0.61793702583996946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0.9604462660159081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0.94070723864939121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0.37161706660982996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9.4676366625084607E-2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0.73490123593723689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0.57309594007364728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0.97885756267026958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0.24214631340593129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0.30472822411084177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4.2376810460651892E-2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0.82506360127733003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0.19135329424162295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0.14744099182850301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8.4637490419894879E-2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0.6304564079093492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7.7762215841892135E-2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0.27306097026696186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0.45126912949612663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0.47062850118365052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0.29339497958018901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0.83542469416727361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0.89034750576507715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0.61261023796380565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0.6548138668232778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6.5538298037179921E-2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0.21133317320665534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0.872047454165504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0.61959919570451338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0.74109776578681785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0.63969950460748948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0.77106944351120688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0.14430329349863091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0.32278165547747006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0.24389896283894796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0.62670622566498424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0.72594688391042295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0.64298881141747499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7.7257013311078815E-2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0.84074217499949921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0.94156539170157971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0.33534831483154548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7.6964603992508041E-2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7.8088399476989756E-2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0.97456021565074868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0.95490564455667881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0.60036047373930346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0.94036991878044973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0.80593783375022432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0.69324760645021311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0.81233788921222339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0.87593892088330394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0.62793232064514548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0.11221971165516353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0.51170198925394483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0.53914832531462387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0.5571272298773472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0.98865981104396139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0.75781718986933488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0.19057179827147697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0.63062805504646868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0.78896934698471477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0.52121529433555203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0.80027331956579739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8.3736252390105403E-2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0.93400617382731443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0.1603556995289187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0.35902712966984951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0.99402567102967643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1.4995492813096645E-2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0.68200433879665978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0.1878070188061095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0.85532889248098765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0.9275834459843415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0.64610281565864591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0.62641250704516949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0.21447310783226547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0.1962933822931322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0.69011196623743198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0.50174507576530636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0.83901480466967926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0.54406260215597557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0.74769980144419557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0.50152850705262453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0.39557437784619887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0.89171699576113383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0.85656924902644249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0.74715999449393566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0.88783482140056036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0.45765691118678709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0.26636312286917008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0.44660930981021663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0.16116512188125942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0.90281778603278262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0.69871618182383521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1.8295082707328936E-2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0.50378018874657893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0.45781784592329466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0.83391124915736681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0.32585304310649843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0.65085646318545698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0.17008195056089315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0.41511347336679605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0.22880428470231684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0.19118760829429626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0.15098504580979544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0.18450476013690953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0.98411139493545619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0.23003533866364034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0.38774584603167195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0.86800566254997502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0.21058866538398091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0.9841262622430641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0.19753911634474508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0.98893861625286927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0.2298340820095468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0.39574621137182819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0.3836026648539792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0.30841169960740356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0.29748275821752368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0.69524211123281343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0.17279277602876919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0.6894345475613135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0.81011228205875596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0.8808965086511511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0.8756708027095379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0.94406060670339076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0.65241255685498656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0.29718108817114064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0.47035383713376133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0.89127796134480408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0.85305370625800792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0.54824742289563799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0.56127161928911296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6.9108370233481931E-2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0.67020681994446674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0.28527804367538989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0.19422075452990106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0.79558079295971174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0.35063352197439945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0.18209234992856804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8.6551862487622255E-2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0.34902038336624497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0.92921842785873066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0.65465177960389287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0.8997348076476005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0.89956932893306896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0.72728438171554266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0.67031528043438726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0.25354813260684139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0.57655278730745374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0.84737396560178546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3.8046722324334037E-2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0.62419161516022925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0.47273689148668985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0.72678643032764767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0.77332408265638053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8.021189497522041E-2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0.98060364808575329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1.8910666270152809E-2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0.86066459669452811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0.52599559784365268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0.82231557738627548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0.43564969829326938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0.80464895979248097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0.62969414963435122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0.97582445072116797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0.43288582422893074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ec10cf3e-a676-41e1-a044-da170c7ccd02"/>
    <ds:schemaRef ds:uri="http://www.w3.org/XML/1998/namespace"/>
    <ds:schemaRef ds:uri="http://schemas.microsoft.com/office/infopath/2007/PartnerControls"/>
    <ds:schemaRef ds:uri="d84e4571-a221-42bf-b7fb-93635ee21df0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pivot table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Shraddha Kale</cp:lastModifiedBy>
  <dcterms:created xsi:type="dcterms:W3CDTF">2020-09-23T13:01:50Z</dcterms:created>
  <dcterms:modified xsi:type="dcterms:W3CDTF">2024-03-12T16:25:07Z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