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YODAYA\"/>
    </mc:Choice>
  </mc:AlternateContent>
  <xr:revisionPtr revIDLastSave="0" documentId="8_{92782738-47AF-4C24-BB01-9F7105372ADC}" xr6:coauthVersionLast="47" xr6:coauthVersionMax="47" xr10:uidLastSave="{00000000-0000-0000-0000-000000000000}"/>
  <bookViews>
    <workbookView xWindow="-120" yWindow="-120" windowWidth="29040" windowHeight="15720" xr2:uid="{350837B2-33DD-4727-8869-0861ECD1B629}"/>
  </bookViews>
  <sheets>
    <sheet name="Pivot_Tables" sheetId="2" r:id="rId1"/>
    <sheet name="retail_sales_dataset" sheetId="1" r:id="rId2"/>
  </sheets>
  <definedNames>
    <definedName name="_xlnm._FilterDatabase" localSheetId="1" hidden="1">retail_sales_dataset!$J$1:$J$1001</definedName>
  </definedNames>
  <calcPr calcId="0"/>
  <pivotCaches>
    <pivotCache cacheId="29" r:id="rId3"/>
  </pivotCaches>
</workbook>
</file>

<file path=xl/calcChain.xml><?xml version="1.0" encoding="utf-8"?>
<calcChain xmlns="http://schemas.openxmlformats.org/spreadsheetml/2006/main">
  <c r="Q18" i="1" l="1"/>
  <c r="Q17" i="1"/>
  <c r="Q16" i="1"/>
  <c r="Q15" i="1"/>
  <c r="Q14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9" i="1"/>
  <c r="L3" i="1"/>
  <c r="L4" i="1"/>
  <c r="L5" i="1"/>
  <c r="L6" i="1"/>
  <c r="L7" i="1"/>
  <c r="L8" i="1"/>
  <c r="L2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3" i="1"/>
  <c r="K14" i="1"/>
  <c r="K15" i="1"/>
  <c r="K16" i="1"/>
  <c r="K17" i="1"/>
  <c r="K18" i="1"/>
  <c r="K19" i="1"/>
  <c r="K20" i="1"/>
  <c r="K3" i="1"/>
  <c r="K4" i="1"/>
  <c r="K5" i="1"/>
  <c r="K6" i="1"/>
  <c r="K7" i="1"/>
  <c r="K8" i="1"/>
  <c r="K9" i="1"/>
  <c r="K10" i="1"/>
  <c r="K11" i="1"/>
  <c r="K1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2" i="1"/>
</calcChain>
</file>

<file path=xl/sharedStrings.xml><?xml version="1.0" encoding="utf-8"?>
<sst xmlns="http://schemas.openxmlformats.org/spreadsheetml/2006/main" count="3050" uniqueCount="1039">
  <si>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</si>
  <si>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</si>
  <si>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</si>
  <si>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</si>
  <si>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</si>
  <si>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</si>
  <si>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</si>
  <si>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</si>
  <si>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</si>
  <si>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</si>
  <si>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</si>
  <si>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</si>
  <si>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</si>
  <si>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</si>
  <si>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</si>
  <si>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</si>
  <si>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</si>
  <si>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</si>
  <si>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</si>
  <si>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</si>
  <si>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</si>
  <si>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</si>
  <si>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</si>
  <si>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</si>
  <si>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</si>
  <si>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</si>
  <si>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</si>
  <si>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</si>
  <si>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</si>
  <si>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</si>
  <si>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</si>
  <si>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</si>
  <si>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</si>
  <si>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</si>
  <si>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</si>
  <si>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</si>
  <si>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</si>
  <si>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</si>
  <si>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</si>
  <si>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</si>
  <si>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</si>
  <si>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</si>
  <si>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</si>
  <si>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</si>
  <si>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</si>
  <si>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</si>
  <si>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</si>
  <si>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</si>
  <si>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</si>
  <si>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</si>
  <si>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</si>
  <si>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</si>
  <si>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</si>
  <si>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</si>
  <si>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</si>
  <si>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</si>
  <si>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</si>
  <si>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</si>
  <si>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</si>
  <si>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</si>
  <si>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</si>
  <si>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</si>
  <si>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</si>
  <si>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</si>
  <si>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</si>
  <si>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</si>
  <si>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</si>
  <si>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</si>
  <si>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</si>
  <si>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</si>
  <si>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</si>
  <si>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</si>
  <si>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</si>
  <si>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</si>
  <si>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</si>
  <si>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</si>
  <si>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</si>
  <si>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</si>
  <si>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</si>
  <si>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</si>
  <si>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</si>
  <si>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</si>
  <si>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</si>
  <si>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</si>
  <si>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</si>
  <si>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</si>
  <si>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</si>
  <si>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</si>
  <si>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</si>
  <si>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</si>
  <si>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</si>
  <si>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</si>
  <si>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</si>
  <si>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</si>
  <si>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</si>
  <si>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</si>
  <si>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</si>
  <si>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</si>
  <si>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</si>
  <si>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</si>
  <si>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</si>
  <si>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</si>
  <si>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</si>
  <si>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</si>
  <si>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</si>
  <si>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</si>
  <si>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</si>
  <si>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</si>
  <si>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</si>
  <si>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</si>
  <si>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</si>
  <si>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</si>
  <si>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</si>
  <si>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</si>
  <si>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</si>
  <si>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</si>
  <si>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</si>
  <si>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</si>
  <si>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</si>
  <si>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</si>
  <si>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</si>
  <si>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</si>
  <si>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</si>
  <si>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</si>
  <si>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</si>
  <si>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</si>
  <si>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</si>
  <si>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</si>
  <si>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</si>
  <si>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</si>
  <si>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</si>
  <si>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</si>
  <si>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</si>
  <si>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</si>
  <si>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</si>
  <si>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</si>
  <si>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</si>
  <si>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</si>
  <si>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</si>
  <si>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</si>
  <si>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</si>
  <si>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</si>
  <si>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</si>
  <si>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</si>
  <si>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</si>
  <si>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</si>
  <si>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</si>
  <si>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</si>
  <si>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</si>
  <si>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</si>
  <si>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</si>
  <si>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</si>
  <si>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</si>
  <si>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</si>
  <si>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</si>
  <si>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</si>
  <si>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</si>
  <si>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</si>
  <si>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</si>
  <si>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</si>
  <si>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</si>
  <si>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</si>
  <si>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</si>
  <si>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</si>
  <si>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</si>
  <si>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</si>
  <si>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</si>
  <si>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</si>
  <si>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</si>
  <si>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</si>
  <si>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</si>
  <si>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</si>
  <si>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</si>
  <si>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</si>
  <si>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</si>
  <si>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</si>
  <si>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</si>
  <si>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</si>
  <si>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</si>
  <si>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</si>
  <si>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</si>
  <si>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</si>
  <si>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</si>
  <si>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</si>
  <si>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</si>
  <si>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</si>
  <si>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</si>
  <si>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</si>
  <si>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</si>
  <si>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</si>
  <si>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</si>
  <si>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</si>
  <si>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</si>
  <si>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</si>
  <si>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</si>
  <si>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</si>
  <si>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</si>
  <si>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</si>
  <si>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</si>
  <si>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</si>
  <si>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</si>
  <si>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</si>
  <si>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</si>
  <si>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</si>
  <si>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</si>
  <si>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</si>
  <si>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</si>
  <si>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</si>
  <si>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</si>
  <si>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</si>
  <si>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</si>
  <si>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</si>
  <si>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</si>
  <si>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</si>
  <si>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</si>
  <si>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</si>
  <si>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</si>
  <si>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</si>
  <si>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</si>
  <si>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</si>
  <si>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</si>
  <si>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</si>
  <si>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</si>
  <si>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</si>
  <si>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</si>
  <si>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</si>
  <si>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</si>
  <si>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</si>
  <si>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</si>
  <si>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</si>
  <si>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</si>
  <si>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</si>
  <si>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</si>
  <si>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</si>
  <si>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</si>
  <si>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</si>
  <si>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</si>
  <si>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</si>
  <si>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</si>
  <si>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</si>
  <si>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</si>
  <si>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</si>
  <si>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</si>
  <si>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</si>
  <si>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</si>
  <si>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</si>
  <si>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</si>
  <si>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</si>
  <si>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</si>
  <si>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</si>
  <si>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</si>
  <si>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</si>
  <si>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</si>
  <si>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</si>
  <si>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</si>
  <si>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</si>
  <si>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</si>
  <si>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</si>
  <si>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</si>
  <si>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</si>
  <si>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</si>
  <si>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</si>
  <si>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</si>
  <si>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</si>
  <si>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</si>
  <si>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</si>
  <si>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</si>
  <si>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</si>
  <si>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</si>
  <si>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</si>
  <si>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</si>
  <si>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</si>
  <si>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</si>
  <si>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</si>
  <si>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</si>
  <si>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</si>
  <si>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</si>
  <si>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</si>
  <si>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</si>
  <si>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</si>
  <si>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</si>
  <si>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</si>
  <si>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</si>
  <si>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</si>
  <si>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</si>
  <si>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</si>
  <si>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</si>
  <si>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</si>
  <si>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</si>
  <si>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</si>
  <si>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</si>
  <si>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</si>
  <si>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</si>
  <si>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</si>
  <si>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</si>
  <si>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</si>
  <si>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</si>
  <si>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</si>
  <si>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</si>
  <si>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</si>
  <si>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</si>
  <si>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</si>
  <si>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</si>
  <si>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</si>
  <si>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</si>
  <si>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</si>
  <si>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</si>
  <si>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</si>
  <si>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</si>
  <si>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</si>
  <si>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</si>
  <si>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</si>
  <si>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</si>
  <si>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</si>
  <si>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</si>
  <si>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</si>
  <si>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</si>
  <si>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</si>
  <si>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</si>
  <si>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</si>
  <si>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</si>
  <si>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</si>
  <si>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</si>
  <si>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</si>
  <si>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</si>
  <si>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</si>
  <si>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</si>
  <si>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</si>
  <si>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</si>
  <si>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</si>
  <si>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</si>
  <si>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</si>
  <si>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</si>
  <si>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</si>
  <si>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</si>
  <si>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</si>
  <si>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</si>
  <si>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</si>
  <si>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</si>
  <si>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</si>
  <si>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</si>
  <si>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</si>
  <si>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</si>
  <si>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</si>
  <si>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</si>
  <si>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</si>
  <si>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</si>
  <si>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</si>
  <si>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</si>
  <si>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</si>
  <si>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</si>
  <si>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</si>
  <si>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</si>
  <si>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</si>
  <si>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</si>
  <si>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</si>
  <si>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</si>
  <si>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</si>
  <si>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</si>
  <si>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</si>
  <si>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</si>
  <si>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</si>
  <si>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</si>
  <si>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</si>
  <si>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</si>
  <si>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</si>
  <si>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</si>
  <si>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</si>
  <si>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</si>
  <si>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</si>
  <si>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</si>
  <si>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</si>
  <si>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</si>
  <si>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</si>
  <si>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</si>
  <si>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</si>
  <si>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</si>
  <si>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</si>
  <si>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</si>
  <si>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</si>
  <si>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</si>
  <si>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</si>
  <si>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</si>
  <si>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</si>
  <si>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</si>
  <si>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</si>
  <si>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</si>
  <si>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</si>
  <si>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</si>
  <si>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</si>
  <si>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</si>
  <si>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</si>
  <si>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</si>
  <si>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</si>
  <si>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</si>
  <si>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</si>
  <si>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</si>
  <si>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</si>
  <si>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</si>
  <si>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</si>
  <si>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</si>
  <si>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</si>
  <si>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</si>
  <si>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</si>
  <si>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</si>
  <si>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</si>
  <si>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</si>
  <si>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</si>
  <si>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</si>
  <si>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</si>
  <si>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</si>
  <si>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</si>
  <si>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</si>
  <si>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</si>
  <si>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</si>
  <si>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</si>
  <si>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</si>
  <si>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</si>
  <si>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</si>
  <si>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</si>
  <si>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</si>
  <si>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</si>
  <si>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</si>
  <si>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</si>
  <si>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</si>
  <si>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</si>
  <si>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</si>
  <si>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</si>
  <si>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</si>
  <si>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</si>
  <si>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</si>
  <si>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</si>
  <si>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</si>
  <si>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</si>
  <si>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</si>
  <si>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</si>
  <si>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</si>
  <si>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</si>
  <si>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</si>
  <si>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</si>
  <si>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</si>
  <si>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</si>
  <si>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</si>
  <si>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</si>
  <si>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</si>
  <si>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</si>
  <si>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</si>
  <si>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</si>
  <si>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</si>
  <si>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</si>
  <si>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</si>
  <si>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</si>
  <si>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</si>
  <si>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</si>
  <si>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</si>
  <si>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</si>
  <si>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</si>
  <si>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</si>
  <si>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</si>
  <si>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</si>
  <si>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</si>
  <si>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</si>
  <si>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</si>
  <si>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</si>
  <si>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</si>
  <si>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</si>
  <si>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</si>
  <si>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</si>
  <si>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</si>
  <si>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</si>
  <si>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</si>
  <si>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</si>
  <si>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</si>
  <si>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</si>
  <si>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</si>
  <si>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</si>
  <si>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</si>
  <si>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</si>
  <si>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</si>
  <si>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</si>
  <si>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</si>
  <si>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</si>
  <si>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</si>
  <si>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</si>
  <si>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</si>
  <si>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</si>
  <si>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</si>
  <si>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</si>
  <si>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</si>
  <si>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</si>
  <si>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</si>
  <si>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</si>
  <si>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</si>
  <si>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</si>
  <si>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</si>
  <si>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</si>
  <si>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</si>
  <si>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</si>
  <si>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</si>
  <si>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</si>
  <si>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</si>
  <si>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</si>
  <si>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</si>
  <si>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</si>
  <si>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</si>
  <si>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</si>
  <si>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</si>
  <si>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</si>
  <si>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</si>
  <si>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</si>
  <si>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</si>
  <si>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</si>
  <si>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</si>
  <si>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</si>
  <si>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</si>
  <si>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</si>
  <si>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</si>
  <si>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</si>
  <si>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</si>
  <si>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</si>
  <si>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</si>
  <si>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</si>
  <si>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</si>
  <si>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</si>
  <si>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</si>
  <si>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</si>
  <si>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</si>
  <si>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</si>
  <si>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</si>
  <si>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</si>
  <si>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</si>
  <si>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</si>
  <si>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</si>
  <si>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</si>
  <si>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</si>
  <si>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</si>
  <si>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</si>
  <si>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</si>
  <si>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</si>
  <si>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</si>
  <si>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</si>
  <si>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</si>
  <si>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</si>
  <si>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</si>
  <si>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</si>
  <si>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</si>
  <si>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</si>
  <si>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</si>
  <si>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</si>
  <si>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</si>
  <si>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</si>
  <si>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</si>
  <si>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</si>
  <si>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</si>
  <si>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</si>
  <si>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</si>
  <si>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</si>
  <si>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</si>
  <si>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</si>
  <si>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</si>
  <si>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</si>
  <si>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</si>
  <si>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</si>
  <si>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</si>
  <si>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</si>
  <si>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</si>
  <si>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</si>
  <si>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</si>
  <si>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</si>
  <si>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</si>
  <si>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</si>
  <si>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</si>
  <si>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</si>
  <si>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</si>
  <si>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</si>
  <si>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</si>
  <si>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</si>
  <si>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</si>
  <si>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</si>
  <si>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</si>
  <si>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</si>
  <si>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</si>
  <si>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</si>
  <si>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</si>
  <si>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</si>
  <si>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</si>
  <si>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</si>
  <si>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</si>
  <si>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</si>
  <si>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</si>
  <si>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</si>
  <si>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</si>
  <si>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</si>
  <si>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</si>
  <si>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</si>
  <si>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</si>
  <si>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</si>
  <si>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</si>
  <si>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</si>
  <si>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</si>
  <si>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</si>
  <si>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</si>
  <si>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</si>
  <si>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</si>
  <si>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</si>
  <si>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</si>
  <si>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</si>
  <si>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</si>
  <si>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</si>
  <si>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</si>
  <si>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</si>
  <si>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</si>
  <si>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</si>
  <si>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</si>
  <si>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</si>
  <si>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</si>
  <si>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</si>
  <si>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</si>
  <si>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</si>
  <si>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</si>
  <si>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</si>
  <si>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</si>
  <si>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</si>
  <si>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</si>
  <si>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</si>
  <si>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</si>
  <si>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</si>
  <si>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</si>
  <si>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</si>
  <si>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</si>
  <si>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</si>
  <si>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</si>
  <si>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</si>
  <si>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</si>
  <si>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</si>
  <si>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</si>
  <si>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</si>
  <si>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</si>
  <si>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</si>
  <si>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</si>
  <si>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</si>
  <si>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</si>
  <si>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</si>
  <si>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</si>
  <si>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</si>
  <si>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</si>
  <si>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</si>
  <si>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</si>
  <si>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</si>
  <si>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</si>
  <si>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</si>
  <si>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</si>
  <si>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</si>
  <si>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</si>
  <si>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</si>
  <si>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</si>
  <si>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</si>
  <si>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</si>
  <si>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</si>
  <si>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</si>
  <si>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</si>
  <si>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</si>
  <si>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</si>
  <si>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</si>
  <si>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</si>
  <si>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</si>
  <si>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</si>
  <si>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</si>
  <si>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</si>
  <si>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</si>
  <si>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</si>
  <si>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</si>
  <si>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</si>
  <si>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</si>
  <si>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</si>
  <si>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</si>
  <si>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</si>
  <si>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</si>
  <si>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</si>
  <si>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</si>
  <si>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</si>
  <si>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</si>
  <si>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</si>
  <si>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</si>
  <si>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</si>
  <si>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</si>
  <si>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</si>
  <si>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</si>
  <si>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</si>
  <si>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</si>
  <si>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</si>
  <si>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</si>
  <si>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</si>
  <si>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</si>
  <si>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</si>
  <si>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</si>
  <si>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</si>
  <si>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</si>
  <si>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</si>
  <si>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</si>
  <si>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</si>
  <si>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</si>
  <si>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</si>
  <si>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</si>
  <si>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</si>
  <si>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</si>
  <si>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</si>
  <si>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</si>
  <si>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</si>
  <si>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</si>
  <si>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</si>
  <si>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</si>
  <si>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</si>
  <si>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</si>
  <si>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</si>
  <si>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</si>
  <si>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</si>
  <si>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</si>
  <si>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</si>
  <si>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</si>
  <si>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</si>
  <si>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</si>
  <si>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</si>
  <si>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</si>
  <si>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</si>
  <si>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</si>
  <si>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</si>
  <si>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</si>
  <si>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</si>
  <si>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</si>
  <si>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</si>
  <si>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</si>
  <si>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</si>
  <si>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</si>
  <si>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</si>
  <si>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</si>
  <si>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</si>
  <si>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</si>
  <si>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</si>
  <si>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</si>
  <si>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</si>
  <si>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</si>
  <si>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</si>
  <si>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</si>
  <si>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</si>
  <si>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</si>
  <si>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</si>
  <si>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</si>
  <si>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</si>
  <si>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</si>
  <si>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</si>
  <si>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</si>
  <si>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</si>
  <si>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</si>
  <si>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</si>
  <si>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</si>
  <si>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</si>
  <si>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</si>
  <si>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</si>
  <si>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</si>
  <si>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</si>
  <si>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</si>
  <si>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</si>
  <si>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</si>
  <si>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</si>
  <si>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</si>
  <si>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</si>
  <si>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</si>
  <si>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</si>
  <si>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</si>
  <si>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</si>
  <si>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</si>
  <si>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</si>
  <si>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</si>
  <si>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</si>
  <si>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</si>
  <si>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</si>
  <si>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</si>
  <si>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</si>
  <si>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</si>
  <si>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</si>
  <si>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</si>
  <si>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</si>
  <si>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</si>
  <si>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</si>
  <si>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</si>
  <si>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</si>
  <si>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</si>
  <si>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</si>
  <si>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</si>
  <si>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</si>
  <si>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</si>
  <si>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</si>
  <si>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</si>
  <si>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</si>
  <si>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</si>
  <si>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</si>
  <si>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</si>
  <si>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</si>
  <si>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</si>
  <si>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</si>
  <si>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</si>
  <si>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</si>
  <si>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</si>
  <si>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</si>
  <si>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</si>
  <si>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</si>
  <si>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</si>
  <si>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</si>
  <si>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</si>
  <si>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</si>
  <si>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</si>
  <si>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</si>
  <si>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</si>
  <si>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</si>
  <si>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</si>
  <si>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</si>
  <si>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</si>
  <si>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</si>
  <si>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</si>
  <si>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</si>
  <si>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</si>
  <si>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</si>
  <si>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</si>
  <si>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</si>
  <si>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</si>
  <si>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</si>
  <si>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</si>
  <si>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</si>
  <si>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</si>
  <si>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</si>
  <si>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</si>
  <si>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</si>
  <si>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</si>
  <si>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</si>
  <si>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</si>
  <si>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</si>
  <si>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</si>
  <si>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</si>
  <si>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</si>
  <si>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</si>
  <si>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</si>
  <si>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</si>
  <si>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</si>
  <si>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</si>
  <si>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</si>
  <si>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</si>
  <si>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</si>
  <si>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</si>
  <si>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</si>
  <si>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</si>
  <si>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</si>
  <si>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</si>
  <si>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</si>
  <si>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</si>
  <si>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</si>
  <si>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</si>
  <si>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</si>
  <si>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</si>
  <si>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</si>
  <si>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</si>
  <si>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</si>
  <si>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</si>
  <si>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</si>
  <si>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</si>
  <si>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</si>
  <si>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</si>
  <si>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</si>
  <si>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</si>
  <si>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</si>
  <si>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</si>
  <si>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</si>
  <si>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</si>
  <si>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</si>
  <si>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</si>
  <si>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</si>
  <si>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</si>
  <si>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</si>
  <si>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</si>
  <si>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</si>
  <si>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</si>
  <si>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</si>
  <si>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</si>
  <si>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</si>
  <si>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</si>
  <si>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</si>
  <si>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</si>
  <si>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</si>
  <si>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</si>
  <si>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</si>
  <si>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</si>
  <si>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</si>
  <si>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</si>
  <si>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</si>
  <si>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</si>
  <si>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</si>
  <si>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</si>
  <si>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</si>
  <si>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</si>
  <si>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</si>
  <si>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</si>
  <si>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</si>
  <si>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</si>
  <si>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</si>
  <si>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</si>
  <si>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</si>
  <si>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</si>
  <si>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</si>
  <si>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</si>
  <si>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</si>
  <si>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</si>
  <si>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</si>
  <si>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</si>
  <si>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</si>
  <si>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</si>
  <si>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</si>
  <si>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</si>
  <si>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</si>
  <si>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</si>
  <si>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</si>
  <si>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</si>
  <si>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</si>
  <si>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</si>
  <si>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</si>
  <si>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</si>
  <si>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</si>
  <si>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</si>
  <si>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</si>
  <si>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</si>
  <si>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</si>
  <si>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</si>
  <si>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</si>
  <si>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</si>
  <si>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</si>
  <si>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</si>
  <si>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</si>
  <si>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</si>
  <si>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</si>
  <si>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</si>
  <si>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</si>
  <si>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</si>
  <si>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</si>
  <si>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</si>
  <si>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</si>
  <si>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</si>
  <si>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</si>
  <si>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</si>
  <si>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</si>
  <si>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</si>
  <si>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</si>
  <si>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</si>
  <si>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</si>
  <si>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</si>
  <si>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</si>
  <si>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</si>
  <si>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</si>
  <si>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</si>
  <si>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</si>
  <si>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</si>
  <si>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</si>
  <si>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</si>
  <si>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</si>
  <si>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</si>
  <si>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</si>
  <si>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</si>
  <si>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</si>
  <si>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</si>
  <si>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</si>
  <si>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</si>
  <si>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</si>
  <si>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</si>
  <si>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</si>
  <si>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</si>
  <si>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</si>
  <si>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</si>
  <si>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</si>
  <si>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</si>
  <si>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</si>
  <si>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</si>
  <si>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</si>
  <si>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</si>
  <si>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</si>
  <si>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</si>
  <si>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</si>
  <si>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</si>
  <si>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</si>
  <si>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</si>
  <si>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</si>
  <si>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</si>
  <si>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</si>
  <si>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</si>
  <si>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</si>
  <si>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</si>
  <si>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</si>
  <si>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</si>
  <si>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</si>
  <si>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</si>
  <si>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</si>
  <si>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</si>
  <si>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</si>
  <si>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</si>
  <si>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</si>
  <si>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</si>
  <si>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</si>
  <si>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</si>
  <si>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</si>
  <si>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</si>
  <si>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</si>
  <si>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</si>
  <si>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</si>
  <si>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</si>
  <si>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</si>
  <si>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</si>
  <si>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</si>
  <si>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Age Group</t>
  </si>
  <si>
    <t>High-Value Transaction</t>
  </si>
  <si>
    <t xml:space="preserve"> Discount Eligibility</t>
  </si>
  <si>
    <t>Gender Code</t>
  </si>
  <si>
    <t>Grand Total</t>
  </si>
  <si>
    <t>Category</t>
  </si>
  <si>
    <t>Total Sales</t>
  </si>
  <si>
    <t>Adult</t>
  </si>
  <si>
    <t>Senior</t>
  </si>
  <si>
    <t>Teen</t>
  </si>
  <si>
    <t>Young Adult</t>
  </si>
  <si>
    <t>Quantities Sold</t>
  </si>
  <si>
    <t>Transactions</t>
  </si>
  <si>
    <t>Total Sales by Product Category</t>
  </si>
  <si>
    <t>Quantity Sold by Age Group</t>
  </si>
  <si>
    <t>Sales by Gender</t>
  </si>
  <si>
    <t>Total Transaction by Age Group</t>
  </si>
  <si>
    <t>Metric</t>
  </si>
  <si>
    <t>Value</t>
  </si>
  <si>
    <t>Total Revenue</t>
  </si>
  <si>
    <t>Highest Transaction</t>
  </si>
  <si>
    <t>Lowest Transaction</t>
  </si>
  <si>
    <t>No. of High-Value Transactions</t>
  </si>
  <si>
    <t>Average Sales Value</t>
  </si>
  <si>
    <t>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</si>
</sst>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5" formatCode="_ &quot;₹&quot;\ * #,##0_ ;_ &quot;₹&quot;\ * \-#,##0_ ;_ &quot;₹&quot;\ * &quot;-&quot;??_ ;_ @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8" fillId="0" borderId="0" xfId="0" pivotButton="1" applyFont="1"/>
    <xf numFmtId="0" fontId="18" fillId="0" borderId="0" xfId="0" applyFont="1"/>
    <xf numFmtId="0" fontId="19" fillId="33" borderId="0" xfId="0" applyFont="1" applyFill="1" applyAlignment="1">
      <alignment horizontal="left"/>
    </xf>
    <xf numFmtId="165" fontId="19" fillId="33" borderId="0" xfId="0" applyNumberFormat="1" applyFont="1" applyFill="1"/>
    <xf numFmtId="0" fontId="18" fillId="0" borderId="0" xfId="0" applyFont="1" applyAlignment="1">
      <alignment horizontal="left"/>
    </xf>
    <xf numFmtId="165" fontId="18" fillId="0" borderId="0" xfId="0" applyNumberFormat="1" applyFont="1"/>
    <xf numFmtId="0" fontId="19" fillId="33" borderId="0" xfId="0" applyNumberFormat="1" applyFont="1" applyFill="1"/>
    <xf numFmtId="0" fontId="18" fillId="0" borderId="0" xfId="0" applyNumberFormat="1" applyFont="1"/>
    <xf numFmtId="0" fontId="20" fillId="0" borderId="0" xfId="0" applyFont="1"/>
    <xf numFmtId="0" fontId="19" fillId="33" borderId="0" xfId="0" applyFont="1" applyFill="1"/>
    <xf numFmtId="44" fontId="19" fillId="33" borderId="0" xfId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numFmt numFmtId="164" formatCode="_ &quot;₹&quot;\ * #,##0.0_ ;_ &quot;₹&quot;\ * \-#,##0.0_ ;_ &quot;₹&quot;\ * &quot;-&quot;??_ ;_ @_ "/>
    </dxf>
    <dxf>
      <numFmt numFmtId="165" formatCode="_ &quot;₹&quot;\ * #,##0_ ;_ &quot;₹&quot;\ * \-#,##0_ ;_ &quot;₹&quot;\ * &quot;-&quot;??_ ;_ @_ 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4" formatCode="_ &quot;₹&quot;\ * #,##0.0_ ;_ &quot;₹&quot;\ * \-#,##0.0_ ;_ &quot;₹&quot;\ * &quot;-&quot;??_ ;_ @_ "/>
    </dxf>
    <dxf>
      <numFmt numFmtId="34" formatCode="_ &quot;₹&quot;\ * #,##0.00_ ;_ &quot;₹&quot;\ * \-#,##0.00_ ;_ &quot;₹&quot;\ * &quot;-&quot;??_ ;_ @_ 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34" formatCode="_ &quot;₹&quot;\ * #,##0.00_ ;_ &quot;₹&quot;\ * \-#,##0.00_ ;_ &quot;₹&quot;\ * &quot;-&quot;??_ ;_ @_ 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5" formatCode="_ &quot;₹&quot;\ * #,##0_ ;_ &quot;₹&quot;\ * \-#,##0_ ;_ &quot;₹&quot;\ * &quot;-&quot;??_ ;_ @_ 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numFmt numFmtId="165" formatCode="_ &quot;₹&quot;\ * #,##0_ ;_ &quot;₹&quot;\ * \-#,##0_ ;_ &quot;₹&quot;\ * &quot;-&quot;??_ ;_ @_ "/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b/>
      </font>
    </dxf>
    <dxf>
      <font>
        <b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numFmt numFmtId="165" formatCode="_ &quot;₹&quot;\ * #,##0_ ;_ &quot;₹&quot;\ * \-#,##0_ ;_ &quot;₹&quot;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HAGYODAYA" refreshedDate="45813.711669444441" missingItemsLimit="0" createdVersion="8" refreshedVersion="8" minRefreshableVersion="3" recordCount="1000" xr:uid="{C3C248D5-E11B-4D86-9A8C-37F520E7FCFE}">
  <cacheSource type="worksheet">
    <worksheetSource ref="A1:M1001" sheet="retail_sales_dataset"/>
  </cacheSource>
  <cacheFields count="13">
    <cacheField name="Transaction ID" numFmtId="0">
      <sharedItems containsSemiMixedTypes="0" containsString="0" containsNumber="1" containsInteger="1" minValue="1" maxValue="1000"/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Age Group" numFmtId="0">
      <sharedItems count="13">
        <s v="Adult"/>
        <s v="Young Adult"/>
        <s v="Senior"/>
        <s v="Teen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</sharedItems>
    </cacheField>
    <cacheField name="High-Value Transaction" numFmtId="0">
      <sharedItems/>
    </cacheField>
    <cacheField name=" Discount Eligibility" numFmtId="0">
      <sharedItems/>
    </cacheField>
    <cacheField name="Gender Code" numFmtId="0">
      <sharedItems containsSemiMixedTypes="0" containsString="0" containsNumber="1" containsInteger="1" minValue="1" maxValue="2"/>
    </cacheField>
  </cacheFields>
  <calculatedItems count="9">
    <calculatedItem>
      <pivotArea cacheIndex="1" outline="0" fieldPosition="0">
        <references count="1">
          <reference field="9" count="1">
            <x v="4"/>
          </reference>
        </references>
      </pivotArea>
    </calculatedItem>
    <calculatedItem>
      <pivotArea cacheIndex="1" outline="0" fieldPosition="0">
        <references count="1">
          <reference field="9" count="1">
            <x v="5"/>
          </reference>
        </references>
      </pivotArea>
    </calculatedItem>
    <calculatedItem>
      <pivotArea cacheIndex="1" outline="0" fieldPosition="0">
        <references count="1">
          <reference field="9" count="1">
            <x v="6"/>
          </reference>
        </references>
      </pivotArea>
    </calculatedItem>
    <calculatedItem>
      <pivotArea cacheIndex="1" outline="0" fieldPosition="0">
        <references count="1">
          <reference field="9" count="1">
            <x v="7"/>
          </reference>
        </references>
      </pivotArea>
    </calculatedItem>
    <calculatedItem>
      <pivotArea cacheIndex="1" outline="0" fieldPosition="0">
        <references count="1">
          <reference field="9" count="1">
            <x v="8"/>
          </reference>
        </references>
      </pivotArea>
    </calculatedItem>
    <calculatedItem>
      <pivotArea cacheIndex="1" outline="0" fieldPosition="0">
        <references count="1">
          <reference field="9" count="1">
            <x v="9"/>
          </reference>
        </references>
      </pivotArea>
    </calculatedItem>
    <calculatedItem>
      <pivotArea cacheIndex="1" outline="0" fieldPosition="0">
        <references count="1">
          <reference field="9" count="1">
            <x v="10"/>
          </reference>
        </references>
      </pivotArea>
    </calculatedItem>
    <calculatedItem>
      <pivotArea cacheIndex="1" outline="0" fieldPosition="0">
        <references count="1">
          <reference field="9" count="1">
            <x v="11"/>
          </reference>
        </references>
      </pivotArea>
    </calculatedItem>
    <calculatedItem>
      <pivotArea cacheIndex="1" outline="0" fieldPosition="0">
        <references count="1">
          <reference field="9" count="1">
            <x v="1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d v="2023-11-24T00:00:00"/>
    <s v="CUST001"/>
    <x v="0"/>
    <n v="34"/>
    <x v="0"/>
    <n v="3"/>
    <n v="50"/>
    <n v="150"/>
    <x v="0"/>
    <s v="No"/>
    <s v="No"/>
    <n v="1"/>
  </r>
  <r>
    <n v="2"/>
    <d v="2023-02-27T00:00:00"/>
    <s v="CUST002"/>
    <x v="1"/>
    <n v="26"/>
    <x v="1"/>
    <n v="2"/>
    <n v="500"/>
    <n v="1000"/>
    <x v="1"/>
    <s v="No"/>
    <s v="No"/>
    <n v="2"/>
  </r>
  <r>
    <n v="3"/>
    <d v="2023-01-13T00:00:00"/>
    <s v="CUST003"/>
    <x v="0"/>
    <n v="50"/>
    <x v="2"/>
    <n v="1"/>
    <n v="30"/>
    <n v="30"/>
    <x v="2"/>
    <s v="No"/>
    <s v="No"/>
    <n v="1"/>
  </r>
  <r>
    <n v="4"/>
    <d v="2023-05-21T00:00:00"/>
    <s v="CUST004"/>
    <x v="0"/>
    <n v="37"/>
    <x v="1"/>
    <n v="1"/>
    <n v="500"/>
    <n v="500"/>
    <x v="0"/>
    <s v="No"/>
    <s v="No"/>
    <n v="1"/>
  </r>
  <r>
    <n v="5"/>
    <d v="2023-05-06T00:00:00"/>
    <s v="CUST005"/>
    <x v="0"/>
    <n v="30"/>
    <x v="0"/>
    <n v="2"/>
    <n v="50"/>
    <n v="100"/>
    <x v="0"/>
    <s v="No"/>
    <s v="No"/>
    <n v="1"/>
  </r>
  <r>
    <n v="6"/>
    <d v="2023-04-25T00:00:00"/>
    <s v="CUST006"/>
    <x v="1"/>
    <n v="45"/>
    <x v="0"/>
    <n v="1"/>
    <n v="30"/>
    <n v="30"/>
    <x v="0"/>
    <s v="No"/>
    <s v="No"/>
    <n v="2"/>
  </r>
  <r>
    <n v="7"/>
    <d v="2023-03-13T00:00:00"/>
    <s v="CUST007"/>
    <x v="0"/>
    <n v="46"/>
    <x v="1"/>
    <n v="2"/>
    <n v="25"/>
    <n v="50"/>
    <x v="0"/>
    <s v="No"/>
    <s v="No"/>
    <n v="1"/>
  </r>
  <r>
    <n v="8"/>
    <d v="2023-02-22T00:00:00"/>
    <s v="CUST008"/>
    <x v="0"/>
    <n v="30"/>
    <x v="2"/>
    <n v="4"/>
    <n v="25"/>
    <n v="100"/>
    <x v="0"/>
    <s v="No"/>
    <s v="Yes"/>
    <n v="1"/>
  </r>
  <r>
    <n v="9"/>
    <d v="2023-12-13T00:00:00"/>
    <s v="CUST009"/>
    <x v="0"/>
    <n v="63"/>
    <x v="2"/>
    <n v="2"/>
    <n v="300"/>
    <n v="600"/>
    <x v="2"/>
    <s v="No"/>
    <s v="No"/>
    <n v="1"/>
  </r>
  <r>
    <n v="10"/>
    <d v="2023-10-07T00:00:00"/>
    <s v="CUST010"/>
    <x v="1"/>
    <n v="52"/>
    <x v="1"/>
    <n v="4"/>
    <n v="50"/>
    <n v="200"/>
    <x v="2"/>
    <s v="No"/>
    <s v="Yes"/>
    <n v="2"/>
  </r>
  <r>
    <n v="11"/>
    <d v="2023-02-14T00:00:00"/>
    <s v="CUST011"/>
    <x v="0"/>
    <n v="23"/>
    <x v="1"/>
    <n v="2"/>
    <n v="50"/>
    <n v="100"/>
    <x v="1"/>
    <s v="No"/>
    <s v="No"/>
    <n v="1"/>
  </r>
  <r>
    <n v="12"/>
    <d v="2023-10-30T00:00:00"/>
    <s v="CUST012"/>
    <x v="0"/>
    <n v="35"/>
    <x v="0"/>
    <n v="3"/>
    <n v="25"/>
    <n v="75"/>
    <x v="0"/>
    <s v="No"/>
    <s v="No"/>
    <n v="1"/>
  </r>
  <r>
    <n v="13"/>
    <d v="2023-08-05T00:00:00"/>
    <s v="CUST013"/>
    <x v="0"/>
    <n v="22"/>
    <x v="2"/>
    <n v="3"/>
    <n v="500"/>
    <n v="1500"/>
    <x v="1"/>
    <s v="Yes"/>
    <s v="No"/>
    <n v="1"/>
  </r>
  <r>
    <n v="14"/>
    <d v="2023-01-17T00:00:00"/>
    <s v="CUST014"/>
    <x v="0"/>
    <n v="64"/>
    <x v="1"/>
    <n v="4"/>
    <n v="30"/>
    <n v="120"/>
    <x v="2"/>
    <s v="No"/>
    <s v="Yes"/>
    <n v="1"/>
  </r>
  <r>
    <n v="15"/>
    <d v="2023-01-16T00:00:00"/>
    <s v="CUST015"/>
    <x v="1"/>
    <n v="42"/>
    <x v="2"/>
    <n v="4"/>
    <n v="500"/>
    <n v="2000"/>
    <x v="0"/>
    <s v="Yes"/>
    <s v="Yes"/>
    <n v="2"/>
  </r>
  <r>
    <n v="16"/>
    <d v="2023-02-17T00:00:00"/>
    <s v="CUST016"/>
    <x v="0"/>
    <n v="19"/>
    <x v="1"/>
    <n v="3"/>
    <n v="500"/>
    <n v="1500"/>
    <x v="3"/>
    <s v="Yes"/>
    <s v="No"/>
    <n v="1"/>
  </r>
  <r>
    <n v="17"/>
    <d v="2023-04-22T00:00:00"/>
    <s v="CUST017"/>
    <x v="1"/>
    <n v="27"/>
    <x v="1"/>
    <n v="4"/>
    <n v="25"/>
    <n v="100"/>
    <x v="1"/>
    <s v="No"/>
    <s v="Yes"/>
    <n v="2"/>
  </r>
  <r>
    <n v="18"/>
    <d v="2023-04-30T00:00:00"/>
    <s v="CUST018"/>
    <x v="1"/>
    <n v="47"/>
    <x v="2"/>
    <n v="2"/>
    <n v="25"/>
    <n v="50"/>
    <x v="0"/>
    <s v="No"/>
    <s v="No"/>
    <n v="2"/>
  </r>
  <r>
    <n v="19"/>
    <d v="2023-09-16T00:00:00"/>
    <s v="CUST019"/>
    <x v="1"/>
    <n v="62"/>
    <x v="1"/>
    <n v="2"/>
    <n v="25"/>
    <n v="50"/>
    <x v="2"/>
    <s v="No"/>
    <s v="No"/>
    <n v="2"/>
  </r>
  <r>
    <n v="20"/>
    <d v="2023-11-05T00:00:00"/>
    <s v="CUST020"/>
    <x v="0"/>
    <n v="22"/>
    <x v="1"/>
    <n v="3"/>
    <n v="300"/>
    <n v="900"/>
    <x v="1"/>
    <s v="No"/>
    <s v="No"/>
    <n v="1"/>
  </r>
  <r>
    <n v="21"/>
    <d v="2023-01-14T00:00:00"/>
    <s v="CUST021"/>
    <x v="1"/>
    <n v="50"/>
    <x v="0"/>
    <n v="1"/>
    <n v="500"/>
    <n v="500"/>
    <x v="2"/>
    <s v="No"/>
    <s v="No"/>
    <n v="2"/>
  </r>
  <r>
    <n v="22"/>
    <d v="2023-10-15T00:00:00"/>
    <s v="CUST022"/>
    <x v="0"/>
    <n v="18"/>
    <x v="1"/>
    <n v="2"/>
    <n v="50"/>
    <n v="100"/>
    <x v="3"/>
    <s v="No"/>
    <s v="No"/>
    <n v="1"/>
  </r>
  <r>
    <n v="23"/>
    <d v="2023-04-12T00:00:00"/>
    <s v="CUST023"/>
    <x v="1"/>
    <n v="35"/>
    <x v="1"/>
    <n v="4"/>
    <n v="30"/>
    <n v="120"/>
    <x v="0"/>
    <s v="No"/>
    <s v="Yes"/>
    <n v="2"/>
  </r>
  <r>
    <n v="24"/>
    <d v="2023-11-29T00:00:00"/>
    <s v="CUST024"/>
    <x v="1"/>
    <n v="49"/>
    <x v="1"/>
    <n v="1"/>
    <n v="300"/>
    <n v="300"/>
    <x v="0"/>
    <s v="No"/>
    <s v="No"/>
    <n v="2"/>
  </r>
  <r>
    <n v="25"/>
    <d v="2023-12-26T00:00:00"/>
    <s v="CUST025"/>
    <x v="1"/>
    <n v="64"/>
    <x v="0"/>
    <n v="1"/>
    <n v="50"/>
    <n v="50"/>
    <x v="2"/>
    <s v="No"/>
    <s v="No"/>
    <n v="2"/>
  </r>
  <r>
    <n v="26"/>
    <d v="2023-10-07T00:00:00"/>
    <s v="CUST026"/>
    <x v="1"/>
    <n v="28"/>
    <x v="2"/>
    <n v="2"/>
    <n v="500"/>
    <n v="1000"/>
    <x v="1"/>
    <s v="No"/>
    <s v="No"/>
    <n v="2"/>
  </r>
  <r>
    <n v="27"/>
    <d v="2023-08-03T00:00:00"/>
    <s v="CUST027"/>
    <x v="1"/>
    <n v="38"/>
    <x v="0"/>
    <n v="2"/>
    <n v="25"/>
    <n v="50"/>
    <x v="0"/>
    <s v="No"/>
    <s v="No"/>
    <n v="2"/>
  </r>
  <r>
    <n v="28"/>
    <d v="2023-04-23T00:00:00"/>
    <s v="CUST028"/>
    <x v="1"/>
    <n v="43"/>
    <x v="0"/>
    <n v="1"/>
    <n v="500"/>
    <n v="500"/>
    <x v="0"/>
    <s v="No"/>
    <s v="No"/>
    <n v="2"/>
  </r>
  <r>
    <n v="29"/>
    <d v="2023-08-18T00:00:00"/>
    <s v="CUST029"/>
    <x v="1"/>
    <n v="42"/>
    <x v="2"/>
    <n v="1"/>
    <n v="30"/>
    <n v="30"/>
    <x v="0"/>
    <s v="No"/>
    <s v="No"/>
    <n v="2"/>
  </r>
  <r>
    <n v="30"/>
    <d v="2023-10-29T00:00:00"/>
    <s v="CUST030"/>
    <x v="1"/>
    <n v="39"/>
    <x v="0"/>
    <n v="3"/>
    <n v="300"/>
    <n v="900"/>
    <x v="0"/>
    <s v="No"/>
    <s v="No"/>
    <n v="2"/>
  </r>
  <r>
    <n v="31"/>
    <d v="2023-05-23T00:00:00"/>
    <s v="CUST031"/>
    <x v="0"/>
    <n v="44"/>
    <x v="2"/>
    <n v="4"/>
    <n v="300"/>
    <n v="1200"/>
    <x v="0"/>
    <s v="Yes"/>
    <s v="Yes"/>
    <n v="1"/>
  </r>
  <r>
    <n v="32"/>
    <d v="2023-01-04T00:00:00"/>
    <s v="CUST032"/>
    <x v="0"/>
    <n v="30"/>
    <x v="0"/>
    <n v="3"/>
    <n v="30"/>
    <n v="90"/>
    <x v="0"/>
    <s v="No"/>
    <s v="No"/>
    <n v="1"/>
  </r>
  <r>
    <n v="33"/>
    <d v="2023-03-23T00:00:00"/>
    <s v="CUST033"/>
    <x v="1"/>
    <n v="50"/>
    <x v="2"/>
    <n v="2"/>
    <n v="50"/>
    <n v="100"/>
    <x v="2"/>
    <s v="No"/>
    <s v="No"/>
    <n v="2"/>
  </r>
  <r>
    <n v="34"/>
    <d v="2023-12-24T00:00:00"/>
    <s v="CUST034"/>
    <x v="1"/>
    <n v="51"/>
    <x v="1"/>
    <n v="3"/>
    <n v="50"/>
    <n v="150"/>
    <x v="2"/>
    <s v="No"/>
    <s v="No"/>
    <n v="2"/>
  </r>
  <r>
    <n v="35"/>
    <d v="2023-08-05T00:00:00"/>
    <s v="CUST035"/>
    <x v="1"/>
    <n v="58"/>
    <x v="0"/>
    <n v="3"/>
    <n v="300"/>
    <n v="900"/>
    <x v="2"/>
    <s v="No"/>
    <s v="No"/>
    <n v="2"/>
  </r>
  <r>
    <n v="36"/>
    <d v="2023-06-24T00:00:00"/>
    <s v="CUST036"/>
    <x v="0"/>
    <n v="52"/>
    <x v="0"/>
    <n v="3"/>
    <n v="300"/>
    <n v="900"/>
    <x v="2"/>
    <s v="No"/>
    <s v="No"/>
    <n v="1"/>
  </r>
  <r>
    <n v="37"/>
    <d v="2023-05-23T00:00:00"/>
    <s v="CUST037"/>
    <x v="1"/>
    <n v="18"/>
    <x v="0"/>
    <n v="3"/>
    <n v="25"/>
    <n v="75"/>
    <x v="3"/>
    <s v="No"/>
    <s v="No"/>
    <n v="2"/>
  </r>
  <r>
    <n v="38"/>
    <d v="2023-03-21T00:00:00"/>
    <s v="CUST038"/>
    <x v="0"/>
    <n v="38"/>
    <x v="0"/>
    <n v="4"/>
    <n v="50"/>
    <n v="200"/>
    <x v="0"/>
    <s v="No"/>
    <s v="Yes"/>
    <n v="1"/>
  </r>
  <r>
    <n v="39"/>
    <d v="2023-04-21T00:00:00"/>
    <s v="CUST039"/>
    <x v="0"/>
    <n v="23"/>
    <x v="1"/>
    <n v="4"/>
    <n v="30"/>
    <n v="120"/>
    <x v="1"/>
    <s v="No"/>
    <s v="Yes"/>
    <n v="1"/>
  </r>
  <r>
    <n v="40"/>
    <d v="2023-06-22T00:00:00"/>
    <s v="CUST040"/>
    <x v="0"/>
    <n v="45"/>
    <x v="0"/>
    <n v="1"/>
    <n v="50"/>
    <n v="50"/>
    <x v="0"/>
    <s v="No"/>
    <s v="No"/>
    <n v="1"/>
  </r>
  <r>
    <n v="41"/>
    <d v="2023-02-22T00:00:00"/>
    <s v="CUST041"/>
    <x v="0"/>
    <n v="34"/>
    <x v="1"/>
    <n v="2"/>
    <n v="25"/>
    <n v="50"/>
    <x v="0"/>
    <s v="No"/>
    <s v="No"/>
    <n v="1"/>
  </r>
  <r>
    <n v="42"/>
    <d v="2023-02-17T00:00:00"/>
    <s v="CUST042"/>
    <x v="0"/>
    <n v="22"/>
    <x v="1"/>
    <n v="3"/>
    <n v="300"/>
    <n v="900"/>
    <x v="1"/>
    <s v="No"/>
    <s v="No"/>
    <n v="1"/>
  </r>
  <r>
    <n v="43"/>
    <d v="2023-07-14T00:00:00"/>
    <s v="CUST043"/>
    <x v="1"/>
    <n v="48"/>
    <x v="1"/>
    <n v="1"/>
    <n v="300"/>
    <n v="300"/>
    <x v="0"/>
    <s v="No"/>
    <s v="No"/>
    <n v="2"/>
  </r>
  <r>
    <n v="44"/>
    <d v="2023-02-19T00:00:00"/>
    <s v="CUST044"/>
    <x v="1"/>
    <n v="22"/>
    <x v="1"/>
    <n v="1"/>
    <n v="25"/>
    <n v="25"/>
    <x v="1"/>
    <s v="No"/>
    <s v="No"/>
    <n v="2"/>
  </r>
  <r>
    <n v="45"/>
    <d v="2023-07-03T00:00:00"/>
    <s v="CUST045"/>
    <x v="1"/>
    <n v="55"/>
    <x v="2"/>
    <n v="1"/>
    <n v="30"/>
    <n v="30"/>
    <x v="2"/>
    <s v="No"/>
    <s v="No"/>
    <n v="2"/>
  </r>
  <r>
    <n v="46"/>
    <d v="2023-06-26T00:00:00"/>
    <s v="CUST046"/>
    <x v="1"/>
    <n v="20"/>
    <x v="2"/>
    <n v="4"/>
    <n v="300"/>
    <n v="1200"/>
    <x v="1"/>
    <s v="Yes"/>
    <s v="Yes"/>
    <n v="2"/>
  </r>
  <r>
    <n v="47"/>
    <d v="2023-11-06T00:00:00"/>
    <s v="CUST047"/>
    <x v="1"/>
    <n v="40"/>
    <x v="0"/>
    <n v="3"/>
    <n v="500"/>
    <n v="1500"/>
    <x v="0"/>
    <s v="Yes"/>
    <s v="No"/>
    <n v="2"/>
  </r>
  <r>
    <n v="48"/>
    <d v="2023-05-16T00:00:00"/>
    <s v="CUST048"/>
    <x v="0"/>
    <n v="54"/>
    <x v="2"/>
    <n v="3"/>
    <n v="300"/>
    <n v="900"/>
    <x v="2"/>
    <s v="No"/>
    <s v="No"/>
    <n v="1"/>
  </r>
  <r>
    <n v="49"/>
    <d v="2023-01-23T00:00:00"/>
    <s v="CUST049"/>
    <x v="1"/>
    <n v="54"/>
    <x v="2"/>
    <n v="2"/>
    <n v="500"/>
    <n v="1000"/>
    <x v="2"/>
    <s v="No"/>
    <s v="No"/>
    <n v="2"/>
  </r>
  <r>
    <n v="50"/>
    <d v="2023-08-24T00:00:00"/>
    <s v="CUST050"/>
    <x v="1"/>
    <n v="27"/>
    <x v="0"/>
    <n v="3"/>
    <n v="25"/>
    <n v="75"/>
    <x v="1"/>
    <s v="No"/>
    <s v="No"/>
    <n v="2"/>
  </r>
  <r>
    <n v="51"/>
    <d v="2023-10-02T00:00:00"/>
    <s v="CUST051"/>
    <x v="0"/>
    <n v="27"/>
    <x v="0"/>
    <n v="3"/>
    <n v="25"/>
    <n v="75"/>
    <x v="1"/>
    <s v="No"/>
    <s v="No"/>
    <n v="1"/>
  </r>
  <r>
    <n v="52"/>
    <d v="2023-03-05T00:00:00"/>
    <s v="CUST052"/>
    <x v="1"/>
    <n v="36"/>
    <x v="0"/>
    <n v="1"/>
    <n v="300"/>
    <n v="300"/>
    <x v="0"/>
    <s v="No"/>
    <s v="No"/>
    <n v="2"/>
  </r>
  <r>
    <n v="53"/>
    <d v="2023-07-13T00:00:00"/>
    <s v="CUST053"/>
    <x v="0"/>
    <n v="34"/>
    <x v="2"/>
    <n v="2"/>
    <n v="50"/>
    <n v="100"/>
    <x v="0"/>
    <s v="No"/>
    <s v="No"/>
    <n v="1"/>
  </r>
  <r>
    <n v="54"/>
    <d v="2023-02-10T00:00:00"/>
    <s v="CUST054"/>
    <x v="1"/>
    <n v="38"/>
    <x v="2"/>
    <n v="3"/>
    <n v="500"/>
    <n v="1500"/>
    <x v="0"/>
    <s v="Yes"/>
    <s v="No"/>
    <n v="2"/>
  </r>
  <r>
    <n v="55"/>
    <d v="2023-10-10T00:00:00"/>
    <s v="CUST055"/>
    <x v="0"/>
    <n v="31"/>
    <x v="0"/>
    <n v="4"/>
    <n v="30"/>
    <n v="120"/>
    <x v="0"/>
    <s v="No"/>
    <s v="Yes"/>
    <n v="1"/>
  </r>
  <r>
    <n v="56"/>
    <d v="2023-05-31T00:00:00"/>
    <s v="CUST056"/>
    <x v="1"/>
    <n v="26"/>
    <x v="1"/>
    <n v="3"/>
    <n v="300"/>
    <n v="900"/>
    <x v="1"/>
    <s v="No"/>
    <s v="No"/>
    <n v="2"/>
  </r>
  <r>
    <n v="57"/>
    <d v="2023-11-18T00:00:00"/>
    <s v="CUST057"/>
    <x v="1"/>
    <n v="63"/>
    <x v="0"/>
    <n v="1"/>
    <n v="30"/>
    <n v="30"/>
    <x v="2"/>
    <s v="No"/>
    <s v="No"/>
    <n v="2"/>
  </r>
  <r>
    <n v="58"/>
    <d v="2023-11-13T00:00:00"/>
    <s v="CUST058"/>
    <x v="0"/>
    <n v="18"/>
    <x v="1"/>
    <n v="4"/>
    <n v="300"/>
    <n v="1200"/>
    <x v="3"/>
    <s v="Yes"/>
    <s v="Yes"/>
    <n v="1"/>
  </r>
  <r>
    <n v="59"/>
    <d v="2023-07-05T00:00:00"/>
    <s v="CUST059"/>
    <x v="0"/>
    <n v="62"/>
    <x v="1"/>
    <n v="1"/>
    <n v="50"/>
    <n v="50"/>
    <x v="2"/>
    <s v="No"/>
    <s v="No"/>
    <n v="1"/>
  </r>
  <r>
    <n v="60"/>
    <d v="2023-10-23T00:00:00"/>
    <s v="CUST060"/>
    <x v="0"/>
    <n v="30"/>
    <x v="0"/>
    <n v="3"/>
    <n v="50"/>
    <n v="150"/>
    <x v="0"/>
    <s v="No"/>
    <s v="No"/>
    <n v="1"/>
  </r>
  <r>
    <n v="61"/>
    <d v="2023-04-09T00:00:00"/>
    <s v="CUST061"/>
    <x v="0"/>
    <n v="21"/>
    <x v="0"/>
    <n v="4"/>
    <n v="50"/>
    <n v="200"/>
    <x v="1"/>
    <s v="No"/>
    <s v="Yes"/>
    <n v="1"/>
  </r>
  <r>
    <n v="62"/>
    <d v="2023-12-27T00:00:00"/>
    <s v="CUST062"/>
    <x v="0"/>
    <n v="18"/>
    <x v="0"/>
    <n v="2"/>
    <n v="50"/>
    <n v="100"/>
    <x v="3"/>
    <s v="No"/>
    <s v="No"/>
    <n v="1"/>
  </r>
  <r>
    <n v="63"/>
    <d v="2023-02-05T00:00:00"/>
    <s v="CUST063"/>
    <x v="0"/>
    <n v="57"/>
    <x v="2"/>
    <n v="2"/>
    <n v="25"/>
    <n v="50"/>
    <x v="2"/>
    <s v="No"/>
    <s v="No"/>
    <n v="1"/>
  </r>
  <r>
    <n v="64"/>
    <d v="2023-01-24T00:00:00"/>
    <s v="CUST064"/>
    <x v="0"/>
    <n v="49"/>
    <x v="1"/>
    <n v="4"/>
    <n v="25"/>
    <n v="100"/>
    <x v="0"/>
    <s v="No"/>
    <s v="Yes"/>
    <n v="1"/>
  </r>
  <r>
    <n v="65"/>
    <d v="2023-12-05T00:00:00"/>
    <s v="CUST065"/>
    <x v="0"/>
    <n v="51"/>
    <x v="2"/>
    <n v="4"/>
    <n v="500"/>
    <n v="2000"/>
    <x v="2"/>
    <s v="Yes"/>
    <s v="Yes"/>
    <n v="1"/>
  </r>
  <r>
    <n v="66"/>
    <d v="2023-04-27T00:00:00"/>
    <s v="CUST066"/>
    <x v="1"/>
    <n v="45"/>
    <x v="2"/>
    <n v="1"/>
    <n v="30"/>
    <n v="30"/>
    <x v="0"/>
    <s v="No"/>
    <s v="No"/>
    <n v="2"/>
  </r>
  <r>
    <n v="67"/>
    <d v="2023-05-29T00:00:00"/>
    <s v="CUST067"/>
    <x v="1"/>
    <n v="48"/>
    <x v="0"/>
    <n v="4"/>
    <n v="300"/>
    <n v="1200"/>
    <x v="0"/>
    <s v="Yes"/>
    <s v="Yes"/>
    <n v="2"/>
  </r>
  <r>
    <n v="68"/>
    <d v="2023-02-10T00:00:00"/>
    <s v="CUST068"/>
    <x v="0"/>
    <n v="25"/>
    <x v="2"/>
    <n v="1"/>
    <n v="300"/>
    <n v="300"/>
    <x v="1"/>
    <s v="No"/>
    <s v="No"/>
    <n v="1"/>
  </r>
  <r>
    <n v="69"/>
    <d v="2023-04-30T00:00:00"/>
    <s v="CUST069"/>
    <x v="1"/>
    <n v="56"/>
    <x v="0"/>
    <n v="3"/>
    <n v="25"/>
    <n v="75"/>
    <x v="2"/>
    <s v="No"/>
    <s v="No"/>
    <n v="2"/>
  </r>
  <r>
    <n v="70"/>
    <d v="2023-02-21T00:00:00"/>
    <s v="CUST070"/>
    <x v="1"/>
    <n v="43"/>
    <x v="1"/>
    <n v="1"/>
    <n v="300"/>
    <n v="300"/>
    <x v="0"/>
    <s v="No"/>
    <s v="No"/>
    <n v="2"/>
  </r>
  <r>
    <n v="71"/>
    <d v="2023-07-14T00:00:00"/>
    <s v="CUST071"/>
    <x v="1"/>
    <n v="51"/>
    <x v="0"/>
    <n v="4"/>
    <n v="25"/>
    <n v="100"/>
    <x v="2"/>
    <s v="No"/>
    <s v="Yes"/>
    <n v="2"/>
  </r>
  <r>
    <n v="72"/>
    <d v="2023-05-23T00:00:00"/>
    <s v="CUST072"/>
    <x v="1"/>
    <n v="20"/>
    <x v="2"/>
    <n v="4"/>
    <n v="500"/>
    <n v="2000"/>
    <x v="1"/>
    <s v="Yes"/>
    <s v="Yes"/>
    <n v="2"/>
  </r>
  <r>
    <n v="73"/>
    <d v="2023-08-21T00:00:00"/>
    <s v="CUST073"/>
    <x v="0"/>
    <n v="29"/>
    <x v="2"/>
    <n v="3"/>
    <n v="30"/>
    <n v="90"/>
    <x v="1"/>
    <s v="No"/>
    <s v="No"/>
    <n v="1"/>
  </r>
  <r>
    <n v="74"/>
    <d v="2023-11-22T00:00:00"/>
    <s v="CUST074"/>
    <x v="1"/>
    <n v="18"/>
    <x v="0"/>
    <n v="4"/>
    <n v="500"/>
    <n v="2000"/>
    <x v="3"/>
    <s v="Yes"/>
    <s v="Yes"/>
    <n v="2"/>
  </r>
  <r>
    <n v="75"/>
    <d v="2023-07-06T00:00:00"/>
    <s v="CUST075"/>
    <x v="0"/>
    <n v="61"/>
    <x v="0"/>
    <n v="4"/>
    <n v="50"/>
    <n v="200"/>
    <x v="2"/>
    <s v="No"/>
    <s v="Yes"/>
    <n v="1"/>
  </r>
  <r>
    <n v="76"/>
    <d v="2023-03-25T00:00:00"/>
    <s v="CUST076"/>
    <x v="1"/>
    <n v="22"/>
    <x v="2"/>
    <n v="2"/>
    <n v="50"/>
    <n v="100"/>
    <x v="1"/>
    <s v="No"/>
    <s v="No"/>
    <n v="2"/>
  </r>
  <r>
    <n v="77"/>
    <d v="2023-07-09T00:00:00"/>
    <s v="CUST077"/>
    <x v="1"/>
    <n v="47"/>
    <x v="1"/>
    <n v="2"/>
    <n v="50"/>
    <n v="100"/>
    <x v="0"/>
    <s v="No"/>
    <s v="No"/>
    <n v="2"/>
  </r>
  <r>
    <n v="78"/>
    <d v="2023-07-01T00:00:00"/>
    <s v="CUST078"/>
    <x v="1"/>
    <n v="47"/>
    <x v="1"/>
    <n v="3"/>
    <n v="500"/>
    <n v="1500"/>
    <x v="0"/>
    <s v="Yes"/>
    <s v="No"/>
    <n v="2"/>
  </r>
  <r>
    <n v="79"/>
    <d v="2023-04-18T00:00:00"/>
    <s v="CUST079"/>
    <x v="0"/>
    <n v="34"/>
    <x v="0"/>
    <n v="1"/>
    <n v="300"/>
    <n v="300"/>
    <x v="0"/>
    <s v="No"/>
    <s v="No"/>
    <n v="1"/>
  </r>
  <r>
    <n v="80"/>
    <d v="2023-12-10T00:00:00"/>
    <s v="CUST080"/>
    <x v="1"/>
    <n v="64"/>
    <x v="1"/>
    <n v="2"/>
    <n v="30"/>
    <n v="60"/>
    <x v="2"/>
    <s v="No"/>
    <s v="No"/>
    <n v="2"/>
  </r>
  <r>
    <n v="81"/>
    <d v="2023-05-17T00:00:00"/>
    <s v="CUST081"/>
    <x v="0"/>
    <n v="40"/>
    <x v="2"/>
    <n v="1"/>
    <n v="50"/>
    <n v="50"/>
    <x v="0"/>
    <s v="No"/>
    <s v="No"/>
    <n v="1"/>
  </r>
  <r>
    <n v="82"/>
    <d v="2023-12-26T00:00:00"/>
    <s v="CUST082"/>
    <x v="1"/>
    <n v="32"/>
    <x v="0"/>
    <n v="4"/>
    <n v="50"/>
    <n v="200"/>
    <x v="0"/>
    <s v="No"/>
    <s v="Yes"/>
    <n v="2"/>
  </r>
  <r>
    <n v="83"/>
    <d v="2023-12-16T00:00:00"/>
    <s v="CUST083"/>
    <x v="0"/>
    <n v="54"/>
    <x v="2"/>
    <n v="2"/>
    <n v="50"/>
    <n v="100"/>
    <x v="2"/>
    <s v="No"/>
    <s v="No"/>
    <n v="1"/>
  </r>
  <r>
    <n v="84"/>
    <d v="2023-11-28T00:00:00"/>
    <s v="CUST084"/>
    <x v="1"/>
    <n v="38"/>
    <x v="2"/>
    <n v="3"/>
    <n v="30"/>
    <n v="90"/>
    <x v="0"/>
    <s v="No"/>
    <s v="No"/>
    <n v="2"/>
  </r>
  <r>
    <n v="85"/>
    <d v="2023-02-06T00:00:00"/>
    <s v="CUST085"/>
    <x v="0"/>
    <n v="31"/>
    <x v="1"/>
    <n v="3"/>
    <n v="50"/>
    <n v="150"/>
    <x v="0"/>
    <s v="No"/>
    <s v="No"/>
    <n v="1"/>
  </r>
  <r>
    <n v="86"/>
    <d v="2023-11-08T00:00:00"/>
    <s v="CUST086"/>
    <x v="0"/>
    <n v="19"/>
    <x v="0"/>
    <n v="3"/>
    <n v="30"/>
    <n v="90"/>
    <x v="3"/>
    <s v="No"/>
    <s v="No"/>
    <n v="1"/>
  </r>
  <r>
    <n v="87"/>
    <d v="2023-11-22T00:00:00"/>
    <s v="CUST087"/>
    <x v="1"/>
    <n v="28"/>
    <x v="0"/>
    <n v="2"/>
    <n v="50"/>
    <n v="100"/>
    <x v="1"/>
    <s v="No"/>
    <s v="No"/>
    <n v="2"/>
  </r>
  <r>
    <n v="88"/>
    <d v="2023-03-29T00:00:00"/>
    <s v="CUST088"/>
    <x v="0"/>
    <n v="56"/>
    <x v="1"/>
    <n v="1"/>
    <n v="500"/>
    <n v="500"/>
    <x v="2"/>
    <s v="No"/>
    <s v="No"/>
    <n v="1"/>
  </r>
  <r>
    <n v="89"/>
    <d v="2023-10-01T00:00:00"/>
    <s v="CUST089"/>
    <x v="1"/>
    <n v="55"/>
    <x v="2"/>
    <n v="4"/>
    <n v="500"/>
    <n v="2000"/>
    <x v="2"/>
    <s v="Yes"/>
    <s v="Yes"/>
    <n v="2"/>
  </r>
  <r>
    <n v="90"/>
    <d v="2023-05-06T00:00:00"/>
    <s v="CUST090"/>
    <x v="1"/>
    <n v="51"/>
    <x v="2"/>
    <n v="1"/>
    <n v="30"/>
    <n v="30"/>
    <x v="2"/>
    <s v="No"/>
    <s v="No"/>
    <n v="2"/>
  </r>
  <r>
    <n v="91"/>
    <d v="2023-03-25T00:00:00"/>
    <s v="CUST091"/>
    <x v="1"/>
    <n v="55"/>
    <x v="2"/>
    <n v="1"/>
    <n v="500"/>
    <n v="500"/>
    <x v="2"/>
    <s v="No"/>
    <s v="No"/>
    <n v="2"/>
  </r>
  <r>
    <n v="92"/>
    <d v="2023-08-25T00:00:00"/>
    <s v="CUST092"/>
    <x v="1"/>
    <n v="51"/>
    <x v="2"/>
    <n v="4"/>
    <n v="30"/>
    <n v="120"/>
    <x v="2"/>
    <s v="No"/>
    <s v="Yes"/>
    <n v="2"/>
  </r>
  <r>
    <n v="93"/>
    <d v="2023-07-14T00:00:00"/>
    <s v="CUST093"/>
    <x v="1"/>
    <n v="35"/>
    <x v="0"/>
    <n v="4"/>
    <n v="500"/>
    <n v="2000"/>
    <x v="0"/>
    <s v="Yes"/>
    <s v="Yes"/>
    <n v="2"/>
  </r>
  <r>
    <n v="94"/>
    <d v="2023-05-19T00:00:00"/>
    <s v="CUST094"/>
    <x v="1"/>
    <n v="47"/>
    <x v="0"/>
    <n v="2"/>
    <n v="500"/>
    <n v="1000"/>
    <x v="0"/>
    <s v="No"/>
    <s v="No"/>
    <n v="2"/>
  </r>
  <r>
    <n v="95"/>
    <d v="2023-11-24T00:00:00"/>
    <s v="CUST095"/>
    <x v="1"/>
    <n v="32"/>
    <x v="1"/>
    <n v="2"/>
    <n v="30"/>
    <n v="60"/>
    <x v="0"/>
    <s v="No"/>
    <s v="No"/>
    <n v="2"/>
  </r>
  <r>
    <n v="96"/>
    <d v="2023-12-19T00:00:00"/>
    <s v="CUST096"/>
    <x v="1"/>
    <n v="44"/>
    <x v="1"/>
    <n v="2"/>
    <n v="300"/>
    <n v="600"/>
    <x v="0"/>
    <s v="No"/>
    <s v="No"/>
    <n v="2"/>
  </r>
  <r>
    <n v="97"/>
    <d v="2023-10-13T00:00:00"/>
    <s v="CUST097"/>
    <x v="1"/>
    <n v="51"/>
    <x v="0"/>
    <n v="2"/>
    <n v="500"/>
    <n v="1000"/>
    <x v="2"/>
    <s v="No"/>
    <s v="No"/>
    <n v="2"/>
  </r>
  <r>
    <n v="98"/>
    <d v="2023-04-23T00:00:00"/>
    <s v="CUST098"/>
    <x v="1"/>
    <n v="55"/>
    <x v="0"/>
    <n v="2"/>
    <n v="50"/>
    <n v="100"/>
    <x v="2"/>
    <s v="No"/>
    <s v="No"/>
    <n v="2"/>
  </r>
  <r>
    <n v="99"/>
    <d v="2023-12-17T00:00:00"/>
    <s v="CUST099"/>
    <x v="1"/>
    <n v="50"/>
    <x v="2"/>
    <n v="4"/>
    <n v="300"/>
    <n v="1200"/>
    <x v="2"/>
    <s v="Yes"/>
    <s v="Yes"/>
    <n v="2"/>
  </r>
  <r>
    <n v="100"/>
    <d v="2023-06-16T00:00:00"/>
    <s v="CUST100"/>
    <x v="0"/>
    <n v="41"/>
    <x v="2"/>
    <n v="1"/>
    <n v="30"/>
    <n v="30"/>
    <x v="0"/>
    <s v="No"/>
    <s v="No"/>
    <n v="1"/>
  </r>
  <r>
    <n v="101"/>
    <d v="2023-01-29T00:00:00"/>
    <s v="CUST101"/>
    <x v="0"/>
    <n v="32"/>
    <x v="1"/>
    <n v="2"/>
    <n v="300"/>
    <n v="600"/>
    <x v="0"/>
    <s v="No"/>
    <s v="No"/>
    <n v="1"/>
  </r>
  <r>
    <n v="102"/>
    <d v="2023-04-28T00:00:00"/>
    <s v="CUST102"/>
    <x v="1"/>
    <n v="47"/>
    <x v="0"/>
    <n v="2"/>
    <n v="25"/>
    <n v="50"/>
    <x v="0"/>
    <s v="No"/>
    <s v="No"/>
    <n v="2"/>
  </r>
  <r>
    <n v="103"/>
    <d v="2023-01-17T00:00:00"/>
    <s v="CUST103"/>
    <x v="1"/>
    <n v="59"/>
    <x v="1"/>
    <n v="1"/>
    <n v="25"/>
    <n v="25"/>
    <x v="2"/>
    <s v="No"/>
    <s v="No"/>
    <n v="2"/>
  </r>
  <r>
    <n v="104"/>
    <d v="2023-06-11T00:00:00"/>
    <s v="CUST104"/>
    <x v="1"/>
    <n v="34"/>
    <x v="0"/>
    <n v="2"/>
    <n v="500"/>
    <n v="1000"/>
    <x v="0"/>
    <s v="No"/>
    <s v="No"/>
    <n v="2"/>
  </r>
  <r>
    <n v="105"/>
    <d v="2023-07-25T00:00:00"/>
    <s v="CUST105"/>
    <x v="1"/>
    <n v="22"/>
    <x v="2"/>
    <n v="1"/>
    <n v="500"/>
    <n v="500"/>
    <x v="1"/>
    <s v="No"/>
    <s v="No"/>
    <n v="2"/>
  </r>
  <r>
    <n v="106"/>
    <d v="2023-05-18T00:00:00"/>
    <s v="CUST106"/>
    <x v="1"/>
    <n v="46"/>
    <x v="1"/>
    <n v="1"/>
    <n v="50"/>
    <n v="50"/>
    <x v="0"/>
    <s v="No"/>
    <s v="No"/>
    <n v="2"/>
  </r>
  <r>
    <n v="107"/>
    <d v="2023-02-03T00:00:00"/>
    <s v="CUST107"/>
    <x v="1"/>
    <n v="21"/>
    <x v="1"/>
    <n v="4"/>
    <n v="300"/>
    <n v="1200"/>
    <x v="1"/>
    <s v="Yes"/>
    <s v="Yes"/>
    <n v="2"/>
  </r>
  <r>
    <n v="108"/>
    <d v="2023-04-19T00:00:00"/>
    <s v="CUST108"/>
    <x v="1"/>
    <n v="27"/>
    <x v="0"/>
    <n v="3"/>
    <n v="25"/>
    <n v="75"/>
    <x v="1"/>
    <s v="No"/>
    <s v="No"/>
    <n v="2"/>
  </r>
  <r>
    <n v="109"/>
    <d v="2023-10-18T00:00:00"/>
    <s v="CUST109"/>
    <x v="1"/>
    <n v="34"/>
    <x v="2"/>
    <n v="4"/>
    <n v="500"/>
    <n v="2000"/>
    <x v="0"/>
    <s v="Yes"/>
    <s v="Yes"/>
    <n v="2"/>
  </r>
  <r>
    <n v="110"/>
    <d v="2023-06-11T00:00:00"/>
    <s v="CUST110"/>
    <x v="0"/>
    <n v="27"/>
    <x v="1"/>
    <n v="3"/>
    <n v="300"/>
    <n v="900"/>
    <x v="1"/>
    <s v="No"/>
    <s v="No"/>
    <n v="1"/>
  </r>
  <r>
    <n v="111"/>
    <d v="2023-04-19T00:00:00"/>
    <s v="CUST111"/>
    <x v="1"/>
    <n v="34"/>
    <x v="2"/>
    <n v="3"/>
    <n v="500"/>
    <n v="1500"/>
    <x v="0"/>
    <s v="Yes"/>
    <s v="No"/>
    <n v="2"/>
  </r>
  <r>
    <n v="112"/>
    <d v="2023-12-02T00:00:00"/>
    <s v="CUST112"/>
    <x v="0"/>
    <n v="37"/>
    <x v="1"/>
    <n v="3"/>
    <n v="500"/>
    <n v="1500"/>
    <x v="0"/>
    <s v="Yes"/>
    <s v="No"/>
    <n v="1"/>
  </r>
  <r>
    <n v="113"/>
    <d v="2023-09-13T00:00:00"/>
    <s v="CUST113"/>
    <x v="1"/>
    <n v="41"/>
    <x v="2"/>
    <n v="2"/>
    <n v="25"/>
    <n v="50"/>
    <x v="0"/>
    <s v="No"/>
    <s v="No"/>
    <n v="2"/>
  </r>
  <r>
    <n v="114"/>
    <d v="2023-07-22T00:00:00"/>
    <s v="CUST114"/>
    <x v="1"/>
    <n v="22"/>
    <x v="0"/>
    <n v="4"/>
    <n v="25"/>
    <n v="100"/>
    <x v="1"/>
    <s v="No"/>
    <s v="Yes"/>
    <n v="2"/>
  </r>
  <r>
    <n v="115"/>
    <d v="2023-11-26T00:00:00"/>
    <s v="CUST115"/>
    <x v="0"/>
    <n v="51"/>
    <x v="1"/>
    <n v="3"/>
    <n v="500"/>
    <n v="1500"/>
    <x v="2"/>
    <s v="Yes"/>
    <s v="No"/>
    <n v="1"/>
  </r>
  <r>
    <n v="116"/>
    <d v="2023-08-23T00:00:00"/>
    <s v="CUST116"/>
    <x v="1"/>
    <n v="23"/>
    <x v="1"/>
    <n v="1"/>
    <n v="30"/>
    <n v="30"/>
    <x v="1"/>
    <s v="No"/>
    <s v="No"/>
    <n v="2"/>
  </r>
  <r>
    <n v="117"/>
    <d v="2023-03-15T00:00:00"/>
    <s v="CUST117"/>
    <x v="0"/>
    <n v="19"/>
    <x v="2"/>
    <n v="2"/>
    <n v="500"/>
    <n v="1000"/>
    <x v="3"/>
    <s v="No"/>
    <s v="No"/>
    <n v="1"/>
  </r>
  <r>
    <n v="118"/>
    <d v="2023-05-16T00:00:00"/>
    <s v="CUST118"/>
    <x v="1"/>
    <n v="30"/>
    <x v="2"/>
    <n v="4"/>
    <n v="500"/>
    <n v="2000"/>
    <x v="0"/>
    <s v="Yes"/>
    <s v="Yes"/>
    <n v="2"/>
  </r>
  <r>
    <n v="119"/>
    <d v="2023-03-13T00:00:00"/>
    <s v="CUST119"/>
    <x v="1"/>
    <n v="60"/>
    <x v="1"/>
    <n v="3"/>
    <n v="50"/>
    <n v="150"/>
    <x v="2"/>
    <s v="No"/>
    <s v="No"/>
    <n v="2"/>
  </r>
  <r>
    <n v="120"/>
    <d v="2023-05-07T00:00:00"/>
    <s v="CUST120"/>
    <x v="0"/>
    <n v="60"/>
    <x v="0"/>
    <n v="1"/>
    <n v="50"/>
    <n v="50"/>
    <x v="2"/>
    <s v="No"/>
    <s v="No"/>
    <n v="1"/>
  </r>
  <r>
    <n v="121"/>
    <d v="2023-10-15T00:00:00"/>
    <s v="CUST121"/>
    <x v="1"/>
    <n v="28"/>
    <x v="2"/>
    <n v="4"/>
    <n v="50"/>
    <n v="200"/>
    <x v="1"/>
    <s v="No"/>
    <s v="Yes"/>
    <n v="2"/>
  </r>
  <r>
    <n v="122"/>
    <d v="2023-10-03T00:00:00"/>
    <s v="CUST122"/>
    <x v="0"/>
    <n v="64"/>
    <x v="2"/>
    <n v="4"/>
    <n v="30"/>
    <n v="120"/>
    <x v="2"/>
    <s v="No"/>
    <s v="Yes"/>
    <n v="1"/>
  </r>
  <r>
    <n v="123"/>
    <d v="2023-05-15T00:00:00"/>
    <s v="CUST123"/>
    <x v="1"/>
    <n v="40"/>
    <x v="2"/>
    <n v="2"/>
    <n v="30"/>
    <n v="60"/>
    <x v="0"/>
    <s v="No"/>
    <s v="No"/>
    <n v="2"/>
  </r>
  <r>
    <n v="124"/>
    <d v="2023-10-27T00:00:00"/>
    <s v="CUST124"/>
    <x v="0"/>
    <n v="33"/>
    <x v="1"/>
    <n v="4"/>
    <n v="500"/>
    <n v="2000"/>
    <x v="0"/>
    <s v="Yes"/>
    <s v="Yes"/>
    <n v="1"/>
  </r>
  <r>
    <n v="125"/>
    <d v="2023-08-08T00:00:00"/>
    <s v="CUST125"/>
    <x v="0"/>
    <n v="48"/>
    <x v="1"/>
    <n v="2"/>
    <n v="50"/>
    <n v="100"/>
    <x v="0"/>
    <s v="No"/>
    <s v="No"/>
    <n v="1"/>
  </r>
  <r>
    <n v="126"/>
    <d v="2023-10-26T00:00:00"/>
    <s v="CUST126"/>
    <x v="1"/>
    <n v="28"/>
    <x v="1"/>
    <n v="3"/>
    <n v="30"/>
    <n v="90"/>
    <x v="1"/>
    <s v="No"/>
    <s v="No"/>
    <n v="2"/>
  </r>
  <r>
    <n v="127"/>
    <d v="2023-07-24T00:00:00"/>
    <s v="CUST127"/>
    <x v="1"/>
    <n v="33"/>
    <x v="1"/>
    <n v="2"/>
    <n v="25"/>
    <n v="50"/>
    <x v="0"/>
    <s v="No"/>
    <s v="No"/>
    <n v="2"/>
  </r>
  <r>
    <n v="128"/>
    <d v="2023-07-05T00:00:00"/>
    <s v="CUST128"/>
    <x v="0"/>
    <n v="25"/>
    <x v="0"/>
    <n v="1"/>
    <n v="500"/>
    <n v="500"/>
    <x v="1"/>
    <s v="No"/>
    <s v="No"/>
    <n v="1"/>
  </r>
  <r>
    <n v="129"/>
    <d v="2023-04-23T00:00:00"/>
    <s v="CUST129"/>
    <x v="1"/>
    <n v="21"/>
    <x v="0"/>
    <n v="2"/>
    <n v="300"/>
    <n v="600"/>
    <x v="1"/>
    <s v="No"/>
    <s v="No"/>
    <n v="2"/>
  </r>
  <r>
    <n v="130"/>
    <d v="2023-03-12T00:00:00"/>
    <s v="CUST130"/>
    <x v="1"/>
    <n v="57"/>
    <x v="1"/>
    <n v="1"/>
    <n v="500"/>
    <n v="500"/>
    <x v="2"/>
    <s v="No"/>
    <s v="No"/>
    <n v="2"/>
  </r>
  <r>
    <n v="131"/>
    <d v="2023-09-18T00:00:00"/>
    <s v="CUST131"/>
    <x v="1"/>
    <n v="21"/>
    <x v="0"/>
    <n v="2"/>
    <n v="300"/>
    <n v="600"/>
    <x v="1"/>
    <s v="No"/>
    <s v="No"/>
    <n v="2"/>
  </r>
  <r>
    <n v="132"/>
    <d v="2023-09-10T00:00:00"/>
    <s v="CUST132"/>
    <x v="0"/>
    <n v="42"/>
    <x v="2"/>
    <n v="4"/>
    <n v="50"/>
    <n v="200"/>
    <x v="0"/>
    <s v="No"/>
    <s v="Yes"/>
    <n v="1"/>
  </r>
  <r>
    <n v="133"/>
    <d v="2023-02-16T00:00:00"/>
    <s v="CUST133"/>
    <x v="0"/>
    <n v="20"/>
    <x v="2"/>
    <n v="3"/>
    <n v="300"/>
    <n v="900"/>
    <x v="1"/>
    <s v="No"/>
    <s v="No"/>
    <n v="1"/>
  </r>
  <r>
    <n v="134"/>
    <d v="2023-01-25T00:00:00"/>
    <s v="CUST134"/>
    <x v="0"/>
    <n v="49"/>
    <x v="2"/>
    <n v="1"/>
    <n v="50"/>
    <n v="50"/>
    <x v="0"/>
    <s v="No"/>
    <s v="No"/>
    <n v="1"/>
  </r>
  <r>
    <n v="135"/>
    <d v="2023-02-26T00:00:00"/>
    <s v="CUST135"/>
    <x v="0"/>
    <n v="20"/>
    <x v="1"/>
    <n v="2"/>
    <n v="25"/>
    <n v="50"/>
    <x v="1"/>
    <s v="No"/>
    <s v="No"/>
    <n v="1"/>
  </r>
  <r>
    <n v="136"/>
    <d v="2023-03-20T00:00:00"/>
    <s v="CUST136"/>
    <x v="0"/>
    <n v="44"/>
    <x v="2"/>
    <n v="2"/>
    <n v="300"/>
    <n v="600"/>
    <x v="0"/>
    <s v="No"/>
    <s v="No"/>
    <n v="1"/>
  </r>
  <r>
    <n v="137"/>
    <d v="2023-11-18T00:00:00"/>
    <s v="CUST137"/>
    <x v="0"/>
    <n v="46"/>
    <x v="0"/>
    <n v="2"/>
    <n v="500"/>
    <n v="1000"/>
    <x v="0"/>
    <s v="No"/>
    <s v="No"/>
    <n v="1"/>
  </r>
  <r>
    <n v="138"/>
    <d v="2023-03-23T00:00:00"/>
    <s v="CUST138"/>
    <x v="0"/>
    <n v="49"/>
    <x v="1"/>
    <n v="4"/>
    <n v="50"/>
    <n v="200"/>
    <x v="0"/>
    <s v="No"/>
    <s v="Yes"/>
    <n v="1"/>
  </r>
  <r>
    <n v="139"/>
    <d v="2023-12-15T00:00:00"/>
    <s v="CUST139"/>
    <x v="0"/>
    <n v="36"/>
    <x v="0"/>
    <n v="4"/>
    <n v="500"/>
    <n v="2000"/>
    <x v="0"/>
    <s v="Yes"/>
    <s v="Yes"/>
    <n v="1"/>
  </r>
  <r>
    <n v="140"/>
    <d v="2023-08-05T00:00:00"/>
    <s v="CUST140"/>
    <x v="0"/>
    <n v="38"/>
    <x v="2"/>
    <n v="1"/>
    <n v="30"/>
    <n v="30"/>
    <x v="0"/>
    <s v="No"/>
    <s v="No"/>
    <n v="1"/>
  </r>
  <r>
    <n v="141"/>
    <d v="2023-11-02T00:00:00"/>
    <s v="CUST141"/>
    <x v="1"/>
    <n v="22"/>
    <x v="2"/>
    <n v="1"/>
    <n v="50"/>
    <n v="50"/>
    <x v="1"/>
    <s v="No"/>
    <s v="No"/>
    <n v="2"/>
  </r>
  <r>
    <n v="142"/>
    <d v="2023-02-02T00:00:00"/>
    <s v="CUST142"/>
    <x v="0"/>
    <n v="35"/>
    <x v="2"/>
    <n v="4"/>
    <n v="300"/>
    <n v="1200"/>
    <x v="0"/>
    <s v="Yes"/>
    <s v="Yes"/>
    <n v="1"/>
  </r>
  <r>
    <n v="143"/>
    <d v="2023-07-17T00:00:00"/>
    <s v="CUST143"/>
    <x v="1"/>
    <n v="45"/>
    <x v="1"/>
    <n v="1"/>
    <n v="50"/>
    <n v="50"/>
    <x v="0"/>
    <s v="No"/>
    <s v="No"/>
    <n v="2"/>
  </r>
  <r>
    <n v="144"/>
    <d v="2023-07-15T00:00:00"/>
    <s v="CUST144"/>
    <x v="1"/>
    <n v="59"/>
    <x v="0"/>
    <n v="3"/>
    <n v="500"/>
    <n v="1500"/>
    <x v="2"/>
    <s v="Yes"/>
    <s v="No"/>
    <n v="2"/>
  </r>
  <r>
    <n v="145"/>
    <d v="2023-11-02T00:00:00"/>
    <s v="CUST145"/>
    <x v="1"/>
    <n v="39"/>
    <x v="1"/>
    <n v="3"/>
    <n v="25"/>
    <n v="75"/>
    <x v="0"/>
    <s v="No"/>
    <s v="No"/>
    <n v="2"/>
  </r>
  <r>
    <n v="146"/>
    <d v="2023-08-28T00:00:00"/>
    <s v="CUST146"/>
    <x v="0"/>
    <n v="38"/>
    <x v="1"/>
    <n v="4"/>
    <n v="50"/>
    <n v="200"/>
    <x v="0"/>
    <s v="No"/>
    <s v="Yes"/>
    <n v="1"/>
  </r>
  <r>
    <n v="147"/>
    <d v="2023-09-28T00:00:00"/>
    <s v="CUST147"/>
    <x v="0"/>
    <n v="23"/>
    <x v="2"/>
    <n v="1"/>
    <n v="300"/>
    <n v="300"/>
    <x v="1"/>
    <s v="No"/>
    <s v="No"/>
    <n v="1"/>
  </r>
  <r>
    <n v="148"/>
    <d v="2023-05-09T00:00:00"/>
    <s v="CUST148"/>
    <x v="0"/>
    <n v="18"/>
    <x v="1"/>
    <n v="2"/>
    <n v="30"/>
    <n v="60"/>
    <x v="3"/>
    <s v="No"/>
    <s v="No"/>
    <n v="1"/>
  </r>
  <r>
    <n v="149"/>
    <d v="2023-10-11T00:00:00"/>
    <s v="CUST149"/>
    <x v="0"/>
    <n v="22"/>
    <x v="1"/>
    <n v="3"/>
    <n v="25"/>
    <n v="75"/>
    <x v="1"/>
    <s v="No"/>
    <s v="No"/>
    <n v="1"/>
  </r>
  <r>
    <n v="150"/>
    <d v="2023-01-06T00:00:00"/>
    <s v="CUST150"/>
    <x v="1"/>
    <n v="58"/>
    <x v="2"/>
    <n v="4"/>
    <n v="30"/>
    <n v="120"/>
    <x v="2"/>
    <s v="No"/>
    <s v="Yes"/>
    <n v="2"/>
  </r>
  <r>
    <n v="151"/>
    <d v="2023-12-15T00:00:00"/>
    <s v="CUST151"/>
    <x v="0"/>
    <n v="29"/>
    <x v="1"/>
    <n v="1"/>
    <n v="50"/>
    <n v="50"/>
    <x v="1"/>
    <s v="No"/>
    <s v="No"/>
    <n v="1"/>
  </r>
  <r>
    <n v="152"/>
    <d v="2023-02-28T00:00:00"/>
    <s v="CUST152"/>
    <x v="0"/>
    <n v="43"/>
    <x v="2"/>
    <n v="4"/>
    <n v="500"/>
    <n v="2000"/>
    <x v="0"/>
    <s v="Yes"/>
    <s v="Yes"/>
    <n v="1"/>
  </r>
  <r>
    <n v="153"/>
    <d v="2023-12-16T00:00:00"/>
    <s v="CUST153"/>
    <x v="0"/>
    <n v="63"/>
    <x v="2"/>
    <n v="2"/>
    <n v="500"/>
    <n v="1000"/>
    <x v="2"/>
    <s v="No"/>
    <s v="No"/>
    <n v="1"/>
  </r>
  <r>
    <n v="154"/>
    <d v="2023-10-02T00:00:00"/>
    <s v="CUST154"/>
    <x v="0"/>
    <n v="51"/>
    <x v="2"/>
    <n v="3"/>
    <n v="300"/>
    <n v="900"/>
    <x v="2"/>
    <s v="No"/>
    <s v="No"/>
    <n v="1"/>
  </r>
  <r>
    <n v="155"/>
    <d v="2023-05-17T00:00:00"/>
    <s v="CUST155"/>
    <x v="0"/>
    <n v="31"/>
    <x v="2"/>
    <n v="4"/>
    <n v="500"/>
    <n v="2000"/>
    <x v="0"/>
    <s v="Yes"/>
    <s v="Yes"/>
    <n v="1"/>
  </r>
  <r>
    <n v="156"/>
    <d v="2023-11-25T00:00:00"/>
    <s v="CUST156"/>
    <x v="1"/>
    <n v="43"/>
    <x v="1"/>
    <n v="4"/>
    <n v="25"/>
    <n v="100"/>
    <x v="0"/>
    <s v="No"/>
    <s v="Yes"/>
    <n v="2"/>
  </r>
  <r>
    <n v="157"/>
    <d v="2023-06-24T00:00:00"/>
    <s v="CUST157"/>
    <x v="0"/>
    <n v="62"/>
    <x v="2"/>
    <n v="4"/>
    <n v="500"/>
    <n v="2000"/>
    <x v="2"/>
    <s v="Yes"/>
    <s v="Yes"/>
    <n v="1"/>
  </r>
  <r>
    <n v="158"/>
    <d v="2023-02-27T00:00:00"/>
    <s v="CUST158"/>
    <x v="1"/>
    <n v="44"/>
    <x v="2"/>
    <n v="2"/>
    <n v="300"/>
    <n v="600"/>
    <x v="0"/>
    <s v="No"/>
    <s v="No"/>
    <n v="2"/>
  </r>
  <r>
    <n v="159"/>
    <d v="2023-05-31T00:00:00"/>
    <s v="CUST159"/>
    <x v="0"/>
    <n v="26"/>
    <x v="1"/>
    <n v="4"/>
    <n v="50"/>
    <n v="200"/>
    <x v="1"/>
    <s v="No"/>
    <s v="Yes"/>
    <n v="1"/>
  </r>
  <r>
    <n v="160"/>
    <d v="2023-08-11T00:00:00"/>
    <s v="CUST160"/>
    <x v="1"/>
    <n v="43"/>
    <x v="1"/>
    <n v="2"/>
    <n v="50"/>
    <n v="100"/>
    <x v="0"/>
    <s v="No"/>
    <s v="No"/>
    <n v="2"/>
  </r>
  <r>
    <n v="161"/>
    <d v="2023-03-22T00:00:00"/>
    <s v="CUST161"/>
    <x v="0"/>
    <n v="64"/>
    <x v="0"/>
    <n v="2"/>
    <n v="500"/>
    <n v="1000"/>
    <x v="2"/>
    <s v="No"/>
    <s v="No"/>
    <n v="1"/>
  </r>
  <r>
    <n v="162"/>
    <d v="2023-08-21T00:00:00"/>
    <s v="CUST162"/>
    <x v="0"/>
    <n v="39"/>
    <x v="1"/>
    <n v="2"/>
    <n v="30"/>
    <n v="60"/>
    <x v="0"/>
    <s v="No"/>
    <s v="No"/>
    <n v="1"/>
  </r>
  <r>
    <n v="163"/>
    <d v="2023-01-02T00:00:00"/>
    <s v="CUST163"/>
    <x v="1"/>
    <n v="64"/>
    <x v="1"/>
    <n v="3"/>
    <n v="50"/>
    <n v="150"/>
    <x v="2"/>
    <s v="No"/>
    <s v="No"/>
    <n v="2"/>
  </r>
  <r>
    <n v="164"/>
    <d v="2023-05-15T00:00:00"/>
    <s v="CUST164"/>
    <x v="1"/>
    <n v="47"/>
    <x v="0"/>
    <n v="3"/>
    <n v="500"/>
    <n v="1500"/>
    <x v="0"/>
    <s v="Yes"/>
    <s v="No"/>
    <n v="2"/>
  </r>
  <r>
    <n v="165"/>
    <d v="2023-09-14T00:00:00"/>
    <s v="CUST165"/>
    <x v="1"/>
    <n v="60"/>
    <x v="1"/>
    <n v="4"/>
    <n v="300"/>
    <n v="1200"/>
    <x v="2"/>
    <s v="Yes"/>
    <s v="Yes"/>
    <n v="2"/>
  </r>
  <r>
    <n v="166"/>
    <d v="2023-04-02T00:00:00"/>
    <s v="CUST166"/>
    <x v="0"/>
    <n v="34"/>
    <x v="1"/>
    <n v="4"/>
    <n v="500"/>
    <n v="2000"/>
    <x v="0"/>
    <s v="Yes"/>
    <s v="Yes"/>
    <n v="1"/>
  </r>
  <r>
    <n v="167"/>
    <d v="2023-09-17T00:00:00"/>
    <s v="CUST167"/>
    <x v="1"/>
    <n v="43"/>
    <x v="1"/>
    <n v="3"/>
    <n v="50"/>
    <n v="150"/>
    <x v="0"/>
    <s v="No"/>
    <s v="No"/>
    <n v="2"/>
  </r>
  <r>
    <n v="168"/>
    <d v="2023-02-24T00:00:00"/>
    <s v="CUST168"/>
    <x v="0"/>
    <n v="53"/>
    <x v="1"/>
    <n v="1"/>
    <n v="300"/>
    <n v="300"/>
    <x v="2"/>
    <s v="No"/>
    <s v="No"/>
    <n v="1"/>
  </r>
  <r>
    <n v="169"/>
    <d v="2023-11-17T00:00:00"/>
    <s v="CUST169"/>
    <x v="0"/>
    <n v="18"/>
    <x v="0"/>
    <n v="3"/>
    <n v="500"/>
    <n v="1500"/>
    <x v="3"/>
    <s v="Yes"/>
    <s v="No"/>
    <n v="1"/>
  </r>
  <r>
    <n v="170"/>
    <d v="2023-06-02T00:00:00"/>
    <s v="CUST170"/>
    <x v="1"/>
    <n v="25"/>
    <x v="1"/>
    <n v="2"/>
    <n v="25"/>
    <n v="50"/>
    <x v="1"/>
    <s v="No"/>
    <s v="No"/>
    <n v="2"/>
  </r>
  <r>
    <n v="171"/>
    <d v="2023-11-24T00:00:00"/>
    <s v="CUST171"/>
    <x v="1"/>
    <n v="52"/>
    <x v="1"/>
    <n v="3"/>
    <n v="300"/>
    <n v="900"/>
    <x v="2"/>
    <s v="No"/>
    <s v="No"/>
    <n v="2"/>
  </r>
  <r>
    <n v="172"/>
    <d v="2023-09-17T00:00:00"/>
    <s v="CUST172"/>
    <x v="0"/>
    <n v="32"/>
    <x v="0"/>
    <n v="2"/>
    <n v="25"/>
    <n v="50"/>
    <x v="0"/>
    <s v="No"/>
    <s v="No"/>
    <n v="1"/>
  </r>
  <r>
    <n v="173"/>
    <d v="2023-11-08T00:00:00"/>
    <s v="CUST173"/>
    <x v="0"/>
    <n v="64"/>
    <x v="2"/>
    <n v="4"/>
    <n v="30"/>
    <n v="120"/>
    <x v="2"/>
    <s v="No"/>
    <s v="Yes"/>
    <n v="1"/>
  </r>
  <r>
    <n v="174"/>
    <d v="2023-04-12T00:00:00"/>
    <s v="CUST174"/>
    <x v="1"/>
    <n v="39"/>
    <x v="0"/>
    <n v="1"/>
    <n v="300"/>
    <n v="300"/>
    <x v="0"/>
    <s v="No"/>
    <s v="No"/>
    <n v="2"/>
  </r>
  <r>
    <n v="175"/>
    <d v="2023-03-20T00:00:00"/>
    <s v="CUST175"/>
    <x v="1"/>
    <n v="31"/>
    <x v="2"/>
    <n v="4"/>
    <n v="25"/>
    <n v="100"/>
    <x v="0"/>
    <s v="No"/>
    <s v="Yes"/>
    <n v="2"/>
  </r>
  <r>
    <n v="176"/>
    <d v="2023-07-11T00:00:00"/>
    <s v="CUST176"/>
    <x v="1"/>
    <n v="43"/>
    <x v="0"/>
    <n v="2"/>
    <n v="50"/>
    <n v="100"/>
    <x v="0"/>
    <s v="No"/>
    <s v="No"/>
    <n v="2"/>
  </r>
  <r>
    <n v="177"/>
    <d v="2023-03-24T00:00:00"/>
    <s v="CUST177"/>
    <x v="0"/>
    <n v="45"/>
    <x v="0"/>
    <n v="2"/>
    <n v="50"/>
    <n v="100"/>
    <x v="0"/>
    <s v="No"/>
    <s v="No"/>
    <n v="1"/>
  </r>
  <r>
    <n v="178"/>
    <d v="2023-10-04T00:00:00"/>
    <s v="CUST178"/>
    <x v="0"/>
    <n v="40"/>
    <x v="1"/>
    <n v="2"/>
    <n v="30"/>
    <n v="60"/>
    <x v="0"/>
    <s v="No"/>
    <s v="No"/>
    <n v="1"/>
  </r>
  <r>
    <n v="179"/>
    <d v="2023-09-29T00:00:00"/>
    <s v="CUST179"/>
    <x v="0"/>
    <n v="31"/>
    <x v="2"/>
    <n v="1"/>
    <n v="300"/>
    <n v="300"/>
    <x v="0"/>
    <s v="No"/>
    <s v="No"/>
    <n v="1"/>
  </r>
  <r>
    <n v="180"/>
    <d v="2023-01-01T00:00:00"/>
    <s v="CUST180"/>
    <x v="0"/>
    <n v="41"/>
    <x v="1"/>
    <n v="3"/>
    <n v="300"/>
    <n v="900"/>
    <x v="0"/>
    <s v="No"/>
    <s v="No"/>
    <n v="1"/>
  </r>
  <r>
    <n v="181"/>
    <d v="2023-11-03T00:00:00"/>
    <s v="CUST181"/>
    <x v="0"/>
    <n v="19"/>
    <x v="2"/>
    <n v="4"/>
    <n v="300"/>
    <n v="1200"/>
    <x v="3"/>
    <s v="Yes"/>
    <s v="Yes"/>
    <n v="1"/>
  </r>
  <r>
    <n v="182"/>
    <d v="2023-06-15T00:00:00"/>
    <s v="CUST182"/>
    <x v="0"/>
    <n v="62"/>
    <x v="0"/>
    <n v="4"/>
    <n v="30"/>
    <n v="120"/>
    <x v="2"/>
    <s v="No"/>
    <s v="Yes"/>
    <n v="1"/>
  </r>
  <r>
    <n v="183"/>
    <d v="2023-09-08T00:00:00"/>
    <s v="CUST183"/>
    <x v="1"/>
    <n v="43"/>
    <x v="0"/>
    <n v="3"/>
    <n v="300"/>
    <n v="900"/>
    <x v="0"/>
    <s v="No"/>
    <s v="No"/>
    <n v="2"/>
  </r>
  <r>
    <n v="184"/>
    <d v="2023-01-10T00:00:00"/>
    <s v="CUST184"/>
    <x v="0"/>
    <n v="31"/>
    <x v="2"/>
    <n v="4"/>
    <n v="50"/>
    <n v="200"/>
    <x v="0"/>
    <s v="No"/>
    <s v="Yes"/>
    <n v="1"/>
  </r>
  <r>
    <n v="185"/>
    <d v="2023-02-27T00:00:00"/>
    <s v="CUST185"/>
    <x v="0"/>
    <n v="24"/>
    <x v="1"/>
    <n v="1"/>
    <n v="25"/>
    <n v="25"/>
    <x v="1"/>
    <s v="No"/>
    <s v="No"/>
    <n v="1"/>
  </r>
  <r>
    <n v="186"/>
    <d v="2023-07-05T00:00:00"/>
    <s v="CUST186"/>
    <x v="0"/>
    <n v="20"/>
    <x v="1"/>
    <n v="4"/>
    <n v="50"/>
    <n v="200"/>
    <x v="1"/>
    <s v="No"/>
    <s v="Yes"/>
    <n v="1"/>
  </r>
  <r>
    <n v="187"/>
    <d v="2023-06-07T00:00:00"/>
    <s v="CUST187"/>
    <x v="1"/>
    <n v="64"/>
    <x v="1"/>
    <n v="2"/>
    <n v="50"/>
    <n v="100"/>
    <x v="2"/>
    <s v="No"/>
    <s v="No"/>
    <n v="2"/>
  </r>
  <r>
    <n v="188"/>
    <d v="2023-05-03T00:00:00"/>
    <s v="CUST188"/>
    <x v="0"/>
    <n v="40"/>
    <x v="1"/>
    <n v="3"/>
    <n v="25"/>
    <n v="75"/>
    <x v="0"/>
    <s v="No"/>
    <s v="No"/>
    <n v="1"/>
  </r>
  <r>
    <n v="189"/>
    <d v="2023-01-30T00:00:00"/>
    <s v="CUST189"/>
    <x v="0"/>
    <n v="63"/>
    <x v="0"/>
    <n v="1"/>
    <n v="50"/>
    <n v="50"/>
    <x v="2"/>
    <s v="No"/>
    <s v="No"/>
    <n v="1"/>
  </r>
  <r>
    <n v="190"/>
    <d v="2023-05-04T00:00:00"/>
    <s v="CUST190"/>
    <x v="1"/>
    <n v="60"/>
    <x v="0"/>
    <n v="3"/>
    <n v="30"/>
    <n v="90"/>
    <x v="2"/>
    <s v="No"/>
    <s v="No"/>
    <n v="2"/>
  </r>
  <r>
    <n v="191"/>
    <d v="2023-10-18T00:00:00"/>
    <s v="CUST191"/>
    <x v="0"/>
    <n v="64"/>
    <x v="0"/>
    <n v="1"/>
    <n v="25"/>
    <n v="25"/>
    <x v="2"/>
    <s v="No"/>
    <s v="No"/>
    <n v="1"/>
  </r>
  <r>
    <n v="192"/>
    <d v="2023-02-10T00:00:00"/>
    <s v="CUST192"/>
    <x v="0"/>
    <n v="62"/>
    <x v="0"/>
    <n v="2"/>
    <n v="50"/>
    <n v="100"/>
    <x v="2"/>
    <s v="No"/>
    <s v="No"/>
    <n v="1"/>
  </r>
  <r>
    <n v="193"/>
    <d v="2023-02-13T00:00:00"/>
    <s v="CUST193"/>
    <x v="0"/>
    <n v="35"/>
    <x v="0"/>
    <n v="3"/>
    <n v="500"/>
    <n v="1500"/>
    <x v="0"/>
    <s v="Yes"/>
    <s v="No"/>
    <n v="1"/>
  </r>
  <r>
    <n v="194"/>
    <d v="2023-09-06T00:00:00"/>
    <s v="CUST194"/>
    <x v="0"/>
    <n v="55"/>
    <x v="1"/>
    <n v="4"/>
    <n v="50"/>
    <n v="200"/>
    <x v="2"/>
    <s v="No"/>
    <s v="Yes"/>
    <n v="1"/>
  </r>
  <r>
    <n v="195"/>
    <d v="2023-02-05T00:00:00"/>
    <s v="CUST195"/>
    <x v="0"/>
    <n v="52"/>
    <x v="1"/>
    <n v="1"/>
    <n v="30"/>
    <n v="30"/>
    <x v="2"/>
    <s v="No"/>
    <s v="No"/>
    <n v="1"/>
  </r>
  <r>
    <n v="196"/>
    <d v="2023-09-30T00:00:00"/>
    <s v="CUST196"/>
    <x v="1"/>
    <n v="32"/>
    <x v="1"/>
    <n v="3"/>
    <n v="300"/>
    <n v="900"/>
    <x v="0"/>
    <s v="No"/>
    <s v="No"/>
    <n v="2"/>
  </r>
  <r>
    <n v="197"/>
    <d v="2023-03-06T00:00:00"/>
    <s v="CUST197"/>
    <x v="1"/>
    <n v="42"/>
    <x v="1"/>
    <n v="4"/>
    <n v="50"/>
    <n v="200"/>
    <x v="0"/>
    <s v="No"/>
    <s v="Yes"/>
    <n v="2"/>
  </r>
  <r>
    <n v="198"/>
    <d v="2023-03-07T00:00:00"/>
    <s v="CUST198"/>
    <x v="1"/>
    <n v="54"/>
    <x v="0"/>
    <n v="3"/>
    <n v="300"/>
    <n v="900"/>
    <x v="2"/>
    <s v="No"/>
    <s v="No"/>
    <n v="2"/>
  </r>
  <r>
    <n v="199"/>
    <d v="2023-12-04T00:00:00"/>
    <s v="CUST199"/>
    <x v="0"/>
    <n v="45"/>
    <x v="0"/>
    <n v="3"/>
    <n v="500"/>
    <n v="1500"/>
    <x v="0"/>
    <s v="Yes"/>
    <s v="No"/>
    <n v="1"/>
  </r>
  <r>
    <n v="200"/>
    <d v="2023-09-01T00:00:00"/>
    <s v="CUST200"/>
    <x v="0"/>
    <n v="27"/>
    <x v="0"/>
    <n v="3"/>
    <n v="50"/>
    <n v="150"/>
    <x v="1"/>
    <s v="No"/>
    <s v="No"/>
    <n v="1"/>
  </r>
  <r>
    <n v="201"/>
    <d v="2023-10-09T00:00:00"/>
    <s v="CUST201"/>
    <x v="0"/>
    <n v="56"/>
    <x v="2"/>
    <n v="1"/>
    <n v="25"/>
    <n v="25"/>
    <x v="2"/>
    <s v="No"/>
    <s v="No"/>
    <n v="1"/>
  </r>
  <r>
    <n v="202"/>
    <d v="2023-03-26T00:00:00"/>
    <s v="CUST202"/>
    <x v="1"/>
    <n v="34"/>
    <x v="1"/>
    <n v="4"/>
    <n v="300"/>
    <n v="1200"/>
    <x v="0"/>
    <s v="Yes"/>
    <s v="Yes"/>
    <n v="2"/>
  </r>
  <r>
    <n v="203"/>
    <d v="2023-05-16T00:00:00"/>
    <s v="CUST203"/>
    <x v="0"/>
    <n v="56"/>
    <x v="1"/>
    <n v="2"/>
    <n v="500"/>
    <n v="1000"/>
    <x v="2"/>
    <s v="No"/>
    <s v="No"/>
    <n v="1"/>
  </r>
  <r>
    <n v="204"/>
    <d v="2023-09-28T00:00:00"/>
    <s v="CUST204"/>
    <x v="0"/>
    <n v="39"/>
    <x v="0"/>
    <n v="1"/>
    <n v="25"/>
    <n v="25"/>
    <x v="0"/>
    <s v="No"/>
    <s v="No"/>
    <n v="1"/>
  </r>
  <r>
    <n v="205"/>
    <d v="2023-11-07T00:00:00"/>
    <s v="CUST205"/>
    <x v="1"/>
    <n v="43"/>
    <x v="1"/>
    <n v="1"/>
    <n v="25"/>
    <n v="25"/>
    <x v="0"/>
    <s v="No"/>
    <s v="No"/>
    <n v="2"/>
  </r>
  <r>
    <n v="206"/>
    <d v="2023-08-05T00:00:00"/>
    <s v="CUST206"/>
    <x v="0"/>
    <n v="61"/>
    <x v="1"/>
    <n v="1"/>
    <n v="25"/>
    <n v="25"/>
    <x v="2"/>
    <s v="No"/>
    <s v="No"/>
    <n v="1"/>
  </r>
  <r>
    <n v="207"/>
    <d v="2023-04-19T00:00:00"/>
    <s v="CUST207"/>
    <x v="1"/>
    <n v="42"/>
    <x v="0"/>
    <n v="2"/>
    <n v="25"/>
    <n v="50"/>
    <x v="0"/>
    <s v="No"/>
    <s v="No"/>
    <n v="2"/>
  </r>
  <r>
    <n v="208"/>
    <d v="2023-10-04T00:00:00"/>
    <s v="CUST208"/>
    <x v="1"/>
    <n v="34"/>
    <x v="2"/>
    <n v="4"/>
    <n v="50"/>
    <n v="200"/>
    <x v="0"/>
    <s v="No"/>
    <s v="Yes"/>
    <n v="2"/>
  </r>
  <r>
    <n v="209"/>
    <d v="2023-12-20T00:00:00"/>
    <s v="CUST209"/>
    <x v="1"/>
    <n v="30"/>
    <x v="2"/>
    <n v="4"/>
    <n v="50"/>
    <n v="200"/>
    <x v="0"/>
    <s v="No"/>
    <s v="Yes"/>
    <n v="2"/>
  </r>
  <r>
    <n v="210"/>
    <d v="2023-04-13T00:00:00"/>
    <s v="CUST210"/>
    <x v="0"/>
    <n v="37"/>
    <x v="2"/>
    <n v="4"/>
    <n v="50"/>
    <n v="200"/>
    <x v="0"/>
    <s v="No"/>
    <s v="Yes"/>
    <n v="1"/>
  </r>
  <r>
    <n v="211"/>
    <d v="2024-01-01T00:00:00"/>
    <s v="CUST211"/>
    <x v="0"/>
    <n v="42"/>
    <x v="0"/>
    <n v="3"/>
    <n v="500"/>
    <n v="1500"/>
    <x v="0"/>
    <s v="Yes"/>
    <s v="No"/>
    <n v="1"/>
  </r>
  <r>
    <n v="212"/>
    <d v="2023-06-09T00:00:00"/>
    <s v="CUST212"/>
    <x v="0"/>
    <n v="21"/>
    <x v="1"/>
    <n v="3"/>
    <n v="500"/>
    <n v="1500"/>
    <x v="1"/>
    <s v="Yes"/>
    <s v="No"/>
    <n v="1"/>
  </r>
  <r>
    <n v="213"/>
    <d v="2023-07-24T00:00:00"/>
    <s v="CUST213"/>
    <x v="0"/>
    <n v="27"/>
    <x v="0"/>
    <n v="3"/>
    <n v="500"/>
    <n v="1500"/>
    <x v="1"/>
    <s v="Yes"/>
    <s v="No"/>
    <n v="1"/>
  </r>
  <r>
    <n v="214"/>
    <d v="2023-12-10T00:00:00"/>
    <s v="CUST214"/>
    <x v="0"/>
    <n v="20"/>
    <x v="0"/>
    <n v="2"/>
    <n v="30"/>
    <n v="60"/>
    <x v="1"/>
    <s v="No"/>
    <s v="No"/>
    <n v="1"/>
  </r>
  <r>
    <n v="215"/>
    <d v="2023-11-29T00:00:00"/>
    <s v="CUST215"/>
    <x v="0"/>
    <n v="58"/>
    <x v="1"/>
    <n v="3"/>
    <n v="500"/>
    <n v="1500"/>
    <x v="2"/>
    <s v="Yes"/>
    <s v="No"/>
    <n v="1"/>
  </r>
  <r>
    <n v="216"/>
    <d v="2023-07-11T00:00:00"/>
    <s v="CUST216"/>
    <x v="0"/>
    <n v="62"/>
    <x v="2"/>
    <n v="2"/>
    <n v="50"/>
    <n v="100"/>
    <x v="2"/>
    <s v="No"/>
    <s v="No"/>
    <n v="1"/>
  </r>
  <r>
    <n v="217"/>
    <d v="2023-08-13T00:00:00"/>
    <s v="CUST217"/>
    <x v="1"/>
    <n v="35"/>
    <x v="2"/>
    <n v="4"/>
    <n v="50"/>
    <n v="200"/>
    <x v="0"/>
    <s v="No"/>
    <s v="Yes"/>
    <n v="2"/>
  </r>
  <r>
    <n v="218"/>
    <d v="2023-09-22T00:00:00"/>
    <s v="CUST218"/>
    <x v="0"/>
    <n v="64"/>
    <x v="0"/>
    <n v="3"/>
    <n v="30"/>
    <n v="90"/>
    <x v="2"/>
    <s v="No"/>
    <s v="No"/>
    <n v="1"/>
  </r>
  <r>
    <n v="219"/>
    <d v="2023-08-20T00:00:00"/>
    <s v="CUST219"/>
    <x v="1"/>
    <n v="53"/>
    <x v="2"/>
    <n v="3"/>
    <n v="30"/>
    <n v="90"/>
    <x v="2"/>
    <s v="No"/>
    <s v="No"/>
    <n v="2"/>
  </r>
  <r>
    <n v="220"/>
    <d v="2023-03-03T00:00:00"/>
    <s v="CUST220"/>
    <x v="0"/>
    <n v="64"/>
    <x v="0"/>
    <n v="1"/>
    <n v="500"/>
    <n v="500"/>
    <x v="2"/>
    <s v="No"/>
    <s v="No"/>
    <n v="1"/>
  </r>
  <r>
    <n v="221"/>
    <d v="2023-05-07T00:00:00"/>
    <s v="CUST221"/>
    <x v="0"/>
    <n v="39"/>
    <x v="0"/>
    <n v="2"/>
    <n v="300"/>
    <n v="600"/>
    <x v="0"/>
    <s v="No"/>
    <s v="No"/>
    <n v="1"/>
  </r>
  <r>
    <n v="222"/>
    <d v="2023-04-26T00:00:00"/>
    <s v="CUST222"/>
    <x v="0"/>
    <n v="51"/>
    <x v="1"/>
    <n v="4"/>
    <n v="30"/>
    <n v="120"/>
    <x v="2"/>
    <s v="No"/>
    <s v="Yes"/>
    <n v="1"/>
  </r>
  <r>
    <n v="223"/>
    <d v="2023-02-02T00:00:00"/>
    <s v="CUST223"/>
    <x v="1"/>
    <n v="64"/>
    <x v="1"/>
    <n v="1"/>
    <n v="25"/>
    <n v="25"/>
    <x v="2"/>
    <s v="No"/>
    <s v="No"/>
    <n v="2"/>
  </r>
  <r>
    <n v="224"/>
    <d v="2023-06-23T00:00:00"/>
    <s v="CUST224"/>
    <x v="1"/>
    <n v="25"/>
    <x v="1"/>
    <n v="1"/>
    <n v="50"/>
    <n v="50"/>
    <x v="1"/>
    <s v="No"/>
    <s v="No"/>
    <n v="2"/>
  </r>
  <r>
    <n v="225"/>
    <d v="2023-01-11T00:00:00"/>
    <s v="CUST225"/>
    <x v="1"/>
    <n v="57"/>
    <x v="0"/>
    <n v="4"/>
    <n v="25"/>
    <n v="100"/>
    <x v="2"/>
    <s v="No"/>
    <s v="Yes"/>
    <n v="2"/>
  </r>
  <r>
    <n v="226"/>
    <d v="2023-10-29T00:00:00"/>
    <s v="CUST226"/>
    <x v="1"/>
    <n v="61"/>
    <x v="1"/>
    <n v="1"/>
    <n v="50"/>
    <n v="50"/>
    <x v="2"/>
    <s v="No"/>
    <s v="No"/>
    <n v="2"/>
  </r>
  <r>
    <n v="227"/>
    <d v="2023-10-11T00:00:00"/>
    <s v="CUST227"/>
    <x v="0"/>
    <n v="36"/>
    <x v="2"/>
    <n v="2"/>
    <n v="50"/>
    <n v="100"/>
    <x v="0"/>
    <s v="No"/>
    <s v="No"/>
    <n v="1"/>
  </r>
  <r>
    <n v="228"/>
    <d v="2023-04-28T00:00:00"/>
    <s v="CUST228"/>
    <x v="1"/>
    <n v="59"/>
    <x v="2"/>
    <n v="2"/>
    <n v="30"/>
    <n v="60"/>
    <x v="2"/>
    <s v="No"/>
    <s v="No"/>
    <n v="2"/>
  </r>
  <r>
    <n v="229"/>
    <d v="2023-10-29T00:00:00"/>
    <s v="CUST229"/>
    <x v="0"/>
    <n v="58"/>
    <x v="0"/>
    <n v="3"/>
    <n v="30"/>
    <n v="90"/>
    <x v="2"/>
    <s v="No"/>
    <s v="No"/>
    <n v="1"/>
  </r>
  <r>
    <n v="230"/>
    <d v="2023-04-23T00:00:00"/>
    <s v="CUST230"/>
    <x v="0"/>
    <n v="54"/>
    <x v="0"/>
    <n v="1"/>
    <n v="25"/>
    <n v="25"/>
    <x v="2"/>
    <s v="No"/>
    <s v="No"/>
    <n v="1"/>
  </r>
  <r>
    <n v="231"/>
    <d v="2023-01-04T00:00:00"/>
    <s v="CUST231"/>
    <x v="1"/>
    <n v="23"/>
    <x v="1"/>
    <n v="3"/>
    <n v="50"/>
    <n v="150"/>
    <x v="1"/>
    <s v="No"/>
    <s v="No"/>
    <n v="2"/>
  </r>
  <r>
    <n v="232"/>
    <d v="2023-02-06T00:00:00"/>
    <s v="CUST232"/>
    <x v="1"/>
    <n v="43"/>
    <x v="0"/>
    <n v="1"/>
    <n v="25"/>
    <n v="25"/>
    <x v="0"/>
    <s v="No"/>
    <s v="No"/>
    <n v="2"/>
  </r>
  <r>
    <n v="233"/>
    <d v="2023-12-29T00:00:00"/>
    <s v="CUST233"/>
    <x v="1"/>
    <n v="51"/>
    <x v="0"/>
    <n v="2"/>
    <n v="300"/>
    <n v="600"/>
    <x v="2"/>
    <s v="No"/>
    <s v="No"/>
    <n v="2"/>
  </r>
  <r>
    <n v="234"/>
    <d v="2023-11-20T00:00:00"/>
    <s v="CUST234"/>
    <x v="1"/>
    <n v="62"/>
    <x v="2"/>
    <n v="2"/>
    <n v="25"/>
    <n v="50"/>
    <x v="2"/>
    <s v="No"/>
    <s v="No"/>
    <n v="2"/>
  </r>
  <r>
    <n v="235"/>
    <d v="2023-01-31T00:00:00"/>
    <s v="CUST235"/>
    <x v="1"/>
    <n v="23"/>
    <x v="2"/>
    <n v="2"/>
    <n v="500"/>
    <n v="1000"/>
    <x v="1"/>
    <s v="No"/>
    <s v="No"/>
    <n v="2"/>
  </r>
  <r>
    <n v="236"/>
    <d v="2023-04-28T00:00:00"/>
    <s v="CUST236"/>
    <x v="1"/>
    <n v="54"/>
    <x v="1"/>
    <n v="1"/>
    <n v="25"/>
    <n v="25"/>
    <x v="2"/>
    <s v="No"/>
    <s v="No"/>
    <n v="2"/>
  </r>
  <r>
    <n v="237"/>
    <d v="2023-02-04T00:00:00"/>
    <s v="CUST237"/>
    <x v="1"/>
    <n v="50"/>
    <x v="0"/>
    <n v="2"/>
    <n v="500"/>
    <n v="1000"/>
    <x v="2"/>
    <s v="No"/>
    <s v="No"/>
    <n v="2"/>
  </r>
  <r>
    <n v="238"/>
    <d v="2023-01-17T00:00:00"/>
    <s v="CUST238"/>
    <x v="1"/>
    <n v="39"/>
    <x v="0"/>
    <n v="1"/>
    <n v="500"/>
    <n v="500"/>
    <x v="0"/>
    <s v="No"/>
    <s v="No"/>
    <n v="2"/>
  </r>
  <r>
    <n v="239"/>
    <d v="2023-06-19T00:00:00"/>
    <s v="CUST239"/>
    <x v="0"/>
    <n v="38"/>
    <x v="2"/>
    <n v="3"/>
    <n v="500"/>
    <n v="1500"/>
    <x v="0"/>
    <s v="Yes"/>
    <s v="No"/>
    <n v="1"/>
  </r>
  <r>
    <n v="240"/>
    <d v="2023-02-06T00:00:00"/>
    <s v="CUST240"/>
    <x v="1"/>
    <n v="23"/>
    <x v="0"/>
    <n v="1"/>
    <n v="300"/>
    <n v="300"/>
    <x v="1"/>
    <s v="No"/>
    <s v="No"/>
    <n v="2"/>
  </r>
  <r>
    <n v="241"/>
    <d v="2023-09-21T00:00:00"/>
    <s v="CUST241"/>
    <x v="1"/>
    <n v="23"/>
    <x v="2"/>
    <n v="3"/>
    <n v="25"/>
    <n v="75"/>
    <x v="1"/>
    <s v="No"/>
    <s v="No"/>
    <n v="2"/>
  </r>
  <r>
    <n v="242"/>
    <d v="2023-05-02T00:00:00"/>
    <s v="CUST242"/>
    <x v="0"/>
    <n v="21"/>
    <x v="1"/>
    <n v="1"/>
    <n v="25"/>
    <n v="25"/>
    <x v="1"/>
    <s v="No"/>
    <s v="No"/>
    <n v="1"/>
  </r>
  <r>
    <n v="243"/>
    <d v="2023-05-23T00:00:00"/>
    <s v="CUST243"/>
    <x v="1"/>
    <n v="47"/>
    <x v="2"/>
    <n v="3"/>
    <n v="300"/>
    <n v="900"/>
    <x v="0"/>
    <s v="No"/>
    <s v="No"/>
    <n v="2"/>
  </r>
  <r>
    <n v="244"/>
    <d v="2023-12-09T00:00:00"/>
    <s v="CUST244"/>
    <x v="0"/>
    <n v="28"/>
    <x v="0"/>
    <n v="2"/>
    <n v="50"/>
    <n v="100"/>
    <x v="1"/>
    <s v="No"/>
    <s v="No"/>
    <n v="1"/>
  </r>
  <r>
    <n v="245"/>
    <d v="2023-09-06T00:00:00"/>
    <s v="CUST245"/>
    <x v="0"/>
    <n v="47"/>
    <x v="1"/>
    <n v="3"/>
    <n v="30"/>
    <n v="90"/>
    <x v="0"/>
    <s v="No"/>
    <s v="No"/>
    <n v="1"/>
  </r>
  <r>
    <n v="246"/>
    <d v="2023-04-20T00:00:00"/>
    <s v="CUST246"/>
    <x v="1"/>
    <n v="48"/>
    <x v="2"/>
    <n v="2"/>
    <n v="25"/>
    <n v="50"/>
    <x v="0"/>
    <s v="No"/>
    <s v="No"/>
    <n v="2"/>
  </r>
  <r>
    <n v="247"/>
    <d v="2023-10-04T00:00:00"/>
    <s v="CUST247"/>
    <x v="0"/>
    <n v="41"/>
    <x v="2"/>
    <n v="2"/>
    <n v="30"/>
    <n v="60"/>
    <x v="0"/>
    <s v="No"/>
    <s v="No"/>
    <n v="1"/>
  </r>
  <r>
    <n v="248"/>
    <d v="2023-03-09T00:00:00"/>
    <s v="CUST248"/>
    <x v="0"/>
    <n v="26"/>
    <x v="1"/>
    <n v="3"/>
    <n v="300"/>
    <n v="900"/>
    <x v="1"/>
    <s v="No"/>
    <s v="No"/>
    <n v="1"/>
  </r>
  <r>
    <n v="249"/>
    <d v="2023-10-20T00:00:00"/>
    <s v="CUST249"/>
    <x v="0"/>
    <n v="20"/>
    <x v="1"/>
    <n v="1"/>
    <n v="50"/>
    <n v="50"/>
    <x v="1"/>
    <s v="No"/>
    <s v="No"/>
    <n v="1"/>
  </r>
  <r>
    <n v="250"/>
    <d v="2023-10-23T00:00:00"/>
    <s v="CUST250"/>
    <x v="0"/>
    <n v="48"/>
    <x v="2"/>
    <n v="1"/>
    <n v="50"/>
    <n v="50"/>
    <x v="0"/>
    <s v="No"/>
    <s v="No"/>
    <n v="1"/>
  </r>
  <r>
    <n v="251"/>
    <d v="2023-08-31T00:00:00"/>
    <s v="CUST251"/>
    <x v="1"/>
    <n v="57"/>
    <x v="0"/>
    <n v="4"/>
    <n v="50"/>
    <n v="200"/>
    <x v="2"/>
    <s v="No"/>
    <s v="Yes"/>
    <n v="2"/>
  </r>
  <r>
    <n v="252"/>
    <d v="2023-05-05T00:00:00"/>
    <s v="CUST252"/>
    <x v="0"/>
    <n v="54"/>
    <x v="2"/>
    <n v="1"/>
    <n v="300"/>
    <n v="300"/>
    <x v="2"/>
    <s v="No"/>
    <s v="No"/>
    <n v="1"/>
  </r>
  <r>
    <n v="253"/>
    <d v="2023-08-31T00:00:00"/>
    <s v="CUST253"/>
    <x v="1"/>
    <n v="53"/>
    <x v="1"/>
    <n v="4"/>
    <n v="500"/>
    <n v="2000"/>
    <x v="2"/>
    <s v="Yes"/>
    <s v="Yes"/>
    <n v="2"/>
  </r>
  <r>
    <n v="254"/>
    <d v="2023-07-28T00:00:00"/>
    <s v="CUST254"/>
    <x v="0"/>
    <n v="41"/>
    <x v="2"/>
    <n v="1"/>
    <n v="500"/>
    <n v="500"/>
    <x v="0"/>
    <s v="No"/>
    <s v="No"/>
    <n v="1"/>
  </r>
  <r>
    <n v="255"/>
    <d v="2023-04-08T00:00:00"/>
    <s v="CUST255"/>
    <x v="0"/>
    <n v="48"/>
    <x v="1"/>
    <n v="1"/>
    <n v="30"/>
    <n v="30"/>
    <x v="0"/>
    <s v="No"/>
    <s v="No"/>
    <n v="1"/>
  </r>
  <r>
    <n v="256"/>
    <d v="2023-02-18T00:00:00"/>
    <s v="CUST256"/>
    <x v="0"/>
    <n v="23"/>
    <x v="1"/>
    <n v="2"/>
    <n v="500"/>
    <n v="1000"/>
    <x v="1"/>
    <s v="No"/>
    <s v="No"/>
    <n v="1"/>
  </r>
  <r>
    <n v="257"/>
    <d v="2023-02-19T00:00:00"/>
    <s v="CUST257"/>
    <x v="0"/>
    <n v="19"/>
    <x v="0"/>
    <n v="4"/>
    <n v="500"/>
    <n v="2000"/>
    <x v="3"/>
    <s v="Yes"/>
    <s v="Yes"/>
    <n v="1"/>
  </r>
  <r>
    <n v="258"/>
    <d v="2023-12-04T00:00:00"/>
    <s v="CUST258"/>
    <x v="1"/>
    <n v="37"/>
    <x v="1"/>
    <n v="1"/>
    <n v="50"/>
    <n v="50"/>
    <x v="0"/>
    <s v="No"/>
    <s v="No"/>
    <n v="2"/>
  </r>
  <r>
    <n v="259"/>
    <d v="2023-08-09T00:00:00"/>
    <s v="CUST259"/>
    <x v="1"/>
    <n v="45"/>
    <x v="1"/>
    <n v="4"/>
    <n v="50"/>
    <n v="200"/>
    <x v="0"/>
    <s v="No"/>
    <s v="Yes"/>
    <n v="2"/>
  </r>
  <r>
    <n v="260"/>
    <d v="2023-07-01T00:00:00"/>
    <s v="CUST260"/>
    <x v="0"/>
    <n v="28"/>
    <x v="0"/>
    <n v="2"/>
    <n v="30"/>
    <n v="60"/>
    <x v="1"/>
    <s v="No"/>
    <s v="No"/>
    <n v="1"/>
  </r>
  <r>
    <n v="261"/>
    <d v="2023-08-05T00:00:00"/>
    <s v="CUST261"/>
    <x v="0"/>
    <n v="21"/>
    <x v="1"/>
    <n v="2"/>
    <n v="25"/>
    <n v="50"/>
    <x v="1"/>
    <s v="No"/>
    <s v="No"/>
    <n v="1"/>
  </r>
  <r>
    <n v="262"/>
    <d v="2023-07-30T00:00:00"/>
    <s v="CUST262"/>
    <x v="1"/>
    <n v="32"/>
    <x v="0"/>
    <n v="4"/>
    <n v="30"/>
    <n v="120"/>
    <x v="0"/>
    <s v="No"/>
    <s v="Yes"/>
    <n v="2"/>
  </r>
  <r>
    <n v="263"/>
    <d v="2023-08-28T00:00:00"/>
    <s v="CUST263"/>
    <x v="0"/>
    <n v="23"/>
    <x v="0"/>
    <n v="2"/>
    <n v="30"/>
    <n v="60"/>
    <x v="1"/>
    <s v="No"/>
    <s v="No"/>
    <n v="1"/>
  </r>
  <r>
    <n v="264"/>
    <d v="2023-01-28T00:00:00"/>
    <s v="CUST264"/>
    <x v="0"/>
    <n v="47"/>
    <x v="1"/>
    <n v="3"/>
    <n v="300"/>
    <n v="900"/>
    <x v="0"/>
    <s v="No"/>
    <s v="No"/>
    <n v="1"/>
  </r>
  <r>
    <n v="265"/>
    <d v="2023-12-11T00:00:00"/>
    <s v="CUST265"/>
    <x v="0"/>
    <n v="55"/>
    <x v="1"/>
    <n v="3"/>
    <n v="300"/>
    <n v="900"/>
    <x v="2"/>
    <s v="No"/>
    <s v="No"/>
    <n v="1"/>
  </r>
  <r>
    <n v="266"/>
    <d v="2023-12-01T00:00:00"/>
    <s v="CUST266"/>
    <x v="1"/>
    <n v="19"/>
    <x v="2"/>
    <n v="2"/>
    <n v="30"/>
    <n v="60"/>
    <x v="3"/>
    <s v="No"/>
    <s v="No"/>
    <n v="2"/>
  </r>
  <r>
    <n v="267"/>
    <d v="2023-11-27T00:00:00"/>
    <s v="CUST267"/>
    <x v="1"/>
    <n v="32"/>
    <x v="0"/>
    <n v="3"/>
    <n v="30"/>
    <n v="90"/>
    <x v="0"/>
    <s v="No"/>
    <s v="No"/>
    <n v="2"/>
  </r>
  <r>
    <n v="268"/>
    <d v="2023-02-20T00:00:00"/>
    <s v="CUST268"/>
    <x v="1"/>
    <n v="28"/>
    <x v="2"/>
    <n v="1"/>
    <n v="30"/>
    <n v="30"/>
    <x v="1"/>
    <s v="No"/>
    <s v="No"/>
    <n v="2"/>
  </r>
  <r>
    <n v="269"/>
    <d v="2023-02-01T00:00:00"/>
    <s v="CUST269"/>
    <x v="0"/>
    <n v="25"/>
    <x v="1"/>
    <n v="4"/>
    <n v="500"/>
    <n v="2000"/>
    <x v="1"/>
    <s v="Yes"/>
    <s v="Yes"/>
    <n v="1"/>
  </r>
  <r>
    <n v="270"/>
    <d v="2023-07-26T00:00:00"/>
    <s v="CUST270"/>
    <x v="0"/>
    <n v="43"/>
    <x v="2"/>
    <n v="1"/>
    <n v="300"/>
    <n v="300"/>
    <x v="0"/>
    <s v="No"/>
    <s v="No"/>
    <n v="1"/>
  </r>
  <r>
    <n v="271"/>
    <d v="2023-06-23T00:00:00"/>
    <s v="CUST271"/>
    <x v="1"/>
    <n v="62"/>
    <x v="0"/>
    <n v="4"/>
    <n v="30"/>
    <n v="120"/>
    <x v="2"/>
    <s v="No"/>
    <s v="Yes"/>
    <n v="2"/>
  </r>
  <r>
    <n v="272"/>
    <d v="2023-02-25T00:00:00"/>
    <s v="CUST272"/>
    <x v="1"/>
    <n v="61"/>
    <x v="2"/>
    <n v="2"/>
    <n v="50"/>
    <n v="100"/>
    <x v="2"/>
    <s v="No"/>
    <s v="No"/>
    <n v="2"/>
  </r>
  <r>
    <n v="273"/>
    <d v="2023-05-08T00:00:00"/>
    <s v="CUST273"/>
    <x v="1"/>
    <n v="22"/>
    <x v="0"/>
    <n v="1"/>
    <n v="50"/>
    <n v="50"/>
    <x v="1"/>
    <s v="No"/>
    <s v="No"/>
    <n v="2"/>
  </r>
  <r>
    <n v="274"/>
    <d v="2023-04-09T00:00:00"/>
    <s v="CUST274"/>
    <x v="1"/>
    <n v="23"/>
    <x v="1"/>
    <n v="2"/>
    <n v="500"/>
    <n v="1000"/>
    <x v="1"/>
    <s v="No"/>
    <s v="No"/>
    <n v="2"/>
  </r>
  <r>
    <n v="275"/>
    <d v="2023-04-08T00:00:00"/>
    <s v="CUST275"/>
    <x v="0"/>
    <n v="43"/>
    <x v="1"/>
    <n v="2"/>
    <n v="500"/>
    <n v="1000"/>
    <x v="0"/>
    <s v="No"/>
    <s v="No"/>
    <n v="1"/>
  </r>
  <r>
    <n v="276"/>
    <d v="2023-10-02T00:00:00"/>
    <s v="CUST276"/>
    <x v="1"/>
    <n v="21"/>
    <x v="0"/>
    <n v="4"/>
    <n v="25"/>
    <n v="100"/>
    <x v="1"/>
    <s v="No"/>
    <s v="Yes"/>
    <n v="2"/>
  </r>
  <r>
    <n v="277"/>
    <d v="2023-08-18T00:00:00"/>
    <s v="CUST277"/>
    <x v="0"/>
    <n v="36"/>
    <x v="1"/>
    <n v="4"/>
    <n v="25"/>
    <n v="100"/>
    <x v="0"/>
    <s v="No"/>
    <s v="Yes"/>
    <n v="1"/>
  </r>
  <r>
    <n v="278"/>
    <d v="2023-03-13T00:00:00"/>
    <s v="CUST278"/>
    <x v="1"/>
    <n v="37"/>
    <x v="1"/>
    <n v="4"/>
    <n v="25"/>
    <n v="100"/>
    <x v="0"/>
    <s v="No"/>
    <s v="Yes"/>
    <n v="2"/>
  </r>
  <r>
    <n v="279"/>
    <d v="2023-08-05T00:00:00"/>
    <s v="CUST279"/>
    <x v="0"/>
    <n v="50"/>
    <x v="1"/>
    <n v="1"/>
    <n v="500"/>
    <n v="500"/>
    <x v="2"/>
    <s v="No"/>
    <s v="No"/>
    <n v="1"/>
  </r>
  <r>
    <n v="280"/>
    <d v="2023-04-04T00:00:00"/>
    <s v="CUST280"/>
    <x v="1"/>
    <n v="37"/>
    <x v="1"/>
    <n v="3"/>
    <n v="500"/>
    <n v="1500"/>
    <x v="0"/>
    <s v="Yes"/>
    <s v="No"/>
    <n v="2"/>
  </r>
  <r>
    <n v="281"/>
    <d v="2023-05-23T00:00:00"/>
    <s v="CUST281"/>
    <x v="1"/>
    <n v="29"/>
    <x v="0"/>
    <n v="4"/>
    <n v="500"/>
    <n v="2000"/>
    <x v="1"/>
    <s v="Yes"/>
    <s v="Yes"/>
    <n v="2"/>
  </r>
  <r>
    <n v="282"/>
    <d v="2023-08-25T00:00:00"/>
    <s v="CUST282"/>
    <x v="1"/>
    <n v="64"/>
    <x v="2"/>
    <n v="4"/>
    <n v="50"/>
    <n v="200"/>
    <x v="2"/>
    <s v="No"/>
    <s v="Yes"/>
    <n v="2"/>
  </r>
  <r>
    <n v="283"/>
    <d v="2023-05-08T00:00:00"/>
    <s v="CUST283"/>
    <x v="1"/>
    <n v="18"/>
    <x v="2"/>
    <n v="1"/>
    <n v="500"/>
    <n v="500"/>
    <x v="3"/>
    <s v="No"/>
    <s v="No"/>
    <n v="2"/>
  </r>
  <r>
    <n v="284"/>
    <d v="2023-02-08T00:00:00"/>
    <s v="CUST284"/>
    <x v="0"/>
    <n v="43"/>
    <x v="1"/>
    <n v="4"/>
    <n v="50"/>
    <n v="200"/>
    <x v="0"/>
    <s v="No"/>
    <s v="Yes"/>
    <n v="1"/>
  </r>
  <r>
    <n v="285"/>
    <d v="2023-08-15T00:00:00"/>
    <s v="CUST285"/>
    <x v="1"/>
    <n v="31"/>
    <x v="2"/>
    <n v="1"/>
    <n v="25"/>
    <n v="25"/>
    <x v="0"/>
    <s v="No"/>
    <s v="No"/>
    <n v="2"/>
  </r>
  <r>
    <n v="286"/>
    <d v="2023-10-09T00:00:00"/>
    <s v="CUST286"/>
    <x v="0"/>
    <n v="55"/>
    <x v="2"/>
    <n v="2"/>
    <n v="25"/>
    <n v="50"/>
    <x v="2"/>
    <s v="No"/>
    <s v="No"/>
    <n v="1"/>
  </r>
  <r>
    <n v="287"/>
    <d v="2023-02-20T00:00:00"/>
    <s v="CUST287"/>
    <x v="0"/>
    <n v="54"/>
    <x v="1"/>
    <n v="4"/>
    <n v="25"/>
    <n v="100"/>
    <x v="2"/>
    <s v="No"/>
    <s v="Yes"/>
    <n v="1"/>
  </r>
  <r>
    <n v="288"/>
    <d v="2023-01-26T00:00:00"/>
    <s v="CUST288"/>
    <x v="0"/>
    <n v="28"/>
    <x v="1"/>
    <n v="4"/>
    <n v="30"/>
    <n v="120"/>
    <x v="1"/>
    <s v="No"/>
    <s v="Yes"/>
    <n v="1"/>
  </r>
  <r>
    <n v="289"/>
    <d v="2023-11-30T00:00:00"/>
    <s v="CUST289"/>
    <x v="0"/>
    <n v="53"/>
    <x v="2"/>
    <n v="2"/>
    <n v="30"/>
    <n v="60"/>
    <x v="2"/>
    <s v="No"/>
    <s v="No"/>
    <n v="1"/>
  </r>
  <r>
    <n v="290"/>
    <d v="2023-10-04T00:00:00"/>
    <s v="CUST290"/>
    <x v="1"/>
    <n v="30"/>
    <x v="0"/>
    <n v="2"/>
    <n v="300"/>
    <n v="600"/>
    <x v="0"/>
    <s v="No"/>
    <s v="No"/>
    <n v="2"/>
  </r>
  <r>
    <n v="291"/>
    <d v="2023-01-08T00:00:00"/>
    <s v="CUST291"/>
    <x v="0"/>
    <n v="60"/>
    <x v="1"/>
    <n v="2"/>
    <n v="300"/>
    <n v="600"/>
    <x v="2"/>
    <s v="No"/>
    <s v="No"/>
    <n v="1"/>
  </r>
  <r>
    <n v="292"/>
    <d v="2023-02-17T00:00:00"/>
    <s v="CUST292"/>
    <x v="0"/>
    <n v="20"/>
    <x v="0"/>
    <n v="4"/>
    <n v="300"/>
    <n v="1200"/>
    <x v="1"/>
    <s v="Yes"/>
    <s v="Yes"/>
    <n v="1"/>
  </r>
  <r>
    <n v="293"/>
    <d v="2023-05-02T00:00:00"/>
    <s v="CUST293"/>
    <x v="0"/>
    <n v="50"/>
    <x v="2"/>
    <n v="3"/>
    <n v="30"/>
    <n v="90"/>
    <x v="2"/>
    <s v="No"/>
    <s v="No"/>
    <n v="1"/>
  </r>
  <r>
    <n v="294"/>
    <d v="2023-03-27T00:00:00"/>
    <s v="CUST294"/>
    <x v="1"/>
    <n v="23"/>
    <x v="1"/>
    <n v="3"/>
    <n v="30"/>
    <n v="90"/>
    <x v="1"/>
    <s v="No"/>
    <s v="No"/>
    <n v="2"/>
  </r>
  <r>
    <n v="295"/>
    <d v="2023-07-28T00:00:00"/>
    <s v="CUST295"/>
    <x v="1"/>
    <n v="27"/>
    <x v="0"/>
    <n v="3"/>
    <n v="300"/>
    <n v="900"/>
    <x v="1"/>
    <s v="No"/>
    <s v="No"/>
    <n v="2"/>
  </r>
  <r>
    <n v="296"/>
    <d v="2023-09-06T00:00:00"/>
    <s v="CUST296"/>
    <x v="1"/>
    <n v="22"/>
    <x v="1"/>
    <n v="4"/>
    <n v="300"/>
    <n v="1200"/>
    <x v="1"/>
    <s v="Yes"/>
    <s v="Yes"/>
    <n v="2"/>
  </r>
  <r>
    <n v="297"/>
    <d v="2023-09-04T00:00:00"/>
    <s v="CUST297"/>
    <x v="1"/>
    <n v="40"/>
    <x v="2"/>
    <n v="2"/>
    <n v="500"/>
    <n v="1000"/>
    <x v="0"/>
    <s v="No"/>
    <s v="No"/>
    <n v="2"/>
  </r>
  <r>
    <n v="298"/>
    <d v="2023-04-20T00:00:00"/>
    <s v="CUST298"/>
    <x v="0"/>
    <n v="27"/>
    <x v="0"/>
    <n v="4"/>
    <n v="300"/>
    <n v="1200"/>
    <x v="1"/>
    <s v="Yes"/>
    <s v="Yes"/>
    <n v="1"/>
  </r>
  <r>
    <n v="299"/>
    <d v="2023-07-25T00:00:00"/>
    <s v="CUST299"/>
    <x v="0"/>
    <n v="61"/>
    <x v="2"/>
    <n v="2"/>
    <n v="500"/>
    <n v="1000"/>
    <x v="2"/>
    <s v="No"/>
    <s v="No"/>
    <n v="1"/>
  </r>
  <r>
    <n v="300"/>
    <d v="2023-01-31T00:00:00"/>
    <s v="CUST300"/>
    <x v="1"/>
    <n v="19"/>
    <x v="2"/>
    <n v="4"/>
    <n v="50"/>
    <n v="200"/>
    <x v="3"/>
    <s v="No"/>
    <s v="Yes"/>
    <n v="2"/>
  </r>
  <r>
    <n v="301"/>
    <d v="2023-03-26T00:00:00"/>
    <s v="CUST301"/>
    <x v="0"/>
    <n v="30"/>
    <x v="1"/>
    <n v="4"/>
    <n v="30"/>
    <n v="120"/>
    <x v="0"/>
    <s v="No"/>
    <s v="Yes"/>
    <n v="1"/>
  </r>
  <r>
    <n v="302"/>
    <d v="2023-07-14T00:00:00"/>
    <s v="CUST302"/>
    <x v="0"/>
    <n v="57"/>
    <x v="0"/>
    <n v="2"/>
    <n v="300"/>
    <n v="600"/>
    <x v="2"/>
    <s v="No"/>
    <s v="No"/>
    <n v="1"/>
  </r>
  <r>
    <n v="303"/>
    <d v="2023-01-02T00:00:00"/>
    <s v="CUST303"/>
    <x v="0"/>
    <n v="19"/>
    <x v="2"/>
    <n v="3"/>
    <n v="30"/>
    <n v="90"/>
    <x v="3"/>
    <s v="No"/>
    <s v="No"/>
    <n v="1"/>
  </r>
  <r>
    <n v="304"/>
    <d v="2023-07-19T00:00:00"/>
    <s v="CUST304"/>
    <x v="1"/>
    <n v="37"/>
    <x v="2"/>
    <n v="2"/>
    <n v="30"/>
    <n v="60"/>
    <x v="0"/>
    <s v="No"/>
    <s v="No"/>
    <n v="2"/>
  </r>
  <r>
    <n v="305"/>
    <d v="2023-05-16T00:00:00"/>
    <s v="CUST305"/>
    <x v="1"/>
    <n v="18"/>
    <x v="0"/>
    <n v="1"/>
    <n v="30"/>
    <n v="30"/>
    <x v="3"/>
    <s v="No"/>
    <s v="No"/>
    <n v="2"/>
  </r>
  <r>
    <n v="306"/>
    <d v="2023-08-21T00:00:00"/>
    <s v="CUST306"/>
    <x v="0"/>
    <n v="54"/>
    <x v="2"/>
    <n v="1"/>
    <n v="50"/>
    <n v="50"/>
    <x v="2"/>
    <s v="No"/>
    <s v="No"/>
    <n v="1"/>
  </r>
  <r>
    <n v="307"/>
    <d v="2023-05-27T00:00:00"/>
    <s v="CUST307"/>
    <x v="1"/>
    <n v="26"/>
    <x v="2"/>
    <n v="2"/>
    <n v="25"/>
    <n v="50"/>
    <x v="1"/>
    <s v="No"/>
    <s v="No"/>
    <n v="2"/>
  </r>
  <r>
    <n v="308"/>
    <d v="2023-08-05T00:00:00"/>
    <s v="CUST308"/>
    <x v="1"/>
    <n v="34"/>
    <x v="0"/>
    <n v="4"/>
    <n v="300"/>
    <n v="1200"/>
    <x v="0"/>
    <s v="Yes"/>
    <s v="Yes"/>
    <n v="2"/>
  </r>
  <r>
    <n v="309"/>
    <d v="2023-12-23T00:00:00"/>
    <s v="CUST309"/>
    <x v="1"/>
    <n v="26"/>
    <x v="0"/>
    <n v="1"/>
    <n v="25"/>
    <n v="25"/>
    <x v="1"/>
    <s v="No"/>
    <s v="No"/>
    <n v="2"/>
  </r>
  <r>
    <n v="310"/>
    <d v="2023-10-12T00:00:00"/>
    <s v="CUST310"/>
    <x v="1"/>
    <n v="28"/>
    <x v="0"/>
    <n v="1"/>
    <n v="25"/>
    <n v="25"/>
    <x v="1"/>
    <s v="No"/>
    <s v="No"/>
    <n v="2"/>
  </r>
  <r>
    <n v="311"/>
    <d v="2023-12-05T00:00:00"/>
    <s v="CUST311"/>
    <x v="1"/>
    <n v="32"/>
    <x v="0"/>
    <n v="4"/>
    <n v="25"/>
    <n v="100"/>
    <x v="0"/>
    <s v="No"/>
    <s v="Yes"/>
    <n v="2"/>
  </r>
  <r>
    <n v="312"/>
    <d v="2023-09-07T00:00:00"/>
    <s v="CUST312"/>
    <x v="0"/>
    <n v="41"/>
    <x v="1"/>
    <n v="4"/>
    <n v="30"/>
    <n v="120"/>
    <x v="0"/>
    <s v="No"/>
    <s v="Yes"/>
    <n v="1"/>
  </r>
  <r>
    <n v="313"/>
    <d v="2023-03-21T00:00:00"/>
    <s v="CUST313"/>
    <x v="1"/>
    <n v="55"/>
    <x v="0"/>
    <n v="3"/>
    <n v="500"/>
    <n v="1500"/>
    <x v="2"/>
    <s v="Yes"/>
    <s v="No"/>
    <n v="2"/>
  </r>
  <r>
    <n v="314"/>
    <d v="2023-04-08T00:00:00"/>
    <s v="CUST314"/>
    <x v="0"/>
    <n v="52"/>
    <x v="1"/>
    <n v="4"/>
    <n v="30"/>
    <n v="120"/>
    <x v="2"/>
    <s v="No"/>
    <s v="Yes"/>
    <n v="1"/>
  </r>
  <r>
    <n v="315"/>
    <d v="2023-06-01T00:00:00"/>
    <s v="CUST315"/>
    <x v="0"/>
    <n v="47"/>
    <x v="1"/>
    <n v="2"/>
    <n v="30"/>
    <n v="60"/>
    <x v="0"/>
    <s v="No"/>
    <s v="No"/>
    <n v="1"/>
  </r>
  <r>
    <n v="316"/>
    <d v="2023-04-22T00:00:00"/>
    <s v="CUST316"/>
    <x v="1"/>
    <n v="48"/>
    <x v="1"/>
    <n v="2"/>
    <n v="25"/>
    <n v="50"/>
    <x v="0"/>
    <s v="No"/>
    <s v="No"/>
    <n v="2"/>
  </r>
  <r>
    <n v="317"/>
    <d v="2023-01-30T00:00:00"/>
    <s v="CUST317"/>
    <x v="0"/>
    <n v="22"/>
    <x v="2"/>
    <n v="3"/>
    <n v="30"/>
    <n v="90"/>
    <x v="1"/>
    <s v="No"/>
    <s v="No"/>
    <n v="1"/>
  </r>
  <r>
    <n v="318"/>
    <d v="2023-10-24T00:00:00"/>
    <s v="CUST318"/>
    <x v="0"/>
    <n v="61"/>
    <x v="1"/>
    <n v="1"/>
    <n v="25"/>
    <n v="25"/>
    <x v="2"/>
    <s v="No"/>
    <s v="No"/>
    <n v="1"/>
  </r>
  <r>
    <n v="319"/>
    <d v="2023-10-05T00:00:00"/>
    <s v="CUST319"/>
    <x v="0"/>
    <n v="31"/>
    <x v="1"/>
    <n v="1"/>
    <n v="500"/>
    <n v="500"/>
    <x v="0"/>
    <s v="No"/>
    <s v="No"/>
    <n v="1"/>
  </r>
  <r>
    <n v="320"/>
    <d v="2023-02-01T00:00:00"/>
    <s v="CUST320"/>
    <x v="1"/>
    <n v="28"/>
    <x v="2"/>
    <n v="4"/>
    <n v="300"/>
    <n v="1200"/>
    <x v="1"/>
    <s v="Yes"/>
    <s v="Yes"/>
    <n v="2"/>
  </r>
  <r>
    <n v="321"/>
    <d v="2023-06-10T00:00:00"/>
    <s v="CUST321"/>
    <x v="1"/>
    <n v="26"/>
    <x v="2"/>
    <n v="2"/>
    <n v="25"/>
    <n v="50"/>
    <x v="1"/>
    <s v="No"/>
    <s v="No"/>
    <n v="2"/>
  </r>
  <r>
    <n v="322"/>
    <d v="2023-01-30T00:00:00"/>
    <s v="CUST322"/>
    <x v="0"/>
    <n v="51"/>
    <x v="2"/>
    <n v="1"/>
    <n v="500"/>
    <n v="500"/>
    <x v="2"/>
    <s v="No"/>
    <s v="No"/>
    <n v="1"/>
  </r>
  <r>
    <n v="323"/>
    <d v="2023-01-26T00:00:00"/>
    <s v="CUST323"/>
    <x v="1"/>
    <n v="29"/>
    <x v="0"/>
    <n v="3"/>
    <n v="300"/>
    <n v="900"/>
    <x v="1"/>
    <s v="No"/>
    <s v="No"/>
    <n v="2"/>
  </r>
  <r>
    <n v="324"/>
    <d v="2023-10-27T00:00:00"/>
    <s v="CUST324"/>
    <x v="1"/>
    <n v="52"/>
    <x v="2"/>
    <n v="3"/>
    <n v="50"/>
    <n v="150"/>
    <x v="2"/>
    <s v="No"/>
    <s v="No"/>
    <n v="2"/>
  </r>
  <r>
    <n v="325"/>
    <d v="2023-09-02T00:00:00"/>
    <s v="CUST325"/>
    <x v="1"/>
    <n v="52"/>
    <x v="2"/>
    <n v="2"/>
    <n v="25"/>
    <n v="50"/>
    <x v="2"/>
    <s v="No"/>
    <s v="No"/>
    <n v="2"/>
  </r>
  <r>
    <n v="326"/>
    <d v="2023-09-15T00:00:00"/>
    <s v="CUST326"/>
    <x v="1"/>
    <n v="18"/>
    <x v="1"/>
    <n v="3"/>
    <n v="25"/>
    <n v="75"/>
    <x v="3"/>
    <s v="No"/>
    <s v="No"/>
    <n v="2"/>
  </r>
  <r>
    <n v="327"/>
    <d v="2023-09-29T00:00:00"/>
    <s v="CUST327"/>
    <x v="0"/>
    <n v="57"/>
    <x v="2"/>
    <n v="3"/>
    <n v="50"/>
    <n v="150"/>
    <x v="2"/>
    <s v="No"/>
    <s v="No"/>
    <n v="1"/>
  </r>
  <r>
    <n v="328"/>
    <d v="2023-03-22T00:00:00"/>
    <s v="CUST328"/>
    <x v="0"/>
    <n v="39"/>
    <x v="0"/>
    <n v="2"/>
    <n v="50"/>
    <n v="100"/>
    <x v="0"/>
    <s v="No"/>
    <s v="No"/>
    <n v="1"/>
  </r>
  <r>
    <n v="329"/>
    <d v="2023-01-30T00:00:00"/>
    <s v="CUST329"/>
    <x v="1"/>
    <n v="46"/>
    <x v="2"/>
    <n v="4"/>
    <n v="25"/>
    <n v="100"/>
    <x v="0"/>
    <s v="No"/>
    <s v="Yes"/>
    <n v="2"/>
  </r>
  <r>
    <n v="330"/>
    <d v="2023-09-18T00:00:00"/>
    <s v="CUST330"/>
    <x v="1"/>
    <n v="25"/>
    <x v="0"/>
    <n v="4"/>
    <n v="50"/>
    <n v="200"/>
    <x v="1"/>
    <s v="No"/>
    <s v="Yes"/>
    <n v="2"/>
  </r>
  <r>
    <n v="331"/>
    <d v="2023-02-11T00:00:00"/>
    <s v="CUST331"/>
    <x v="0"/>
    <n v="28"/>
    <x v="2"/>
    <n v="3"/>
    <n v="30"/>
    <n v="90"/>
    <x v="1"/>
    <s v="No"/>
    <s v="No"/>
    <n v="1"/>
  </r>
  <r>
    <n v="332"/>
    <d v="2023-04-06T00:00:00"/>
    <s v="CUST332"/>
    <x v="0"/>
    <n v="58"/>
    <x v="2"/>
    <n v="4"/>
    <n v="300"/>
    <n v="1200"/>
    <x v="2"/>
    <s v="Yes"/>
    <s v="Yes"/>
    <n v="1"/>
  </r>
  <r>
    <n v="333"/>
    <d v="2023-02-05T00:00:00"/>
    <s v="CUST333"/>
    <x v="1"/>
    <n v="54"/>
    <x v="2"/>
    <n v="4"/>
    <n v="300"/>
    <n v="1200"/>
    <x v="2"/>
    <s v="Yes"/>
    <s v="Yes"/>
    <n v="2"/>
  </r>
  <r>
    <n v="334"/>
    <d v="2023-11-01T00:00:00"/>
    <s v="CUST334"/>
    <x v="0"/>
    <n v="31"/>
    <x v="2"/>
    <n v="3"/>
    <n v="300"/>
    <n v="900"/>
    <x v="0"/>
    <s v="No"/>
    <s v="No"/>
    <n v="1"/>
  </r>
  <r>
    <n v="335"/>
    <d v="2023-02-04T00:00:00"/>
    <s v="CUST335"/>
    <x v="1"/>
    <n v="47"/>
    <x v="0"/>
    <n v="4"/>
    <n v="30"/>
    <n v="120"/>
    <x v="0"/>
    <s v="No"/>
    <s v="Yes"/>
    <n v="2"/>
  </r>
  <r>
    <n v="336"/>
    <d v="2023-12-12T00:00:00"/>
    <s v="CUST336"/>
    <x v="1"/>
    <n v="52"/>
    <x v="0"/>
    <n v="3"/>
    <n v="50"/>
    <n v="150"/>
    <x v="2"/>
    <s v="No"/>
    <s v="No"/>
    <n v="2"/>
  </r>
  <r>
    <n v="337"/>
    <d v="2023-05-01T00:00:00"/>
    <s v="CUST337"/>
    <x v="0"/>
    <n v="38"/>
    <x v="1"/>
    <n v="1"/>
    <n v="500"/>
    <n v="500"/>
    <x v="0"/>
    <s v="No"/>
    <s v="No"/>
    <n v="1"/>
  </r>
  <r>
    <n v="338"/>
    <d v="2023-07-26T00:00:00"/>
    <s v="CUST338"/>
    <x v="0"/>
    <n v="54"/>
    <x v="0"/>
    <n v="2"/>
    <n v="50"/>
    <n v="100"/>
    <x v="2"/>
    <s v="No"/>
    <s v="No"/>
    <n v="1"/>
  </r>
  <r>
    <n v="339"/>
    <d v="2023-03-03T00:00:00"/>
    <s v="CUST339"/>
    <x v="1"/>
    <n v="22"/>
    <x v="2"/>
    <n v="2"/>
    <n v="25"/>
    <n v="50"/>
    <x v="1"/>
    <s v="No"/>
    <s v="No"/>
    <n v="2"/>
  </r>
  <r>
    <n v="340"/>
    <d v="2023-10-19T00:00:00"/>
    <s v="CUST340"/>
    <x v="1"/>
    <n v="36"/>
    <x v="1"/>
    <n v="4"/>
    <n v="300"/>
    <n v="1200"/>
    <x v="0"/>
    <s v="Yes"/>
    <s v="Yes"/>
    <n v="2"/>
  </r>
  <r>
    <n v="341"/>
    <d v="2023-05-07T00:00:00"/>
    <s v="CUST341"/>
    <x v="0"/>
    <n v="31"/>
    <x v="1"/>
    <n v="4"/>
    <n v="50"/>
    <n v="200"/>
    <x v="0"/>
    <s v="No"/>
    <s v="Yes"/>
    <n v="1"/>
  </r>
  <r>
    <n v="342"/>
    <d v="2023-10-24T00:00:00"/>
    <s v="CUST342"/>
    <x v="1"/>
    <n v="43"/>
    <x v="1"/>
    <n v="4"/>
    <n v="500"/>
    <n v="2000"/>
    <x v="0"/>
    <s v="Yes"/>
    <s v="Yes"/>
    <n v="2"/>
  </r>
  <r>
    <n v="343"/>
    <d v="2023-11-01T00:00:00"/>
    <s v="CUST343"/>
    <x v="0"/>
    <n v="21"/>
    <x v="2"/>
    <n v="2"/>
    <n v="25"/>
    <n v="50"/>
    <x v="1"/>
    <s v="No"/>
    <s v="No"/>
    <n v="1"/>
  </r>
  <r>
    <n v="344"/>
    <d v="2023-01-21T00:00:00"/>
    <s v="CUST344"/>
    <x v="1"/>
    <n v="42"/>
    <x v="0"/>
    <n v="1"/>
    <n v="30"/>
    <n v="30"/>
    <x v="0"/>
    <s v="No"/>
    <s v="No"/>
    <n v="2"/>
  </r>
  <r>
    <n v="345"/>
    <d v="2023-11-14T00:00:00"/>
    <s v="CUST345"/>
    <x v="0"/>
    <n v="62"/>
    <x v="2"/>
    <n v="1"/>
    <n v="30"/>
    <n v="30"/>
    <x v="2"/>
    <s v="No"/>
    <s v="No"/>
    <n v="1"/>
  </r>
  <r>
    <n v="346"/>
    <d v="2023-02-11T00:00:00"/>
    <s v="CUST346"/>
    <x v="0"/>
    <n v="59"/>
    <x v="1"/>
    <n v="2"/>
    <n v="500"/>
    <n v="1000"/>
    <x v="2"/>
    <s v="No"/>
    <s v="No"/>
    <n v="1"/>
  </r>
  <r>
    <n v="347"/>
    <d v="2023-08-03T00:00:00"/>
    <s v="CUST347"/>
    <x v="0"/>
    <n v="42"/>
    <x v="2"/>
    <n v="1"/>
    <n v="25"/>
    <n v="25"/>
    <x v="0"/>
    <s v="No"/>
    <s v="No"/>
    <n v="1"/>
  </r>
  <r>
    <n v="348"/>
    <d v="2023-12-03T00:00:00"/>
    <s v="CUST348"/>
    <x v="1"/>
    <n v="35"/>
    <x v="2"/>
    <n v="2"/>
    <n v="300"/>
    <n v="600"/>
    <x v="0"/>
    <s v="No"/>
    <s v="No"/>
    <n v="2"/>
  </r>
  <r>
    <n v="349"/>
    <d v="2023-10-26T00:00:00"/>
    <s v="CUST349"/>
    <x v="1"/>
    <n v="57"/>
    <x v="0"/>
    <n v="1"/>
    <n v="50"/>
    <n v="50"/>
    <x v="2"/>
    <s v="No"/>
    <s v="No"/>
    <n v="2"/>
  </r>
  <r>
    <n v="350"/>
    <d v="2023-10-17T00:00:00"/>
    <s v="CUST350"/>
    <x v="0"/>
    <n v="25"/>
    <x v="0"/>
    <n v="3"/>
    <n v="25"/>
    <n v="75"/>
    <x v="1"/>
    <s v="No"/>
    <s v="No"/>
    <n v="1"/>
  </r>
  <r>
    <n v="351"/>
    <d v="2023-09-25T00:00:00"/>
    <s v="CUST351"/>
    <x v="1"/>
    <n v="56"/>
    <x v="1"/>
    <n v="3"/>
    <n v="30"/>
    <n v="90"/>
    <x v="2"/>
    <s v="No"/>
    <s v="No"/>
    <n v="2"/>
  </r>
  <r>
    <n v="352"/>
    <d v="2023-06-11T00:00:00"/>
    <s v="CUST352"/>
    <x v="0"/>
    <n v="57"/>
    <x v="2"/>
    <n v="2"/>
    <n v="500"/>
    <n v="1000"/>
    <x v="2"/>
    <s v="No"/>
    <s v="No"/>
    <n v="1"/>
  </r>
  <r>
    <n v="353"/>
    <d v="2023-05-14T00:00:00"/>
    <s v="CUST353"/>
    <x v="0"/>
    <n v="31"/>
    <x v="2"/>
    <n v="1"/>
    <n v="500"/>
    <n v="500"/>
    <x v="0"/>
    <s v="No"/>
    <s v="No"/>
    <n v="1"/>
  </r>
  <r>
    <n v="354"/>
    <d v="2023-04-15T00:00:00"/>
    <s v="CUST354"/>
    <x v="1"/>
    <n v="49"/>
    <x v="0"/>
    <n v="4"/>
    <n v="50"/>
    <n v="200"/>
    <x v="0"/>
    <s v="No"/>
    <s v="Yes"/>
    <n v="2"/>
  </r>
  <r>
    <n v="355"/>
    <d v="2023-12-09T00:00:00"/>
    <s v="CUST355"/>
    <x v="1"/>
    <n v="55"/>
    <x v="2"/>
    <n v="1"/>
    <n v="500"/>
    <n v="500"/>
    <x v="2"/>
    <s v="No"/>
    <s v="No"/>
    <n v="2"/>
  </r>
  <r>
    <n v="356"/>
    <d v="2023-06-10T00:00:00"/>
    <s v="CUST356"/>
    <x v="0"/>
    <n v="50"/>
    <x v="2"/>
    <n v="3"/>
    <n v="500"/>
    <n v="1500"/>
    <x v="2"/>
    <s v="Yes"/>
    <s v="No"/>
    <n v="1"/>
  </r>
  <r>
    <n v="357"/>
    <d v="2023-05-03T00:00:00"/>
    <s v="CUST357"/>
    <x v="1"/>
    <n v="40"/>
    <x v="2"/>
    <n v="3"/>
    <n v="25"/>
    <n v="75"/>
    <x v="0"/>
    <s v="No"/>
    <s v="No"/>
    <n v="2"/>
  </r>
  <r>
    <n v="358"/>
    <d v="2023-05-16T00:00:00"/>
    <s v="CUST358"/>
    <x v="1"/>
    <n v="32"/>
    <x v="0"/>
    <n v="1"/>
    <n v="300"/>
    <n v="300"/>
    <x v="0"/>
    <s v="No"/>
    <s v="No"/>
    <n v="2"/>
  </r>
  <r>
    <n v="359"/>
    <d v="2023-07-22T00:00:00"/>
    <s v="CUST359"/>
    <x v="0"/>
    <n v="50"/>
    <x v="1"/>
    <n v="1"/>
    <n v="50"/>
    <n v="50"/>
    <x v="2"/>
    <s v="No"/>
    <s v="No"/>
    <n v="1"/>
  </r>
  <r>
    <n v="360"/>
    <d v="2023-03-09T00:00:00"/>
    <s v="CUST360"/>
    <x v="0"/>
    <n v="42"/>
    <x v="1"/>
    <n v="4"/>
    <n v="25"/>
    <n v="100"/>
    <x v="0"/>
    <s v="No"/>
    <s v="Yes"/>
    <n v="1"/>
  </r>
  <r>
    <n v="361"/>
    <d v="2023-12-10T00:00:00"/>
    <s v="CUST361"/>
    <x v="1"/>
    <n v="34"/>
    <x v="2"/>
    <n v="4"/>
    <n v="300"/>
    <n v="1200"/>
    <x v="0"/>
    <s v="Yes"/>
    <s v="Yes"/>
    <n v="2"/>
  </r>
  <r>
    <n v="362"/>
    <d v="2023-11-27T00:00:00"/>
    <s v="CUST362"/>
    <x v="0"/>
    <n v="50"/>
    <x v="1"/>
    <n v="1"/>
    <n v="25"/>
    <n v="25"/>
    <x v="2"/>
    <s v="No"/>
    <s v="No"/>
    <n v="1"/>
  </r>
  <r>
    <n v="363"/>
    <d v="2023-06-03T00:00:00"/>
    <s v="CUST363"/>
    <x v="0"/>
    <n v="64"/>
    <x v="0"/>
    <n v="1"/>
    <n v="25"/>
    <n v="25"/>
    <x v="2"/>
    <s v="No"/>
    <s v="No"/>
    <n v="1"/>
  </r>
  <r>
    <n v="364"/>
    <d v="2023-08-23T00:00:00"/>
    <s v="CUST364"/>
    <x v="1"/>
    <n v="19"/>
    <x v="0"/>
    <n v="1"/>
    <n v="500"/>
    <n v="500"/>
    <x v="3"/>
    <s v="No"/>
    <s v="No"/>
    <n v="2"/>
  </r>
  <r>
    <n v="365"/>
    <d v="2023-06-11T00:00:00"/>
    <s v="CUST365"/>
    <x v="0"/>
    <n v="31"/>
    <x v="1"/>
    <n v="1"/>
    <n v="300"/>
    <n v="300"/>
    <x v="0"/>
    <s v="No"/>
    <s v="No"/>
    <n v="1"/>
  </r>
  <r>
    <n v="366"/>
    <d v="2023-02-07T00:00:00"/>
    <s v="CUST366"/>
    <x v="0"/>
    <n v="57"/>
    <x v="1"/>
    <n v="2"/>
    <n v="50"/>
    <n v="100"/>
    <x v="2"/>
    <s v="No"/>
    <s v="No"/>
    <n v="1"/>
  </r>
  <r>
    <n v="367"/>
    <d v="2023-01-05T00:00:00"/>
    <s v="CUST367"/>
    <x v="1"/>
    <n v="57"/>
    <x v="2"/>
    <n v="1"/>
    <n v="50"/>
    <n v="50"/>
    <x v="2"/>
    <s v="No"/>
    <s v="No"/>
    <n v="2"/>
  </r>
  <r>
    <n v="368"/>
    <d v="2023-08-23T00:00:00"/>
    <s v="CUST368"/>
    <x v="1"/>
    <n v="56"/>
    <x v="1"/>
    <n v="4"/>
    <n v="300"/>
    <n v="1200"/>
    <x v="2"/>
    <s v="Yes"/>
    <s v="Yes"/>
    <n v="2"/>
  </r>
  <r>
    <n v="369"/>
    <d v="2023-11-15T00:00:00"/>
    <s v="CUST369"/>
    <x v="0"/>
    <n v="23"/>
    <x v="2"/>
    <n v="3"/>
    <n v="500"/>
    <n v="1500"/>
    <x v="1"/>
    <s v="Yes"/>
    <s v="No"/>
    <n v="1"/>
  </r>
  <r>
    <n v="370"/>
    <d v="2023-10-16T00:00:00"/>
    <s v="CUST370"/>
    <x v="0"/>
    <n v="23"/>
    <x v="2"/>
    <n v="2"/>
    <n v="30"/>
    <n v="60"/>
    <x v="1"/>
    <s v="No"/>
    <s v="No"/>
    <n v="1"/>
  </r>
  <r>
    <n v="371"/>
    <d v="2023-02-21T00:00:00"/>
    <s v="CUST371"/>
    <x v="1"/>
    <n v="20"/>
    <x v="0"/>
    <n v="1"/>
    <n v="25"/>
    <n v="25"/>
    <x v="1"/>
    <s v="No"/>
    <s v="No"/>
    <n v="2"/>
  </r>
  <r>
    <n v="372"/>
    <d v="2023-02-07T00:00:00"/>
    <s v="CUST372"/>
    <x v="1"/>
    <n v="24"/>
    <x v="0"/>
    <n v="3"/>
    <n v="500"/>
    <n v="1500"/>
    <x v="1"/>
    <s v="Yes"/>
    <s v="No"/>
    <n v="2"/>
  </r>
  <r>
    <n v="373"/>
    <d v="2023-10-03T00:00:00"/>
    <s v="CUST373"/>
    <x v="1"/>
    <n v="25"/>
    <x v="0"/>
    <n v="2"/>
    <n v="300"/>
    <n v="600"/>
    <x v="1"/>
    <s v="No"/>
    <s v="No"/>
    <n v="2"/>
  </r>
  <r>
    <n v="374"/>
    <d v="2023-04-20T00:00:00"/>
    <s v="CUST374"/>
    <x v="1"/>
    <n v="59"/>
    <x v="0"/>
    <n v="3"/>
    <n v="25"/>
    <n v="75"/>
    <x v="2"/>
    <s v="No"/>
    <s v="No"/>
    <n v="2"/>
  </r>
  <r>
    <n v="375"/>
    <d v="2023-09-17T00:00:00"/>
    <s v="CUST375"/>
    <x v="0"/>
    <n v="32"/>
    <x v="1"/>
    <n v="1"/>
    <n v="50"/>
    <n v="50"/>
    <x v="0"/>
    <s v="No"/>
    <s v="No"/>
    <n v="1"/>
  </r>
  <r>
    <n v="376"/>
    <d v="2023-05-16T00:00:00"/>
    <s v="CUST376"/>
    <x v="1"/>
    <n v="64"/>
    <x v="0"/>
    <n v="1"/>
    <n v="30"/>
    <n v="30"/>
    <x v="2"/>
    <s v="No"/>
    <s v="No"/>
    <n v="2"/>
  </r>
  <r>
    <n v="377"/>
    <d v="2023-03-09T00:00:00"/>
    <s v="CUST377"/>
    <x v="1"/>
    <n v="46"/>
    <x v="1"/>
    <n v="4"/>
    <n v="50"/>
    <n v="200"/>
    <x v="0"/>
    <s v="No"/>
    <s v="Yes"/>
    <n v="2"/>
  </r>
  <r>
    <n v="378"/>
    <d v="2023-06-28T00:00:00"/>
    <s v="CUST378"/>
    <x v="0"/>
    <n v="50"/>
    <x v="0"/>
    <n v="1"/>
    <n v="300"/>
    <n v="300"/>
    <x v="2"/>
    <s v="No"/>
    <s v="No"/>
    <n v="1"/>
  </r>
  <r>
    <n v="379"/>
    <d v="2023-02-05T00:00:00"/>
    <s v="CUST379"/>
    <x v="1"/>
    <n v="47"/>
    <x v="1"/>
    <n v="1"/>
    <n v="25"/>
    <n v="25"/>
    <x v="0"/>
    <s v="No"/>
    <s v="No"/>
    <n v="2"/>
  </r>
  <r>
    <n v="380"/>
    <d v="2023-05-06T00:00:00"/>
    <s v="CUST380"/>
    <x v="0"/>
    <n v="56"/>
    <x v="2"/>
    <n v="2"/>
    <n v="300"/>
    <n v="600"/>
    <x v="2"/>
    <s v="No"/>
    <s v="No"/>
    <n v="1"/>
  </r>
  <r>
    <n v="381"/>
    <d v="2023-07-09T00:00:00"/>
    <s v="CUST381"/>
    <x v="1"/>
    <n v="44"/>
    <x v="1"/>
    <n v="4"/>
    <n v="25"/>
    <n v="100"/>
    <x v="0"/>
    <s v="No"/>
    <s v="Yes"/>
    <n v="2"/>
  </r>
  <r>
    <n v="382"/>
    <d v="2023-05-26T00:00:00"/>
    <s v="CUST382"/>
    <x v="1"/>
    <n v="53"/>
    <x v="1"/>
    <n v="2"/>
    <n v="500"/>
    <n v="1000"/>
    <x v="2"/>
    <s v="No"/>
    <s v="No"/>
    <n v="2"/>
  </r>
  <r>
    <n v="383"/>
    <d v="2023-03-22T00:00:00"/>
    <s v="CUST383"/>
    <x v="1"/>
    <n v="46"/>
    <x v="0"/>
    <n v="3"/>
    <n v="30"/>
    <n v="90"/>
    <x v="0"/>
    <s v="No"/>
    <s v="No"/>
    <n v="2"/>
  </r>
  <r>
    <n v="384"/>
    <d v="2023-08-13T00:00:00"/>
    <s v="CUST384"/>
    <x v="0"/>
    <n v="55"/>
    <x v="1"/>
    <n v="1"/>
    <n v="500"/>
    <n v="500"/>
    <x v="2"/>
    <s v="No"/>
    <s v="No"/>
    <n v="1"/>
  </r>
  <r>
    <n v="385"/>
    <d v="2023-10-06T00:00:00"/>
    <s v="CUST385"/>
    <x v="0"/>
    <n v="50"/>
    <x v="2"/>
    <n v="3"/>
    <n v="500"/>
    <n v="1500"/>
    <x v="2"/>
    <s v="Yes"/>
    <s v="No"/>
    <n v="1"/>
  </r>
  <r>
    <n v="386"/>
    <d v="2023-12-27T00:00:00"/>
    <s v="CUST386"/>
    <x v="1"/>
    <n v="54"/>
    <x v="2"/>
    <n v="2"/>
    <n v="300"/>
    <n v="600"/>
    <x v="2"/>
    <s v="No"/>
    <s v="No"/>
    <n v="2"/>
  </r>
  <r>
    <n v="387"/>
    <d v="2023-06-04T00:00:00"/>
    <s v="CUST387"/>
    <x v="0"/>
    <n v="44"/>
    <x v="0"/>
    <n v="1"/>
    <n v="30"/>
    <n v="30"/>
    <x v="0"/>
    <s v="No"/>
    <s v="No"/>
    <n v="1"/>
  </r>
  <r>
    <n v="388"/>
    <d v="2023-11-10T00:00:00"/>
    <s v="CUST388"/>
    <x v="0"/>
    <n v="50"/>
    <x v="2"/>
    <n v="1"/>
    <n v="25"/>
    <n v="25"/>
    <x v="2"/>
    <s v="No"/>
    <s v="No"/>
    <n v="1"/>
  </r>
  <r>
    <n v="389"/>
    <d v="2023-12-01T00:00:00"/>
    <s v="CUST389"/>
    <x v="0"/>
    <n v="21"/>
    <x v="1"/>
    <n v="2"/>
    <n v="25"/>
    <n v="50"/>
    <x v="1"/>
    <s v="No"/>
    <s v="No"/>
    <n v="1"/>
  </r>
  <r>
    <n v="390"/>
    <d v="2023-09-28T00:00:00"/>
    <s v="CUST390"/>
    <x v="0"/>
    <n v="39"/>
    <x v="2"/>
    <n v="2"/>
    <n v="50"/>
    <n v="100"/>
    <x v="0"/>
    <s v="No"/>
    <s v="No"/>
    <n v="1"/>
  </r>
  <r>
    <n v="391"/>
    <d v="2023-01-05T00:00:00"/>
    <s v="CUST391"/>
    <x v="0"/>
    <n v="19"/>
    <x v="0"/>
    <n v="2"/>
    <n v="25"/>
    <n v="50"/>
    <x v="3"/>
    <s v="No"/>
    <s v="No"/>
    <n v="1"/>
  </r>
  <r>
    <n v="392"/>
    <d v="2023-12-08T00:00:00"/>
    <s v="CUST392"/>
    <x v="0"/>
    <n v="27"/>
    <x v="1"/>
    <n v="2"/>
    <n v="300"/>
    <n v="600"/>
    <x v="1"/>
    <s v="No"/>
    <s v="No"/>
    <n v="1"/>
  </r>
  <r>
    <n v="393"/>
    <d v="2023-10-11T00:00:00"/>
    <s v="CUST393"/>
    <x v="1"/>
    <n v="22"/>
    <x v="0"/>
    <n v="2"/>
    <n v="500"/>
    <n v="1000"/>
    <x v="1"/>
    <s v="No"/>
    <s v="No"/>
    <n v="2"/>
  </r>
  <r>
    <n v="394"/>
    <d v="2023-06-03T00:00:00"/>
    <s v="CUST394"/>
    <x v="1"/>
    <n v="27"/>
    <x v="1"/>
    <n v="1"/>
    <n v="500"/>
    <n v="500"/>
    <x v="1"/>
    <s v="No"/>
    <s v="No"/>
    <n v="2"/>
  </r>
  <r>
    <n v="395"/>
    <d v="2023-12-06T00:00:00"/>
    <s v="CUST395"/>
    <x v="0"/>
    <n v="50"/>
    <x v="2"/>
    <n v="2"/>
    <n v="500"/>
    <n v="1000"/>
    <x v="2"/>
    <s v="No"/>
    <s v="No"/>
    <n v="1"/>
  </r>
  <r>
    <n v="396"/>
    <d v="2023-02-23T00:00:00"/>
    <s v="CUST396"/>
    <x v="1"/>
    <n v="55"/>
    <x v="0"/>
    <n v="1"/>
    <n v="30"/>
    <n v="30"/>
    <x v="2"/>
    <s v="No"/>
    <s v="No"/>
    <n v="2"/>
  </r>
  <r>
    <n v="397"/>
    <d v="2023-03-10T00:00:00"/>
    <s v="CUST397"/>
    <x v="1"/>
    <n v="30"/>
    <x v="0"/>
    <n v="1"/>
    <n v="25"/>
    <n v="25"/>
    <x v="0"/>
    <s v="No"/>
    <s v="No"/>
    <n v="2"/>
  </r>
  <r>
    <n v="398"/>
    <d v="2023-05-16T00:00:00"/>
    <s v="CUST398"/>
    <x v="1"/>
    <n v="48"/>
    <x v="1"/>
    <n v="2"/>
    <n v="300"/>
    <n v="600"/>
    <x v="0"/>
    <s v="No"/>
    <s v="No"/>
    <n v="2"/>
  </r>
  <r>
    <n v="399"/>
    <d v="2023-03-01T00:00:00"/>
    <s v="CUST399"/>
    <x v="1"/>
    <n v="64"/>
    <x v="0"/>
    <n v="2"/>
    <n v="30"/>
    <n v="60"/>
    <x v="2"/>
    <s v="No"/>
    <s v="No"/>
    <n v="2"/>
  </r>
  <r>
    <n v="400"/>
    <d v="2023-02-24T00:00:00"/>
    <s v="CUST400"/>
    <x v="0"/>
    <n v="53"/>
    <x v="1"/>
    <n v="4"/>
    <n v="50"/>
    <n v="200"/>
    <x v="2"/>
    <s v="No"/>
    <s v="Yes"/>
    <n v="1"/>
  </r>
  <r>
    <n v="401"/>
    <d v="2023-10-11T00:00:00"/>
    <s v="CUST401"/>
    <x v="1"/>
    <n v="62"/>
    <x v="1"/>
    <n v="1"/>
    <n v="300"/>
    <n v="300"/>
    <x v="2"/>
    <s v="No"/>
    <s v="No"/>
    <n v="2"/>
  </r>
  <r>
    <n v="402"/>
    <d v="2023-03-21T00:00:00"/>
    <s v="CUST402"/>
    <x v="1"/>
    <n v="41"/>
    <x v="1"/>
    <n v="2"/>
    <n v="300"/>
    <n v="600"/>
    <x v="0"/>
    <s v="No"/>
    <s v="No"/>
    <n v="2"/>
  </r>
  <r>
    <n v="403"/>
    <d v="2023-05-20T00:00:00"/>
    <s v="CUST403"/>
    <x v="0"/>
    <n v="32"/>
    <x v="1"/>
    <n v="2"/>
    <n v="300"/>
    <n v="600"/>
    <x v="0"/>
    <s v="No"/>
    <s v="No"/>
    <n v="1"/>
  </r>
  <r>
    <n v="404"/>
    <d v="2023-05-25T00:00:00"/>
    <s v="CUST404"/>
    <x v="0"/>
    <n v="46"/>
    <x v="2"/>
    <n v="2"/>
    <n v="500"/>
    <n v="1000"/>
    <x v="0"/>
    <s v="No"/>
    <s v="No"/>
    <n v="1"/>
  </r>
  <r>
    <n v="405"/>
    <d v="2023-11-06T00:00:00"/>
    <s v="CUST405"/>
    <x v="1"/>
    <n v="25"/>
    <x v="1"/>
    <n v="4"/>
    <n v="300"/>
    <n v="1200"/>
    <x v="1"/>
    <s v="Yes"/>
    <s v="Yes"/>
    <n v="2"/>
  </r>
  <r>
    <n v="406"/>
    <d v="2023-04-18T00:00:00"/>
    <s v="CUST406"/>
    <x v="1"/>
    <n v="22"/>
    <x v="0"/>
    <n v="4"/>
    <n v="25"/>
    <n v="100"/>
    <x v="1"/>
    <s v="No"/>
    <s v="Yes"/>
    <n v="2"/>
  </r>
  <r>
    <n v="407"/>
    <d v="2023-06-25T00:00:00"/>
    <s v="CUST407"/>
    <x v="1"/>
    <n v="46"/>
    <x v="2"/>
    <n v="3"/>
    <n v="300"/>
    <n v="900"/>
    <x v="0"/>
    <s v="No"/>
    <s v="No"/>
    <n v="2"/>
  </r>
  <r>
    <n v="408"/>
    <d v="2023-04-15T00:00:00"/>
    <s v="CUST408"/>
    <x v="1"/>
    <n v="64"/>
    <x v="0"/>
    <n v="1"/>
    <n v="500"/>
    <n v="500"/>
    <x v="2"/>
    <s v="No"/>
    <s v="No"/>
    <n v="2"/>
  </r>
  <r>
    <n v="409"/>
    <d v="2023-12-18T00:00:00"/>
    <s v="CUST409"/>
    <x v="1"/>
    <n v="21"/>
    <x v="2"/>
    <n v="3"/>
    <n v="300"/>
    <n v="900"/>
    <x v="1"/>
    <s v="No"/>
    <s v="No"/>
    <n v="2"/>
  </r>
  <r>
    <n v="410"/>
    <d v="2023-11-21T00:00:00"/>
    <s v="CUST410"/>
    <x v="1"/>
    <n v="29"/>
    <x v="1"/>
    <n v="2"/>
    <n v="50"/>
    <n v="100"/>
    <x v="1"/>
    <s v="No"/>
    <s v="No"/>
    <n v="2"/>
  </r>
  <r>
    <n v="411"/>
    <d v="2023-05-16T00:00:00"/>
    <s v="CUST411"/>
    <x v="0"/>
    <n v="62"/>
    <x v="2"/>
    <n v="4"/>
    <n v="50"/>
    <n v="200"/>
    <x v="2"/>
    <s v="No"/>
    <s v="Yes"/>
    <n v="1"/>
  </r>
  <r>
    <n v="412"/>
    <d v="2023-09-16T00:00:00"/>
    <s v="CUST412"/>
    <x v="1"/>
    <n v="19"/>
    <x v="2"/>
    <n v="4"/>
    <n v="500"/>
    <n v="2000"/>
    <x v="3"/>
    <s v="Yes"/>
    <s v="Yes"/>
    <n v="2"/>
  </r>
  <r>
    <n v="413"/>
    <d v="2023-09-08T00:00:00"/>
    <s v="CUST413"/>
    <x v="1"/>
    <n v="44"/>
    <x v="0"/>
    <n v="3"/>
    <n v="25"/>
    <n v="75"/>
    <x v="0"/>
    <s v="No"/>
    <s v="No"/>
    <n v="2"/>
  </r>
  <r>
    <n v="414"/>
    <d v="2023-05-09T00:00:00"/>
    <s v="CUST414"/>
    <x v="0"/>
    <n v="48"/>
    <x v="0"/>
    <n v="4"/>
    <n v="25"/>
    <n v="100"/>
    <x v="0"/>
    <s v="No"/>
    <s v="Yes"/>
    <n v="1"/>
  </r>
  <r>
    <n v="415"/>
    <d v="2023-01-27T00:00:00"/>
    <s v="CUST415"/>
    <x v="0"/>
    <n v="53"/>
    <x v="1"/>
    <n v="2"/>
    <n v="30"/>
    <n v="60"/>
    <x v="2"/>
    <s v="No"/>
    <s v="No"/>
    <n v="1"/>
  </r>
  <r>
    <n v="416"/>
    <d v="2023-02-17T00:00:00"/>
    <s v="CUST416"/>
    <x v="0"/>
    <n v="53"/>
    <x v="2"/>
    <n v="4"/>
    <n v="500"/>
    <n v="2000"/>
    <x v="2"/>
    <s v="Yes"/>
    <s v="Yes"/>
    <n v="1"/>
  </r>
  <r>
    <n v="417"/>
    <d v="2023-11-21T00:00:00"/>
    <s v="CUST417"/>
    <x v="0"/>
    <n v="43"/>
    <x v="2"/>
    <n v="3"/>
    <n v="300"/>
    <n v="900"/>
    <x v="0"/>
    <s v="No"/>
    <s v="No"/>
    <n v="1"/>
  </r>
  <r>
    <n v="418"/>
    <d v="2023-08-05T00:00:00"/>
    <s v="CUST418"/>
    <x v="1"/>
    <n v="60"/>
    <x v="2"/>
    <n v="2"/>
    <n v="500"/>
    <n v="1000"/>
    <x v="2"/>
    <s v="No"/>
    <s v="No"/>
    <n v="2"/>
  </r>
  <r>
    <n v="419"/>
    <d v="2023-05-22T00:00:00"/>
    <s v="CUST419"/>
    <x v="1"/>
    <n v="44"/>
    <x v="1"/>
    <n v="3"/>
    <n v="30"/>
    <n v="90"/>
    <x v="0"/>
    <s v="No"/>
    <s v="No"/>
    <n v="2"/>
  </r>
  <r>
    <n v="420"/>
    <d v="2023-01-23T00:00:00"/>
    <s v="CUST420"/>
    <x v="1"/>
    <n v="22"/>
    <x v="1"/>
    <n v="4"/>
    <n v="500"/>
    <n v="2000"/>
    <x v="1"/>
    <s v="Yes"/>
    <s v="Yes"/>
    <n v="2"/>
  </r>
  <r>
    <n v="421"/>
    <d v="2023-01-02T00:00:00"/>
    <s v="CUST421"/>
    <x v="1"/>
    <n v="37"/>
    <x v="1"/>
    <n v="3"/>
    <n v="500"/>
    <n v="1500"/>
    <x v="0"/>
    <s v="Yes"/>
    <s v="No"/>
    <n v="2"/>
  </r>
  <r>
    <n v="422"/>
    <d v="2023-06-20T00:00:00"/>
    <s v="CUST422"/>
    <x v="1"/>
    <n v="28"/>
    <x v="1"/>
    <n v="3"/>
    <n v="30"/>
    <n v="90"/>
    <x v="1"/>
    <s v="No"/>
    <s v="No"/>
    <n v="2"/>
  </r>
  <r>
    <n v="423"/>
    <d v="2023-03-08T00:00:00"/>
    <s v="CUST423"/>
    <x v="1"/>
    <n v="27"/>
    <x v="1"/>
    <n v="1"/>
    <n v="25"/>
    <n v="25"/>
    <x v="1"/>
    <s v="No"/>
    <s v="No"/>
    <n v="2"/>
  </r>
  <r>
    <n v="424"/>
    <d v="2023-11-23T00:00:00"/>
    <s v="CUST424"/>
    <x v="0"/>
    <n v="57"/>
    <x v="0"/>
    <n v="4"/>
    <n v="300"/>
    <n v="1200"/>
    <x v="2"/>
    <s v="Yes"/>
    <s v="Yes"/>
    <n v="1"/>
  </r>
  <r>
    <n v="425"/>
    <d v="2023-05-15T00:00:00"/>
    <s v="CUST425"/>
    <x v="1"/>
    <n v="55"/>
    <x v="2"/>
    <n v="4"/>
    <n v="30"/>
    <n v="120"/>
    <x v="2"/>
    <s v="No"/>
    <s v="Yes"/>
    <n v="2"/>
  </r>
  <r>
    <n v="426"/>
    <d v="2023-03-24T00:00:00"/>
    <s v="CUST426"/>
    <x v="0"/>
    <n v="23"/>
    <x v="2"/>
    <n v="3"/>
    <n v="50"/>
    <n v="150"/>
    <x v="1"/>
    <s v="No"/>
    <s v="No"/>
    <n v="1"/>
  </r>
  <r>
    <n v="427"/>
    <d v="2023-08-15T00:00:00"/>
    <s v="CUST427"/>
    <x v="0"/>
    <n v="25"/>
    <x v="2"/>
    <n v="1"/>
    <n v="25"/>
    <n v="25"/>
    <x v="1"/>
    <s v="No"/>
    <s v="No"/>
    <n v="1"/>
  </r>
  <r>
    <n v="428"/>
    <d v="2023-10-10T00:00:00"/>
    <s v="CUST428"/>
    <x v="1"/>
    <n v="40"/>
    <x v="2"/>
    <n v="4"/>
    <n v="50"/>
    <n v="200"/>
    <x v="0"/>
    <s v="No"/>
    <s v="Yes"/>
    <n v="2"/>
  </r>
  <r>
    <n v="429"/>
    <d v="2023-12-28T00:00:00"/>
    <s v="CUST429"/>
    <x v="0"/>
    <n v="64"/>
    <x v="2"/>
    <n v="2"/>
    <n v="25"/>
    <n v="50"/>
    <x v="2"/>
    <s v="No"/>
    <s v="No"/>
    <n v="1"/>
  </r>
  <r>
    <n v="430"/>
    <d v="2023-08-07T00:00:00"/>
    <s v="CUST430"/>
    <x v="1"/>
    <n v="43"/>
    <x v="2"/>
    <n v="3"/>
    <n v="300"/>
    <n v="900"/>
    <x v="0"/>
    <s v="No"/>
    <s v="No"/>
    <n v="2"/>
  </r>
  <r>
    <n v="431"/>
    <d v="2023-10-15T00:00:00"/>
    <s v="CUST431"/>
    <x v="0"/>
    <n v="63"/>
    <x v="2"/>
    <n v="4"/>
    <n v="300"/>
    <n v="1200"/>
    <x v="2"/>
    <s v="Yes"/>
    <s v="Yes"/>
    <n v="1"/>
  </r>
  <r>
    <n v="432"/>
    <d v="2023-01-05T00:00:00"/>
    <s v="CUST432"/>
    <x v="1"/>
    <n v="60"/>
    <x v="2"/>
    <n v="2"/>
    <n v="500"/>
    <n v="1000"/>
    <x v="2"/>
    <s v="No"/>
    <s v="No"/>
    <n v="2"/>
  </r>
  <r>
    <n v="433"/>
    <d v="2023-02-27T00:00:00"/>
    <s v="CUST433"/>
    <x v="0"/>
    <n v="29"/>
    <x v="0"/>
    <n v="4"/>
    <n v="50"/>
    <n v="200"/>
    <x v="1"/>
    <s v="No"/>
    <s v="Yes"/>
    <n v="1"/>
  </r>
  <r>
    <n v="434"/>
    <d v="2023-02-08T00:00:00"/>
    <s v="CUST434"/>
    <x v="1"/>
    <n v="43"/>
    <x v="2"/>
    <n v="2"/>
    <n v="25"/>
    <n v="50"/>
    <x v="0"/>
    <s v="No"/>
    <s v="No"/>
    <n v="2"/>
  </r>
  <r>
    <n v="435"/>
    <d v="2023-12-20T00:00:00"/>
    <s v="CUST435"/>
    <x v="1"/>
    <n v="30"/>
    <x v="0"/>
    <n v="3"/>
    <n v="300"/>
    <n v="900"/>
    <x v="0"/>
    <s v="No"/>
    <s v="No"/>
    <n v="2"/>
  </r>
  <r>
    <n v="436"/>
    <d v="2023-03-18T00:00:00"/>
    <s v="CUST436"/>
    <x v="1"/>
    <n v="57"/>
    <x v="1"/>
    <n v="4"/>
    <n v="30"/>
    <n v="120"/>
    <x v="2"/>
    <s v="No"/>
    <s v="Yes"/>
    <n v="2"/>
  </r>
  <r>
    <n v="437"/>
    <d v="2023-10-07T00:00:00"/>
    <s v="CUST437"/>
    <x v="1"/>
    <n v="35"/>
    <x v="2"/>
    <n v="4"/>
    <n v="300"/>
    <n v="1200"/>
    <x v="0"/>
    <s v="Yes"/>
    <s v="Yes"/>
    <n v="2"/>
  </r>
  <r>
    <n v="438"/>
    <d v="2023-01-19T00:00:00"/>
    <s v="CUST438"/>
    <x v="1"/>
    <n v="42"/>
    <x v="1"/>
    <n v="1"/>
    <n v="30"/>
    <n v="30"/>
    <x v="0"/>
    <s v="No"/>
    <s v="No"/>
    <n v="2"/>
  </r>
  <r>
    <n v="439"/>
    <d v="2023-07-09T00:00:00"/>
    <s v="CUST439"/>
    <x v="0"/>
    <n v="50"/>
    <x v="1"/>
    <n v="3"/>
    <n v="25"/>
    <n v="75"/>
    <x v="2"/>
    <s v="No"/>
    <s v="No"/>
    <n v="1"/>
  </r>
  <r>
    <n v="440"/>
    <d v="2023-10-26T00:00:00"/>
    <s v="CUST440"/>
    <x v="0"/>
    <n v="64"/>
    <x v="1"/>
    <n v="2"/>
    <n v="300"/>
    <n v="600"/>
    <x v="2"/>
    <s v="No"/>
    <s v="No"/>
    <n v="1"/>
  </r>
  <r>
    <n v="441"/>
    <d v="2023-10-10T00:00:00"/>
    <s v="CUST441"/>
    <x v="0"/>
    <n v="57"/>
    <x v="0"/>
    <n v="4"/>
    <n v="300"/>
    <n v="1200"/>
    <x v="2"/>
    <s v="Yes"/>
    <s v="Yes"/>
    <n v="1"/>
  </r>
  <r>
    <n v="442"/>
    <d v="2023-03-17T00:00:00"/>
    <s v="CUST442"/>
    <x v="1"/>
    <n v="60"/>
    <x v="1"/>
    <n v="4"/>
    <n v="25"/>
    <n v="100"/>
    <x v="2"/>
    <s v="No"/>
    <s v="Yes"/>
    <n v="2"/>
  </r>
  <r>
    <n v="443"/>
    <d v="2023-08-09T00:00:00"/>
    <s v="CUST443"/>
    <x v="0"/>
    <n v="29"/>
    <x v="1"/>
    <n v="2"/>
    <n v="300"/>
    <n v="600"/>
    <x v="1"/>
    <s v="No"/>
    <s v="No"/>
    <n v="1"/>
  </r>
  <r>
    <n v="444"/>
    <d v="2023-03-07T00:00:00"/>
    <s v="CUST444"/>
    <x v="1"/>
    <n v="61"/>
    <x v="1"/>
    <n v="3"/>
    <n v="30"/>
    <n v="90"/>
    <x v="2"/>
    <s v="No"/>
    <s v="No"/>
    <n v="2"/>
  </r>
  <r>
    <n v="445"/>
    <d v="2023-01-22T00:00:00"/>
    <s v="CUST445"/>
    <x v="1"/>
    <n v="53"/>
    <x v="2"/>
    <n v="1"/>
    <n v="300"/>
    <n v="300"/>
    <x v="2"/>
    <s v="No"/>
    <s v="No"/>
    <n v="2"/>
  </r>
  <r>
    <n v="446"/>
    <d v="2023-06-07T00:00:00"/>
    <s v="CUST446"/>
    <x v="0"/>
    <n v="21"/>
    <x v="2"/>
    <n v="1"/>
    <n v="50"/>
    <n v="50"/>
    <x v="1"/>
    <s v="No"/>
    <s v="No"/>
    <n v="1"/>
  </r>
  <r>
    <n v="447"/>
    <d v="2023-07-06T00:00:00"/>
    <s v="CUST447"/>
    <x v="0"/>
    <n v="22"/>
    <x v="0"/>
    <n v="4"/>
    <n v="500"/>
    <n v="2000"/>
    <x v="1"/>
    <s v="Yes"/>
    <s v="Yes"/>
    <n v="1"/>
  </r>
  <r>
    <n v="448"/>
    <d v="2023-01-21T00:00:00"/>
    <s v="CUST448"/>
    <x v="1"/>
    <n v="54"/>
    <x v="0"/>
    <n v="2"/>
    <n v="30"/>
    <n v="60"/>
    <x v="2"/>
    <s v="No"/>
    <s v="No"/>
    <n v="2"/>
  </r>
  <r>
    <n v="449"/>
    <d v="2023-07-03T00:00:00"/>
    <s v="CUST449"/>
    <x v="0"/>
    <n v="25"/>
    <x v="2"/>
    <n v="4"/>
    <n v="50"/>
    <n v="200"/>
    <x v="1"/>
    <s v="No"/>
    <s v="Yes"/>
    <n v="1"/>
  </r>
  <r>
    <n v="450"/>
    <d v="2023-04-18T00:00:00"/>
    <s v="CUST450"/>
    <x v="1"/>
    <n v="59"/>
    <x v="0"/>
    <n v="2"/>
    <n v="25"/>
    <n v="50"/>
    <x v="2"/>
    <s v="No"/>
    <s v="No"/>
    <n v="2"/>
  </r>
  <r>
    <n v="451"/>
    <d v="2023-12-16T00:00:00"/>
    <s v="CUST451"/>
    <x v="1"/>
    <n v="45"/>
    <x v="2"/>
    <n v="1"/>
    <n v="30"/>
    <n v="30"/>
    <x v="0"/>
    <s v="No"/>
    <s v="No"/>
    <n v="2"/>
  </r>
  <r>
    <n v="452"/>
    <d v="2023-05-08T00:00:00"/>
    <s v="CUST452"/>
    <x v="1"/>
    <n v="48"/>
    <x v="1"/>
    <n v="3"/>
    <n v="500"/>
    <n v="1500"/>
    <x v="0"/>
    <s v="Yes"/>
    <s v="No"/>
    <n v="2"/>
  </r>
  <r>
    <n v="453"/>
    <d v="2023-12-08T00:00:00"/>
    <s v="CUST453"/>
    <x v="1"/>
    <n v="26"/>
    <x v="1"/>
    <n v="2"/>
    <n v="500"/>
    <n v="1000"/>
    <x v="1"/>
    <s v="No"/>
    <s v="No"/>
    <n v="2"/>
  </r>
  <r>
    <n v="454"/>
    <d v="2023-02-22T00:00:00"/>
    <s v="CUST454"/>
    <x v="1"/>
    <n v="46"/>
    <x v="0"/>
    <n v="1"/>
    <n v="25"/>
    <n v="25"/>
    <x v="0"/>
    <s v="No"/>
    <s v="No"/>
    <n v="2"/>
  </r>
  <r>
    <n v="455"/>
    <d v="2023-07-01T00:00:00"/>
    <s v="CUST455"/>
    <x v="0"/>
    <n v="31"/>
    <x v="2"/>
    <n v="4"/>
    <n v="25"/>
    <n v="100"/>
    <x v="0"/>
    <s v="No"/>
    <s v="Yes"/>
    <n v="1"/>
  </r>
  <r>
    <n v="456"/>
    <d v="2023-10-14T00:00:00"/>
    <s v="CUST456"/>
    <x v="0"/>
    <n v="57"/>
    <x v="2"/>
    <n v="2"/>
    <n v="30"/>
    <n v="60"/>
    <x v="2"/>
    <s v="No"/>
    <s v="No"/>
    <n v="1"/>
  </r>
  <r>
    <n v="457"/>
    <d v="2023-07-28T00:00:00"/>
    <s v="CUST457"/>
    <x v="1"/>
    <n v="58"/>
    <x v="0"/>
    <n v="3"/>
    <n v="300"/>
    <n v="900"/>
    <x v="2"/>
    <s v="No"/>
    <s v="No"/>
    <n v="2"/>
  </r>
  <r>
    <n v="458"/>
    <d v="2023-11-14T00:00:00"/>
    <s v="CUST458"/>
    <x v="1"/>
    <n v="39"/>
    <x v="2"/>
    <n v="4"/>
    <n v="25"/>
    <n v="100"/>
    <x v="0"/>
    <s v="No"/>
    <s v="Yes"/>
    <n v="2"/>
  </r>
  <r>
    <n v="459"/>
    <d v="2023-03-21T00:00:00"/>
    <s v="CUST459"/>
    <x v="0"/>
    <n v="28"/>
    <x v="1"/>
    <n v="4"/>
    <n v="300"/>
    <n v="1200"/>
    <x v="1"/>
    <s v="Yes"/>
    <s v="Yes"/>
    <n v="1"/>
  </r>
  <r>
    <n v="460"/>
    <d v="2023-05-02T00:00:00"/>
    <s v="CUST460"/>
    <x v="0"/>
    <n v="40"/>
    <x v="0"/>
    <n v="1"/>
    <n v="50"/>
    <n v="50"/>
    <x v="0"/>
    <s v="No"/>
    <s v="No"/>
    <n v="1"/>
  </r>
  <r>
    <n v="461"/>
    <d v="2023-03-25T00:00:00"/>
    <s v="CUST461"/>
    <x v="1"/>
    <n v="18"/>
    <x v="0"/>
    <n v="2"/>
    <n v="500"/>
    <n v="1000"/>
    <x v="3"/>
    <s v="No"/>
    <s v="No"/>
    <n v="2"/>
  </r>
  <r>
    <n v="462"/>
    <d v="2023-04-01T00:00:00"/>
    <s v="CUST462"/>
    <x v="0"/>
    <n v="63"/>
    <x v="2"/>
    <n v="4"/>
    <n v="300"/>
    <n v="1200"/>
    <x v="2"/>
    <s v="Yes"/>
    <s v="Yes"/>
    <n v="1"/>
  </r>
  <r>
    <n v="463"/>
    <d v="2023-07-31T00:00:00"/>
    <s v="CUST463"/>
    <x v="1"/>
    <n v="54"/>
    <x v="0"/>
    <n v="3"/>
    <n v="500"/>
    <n v="1500"/>
    <x v="2"/>
    <s v="Yes"/>
    <s v="No"/>
    <n v="2"/>
  </r>
  <r>
    <n v="464"/>
    <d v="2023-01-13T00:00:00"/>
    <s v="CUST464"/>
    <x v="0"/>
    <n v="38"/>
    <x v="2"/>
    <n v="2"/>
    <n v="300"/>
    <n v="600"/>
    <x v="0"/>
    <s v="No"/>
    <s v="No"/>
    <n v="1"/>
  </r>
  <r>
    <n v="465"/>
    <d v="2023-04-02T00:00:00"/>
    <s v="CUST465"/>
    <x v="1"/>
    <n v="43"/>
    <x v="2"/>
    <n v="3"/>
    <n v="50"/>
    <n v="150"/>
    <x v="0"/>
    <s v="No"/>
    <s v="No"/>
    <n v="2"/>
  </r>
  <r>
    <n v="466"/>
    <d v="2023-06-20T00:00:00"/>
    <s v="CUST466"/>
    <x v="0"/>
    <n v="63"/>
    <x v="2"/>
    <n v="4"/>
    <n v="25"/>
    <n v="100"/>
    <x v="2"/>
    <s v="No"/>
    <s v="Yes"/>
    <n v="1"/>
  </r>
  <r>
    <n v="467"/>
    <d v="2023-07-30T00:00:00"/>
    <s v="CUST467"/>
    <x v="1"/>
    <n v="53"/>
    <x v="2"/>
    <n v="3"/>
    <n v="50"/>
    <n v="150"/>
    <x v="2"/>
    <s v="No"/>
    <s v="No"/>
    <n v="2"/>
  </r>
  <r>
    <n v="468"/>
    <d v="2023-12-09T00:00:00"/>
    <s v="CUST468"/>
    <x v="0"/>
    <n v="40"/>
    <x v="2"/>
    <n v="1"/>
    <n v="25"/>
    <n v="25"/>
    <x v="0"/>
    <s v="No"/>
    <s v="No"/>
    <n v="1"/>
  </r>
  <r>
    <n v="469"/>
    <d v="2023-05-08T00:00:00"/>
    <s v="CUST469"/>
    <x v="0"/>
    <n v="18"/>
    <x v="0"/>
    <n v="3"/>
    <n v="25"/>
    <n v="75"/>
    <x v="3"/>
    <s v="No"/>
    <s v="No"/>
    <n v="1"/>
  </r>
  <r>
    <n v="470"/>
    <d v="2023-05-17T00:00:00"/>
    <s v="CUST470"/>
    <x v="1"/>
    <n v="57"/>
    <x v="1"/>
    <n v="2"/>
    <n v="500"/>
    <n v="1000"/>
    <x v="2"/>
    <s v="No"/>
    <s v="No"/>
    <n v="2"/>
  </r>
  <r>
    <n v="471"/>
    <d v="2023-03-23T00:00:00"/>
    <s v="CUST471"/>
    <x v="0"/>
    <n v="32"/>
    <x v="1"/>
    <n v="3"/>
    <n v="50"/>
    <n v="150"/>
    <x v="0"/>
    <s v="No"/>
    <s v="No"/>
    <n v="1"/>
  </r>
  <r>
    <n v="472"/>
    <d v="2023-12-26T00:00:00"/>
    <s v="CUST472"/>
    <x v="1"/>
    <n v="38"/>
    <x v="0"/>
    <n v="3"/>
    <n v="300"/>
    <n v="900"/>
    <x v="0"/>
    <s v="No"/>
    <s v="No"/>
    <n v="2"/>
  </r>
  <r>
    <n v="473"/>
    <d v="2023-02-25T00:00:00"/>
    <s v="CUST473"/>
    <x v="0"/>
    <n v="64"/>
    <x v="0"/>
    <n v="1"/>
    <n v="50"/>
    <n v="50"/>
    <x v="2"/>
    <s v="No"/>
    <s v="No"/>
    <n v="1"/>
  </r>
  <r>
    <n v="474"/>
    <d v="2023-07-15T00:00:00"/>
    <s v="CUST474"/>
    <x v="1"/>
    <n v="26"/>
    <x v="1"/>
    <n v="3"/>
    <n v="500"/>
    <n v="1500"/>
    <x v="1"/>
    <s v="Yes"/>
    <s v="No"/>
    <n v="2"/>
  </r>
  <r>
    <n v="475"/>
    <d v="2023-01-20T00:00:00"/>
    <s v="CUST475"/>
    <x v="0"/>
    <n v="26"/>
    <x v="1"/>
    <n v="3"/>
    <n v="25"/>
    <n v="75"/>
    <x v="1"/>
    <s v="No"/>
    <s v="No"/>
    <n v="1"/>
  </r>
  <r>
    <n v="476"/>
    <d v="2023-08-29T00:00:00"/>
    <s v="CUST476"/>
    <x v="1"/>
    <n v="27"/>
    <x v="1"/>
    <n v="4"/>
    <n v="500"/>
    <n v="2000"/>
    <x v="1"/>
    <s v="Yes"/>
    <s v="Yes"/>
    <n v="2"/>
  </r>
  <r>
    <n v="477"/>
    <d v="2023-04-24T00:00:00"/>
    <s v="CUST477"/>
    <x v="0"/>
    <n v="43"/>
    <x v="1"/>
    <n v="4"/>
    <n v="30"/>
    <n v="120"/>
    <x v="0"/>
    <s v="No"/>
    <s v="Yes"/>
    <n v="1"/>
  </r>
  <r>
    <n v="478"/>
    <d v="2023-04-13T00:00:00"/>
    <s v="CUST478"/>
    <x v="1"/>
    <n v="58"/>
    <x v="1"/>
    <n v="2"/>
    <n v="30"/>
    <n v="60"/>
    <x v="2"/>
    <s v="No"/>
    <s v="No"/>
    <n v="2"/>
  </r>
  <r>
    <n v="479"/>
    <d v="2023-08-24T00:00:00"/>
    <s v="CUST479"/>
    <x v="0"/>
    <n v="52"/>
    <x v="2"/>
    <n v="4"/>
    <n v="300"/>
    <n v="1200"/>
    <x v="2"/>
    <s v="Yes"/>
    <s v="Yes"/>
    <n v="1"/>
  </r>
  <r>
    <n v="480"/>
    <d v="2023-06-29T00:00:00"/>
    <s v="CUST480"/>
    <x v="1"/>
    <n v="42"/>
    <x v="0"/>
    <n v="4"/>
    <n v="500"/>
    <n v="2000"/>
    <x v="0"/>
    <s v="Yes"/>
    <s v="Yes"/>
    <n v="2"/>
  </r>
  <r>
    <n v="481"/>
    <d v="2023-06-06T00:00:00"/>
    <s v="CUST481"/>
    <x v="1"/>
    <n v="43"/>
    <x v="2"/>
    <n v="4"/>
    <n v="300"/>
    <n v="1200"/>
    <x v="0"/>
    <s v="Yes"/>
    <s v="Yes"/>
    <n v="2"/>
  </r>
  <r>
    <n v="482"/>
    <d v="2023-04-27T00:00:00"/>
    <s v="CUST482"/>
    <x v="1"/>
    <n v="28"/>
    <x v="1"/>
    <n v="4"/>
    <n v="300"/>
    <n v="1200"/>
    <x v="1"/>
    <s v="Yes"/>
    <s v="Yes"/>
    <n v="2"/>
  </r>
  <r>
    <n v="483"/>
    <d v="2023-04-25T00:00:00"/>
    <s v="CUST483"/>
    <x v="0"/>
    <n v="55"/>
    <x v="1"/>
    <n v="1"/>
    <n v="30"/>
    <n v="30"/>
    <x v="2"/>
    <s v="No"/>
    <s v="No"/>
    <n v="1"/>
  </r>
  <r>
    <n v="484"/>
    <d v="2023-01-13T00:00:00"/>
    <s v="CUST484"/>
    <x v="1"/>
    <n v="19"/>
    <x v="1"/>
    <n v="4"/>
    <n v="300"/>
    <n v="1200"/>
    <x v="3"/>
    <s v="Yes"/>
    <s v="Yes"/>
    <n v="2"/>
  </r>
  <r>
    <n v="485"/>
    <d v="2023-12-04T00:00:00"/>
    <s v="CUST485"/>
    <x v="0"/>
    <n v="24"/>
    <x v="2"/>
    <n v="1"/>
    <n v="30"/>
    <n v="30"/>
    <x v="1"/>
    <s v="No"/>
    <s v="No"/>
    <n v="1"/>
  </r>
  <r>
    <n v="486"/>
    <d v="2023-04-09T00:00:00"/>
    <s v="CUST486"/>
    <x v="1"/>
    <n v="35"/>
    <x v="2"/>
    <n v="1"/>
    <n v="25"/>
    <n v="25"/>
    <x v="0"/>
    <s v="No"/>
    <s v="No"/>
    <n v="2"/>
  </r>
  <r>
    <n v="487"/>
    <d v="2023-07-24T00:00:00"/>
    <s v="CUST487"/>
    <x v="0"/>
    <n v="44"/>
    <x v="1"/>
    <n v="4"/>
    <n v="500"/>
    <n v="2000"/>
    <x v="0"/>
    <s v="Yes"/>
    <s v="Yes"/>
    <n v="1"/>
  </r>
  <r>
    <n v="488"/>
    <d v="2023-06-18T00:00:00"/>
    <s v="CUST488"/>
    <x v="1"/>
    <n v="51"/>
    <x v="2"/>
    <n v="3"/>
    <n v="300"/>
    <n v="900"/>
    <x v="2"/>
    <s v="No"/>
    <s v="No"/>
    <n v="2"/>
  </r>
  <r>
    <n v="489"/>
    <d v="2023-05-23T00:00:00"/>
    <s v="CUST489"/>
    <x v="0"/>
    <n v="44"/>
    <x v="2"/>
    <n v="1"/>
    <n v="30"/>
    <n v="30"/>
    <x v="0"/>
    <s v="No"/>
    <s v="No"/>
    <n v="1"/>
  </r>
  <r>
    <n v="490"/>
    <d v="2023-02-05T00:00:00"/>
    <s v="CUST490"/>
    <x v="0"/>
    <n v="34"/>
    <x v="1"/>
    <n v="3"/>
    <n v="50"/>
    <n v="150"/>
    <x v="0"/>
    <s v="No"/>
    <s v="No"/>
    <n v="1"/>
  </r>
  <r>
    <n v="491"/>
    <d v="2023-05-23T00:00:00"/>
    <s v="CUST491"/>
    <x v="1"/>
    <n v="60"/>
    <x v="2"/>
    <n v="3"/>
    <n v="300"/>
    <n v="900"/>
    <x v="2"/>
    <s v="No"/>
    <s v="No"/>
    <n v="2"/>
  </r>
  <r>
    <n v="492"/>
    <d v="2023-06-29T00:00:00"/>
    <s v="CUST492"/>
    <x v="0"/>
    <n v="61"/>
    <x v="0"/>
    <n v="4"/>
    <n v="25"/>
    <n v="100"/>
    <x v="2"/>
    <s v="No"/>
    <s v="Yes"/>
    <n v="1"/>
  </r>
  <r>
    <n v="493"/>
    <d v="2023-11-25T00:00:00"/>
    <s v="CUST493"/>
    <x v="0"/>
    <n v="41"/>
    <x v="0"/>
    <n v="2"/>
    <n v="25"/>
    <n v="50"/>
    <x v="0"/>
    <s v="No"/>
    <s v="No"/>
    <n v="1"/>
  </r>
  <r>
    <n v="494"/>
    <d v="2023-09-18T00:00:00"/>
    <s v="CUST494"/>
    <x v="1"/>
    <n v="42"/>
    <x v="0"/>
    <n v="4"/>
    <n v="50"/>
    <n v="200"/>
    <x v="0"/>
    <s v="No"/>
    <s v="Yes"/>
    <n v="2"/>
  </r>
  <r>
    <n v="495"/>
    <d v="2023-07-24T00:00:00"/>
    <s v="CUST495"/>
    <x v="0"/>
    <n v="24"/>
    <x v="0"/>
    <n v="2"/>
    <n v="30"/>
    <n v="60"/>
    <x v="1"/>
    <s v="No"/>
    <s v="No"/>
    <n v="1"/>
  </r>
  <r>
    <n v="496"/>
    <d v="2023-12-14T00:00:00"/>
    <s v="CUST496"/>
    <x v="0"/>
    <n v="23"/>
    <x v="1"/>
    <n v="2"/>
    <n v="300"/>
    <n v="600"/>
    <x v="1"/>
    <s v="No"/>
    <s v="No"/>
    <n v="1"/>
  </r>
  <r>
    <n v="497"/>
    <d v="2023-10-02T00:00:00"/>
    <s v="CUST497"/>
    <x v="0"/>
    <n v="41"/>
    <x v="1"/>
    <n v="4"/>
    <n v="30"/>
    <n v="120"/>
    <x v="0"/>
    <s v="No"/>
    <s v="Yes"/>
    <n v="1"/>
  </r>
  <r>
    <n v="498"/>
    <d v="2023-06-19T00:00:00"/>
    <s v="CUST498"/>
    <x v="1"/>
    <n v="50"/>
    <x v="1"/>
    <n v="4"/>
    <n v="25"/>
    <n v="100"/>
    <x v="2"/>
    <s v="No"/>
    <s v="Yes"/>
    <n v="2"/>
  </r>
  <r>
    <n v="499"/>
    <d v="2023-01-15T00:00:00"/>
    <s v="CUST499"/>
    <x v="0"/>
    <n v="46"/>
    <x v="0"/>
    <n v="2"/>
    <n v="30"/>
    <n v="60"/>
    <x v="0"/>
    <s v="No"/>
    <s v="No"/>
    <n v="1"/>
  </r>
  <r>
    <n v="500"/>
    <d v="2023-03-01T00:00:00"/>
    <s v="CUST500"/>
    <x v="1"/>
    <n v="60"/>
    <x v="0"/>
    <n v="4"/>
    <n v="25"/>
    <n v="100"/>
    <x v="2"/>
    <s v="No"/>
    <s v="Yes"/>
    <n v="2"/>
  </r>
  <r>
    <n v="501"/>
    <d v="2023-05-14T00:00:00"/>
    <s v="CUST501"/>
    <x v="0"/>
    <n v="39"/>
    <x v="2"/>
    <n v="2"/>
    <n v="30"/>
    <n v="60"/>
    <x v="0"/>
    <s v="No"/>
    <s v="No"/>
    <n v="1"/>
  </r>
  <r>
    <n v="502"/>
    <d v="2023-04-02T00:00:00"/>
    <s v="CUST502"/>
    <x v="0"/>
    <n v="43"/>
    <x v="2"/>
    <n v="3"/>
    <n v="50"/>
    <n v="150"/>
    <x v="0"/>
    <s v="No"/>
    <s v="No"/>
    <n v="1"/>
  </r>
  <r>
    <n v="503"/>
    <d v="2023-10-25T00:00:00"/>
    <s v="CUST503"/>
    <x v="0"/>
    <n v="45"/>
    <x v="0"/>
    <n v="4"/>
    <n v="500"/>
    <n v="2000"/>
    <x v="0"/>
    <s v="Yes"/>
    <s v="Yes"/>
    <n v="1"/>
  </r>
  <r>
    <n v="504"/>
    <d v="2023-05-16T00:00:00"/>
    <s v="CUST504"/>
    <x v="1"/>
    <n v="38"/>
    <x v="0"/>
    <n v="3"/>
    <n v="50"/>
    <n v="150"/>
    <x v="0"/>
    <s v="No"/>
    <s v="No"/>
    <n v="2"/>
  </r>
  <r>
    <n v="505"/>
    <d v="2023-01-20T00:00:00"/>
    <s v="CUST505"/>
    <x v="0"/>
    <n v="24"/>
    <x v="0"/>
    <n v="1"/>
    <n v="50"/>
    <n v="50"/>
    <x v="1"/>
    <s v="No"/>
    <s v="No"/>
    <n v="1"/>
  </r>
  <r>
    <n v="506"/>
    <d v="2023-02-25T00:00:00"/>
    <s v="CUST506"/>
    <x v="0"/>
    <n v="34"/>
    <x v="0"/>
    <n v="3"/>
    <n v="500"/>
    <n v="1500"/>
    <x v="0"/>
    <s v="Yes"/>
    <s v="No"/>
    <n v="1"/>
  </r>
  <r>
    <n v="507"/>
    <d v="2023-11-02T00:00:00"/>
    <s v="CUST507"/>
    <x v="1"/>
    <n v="37"/>
    <x v="2"/>
    <n v="3"/>
    <n v="500"/>
    <n v="1500"/>
    <x v="0"/>
    <s v="Yes"/>
    <s v="No"/>
    <n v="2"/>
  </r>
  <r>
    <n v="508"/>
    <d v="2023-08-11T00:00:00"/>
    <s v="CUST508"/>
    <x v="0"/>
    <n v="58"/>
    <x v="0"/>
    <n v="2"/>
    <n v="300"/>
    <n v="600"/>
    <x v="2"/>
    <s v="No"/>
    <s v="No"/>
    <n v="1"/>
  </r>
  <r>
    <n v="509"/>
    <d v="2023-06-26T00:00:00"/>
    <s v="CUST509"/>
    <x v="1"/>
    <n v="37"/>
    <x v="2"/>
    <n v="3"/>
    <n v="300"/>
    <n v="900"/>
    <x v="0"/>
    <s v="No"/>
    <s v="No"/>
    <n v="2"/>
  </r>
  <r>
    <n v="510"/>
    <d v="2023-06-10T00:00:00"/>
    <s v="CUST510"/>
    <x v="1"/>
    <n v="39"/>
    <x v="0"/>
    <n v="4"/>
    <n v="50"/>
    <n v="200"/>
    <x v="0"/>
    <s v="No"/>
    <s v="Yes"/>
    <n v="2"/>
  </r>
  <r>
    <n v="511"/>
    <d v="2023-08-12T00:00:00"/>
    <s v="CUST511"/>
    <x v="0"/>
    <n v="45"/>
    <x v="0"/>
    <n v="2"/>
    <n v="50"/>
    <n v="100"/>
    <x v="0"/>
    <s v="No"/>
    <s v="No"/>
    <n v="1"/>
  </r>
  <r>
    <n v="512"/>
    <d v="2023-11-07T00:00:00"/>
    <s v="CUST512"/>
    <x v="1"/>
    <n v="57"/>
    <x v="0"/>
    <n v="1"/>
    <n v="25"/>
    <n v="25"/>
    <x v="2"/>
    <s v="No"/>
    <s v="No"/>
    <n v="2"/>
  </r>
  <r>
    <n v="513"/>
    <d v="2023-09-19T00:00:00"/>
    <s v="CUST513"/>
    <x v="0"/>
    <n v="24"/>
    <x v="2"/>
    <n v="4"/>
    <n v="25"/>
    <n v="100"/>
    <x v="1"/>
    <s v="No"/>
    <s v="Yes"/>
    <n v="1"/>
  </r>
  <r>
    <n v="514"/>
    <d v="2023-03-01T00:00:00"/>
    <s v="CUST514"/>
    <x v="1"/>
    <n v="18"/>
    <x v="2"/>
    <n v="1"/>
    <n v="300"/>
    <n v="300"/>
    <x v="3"/>
    <s v="No"/>
    <s v="No"/>
    <n v="2"/>
  </r>
  <r>
    <n v="515"/>
    <d v="2023-07-17T00:00:00"/>
    <s v="CUST515"/>
    <x v="1"/>
    <n v="49"/>
    <x v="1"/>
    <n v="3"/>
    <n v="300"/>
    <n v="900"/>
    <x v="0"/>
    <s v="No"/>
    <s v="No"/>
    <n v="2"/>
  </r>
  <r>
    <n v="516"/>
    <d v="2023-10-23T00:00:00"/>
    <s v="CUST516"/>
    <x v="0"/>
    <n v="30"/>
    <x v="0"/>
    <n v="4"/>
    <n v="25"/>
    <n v="100"/>
    <x v="0"/>
    <s v="No"/>
    <s v="Yes"/>
    <n v="1"/>
  </r>
  <r>
    <n v="517"/>
    <d v="2023-04-08T00:00:00"/>
    <s v="CUST517"/>
    <x v="1"/>
    <n v="47"/>
    <x v="1"/>
    <n v="4"/>
    <n v="25"/>
    <n v="100"/>
    <x v="0"/>
    <s v="No"/>
    <s v="Yes"/>
    <n v="2"/>
  </r>
  <r>
    <n v="518"/>
    <d v="2023-05-11T00:00:00"/>
    <s v="CUST518"/>
    <x v="1"/>
    <n v="40"/>
    <x v="1"/>
    <n v="1"/>
    <n v="30"/>
    <n v="30"/>
    <x v="0"/>
    <s v="No"/>
    <s v="No"/>
    <n v="2"/>
  </r>
  <r>
    <n v="519"/>
    <d v="2023-01-23T00:00:00"/>
    <s v="CUST519"/>
    <x v="1"/>
    <n v="36"/>
    <x v="2"/>
    <n v="4"/>
    <n v="30"/>
    <n v="120"/>
    <x v="0"/>
    <s v="No"/>
    <s v="Yes"/>
    <n v="2"/>
  </r>
  <r>
    <n v="520"/>
    <d v="2023-12-29T00:00:00"/>
    <s v="CUST520"/>
    <x v="1"/>
    <n v="49"/>
    <x v="2"/>
    <n v="4"/>
    <n v="25"/>
    <n v="100"/>
    <x v="0"/>
    <s v="No"/>
    <s v="Yes"/>
    <n v="2"/>
  </r>
  <r>
    <n v="521"/>
    <d v="2023-08-12T00:00:00"/>
    <s v="CUST521"/>
    <x v="1"/>
    <n v="47"/>
    <x v="1"/>
    <n v="4"/>
    <n v="30"/>
    <n v="120"/>
    <x v="0"/>
    <s v="No"/>
    <s v="Yes"/>
    <n v="2"/>
  </r>
  <r>
    <n v="522"/>
    <d v="2023-01-01T00:00:00"/>
    <s v="CUST522"/>
    <x v="0"/>
    <n v="46"/>
    <x v="0"/>
    <n v="3"/>
    <n v="500"/>
    <n v="1500"/>
    <x v="0"/>
    <s v="Yes"/>
    <s v="No"/>
    <n v="1"/>
  </r>
  <r>
    <n v="523"/>
    <d v="2023-09-24T00:00:00"/>
    <s v="CUST523"/>
    <x v="1"/>
    <n v="62"/>
    <x v="2"/>
    <n v="1"/>
    <n v="300"/>
    <n v="300"/>
    <x v="2"/>
    <s v="No"/>
    <s v="No"/>
    <n v="2"/>
  </r>
  <r>
    <n v="524"/>
    <d v="2023-10-03T00:00:00"/>
    <s v="CUST524"/>
    <x v="0"/>
    <n v="46"/>
    <x v="0"/>
    <n v="4"/>
    <n v="300"/>
    <n v="1200"/>
    <x v="0"/>
    <s v="Yes"/>
    <s v="Yes"/>
    <n v="1"/>
  </r>
  <r>
    <n v="525"/>
    <d v="2023-12-18T00:00:00"/>
    <s v="CUST525"/>
    <x v="1"/>
    <n v="47"/>
    <x v="0"/>
    <n v="2"/>
    <n v="25"/>
    <n v="50"/>
    <x v="0"/>
    <s v="No"/>
    <s v="No"/>
    <n v="2"/>
  </r>
  <r>
    <n v="526"/>
    <d v="2023-12-10T00:00:00"/>
    <s v="CUST526"/>
    <x v="0"/>
    <n v="33"/>
    <x v="1"/>
    <n v="2"/>
    <n v="50"/>
    <n v="100"/>
    <x v="0"/>
    <s v="No"/>
    <s v="No"/>
    <n v="1"/>
  </r>
  <r>
    <n v="527"/>
    <d v="2023-04-11T00:00:00"/>
    <s v="CUST527"/>
    <x v="0"/>
    <n v="57"/>
    <x v="1"/>
    <n v="2"/>
    <n v="25"/>
    <n v="50"/>
    <x v="2"/>
    <s v="No"/>
    <s v="No"/>
    <n v="1"/>
  </r>
  <r>
    <n v="528"/>
    <d v="2023-07-06T00:00:00"/>
    <s v="CUST528"/>
    <x v="1"/>
    <n v="36"/>
    <x v="1"/>
    <n v="2"/>
    <n v="30"/>
    <n v="60"/>
    <x v="0"/>
    <s v="No"/>
    <s v="No"/>
    <n v="2"/>
  </r>
  <r>
    <n v="529"/>
    <d v="2023-08-09T00:00:00"/>
    <s v="CUST529"/>
    <x v="1"/>
    <n v="35"/>
    <x v="1"/>
    <n v="3"/>
    <n v="50"/>
    <n v="150"/>
    <x v="0"/>
    <s v="No"/>
    <s v="No"/>
    <n v="2"/>
  </r>
  <r>
    <n v="530"/>
    <d v="2023-02-05T00:00:00"/>
    <s v="CUST530"/>
    <x v="1"/>
    <n v="18"/>
    <x v="2"/>
    <n v="4"/>
    <n v="30"/>
    <n v="120"/>
    <x v="3"/>
    <s v="No"/>
    <s v="Yes"/>
    <n v="2"/>
  </r>
  <r>
    <n v="531"/>
    <d v="2023-12-07T00:00:00"/>
    <s v="CUST531"/>
    <x v="0"/>
    <n v="31"/>
    <x v="2"/>
    <n v="1"/>
    <n v="500"/>
    <n v="500"/>
    <x v="0"/>
    <s v="No"/>
    <s v="No"/>
    <n v="1"/>
  </r>
  <r>
    <n v="532"/>
    <d v="2023-06-19T00:00:00"/>
    <s v="CUST532"/>
    <x v="1"/>
    <n v="64"/>
    <x v="1"/>
    <n v="4"/>
    <n v="30"/>
    <n v="120"/>
    <x v="2"/>
    <s v="No"/>
    <s v="Yes"/>
    <n v="2"/>
  </r>
  <r>
    <n v="533"/>
    <d v="2023-11-16T00:00:00"/>
    <s v="CUST533"/>
    <x v="0"/>
    <n v="19"/>
    <x v="2"/>
    <n v="3"/>
    <n v="500"/>
    <n v="1500"/>
    <x v="3"/>
    <s v="Yes"/>
    <s v="No"/>
    <n v="1"/>
  </r>
  <r>
    <n v="534"/>
    <d v="2023-06-10T00:00:00"/>
    <s v="CUST534"/>
    <x v="0"/>
    <n v="45"/>
    <x v="1"/>
    <n v="2"/>
    <n v="500"/>
    <n v="1000"/>
    <x v="0"/>
    <s v="No"/>
    <s v="No"/>
    <n v="1"/>
  </r>
  <r>
    <n v="535"/>
    <d v="2023-12-06T00:00:00"/>
    <s v="CUST535"/>
    <x v="0"/>
    <n v="47"/>
    <x v="0"/>
    <n v="3"/>
    <n v="30"/>
    <n v="90"/>
    <x v="0"/>
    <s v="No"/>
    <s v="No"/>
    <n v="1"/>
  </r>
  <r>
    <n v="536"/>
    <d v="2023-03-05T00:00:00"/>
    <s v="CUST536"/>
    <x v="1"/>
    <n v="55"/>
    <x v="0"/>
    <n v="4"/>
    <n v="30"/>
    <n v="120"/>
    <x v="2"/>
    <s v="No"/>
    <s v="Yes"/>
    <n v="2"/>
  </r>
  <r>
    <n v="537"/>
    <d v="2023-06-03T00:00:00"/>
    <s v="CUST537"/>
    <x v="1"/>
    <n v="21"/>
    <x v="0"/>
    <n v="1"/>
    <n v="500"/>
    <n v="500"/>
    <x v="1"/>
    <s v="No"/>
    <s v="No"/>
    <n v="2"/>
  </r>
  <r>
    <n v="538"/>
    <d v="2023-09-17T00:00:00"/>
    <s v="CUST538"/>
    <x v="0"/>
    <n v="18"/>
    <x v="1"/>
    <n v="3"/>
    <n v="50"/>
    <n v="150"/>
    <x v="3"/>
    <s v="No"/>
    <s v="No"/>
    <n v="1"/>
  </r>
  <r>
    <n v="539"/>
    <d v="2023-06-08T00:00:00"/>
    <s v="CUST539"/>
    <x v="0"/>
    <n v="25"/>
    <x v="0"/>
    <n v="1"/>
    <n v="500"/>
    <n v="500"/>
    <x v="1"/>
    <s v="No"/>
    <s v="No"/>
    <n v="1"/>
  </r>
  <r>
    <n v="540"/>
    <d v="2023-12-08T00:00:00"/>
    <s v="CUST540"/>
    <x v="1"/>
    <n v="46"/>
    <x v="2"/>
    <n v="3"/>
    <n v="300"/>
    <n v="900"/>
    <x v="0"/>
    <s v="No"/>
    <s v="No"/>
    <n v="2"/>
  </r>
  <r>
    <n v="541"/>
    <d v="2023-07-29T00:00:00"/>
    <s v="CUST541"/>
    <x v="0"/>
    <n v="56"/>
    <x v="0"/>
    <n v="1"/>
    <n v="500"/>
    <n v="500"/>
    <x v="2"/>
    <s v="No"/>
    <s v="No"/>
    <n v="1"/>
  </r>
  <r>
    <n v="542"/>
    <d v="2023-06-17T00:00:00"/>
    <s v="CUST542"/>
    <x v="1"/>
    <n v="20"/>
    <x v="0"/>
    <n v="1"/>
    <n v="50"/>
    <n v="50"/>
    <x v="1"/>
    <s v="No"/>
    <s v="No"/>
    <n v="2"/>
  </r>
  <r>
    <n v="543"/>
    <d v="2023-07-26T00:00:00"/>
    <s v="CUST543"/>
    <x v="0"/>
    <n v="49"/>
    <x v="0"/>
    <n v="2"/>
    <n v="300"/>
    <n v="600"/>
    <x v="0"/>
    <s v="No"/>
    <s v="No"/>
    <n v="1"/>
  </r>
  <r>
    <n v="544"/>
    <d v="2023-12-23T00:00:00"/>
    <s v="CUST544"/>
    <x v="1"/>
    <n v="27"/>
    <x v="2"/>
    <n v="1"/>
    <n v="25"/>
    <n v="25"/>
    <x v="1"/>
    <s v="No"/>
    <s v="No"/>
    <n v="2"/>
  </r>
  <r>
    <n v="545"/>
    <d v="2023-06-01T00:00:00"/>
    <s v="CUST545"/>
    <x v="0"/>
    <n v="27"/>
    <x v="1"/>
    <n v="2"/>
    <n v="25"/>
    <n v="50"/>
    <x v="1"/>
    <s v="No"/>
    <s v="No"/>
    <n v="1"/>
  </r>
  <r>
    <n v="546"/>
    <d v="2023-10-11T00:00:00"/>
    <s v="CUST546"/>
    <x v="1"/>
    <n v="36"/>
    <x v="2"/>
    <n v="4"/>
    <n v="50"/>
    <n v="200"/>
    <x v="0"/>
    <s v="No"/>
    <s v="Yes"/>
    <n v="2"/>
  </r>
  <r>
    <n v="547"/>
    <d v="2023-03-07T00:00:00"/>
    <s v="CUST547"/>
    <x v="0"/>
    <n v="63"/>
    <x v="1"/>
    <n v="4"/>
    <n v="500"/>
    <n v="2000"/>
    <x v="2"/>
    <s v="Yes"/>
    <s v="Yes"/>
    <n v="1"/>
  </r>
  <r>
    <n v="548"/>
    <d v="2023-04-09T00:00:00"/>
    <s v="CUST548"/>
    <x v="1"/>
    <n v="51"/>
    <x v="1"/>
    <n v="2"/>
    <n v="30"/>
    <n v="60"/>
    <x v="2"/>
    <s v="No"/>
    <s v="No"/>
    <n v="2"/>
  </r>
  <r>
    <n v="549"/>
    <d v="2023-08-04T00:00:00"/>
    <s v="CUST549"/>
    <x v="1"/>
    <n v="50"/>
    <x v="0"/>
    <n v="2"/>
    <n v="50"/>
    <n v="100"/>
    <x v="2"/>
    <s v="No"/>
    <s v="No"/>
    <n v="2"/>
  </r>
  <r>
    <n v="550"/>
    <d v="2023-12-07T00:00:00"/>
    <s v="CUST550"/>
    <x v="0"/>
    <n v="40"/>
    <x v="1"/>
    <n v="3"/>
    <n v="300"/>
    <n v="900"/>
    <x v="0"/>
    <s v="No"/>
    <s v="No"/>
    <n v="1"/>
  </r>
  <r>
    <n v="551"/>
    <d v="2023-07-14T00:00:00"/>
    <s v="CUST551"/>
    <x v="0"/>
    <n v="45"/>
    <x v="2"/>
    <n v="3"/>
    <n v="300"/>
    <n v="900"/>
    <x v="0"/>
    <s v="No"/>
    <s v="No"/>
    <n v="1"/>
  </r>
  <r>
    <n v="552"/>
    <d v="2023-12-13T00:00:00"/>
    <s v="CUST552"/>
    <x v="1"/>
    <n v="49"/>
    <x v="2"/>
    <n v="3"/>
    <n v="25"/>
    <n v="75"/>
    <x v="0"/>
    <s v="No"/>
    <s v="No"/>
    <n v="2"/>
  </r>
  <r>
    <n v="553"/>
    <d v="2023-03-31T00:00:00"/>
    <s v="CUST553"/>
    <x v="0"/>
    <n v="24"/>
    <x v="1"/>
    <n v="4"/>
    <n v="300"/>
    <n v="1200"/>
    <x v="1"/>
    <s v="Yes"/>
    <s v="Yes"/>
    <n v="1"/>
  </r>
  <r>
    <n v="554"/>
    <d v="2023-11-12T00:00:00"/>
    <s v="CUST554"/>
    <x v="1"/>
    <n v="46"/>
    <x v="0"/>
    <n v="3"/>
    <n v="50"/>
    <n v="150"/>
    <x v="0"/>
    <s v="No"/>
    <s v="No"/>
    <n v="2"/>
  </r>
  <r>
    <n v="555"/>
    <d v="2023-10-19T00:00:00"/>
    <s v="CUST555"/>
    <x v="0"/>
    <n v="25"/>
    <x v="0"/>
    <n v="1"/>
    <n v="300"/>
    <n v="300"/>
    <x v="1"/>
    <s v="No"/>
    <s v="No"/>
    <n v="1"/>
  </r>
  <r>
    <n v="556"/>
    <d v="2023-06-04T00:00:00"/>
    <s v="CUST556"/>
    <x v="1"/>
    <n v="18"/>
    <x v="2"/>
    <n v="1"/>
    <n v="50"/>
    <n v="50"/>
    <x v="3"/>
    <s v="No"/>
    <s v="No"/>
    <n v="2"/>
  </r>
  <r>
    <n v="557"/>
    <d v="2023-07-27T00:00:00"/>
    <s v="CUST557"/>
    <x v="1"/>
    <n v="20"/>
    <x v="0"/>
    <n v="3"/>
    <n v="30"/>
    <n v="90"/>
    <x v="1"/>
    <s v="No"/>
    <s v="No"/>
    <n v="2"/>
  </r>
  <r>
    <n v="558"/>
    <d v="2023-10-08T00:00:00"/>
    <s v="CUST558"/>
    <x v="1"/>
    <n v="41"/>
    <x v="1"/>
    <n v="1"/>
    <n v="25"/>
    <n v="25"/>
    <x v="0"/>
    <s v="No"/>
    <s v="No"/>
    <n v="2"/>
  </r>
  <r>
    <n v="559"/>
    <d v="2023-01-01T00:00:00"/>
    <s v="CUST559"/>
    <x v="1"/>
    <n v="40"/>
    <x v="1"/>
    <n v="4"/>
    <n v="300"/>
    <n v="1200"/>
    <x v="0"/>
    <s v="Yes"/>
    <s v="Yes"/>
    <n v="2"/>
  </r>
  <r>
    <n v="560"/>
    <d v="2023-06-05T00:00:00"/>
    <s v="CUST560"/>
    <x v="1"/>
    <n v="25"/>
    <x v="2"/>
    <n v="1"/>
    <n v="50"/>
    <n v="50"/>
    <x v="1"/>
    <s v="No"/>
    <s v="No"/>
    <n v="2"/>
  </r>
  <r>
    <n v="561"/>
    <d v="2023-05-27T00:00:00"/>
    <s v="CUST561"/>
    <x v="1"/>
    <n v="64"/>
    <x v="1"/>
    <n v="4"/>
    <n v="500"/>
    <n v="2000"/>
    <x v="2"/>
    <s v="Yes"/>
    <s v="Yes"/>
    <n v="2"/>
  </r>
  <r>
    <n v="562"/>
    <d v="2023-04-18T00:00:00"/>
    <s v="CUST562"/>
    <x v="0"/>
    <n v="54"/>
    <x v="2"/>
    <n v="2"/>
    <n v="25"/>
    <n v="50"/>
    <x v="2"/>
    <s v="No"/>
    <s v="No"/>
    <n v="1"/>
  </r>
  <r>
    <n v="563"/>
    <d v="2023-08-09T00:00:00"/>
    <s v="CUST563"/>
    <x v="0"/>
    <n v="20"/>
    <x v="1"/>
    <n v="2"/>
    <n v="30"/>
    <n v="60"/>
    <x v="1"/>
    <s v="No"/>
    <s v="No"/>
    <n v="1"/>
  </r>
  <r>
    <n v="564"/>
    <d v="2023-10-24T00:00:00"/>
    <s v="CUST564"/>
    <x v="0"/>
    <n v="50"/>
    <x v="2"/>
    <n v="2"/>
    <n v="50"/>
    <n v="100"/>
    <x v="2"/>
    <s v="No"/>
    <s v="No"/>
    <n v="1"/>
  </r>
  <r>
    <n v="565"/>
    <d v="2023-11-07T00:00:00"/>
    <s v="CUST565"/>
    <x v="1"/>
    <n v="45"/>
    <x v="0"/>
    <n v="2"/>
    <n v="30"/>
    <n v="60"/>
    <x v="0"/>
    <s v="No"/>
    <s v="No"/>
    <n v="2"/>
  </r>
  <r>
    <n v="566"/>
    <d v="2023-12-02T00:00:00"/>
    <s v="CUST566"/>
    <x v="1"/>
    <n v="64"/>
    <x v="1"/>
    <n v="1"/>
    <n v="30"/>
    <n v="30"/>
    <x v="2"/>
    <s v="No"/>
    <s v="No"/>
    <n v="2"/>
  </r>
  <r>
    <n v="567"/>
    <d v="2023-06-14T00:00:00"/>
    <s v="CUST567"/>
    <x v="1"/>
    <n v="25"/>
    <x v="1"/>
    <n v="3"/>
    <n v="300"/>
    <n v="900"/>
    <x v="1"/>
    <s v="No"/>
    <s v="No"/>
    <n v="2"/>
  </r>
  <r>
    <n v="568"/>
    <d v="2023-08-27T00:00:00"/>
    <s v="CUST568"/>
    <x v="1"/>
    <n v="51"/>
    <x v="2"/>
    <n v="1"/>
    <n v="300"/>
    <n v="300"/>
    <x v="2"/>
    <s v="No"/>
    <s v="No"/>
    <n v="2"/>
  </r>
  <r>
    <n v="569"/>
    <d v="2023-08-15T00:00:00"/>
    <s v="CUST569"/>
    <x v="0"/>
    <n v="52"/>
    <x v="2"/>
    <n v="4"/>
    <n v="50"/>
    <n v="200"/>
    <x v="2"/>
    <s v="No"/>
    <s v="Yes"/>
    <n v="1"/>
  </r>
  <r>
    <n v="570"/>
    <d v="2023-08-15T00:00:00"/>
    <s v="CUST570"/>
    <x v="0"/>
    <n v="49"/>
    <x v="1"/>
    <n v="1"/>
    <n v="500"/>
    <n v="500"/>
    <x v="0"/>
    <s v="No"/>
    <s v="No"/>
    <n v="1"/>
  </r>
  <r>
    <n v="571"/>
    <d v="2023-12-12T00:00:00"/>
    <s v="CUST571"/>
    <x v="1"/>
    <n v="41"/>
    <x v="2"/>
    <n v="1"/>
    <n v="50"/>
    <n v="50"/>
    <x v="0"/>
    <s v="No"/>
    <s v="No"/>
    <n v="2"/>
  </r>
  <r>
    <n v="572"/>
    <d v="2023-04-20T00:00:00"/>
    <s v="CUST572"/>
    <x v="0"/>
    <n v="31"/>
    <x v="1"/>
    <n v="4"/>
    <n v="500"/>
    <n v="2000"/>
    <x v="0"/>
    <s v="Yes"/>
    <s v="Yes"/>
    <n v="1"/>
  </r>
  <r>
    <n v="573"/>
    <d v="2023-09-19T00:00:00"/>
    <s v="CUST573"/>
    <x v="0"/>
    <n v="49"/>
    <x v="0"/>
    <n v="2"/>
    <n v="30"/>
    <n v="60"/>
    <x v="0"/>
    <s v="No"/>
    <s v="No"/>
    <n v="1"/>
  </r>
  <r>
    <n v="574"/>
    <d v="2023-08-31T00:00:00"/>
    <s v="CUST574"/>
    <x v="1"/>
    <n v="63"/>
    <x v="2"/>
    <n v="2"/>
    <n v="25"/>
    <n v="50"/>
    <x v="2"/>
    <s v="No"/>
    <s v="No"/>
    <n v="2"/>
  </r>
  <r>
    <n v="575"/>
    <d v="2023-03-28T00:00:00"/>
    <s v="CUST575"/>
    <x v="0"/>
    <n v="60"/>
    <x v="1"/>
    <n v="2"/>
    <n v="50"/>
    <n v="100"/>
    <x v="2"/>
    <s v="No"/>
    <s v="No"/>
    <n v="1"/>
  </r>
  <r>
    <n v="576"/>
    <d v="2023-12-04T00:00:00"/>
    <s v="CUST576"/>
    <x v="1"/>
    <n v="33"/>
    <x v="0"/>
    <n v="3"/>
    <n v="50"/>
    <n v="150"/>
    <x v="0"/>
    <s v="No"/>
    <s v="No"/>
    <n v="2"/>
  </r>
  <r>
    <n v="577"/>
    <d v="2023-02-13T00:00:00"/>
    <s v="CUST577"/>
    <x v="0"/>
    <n v="21"/>
    <x v="0"/>
    <n v="4"/>
    <n v="500"/>
    <n v="2000"/>
    <x v="1"/>
    <s v="Yes"/>
    <s v="Yes"/>
    <n v="1"/>
  </r>
  <r>
    <n v="578"/>
    <d v="2023-05-26T00:00:00"/>
    <s v="CUST578"/>
    <x v="1"/>
    <n v="54"/>
    <x v="1"/>
    <n v="4"/>
    <n v="30"/>
    <n v="120"/>
    <x v="2"/>
    <s v="No"/>
    <s v="Yes"/>
    <n v="2"/>
  </r>
  <r>
    <n v="579"/>
    <d v="2023-09-21T00:00:00"/>
    <s v="CUST579"/>
    <x v="1"/>
    <n v="38"/>
    <x v="2"/>
    <n v="1"/>
    <n v="30"/>
    <n v="30"/>
    <x v="0"/>
    <s v="No"/>
    <s v="No"/>
    <n v="2"/>
  </r>
  <r>
    <n v="580"/>
    <d v="2023-12-06T00:00:00"/>
    <s v="CUST580"/>
    <x v="1"/>
    <n v="31"/>
    <x v="1"/>
    <n v="3"/>
    <n v="500"/>
    <n v="1500"/>
    <x v="0"/>
    <s v="Yes"/>
    <s v="No"/>
    <n v="2"/>
  </r>
  <r>
    <n v="581"/>
    <d v="2023-11-21T00:00:00"/>
    <s v="CUST581"/>
    <x v="1"/>
    <n v="48"/>
    <x v="0"/>
    <n v="2"/>
    <n v="30"/>
    <n v="60"/>
    <x v="0"/>
    <s v="No"/>
    <s v="No"/>
    <n v="2"/>
  </r>
  <r>
    <n v="582"/>
    <d v="2023-11-14T00:00:00"/>
    <s v="CUST582"/>
    <x v="0"/>
    <n v="35"/>
    <x v="1"/>
    <n v="3"/>
    <n v="300"/>
    <n v="900"/>
    <x v="0"/>
    <s v="No"/>
    <s v="No"/>
    <n v="1"/>
  </r>
  <r>
    <n v="583"/>
    <d v="2023-06-21T00:00:00"/>
    <s v="CUST583"/>
    <x v="1"/>
    <n v="24"/>
    <x v="2"/>
    <n v="4"/>
    <n v="25"/>
    <n v="100"/>
    <x v="1"/>
    <s v="No"/>
    <s v="Yes"/>
    <n v="2"/>
  </r>
  <r>
    <n v="584"/>
    <d v="2023-02-17T00:00:00"/>
    <s v="CUST584"/>
    <x v="1"/>
    <n v="27"/>
    <x v="0"/>
    <n v="4"/>
    <n v="50"/>
    <n v="200"/>
    <x v="1"/>
    <s v="No"/>
    <s v="Yes"/>
    <n v="2"/>
  </r>
  <r>
    <n v="585"/>
    <d v="2023-05-01T00:00:00"/>
    <s v="CUST585"/>
    <x v="1"/>
    <n v="24"/>
    <x v="1"/>
    <n v="1"/>
    <n v="25"/>
    <n v="25"/>
    <x v="1"/>
    <s v="No"/>
    <s v="No"/>
    <n v="2"/>
  </r>
  <r>
    <n v="586"/>
    <d v="2023-12-11T00:00:00"/>
    <s v="CUST586"/>
    <x v="0"/>
    <n v="50"/>
    <x v="2"/>
    <n v="1"/>
    <n v="50"/>
    <n v="50"/>
    <x v="2"/>
    <s v="No"/>
    <s v="No"/>
    <n v="1"/>
  </r>
  <r>
    <n v="587"/>
    <d v="2023-06-08T00:00:00"/>
    <s v="CUST587"/>
    <x v="1"/>
    <n v="40"/>
    <x v="0"/>
    <n v="4"/>
    <n v="300"/>
    <n v="1200"/>
    <x v="0"/>
    <s v="Yes"/>
    <s v="Yes"/>
    <n v="2"/>
  </r>
  <r>
    <n v="588"/>
    <d v="2023-04-26T00:00:00"/>
    <s v="CUST588"/>
    <x v="0"/>
    <n v="38"/>
    <x v="2"/>
    <n v="2"/>
    <n v="30"/>
    <n v="60"/>
    <x v="0"/>
    <s v="No"/>
    <s v="No"/>
    <n v="1"/>
  </r>
  <r>
    <n v="589"/>
    <d v="2023-04-12T00:00:00"/>
    <s v="CUST589"/>
    <x v="1"/>
    <n v="36"/>
    <x v="0"/>
    <n v="2"/>
    <n v="500"/>
    <n v="1000"/>
    <x v="0"/>
    <s v="No"/>
    <s v="No"/>
    <n v="2"/>
  </r>
  <r>
    <n v="590"/>
    <d v="2023-03-17T00:00:00"/>
    <s v="CUST590"/>
    <x v="0"/>
    <n v="36"/>
    <x v="1"/>
    <n v="3"/>
    <n v="300"/>
    <n v="900"/>
    <x v="0"/>
    <s v="No"/>
    <s v="No"/>
    <n v="1"/>
  </r>
  <r>
    <n v="591"/>
    <d v="2023-01-13T00:00:00"/>
    <s v="CUST591"/>
    <x v="0"/>
    <n v="53"/>
    <x v="2"/>
    <n v="4"/>
    <n v="25"/>
    <n v="100"/>
    <x v="2"/>
    <s v="No"/>
    <s v="Yes"/>
    <n v="1"/>
  </r>
  <r>
    <n v="592"/>
    <d v="2023-01-24T00:00:00"/>
    <s v="CUST592"/>
    <x v="1"/>
    <n v="46"/>
    <x v="0"/>
    <n v="4"/>
    <n v="500"/>
    <n v="2000"/>
    <x v="0"/>
    <s v="Yes"/>
    <s v="Yes"/>
    <n v="2"/>
  </r>
  <r>
    <n v="593"/>
    <d v="2023-05-06T00:00:00"/>
    <s v="CUST593"/>
    <x v="0"/>
    <n v="35"/>
    <x v="2"/>
    <n v="2"/>
    <n v="30"/>
    <n v="60"/>
    <x v="0"/>
    <s v="No"/>
    <s v="No"/>
    <n v="1"/>
  </r>
  <r>
    <n v="594"/>
    <d v="2023-09-01T00:00:00"/>
    <s v="CUST594"/>
    <x v="1"/>
    <n v="19"/>
    <x v="2"/>
    <n v="2"/>
    <n v="300"/>
    <n v="600"/>
    <x v="3"/>
    <s v="No"/>
    <s v="No"/>
    <n v="2"/>
  </r>
  <r>
    <n v="595"/>
    <d v="2023-11-09T00:00:00"/>
    <s v="CUST595"/>
    <x v="1"/>
    <n v="18"/>
    <x v="1"/>
    <n v="4"/>
    <n v="500"/>
    <n v="2000"/>
    <x v="3"/>
    <s v="Yes"/>
    <s v="Yes"/>
    <n v="2"/>
  </r>
  <r>
    <n v="596"/>
    <d v="2023-02-07T00:00:00"/>
    <s v="CUST596"/>
    <x v="1"/>
    <n v="64"/>
    <x v="2"/>
    <n v="1"/>
    <n v="300"/>
    <n v="300"/>
    <x v="2"/>
    <s v="No"/>
    <s v="No"/>
    <n v="2"/>
  </r>
  <r>
    <n v="597"/>
    <d v="2023-08-22T00:00:00"/>
    <s v="CUST597"/>
    <x v="0"/>
    <n v="22"/>
    <x v="0"/>
    <n v="4"/>
    <n v="300"/>
    <n v="1200"/>
    <x v="1"/>
    <s v="Yes"/>
    <s v="Yes"/>
    <n v="1"/>
  </r>
  <r>
    <n v="598"/>
    <d v="2023-08-01T00:00:00"/>
    <s v="CUST598"/>
    <x v="0"/>
    <n v="37"/>
    <x v="0"/>
    <n v="4"/>
    <n v="30"/>
    <n v="120"/>
    <x v="0"/>
    <s v="No"/>
    <s v="Yes"/>
    <n v="1"/>
  </r>
  <r>
    <n v="599"/>
    <d v="2023-11-19T00:00:00"/>
    <s v="CUST599"/>
    <x v="1"/>
    <n v="28"/>
    <x v="0"/>
    <n v="2"/>
    <n v="50"/>
    <n v="100"/>
    <x v="1"/>
    <s v="No"/>
    <s v="No"/>
    <n v="2"/>
  </r>
  <r>
    <n v="600"/>
    <d v="2023-10-22T00:00:00"/>
    <s v="CUST600"/>
    <x v="1"/>
    <n v="59"/>
    <x v="0"/>
    <n v="2"/>
    <n v="500"/>
    <n v="1000"/>
    <x v="2"/>
    <s v="No"/>
    <s v="No"/>
    <n v="2"/>
  </r>
  <r>
    <n v="601"/>
    <d v="2023-04-10T00:00:00"/>
    <s v="CUST601"/>
    <x v="0"/>
    <n v="19"/>
    <x v="1"/>
    <n v="1"/>
    <n v="30"/>
    <n v="30"/>
    <x v="3"/>
    <s v="No"/>
    <s v="No"/>
    <n v="1"/>
  </r>
  <r>
    <n v="602"/>
    <d v="2023-12-23T00:00:00"/>
    <s v="CUST602"/>
    <x v="1"/>
    <n v="20"/>
    <x v="2"/>
    <n v="1"/>
    <n v="300"/>
    <n v="300"/>
    <x v="1"/>
    <s v="No"/>
    <s v="No"/>
    <n v="2"/>
  </r>
  <r>
    <n v="603"/>
    <d v="2023-07-16T00:00:00"/>
    <s v="CUST603"/>
    <x v="1"/>
    <n v="40"/>
    <x v="1"/>
    <n v="3"/>
    <n v="30"/>
    <n v="90"/>
    <x v="0"/>
    <s v="No"/>
    <s v="No"/>
    <n v="2"/>
  </r>
  <r>
    <n v="604"/>
    <d v="2023-09-11T00:00:00"/>
    <s v="CUST604"/>
    <x v="1"/>
    <n v="29"/>
    <x v="2"/>
    <n v="4"/>
    <n v="50"/>
    <n v="200"/>
    <x v="1"/>
    <s v="No"/>
    <s v="Yes"/>
    <n v="2"/>
  </r>
  <r>
    <n v="605"/>
    <d v="2023-07-24T00:00:00"/>
    <s v="CUST605"/>
    <x v="0"/>
    <n v="37"/>
    <x v="2"/>
    <n v="2"/>
    <n v="500"/>
    <n v="1000"/>
    <x v="0"/>
    <s v="No"/>
    <s v="No"/>
    <n v="1"/>
  </r>
  <r>
    <n v="606"/>
    <d v="2023-05-05T00:00:00"/>
    <s v="CUST606"/>
    <x v="0"/>
    <n v="22"/>
    <x v="2"/>
    <n v="1"/>
    <n v="50"/>
    <n v="50"/>
    <x v="1"/>
    <s v="No"/>
    <s v="No"/>
    <n v="1"/>
  </r>
  <r>
    <n v="607"/>
    <d v="2023-03-17T00:00:00"/>
    <s v="CUST607"/>
    <x v="0"/>
    <n v="54"/>
    <x v="1"/>
    <n v="3"/>
    <n v="25"/>
    <n v="75"/>
    <x v="2"/>
    <s v="No"/>
    <s v="No"/>
    <n v="1"/>
  </r>
  <r>
    <n v="608"/>
    <d v="2023-12-02T00:00:00"/>
    <s v="CUST608"/>
    <x v="1"/>
    <n v="55"/>
    <x v="2"/>
    <n v="3"/>
    <n v="500"/>
    <n v="1500"/>
    <x v="2"/>
    <s v="Yes"/>
    <s v="No"/>
    <n v="2"/>
  </r>
  <r>
    <n v="609"/>
    <d v="2023-12-19T00:00:00"/>
    <s v="CUST609"/>
    <x v="1"/>
    <n v="47"/>
    <x v="1"/>
    <n v="2"/>
    <n v="50"/>
    <n v="100"/>
    <x v="0"/>
    <s v="No"/>
    <s v="No"/>
    <n v="2"/>
  </r>
  <r>
    <n v="610"/>
    <d v="2023-01-03T00:00:00"/>
    <s v="CUST610"/>
    <x v="1"/>
    <n v="26"/>
    <x v="0"/>
    <n v="2"/>
    <n v="300"/>
    <n v="600"/>
    <x v="1"/>
    <s v="No"/>
    <s v="No"/>
    <n v="2"/>
  </r>
  <r>
    <n v="611"/>
    <d v="2023-02-24T00:00:00"/>
    <s v="CUST611"/>
    <x v="0"/>
    <n v="51"/>
    <x v="0"/>
    <n v="3"/>
    <n v="500"/>
    <n v="1500"/>
    <x v="2"/>
    <s v="Yes"/>
    <s v="No"/>
    <n v="1"/>
  </r>
  <r>
    <n v="612"/>
    <d v="2023-08-06T00:00:00"/>
    <s v="CUST612"/>
    <x v="1"/>
    <n v="61"/>
    <x v="2"/>
    <n v="1"/>
    <n v="500"/>
    <n v="500"/>
    <x v="2"/>
    <s v="No"/>
    <s v="No"/>
    <n v="2"/>
  </r>
  <r>
    <n v="613"/>
    <d v="2023-04-23T00:00:00"/>
    <s v="CUST613"/>
    <x v="1"/>
    <n v="52"/>
    <x v="1"/>
    <n v="3"/>
    <n v="30"/>
    <n v="90"/>
    <x v="2"/>
    <s v="No"/>
    <s v="No"/>
    <n v="2"/>
  </r>
  <r>
    <n v="614"/>
    <d v="2023-04-01T00:00:00"/>
    <s v="CUST614"/>
    <x v="1"/>
    <n v="39"/>
    <x v="0"/>
    <n v="4"/>
    <n v="300"/>
    <n v="1200"/>
    <x v="0"/>
    <s v="Yes"/>
    <s v="Yes"/>
    <n v="2"/>
  </r>
  <r>
    <n v="615"/>
    <d v="2023-12-23T00:00:00"/>
    <s v="CUST615"/>
    <x v="1"/>
    <n v="61"/>
    <x v="1"/>
    <n v="4"/>
    <n v="25"/>
    <n v="100"/>
    <x v="2"/>
    <s v="No"/>
    <s v="Yes"/>
    <n v="2"/>
  </r>
  <r>
    <n v="616"/>
    <d v="2023-09-23T00:00:00"/>
    <s v="CUST616"/>
    <x v="0"/>
    <n v="41"/>
    <x v="1"/>
    <n v="2"/>
    <n v="50"/>
    <n v="100"/>
    <x v="0"/>
    <s v="No"/>
    <s v="No"/>
    <n v="1"/>
  </r>
  <r>
    <n v="617"/>
    <d v="2023-08-26T00:00:00"/>
    <s v="CUST617"/>
    <x v="0"/>
    <n v="34"/>
    <x v="2"/>
    <n v="1"/>
    <n v="30"/>
    <n v="30"/>
    <x v="0"/>
    <s v="No"/>
    <s v="No"/>
    <n v="1"/>
  </r>
  <r>
    <n v="618"/>
    <d v="2023-01-26T00:00:00"/>
    <s v="CUST618"/>
    <x v="1"/>
    <n v="27"/>
    <x v="0"/>
    <n v="1"/>
    <n v="50"/>
    <n v="50"/>
    <x v="1"/>
    <s v="No"/>
    <s v="No"/>
    <n v="2"/>
  </r>
  <r>
    <n v="619"/>
    <d v="2023-10-13T00:00:00"/>
    <s v="CUST619"/>
    <x v="0"/>
    <n v="47"/>
    <x v="2"/>
    <n v="4"/>
    <n v="25"/>
    <n v="100"/>
    <x v="0"/>
    <s v="No"/>
    <s v="Yes"/>
    <n v="1"/>
  </r>
  <r>
    <n v="620"/>
    <d v="2023-05-08T00:00:00"/>
    <s v="CUST620"/>
    <x v="0"/>
    <n v="63"/>
    <x v="2"/>
    <n v="3"/>
    <n v="25"/>
    <n v="75"/>
    <x v="2"/>
    <s v="No"/>
    <s v="No"/>
    <n v="1"/>
  </r>
  <r>
    <n v="621"/>
    <d v="2023-03-04T00:00:00"/>
    <s v="CUST621"/>
    <x v="1"/>
    <n v="40"/>
    <x v="0"/>
    <n v="2"/>
    <n v="500"/>
    <n v="1000"/>
    <x v="0"/>
    <s v="No"/>
    <s v="No"/>
    <n v="2"/>
  </r>
  <r>
    <n v="622"/>
    <d v="2023-08-22T00:00:00"/>
    <s v="CUST622"/>
    <x v="1"/>
    <n v="49"/>
    <x v="0"/>
    <n v="3"/>
    <n v="25"/>
    <n v="75"/>
    <x v="0"/>
    <s v="No"/>
    <s v="No"/>
    <n v="2"/>
  </r>
  <r>
    <n v="623"/>
    <d v="2023-03-10T00:00:00"/>
    <s v="CUST623"/>
    <x v="0"/>
    <n v="34"/>
    <x v="1"/>
    <n v="3"/>
    <n v="50"/>
    <n v="150"/>
    <x v="0"/>
    <s v="No"/>
    <s v="No"/>
    <n v="1"/>
  </r>
  <r>
    <n v="624"/>
    <d v="2023-08-26T00:00:00"/>
    <s v="CUST624"/>
    <x v="1"/>
    <n v="34"/>
    <x v="0"/>
    <n v="3"/>
    <n v="300"/>
    <n v="900"/>
    <x v="0"/>
    <s v="No"/>
    <s v="No"/>
    <n v="2"/>
  </r>
  <r>
    <n v="625"/>
    <d v="2023-12-08T00:00:00"/>
    <s v="CUST625"/>
    <x v="0"/>
    <n v="31"/>
    <x v="1"/>
    <n v="1"/>
    <n v="300"/>
    <n v="300"/>
    <x v="0"/>
    <s v="No"/>
    <s v="No"/>
    <n v="1"/>
  </r>
  <r>
    <n v="626"/>
    <d v="2023-09-29T00:00:00"/>
    <s v="CUST626"/>
    <x v="1"/>
    <n v="26"/>
    <x v="1"/>
    <n v="4"/>
    <n v="500"/>
    <n v="2000"/>
    <x v="1"/>
    <s v="Yes"/>
    <s v="Yes"/>
    <n v="2"/>
  </r>
  <r>
    <n v="627"/>
    <d v="2023-10-14T00:00:00"/>
    <s v="CUST627"/>
    <x v="0"/>
    <n v="57"/>
    <x v="1"/>
    <n v="1"/>
    <n v="50"/>
    <n v="50"/>
    <x v="2"/>
    <s v="No"/>
    <s v="No"/>
    <n v="1"/>
  </r>
  <r>
    <n v="628"/>
    <d v="2023-11-01T00:00:00"/>
    <s v="CUST628"/>
    <x v="1"/>
    <n v="19"/>
    <x v="0"/>
    <n v="4"/>
    <n v="50"/>
    <n v="200"/>
    <x v="3"/>
    <s v="No"/>
    <s v="Yes"/>
    <n v="2"/>
  </r>
  <r>
    <n v="629"/>
    <d v="2023-06-12T00:00:00"/>
    <s v="CUST629"/>
    <x v="0"/>
    <n v="62"/>
    <x v="2"/>
    <n v="2"/>
    <n v="25"/>
    <n v="50"/>
    <x v="2"/>
    <s v="No"/>
    <s v="No"/>
    <n v="1"/>
  </r>
  <r>
    <n v="630"/>
    <d v="2023-08-15T00:00:00"/>
    <s v="CUST630"/>
    <x v="0"/>
    <n v="42"/>
    <x v="1"/>
    <n v="2"/>
    <n v="50"/>
    <n v="100"/>
    <x v="0"/>
    <s v="No"/>
    <s v="No"/>
    <n v="1"/>
  </r>
  <r>
    <n v="631"/>
    <d v="2023-11-10T00:00:00"/>
    <s v="CUST631"/>
    <x v="0"/>
    <n v="56"/>
    <x v="2"/>
    <n v="3"/>
    <n v="30"/>
    <n v="90"/>
    <x v="2"/>
    <s v="No"/>
    <s v="No"/>
    <n v="1"/>
  </r>
  <r>
    <n v="632"/>
    <d v="2023-09-16T00:00:00"/>
    <s v="CUST632"/>
    <x v="1"/>
    <n v="26"/>
    <x v="2"/>
    <n v="4"/>
    <n v="25"/>
    <n v="100"/>
    <x v="1"/>
    <s v="No"/>
    <s v="Yes"/>
    <n v="2"/>
  </r>
  <r>
    <n v="633"/>
    <d v="2023-08-07T00:00:00"/>
    <s v="CUST633"/>
    <x v="0"/>
    <n v="39"/>
    <x v="0"/>
    <n v="4"/>
    <n v="30"/>
    <n v="120"/>
    <x v="0"/>
    <s v="No"/>
    <s v="Yes"/>
    <n v="1"/>
  </r>
  <r>
    <n v="634"/>
    <d v="2023-10-08T00:00:00"/>
    <s v="CUST634"/>
    <x v="0"/>
    <n v="60"/>
    <x v="2"/>
    <n v="4"/>
    <n v="500"/>
    <n v="2000"/>
    <x v="2"/>
    <s v="Yes"/>
    <s v="Yes"/>
    <n v="1"/>
  </r>
  <r>
    <n v="635"/>
    <d v="2023-08-17T00:00:00"/>
    <s v="CUST635"/>
    <x v="1"/>
    <n v="63"/>
    <x v="2"/>
    <n v="3"/>
    <n v="300"/>
    <n v="900"/>
    <x v="2"/>
    <s v="No"/>
    <s v="No"/>
    <n v="2"/>
  </r>
  <r>
    <n v="636"/>
    <d v="2023-03-23T00:00:00"/>
    <s v="CUST636"/>
    <x v="1"/>
    <n v="21"/>
    <x v="0"/>
    <n v="3"/>
    <n v="500"/>
    <n v="1500"/>
    <x v="1"/>
    <s v="Yes"/>
    <s v="No"/>
    <n v="2"/>
  </r>
  <r>
    <n v="637"/>
    <d v="2023-09-01T00:00:00"/>
    <s v="CUST637"/>
    <x v="0"/>
    <n v="43"/>
    <x v="1"/>
    <n v="2"/>
    <n v="300"/>
    <n v="600"/>
    <x v="0"/>
    <s v="No"/>
    <s v="No"/>
    <n v="1"/>
  </r>
  <r>
    <n v="638"/>
    <d v="2023-08-19T00:00:00"/>
    <s v="CUST638"/>
    <x v="0"/>
    <n v="46"/>
    <x v="2"/>
    <n v="1"/>
    <n v="500"/>
    <n v="500"/>
    <x v="0"/>
    <s v="No"/>
    <s v="No"/>
    <n v="1"/>
  </r>
  <r>
    <n v="639"/>
    <d v="2023-05-13T00:00:00"/>
    <s v="CUST639"/>
    <x v="1"/>
    <n v="62"/>
    <x v="0"/>
    <n v="4"/>
    <n v="50"/>
    <n v="200"/>
    <x v="2"/>
    <s v="No"/>
    <s v="Yes"/>
    <n v="2"/>
  </r>
  <r>
    <n v="640"/>
    <d v="2023-05-07T00:00:00"/>
    <s v="CUST640"/>
    <x v="1"/>
    <n v="51"/>
    <x v="2"/>
    <n v="4"/>
    <n v="30"/>
    <n v="120"/>
    <x v="2"/>
    <s v="No"/>
    <s v="Yes"/>
    <n v="2"/>
  </r>
  <r>
    <n v="641"/>
    <d v="2023-11-23T00:00:00"/>
    <s v="CUST641"/>
    <x v="1"/>
    <n v="40"/>
    <x v="2"/>
    <n v="1"/>
    <n v="300"/>
    <n v="300"/>
    <x v="0"/>
    <s v="No"/>
    <s v="No"/>
    <n v="2"/>
  </r>
  <r>
    <n v="642"/>
    <d v="2023-05-22T00:00:00"/>
    <s v="CUST642"/>
    <x v="1"/>
    <n v="54"/>
    <x v="1"/>
    <n v="4"/>
    <n v="25"/>
    <n v="100"/>
    <x v="2"/>
    <s v="No"/>
    <s v="Yes"/>
    <n v="2"/>
  </r>
  <r>
    <n v="643"/>
    <d v="2023-09-24T00:00:00"/>
    <s v="CUST643"/>
    <x v="1"/>
    <n v="28"/>
    <x v="2"/>
    <n v="3"/>
    <n v="30"/>
    <n v="90"/>
    <x v="1"/>
    <s v="No"/>
    <s v="No"/>
    <n v="2"/>
  </r>
  <r>
    <n v="644"/>
    <d v="2023-09-06T00:00:00"/>
    <s v="CUST644"/>
    <x v="0"/>
    <n v="23"/>
    <x v="0"/>
    <n v="3"/>
    <n v="25"/>
    <n v="75"/>
    <x v="1"/>
    <s v="No"/>
    <s v="No"/>
    <n v="1"/>
  </r>
  <r>
    <n v="645"/>
    <d v="2023-11-17T00:00:00"/>
    <s v="CUST645"/>
    <x v="1"/>
    <n v="35"/>
    <x v="2"/>
    <n v="4"/>
    <n v="30"/>
    <n v="120"/>
    <x v="0"/>
    <s v="No"/>
    <s v="Yes"/>
    <n v="2"/>
  </r>
  <r>
    <n v="646"/>
    <d v="2023-05-03T00:00:00"/>
    <s v="CUST646"/>
    <x v="0"/>
    <n v="38"/>
    <x v="1"/>
    <n v="3"/>
    <n v="30"/>
    <n v="90"/>
    <x v="0"/>
    <s v="No"/>
    <s v="No"/>
    <n v="1"/>
  </r>
  <r>
    <n v="647"/>
    <d v="2023-05-21T00:00:00"/>
    <s v="CUST647"/>
    <x v="0"/>
    <n v="59"/>
    <x v="1"/>
    <n v="3"/>
    <n v="500"/>
    <n v="1500"/>
    <x v="2"/>
    <s v="Yes"/>
    <s v="No"/>
    <n v="1"/>
  </r>
  <r>
    <n v="648"/>
    <d v="2023-08-14T00:00:00"/>
    <s v="CUST648"/>
    <x v="0"/>
    <n v="53"/>
    <x v="0"/>
    <n v="4"/>
    <n v="300"/>
    <n v="1200"/>
    <x v="2"/>
    <s v="Yes"/>
    <s v="Yes"/>
    <n v="1"/>
  </r>
  <r>
    <n v="649"/>
    <d v="2023-02-09T00:00:00"/>
    <s v="CUST649"/>
    <x v="1"/>
    <n v="58"/>
    <x v="1"/>
    <n v="2"/>
    <n v="300"/>
    <n v="600"/>
    <x v="2"/>
    <s v="No"/>
    <s v="No"/>
    <n v="2"/>
  </r>
  <r>
    <n v="650"/>
    <d v="2024-01-01T00:00:00"/>
    <s v="CUST650"/>
    <x v="0"/>
    <n v="55"/>
    <x v="2"/>
    <n v="1"/>
    <n v="30"/>
    <n v="30"/>
    <x v="2"/>
    <s v="No"/>
    <s v="No"/>
    <n v="1"/>
  </r>
  <r>
    <n v="651"/>
    <d v="2023-05-27T00:00:00"/>
    <s v="CUST651"/>
    <x v="0"/>
    <n v="51"/>
    <x v="1"/>
    <n v="3"/>
    <n v="50"/>
    <n v="150"/>
    <x v="2"/>
    <s v="No"/>
    <s v="No"/>
    <n v="1"/>
  </r>
  <r>
    <n v="652"/>
    <d v="2023-05-01T00:00:00"/>
    <s v="CUST652"/>
    <x v="1"/>
    <n v="34"/>
    <x v="0"/>
    <n v="2"/>
    <n v="50"/>
    <n v="100"/>
    <x v="0"/>
    <s v="No"/>
    <s v="No"/>
    <n v="2"/>
  </r>
  <r>
    <n v="653"/>
    <d v="2023-05-20T00:00:00"/>
    <s v="CUST653"/>
    <x v="0"/>
    <n v="54"/>
    <x v="1"/>
    <n v="3"/>
    <n v="25"/>
    <n v="75"/>
    <x v="2"/>
    <s v="No"/>
    <s v="No"/>
    <n v="1"/>
  </r>
  <r>
    <n v="654"/>
    <d v="2023-06-21T00:00:00"/>
    <s v="CUST654"/>
    <x v="0"/>
    <n v="42"/>
    <x v="1"/>
    <n v="3"/>
    <n v="25"/>
    <n v="75"/>
    <x v="0"/>
    <s v="No"/>
    <s v="No"/>
    <n v="1"/>
  </r>
  <r>
    <n v="655"/>
    <d v="2023-06-13T00:00:00"/>
    <s v="CUST655"/>
    <x v="1"/>
    <n v="55"/>
    <x v="1"/>
    <n v="1"/>
    <n v="500"/>
    <n v="500"/>
    <x v="2"/>
    <s v="No"/>
    <s v="No"/>
    <n v="2"/>
  </r>
  <r>
    <n v="656"/>
    <d v="2023-10-04T00:00:00"/>
    <s v="CUST656"/>
    <x v="0"/>
    <n v="29"/>
    <x v="0"/>
    <n v="3"/>
    <n v="30"/>
    <n v="90"/>
    <x v="1"/>
    <s v="No"/>
    <s v="No"/>
    <n v="1"/>
  </r>
  <r>
    <n v="657"/>
    <d v="2023-02-11T00:00:00"/>
    <s v="CUST657"/>
    <x v="0"/>
    <n v="40"/>
    <x v="1"/>
    <n v="1"/>
    <n v="25"/>
    <n v="25"/>
    <x v="0"/>
    <s v="No"/>
    <s v="No"/>
    <n v="1"/>
  </r>
  <r>
    <n v="658"/>
    <d v="2023-03-12T00:00:00"/>
    <s v="CUST658"/>
    <x v="0"/>
    <n v="59"/>
    <x v="1"/>
    <n v="1"/>
    <n v="25"/>
    <n v="25"/>
    <x v="2"/>
    <s v="No"/>
    <s v="No"/>
    <n v="1"/>
  </r>
  <r>
    <n v="659"/>
    <d v="2023-03-19T00:00:00"/>
    <s v="CUST659"/>
    <x v="1"/>
    <n v="39"/>
    <x v="2"/>
    <n v="1"/>
    <n v="30"/>
    <n v="30"/>
    <x v="0"/>
    <s v="No"/>
    <s v="No"/>
    <n v="2"/>
  </r>
  <r>
    <n v="660"/>
    <d v="2023-04-29T00:00:00"/>
    <s v="CUST660"/>
    <x v="1"/>
    <n v="38"/>
    <x v="0"/>
    <n v="2"/>
    <n v="500"/>
    <n v="1000"/>
    <x v="0"/>
    <s v="No"/>
    <s v="No"/>
    <n v="2"/>
  </r>
  <r>
    <n v="661"/>
    <d v="2023-07-16T00:00:00"/>
    <s v="CUST661"/>
    <x v="1"/>
    <n v="44"/>
    <x v="1"/>
    <n v="4"/>
    <n v="25"/>
    <n v="100"/>
    <x v="0"/>
    <s v="No"/>
    <s v="Yes"/>
    <n v="2"/>
  </r>
  <r>
    <n v="662"/>
    <d v="2023-12-22T00:00:00"/>
    <s v="CUST662"/>
    <x v="0"/>
    <n v="48"/>
    <x v="0"/>
    <n v="2"/>
    <n v="500"/>
    <n v="1000"/>
    <x v="0"/>
    <s v="No"/>
    <s v="No"/>
    <n v="1"/>
  </r>
  <r>
    <n v="663"/>
    <d v="2023-03-20T00:00:00"/>
    <s v="CUST663"/>
    <x v="0"/>
    <n v="23"/>
    <x v="1"/>
    <n v="4"/>
    <n v="300"/>
    <n v="1200"/>
    <x v="1"/>
    <s v="Yes"/>
    <s v="Yes"/>
    <n v="1"/>
  </r>
  <r>
    <n v="664"/>
    <d v="2023-12-28T00:00:00"/>
    <s v="CUST664"/>
    <x v="1"/>
    <n v="44"/>
    <x v="1"/>
    <n v="4"/>
    <n v="500"/>
    <n v="2000"/>
    <x v="0"/>
    <s v="Yes"/>
    <s v="Yes"/>
    <n v="2"/>
  </r>
  <r>
    <n v="665"/>
    <d v="2023-04-20T00:00:00"/>
    <s v="CUST665"/>
    <x v="0"/>
    <n v="57"/>
    <x v="1"/>
    <n v="1"/>
    <n v="50"/>
    <n v="50"/>
    <x v="2"/>
    <s v="No"/>
    <s v="No"/>
    <n v="1"/>
  </r>
  <r>
    <n v="666"/>
    <d v="2023-02-02T00:00:00"/>
    <s v="CUST666"/>
    <x v="0"/>
    <n v="51"/>
    <x v="2"/>
    <n v="3"/>
    <n v="50"/>
    <n v="150"/>
    <x v="2"/>
    <s v="No"/>
    <s v="No"/>
    <n v="1"/>
  </r>
  <r>
    <n v="667"/>
    <d v="2023-08-01T00:00:00"/>
    <s v="CUST667"/>
    <x v="1"/>
    <n v="29"/>
    <x v="2"/>
    <n v="1"/>
    <n v="500"/>
    <n v="500"/>
    <x v="1"/>
    <s v="No"/>
    <s v="No"/>
    <n v="2"/>
  </r>
  <r>
    <n v="668"/>
    <d v="2023-07-28T00:00:00"/>
    <s v="CUST668"/>
    <x v="1"/>
    <n v="62"/>
    <x v="2"/>
    <n v="3"/>
    <n v="50"/>
    <n v="150"/>
    <x v="2"/>
    <s v="No"/>
    <s v="No"/>
    <n v="2"/>
  </r>
  <r>
    <n v="669"/>
    <d v="2023-06-19T00:00:00"/>
    <s v="CUST669"/>
    <x v="0"/>
    <n v="24"/>
    <x v="0"/>
    <n v="4"/>
    <n v="300"/>
    <n v="1200"/>
    <x v="1"/>
    <s v="Yes"/>
    <s v="Yes"/>
    <n v="1"/>
  </r>
  <r>
    <n v="670"/>
    <d v="2023-10-05T00:00:00"/>
    <s v="CUST670"/>
    <x v="0"/>
    <n v="27"/>
    <x v="0"/>
    <n v="1"/>
    <n v="30"/>
    <n v="30"/>
    <x v="1"/>
    <s v="No"/>
    <s v="No"/>
    <n v="1"/>
  </r>
  <r>
    <n v="671"/>
    <d v="2023-08-27T00:00:00"/>
    <s v="CUST671"/>
    <x v="0"/>
    <n v="62"/>
    <x v="2"/>
    <n v="3"/>
    <n v="50"/>
    <n v="150"/>
    <x v="2"/>
    <s v="No"/>
    <s v="No"/>
    <n v="1"/>
  </r>
  <r>
    <n v="672"/>
    <d v="2023-08-01T00:00:00"/>
    <s v="CUST672"/>
    <x v="1"/>
    <n v="34"/>
    <x v="0"/>
    <n v="2"/>
    <n v="50"/>
    <n v="100"/>
    <x v="0"/>
    <s v="No"/>
    <s v="No"/>
    <n v="2"/>
  </r>
  <r>
    <n v="673"/>
    <d v="2023-02-01T00:00:00"/>
    <s v="CUST673"/>
    <x v="1"/>
    <n v="43"/>
    <x v="1"/>
    <n v="3"/>
    <n v="500"/>
    <n v="1500"/>
    <x v="0"/>
    <s v="Yes"/>
    <s v="No"/>
    <n v="2"/>
  </r>
  <r>
    <n v="674"/>
    <d v="2023-04-16T00:00:00"/>
    <s v="CUST674"/>
    <x v="1"/>
    <n v="38"/>
    <x v="1"/>
    <n v="1"/>
    <n v="300"/>
    <n v="300"/>
    <x v="0"/>
    <s v="No"/>
    <s v="No"/>
    <n v="2"/>
  </r>
  <r>
    <n v="675"/>
    <d v="2023-08-04T00:00:00"/>
    <s v="CUST675"/>
    <x v="1"/>
    <n v="45"/>
    <x v="1"/>
    <n v="2"/>
    <n v="30"/>
    <n v="60"/>
    <x v="0"/>
    <s v="No"/>
    <s v="No"/>
    <n v="2"/>
  </r>
  <r>
    <n v="676"/>
    <d v="2023-07-19T00:00:00"/>
    <s v="CUST676"/>
    <x v="0"/>
    <n v="63"/>
    <x v="2"/>
    <n v="3"/>
    <n v="500"/>
    <n v="1500"/>
    <x v="2"/>
    <s v="Yes"/>
    <s v="No"/>
    <n v="1"/>
  </r>
  <r>
    <n v="677"/>
    <d v="2023-10-27T00:00:00"/>
    <s v="CUST677"/>
    <x v="1"/>
    <n v="19"/>
    <x v="0"/>
    <n v="3"/>
    <n v="500"/>
    <n v="1500"/>
    <x v="3"/>
    <s v="Yes"/>
    <s v="No"/>
    <n v="2"/>
  </r>
  <r>
    <n v="678"/>
    <d v="2023-12-23T00:00:00"/>
    <s v="CUST678"/>
    <x v="1"/>
    <n v="60"/>
    <x v="2"/>
    <n v="3"/>
    <n v="300"/>
    <n v="900"/>
    <x v="2"/>
    <s v="No"/>
    <s v="No"/>
    <n v="2"/>
  </r>
  <r>
    <n v="679"/>
    <d v="2023-01-11T00:00:00"/>
    <s v="CUST679"/>
    <x v="1"/>
    <n v="18"/>
    <x v="0"/>
    <n v="3"/>
    <n v="30"/>
    <n v="90"/>
    <x v="3"/>
    <s v="No"/>
    <s v="No"/>
    <n v="2"/>
  </r>
  <r>
    <n v="680"/>
    <d v="2023-10-22T00:00:00"/>
    <s v="CUST680"/>
    <x v="1"/>
    <n v="53"/>
    <x v="1"/>
    <n v="3"/>
    <n v="300"/>
    <n v="900"/>
    <x v="2"/>
    <s v="No"/>
    <s v="No"/>
    <n v="2"/>
  </r>
  <r>
    <n v="681"/>
    <d v="2023-07-14T00:00:00"/>
    <s v="CUST681"/>
    <x v="1"/>
    <n v="43"/>
    <x v="2"/>
    <n v="2"/>
    <n v="30"/>
    <n v="60"/>
    <x v="0"/>
    <s v="No"/>
    <s v="No"/>
    <n v="2"/>
  </r>
  <r>
    <n v="682"/>
    <d v="2023-09-02T00:00:00"/>
    <s v="CUST682"/>
    <x v="0"/>
    <n v="46"/>
    <x v="0"/>
    <n v="4"/>
    <n v="300"/>
    <n v="1200"/>
    <x v="0"/>
    <s v="Yes"/>
    <s v="Yes"/>
    <n v="1"/>
  </r>
  <r>
    <n v="683"/>
    <d v="2023-01-04T00:00:00"/>
    <s v="CUST683"/>
    <x v="0"/>
    <n v="38"/>
    <x v="0"/>
    <n v="2"/>
    <n v="500"/>
    <n v="1000"/>
    <x v="0"/>
    <s v="No"/>
    <s v="No"/>
    <n v="1"/>
  </r>
  <r>
    <n v="684"/>
    <d v="2023-06-30T00:00:00"/>
    <s v="CUST684"/>
    <x v="1"/>
    <n v="28"/>
    <x v="1"/>
    <n v="2"/>
    <n v="500"/>
    <n v="1000"/>
    <x v="1"/>
    <s v="No"/>
    <s v="No"/>
    <n v="2"/>
  </r>
  <r>
    <n v="685"/>
    <d v="2023-06-02T00:00:00"/>
    <s v="CUST685"/>
    <x v="0"/>
    <n v="57"/>
    <x v="2"/>
    <n v="2"/>
    <n v="25"/>
    <n v="50"/>
    <x v="2"/>
    <s v="No"/>
    <s v="No"/>
    <n v="1"/>
  </r>
  <r>
    <n v="686"/>
    <d v="2023-07-19T00:00:00"/>
    <s v="CUST686"/>
    <x v="1"/>
    <n v="28"/>
    <x v="2"/>
    <n v="4"/>
    <n v="50"/>
    <n v="200"/>
    <x v="1"/>
    <s v="No"/>
    <s v="Yes"/>
    <n v="2"/>
  </r>
  <r>
    <n v="687"/>
    <d v="2023-08-03T00:00:00"/>
    <s v="CUST687"/>
    <x v="1"/>
    <n v="53"/>
    <x v="2"/>
    <n v="1"/>
    <n v="300"/>
    <n v="300"/>
    <x v="2"/>
    <s v="No"/>
    <s v="No"/>
    <n v="2"/>
  </r>
  <r>
    <n v="688"/>
    <d v="2023-10-03T00:00:00"/>
    <s v="CUST688"/>
    <x v="0"/>
    <n v="56"/>
    <x v="1"/>
    <n v="4"/>
    <n v="25"/>
    <n v="100"/>
    <x v="2"/>
    <s v="No"/>
    <s v="Yes"/>
    <n v="1"/>
  </r>
  <r>
    <n v="689"/>
    <d v="2023-10-07T00:00:00"/>
    <s v="CUST689"/>
    <x v="0"/>
    <n v="57"/>
    <x v="2"/>
    <n v="2"/>
    <n v="50"/>
    <n v="100"/>
    <x v="2"/>
    <s v="No"/>
    <s v="No"/>
    <n v="1"/>
  </r>
  <r>
    <n v="690"/>
    <d v="2023-11-05T00:00:00"/>
    <s v="CUST690"/>
    <x v="1"/>
    <n v="52"/>
    <x v="1"/>
    <n v="3"/>
    <n v="300"/>
    <n v="900"/>
    <x v="2"/>
    <s v="No"/>
    <s v="No"/>
    <n v="2"/>
  </r>
  <r>
    <n v="691"/>
    <d v="2023-04-23T00:00:00"/>
    <s v="CUST691"/>
    <x v="1"/>
    <n v="51"/>
    <x v="1"/>
    <n v="3"/>
    <n v="30"/>
    <n v="90"/>
    <x v="2"/>
    <s v="No"/>
    <s v="No"/>
    <n v="2"/>
  </r>
  <r>
    <n v="692"/>
    <d v="2023-09-07T00:00:00"/>
    <s v="CUST692"/>
    <x v="1"/>
    <n v="64"/>
    <x v="1"/>
    <n v="2"/>
    <n v="50"/>
    <n v="100"/>
    <x v="2"/>
    <s v="No"/>
    <s v="No"/>
    <n v="2"/>
  </r>
  <r>
    <n v="693"/>
    <d v="2023-04-23T00:00:00"/>
    <s v="CUST693"/>
    <x v="0"/>
    <n v="41"/>
    <x v="0"/>
    <n v="3"/>
    <n v="500"/>
    <n v="1500"/>
    <x v="0"/>
    <s v="Yes"/>
    <s v="No"/>
    <n v="1"/>
  </r>
  <r>
    <n v="694"/>
    <d v="2023-05-20T00:00:00"/>
    <s v="CUST694"/>
    <x v="1"/>
    <n v="39"/>
    <x v="2"/>
    <n v="2"/>
    <n v="25"/>
    <n v="50"/>
    <x v="0"/>
    <s v="No"/>
    <s v="No"/>
    <n v="2"/>
  </r>
  <r>
    <n v="695"/>
    <d v="2023-08-12T00:00:00"/>
    <s v="CUST695"/>
    <x v="1"/>
    <n v="22"/>
    <x v="2"/>
    <n v="3"/>
    <n v="50"/>
    <n v="150"/>
    <x v="1"/>
    <s v="No"/>
    <s v="No"/>
    <n v="2"/>
  </r>
  <r>
    <n v="696"/>
    <d v="2023-09-06T00:00:00"/>
    <s v="CUST696"/>
    <x v="1"/>
    <n v="50"/>
    <x v="1"/>
    <n v="4"/>
    <n v="50"/>
    <n v="200"/>
    <x v="2"/>
    <s v="No"/>
    <s v="Yes"/>
    <n v="2"/>
  </r>
  <r>
    <n v="697"/>
    <d v="2023-01-15T00:00:00"/>
    <s v="CUST697"/>
    <x v="0"/>
    <n v="53"/>
    <x v="1"/>
    <n v="1"/>
    <n v="500"/>
    <n v="500"/>
    <x v="2"/>
    <s v="No"/>
    <s v="No"/>
    <n v="1"/>
  </r>
  <r>
    <n v="698"/>
    <d v="2023-07-19T00:00:00"/>
    <s v="CUST698"/>
    <x v="1"/>
    <n v="64"/>
    <x v="2"/>
    <n v="1"/>
    <n v="300"/>
    <n v="300"/>
    <x v="2"/>
    <s v="No"/>
    <s v="No"/>
    <n v="2"/>
  </r>
  <r>
    <n v="699"/>
    <d v="2023-06-22T00:00:00"/>
    <s v="CUST699"/>
    <x v="1"/>
    <n v="37"/>
    <x v="1"/>
    <n v="4"/>
    <n v="30"/>
    <n v="120"/>
    <x v="0"/>
    <s v="No"/>
    <s v="Yes"/>
    <n v="2"/>
  </r>
  <r>
    <n v="700"/>
    <d v="2023-12-09T00:00:00"/>
    <s v="CUST700"/>
    <x v="0"/>
    <n v="36"/>
    <x v="2"/>
    <n v="4"/>
    <n v="500"/>
    <n v="2000"/>
    <x v="0"/>
    <s v="Yes"/>
    <s v="Yes"/>
    <n v="1"/>
  </r>
  <r>
    <n v="701"/>
    <d v="2023-12-14T00:00:00"/>
    <s v="CUST701"/>
    <x v="1"/>
    <n v="52"/>
    <x v="0"/>
    <n v="2"/>
    <n v="30"/>
    <n v="60"/>
    <x v="2"/>
    <s v="No"/>
    <s v="No"/>
    <n v="2"/>
  </r>
  <r>
    <n v="702"/>
    <d v="2023-07-27T00:00:00"/>
    <s v="CUST702"/>
    <x v="1"/>
    <n v="60"/>
    <x v="1"/>
    <n v="2"/>
    <n v="300"/>
    <n v="600"/>
    <x v="2"/>
    <s v="No"/>
    <s v="No"/>
    <n v="2"/>
  </r>
  <r>
    <n v="703"/>
    <d v="2023-03-26T00:00:00"/>
    <s v="CUST703"/>
    <x v="0"/>
    <n v="34"/>
    <x v="2"/>
    <n v="2"/>
    <n v="50"/>
    <n v="100"/>
    <x v="0"/>
    <s v="No"/>
    <s v="No"/>
    <n v="1"/>
  </r>
  <r>
    <n v="704"/>
    <d v="2023-08-28T00:00:00"/>
    <s v="CUST704"/>
    <x v="1"/>
    <n v="62"/>
    <x v="1"/>
    <n v="3"/>
    <n v="30"/>
    <n v="90"/>
    <x v="2"/>
    <s v="No"/>
    <s v="No"/>
    <n v="2"/>
  </r>
  <r>
    <n v="705"/>
    <d v="2023-03-07T00:00:00"/>
    <s v="CUST705"/>
    <x v="0"/>
    <n v="60"/>
    <x v="2"/>
    <n v="2"/>
    <n v="25"/>
    <n v="50"/>
    <x v="2"/>
    <s v="No"/>
    <s v="No"/>
    <n v="1"/>
  </r>
  <r>
    <n v="706"/>
    <d v="2023-11-15T00:00:00"/>
    <s v="CUST706"/>
    <x v="0"/>
    <n v="51"/>
    <x v="2"/>
    <n v="4"/>
    <n v="25"/>
    <n v="100"/>
    <x v="2"/>
    <s v="No"/>
    <s v="Yes"/>
    <n v="1"/>
  </r>
  <r>
    <n v="707"/>
    <d v="2023-10-01T00:00:00"/>
    <s v="CUST707"/>
    <x v="1"/>
    <n v="26"/>
    <x v="1"/>
    <n v="1"/>
    <n v="500"/>
    <n v="500"/>
    <x v="1"/>
    <s v="No"/>
    <s v="No"/>
    <n v="2"/>
  </r>
  <r>
    <n v="708"/>
    <d v="2023-01-14T00:00:00"/>
    <s v="CUST708"/>
    <x v="1"/>
    <n v="43"/>
    <x v="0"/>
    <n v="3"/>
    <n v="300"/>
    <n v="900"/>
    <x v="0"/>
    <s v="No"/>
    <s v="No"/>
    <n v="2"/>
  </r>
  <r>
    <n v="709"/>
    <d v="2023-07-21T00:00:00"/>
    <s v="CUST709"/>
    <x v="1"/>
    <n v="19"/>
    <x v="2"/>
    <n v="2"/>
    <n v="500"/>
    <n v="1000"/>
    <x v="3"/>
    <s v="No"/>
    <s v="No"/>
    <n v="2"/>
  </r>
  <r>
    <n v="710"/>
    <d v="2023-10-31T00:00:00"/>
    <s v="CUST710"/>
    <x v="1"/>
    <n v="26"/>
    <x v="2"/>
    <n v="3"/>
    <n v="500"/>
    <n v="1500"/>
    <x v="1"/>
    <s v="Yes"/>
    <s v="No"/>
    <n v="2"/>
  </r>
  <r>
    <n v="711"/>
    <d v="2023-10-16T00:00:00"/>
    <s v="CUST711"/>
    <x v="0"/>
    <n v="26"/>
    <x v="2"/>
    <n v="3"/>
    <n v="500"/>
    <n v="1500"/>
    <x v="1"/>
    <s v="Yes"/>
    <s v="No"/>
    <n v="1"/>
  </r>
  <r>
    <n v="712"/>
    <d v="2023-12-06T00:00:00"/>
    <s v="CUST712"/>
    <x v="1"/>
    <n v="57"/>
    <x v="0"/>
    <n v="2"/>
    <n v="25"/>
    <n v="50"/>
    <x v="2"/>
    <s v="No"/>
    <s v="No"/>
    <n v="2"/>
  </r>
  <r>
    <n v="713"/>
    <d v="2023-01-14T00:00:00"/>
    <s v="CUST713"/>
    <x v="0"/>
    <n v="34"/>
    <x v="0"/>
    <n v="3"/>
    <n v="25"/>
    <n v="75"/>
    <x v="0"/>
    <s v="No"/>
    <s v="No"/>
    <n v="1"/>
  </r>
  <r>
    <n v="714"/>
    <d v="2023-02-12T00:00:00"/>
    <s v="CUST714"/>
    <x v="1"/>
    <n v="18"/>
    <x v="1"/>
    <n v="1"/>
    <n v="500"/>
    <n v="500"/>
    <x v="3"/>
    <s v="No"/>
    <s v="No"/>
    <n v="2"/>
  </r>
  <r>
    <n v="715"/>
    <d v="2023-11-26T00:00:00"/>
    <s v="CUST715"/>
    <x v="1"/>
    <n v="42"/>
    <x v="0"/>
    <n v="4"/>
    <n v="25"/>
    <n v="100"/>
    <x v="0"/>
    <s v="No"/>
    <s v="Yes"/>
    <n v="2"/>
  </r>
  <r>
    <n v="716"/>
    <d v="2023-08-08T00:00:00"/>
    <s v="CUST716"/>
    <x v="1"/>
    <n v="60"/>
    <x v="1"/>
    <n v="4"/>
    <n v="300"/>
    <n v="1200"/>
    <x v="2"/>
    <s v="Yes"/>
    <s v="Yes"/>
    <n v="2"/>
  </r>
  <r>
    <n v="717"/>
    <d v="2023-03-11T00:00:00"/>
    <s v="CUST717"/>
    <x v="0"/>
    <n v="57"/>
    <x v="1"/>
    <n v="1"/>
    <n v="500"/>
    <n v="500"/>
    <x v="2"/>
    <s v="No"/>
    <s v="No"/>
    <n v="1"/>
  </r>
  <r>
    <n v="718"/>
    <d v="2023-08-25T00:00:00"/>
    <s v="CUST718"/>
    <x v="1"/>
    <n v="59"/>
    <x v="0"/>
    <n v="3"/>
    <n v="25"/>
    <n v="75"/>
    <x v="2"/>
    <s v="No"/>
    <s v="No"/>
    <n v="2"/>
  </r>
  <r>
    <n v="719"/>
    <d v="2023-04-04T00:00:00"/>
    <s v="CUST719"/>
    <x v="1"/>
    <n v="42"/>
    <x v="1"/>
    <n v="2"/>
    <n v="30"/>
    <n v="60"/>
    <x v="0"/>
    <s v="No"/>
    <s v="No"/>
    <n v="2"/>
  </r>
  <r>
    <n v="720"/>
    <d v="2023-01-26T00:00:00"/>
    <s v="CUST720"/>
    <x v="1"/>
    <n v="56"/>
    <x v="0"/>
    <n v="3"/>
    <n v="500"/>
    <n v="1500"/>
    <x v="2"/>
    <s v="Yes"/>
    <s v="No"/>
    <n v="2"/>
  </r>
  <r>
    <n v="721"/>
    <d v="2023-05-14T00:00:00"/>
    <s v="CUST721"/>
    <x v="1"/>
    <n v="52"/>
    <x v="1"/>
    <n v="1"/>
    <n v="500"/>
    <n v="500"/>
    <x v="2"/>
    <s v="No"/>
    <s v="No"/>
    <n v="2"/>
  </r>
  <r>
    <n v="722"/>
    <d v="2023-07-14T00:00:00"/>
    <s v="CUST722"/>
    <x v="0"/>
    <n v="20"/>
    <x v="0"/>
    <n v="3"/>
    <n v="300"/>
    <n v="900"/>
    <x v="1"/>
    <s v="No"/>
    <s v="No"/>
    <n v="1"/>
  </r>
  <r>
    <n v="723"/>
    <d v="2023-06-17T00:00:00"/>
    <s v="CUST723"/>
    <x v="1"/>
    <n v="54"/>
    <x v="0"/>
    <n v="4"/>
    <n v="50"/>
    <n v="200"/>
    <x v="2"/>
    <s v="No"/>
    <s v="Yes"/>
    <n v="2"/>
  </r>
  <r>
    <n v="724"/>
    <d v="2023-04-19T00:00:00"/>
    <s v="CUST724"/>
    <x v="0"/>
    <n v="61"/>
    <x v="1"/>
    <n v="3"/>
    <n v="50"/>
    <n v="150"/>
    <x v="2"/>
    <s v="No"/>
    <s v="No"/>
    <n v="1"/>
  </r>
  <r>
    <n v="725"/>
    <d v="2023-08-21T00:00:00"/>
    <s v="CUST725"/>
    <x v="0"/>
    <n v="61"/>
    <x v="2"/>
    <n v="1"/>
    <n v="300"/>
    <n v="300"/>
    <x v="2"/>
    <s v="No"/>
    <s v="No"/>
    <n v="1"/>
  </r>
  <r>
    <n v="726"/>
    <d v="2023-06-17T00:00:00"/>
    <s v="CUST726"/>
    <x v="0"/>
    <n v="47"/>
    <x v="1"/>
    <n v="4"/>
    <n v="300"/>
    <n v="1200"/>
    <x v="0"/>
    <s v="Yes"/>
    <s v="Yes"/>
    <n v="1"/>
  </r>
  <r>
    <n v="727"/>
    <d v="2023-06-22T00:00:00"/>
    <s v="CUST727"/>
    <x v="0"/>
    <n v="55"/>
    <x v="0"/>
    <n v="3"/>
    <n v="300"/>
    <n v="900"/>
    <x v="2"/>
    <s v="No"/>
    <s v="No"/>
    <n v="1"/>
  </r>
  <r>
    <n v="728"/>
    <d v="2023-07-14T00:00:00"/>
    <s v="CUST728"/>
    <x v="0"/>
    <n v="51"/>
    <x v="2"/>
    <n v="3"/>
    <n v="50"/>
    <n v="150"/>
    <x v="2"/>
    <s v="No"/>
    <s v="No"/>
    <n v="1"/>
  </r>
  <r>
    <n v="729"/>
    <d v="2023-05-23T00:00:00"/>
    <s v="CUST729"/>
    <x v="0"/>
    <n v="29"/>
    <x v="1"/>
    <n v="4"/>
    <n v="300"/>
    <n v="1200"/>
    <x v="1"/>
    <s v="Yes"/>
    <s v="Yes"/>
    <n v="1"/>
  </r>
  <r>
    <n v="730"/>
    <d v="2023-08-04T00:00:00"/>
    <s v="CUST730"/>
    <x v="1"/>
    <n v="36"/>
    <x v="1"/>
    <n v="2"/>
    <n v="25"/>
    <n v="50"/>
    <x v="0"/>
    <s v="No"/>
    <s v="No"/>
    <n v="2"/>
  </r>
  <r>
    <n v="731"/>
    <d v="2023-05-10T00:00:00"/>
    <s v="CUST731"/>
    <x v="0"/>
    <n v="54"/>
    <x v="1"/>
    <n v="4"/>
    <n v="500"/>
    <n v="2000"/>
    <x v="2"/>
    <s v="Yes"/>
    <s v="Yes"/>
    <n v="1"/>
  </r>
  <r>
    <n v="732"/>
    <d v="2023-02-11T00:00:00"/>
    <s v="CUST732"/>
    <x v="0"/>
    <n v="61"/>
    <x v="2"/>
    <n v="2"/>
    <n v="500"/>
    <n v="1000"/>
    <x v="2"/>
    <s v="No"/>
    <s v="No"/>
    <n v="1"/>
  </r>
  <r>
    <n v="733"/>
    <d v="2023-08-29T00:00:00"/>
    <s v="CUST733"/>
    <x v="0"/>
    <n v="34"/>
    <x v="0"/>
    <n v="1"/>
    <n v="30"/>
    <n v="30"/>
    <x v="0"/>
    <s v="No"/>
    <s v="No"/>
    <n v="1"/>
  </r>
  <r>
    <n v="734"/>
    <d v="2023-01-10T00:00:00"/>
    <s v="CUST734"/>
    <x v="1"/>
    <n v="27"/>
    <x v="1"/>
    <n v="1"/>
    <n v="30"/>
    <n v="30"/>
    <x v="1"/>
    <s v="No"/>
    <s v="No"/>
    <n v="2"/>
  </r>
  <r>
    <n v="735"/>
    <d v="2023-10-04T00:00:00"/>
    <s v="CUST735"/>
    <x v="1"/>
    <n v="64"/>
    <x v="1"/>
    <n v="4"/>
    <n v="500"/>
    <n v="2000"/>
    <x v="2"/>
    <s v="Yes"/>
    <s v="Yes"/>
    <n v="2"/>
  </r>
  <r>
    <n v="736"/>
    <d v="2023-01-27T00:00:00"/>
    <s v="CUST736"/>
    <x v="0"/>
    <n v="29"/>
    <x v="1"/>
    <n v="4"/>
    <n v="25"/>
    <n v="100"/>
    <x v="1"/>
    <s v="No"/>
    <s v="Yes"/>
    <n v="1"/>
  </r>
  <r>
    <n v="737"/>
    <d v="2023-06-29T00:00:00"/>
    <s v="CUST737"/>
    <x v="1"/>
    <n v="33"/>
    <x v="1"/>
    <n v="1"/>
    <n v="50"/>
    <n v="50"/>
    <x v="0"/>
    <s v="No"/>
    <s v="No"/>
    <n v="2"/>
  </r>
  <r>
    <n v="738"/>
    <d v="2023-04-25T00:00:00"/>
    <s v="CUST738"/>
    <x v="0"/>
    <n v="41"/>
    <x v="1"/>
    <n v="2"/>
    <n v="50"/>
    <n v="100"/>
    <x v="0"/>
    <s v="No"/>
    <s v="No"/>
    <n v="1"/>
  </r>
  <r>
    <n v="739"/>
    <d v="2023-11-29T00:00:00"/>
    <s v="CUST739"/>
    <x v="0"/>
    <n v="36"/>
    <x v="0"/>
    <n v="1"/>
    <n v="25"/>
    <n v="25"/>
    <x v="0"/>
    <s v="No"/>
    <s v="No"/>
    <n v="1"/>
  </r>
  <r>
    <n v="740"/>
    <d v="2023-02-05T00:00:00"/>
    <s v="CUST740"/>
    <x v="1"/>
    <n v="25"/>
    <x v="0"/>
    <n v="4"/>
    <n v="50"/>
    <n v="200"/>
    <x v="1"/>
    <s v="No"/>
    <s v="Yes"/>
    <n v="2"/>
  </r>
  <r>
    <n v="741"/>
    <d v="2023-11-30T00:00:00"/>
    <s v="CUST741"/>
    <x v="0"/>
    <n v="48"/>
    <x v="1"/>
    <n v="1"/>
    <n v="300"/>
    <n v="300"/>
    <x v="0"/>
    <s v="No"/>
    <s v="No"/>
    <n v="1"/>
  </r>
  <r>
    <n v="742"/>
    <d v="2023-01-21T00:00:00"/>
    <s v="CUST742"/>
    <x v="1"/>
    <n v="38"/>
    <x v="2"/>
    <n v="4"/>
    <n v="500"/>
    <n v="2000"/>
    <x v="0"/>
    <s v="Yes"/>
    <s v="Yes"/>
    <n v="2"/>
  </r>
  <r>
    <n v="743"/>
    <d v="2023-01-16T00:00:00"/>
    <s v="CUST743"/>
    <x v="1"/>
    <n v="34"/>
    <x v="0"/>
    <n v="4"/>
    <n v="500"/>
    <n v="2000"/>
    <x v="0"/>
    <s v="Yes"/>
    <s v="Yes"/>
    <n v="2"/>
  </r>
  <r>
    <n v="744"/>
    <d v="2023-05-07T00:00:00"/>
    <s v="CUST744"/>
    <x v="0"/>
    <n v="40"/>
    <x v="2"/>
    <n v="1"/>
    <n v="25"/>
    <n v="25"/>
    <x v="0"/>
    <s v="No"/>
    <s v="No"/>
    <n v="1"/>
  </r>
  <r>
    <n v="745"/>
    <d v="2023-04-13T00:00:00"/>
    <s v="CUST745"/>
    <x v="0"/>
    <n v="54"/>
    <x v="0"/>
    <n v="2"/>
    <n v="50"/>
    <n v="100"/>
    <x v="2"/>
    <s v="No"/>
    <s v="No"/>
    <n v="1"/>
  </r>
  <r>
    <n v="746"/>
    <d v="2023-01-11T00:00:00"/>
    <s v="CUST746"/>
    <x v="1"/>
    <n v="33"/>
    <x v="1"/>
    <n v="3"/>
    <n v="30"/>
    <n v="90"/>
    <x v="0"/>
    <s v="No"/>
    <s v="No"/>
    <n v="2"/>
  </r>
  <r>
    <n v="747"/>
    <d v="2023-11-15T00:00:00"/>
    <s v="CUST747"/>
    <x v="0"/>
    <n v="23"/>
    <x v="0"/>
    <n v="1"/>
    <n v="30"/>
    <n v="30"/>
    <x v="1"/>
    <s v="No"/>
    <s v="No"/>
    <n v="1"/>
  </r>
  <r>
    <n v="748"/>
    <d v="2023-03-20T00:00:00"/>
    <s v="CUST748"/>
    <x v="0"/>
    <n v="25"/>
    <x v="1"/>
    <n v="3"/>
    <n v="50"/>
    <n v="150"/>
    <x v="1"/>
    <s v="No"/>
    <s v="No"/>
    <n v="1"/>
  </r>
  <r>
    <n v="749"/>
    <d v="2023-05-03T00:00:00"/>
    <s v="CUST749"/>
    <x v="0"/>
    <n v="42"/>
    <x v="0"/>
    <n v="1"/>
    <n v="30"/>
    <n v="30"/>
    <x v="0"/>
    <s v="No"/>
    <s v="No"/>
    <n v="1"/>
  </r>
  <r>
    <n v="750"/>
    <d v="2023-03-06T00:00:00"/>
    <s v="CUST750"/>
    <x v="1"/>
    <n v="35"/>
    <x v="1"/>
    <n v="3"/>
    <n v="25"/>
    <n v="75"/>
    <x v="0"/>
    <s v="No"/>
    <s v="No"/>
    <n v="2"/>
  </r>
  <r>
    <n v="751"/>
    <d v="2023-08-31T00:00:00"/>
    <s v="CUST751"/>
    <x v="1"/>
    <n v="42"/>
    <x v="1"/>
    <n v="2"/>
    <n v="25"/>
    <n v="50"/>
    <x v="0"/>
    <s v="No"/>
    <s v="No"/>
    <n v="2"/>
  </r>
  <r>
    <n v="752"/>
    <d v="2023-12-09T00:00:00"/>
    <s v="CUST752"/>
    <x v="0"/>
    <n v="29"/>
    <x v="1"/>
    <n v="2"/>
    <n v="50"/>
    <n v="100"/>
    <x v="1"/>
    <s v="No"/>
    <s v="No"/>
    <n v="1"/>
  </r>
  <r>
    <n v="753"/>
    <d v="2023-02-28T00:00:00"/>
    <s v="CUST753"/>
    <x v="1"/>
    <n v="32"/>
    <x v="1"/>
    <n v="1"/>
    <n v="30"/>
    <n v="30"/>
    <x v="0"/>
    <s v="No"/>
    <s v="No"/>
    <n v="2"/>
  </r>
  <r>
    <n v="754"/>
    <d v="2023-10-16T00:00:00"/>
    <s v="CUST754"/>
    <x v="1"/>
    <n v="43"/>
    <x v="2"/>
    <n v="4"/>
    <n v="25"/>
    <n v="100"/>
    <x v="0"/>
    <s v="No"/>
    <s v="Yes"/>
    <n v="2"/>
  </r>
  <r>
    <n v="755"/>
    <d v="2023-04-22T00:00:00"/>
    <s v="CUST755"/>
    <x v="1"/>
    <n v="58"/>
    <x v="1"/>
    <n v="3"/>
    <n v="25"/>
    <n v="75"/>
    <x v="2"/>
    <s v="No"/>
    <s v="No"/>
    <n v="2"/>
  </r>
  <r>
    <n v="756"/>
    <d v="2023-08-27T00:00:00"/>
    <s v="CUST756"/>
    <x v="1"/>
    <n v="62"/>
    <x v="2"/>
    <n v="4"/>
    <n v="300"/>
    <n v="1200"/>
    <x v="2"/>
    <s v="Yes"/>
    <s v="Yes"/>
    <n v="2"/>
  </r>
  <r>
    <n v="757"/>
    <d v="2023-12-25T00:00:00"/>
    <s v="CUST757"/>
    <x v="1"/>
    <n v="43"/>
    <x v="2"/>
    <n v="4"/>
    <n v="300"/>
    <n v="1200"/>
    <x v="0"/>
    <s v="Yes"/>
    <s v="Yes"/>
    <n v="2"/>
  </r>
  <r>
    <n v="758"/>
    <d v="2023-05-12T00:00:00"/>
    <s v="CUST758"/>
    <x v="0"/>
    <n v="64"/>
    <x v="1"/>
    <n v="4"/>
    <n v="25"/>
    <n v="100"/>
    <x v="2"/>
    <s v="No"/>
    <s v="Yes"/>
    <n v="1"/>
  </r>
  <r>
    <n v="759"/>
    <d v="2023-07-08T00:00:00"/>
    <s v="CUST759"/>
    <x v="0"/>
    <n v="49"/>
    <x v="2"/>
    <n v="2"/>
    <n v="50"/>
    <n v="100"/>
    <x v="0"/>
    <s v="No"/>
    <s v="No"/>
    <n v="1"/>
  </r>
  <r>
    <n v="760"/>
    <d v="2023-03-27T00:00:00"/>
    <s v="CUST760"/>
    <x v="0"/>
    <n v="27"/>
    <x v="0"/>
    <n v="1"/>
    <n v="500"/>
    <n v="500"/>
    <x v="1"/>
    <s v="No"/>
    <s v="No"/>
    <n v="1"/>
  </r>
  <r>
    <n v="761"/>
    <d v="2023-11-07T00:00:00"/>
    <s v="CUST761"/>
    <x v="1"/>
    <n v="33"/>
    <x v="1"/>
    <n v="1"/>
    <n v="500"/>
    <n v="500"/>
    <x v="0"/>
    <s v="No"/>
    <s v="No"/>
    <n v="2"/>
  </r>
  <r>
    <n v="762"/>
    <d v="2023-11-07T00:00:00"/>
    <s v="CUST762"/>
    <x v="1"/>
    <n v="24"/>
    <x v="2"/>
    <n v="2"/>
    <n v="25"/>
    <n v="50"/>
    <x v="1"/>
    <s v="No"/>
    <s v="No"/>
    <n v="2"/>
  </r>
  <r>
    <n v="763"/>
    <d v="2023-02-28T00:00:00"/>
    <s v="CUST763"/>
    <x v="0"/>
    <n v="34"/>
    <x v="1"/>
    <n v="2"/>
    <n v="25"/>
    <n v="50"/>
    <x v="0"/>
    <s v="No"/>
    <s v="No"/>
    <n v="1"/>
  </r>
  <r>
    <n v="764"/>
    <d v="2023-03-25T00:00:00"/>
    <s v="CUST764"/>
    <x v="1"/>
    <n v="40"/>
    <x v="1"/>
    <n v="1"/>
    <n v="25"/>
    <n v="25"/>
    <x v="0"/>
    <s v="No"/>
    <s v="No"/>
    <n v="2"/>
  </r>
  <r>
    <n v="765"/>
    <d v="2023-06-09T00:00:00"/>
    <s v="CUST765"/>
    <x v="0"/>
    <n v="43"/>
    <x v="1"/>
    <n v="4"/>
    <n v="50"/>
    <n v="200"/>
    <x v="0"/>
    <s v="No"/>
    <s v="Yes"/>
    <n v="1"/>
  </r>
  <r>
    <n v="766"/>
    <d v="2023-02-25T00:00:00"/>
    <s v="CUST766"/>
    <x v="0"/>
    <n v="38"/>
    <x v="2"/>
    <n v="3"/>
    <n v="300"/>
    <n v="900"/>
    <x v="0"/>
    <s v="No"/>
    <s v="No"/>
    <n v="1"/>
  </r>
  <r>
    <n v="767"/>
    <d v="2023-10-24T00:00:00"/>
    <s v="CUST767"/>
    <x v="0"/>
    <n v="39"/>
    <x v="0"/>
    <n v="3"/>
    <n v="25"/>
    <n v="75"/>
    <x v="0"/>
    <s v="No"/>
    <s v="No"/>
    <n v="1"/>
  </r>
  <r>
    <n v="768"/>
    <d v="2023-01-14T00:00:00"/>
    <s v="CUST768"/>
    <x v="1"/>
    <n v="24"/>
    <x v="0"/>
    <n v="3"/>
    <n v="25"/>
    <n v="75"/>
    <x v="1"/>
    <s v="No"/>
    <s v="No"/>
    <n v="2"/>
  </r>
  <r>
    <n v="769"/>
    <d v="2023-06-09T00:00:00"/>
    <s v="CUST769"/>
    <x v="1"/>
    <n v="31"/>
    <x v="2"/>
    <n v="4"/>
    <n v="30"/>
    <n v="120"/>
    <x v="0"/>
    <s v="No"/>
    <s v="Yes"/>
    <n v="2"/>
  </r>
  <r>
    <n v="770"/>
    <d v="2023-10-22T00:00:00"/>
    <s v="CUST770"/>
    <x v="0"/>
    <n v="32"/>
    <x v="1"/>
    <n v="1"/>
    <n v="50"/>
    <n v="50"/>
    <x v="0"/>
    <s v="No"/>
    <s v="No"/>
    <n v="1"/>
  </r>
  <r>
    <n v="771"/>
    <d v="2023-12-13T00:00:00"/>
    <s v="CUST771"/>
    <x v="0"/>
    <n v="24"/>
    <x v="2"/>
    <n v="2"/>
    <n v="25"/>
    <n v="50"/>
    <x v="1"/>
    <s v="No"/>
    <s v="No"/>
    <n v="1"/>
  </r>
  <r>
    <n v="772"/>
    <d v="2023-07-12T00:00:00"/>
    <s v="CUST772"/>
    <x v="0"/>
    <n v="26"/>
    <x v="2"/>
    <n v="1"/>
    <n v="30"/>
    <n v="30"/>
    <x v="1"/>
    <s v="No"/>
    <s v="No"/>
    <n v="1"/>
  </r>
  <r>
    <n v="773"/>
    <d v="2023-07-23T00:00:00"/>
    <s v="CUST773"/>
    <x v="0"/>
    <n v="25"/>
    <x v="2"/>
    <n v="4"/>
    <n v="500"/>
    <n v="2000"/>
    <x v="1"/>
    <s v="Yes"/>
    <s v="Yes"/>
    <n v="1"/>
  </r>
  <r>
    <n v="774"/>
    <d v="2023-04-12T00:00:00"/>
    <s v="CUST774"/>
    <x v="1"/>
    <n v="40"/>
    <x v="1"/>
    <n v="2"/>
    <n v="25"/>
    <n v="50"/>
    <x v="0"/>
    <s v="No"/>
    <s v="No"/>
    <n v="2"/>
  </r>
  <r>
    <n v="775"/>
    <d v="2023-02-08T00:00:00"/>
    <s v="CUST775"/>
    <x v="1"/>
    <n v="46"/>
    <x v="2"/>
    <n v="4"/>
    <n v="25"/>
    <n v="100"/>
    <x v="0"/>
    <s v="No"/>
    <s v="Yes"/>
    <n v="2"/>
  </r>
  <r>
    <n v="776"/>
    <d v="2023-10-31T00:00:00"/>
    <s v="CUST776"/>
    <x v="0"/>
    <n v="35"/>
    <x v="1"/>
    <n v="3"/>
    <n v="30"/>
    <n v="90"/>
    <x v="0"/>
    <s v="No"/>
    <s v="No"/>
    <n v="1"/>
  </r>
  <r>
    <n v="777"/>
    <d v="2023-12-20T00:00:00"/>
    <s v="CUST777"/>
    <x v="0"/>
    <n v="48"/>
    <x v="2"/>
    <n v="3"/>
    <n v="50"/>
    <n v="150"/>
    <x v="0"/>
    <s v="No"/>
    <s v="No"/>
    <n v="1"/>
  </r>
  <r>
    <n v="778"/>
    <d v="2023-11-18T00:00:00"/>
    <s v="CUST778"/>
    <x v="1"/>
    <n v="47"/>
    <x v="0"/>
    <n v="4"/>
    <n v="25"/>
    <n v="100"/>
    <x v="0"/>
    <s v="No"/>
    <s v="Yes"/>
    <n v="2"/>
  </r>
  <r>
    <n v="779"/>
    <d v="2023-05-05T00:00:00"/>
    <s v="CUST779"/>
    <x v="1"/>
    <n v="56"/>
    <x v="2"/>
    <n v="2"/>
    <n v="500"/>
    <n v="1000"/>
    <x v="2"/>
    <s v="No"/>
    <s v="No"/>
    <n v="2"/>
  </r>
  <r>
    <n v="780"/>
    <d v="2023-02-22T00:00:00"/>
    <s v="CUST780"/>
    <x v="0"/>
    <n v="52"/>
    <x v="2"/>
    <n v="2"/>
    <n v="25"/>
    <n v="50"/>
    <x v="2"/>
    <s v="No"/>
    <s v="No"/>
    <n v="1"/>
  </r>
  <r>
    <n v="781"/>
    <d v="2023-12-23T00:00:00"/>
    <s v="CUST781"/>
    <x v="0"/>
    <n v="35"/>
    <x v="0"/>
    <n v="1"/>
    <n v="500"/>
    <n v="500"/>
    <x v="0"/>
    <s v="No"/>
    <s v="No"/>
    <n v="1"/>
  </r>
  <r>
    <n v="782"/>
    <d v="2023-06-04T00:00:00"/>
    <s v="CUST782"/>
    <x v="0"/>
    <n v="59"/>
    <x v="1"/>
    <n v="3"/>
    <n v="300"/>
    <n v="900"/>
    <x v="2"/>
    <s v="No"/>
    <s v="No"/>
    <n v="1"/>
  </r>
  <r>
    <n v="783"/>
    <d v="2023-12-17T00:00:00"/>
    <s v="CUST783"/>
    <x v="1"/>
    <n v="56"/>
    <x v="1"/>
    <n v="1"/>
    <n v="300"/>
    <n v="300"/>
    <x v="2"/>
    <s v="No"/>
    <s v="No"/>
    <n v="2"/>
  </r>
  <r>
    <n v="784"/>
    <d v="2023-11-04T00:00:00"/>
    <s v="CUST784"/>
    <x v="1"/>
    <n v="34"/>
    <x v="2"/>
    <n v="1"/>
    <n v="500"/>
    <n v="500"/>
    <x v="0"/>
    <s v="No"/>
    <s v="No"/>
    <n v="2"/>
  </r>
  <r>
    <n v="785"/>
    <d v="2023-03-03T00:00:00"/>
    <s v="CUST785"/>
    <x v="1"/>
    <n v="31"/>
    <x v="0"/>
    <n v="4"/>
    <n v="50"/>
    <n v="200"/>
    <x v="0"/>
    <s v="No"/>
    <s v="Yes"/>
    <n v="2"/>
  </r>
  <r>
    <n v="786"/>
    <d v="2023-10-17T00:00:00"/>
    <s v="CUST786"/>
    <x v="0"/>
    <n v="48"/>
    <x v="1"/>
    <n v="4"/>
    <n v="25"/>
    <n v="100"/>
    <x v="0"/>
    <s v="No"/>
    <s v="Yes"/>
    <n v="1"/>
  </r>
  <r>
    <n v="787"/>
    <d v="2023-01-22T00:00:00"/>
    <s v="CUST787"/>
    <x v="0"/>
    <n v="41"/>
    <x v="2"/>
    <n v="1"/>
    <n v="25"/>
    <n v="25"/>
    <x v="0"/>
    <s v="No"/>
    <s v="No"/>
    <n v="1"/>
  </r>
  <r>
    <n v="788"/>
    <d v="2023-06-27T00:00:00"/>
    <s v="CUST788"/>
    <x v="1"/>
    <n v="52"/>
    <x v="0"/>
    <n v="3"/>
    <n v="300"/>
    <n v="900"/>
    <x v="2"/>
    <s v="No"/>
    <s v="No"/>
    <n v="2"/>
  </r>
  <r>
    <n v="789"/>
    <d v="2023-09-30T00:00:00"/>
    <s v="CUST789"/>
    <x v="1"/>
    <n v="61"/>
    <x v="1"/>
    <n v="4"/>
    <n v="500"/>
    <n v="2000"/>
    <x v="2"/>
    <s v="Yes"/>
    <s v="Yes"/>
    <n v="2"/>
  </r>
  <r>
    <n v="790"/>
    <d v="2023-08-08T00:00:00"/>
    <s v="CUST790"/>
    <x v="0"/>
    <n v="62"/>
    <x v="1"/>
    <n v="1"/>
    <n v="25"/>
    <n v="25"/>
    <x v="2"/>
    <s v="No"/>
    <s v="No"/>
    <n v="1"/>
  </r>
  <r>
    <n v="791"/>
    <d v="2023-12-05T00:00:00"/>
    <s v="CUST791"/>
    <x v="1"/>
    <n v="51"/>
    <x v="0"/>
    <n v="1"/>
    <n v="25"/>
    <n v="25"/>
    <x v="2"/>
    <s v="No"/>
    <s v="No"/>
    <n v="2"/>
  </r>
  <r>
    <n v="792"/>
    <d v="2023-07-09T00:00:00"/>
    <s v="CUST792"/>
    <x v="1"/>
    <n v="20"/>
    <x v="0"/>
    <n v="1"/>
    <n v="50"/>
    <n v="50"/>
    <x v="1"/>
    <s v="No"/>
    <s v="No"/>
    <n v="2"/>
  </r>
  <r>
    <n v="793"/>
    <d v="2023-02-05T00:00:00"/>
    <s v="CUST793"/>
    <x v="0"/>
    <n v="54"/>
    <x v="0"/>
    <n v="1"/>
    <n v="30"/>
    <n v="30"/>
    <x v="2"/>
    <s v="No"/>
    <s v="No"/>
    <n v="1"/>
  </r>
  <r>
    <n v="794"/>
    <d v="2023-09-17T00:00:00"/>
    <s v="CUST794"/>
    <x v="1"/>
    <n v="60"/>
    <x v="0"/>
    <n v="1"/>
    <n v="300"/>
    <n v="300"/>
    <x v="2"/>
    <s v="No"/>
    <s v="No"/>
    <n v="2"/>
  </r>
  <r>
    <n v="795"/>
    <d v="2023-11-28T00:00:00"/>
    <s v="CUST795"/>
    <x v="0"/>
    <n v="57"/>
    <x v="2"/>
    <n v="1"/>
    <n v="300"/>
    <n v="300"/>
    <x v="2"/>
    <s v="No"/>
    <s v="No"/>
    <n v="1"/>
  </r>
  <r>
    <n v="796"/>
    <d v="2023-06-24T00:00:00"/>
    <s v="CUST796"/>
    <x v="0"/>
    <n v="43"/>
    <x v="0"/>
    <n v="4"/>
    <n v="30"/>
    <n v="120"/>
    <x v="0"/>
    <s v="No"/>
    <s v="Yes"/>
    <n v="1"/>
  </r>
  <r>
    <n v="797"/>
    <d v="2023-01-07T00:00:00"/>
    <s v="CUST797"/>
    <x v="0"/>
    <n v="40"/>
    <x v="1"/>
    <n v="3"/>
    <n v="25"/>
    <n v="75"/>
    <x v="0"/>
    <s v="No"/>
    <s v="No"/>
    <n v="1"/>
  </r>
  <r>
    <n v="798"/>
    <d v="2023-08-04T00:00:00"/>
    <s v="CUST798"/>
    <x v="0"/>
    <n v="61"/>
    <x v="1"/>
    <n v="1"/>
    <n v="50"/>
    <n v="50"/>
    <x v="2"/>
    <s v="No"/>
    <s v="No"/>
    <n v="1"/>
  </r>
  <r>
    <n v="799"/>
    <d v="2023-09-08T00:00:00"/>
    <s v="CUST799"/>
    <x v="0"/>
    <n v="56"/>
    <x v="2"/>
    <n v="2"/>
    <n v="50"/>
    <n v="100"/>
    <x v="2"/>
    <s v="No"/>
    <s v="No"/>
    <n v="1"/>
  </r>
  <r>
    <n v="800"/>
    <d v="2023-02-24T00:00:00"/>
    <s v="CUST800"/>
    <x v="0"/>
    <n v="32"/>
    <x v="1"/>
    <n v="4"/>
    <n v="300"/>
    <n v="1200"/>
    <x v="0"/>
    <s v="Yes"/>
    <s v="Yes"/>
    <n v="1"/>
  </r>
  <r>
    <n v="801"/>
    <d v="2023-08-10T00:00:00"/>
    <s v="CUST801"/>
    <x v="0"/>
    <n v="21"/>
    <x v="1"/>
    <n v="4"/>
    <n v="50"/>
    <n v="200"/>
    <x v="1"/>
    <s v="No"/>
    <s v="Yes"/>
    <n v="1"/>
  </r>
  <r>
    <n v="802"/>
    <d v="2023-07-05T00:00:00"/>
    <s v="CUST802"/>
    <x v="1"/>
    <n v="46"/>
    <x v="0"/>
    <n v="1"/>
    <n v="30"/>
    <n v="30"/>
    <x v="0"/>
    <s v="No"/>
    <s v="No"/>
    <n v="2"/>
  </r>
  <r>
    <n v="803"/>
    <d v="2023-11-22T00:00:00"/>
    <s v="CUST803"/>
    <x v="0"/>
    <n v="39"/>
    <x v="1"/>
    <n v="4"/>
    <n v="25"/>
    <n v="100"/>
    <x v="0"/>
    <s v="No"/>
    <s v="Yes"/>
    <n v="1"/>
  </r>
  <r>
    <n v="804"/>
    <d v="2023-08-24T00:00:00"/>
    <s v="CUST804"/>
    <x v="0"/>
    <n v="42"/>
    <x v="2"/>
    <n v="1"/>
    <n v="30"/>
    <n v="30"/>
    <x v="0"/>
    <s v="No"/>
    <s v="No"/>
    <n v="1"/>
  </r>
  <r>
    <n v="805"/>
    <d v="2023-12-29T00:00:00"/>
    <s v="CUST805"/>
    <x v="1"/>
    <n v="30"/>
    <x v="0"/>
    <n v="3"/>
    <n v="500"/>
    <n v="1500"/>
    <x v="0"/>
    <s v="Yes"/>
    <s v="No"/>
    <n v="2"/>
  </r>
  <r>
    <n v="806"/>
    <d v="2023-03-20T00:00:00"/>
    <s v="CUST806"/>
    <x v="1"/>
    <n v="35"/>
    <x v="0"/>
    <n v="3"/>
    <n v="300"/>
    <n v="900"/>
    <x v="0"/>
    <s v="No"/>
    <s v="No"/>
    <n v="2"/>
  </r>
  <r>
    <n v="807"/>
    <d v="2023-08-11T00:00:00"/>
    <s v="CUST807"/>
    <x v="1"/>
    <n v="50"/>
    <x v="2"/>
    <n v="4"/>
    <n v="50"/>
    <n v="200"/>
    <x v="2"/>
    <s v="No"/>
    <s v="Yes"/>
    <n v="2"/>
  </r>
  <r>
    <n v="808"/>
    <d v="2023-04-01T00:00:00"/>
    <s v="CUST808"/>
    <x v="0"/>
    <n v="33"/>
    <x v="0"/>
    <n v="4"/>
    <n v="500"/>
    <n v="2000"/>
    <x v="0"/>
    <s v="Yes"/>
    <s v="Yes"/>
    <n v="1"/>
  </r>
  <r>
    <n v="809"/>
    <d v="2023-09-25T00:00:00"/>
    <s v="CUST809"/>
    <x v="1"/>
    <n v="62"/>
    <x v="0"/>
    <n v="2"/>
    <n v="50"/>
    <n v="100"/>
    <x v="2"/>
    <s v="No"/>
    <s v="No"/>
    <n v="2"/>
  </r>
  <r>
    <n v="810"/>
    <d v="2023-11-30T00:00:00"/>
    <s v="CUST810"/>
    <x v="0"/>
    <n v="59"/>
    <x v="2"/>
    <n v="4"/>
    <n v="25"/>
    <n v="100"/>
    <x v="2"/>
    <s v="No"/>
    <s v="Yes"/>
    <n v="1"/>
  </r>
  <r>
    <n v="811"/>
    <d v="2023-05-19T00:00:00"/>
    <s v="CUST811"/>
    <x v="0"/>
    <n v="61"/>
    <x v="0"/>
    <n v="2"/>
    <n v="25"/>
    <n v="50"/>
    <x v="2"/>
    <s v="No"/>
    <s v="No"/>
    <n v="1"/>
  </r>
  <r>
    <n v="812"/>
    <d v="2023-11-12T00:00:00"/>
    <s v="CUST812"/>
    <x v="0"/>
    <n v="19"/>
    <x v="2"/>
    <n v="3"/>
    <n v="25"/>
    <n v="75"/>
    <x v="3"/>
    <s v="No"/>
    <s v="No"/>
    <n v="1"/>
  </r>
  <r>
    <n v="813"/>
    <d v="2023-10-03T00:00:00"/>
    <s v="CUST813"/>
    <x v="0"/>
    <n v="52"/>
    <x v="2"/>
    <n v="3"/>
    <n v="50"/>
    <n v="150"/>
    <x v="2"/>
    <s v="No"/>
    <s v="No"/>
    <n v="1"/>
  </r>
  <r>
    <n v="814"/>
    <d v="2023-09-05T00:00:00"/>
    <s v="CUST814"/>
    <x v="1"/>
    <n v="59"/>
    <x v="1"/>
    <n v="1"/>
    <n v="500"/>
    <n v="500"/>
    <x v="2"/>
    <s v="No"/>
    <s v="No"/>
    <n v="2"/>
  </r>
  <r>
    <n v="815"/>
    <d v="2023-08-27T00:00:00"/>
    <s v="CUST815"/>
    <x v="1"/>
    <n v="51"/>
    <x v="1"/>
    <n v="3"/>
    <n v="25"/>
    <n v="75"/>
    <x v="2"/>
    <s v="No"/>
    <s v="No"/>
    <n v="2"/>
  </r>
  <r>
    <n v="816"/>
    <d v="2023-08-12T00:00:00"/>
    <s v="CUST816"/>
    <x v="0"/>
    <n v="47"/>
    <x v="0"/>
    <n v="2"/>
    <n v="500"/>
    <n v="1000"/>
    <x v="0"/>
    <s v="No"/>
    <s v="No"/>
    <n v="1"/>
  </r>
  <r>
    <n v="817"/>
    <d v="2023-10-31T00:00:00"/>
    <s v="CUST817"/>
    <x v="0"/>
    <n v="30"/>
    <x v="0"/>
    <n v="4"/>
    <n v="50"/>
    <n v="200"/>
    <x v="0"/>
    <s v="No"/>
    <s v="Yes"/>
    <n v="1"/>
  </r>
  <r>
    <n v="818"/>
    <d v="2023-05-18T00:00:00"/>
    <s v="CUST818"/>
    <x v="0"/>
    <n v="30"/>
    <x v="2"/>
    <n v="1"/>
    <n v="500"/>
    <n v="500"/>
    <x v="0"/>
    <s v="No"/>
    <s v="No"/>
    <n v="1"/>
  </r>
  <r>
    <n v="819"/>
    <d v="2023-06-15T00:00:00"/>
    <s v="CUST819"/>
    <x v="1"/>
    <n v="35"/>
    <x v="0"/>
    <n v="2"/>
    <n v="50"/>
    <n v="100"/>
    <x v="0"/>
    <s v="No"/>
    <s v="No"/>
    <n v="2"/>
  </r>
  <r>
    <n v="820"/>
    <d v="2023-05-06T00:00:00"/>
    <s v="CUST820"/>
    <x v="0"/>
    <n v="49"/>
    <x v="2"/>
    <n v="4"/>
    <n v="50"/>
    <n v="200"/>
    <x v="0"/>
    <s v="No"/>
    <s v="Yes"/>
    <n v="1"/>
  </r>
  <r>
    <n v="821"/>
    <d v="2023-02-14T00:00:00"/>
    <s v="CUST821"/>
    <x v="0"/>
    <n v="49"/>
    <x v="2"/>
    <n v="1"/>
    <n v="300"/>
    <n v="300"/>
    <x v="0"/>
    <s v="No"/>
    <s v="No"/>
    <n v="1"/>
  </r>
  <r>
    <n v="822"/>
    <d v="2023-05-23T00:00:00"/>
    <s v="CUST822"/>
    <x v="1"/>
    <n v="52"/>
    <x v="0"/>
    <n v="3"/>
    <n v="50"/>
    <n v="150"/>
    <x v="2"/>
    <s v="No"/>
    <s v="No"/>
    <n v="2"/>
  </r>
  <r>
    <n v="823"/>
    <d v="2023-08-19T00:00:00"/>
    <s v="CUST823"/>
    <x v="1"/>
    <n v="56"/>
    <x v="2"/>
    <n v="2"/>
    <n v="50"/>
    <n v="100"/>
    <x v="2"/>
    <s v="No"/>
    <s v="No"/>
    <n v="2"/>
  </r>
  <r>
    <n v="824"/>
    <d v="2023-05-05T00:00:00"/>
    <s v="CUST824"/>
    <x v="0"/>
    <n v="63"/>
    <x v="1"/>
    <n v="4"/>
    <n v="30"/>
    <n v="120"/>
    <x v="2"/>
    <s v="No"/>
    <s v="Yes"/>
    <n v="1"/>
  </r>
  <r>
    <n v="825"/>
    <d v="2023-08-26T00:00:00"/>
    <s v="CUST825"/>
    <x v="1"/>
    <n v="46"/>
    <x v="0"/>
    <n v="1"/>
    <n v="25"/>
    <n v="25"/>
    <x v="0"/>
    <s v="No"/>
    <s v="No"/>
    <n v="2"/>
  </r>
  <r>
    <n v="826"/>
    <d v="2023-10-19T00:00:00"/>
    <s v="CUST826"/>
    <x v="1"/>
    <n v="46"/>
    <x v="1"/>
    <n v="1"/>
    <n v="300"/>
    <n v="300"/>
    <x v="0"/>
    <s v="No"/>
    <s v="No"/>
    <n v="2"/>
  </r>
  <r>
    <n v="827"/>
    <d v="2023-11-09T00:00:00"/>
    <s v="CUST827"/>
    <x v="0"/>
    <n v="61"/>
    <x v="0"/>
    <n v="3"/>
    <n v="300"/>
    <n v="900"/>
    <x v="2"/>
    <s v="No"/>
    <s v="No"/>
    <n v="1"/>
  </r>
  <r>
    <n v="828"/>
    <d v="2023-12-09T00:00:00"/>
    <s v="CUST828"/>
    <x v="1"/>
    <n v="33"/>
    <x v="2"/>
    <n v="4"/>
    <n v="300"/>
    <n v="1200"/>
    <x v="0"/>
    <s v="Yes"/>
    <s v="Yes"/>
    <n v="2"/>
  </r>
  <r>
    <n v="829"/>
    <d v="2023-07-14T00:00:00"/>
    <s v="CUST829"/>
    <x v="0"/>
    <n v="61"/>
    <x v="0"/>
    <n v="3"/>
    <n v="30"/>
    <n v="90"/>
    <x v="2"/>
    <s v="No"/>
    <s v="No"/>
    <n v="1"/>
  </r>
  <r>
    <n v="830"/>
    <d v="2023-06-22T00:00:00"/>
    <s v="CUST830"/>
    <x v="1"/>
    <n v="64"/>
    <x v="1"/>
    <n v="3"/>
    <n v="50"/>
    <n v="150"/>
    <x v="2"/>
    <s v="No"/>
    <s v="No"/>
    <n v="2"/>
  </r>
  <r>
    <n v="831"/>
    <d v="2023-01-15T00:00:00"/>
    <s v="CUST831"/>
    <x v="0"/>
    <n v="27"/>
    <x v="2"/>
    <n v="4"/>
    <n v="25"/>
    <n v="100"/>
    <x v="1"/>
    <s v="No"/>
    <s v="Yes"/>
    <n v="1"/>
  </r>
  <r>
    <n v="832"/>
    <d v="2023-09-11T00:00:00"/>
    <s v="CUST832"/>
    <x v="0"/>
    <n v="47"/>
    <x v="0"/>
    <n v="4"/>
    <n v="500"/>
    <n v="2000"/>
    <x v="0"/>
    <s v="Yes"/>
    <s v="Yes"/>
    <n v="1"/>
  </r>
  <r>
    <n v="833"/>
    <d v="2023-06-16T00:00:00"/>
    <s v="CUST833"/>
    <x v="0"/>
    <n v="42"/>
    <x v="0"/>
    <n v="4"/>
    <n v="50"/>
    <n v="200"/>
    <x v="0"/>
    <s v="No"/>
    <s v="Yes"/>
    <n v="1"/>
  </r>
  <r>
    <n v="834"/>
    <d v="2023-04-04T00:00:00"/>
    <s v="CUST834"/>
    <x v="1"/>
    <n v="56"/>
    <x v="0"/>
    <n v="2"/>
    <n v="30"/>
    <n v="60"/>
    <x v="2"/>
    <s v="No"/>
    <s v="No"/>
    <n v="2"/>
  </r>
  <r>
    <n v="835"/>
    <d v="2023-09-07T00:00:00"/>
    <s v="CUST835"/>
    <x v="0"/>
    <n v="37"/>
    <x v="1"/>
    <n v="4"/>
    <n v="50"/>
    <n v="200"/>
    <x v="0"/>
    <s v="No"/>
    <s v="Yes"/>
    <n v="1"/>
  </r>
  <r>
    <n v="836"/>
    <d v="2023-04-19T00:00:00"/>
    <s v="CUST836"/>
    <x v="1"/>
    <n v="22"/>
    <x v="1"/>
    <n v="1"/>
    <n v="50"/>
    <n v="50"/>
    <x v="1"/>
    <s v="No"/>
    <s v="No"/>
    <n v="2"/>
  </r>
  <r>
    <n v="837"/>
    <d v="2023-07-01T00:00:00"/>
    <s v="CUST837"/>
    <x v="0"/>
    <n v="18"/>
    <x v="0"/>
    <n v="3"/>
    <n v="30"/>
    <n v="90"/>
    <x v="3"/>
    <s v="No"/>
    <s v="No"/>
    <n v="1"/>
  </r>
  <r>
    <n v="838"/>
    <d v="2023-05-13T00:00:00"/>
    <s v="CUST838"/>
    <x v="0"/>
    <n v="47"/>
    <x v="2"/>
    <n v="2"/>
    <n v="300"/>
    <n v="600"/>
    <x v="0"/>
    <s v="No"/>
    <s v="No"/>
    <n v="1"/>
  </r>
  <r>
    <n v="839"/>
    <d v="2023-06-24T00:00:00"/>
    <s v="CUST839"/>
    <x v="1"/>
    <n v="20"/>
    <x v="2"/>
    <n v="4"/>
    <n v="300"/>
    <n v="1200"/>
    <x v="1"/>
    <s v="Yes"/>
    <s v="Yes"/>
    <n v="2"/>
  </r>
  <r>
    <n v="840"/>
    <d v="2023-05-24T00:00:00"/>
    <s v="CUST840"/>
    <x v="0"/>
    <n v="62"/>
    <x v="1"/>
    <n v="2"/>
    <n v="25"/>
    <n v="50"/>
    <x v="2"/>
    <s v="No"/>
    <s v="No"/>
    <n v="1"/>
  </r>
  <r>
    <n v="841"/>
    <d v="2023-11-02T00:00:00"/>
    <s v="CUST841"/>
    <x v="0"/>
    <n v="31"/>
    <x v="2"/>
    <n v="4"/>
    <n v="25"/>
    <n v="100"/>
    <x v="0"/>
    <s v="No"/>
    <s v="Yes"/>
    <n v="1"/>
  </r>
  <r>
    <n v="842"/>
    <d v="2023-12-26T00:00:00"/>
    <s v="CUST842"/>
    <x v="1"/>
    <n v="47"/>
    <x v="1"/>
    <n v="2"/>
    <n v="300"/>
    <n v="600"/>
    <x v="0"/>
    <s v="No"/>
    <s v="No"/>
    <n v="2"/>
  </r>
  <r>
    <n v="843"/>
    <d v="2023-05-22T00:00:00"/>
    <s v="CUST843"/>
    <x v="0"/>
    <n v="21"/>
    <x v="0"/>
    <n v="3"/>
    <n v="500"/>
    <n v="1500"/>
    <x v="1"/>
    <s v="Yes"/>
    <s v="No"/>
    <n v="1"/>
  </r>
  <r>
    <n v="844"/>
    <d v="2023-10-12T00:00:00"/>
    <s v="CUST844"/>
    <x v="0"/>
    <n v="35"/>
    <x v="1"/>
    <n v="3"/>
    <n v="50"/>
    <n v="150"/>
    <x v="0"/>
    <s v="No"/>
    <s v="No"/>
    <n v="1"/>
  </r>
  <r>
    <n v="845"/>
    <d v="2023-01-06T00:00:00"/>
    <s v="CUST845"/>
    <x v="0"/>
    <n v="54"/>
    <x v="1"/>
    <n v="1"/>
    <n v="500"/>
    <n v="500"/>
    <x v="2"/>
    <s v="No"/>
    <s v="No"/>
    <n v="1"/>
  </r>
  <r>
    <n v="846"/>
    <d v="2023-09-22T00:00:00"/>
    <s v="CUST846"/>
    <x v="0"/>
    <n v="42"/>
    <x v="0"/>
    <n v="1"/>
    <n v="50"/>
    <n v="50"/>
    <x v="0"/>
    <s v="No"/>
    <s v="No"/>
    <n v="1"/>
  </r>
  <r>
    <n v="847"/>
    <d v="2023-04-08T00:00:00"/>
    <s v="CUST847"/>
    <x v="1"/>
    <n v="18"/>
    <x v="2"/>
    <n v="4"/>
    <n v="300"/>
    <n v="1200"/>
    <x v="3"/>
    <s v="Yes"/>
    <s v="Yes"/>
    <n v="2"/>
  </r>
  <r>
    <n v="848"/>
    <d v="2023-02-13T00:00:00"/>
    <s v="CUST848"/>
    <x v="1"/>
    <n v="63"/>
    <x v="1"/>
    <n v="3"/>
    <n v="25"/>
    <n v="75"/>
    <x v="2"/>
    <s v="No"/>
    <s v="No"/>
    <n v="2"/>
  </r>
  <r>
    <n v="849"/>
    <d v="2023-05-04T00:00:00"/>
    <s v="CUST849"/>
    <x v="0"/>
    <n v="32"/>
    <x v="1"/>
    <n v="2"/>
    <n v="25"/>
    <n v="50"/>
    <x v="0"/>
    <s v="No"/>
    <s v="No"/>
    <n v="1"/>
  </r>
  <r>
    <n v="850"/>
    <d v="2023-07-28T00:00:00"/>
    <s v="CUST850"/>
    <x v="1"/>
    <n v="26"/>
    <x v="0"/>
    <n v="2"/>
    <n v="500"/>
    <n v="1000"/>
    <x v="1"/>
    <s v="No"/>
    <s v="No"/>
    <n v="2"/>
  </r>
  <r>
    <n v="851"/>
    <d v="2023-09-08T00:00:00"/>
    <s v="CUST851"/>
    <x v="0"/>
    <n v="32"/>
    <x v="2"/>
    <n v="2"/>
    <n v="25"/>
    <n v="50"/>
    <x v="0"/>
    <s v="No"/>
    <s v="No"/>
    <n v="1"/>
  </r>
  <r>
    <n v="852"/>
    <d v="2023-10-12T00:00:00"/>
    <s v="CUST852"/>
    <x v="1"/>
    <n v="41"/>
    <x v="1"/>
    <n v="1"/>
    <n v="300"/>
    <n v="300"/>
    <x v="0"/>
    <s v="No"/>
    <s v="No"/>
    <n v="2"/>
  </r>
  <r>
    <n v="853"/>
    <d v="2023-05-04T00:00:00"/>
    <s v="CUST853"/>
    <x v="0"/>
    <n v="21"/>
    <x v="0"/>
    <n v="2"/>
    <n v="500"/>
    <n v="1000"/>
    <x v="1"/>
    <s v="No"/>
    <s v="No"/>
    <n v="1"/>
  </r>
  <r>
    <n v="854"/>
    <d v="2023-12-20T00:00:00"/>
    <s v="CUST854"/>
    <x v="0"/>
    <n v="29"/>
    <x v="1"/>
    <n v="1"/>
    <n v="50"/>
    <n v="50"/>
    <x v="1"/>
    <s v="No"/>
    <s v="No"/>
    <n v="1"/>
  </r>
  <r>
    <n v="855"/>
    <d v="2023-09-01T00:00:00"/>
    <s v="CUST855"/>
    <x v="0"/>
    <n v="54"/>
    <x v="0"/>
    <n v="1"/>
    <n v="25"/>
    <n v="25"/>
    <x v="2"/>
    <s v="No"/>
    <s v="No"/>
    <n v="1"/>
  </r>
  <r>
    <n v="856"/>
    <d v="2023-11-27T00:00:00"/>
    <s v="CUST856"/>
    <x v="0"/>
    <n v="54"/>
    <x v="2"/>
    <n v="4"/>
    <n v="30"/>
    <n v="120"/>
    <x v="2"/>
    <s v="No"/>
    <s v="Yes"/>
    <n v="1"/>
  </r>
  <r>
    <n v="857"/>
    <d v="2023-12-31T00:00:00"/>
    <s v="CUST857"/>
    <x v="0"/>
    <n v="60"/>
    <x v="2"/>
    <n v="2"/>
    <n v="25"/>
    <n v="50"/>
    <x v="2"/>
    <s v="No"/>
    <s v="No"/>
    <n v="1"/>
  </r>
  <r>
    <n v="858"/>
    <d v="2023-09-09T00:00:00"/>
    <s v="CUST858"/>
    <x v="0"/>
    <n v="23"/>
    <x v="2"/>
    <n v="2"/>
    <n v="50"/>
    <n v="100"/>
    <x v="1"/>
    <s v="No"/>
    <s v="No"/>
    <n v="1"/>
  </r>
  <r>
    <n v="859"/>
    <d v="2023-08-18T00:00:00"/>
    <s v="CUST859"/>
    <x v="1"/>
    <n v="56"/>
    <x v="2"/>
    <n v="3"/>
    <n v="500"/>
    <n v="1500"/>
    <x v="2"/>
    <s v="Yes"/>
    <s v="No"/>
    <n v="2"/>
  </r>
  <r>
    <n v="860"/>
    <d v="2023-01-09T00:00:00"/>
    <s v="CUST860"/>
    <x v="0"/>
    <n v="63"/>
    <x v="1"/>
    <n v="4"/>
    <n v="50"/>
    <n v="200"/>
    <x v="2"/>
    <s v="No"/>
    <s v="Yes"/>
    <n v="1"/>
  </r>
  <r>
    <n v="861"/>
    <d v="2023-02-17T00:00:00"/>
    <s v="CUST861"/>
    <x v="1"/>
    <n v="41"/>
    <x v="1"/>
    <n v="3"/>
    <n v="30"/>
    <n v="90"/>
    <x v="0"/>
    <s v="No"/>
    <s v="No"/>
    <n v="2"/>
  </r>
  <r>
    <n v="862"/>
    <d v="2023-05-31T00:00:00"/>
    <s v="CUST862"/>
    <x v="0"/>
    <n v="28"/>
    <x v="2"/>
    <n v="4"/>
    <n v="300"/>
    <n v="1200"/>
    <x v="1"/>
    <s v="Yes"/>
    <s v="Yes"/>
    <n v="1"/>
  </r>
  <r>
    <n v="863"/>
    <d v="2023-04-24T00:00:00"/>
    <s v="CUST863"/>
    <x v="1"/>
    <n v="30"/>
    <x v="2"/>
    <n v="2"/>
    <n v="25"/>
    <n v="50"/>
    <x v="0"/>
    <s v="No"/>
    <s v="No"/>
    <n v="2"/>
  </r>
  <r>
    <n v="864"/>
    <d v="2023-07-27T00:00:00"/>
    <s v="CUST864"/>
    <x v="1"/>
    <n v="51"/>
    <x v="2"/>
    <n v="1"/>
    <n v="500"/>
    <n v="500"/>
    <x v="2"/>
    <s v="No"/>
    <s v="No"/>
    <n v="2"/>
  </r>
  <r>
    <n v="865"/>
    <d v="2023-12-21T00:00:00"/>
    <s v="CUST865"/>
    <x v="1"/>
    <n v="42"/>
    <x v="1"/>
    <n v="1"/>
    <n v="300"/>
    <n v="300"/>
    <x v="0"/>
    <s v="No"/>
    <s v="No"/>
    <n v="2"/>
  </r>
  <r>
    <n v="866"/>
    <d v="2023-05-05T00:00:00"/>
    <s v="CUST866"/>
    <x v="0"/>
    <n v="24"/>
    <x v="2"/>
    <n v="1"/>
    <n v="50"/>
    <n v="50"/>
    <x v="1"/>
    <s v="No"/>
    <s v="No"/>
    <n v="1"/>
  </r>
  <r>
    <n v="867"/>
    <d v="2023-06-06T00:00:00"/>
    <s v="CUST867"/>
    <x v="0"/>
    <n v="21"/>
    <x v="2"/>
    <n v="1"/>
    <n v="500"/>
    <n v="500"/>
    <x v="1"/>
    <s v="No"/>
    <s v="No"/>
    <n v="1"/>
  </r>
  <r>
    <n v="868"/>
    <d v="2023-12-06T00:00:00"/>
    <s v="CUST868"/>
    <x v="1"/>
    <n v="25"/>
    <x v="2"/>
    <n v="1"/>
    <n v="300"/>
    <n v="300"/>
    <x v="1"/>
    <s v="No"/>
    <s v="No"/>
    <n v="2"/>
  </r>
  <r>
    <n v="869"/>
    <d v="2023-10-25T00:00:00"/>
    <s v="CUST869"/>
    <x v="0"/>
    <n v="37"/>
    <x v="0"/>
    <n v="3"/>
    <n v="500"/>
    <n v="1500"/>
    <x v="0"/>
    <s v="Yes"/>
    <s v="No"/>
    <n v="1"/>
  </r>
  <r>
    <n v="870"/>
    <d v="2023-07-08T00:00:00"/>
    <s v="CUST870"/>
    <x v="1"/>
    <n v="46"/>
    <x v="2"/>
    <n v="4"/>
    <n v="30"/>
    <n v="120"/>
    <x v="0"/>
    <s v="No"/>
    <s v="Yes"/>
    <n v="2"/>
  </r>
  <r>
    <n v="871"/>
    <d v="2023-08-31T00:00:00"/>
    <s v="CUST871"/>
    <x v="0"/>
    <n v="62"/>
    <x v="0"/>
    <n v="2"/>
    <n v="30"/>
    <n v="60"/>
    <x v="2"/>
    <s v="No"/>
    <s v="No"/>
    <n v="1"/>
  </r>
  <r>
    <n v="872"/>
    <d v="2023-10-11T00:00:00"/>
    <s v="CUST872"/>
    <x v="1"/>
    <n v="63"/>
    <x v="0"/>
    <n v="3"/>
    <n v="25"/>
    <n v="75"/>
    <x v="2"/>
    <s v="No"/>
    <s v="No"/>
    <n v="2"/>
  </r>
  <r>
    <n v="873"/>
    <d v="2023-09-29T00:00:00"/>
    <s v="CUST873"/>
    <x v="1"/>
    <n v="27"/>
    <x v="2"/>
    <n v="4"/>
    <n v="25"/>
    <n v="100"/>
    <x v="1"/>
    <s v="No"/>
    <s v="Yes"/>
    <n v="2"/>
  </r>
  <r>
    <n v="874"/>
    <d v="2023-06-26T00:00:00"/>
    <s v="CUST874"/>
    <x v="0"/>
    <n v="60"/>
    <x v="0"/>
    <n v="1"/>
    <n v="30"/>
    <n v="30"/>
    <x v="2"/>
    <s v="No"/>
    <s v="No"/>
    <n v="1"/>
  </r>
  <r>
    <n v="875"/>
    <d v="2023-08-06T00:00:00"/>
    <s v="CUST875"/>
    <x v="1"/>
    <n v="51"/>
    <x v="2"/>
    <n v="4"/>
    <n v="500"/>
    <n v="2000"/>
    <x v="2"/>
    <s v="Yes"/>
    <s v="Yes"/>
    <n v="2"/>
  </r>
  <r>
    <n v="876"/>
    <d v="2023-10-09T00:00:00"/>
    <s v="CUST876"/>
    <x v="0"/>
    <n v="43"/>
    <x v="1"/>
    <n v="4"/>
    <n v="30"/>
    <n v="120"/>
    <x v="0"/>
    <s v="No"/>
    <s v="Yes"/>
    <n v="1"/>
  </r>
  <r>
    <n v="877"/>
    <d v="2023-06-19T00:00:00"/>
    <s v="CUST877"/>
    <x v="1"/>
    <n v="58"/>
    <x v="1"/>
    <n v="1"/>
    <n v="25"/>
    <n v="25"/>
    <x v="2"/>
    <s v="No"/>
    <s v="No"/>
    <n v="2"/>
  </r>
  <r>
    <n v="878"/>
    <d v="2023-06-30T00:00:00"/>
    <s v="CUST878"/>
    <x v="1"/>
    <n v="20"/>
    <x v="1"/>
    <n v="1"/>
    <n v="30"/>
    <n v="30"/>
    <x v="1"/>
    <s v="No"/>
    <s v="No"/>
    <n v="2"/>
  </r>
  <r>
    <n v="879"/>
    <d v="2023-12-26T00:00:00"/>
    <s v="CUST879"/>
    <x v="0"/>
    <n v="23"/>
    <x v="1"/>
    <n v="1"/>
    <n v="30"/>
    <n v="30"/>
    <x v="1"/>
    <s v="No"/>
    <s v="No"/>
    <n v="1"/>
  </r>
  <r>
    <n v="880"/>
    <d v="2023-08-21T00:00:00"/>
    <s v="CUST880"/>
    <x v="0"/>
    <n v="22"/>
    <x v="0"/>
    <n v="2"/>
    <n v="500"/>
    <n v="1000"/>
    <x v="1"/>
    <s v="No"/>
    <s v="No"/>
    <n v="1"/>
  </r>
  <r>
    <n v="881"/>
    <d v="2023-05-19T00:00:00"/>
    <s v="CUST881"/>
    <x v="0"/>
    <n v="22"/>
    <x v="2"/>
    <n v="1"/>
    <n v="300"/>
    <n v="300"/>
    <x v="1"/>
    <s v="No"/>
    <s v="No"/>
    <n v="1"/>
  </r>
  <r>
    <n v="882"/>
    <d v="2023-06-06T00:00:00"/>
    <s v="CUST882"/>
    <x v="1"/>
    <n v="64"/>
    <x v="2"/>
    <n v="2"/>
    <n v="25"/>
    <n v="50"/>
    <x v="2"/>
    <s v="No"/>
    <s v="No"/>
    <n v="2"/>
  </r>
  <r>
    <n v="883"/>
    <d v="2023-05-09T00:00:00"/>
    <s v="CUST883"/>
    <x v="0"/>
    <n v="40"/>
    <x v="2"/>
    <n v="1"/>
    <n v="500"/>
    <n v="500"/>
    <x v="0"/>
    <s v="No"/>
    <s v="No"/>
    <n v="1"/>
  </r>
  <r>
    <n v="884"/>
    <d v="2023-04-29T00:00:00"/>
    <s v="CUST884"/>
    <x v="1"/>
    <n v="26"/>
    <x v="1"/>
    <n v="2"/>
    <n v="30"/>
    <n v="60"/>
    <x v="1"/>
    <s v="No"/>
    <s v="No"/>
    <n v="2"/>
  </r>
  <r>
    <n v="885"/>
    <d v="2023-03-03T00:00:00"/>
    <s v="CUST885"/>
    <x v="1"/>
    <n v="52"/>
    <x v="1"/>
    <n v="4"/>
    <n v="30"/>
    <n v="120"/>
    <x v="2"/>
    <s v="No"/>
    <s v="Yes"/>
    <n v="2"/>
  </r>
  <r>
    <n v="886"/>
    <d v="2023-04-09T00:00:00"/>
    <s v="CUST886"/>
    <x v="0"/>
    <n v="37"/>
    <x v="2"/>
    <n v="3"/>
    <n v="300"/>
    <n v="900"/>
    <x v="0"/>
    <s v="No"/>
    <s v="No"/>
    <n v="1"/>
  </r>
  <r>
    <n v="887"/>
    <d v="2023-06-11T00:00:00"/>
    <s v="CUST887"/>
    <x v="0"/>
    <n v="59"/>
    <x v="1"/>
    <n v="4"/>
    <n v="25"/>
    <n v="100"/>
    <x v="2"/>
    <s v="No"/>
    <s v="Yes"/>
    <n v="1"/>
  </r>
  <r>
    <n v="888"/>
    <d v="2023-03-03T00:00:00"/>
    <s v="CUST888"/>
    <x v="1"/>
    <n v="52"/>
    <x v="2"/>
    <n v="4"/>
    <n v="25"/>
    <n v="100"/>
    <x v="2"/>
    <s v="No"/>
    <s v="Yes"/>
    <n v="2"/>
  </r>
  <r>
    <n v="889"/>
    <d v="2023-10-02T00:00:00"/>
    <s v="CUST889"/>
    <x v="1"/>
    <n v="35"/>
    <x v="2"/>
    <n v="1"/>
    <n v="50"/>
    <n v="50"/>
    <x v="0"/>
    <s v="No"/>
    <s v="No"/>
    <n v="2"/>
  </r>
  <r>
    <n v="890"/>
    <d v="2023-12-20T00:00:00"/>
    <s v="CUST890"/>
    <x v="0"/>
    <n v="34"/>
    <x v="2"/>
    <n v="2"/>
    <n v="25"/>
    <n v="50"/>
    <x v="0"/>
    <s v="No"/>
    <s v="No"/>
    <n v="1"/>
  </r>
  <r>
    <n v="891"/>
    <d v="2023-04-05T00:00:00"/>
    <s v="CUST891"/>
    <x v="0"/>
    <n v="41"/>
    <x v="2"/>
    <n v="3"/>
    <n v="300"/>
    <n v="900"/>
    <x v="0"/>
    <s v="No"/>
    <s v="No"/>
    <n v="1"/>
  </r>
  <r>
    <n v="892"/>
    <d v="2023-04-09T00:00:00"/>
    <s v="CUST892"/>
    <x v="0"/>
    <n v="20"/>
    <x v="2"/>
    <n v="1"/>
    <n v="50"/>
    <n v="50"/>
    <x v="1"/>
    <s v="No"/>
    <s v="No"/>
    <n v="1"/>
  </r>
  <r>
    <n v="893"/>
    <d v="2023-04-21T00:00:00"/>
    <s v="CUST893"/>
    <x v="0"/>
    <n v="49"/>
    <x v="2"/>
    <n v="1"/>
    <n v="50"/>
    <n v="50"/>
    <x v="0"/>
    <s v="No"/>
    <s v="No"/>
    <n v="1"/>
  </r>
  <r>
    <n v="894"/>
    <d v="2023-09-05T00:00:00"/>
    <s v="CUST894"/>
    <x v="0"/>
    <n v="52"/>
    <x v="2"/>
    <n v="1"/>
    <n v="30"/>
    <n v="30"/>
    <x v="2"/>
    <s v="No"/>
    <s v="No"/>
    <n v="1"/>
  </r>
  <r>
    <n v="895"/>
    <d v="2023-05-22T00:00:00"/>
    <s v="CUST895"/>
    <x v="1"/>
    <n v="55"/>
    <x v="1"/>
    <n v="4"/>
    <n v="30"/>
    <n v="120"/>
    <x v="2"/>
    <s v="No"/>
    <s v="Yes"/>
    <n v="2"/>
  </r>
  <r>
    <n v="896"/>
    <d v="2023-10-29T00:00:00"/>
    <s v="CUST896"/>
    <x v="1"/>
    <n v="30"/>
    <x v="2"/>
    <n v="2"/>
    <n v="25"/>
    <n v="50"/>
    <x v="0"/>
    <s v="No"/>
    <s v="No"/>
    <n v="2"/>
  </r>
  <r>
    <n v="897"/>
    <d v="2023-09-26T00:00:00"/>
    <s v="CUST897"/>
    <x v="1"/>
    <n v="64"/>
    <x v="2"/>
    <n v="2"/>
    <n v="50"/>
    <n v="100"/>
    <x v="2"/>
    <s v="No"/>
    <s v="No"/>
    <n v="2"/>
  </r>
  <r>
    <n v="898"/>
    <d v="2023-11-02T00:00:00"/>
    <s v="CUST898"/>
    <x v="1"/>
    <n v="42"/>
    <x v="1"/>
    <n v="3"/>
    <n v="30"/>
    <n v="90"/>
    <x v="0"/>
    <s v="No"/>
    <s v="No"/>
    <n v="2"/>
  </r>
  <r>
    <n v="899"/>
    <d v="2023-05-25T00:00:00"/>
    <s v="CUST899"/>
    <x v="0"/>
    <n v="26"/>
    <x v="1"/>
    <n v="2"/>
    <n v="300"/>
    <n v="600"/>
    <x v="1"/>
    <s v="No"/>
    <s v="No"/>
    <n v="1"/>
  </r>
  <r>
    <n v="900"/>
    <d v="2023-02-21T00:00:00"/>
    <s v="CUST900"/>
    <x v="0"/>
    <n v="21"/>
    <x v="1"/>
    <n v="2"/>
    <n v="30"/>
    <n v="60"/>
    <x v="1"/>
    <s v="No"/>
    <s v="No"/>
    <n v="1"/>
  </r>
  <r>
    <n v="901"/>
    <d v="2023-04-10T00:00:00"/>
    <s v="CUST901"/>
    <x v="0"/>
    <n v="31"/>
    <x v="2"/>
    <n v="1"/>
    <n v="30"/>
    <n v="30"/>
    <x v="0"/>
    <s v="No"/>
    <s v="No"/>
    <n v="1"/>
  </r>
  <r>
    <n v="902"/>
    <d v="2023-06-01T00:00:00"/>
    <s v="CUST902"/>
    <x v="1"/>
    <n v="54"/>
    <x v="0"/>
    <n v="1"/>
    <n v="50"/>
    <n v="50"/>
    <x v="2"/>
    <s v="No"/>
    <s v="No"/>
    <n v="2"/>
  </r>
  <r>
    <n v="903"/>
    <d v="2023-04-27T00:00:00"/>
    <s v="CUST903"/>
    <x v="1"/>
    <n v="51"/>
    <x v="0"/>
    <n v="4"/>
    <n v="50"/>
    <n v="200"/>
    <x v="2"/>
    <s v="No"/>
    <s v="Yes"/>
    <n v="2"/>
  </r>
  <r>
    <n v="904"/>
    <d v="2023-07-04T00:00:00"/>
    <s v="CUST904"/>
    <x v="0"/>
    <n v="28"/>
    <x v="1"/>
    <n v="1"/>
    <n v="500"/>
    <n v="500"/>
    <x v="1"/>
    <s v="No"/>
    <s v="No"/>
    <n v="1"/>
  </r>
  <r>
    <n v="905"/>
    <d v="2023-04-02T00:00:00"/>
    <s v="CUST905"/>
    <x v="0"/>
    <n v="58"/>
    <x v="0"/>
    <n v="1"/>
    <n v="300"/>
    <n v="300"/>
    <x v="2"/>
    <s v="No"/>
    <s v="No"/>
    <n v="1"/>
  </r>
  <r>
    <n v="906"/>
    <d v="2023-06-04T00:00:00"/>
    <s v="CUST906"/>
    <x v="1"/>
    <n v="20"/>
    <x v="1"/>
    <n v="1"/>
    <n v="50"/>
    <n v="50"/>
    <x v="1"/>
    <s v="No"/>
    <s v="No"/>
    <n v="2"/>
  </r>
  <r>
    <n v="907"/>
    <d v="2023-01-08T00:00:00"/>
    <s v="CUST907"/>
    <x v="1"/>
    <n v="45"/>
    <x v="2"/>
    <n v="1"/>
    <n v="25"/>
    <n v="25"/>
    <x v="0"/>
    <s v="No"/>
    <s v="No"/>
    <n v="2"/>
  </r>
  <r>
    <n v="908"/>
    <d v="2023-12-29T00:00:00"/>
    <s v="CUST908"/>
    <x v="0"/>
    <n v="46"/>
    <x v="0"/>
    <n v="4"/>
    <n v="300"/>
    <n v="1200"/>
    <x v="0"/>
    <s v="Yes"/>
    <s v="Yes"/>
    <n v="1"/>
  </r>
  <r>
    <n v="909"/>
    <d v="2023-10-01T00:00:00"/>
    <s v="CUST909"/>
    <x v="0"/>
    <n v="26"/>
    <x v="2"/>
    <n v="1"/>
    <n v="300"/>
    <n v="300"/>
    <x v="1"/>
    <s v="No"/>
    <s v="No"/>
    <n v="1"/>
  </r>
  <r>
    <n v="910"/>
    <d v="2023-03-06T00:00:00"/>
    <s v="CUST910"/>
    <x v="1"/>
    <n v="20"/>
    <x v="0"/>
    <n v="3"/>
    <n v="50"/>
    <n v="150"/>
    <x v="1"/>
    <s v="No"/>
    <s v="No"/>
    <n v="2"/>
  </r>
  <r>
    <n v="911"/>
    <d v="2023-05-21T00:00:00"/>
    <s v="CUST911"/>
    <x v="0"/>
    <n v="42"/>
    <x v="2"/>
    <n v="3"/>
    <n v="300"/>
    <n v="900"/>
    <x v="0"/>
    <s v="No"/>
    <s v="No"/>
    <n v="1"/>
  </r>
  <r>
    <n v="912"/>
    <d v="2023-01-24T00:00:00"/>
    <s v="CUST912"/>
    <x v="0"/>
    <n v="51"/>
    <x v="0"/>
    <n v="3"/>
    <n v="50"/>
    <n v="150"/>
    <x v="2"/>
    <s v="No"/>
    <s v="No"/>
    <n v="1"/>
  </r>
  <r>
    <n v="913"/>
    <d v="2023-01-28T00:00:00"/>
    <s v="CUST913"/>
    <x v="0"/>
    <n v="29"/>
    <x v="2"/>
    <n v="3"/>
    <n v="30"/>
    <n v="90"/>
    <x v="1"/>
    <s v="No"/>
    <s v="No"/>
    <n v="1"/>
  </r>
  <r>
    <n v="914"/>
    <d v="2023-10-11T00:00:00"/>
    <s v="CUST914"/>
    <x v="1"/>
    <n v="59"/>
    <x v="2"/>
    <n v="1"/>
    <n v="500"/>
    <n v="500"/>
    <x v="2"/>
    <s v="No"/>
    <s v="No"/>
    <n v="2"/>
  </r>
  <r>
    <n v="915"/>
    <d v="2023-05-30T00:00:00"/>
    <s v="CUST915"/>
    <x v="1"/>
    <n v="26"/>
    <x v="0"/>
    <n v="3"/>
    <n v="30"/>
    <n v="90"/>
    <x v="1"/>
    <s v="No"/>
    <s v="No"/>
    <n v="2"/>
  </r>
  <r>
    <n v="916"/>
    <d v="2023-12-24T00:00:00"/>
    <s v="CUST916"/>
    <x v="1"/>
    <n v="32"/>
    <x v="2"/>
    <n v="1"/>
    <n v="50"/>
    <n v="50"/>
    <x v="0"/>
    <s v="No"/>
    <s v="No"/>
    <n v="2"/>
  </r>
  <r>
    <n v="917"/>
    <d v="2023-03-06T00:00:00"/>
    <s v="CUST917"/>
    <x v="1"/>
    <n v="57"/>
    <x v="2"/>
    <n v="4"/>
    <n v="50"/>
    <n v="200"/>
    <x v="2"/>
    <s v="No"/>
    <s v="Yes"/>
    <n v="2"/>
  </r>
  <r>
    <n v="918"/>
    <d v="2023-11-23T00:00:00"/>
    <s v="CUST918"/>
    <x v="1"/>
    <n v="42"/>
    <x v="2"/>
    <n v="3"/>
    <n v="30"/>
    <n v="90"/>
    <x v="0"/>
    <s v="No"/>
    <s v="No"/>
    <n v="2"/>
  </r>
  <r>
    <n v="919"/>
    <d v="2023-09-09T00:00:00"/>
    <s v="CUST919"/>
    <x v="1"/>
    <n v="22"/>
    <x v="0"/>
    <n v="2"/>
    <n v="25"/>
    <n v="50"/>
    <x v="1"/>
    <s v="No"/>
    <s v="No"/>
    <n v="2"/>
  </r>
  <r>
    <n v="920"/>
    <d v="2023-02-22T00:00:00"/>
    <s v="CUST920"/>
    <x v="1"/>
    <n v="28"/>
    <x v="0"/>
    <n v="3"/>
    <n v="25"/>
    <n v="75"/>
    <x v="1"/>
    <s v="No"/>
    <s v="No"/>
    <n v="2"/>
  </r>
  <r>
    <n v="921"/>
    <d v="2023-01-07T00:00:00"/>
    <s v="CUST921"/>
    <x v="0"/>
    <n v="51"/>
    <x v="2"/>
    <n v="3"/>
    <n v="25"/>
    <n v="75"/>
    <x v="2"/>
    <s v="No"/>
    <s v="No"/>
    <n v="1"/>
  </r>
  <r>
    <n v="922"/>
    <d v="2023-10-21T00:00:00"/>
    <s v="CUST922"/>
    <x v="0"/>
    <n v="41"/>
    <x v="2"/>
    <n v="1"/>
    <n v="50"/>
    <n v="50"/>
    <x v="0"/>
    <s v="No"/>
    <s v="No"/>
    <n v="1"/>
  </r>
  <r>
    <n v="923"/>
    <d v="2023-05-26T00:00:00"/>
    <s v="CUST923"/>
    <x v="0"/>
    <n v="32"/>
    <x v="0"/>
    <n v="3"/>
    <n v="300"/>
    <n v="900"/>
    <x v="0"/>
    <s v="No"/>
    <s v="No"/>
    <n v="1"/>
  </r>
  <r>
    <n v="924"/>
    <d v="2023-08-29T00:00:00"/>
    <s v="CUST924"/>
    <x v="0"/>
    <n v="55"/>
    <x v="0"/>
    <n v="2"/>
    <n v="50"/>
    <n v="100"/>
    <x v="2"/>
    <s v="No"/>
    <s v="No"/>
    <n v="1"/>
  </r>
  <r>
    <n v="925"/>
    <d v="2023-09-03T00:00:00"/>
    <s v="CUST925"/>
    <x v="0"/>
    <n v="25"/>
    <x v="2"/>
    <n v="1"/>
    <n v="300"/>
    <n v="300"/>
    <x v="1"/>
    <s v="No"/>
    <s v="No"/>
    <n v="1"/>
  </r>
  <r>
    <n v="926"/>
    <d v="2023-08-14T00:00:00"/>
    <s v="CUST926"/>
    <x v="0"/>
    <n v="22"/>
    <x v="2"/>
    <n v="1"/>
    <n v="30"/>
    <n v="30"/>
    <x v="1"/>
    <s v="No"/>
    <s v="No"/>
    <n v="1"/>
  </r>
  <r>
    <n v="927"/>
    <d v="2023-06-24T00:00:00"/>
    <s v="CUST927"/>
    <x v="0"/>
    <n v="43"/>
    <x v="2"/>
    <n v="4"/>
    <n v="500"/>
    <n v="2000"/>
    <x v="0"/>
    <s v="Yes"/>
    <s v="Yes"/>
    <n v="1"/>
  </r>
  <r>
    <n v="928"/>
    <d v="2023-04-05T00:00:00"/>
    <s v="CUST928"/>
    <x v="1"/>
    <n v="35"/>
    <x v="1"/>
    <n v="4"/>
    <n v="300"/>
    <n v="1200"/>
    <x v="0"/>
    <s v="Yes"/>
    <s v="Yes"/>
    <n v="2"/>
  </r>
  <r>
    <n v="929"/>
    <d v="2023-01-27T00:00:00"/>
    <s v="CUST929"/>
    <x v="1"/>
    <n v="23"/>
    <x v="0"/>
    <n v="3"/>
    <n v="25"/>
    <n v="75"/>
    <x v="1"/>
    <s v="No"/>
    <s v="No"/>
    <n v="2"/>
  </r>
  <r>
    <n v="930"/>
    <d v="2023-05-10T00:00:00"/>
    <s v="CUST930"/>
    <x v="0"/>
    <n v="54"/>
    <x v="1"/>
    <n v="4"/>
    <n v="50"/>
    <n v="200"/>
    <x v="2"/>
    <s v="No"/>
    <s v="Yes"/>
    <n v="1"/>
  </r>
  <r>
    <n v="931"/>
    <d v="2023-09-02T00:00:00"/>
    <s v="CUST931"/>
    <x v="0"/>
    <n v="30"/>
    <x v="0"/>
    <n v="4"/>
    <n v="30"/>
    <n v="120"/>
    <x v="0"/>
    <s v="No"/>
    <s v="Yes"/>
    <n v="1"/>
  </r>
  <r>
    <n v="932"/>
    <d v="2023-02-28T00:00:00"/>
    <s v="CUST932"/>
    <x v="1"/>
    <n v="45"/>
    <x v="0"/>
    <n v="4"/>
    <n v="25"/>
    <n v="100"/>
    <x v="0"/>
    <s v="No"/>
    <s v="Yes"/>
    <n v="2"/>
  </r>
  <r>
    <n v="933"/>
    <d v="2023-02-03T00:00:00"/>
    <s v="CUST933"/>
    <x v="0"/>
    <n v="22"/>
    <x v="0"/>
    <n v="1"/>
    <n v="30"/>
    <n v="30"/>
    <x v="1"/>
    <s v="No"/>
    <s v="No"/>
    <n v="1"/>
  </r>
  <r>
    <n v="934"/>
    <d v="2023-07-25T00:00:00"/>
    <s v="CUST934"/>
    <x v="0"/>
    <n v="30"/>
    <x v="0"/>
    <n v="1"/>
    <n v="500"/>
    <n v="500"/>
    <x v="0"/>
    <s v="No"/>
    <s v="No"/>
    <n v="1"/>
  </r>
  <r>
    <n v="935"/>
    <d v="2023-09-09T00:00:00"/>
    <s v="CUST935"/>
    <x v="1"/>
    <n v="34"/>
    <x v="0"/>
    <n v="1"/>
    <n v="50"/>
    <n v="50"/>
    <x v="0"/>
    <s v="No"/>
    <s v="No"/>
    <n v="2"/>
  </r>
  <r>
    <n v="936"/>
    <d v="2023-02-07T00:00:00"/>
    <s v="CUST936"/>
    <x v="0"/>
    <n v="57"/>
    <x v="0"/>
    <n v="4"/>
    <n v="50"/>
    <n v="200"/>
    <x v="2"/>
    <s v="No"/>
    <s v="Yes"/>
    <n v="1"/>
  </r>
  <r>
    <n v="937"/>
    <d v="2023-10-23T00:00:00"/>
    <s v="CUST937"/>
    <x v="1"/>
    <n v="62"/>
    <x v="0"/>
    <n v="1"/>
    <n v="500"/>
    <n v="500"/>
    <x v="2"/>
    <s v="No"/>
    <s v="No"/>
    <n v="2"/>
  </r>
  <r>
    <n v="938"/>
    <d v="2023-11-19T00:00:00"/>
    <s v="CUST938"/>
    <x v="0"/>
    <n v="49"/>
    <x v="1"/>
    <n v="4"/>
    <n v="50"/>
    <n v="200"/>
    <x v="0"/>
    <s v="No"/>
    <s v="Yes"/>
    <n v="1"/>
  </r>
  <r>
    <n v="939"/>
    <d v="2023-12-18T00:00:00"/>
    <s v="CUST939"/>
    <x v="1"/>
    <n v="46"/>
    <x v="2"/>
    <n v="1"/>
    <n v="300"/>
    <n v="300"/>
    <x v="0"/>
    <s v="No"/>
    <s v="No"/>
    <n v="2"/>
  </r>
  <r>
    <n v="940"/>
    <d v="2023-01-28T00:00:00"/>
    <s v="CUST940"/>
    <x v="1"/>
    <n v="20"/>
    <x v="2"/>
    <n v="1"/>
    <n v="30"/>
    <n v="30"/>
    <x v="1"/>
    <s v="No"/>
    <s v="No"/>
    <n v="2"/>
  </r>
  <r>
    <n v="941"/>
    <d v="2023-03-19T00:00:00"/>
    <s v="CUST941"/>
    <x v="1"/>
    <n v="57"/>
    <x v="1"/>
    <n v="2"/>
    <n v="25"/>
    <n v="50"/>
    <x v="2"/>
    <s v="No"/>
    <s v="No"/>
    <n v="2"/>
  </r>
  <r>
    <n v="942"/>
    <d v="2023-03-18T00:00:00"/>
    <s v="CUST942"/>
    <x v="0"/>
    <n v="51"/>
    <x v="1"/>
    <n v="3"/>
    <n v="500"/>
    <n v="1500"/>
    <x v="2"/>
    <s v="Yes"/>
    <s v="No"/>
    <n v="1"/>
  </r>
  <r>
    <n v="943"/>
    <d v="2023-10-16T00:00:00"/>
    <s v="CUST943"/>
    <x v="1"/>
    <n v="57"/>
    <x v="1"/>
    <n v="4"/>
    <n v="300"/>
    <n v="1200"/>
    <x v="2"/>
    <s v="Yes"/>
    <s v="Yes"/>
    <n v="2"/>
  </r>
  <r>
    <n v="944"/>
    <d v="2023-06-05T00:00:00"/>
    <s v="CUST944"/>
    <x v="0"/>
    <n v="44"/>
    <x v="1"/>
    <n v="2"/>
    <n v="25"/>
    <n v="50"/>
    <x v="0"/>
    <s v="No"/>
    <s v="No"/>
    <n v="1"/>
  </r>
  <r>
    <n v="945"/>
    <d v="2023-02-13T00:00:00"/>
    <s v="CUST945"/>
    <x v="0"/>
    <n v="30"/>
    <x v="0"/>
    <n v="1"/>
    <n v="25"/>
    <n v="25"/>
    <x v="0"/>
    <s v="No"/>
    <s v="No"/>
    <n v="1"/>
  </r>
  <r>
    <n v="946"/>
    <d v="2023-05-08T00:00:00"/>
    <s v="CUST946"/>
    <x v="0"/>
    <n v="62"/>
    <x v="2"/>
    <n v="4"/>
    <n v="500"/>
    <n v="2000"/>
    <x v="2"/>
    <s v="Yes"/>
    <s v="Yes"/>
    <n v="1"/>
  </r>
  <r>
    <n v="947"/>
    <d v="2023-03-02T00:00:00"/>
    <s v="CUST947"/>
    <x v="0"/>
    <n v="50"/>
    <x v="0"/>
    <n v="1"/>
    <n v="300"/>
    <n v="300"/>
    <x v="2"/>
    <s v="No"/>
    <s v="No"/>
    <n v="1"/>
  </r>
  <r>
    <n v="948"/>
    <d v="2023-10-13T00:00:00"/>
    <s v="CUST948"/>
    <x v="1"/>
    <n v="23"/>
    <x v="2"/>
    <n v="3"/>
    <n v="25"/>
    <n v="75"/>
    <x v="1"/>
    <s v="No"/>
    <s v="No"/>
    <n v="2"/>
  </r>
  <r>
    <n v="949"/>
    <d v="2023-08-02T00:00:00"/>
    <s v="CUST949"/>
    <x v="1"/>
    <n v="41"/>
    <x v="2"/>
    <n v="2"/>
    <n v="25"/>
    <n v="50"/>
    <x v="0"/>
    <s v="No"/>
    <s v="No"/>
    <n v="2"/>
  </r>
  <r>
    <n v="950"/>
    <d v="2023-11-07T00:00:00"/>
    <s v="CUST950"/>
    <x v="0"/>
    <n v="36"/>
    <x v="1"/>
    <n v="3"/>
    <n v="300"/>
    <n v="900"/>
    <x v="0"/>
    <s v="No"/>
    <s v="No"/>
    <n v="1"/>
  </r>
  <r>
    <n v="951"/>
    <d v="2023-11-02T00:00:00"/>
    <s v="CUST951"/>
    <x v="0"/>
    <n v="33"/>
    <x v="0"/>
    <n v="2"/>
    <n v="50"/>
    <n v="100"/>
    <x v="0"/>
    <s v="No"/>
    <s v="No"/>
    <n v="1"/>
  </r>
  <r>
    <n v="952"/>
    <d v="2023-11-13T00:00:00"/>
    <s v="CUST952"/>
    <x v="1"/>
    <n v="57"/>
    <x v="1"/>
    <n v="1"/>
    <n v="25"/>
    <n v="25"/>
    <x v="2"/>
    <s v="No"/>
    <s v="No"/>
    <n v="2"/>
  </r>
  <r>
    <n v="953"/>
    <d v="2023-04-26T00:00:00"/>
    <s v="CUST953"/>
    <x v="0"/>
    <n v="45"/>
    <x v="0"/>
    <n v="3"/>
    <n v="30"/>
    <n v="90"/>
    <x v="0"/>
    <s v="No"/>
    <s v="No"/>
    <n v="1"/>
  </r>
  <r>
    <n v="954"/>
    <d v="2023-09-25T00:00:00"/>
    <s v="CUST954"/>
    <x v="1"/>
    <n v="50"/>
    <x v="2"/>
    <n v="3"/>
    <n v="300"/>
    <n v="900"/>
    <x v="2"/>
    <s v="No"/>
    <s v="No"/>
    <n v="2"/>
  </r>
  <r>
    <n v="955"/>
    <d v="2023-07-14T00:00:00"/>
    <s v="CUST955"/>
    <x v="0"/>
    <n v="58"/>
    <x v="1"/>
    <n v="1"/>
    <n v="25"/>
    <n v="25"/>
    <x v="2"/>
    <s v="No"/>
    <s v="No"/>
    <n v="1"/>
  </r>
  <r>
    <n v="956"/>
    <d v="2023-08-19T00:00:00"/>
    <s v="CUST956"/>
    <x v="0"/>
    <n v="30"/>
    <x v="1"/>
    <n v="3"/>
    <n v="500"/>
    <n v="1500"/>
    <x v="0"/>
    <s v="Yes"/>
    <s v="No"/>
    <n v="1"/>
  </r>
  <r>
    <n v="957"/>
    <d v="2023-08-15T00:00:00"/>
    <s v="CUST957"/>
    <x v="1"/>
    <n v="60"/>
    <x v="2"/>
    <n v="4"/>
    <n v="30"/>
    <n v="120"/>
    <x v="2"/>
    <s v="No"/>
    <s v="Yes"/>
    <n v="2"/>
  </r>
  <r>
    <n v="958"/>
    <d v="2023-06-02T00:00:00"/>
    <s v="CUST958"/>
    <x v="0"/>
    <n v="62"/>
    <x v="2"/>
    <n v="2"/>
    <n v="25"/>
    <n v="50"/>
    <x v="2"/>
    <s v="No"/>
    <s v="No"/>
    <n v="1"/>
  </r>
  <r>
    <n v="959"/>
    <d v="2023-10-29T00:00:00"/>
    <s v="CUST959"/>
    <x v="1"/>
    <n v="42"/>
    <x v="2"/>
    <n v="2"/>
    <n v="30"/>
    <n v="60"/>
    <x v="0"/>
    <s v="No"/>
    <s v="No"/>
    <n v="2"/>
  </r>
  <r>
    <n v="960"/>
    <d v="2023-08-08T00:00:00"/>
    <s v="CUST960"/>
    <x v="0"/>
    <n v="59"/>
    <x v="1"/>
    <n v="2"/>
    <n v="30"/>
    <n v="60"/>
    <x v="2"/>
    <s v="No"/>
    <s v="No"/>
    <n v="1"/>
  </r>
  <r>
    <n v="961"/>
    <d v="2023-06-06T00:00:00"/>
    <s v="CUST961"/>
    <x v="0"/>
    <n v="53"/>
    <x v="0"/>
    <n v="4"/>
    <n v="50"/>
    <n v="200"/>
    <x v="2"/>
    <s v="No"/>
    <s v="Yes"/>
    <n v="1"/>
  </r>
  <r>
    <n v="962"/>
    <d v="2023-10-19T00:00:00"/>
    <s v="CUST962"/>
    <x v="0"/>
    <n v="44"/>
    <x v="1"/>
    <n v="2"/>
    <n v="30"/>
    <n v="60"/>
    <x v="0"/>
    <s v="No"/>
    <s v="No"/>
    <n v="1"/>
  </r>
  <r>
    <n v="963"/>
    <d v="2023-11-14T00:00:00"/>
    <s v="CUST963"/>
    <x v="1"/>
    <n v="55"/>
    <x v="0"/>
    <n v="1"/>
    <n v="50"/>
    <n v="50"/>
    <x v="2"/>
    <s v="No"/>
    <s v="No"/>
    <n v="2"/>
  </r>
  <r>
    <n v="964"/>
    <d v="2023-01-31T00:00:00"/>
    <s v="CUST964"/>
    <x v="0"/>
    <n v="24"/>
    <x v="1"/>
    <n v="3"/>
    <n v="300"/>
    <n v="900"/>
    <x v="1"/>
    <s v="No"/>
    <s v="No"/>
    <n v="1"/>
  </r>
  <r>
    <n v="965"/>
    <d v="2023-11-09T00:00:00"/>
    <s v="CUST965"/>
    <x v="0"/>
    <n v="22"/>
    <x v="1"/>
    <n v="4"/>
    <n v="50"/>
    <n v="200"/>
    <x v="1"/>
    <s v="No"/>
    <s v="Yes"/>
    <n v="1"/>
  </r>
  <r>
    <n v="966"/>
    <d v="2023-02-20T00:00:00"/>
    <s v="CUST966"/>
    <x v="0"/>
    <n v="60"/>
    <x v="2"/>
    <n v="2"/>
    <n v="500"/>
    <n v="1000"/>
    <x v="2"/>
    <s v="No"/>
    <s v="No"/>
    <n v="1"/>
  </r>
  <r>
    <n v="967"/>
    <d v="2023-04-17T00:00:00"/>
    <s v="CUST967"/>
    <x v="0"/>
    <n v="62"/>
    <x v="0"/>
    <n v="1"/>
    <n v="25"/>
    <n v="25"/>
    <x v="2"/>
    <s v="No"/>
    <s v="No"/>
    <n v="1"/>
  </r>
  <r>
    <n v="968"/>
    <d v="2023-11-17T00:00:00"/>
    <s v="CUST968"/>
    <x v="1"/>
    <n v="48"/>
    <x v="1"/>
    <n v="3"/>
    <n v="300"/>
    <n v="900"/>
    <x v="0"/>
    <s v="No"/>
    <s v="No"/>
    <n v="2"/>
  </r>
  <r>
    <n v="969"/>
    <d v="2023-04-19T00:00:00"/>
    <s v="CUST969"/>
    <x v="1"/>
    <n v="40"/>
    <x v="1"/>
    <n v="3"/>
    <n v="300"/>
    <n v="900"/>
    <x v="0"/>
    <s v="No"/>
    <s v="No"/>
    <n v="2"/>
  </r>
  <r>
    <n v="970"/>
    <d v="2023-05-16T00:00:00"/>
    <s v="CUST970"/>
    <x v="0"/>
    <n v="59"/>
    <x v="2"/>
    <n v="4"/>
    <n v="500"/>
    <n v="2000"/>
    <x v="2"/>
    <s v="Yes"/>
    <s v="Yes"/>
    <n v="1"/>
  </r>
  <r>
    <n v="971"/>
    <d v="2023-12-05T00:00:00"/>
    <s v="CUST971"/>
    <x v="1"/>
    <n v="27"/>
    <x v="2"/>
    <n v="4"/>
    <n v="50"/>
    <n v="200"/>
    <x v="1"/>
    <s v="No"/>
    <s v="Yes"/>
    <n v="2"/>
  </r>
  <r>
    <n v="972"/>
    <d v="2023-02-11T00:00:00"/>
    <s v="CUST972"/>
    <x v="0"/>
    <n v="49"/>
    <x v="0"/>
    <n v="4"/>
    <n v="25"/>
    <n v="100"/>
    <x v="0"/>
    <s v="No"/>
    <s v="Yes"/>
    <n v="1"/>
  </r>
  <r>
    <n v="973"/>
    <d v="2023-03-22T00:00:00"/>
    <s v="CUST973"/>
    <x v="0"/>
    <n v="60"/>
    <x v="1"/>
    <n v="1"/>
    <n v="50"/>
    <n v="50"/>
    <x v="2"/>
    <s v="No"/>
    <s v="No"/>
    <n v="1"/>
  </r>
  <r>
    <n v="974"/>
    <d v="2023-05-03T00:00:00"/>
    <s v="CUST974"/>
    <x v="0"/>
    <n v="47"/>
    <x v="0"/>
    <n v="1"/>
    <n v="30"/>
    <n v="30"/>
    <x v="0"/>
    <s v="No"/>
    <s v="No"/>
    <n v="1"/>
  </r>
  <r>
    <n v="975"/>
    <d v="2023-03-30T00:00:00"/>
    <s v="CUST975"/>
    <x v="1"/>
    <n v="56"/>
    <x v="1"/>
    <n v="4"/>
    <n v="50"/>
    <n v="200"/>
    <x v="2"/>
    <s v="No"/>
    <s v="Yes"/>
    <n v="2"/>
  </r>
  <r>
    <n v="976"/>
    <d v="2023-10-10T00:00:00"/>
    <s v="CUST976"/>
    <x v="1"/>
    <n v="48"/>
    <x v="0"/>
    <n v="2"/>
    <n v="300"/>
    <n v="600"/>
    <x v="0"/>
    <s v="No"/>
    <s v="No"/>
    <n v="2"/>
  </r>
  <r>
    <n v="977"/>
    <d v="2023-02-08T00:00:00"/>
    <s v="CUST977"/>
    <x v="1"/>
    <n v="35"/>
    <x v="2"/>
    <n v="3"/>
    <n v="25"/>
    <n v="75"/>
    <x v="0"/>
    <s v="No"/>
    <s v="No"/>
    <n v="2"/>
  </r>
  <r>
    <n v="978"/>
    <d v="2023-03-22T00:00:00"/>
    <s v="CUST978"/>
    <x v="1"/>
    <n v="53"/>
    <x v="1"/>
    <n v="3"/>
    <n v="50"/>
    <n v="150"/>
    <x v="2"/>
    <s v="No"/>
    <s v="No"/>
    <n v="2"/>
  </r>
  <r>
    <n v="979"/>
    <d v="2023-01-02T00:00:00"/>
    <s v="CUST979"/>
    <x v="1"/>
    <n v="19"/>
    <x v="0"/>
    <n v="1"/>
    <n v="25"/>
    <n v="25"/>
    <x v="3"/>
    <s v="No"/>
    <s v="No"/>
    <n v="2"/>
  </r>
  <r>
    <n v="980"/>
    <d v="2023-07-29T00:00:00"/>
    <s v="CUST980"/>
    <x v="1"/>
    <n v="31"/>
    <x v="2"/>
    <n v="3"/>
    <n v="25"/>
    <n v="75"/>
    <x v="0"/>
    <s v="No"/>
    <s v="No"/>
    <n v="2"/>
  </r>
  <r>
    <n v="981"/>
    <d v="2023-08-19T00:00:00"/>
    <s v="CUST981"/>
    <x v="1"/>
    <n v="30"/>
    <x v="2"/>
    <n v="2"/>
    <n v="30"/>
    <n v="60"/>
    <x v="0"/>
    <s v="No"/>
    <s v="No"/>
    <n v="2"/>
  </r>
  <r>
    <n v="982"/>
    <d v="2023-12-19T00:00:00"/>
    <s v="CUST982"/>
    <x v="1"/>
    <n v="46"/>
    <x v="0"/>
    <n v="3"/>
    <n v="30"/>
    <n v="90"/>
    <x v="0"/>
    <s v="No"/>
    <s v="No"/>
    <n v="2"/>
  </r>
  <r>
    <n v="983"/>
    <d v="2023-11-01T00:00:00"/>
    <s v="CUST983"/>
    <x v="1"/>
    <n v="29"/>
    <x v="1"/>
    <n v="1"/>
    <n v="300"/>
    <n v="300"/>
    <x v="1"/>
    <s v="No"/>
    <s v="No"/>
    <n v="2"/>
  </r>
  <r>
    <n v="984"/>
    <d v="2023-08-29T00:00:00"/>
    <s v="CUST984"/>
    <x v="0"/>
    <n v="56"/>
    <x v="1"/>
    <n v="1"/>
    <n v="500"/>
    <n v="500"/>
    <x v="2"/>
    <s v="No"/>
    <s v="No"/>
    <n v="1"/>
  </r>
  <r>
    <n v="985"/>
    <d v="2023-05-30T00:00:00"/>
    <s v="CUST985"/>
    <x v="1"/>
    <n v="19"/>
    <x v="2"/>
    <n v="2"/>
    <n v="25"/>
    <n v="50"/>
    <x v="3"/>
    <s v="No"/>
    <s v="No"/>
    <n v="2"/>
  </r>
  <r>
    <n v="986"/>
    <d v="2023-01-17T00:00:00"/>
    <s v="CUST986"/>
    <x v="1"/>
    <n v="49"/>
    <x v="1"/>
    <n v="2"/>
    <n v="500"/>
    <n v="1000"/>
    <x v="0"/>
    <s v="No"/>
    <s v="No"/>
    <n v="2"/>
  </r>
  <r>
    <n v="987"/>
    <d v="2023-04-29T00:00:00"/>
    <s v="CUST987"/>
    <x v="1"/>
    <n v="30"/>
    <x v="1"/>
    <n v="3"/>
    <n v="300"/>
    <n v="900"/>
    <x v="0"/>
    <s v="No"/>
    <s v="No"/>
    <n v="2"/>
  </r>
  <r>
    <n v="988"/>
    <d v="2023-05-28T00:00:00"/>
    <s v="CUST988"/>
    <x v="1"/>
    <n v="63"/>
    <x v="1"/>
    <n v="3"/>
    <n v="25"/>
    <n v="75"/>
    <x v="2"/>
    <s v="No"/>
    <s v="No"/>
    <n v="2"/>
  </r>
  <r>
    <n v="989"/>
    <d v="2023-12-28T00:00:00"/>
    <s v="CUST989"/>
    <x v="1"/>
    <n v="44"/>
    <x v="2"/>
    <n v="1"/>
    <n v="25"/>
    <n v="25"/>
    <x v="0"/>
    <s v="No"/>
    <s v="No"/>
    <n v="2"/>
  </r>
  <r>
    <n v="990"/>
    <d v="2023-05-25T00:00:00"/>
    <s v="CUST990"/>
    <x v="1"/>
    <n v="58"/>
    <x v="0"/>
    <n v="2"/>
    <n v="500"/>
    <n v="1000"/>
    <x v="2"/>
    <s v="No"/>
    <s v="No"/>
    <n v="2"/>
  </r>
  <r>
    <n v="991"/>
    <d v="2023-12-26T00:00:00"/>
    <s v="CUST991"/>
    <x v="1"/>
    <n v="34"/>
    <x v="1"/>
    <n v="2"/>
    <n v="50"/>
    <n v="100"/>
    <x v="0"/>
    <s v="No"/>
    <s v="No"/>
    <n v="2"/>
  </r>
  <r>
    <n v="992"/>
    <d v="2023-08-21T00:00:00"/>
    <s v="CUST992"/>
    <x v="1"/>
    <n v="57"/>
    <x v="2"/>
    <n v="2"/>
    <n v="30"/>
    <n v="60"/>
    <x v="2"/>
    <s v="No"/>
    <s v="No"/>
    <n v="2"/>
  </r>
  <r>
    <n v="993"/>
    <d v="2023-02-06T00:00:00"/>
    <s v="CUST993"/>
    <x v="1"/>
    <n v="48"/>
    <x v="2"/>
    <n v="3"/>
    <n v="50"/>
    <n v="150"/>
    <x v="0"/>
    <s v="No"/>
    <s v="No"/>
    <n v="2"/>
  </r>
  <r>
    <n v="994"/>
    <d v="2023-12-18T00:00:00"/>
    <s v="CUST994"/>
    <x v="1"/>
    <n v="51"/>
    <x v="0"/>
    <n v="2"/>
    <n v="500"/>
    <n v="1000"/>
    <x v="2"/>
    <s v="No"/>
    <s v="No"/>
    <n v="2"/>
  </r>
  <r>
    <n v="995"/>
    <d v="2023-04-30T00:00:00"/>
    <s v="CUST995"/>
    <x v="1"/>
    <n v="41"/>
    <x v="1"/>
    <n v="1"/>
    <n v="30"/>
    <n v="30"/>
    <x v="0"/>
    <s v="No"/>
    <s v="No"/>
    <n v="2"/>
  </r>
  <r>
    <n v="996"/>
    <d v="2023-05-16T00:00:00"/>
    <s v="CUST996"/>
    <x v="0"/>
    <n v="62"/>
    <x v="1"/>
    <n v="1"/>
    <n v="50"/>
    <n v="50"/>
    <x v="2"/>
    <s v="No"/>
    <s v="No"/>
    <n v="1"/>
  </r>
  <r>
    <n v="997"/>
    <d v="2023-11-17T00:00:00"/>
    <s v="CUST997"/>
    <x v="0"/>
    <n v="52"/>
    <x v="0"/>
    <n v="3"/>
    <n v="30"/>
    <n v="90"/>
    <x v="2"/>
    <s v="No"/>
    <s v="No"/>
    <n v="1"/>
  </r>
  <r>
    <n v="998"/>
    <d v="2023-10-29T00:00:00"/>
    <s v="CUST998"/>
    <x v="1"/>
    <n v="23"/>
    <x v="0"/>
    <n v="4"/>
    <n v="25"/>
    <n v="100"/>
    <x v="1"/>
    <s v="No"/>
    <s v="Yes"/>
    <n v="2"/>
  </r>
  <r>
    <n v="999"/>
    <d v="2023-12-05T00:00:00"/>
    <s v="CUST999"/>
    <x v="1"/>
    <n v="36"/>
    <x v="2"/>
    <n v="3"/>
    <n v="50"/>
    <n v="150"/>
    <x v="0"/>
    <s v="No"/>
    <s v="No"/>
    <n v="2"/>
  </r>
  <r>
    <n v="1000"/>
    <d v="2023-04-12T00:00:00"/>
    <s v="CUST1000"/>
    <x v="0"/>
    <n v="47"/>
    <x v="2"/>
    <n v="4"/>
    <n v="30"/>
    <n v="120"/>
    <x v="0"/>
    <s v="No"/>
    <s v="Yes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C2DD8-C89C-4307-8D0A-E88B224F8681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">
  <location ref="G12:H17" firstHeaderRow="1" firstDataRow="1" firstDataCol="1"/>
  <pivotFields count="13">
    <pivotField showAll="0"/>
    <pivotField numFmtId="14"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14">
        <item x="0"/>
        <item h="1" f="1" x="4"/>
        <item h="1" f="1" x="5"/>
        <item h="1" f="1" x="6"/>
        <item h="1" f="1" x="7"/>
        <item h="1" f="1" x="8"/>
        <item h="1" f="1" x="9"/>
        <item h="1" f="1" x="10"/>
        <item h="1" f="1" x="11"/>
        <item h="1" f="1" x="12"/>
        <item x="2"/>
        <item x="3"/>
        <item x="1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0"/>
    </i>
    <i>
      <x v="11"/>
    </i>
    <i>
      <x v="12"/>
    </i>
    <i t="grand">
      <x/>
    </i>
  </rowItems>
  <colItems count="1">
    <i/>
  </colItems>
  <dataFields count="1">
    <dataField name="Transactions" fld="8" baseField="9" baseItem="0" numFmtId="165"/>
  </dataFields>
  <formats count="11">
    <format dxfId="37">
      <pivotArea type="all" dataOnly="0" outline="0" fieldPosition="0"/>
    </format>
    <format dxfId="36">
      <pivotArea outline="0" collapsedLevelsAreSubtotals="1" fieldPosition="0"/>
    </format>
    <format dxfId="35">
      <pivotArea field="9" type="button" dataOnly="0" labelOnly="1" outline="0" axis="axisRow" fieldPosition="0"/>
    </format>
    <format dxfId="34">
      <pivotArea dataOnly="0" labelOnly="1" fieldPosition="0">
        <references count="1">
          <reference field="9" count="0"/>
        </references>
      </pivotArea>
    </format>
    <format dxfId="33">
      <pivotArea dataOnly="0" labelOnly="1" grandRow="1" outline="0" fieldPosition="0"/>
    </format>
    <format dxfId="32">
      <pivotArea dataOnly="0" labelOnly="1" outline="0" axis="axisValues" fieldPosition="0"/>
    </format>
    <format dxfId="9">
      <pivotArea outline="0" collapsedLevelsAreSubtotals="1" fieldPosition="0"/>
    </format>
    <format dxfId="7">
      <pivotArea collapsedLevelsAreSubtotals="1" fieldPosition="0">
        <references count="1">
          <reference field="9" count="0"/>
        </references>
      </pivotArea>
    </format>
    <format dxfId="6">
      <pivotArea dataOnly="0" labelOnly="1" fieldPosition="0">
        <references count="1">
          <reference field="9" count="0"/>
        </references>
      </pivotArea>
    </format>
    <format dxfId="5">
      <pivotArea collapsedLevelsAreSubtotals="1" fieldPosition="0">
        <references count="1">
          <reference field="9" count="0"/>
        </references>
      </pivotArea>
    </format>
    <format dxfId="4">
      <pivotArea dataOnly="0" labelOnly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61BBC6-BCE7-4030-BEC7-CE8DFBD01B0E}" name="PivotTable5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 Group">
  <location ref="D12:E17" firstHeaderRow="1" firstDataRow="1" firstDataCol="1"/>
  <pivotFields count="13">
    <pivotField showAll="0"/>
    <pivotField numFmtId="14" showAll="0"/>
    <pivotField showAll="0"/>
    <pivotField showAll="0"/>
    <pivotField showAll="0"/>
    <pivotField showAll="0"/>
    <pivotField dataField="1" showAll="0"/>
    <pivotField showAll="0"/>
    <pivotField showAll="0"/>
    <pivotField axis="axisRow" showAll="0">
      <items count="14">
        <item x="0"/>
        <item h="1" f="1" x="4"/>
        <item h="1" f="1" x="5"/>
        <item h="1" f="1" x="6"/>
        <item h="1" f="1" x="7"/>
        <item h="1" f="1" x="8"/>
        <item h="1" f="1" x="9"/>
        <item h="1" f="1" x="10"/>
        <item h="1" f="1" x="11"/>
        <item h="1" f="1" x="12"/>
        <item x="2"/>
        <item x="3"/>
        <item x="1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0"/>
    </i>
    <i>
      <x v="11"/>
    </i>
    <i>
      <x v="12"/>
    </i>
    <i t="grand">
      <x/>
    </i>
  </rowItems>
  <colItems count="1">
    <i/>
  </colItems>
  <dataFields count="1">
    <dataField name="Quantities Sold" fld="6" baseField="9" baseItem="0"/>
  </dataFields>
  <formats count="10">
    <format dxfId="130">
      <pivotArea collapsedLevelsAreSubtotals="1" fieldPosition="0">
        <references count="1">
          <reference field="9" count="0"/>
        </references>
      </pivotArea>
    </format>
    <format dxfId="129">
      <pivotArea dataOnly="0" labelOnly="1" fieldPosition="0">
        <references count="1">
          <reference field="9" count="0"/>
        </references>
      </pivotArea>
    </format>
    <format dxfId="128">
      <pivotArea collapsedLevelsAreSubtotals="1" fieldPosition="0">
        <references count="1">
          <reference field="9" count="0"/>
        </references>
      </pivotArea>
    </format>
    <format dxfId="127">
      <pivotArea dataOnly="0" labelOnly="1" fieldPosition="0">
        <references count="1">
          <reference field="9" count="0"/>
        </references>
      </pivotArea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field="9" type="button" dataOnly="0" labelOnly="1" outline="0" axis="axisRow" fieldPosition="0"/>
    </format>
    <format dxfId="123">
      <pivotArea dataOnly="0" labelOnly="1" fieldPosition="0">
        <references count="1">
          <reference field="9" count="0"/>
        </references>
      </pivotArea>
    </format>
    <format dxfId="122">
      <pivotArea dataOnly="0" labelOnly="1" grandRow="1" outline="0" fieldPosition="0"/>
    </format>
    <format dxfId="1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DB8596-2F3E-4C00-AACC-494E85102F48}" name="PivotTable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Gender">
  <location ref="G3:H6" firstHeaderRow="1" firstDataRow="1" firstDataCol="1"/>
  <pivotFields count="13">
    <pivotField showAll="0"/>
    <pivotField numFmtId="14"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>
      <items count="14">
        <item x="0"/>
        <item f="1" x="4"/>
        <item f="1" x="5"/>
        <item f="1" x="6"/>
        <item x="2"/>
        <item x="3"/>
        <item x="1"/>
        <item f="1" x="7"/>
        <item f="1" x="8"/>
        <item f="1" x="9"/>
        <item f="1" x="10"/>
        <item f="1" x="11"/>
        <item f="1" x="12"/>
        <item t="default"/>
      </items>
    </pivotField>
    <pivotField showAll="0"/>
    <pivotField showAll="0"/>
    <pivotField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Total Sales" fld="8" baseField="3" baseItem="0"/>
  </dataFields>
  <formats count="10">
    <format dxfId="158">
      <pivotArea collapsedLevelsAreSubtotals="1" fieldPosition="0">
        <references count="1">
          <reference field="3" count="0"/>
        </references>
      </pivotArea>
    </format>
    <format dxfId="157">
      <pivotArea dataOnly="0" labelOnly="1" fieldPosition="0">
        <references count="1">
          <reference field="3" count="0"/>
        </references>
      </pivotArea>
    </format>
    <format dxfId="156">
      <pivotArea collapsedLevelsAreSubtotals="1" fieldPosition="0">
        <references count="1">
          <reference field="3" count="0"/>
        </references>
      </pivotArea>
    </format>
    <format dxfId="155">
      <pivotArea dataOnly="0" labelOnly="1" fieldPosition="0">
        <references count="1">
          <reference field="3" count="0"/>
        </references>
      </pivotArea>
    </format>
    <format dxfId="142">
      <pivotArea type="all" dataOnly="0" outline="0" fieldPosition="0"/>
    </format>
    <format dxfId="141">
      <pivotArea outline="0" collapsedLevelsAreSubtotals="1" fieldPosition="0"/>
    </format>
    <format dxfId="140">
      <pivotArea field="3" type="button" dataOnly="0" labelOnly="1" outline="0" axis="axisRow" fieldPosition="0"/>
    </format>
    <format dxfId="139">
      <pivotArea dataOnly="0" labelOnly="1" fieldPosition="0">
        <references count="1">
          <reference field="3" count="0"/>
        </references>
      </pivotArea>
    </format>
    <format dxfId="138">
      <pivotArea dataOnly="0" labelOnly="1" grandRow="1" outline="0" fieldPosition="0"/>
    </format>
    <format dxfId="13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EF5FE7-DA5A-4EDB-9E25-255FA8CEAE7E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D3:E7" firstHeaderRow="1" firstDataRow="1" firstDataCol="1"/>
  <pivotFields count="13">
    <pivotField showAll="0"/>
    <pivotField numFmtId="14"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>
      <items count="14">
        <item x="0"/>
        <item x="2"/>
        <item x="3"/>
        <item x="1"/>
        <item f="1" x="4"/>
        <item f="1" x="5"/>
        <item f="1" x="6"/>
        <item f="1" x="7"/>
        <item f="1" x="8"/>
        <item f="1" x="9"/>
        <item f="1" x="10"/>
        <item f="1" x="11"/>
        <item f="1" x="12"/>
        <item t="default"/>
      </items>
    </pivotField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Sales" fld="8" baseField="5" baseItem="0" numFmtId="165"/>
  </dataFields>
  <formats count="11">
    <format dxfId="167">
      <pivotArea outline="0" collapsedLevelsAreSubtotals="1" fieldPosition="0"/>
    </format>
    <format dxfId="166">
      <pivotArea collapsedLevelsAreSubtotals="1" fieldPosition="0">
        <references count="1">
          <reference field="5" count="0"/>
        </references>
      </pivotArea>
    </format>
    <format dxfId="165">
      <pivotArea dataOnly="0" labelOnly="1" fieldPosition="0">
        <references count="1">
          <reference field="5" count="0"/>
        </references>
      </pivotArea>
    </format>
    <format dxfId="164">
      <pivotArea collapsedLevelsAreSubtotals="1" fieldPosition="0">
        <references count="1">
          <reference field="5" count="0"/>
        </references>
      </pivotArea>
    </format>
    <format dxfId="163">
      <pivotArea dataOnly="0" labelOnly="1" fieldPosition="0">
        <references count="1">
          <reference field="5" count="0"/>
        </references>
      </pivotArea>
    </format>
    <format dxfId="154">
      <pivotArea type="all" dataOnly="0" outline="0" fieldPosition="0"/>
    </format>
    <format dxfId="153">
      <pivotArea outline="0" collapsedLevelsAreSubtotals="1" fieldPosition="0"/>
    </format>
    <format dxfId="152">
      <pivotArea field="5" type="button" dataOnly="0" labelOnly="1" outline="0" axis="axisRow" fieldPosition="0"/>
    </format>
    <format dxfId="151">
      <pivotArea dataOnly="0" labelOnly="1" fieldPosition="0">
        <references count="1">
          <reference field="5" count="0"/>
        </references>
      </pivotArea>
    </format>
    <format dxfId="150">
      <pivotArea dataOnly="0" labelOnly="1" grandRow="1" outline="0" fieldPosition="0"/>
    </format>
    <format dxfId="14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33F99-9B57-4BAE-988B-3F7BB222776A}" name="Table1" displayName="Table1" ref="P13:Q18" totalsRowShown="0" headerRowDxfId="0" dataDxfId="1">
  <autoFilter ref="P13:Q18" xr:uid="{7D733F99-9B57-4BAE-988B-3F7BB222776A}"/>
  <tableColumns count="2">
    <tableColumn id="1" xr3:uid="{0AC32C83-9737-4868-BBC9-BF7458D37899}" name="Metric" dataDxfId="3"/>
    <tableColumn id="2" xr3:uid="{0129647E-911E-474A-AC53-FA2F3C7074DC}" name="Valu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9E2-8519-485A-A5F8-118FCA735C65}">
  <dimension ref="D1:H17"/>
  <sheetViews>
    <sheetView tabSelected="1" workbookViewId="0">
      <selection activeCell="J17" sqref="J17"/>
    </sheetView>
  </sheetViews>
  <sheetFormatPr defaultRowHeight="15" x14ac:dyDescent="0.25"/>
  <cols>
    <col min="1" max="1" width="11.28515625" bestFit="1" customWidth="1"/>
    <col min="2" max="2" width="15.7109375" customWidth="1"/>
    <col min="4" max="4" width="15.28515625" customWidth="1"/>
    <col min="5" max="5" width="18.140625" customWidth="1"/>
    <col min="6" max="6" width="27.5703125" customWidth="1"/>
    <col min="7" max="8" width="15.85546875" customWidth="1"/>
    <col min="9" max="24" width="16.28515625" bestFit="1" customWidth="1"/>
    <col min="25" max="25" width="11.28515625" bestFit="1" customWidth="1"/>
  </cols>
  <sheetData>
    <row r="1" spans="4:8" ht="21" x14ac:dyDescent="0.35">
      <c r="D1" s="10" t="s">
        <v>1027</v>
      </c>
      <c r="G1" s="10" t="s">
        <v>1029</v>
      </c>
    </row>
    <row r="3" spans="4:8" ht="18.75" x14ac:dyDescent="0.3">
      <c r="D3" s="2" t="s">
        <v>1019</v>
      </c>
      <c r="E3" s="3" t="s">
        <v>1020</v>
      </c>
      <c r="G3" s="2" t="s">
        <v>3</v>
      </c>
      <c r="H3" s="3" t="s">
        <v>1020</v>
      </c>
    </row>
    <row r="4" spans="4:8" ht="18.75" x14ac:dyDescent="0.3">
      <c r="D4" s="4" t="s">
        <v>11</v>
      </c>
      <c r="E4" s="5">
        <v>143515</v>
      </c>
      <c r="G4" s="4" t="s">
        <v>13</v>
      </c>
      <c r="H4" s="8">
        <v>232840</v>
      </c>
    </row>
    <row r="5" spans="4:8" ht="18.75" x14ac:dyDescent="0.3">
      <c r="D5" s="4" t="s">
        <v>14</v>
      </c>
      <c r="E5" s="5">
        <v>155580</v>
      </c>
      <c r="G5" s="4" t="s">
        <v>10</v>
      </c>
      <c r="H5" s="8">
        <v>223160</v>
      </c>
    </row>
    <row r="6" spans="4:8" ht="18.75" x14ac:dyDescent="0.3">
      <c r="D6" s="4" t="s">
        <v>16</v>
      </c>
      <c r="E6" s="5">
        <v>156905</v>
      </c>
      <c r="G6" s="6" t="s">
        <v>1018</v>
      </c>
      <c r="H6" s="9">
        <v>456000</v>
      </c>
    </row>
    <row r="7" spans="4:8" ht="18.75" x14ac:dyDescent="0.3">
      <c r="D7" s="6" t="s">
        <v>1018</v>
      </c>
      <c r="E7" s="7">
        <v>456000</v>
      </c>
    </row>
    <row r="10" spans="4:8" ht="21" x14ac:dyDescent="0.35">
      <c r="D10" s="10" t="s">
        <v>1028</v>
      </c>
      <c r="G10" s="10" t="s">
        <v>1030</v>
      </c>
    </row>
    <row r="12" spans="4:8" ht="18.75" x14ac:dyDescent="0.3">
      <c r="D12" s="2" t="s">
        <v>1014</v>
      </c>
      <c r="E12" s="3" t="s">
        <v>1025</v>
      </c>
      <c r="G12" s="2" t="s">
        <v>1014</v>
      </c>
      <c r="H12" s="3" t="s">
        <v>1026</v>
      </c>
    </row>
    <row r="13" spans="4:8" ht="18.75" x14ac:dyDescent="0.3">
      <c r="D13" s="4" t="s">
        <v>1021</v>
      </c>
      <c r="E13" s="8">
        <v>1062</v>
      </c>
      <c r="G13" s="4" t="s">
        <v>1021</v>
      </c>
      <c r="H13" s="5">
        <v>189690</v>
      </c>
    </row>
    <row r="14" spans="4:8" ht="18.75" x14ac:dyDescent="0.3">
      <c r="D14" s="4" t="s">
        <v>1022</v>
      </c>
      <c r="E14" s="8">
        <v>827</v>
      </c>
      <c r="G14" s="4" t="s">
        <v>1022</v>
      </c>
      <c r="H14" s="5">
        <v>143155</v>
      </c>
    </row>
    <row r="15" spans="4:8" ht="18.75" x14ac:dyDescent="0.3">
      <c r="D15" s="4" t="s">
        <v>1023</v>
      </c>
      <c r="E15" s="8">
        <v>111</v>
      </c>
      <c r="G15" s="4" t="s">
        <v>1023</v>
      </c>
      <c r="H15" s="5">
        <v>26085</v>
      </c>
    </row>
    <row r="16" spans="4:8" ht="18.75" x14ac:dyDescent="0.3">
      <c r="D16" s="4" t="s">
        <v>1024</v>
      </c>
      <c r="E16" s="8">
        <v>514</v>
      </c>
      <c r="G16" s="4" t="s">
        <v>1024</v>
      </c>
      <c r="H16" s="5">
        <v>97070</v>
      </c>
    </row>
    <row r="17" spans="4:8" ht="18.75" x14ac:dyDescent="0.3">
      <c r="D17" s="6" t="s">
        <v>1018</v>
      </c>
      <c r="E17" s="9">
        <v>2514</v>
      </c>
      <c r="G17" s="6" t="s">
        <v>1018</v>
      </c>
      <c r="H17" s="7">
        <v>456000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CDC3-0B8D-489D-8E66-57C30F11601B}">
  <dimension ref="A1:Q1001"/>
  <sheetViews>
    <sheetView workbookViewId="0">
      <selection activeCell="P23" sqref="P23"/>
    </sheetView>
  </sheetViews>
  <sheetFormatPr defaultRowHeight="15" x14ac:dyDescent="0.25"/>
  <cols>
    <col min="1" max="1" width="14" customWidth="1"/>
    <col min="2" max="2" width="16.140625" customWidth="1"/>
    <col min="6" max="6" width="16.140625" customWidth="1"/>
    <col min="8" max="8" width="15.85546875" customWidth="1"/>
    <col min="9" max="10" width="14.140625" customWidth="1"/>
    <col min="11" max="11" width="21" customWidth="1"/>
    <col min="12" max="12" width="17.42578125" customWidth="1"/>
    <col min="13" max="13" width="12" customWidth="1"/>
    <col min="16" max="16" width="36.85546875" bestFit="1" customWidth="1"/>
    <col min="17" max="17" width="18.28515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1014</v>
      </c>
      <c r="K1" t="s">
        <v>1015</v>
      </c>
      <c r="L1" t="s">
        <v>1016</v>
      </c>
      <c r="M1" t="s">
        <v>1017</v>
      </c>
    </row>
    <row r="2" spans="1:17" x14ac:dyDescent="0.25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  <c r="J2" t="str">
        <f>_xlfn.IFS(E2:E1001&lt;20,"Teen",E2:E1001&lt;30,"Young Adult",E2:E1001&lt;50,"Adult",TRUE,"Senior")</f>
        <v>Adult</v>
      </c>
      <c r="K2" t="str">
        <f>IF(I2:I1001&gt;1000,"Yes","No")</f>
        <v>No</v>
      </c>
      <c r="L2" t="str">
        <f>IF(G2:G1001&gt;3,"Yes","No")</f>
        <v>No</v>
      </c>
      <c r="M2">
        <f>_xlfn.IFS(D2:D1001="Male",1,D2:D1001="Female",2)</f>
        <v>1</v>
      </c>
    </row>
    <row r="3" spans="1:17" x14ac:dyDescent="0.25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  <c r="J3" t="str">
        <f t="shared" ref="J3:J66" si="0">_xlfn.IFS(E3:E1002&lt;20,"Teen",E3:E1002&lt;30,"Young Adult",E3:E1002&lt;50,"Adult",TRUE,"Senior")</f>
        <v>Young Adult</v>
      </c>
      <c r="K3" t="str">
        <f t="shared" ref="K3:K66" si="1">IF(I3:I1002&gt;1000,"Yes","No")</f>
        <v>No</v>
      </c>
      <c r="L3" t="str">
        <f t="shared" ref="L3:L8" si="2">IF(G3:G1002&gt;3,"Yes","No")</f>
        <v>No</v>
      </c>
      <c r="M3">
        <f t="shared" ref="M3:M66" si="3">_xlfn.IFS(D3:D1002="Male",1,D3:D1002="Female",2)</f>
        <v>2</v>
      </c>
    </row>
    <row r="4" spans="1:17" x14ac:dyDescent="0.25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  <c r="J4" t="str">
        <f t="shared" si="0"/>
        <v>Senior</v>
      </c>
      <c r="K4" t="str">
        <f t="shared" si="1"/>
        <v>No</v>
      </c>
      <c r="L4" t="str">
        <f t="shared" si="2"/>
        <v>No</v>
      </c>
      <c r="M4">
        <f t="shared" si="3"/>
        <v>1</v>
      </c>
    </row>
    <row r="5" spans="1:17" x14ac:dyDescent="0.25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  <c r="J5" t="str">
        <f t="shared" si="0"/>
        <v>Adult</v>
      </c>
      <c r="K5" t="str">
        <f t="shared" si="1"/>
        <v>No</v>
      </c>
      <c r="L5" t="str">
        <f t="shared" si="2"/>
        <v>No</v>
      </c>
      <c r="M5">
        <f t="shared" si="3"/>
        <v>1</v>
      </c>
    </row>
    <row r="6" spans="1:17" x14ac:dyDescent="0.25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  <c r="J6" t="str">
        <f t="shared" si="0"/>
        <v>Adult</v>
      </c>
      <c r="K6" t="str">
        <f t="shared" si="1"/>
        <v>No</v>
      </c>
      <c r="L6" t="str">
        <f t="shared" si="2"/>
        <v>No</v>
      </c>
      <c r="M6">
        <f t="shared" si="3"/>
        <v>1</v>
      </c>
    </row>
    <row r="7" spans="1:17" x14ac:dyDescent="0.25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  <c r="J7" t="str">
        <f t="shared" si="0"/>
        <v>Adult</v>
      </c>
      <c r="K7" t="str">
        <f t="shared" si="1"/>
        <v>No</v>
      </c>
      <c r="L7" t="str">
        <f t="shared" si="2"/>
        <v>No</v>
      </c>
      <c r="M7">
        <f t="shared" si="3"/>
        <v>2</v>
      </c>
    </row>
    <row r="8" spans="1:17" x14ac:dyDescent="0.25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  <c r="J8" t="str">
        <f t="shared" si="0"/>
        <v>Adult</v>
      </c>
      <c r="K8" t="str">
        <f t="shared" si="1"/>
        <v>No</v>
      </c>
      <c r="L8" t="str">
        <f t="shared" si="2"/>
        <v>No</v>
      </c>
      <c r="M8">
        <f t="shared" si="3"/>
        <v>1</v>
      </c>
    </row>
    <row r="9" spans="1:17" x14ac:dyDescent="0.25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  <c r="J9" t="str">
        <f t="shared" si="0"/>
        <v>Adult</v>
      </c>
      <c r="K9" t="str">
        <f t="shared" si="1"/>
        <v>No</v>
      </c>
      <c r="L9" t="str">
        <f>IF(G9:G1008&gt;3,"Yes","No")</f>
        <v>Yes</v>
      </c>
      <c r="M9">
        <f t="shared" si="3"/>
        <v>1</v>
      </c>
    </row>
    <row r="10" spans="1:17" x14ac:dyDescent="0.25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  <c r="J10" t="str">
        <f t="shared" si="0"/>
        <v>Senior</v>
      </c>
      <c r="K10" t="str">
        <f t="shared" si="1"/>
        <v>No</v>
      </c>
      <c r="L10" t="str">
        <f t="shared" ref="L10:L73" si="4">IF(G10:G1009&gt;3,"Yes","No")</f>
        <v>No</v>
      </c>
      <c r="M10">
        <f t="shared" si="3"/>
        <v>1</v>
      </c>
    </row>
    <row r="11" spans="1:17" ht="21" x14ac:dyDescent="0.35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  <c r="J11" t="str">
        <f t="shared" si="0"/>
        <v>Senior</v>
      </c>
      <c r="K11" t="str">
        <f t="shared" si="1"/>
        <v>No</v>
      </c>
      <c r="L11" t="str">
        <f t="shared" si="4"/>
        <v>Yes</v>
      </c>
      <c r="M11">
        <f t="shared" si="3"/>
        <v>2</v>
      </c>
      <c r="P11" s="10" t="s">
        <v>1038</v>
      </c>
    </row>
    <row r="12" spans="1:17" x14ac:dyDescent="0.25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  <c r="J12" t="str">
        <f t="shared" si="0"/>
        <v>Young Adult</v>
      </c>
      <c r="K12" t="str">
        <f t="shared" si="1"/>
        <v>No</v>
      </c>
      <c r="L12" t="str">
        <f t="shared" si="4"/>
        <v>No</v>
      </c>
      <c r="M12">
        <f t="shared" si="3"/>
        <v>1</v>
      </c>
    </row>
    <row r="13" spans="1:17" ht="18.75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  <c r="J13" t="str">
        <f t="shared" si="0"/>
        <v>Adult</v>
      </c>
      <c r="K13" t="str">
        <f>IF(I13:I1012&gt;1000,"Yes","No")</f>
        <v>No</v>
      </c>
      <c r="L13" t="str">
        <f t="shared" si="4"/>
        <v>No</v>
      </c>
      <c r="M13">
        <f t="shared" si="3"/>
        <v>1</v>
      </c>
      <c r="P13" s="3" t="s">
        <v>1031</v>
      </c>
      <c r="Q13" s="3" t="s">
        <v>1032</v>
      </c>
    </row>
    <row r="14" spans="1:17" ht="18.75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  <c r="J14" t="str">
        <f t="shared" si="0"/>
        <v>Young Adult</v>
      </c>
      <c r="K14" t="str">
        <f t="shared" si="1"/>
        <v>Yes</v>
      </c>
      <c r="L14" t="str">
        <f t="shared" si="4"/>
        <v>No</v>
      </c>
      <c r="M14">
        <f t="shared" si="3"/>
        <v>1</v>
      </c>
      <c r="P14" s="11" t="s">
        <v>1033</v>
      </c>
      <c r="Q14" s="12">
        <f>SUM(I2:I1001)</f>
        <v>456000</v>
      </c>
    </row>
    <row r="15" spans="1:17" ht="18.75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  <c r="J15" t="str">
        <f t="shared" si="0"/>
        <v>Senior</v>
      </c>
      <c r="K15" t="str">
        <f t="shared" si="1"/>
        <v>No</v>
      </c>
      <c r="L15" t="str">
        <f t="shared" si="4"/>
        <v>Yes</v>
      </c>
      <c r="M15">
        <f t="shared" si="3"/>
        <v>1</v>
      </c>
      <c r="P15" s="11" t="s">
        <v>1034</v>
      </c>
      <c r="Q15" s="12">
        <f>MAX(I2:I1001)</f>
        <v>2000</v>
      </c>
    </row>
    <row r="16" spans="1:17" ht="18.75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  <c r="J16" t="str">
        <f t="shared" si="0"/>
        <v>Adult</v>
      </c>
      <c r="K16" t="str">
        <f t="shared" si="1"/>
        <v>Yes</v>
      </c>
      <c r="L16" t="str">
        <f t="shared" si="4"/>
        <v>Yes</v>
      </c>
      <c r="M16">
        <f t="shared" si="3"/>
        <v>2</v>
      </c>
      <c r="P16" s="11" t="s">
        <v>1035</v>
      </c>
      <c r="Q16" s="12">
        <f>MIN(I2:I1001)</f>
        <v>25</v>
      </c>
    </row>
    <row r="17" spans="1:17" ht="18.75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  <c r="J17" t="str">
        <f t="shared" si="0"/>
        <v>Teen</v>
      </c>
      <c r="K17" t="str">
        <f t="shared" si="1"/>
        <v>Yes</v>
      </c>
      <c r="L17" t="str">
        <f t="shared" si="4"/>
        <v>No</v>
      </c>
      <c r="M17">
        <f t="shared" si="3"/>
        <v>1</v>
      </c>
      <c r="P17" s="11" t="s">
        <v>1036</v>
      </c>
      <c r="Q17" s="11">
        <f>COUNTIF(K2:K1001,"Yes")</f>
        <v>153</v>
      </c>
    </row>
    <row r="18" spans="1:17" ht="18.75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  <c r="J18" t="str">
        <f t="shared" si="0"/>
        <v>Young Adult</v>
      </c>
      <c r="K18" t="str">
        <f t="shared" si="1"/>
        <v>No</v>
      </c>
      <c r="L18" t="str">
        <f t="shared" si="4"/>
        <v>Yes</v>
      </c>
      <c r="M18">
        <f t="shared" si="3"/>
        <v>2</v>
      </c>
      <c r="P18" s="11" t="s">
        <v>1037</v>
      </c>
      <c r="Q18" s="12">
        <f>AVERAGE(I2:I1001)</f>
        <v>456</v>
      </c>
    </row>
    <row r="19" spans="1:17" x14ac:dyDescent="0.25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  <c r="J19" t="str">
        <f t="shared" si="0"/>
        <v>Adult</v>
      </c>
      <c r="K19" t="str">
        <f t="shared" si="1"/>
        <v>No</v>
      </c>
      <c r="L19" t="str">
        <f t="shared" si="4"/>
        <v>No</v>
      </c>
      <c r="M19">
        <f t="shared" si="3"/>
        <v>2</v>
      </c>
    </row>
    <row r="20" spans="1:17" x14ac:dyDescent="0.25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  <c r="J20" t="str">
        <f t="shared" si="0"/>
        <v>Senior</v>
      </c>
      <c r="K20" t="str">
        <f t="shared" si="1"/>
        <v>No</v>
      </c>
      <c r="L20" t="str">
        <f t="shared" si="4"/>
        <v>No</v>
      </c>
      <c r="M20">
        <f t="shared" si="3"/>
        <v>2</v>
      </c>
    </row>
    <row r="21" spans="1:17" x14ac:dyDescent="0.25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  <c r="J21" t="str">
        <f t="shared" si="0"/>
        <v>Young Adult</v>
      </c>
      <c r="K21" t="str">
        <f t="shared" si="1"/>
        <v>No</v>
      </c>
      <c r="L21" t="str">
        <f t="shared" si="4"/>
        <v>No</v>
      </c>
      <c r="M21">
        <f t="shared" si="3"/>
        <v>1</v>
      </c>
    </row>
    <row r="22" spans="1:17" x14ac:dyDescent="0.25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  <c r="J22" t="str">
        <f t="shared" si="0"/>
        <v>Senior</v>
      </c>
      <c r="K22" t="str">
        <f t="shared" si="1"/>
        <v>No</v>
      </c>
      <c r="L22" t="str">
        <f t="shared" si="4"/>
        <v>No</v>
      </c>
      <c r="M22">
        <f t="shared" si="3"/>
        <v>2</v>
      </c>
    </row>
    <row r="23" spans="1:17" x14ac:dyDescent="0.25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  <c r="J23" t="str">
        <f t="shared" si="0"/>
        <v>Teen</v>
      </c>
      <c r="K23" t="str">
        <f t="shared" si="1"/>
        <v>No</v>
      </c>
      <c r="L23" t="str">
        <f t="shared" si="4"/>
        <v>No</v>
      </c>
      <c r="M23">
        <f t="shared" si="3"/>
        <v>1</v>
      </c>
    </row>
    <row r="24" spans="1:17" x14ac:dyDescent="0.25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  <c r="J24" t="str">
        <f t="shared" si="0"/>
        <v>Adult</v>
      </c>
      <c r="K24" t="str">
        <f t="shared" si="1"/>
        <v>No</v>
      </c>
      <c r="L24" t="str">
        <f t="shared" si="4"/>
        <v>Yes</v>
      </c>
      <c r="M24">
        <f t="shared" si="3"/>
        <v>2</v>
      </c>
    </row>
    <row r="25" spans="1:17" x14ac:dyDescent="0.25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  <c r="J25" t="str">
        <f t="shared" si="0"/>
        <v>Adult</v>
      </c>
      <c r="K25" t="str">
        <f t="shared" si="1"/>
        <v>No</v>
      </c>
      <c r="L25" t="str">
        <f t="shared" si="4"/>
        <v>No</v>
      </c>
      <c r="M25">
        <f t="shared" si="3"/>
        <v>2</v>
      </c>
    </row>
    <row r="26" spans="1:17" x14ac:dyDescent="0.25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  <c r="J26" t="str">
        <f t="shared" si="0"/>
        <v>Senior</v>
      </c>
      <c r="K26" t="str">
        <f t="shared" si="1"/>
        <v>No</v>
      </c>
      <c r="L26" t="str">
        <f t="shared" si="4"/>
        <v>No</v>
      </c>
      <c r="M26">
        <f t="shared" si="3"/>
        <v>2</v>
      </c>
    </row>
    <row r="27" spans="1:17" x14ac:dyDescent="0.25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  <c r="J27" t="str">
        <f t="shared" si="0"/>
        <v>Young Adult</v>
      </c>
      <c r="K27" t="str">
        <f t="shared" si="1"/>
        <v>No</v>
      </c>
      <c r="L27" t="str">
        <f t="shared" si="4"/>
        <v>No</v>
      </c>
      <c r="M27">
        <f t="shared" si="3"/>
        <v>2</v>
      </c>
    </row>
    <row r="28" spans="1:17" x14ac:dyDescent="0.25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  <c r="J28" t="str">
        <f t="shared" si="0"/>
        <v>Adult</v>
      </c>
      <c r="K28" t="str">
        <f t="shared" si="1"/>
        <v>No</v>
      </c>
      <c r="L28" t="str">
        <f t="shared" si="4"/>
        <v>No</v>
      </c>
      <c r="M28">
        <f t="shared" si="3"/>
        <v>2</v>
      </c>
    </row>
    <row r="29" spans="1:17" x14ac:dyDescent="0.25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  <c r="J29" t="str">
        <f t="shared" si="0"/>
        <v>Adult</v>
      </c>
      <c r="K29" t="str">
        <f t="shared" si="1"/>
        <v>No</v>
      </c>
      <c r="L29" t="str">
        <f t="shared" si="4"/>
        <v>No</v>
      </c>
      <c r="M29">
        <f t="shared" si="3"/>
        <v>2</v>
      </c>
    </row>
    <row r="30" spans="1:17" x14ac:dyDescent="0.25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  <c r="J30" t="str">
        <f t="shared" si="0"/>
        <v>Adult</v>
      </c>
      <c r="K30" t="str">
        <f t="shared" si="1"/>
        <v>No</v>
      </c>
      <c r="L30" t="str">
        <f t="shared" si="4"/>
        <v>No</v>
      </c>
      <c r="M30">
        <f t="shared" si="3"/>
        <v>2</v>
      </c>
    </row>
    <row r="31" spans="1:17" x14ac:dyDescent="0.25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  <c r="J31" t="str">
        <f t="shared" si="0"/>
        <v>Adult</v>
      </c>
      <c r="K31" t="str">
        <f t="shared" si="1"/>
        <v>No</v>
      </c>
      <c r="L31" t="str">
        <f t="shared" si="4"/>
        <v>No</v>
      </c>
      <c r="M31">
        <f t="shared" si="3"/>
        <v>2</v>
      </c>
    </row>
    <row r="32" spans="1:17" x14ac:dyDescent="0.25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  <c r="J32" t="str">
        <f t="shared" si="0"/>
        <v>Adult</v>
      </c>
      <c r="K32" t="str">
        <f t="shared" si="1"/>
        <v>Yes</v>
      </c>
      <c r="L32" t="str">
        <f t="shared" si="4"/>
        <v>Yes</v>
      </c>
      <c r="M32">
        <f t="shared" si="3"/>
        <v>1</v>
      </c>
    </row>
    <row r="33" spans="1:13" x14ac:dyDescent="0.25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  <c r="J33" t="str">
        <f t="shared" si="0"/>
        <v>Adult</v>
      </c>
      <c r="K33" t="str">
        <f t="shared" si="1"/>
        <v>No</v>
      </c>
      <c r="L33" t="str">
        <f t="shared" si="4"/>
        <v>No</v>
      </c>
      <c r="M33">
        <f t="shared" si="3"/>
        <v>1</v>
      </c>
    </row>
    <row r="34" spans="1:13" x14ac:dyDescent="0.25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  <c r="J34" t="str">
        <f t="shared" si="0"/>
        <v>Senior</v>
      </c>
      <c r="K34" t="str">
        <f t="shared" si="1"/>
        <v>No</v>
      </c>
      <c r="L34" t="str">
        <f t="shared" si="4"/>
        <v>No</v>
      </c>
      <c r="M34">
        <f t="shared" si="3"/>
        <v>2</v>
      </c>
    </row>
    <row r="35" spans="1:13" x14ac:dyDescent="0.25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  <c r="J35" t="str">
        <f t="shared" si="0"/>
        <v>Senior</v>
      </c>
      <c r="K35" t="str">
        <f t="shared" si="1"/>
        <v>No</v>
      </c>
      <c r="L35" t="str">
        <f t="shared" si="4"/>
        <v>No</v>
      </c>
      <c r="M35">
        <f t="shared" si="3"/>
        <v>2</v>
      </c>
    </row>
    <row r="36" spans="1:13" x14ac:dyDescent="0.25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  <c r="J36" t="str">
        <f t="shared" si="0"/>
        <v>Senior</v>
      </c>
      <c r="K36" t="str">
        <f t="shared" si="1"/>
        <v>No</v>
      </c>
      <c r="L36" t="str">
        <f t="shared" si="4"/>
        <v>No</v>
      </c>
      <c r="M36">
        <f t="shared" si="3"/>
        <v>2</v>
      </c>
    </row>
    <row r="37" spans="1:13" x14ac:dyDescent="0.25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  <c r="J37" t="str">
        <f t="shared" si="0"/>
        <v>Senior</v>
      </c>
      <c r="K37" t="str">
        <f t="shared" si="1"/>
        <v>No</v>
      </c>
      <c r="L37" t="str">
        <f t="shared" si="4"/>
        <v>No</v>
      </c>
      <c r="M37">
        <f t="shared" si="3"/>
        <v>1</v>
      </c>
    </row>
    <row r="38" spans="1:13" x14ac:dyDescent="0.25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  <c r="J38" t="str">
        <f t="shared" si="0"/>
        <v>Teen</v>
      </c>
      <c r="K38" t="str">
        <f t="shared" si="1"/>
        <v>No</v>
      </c>
      <c r="L38" t="str">
        <f t="shared" si="4"/>
        <v>No</v>
      </c>
      <c r="M38">
        <f t="shared" si="3"/>
        <v>2</v>
      </c>
    </row>
    <row r="39" spans="1:13" x14ac:dyDescent="0.25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  <c r="J39" t="str">
        <f t="shared" si="0"/>
        <v>Adult</v>
      </c>
      <c r="K39" t="str">
        <f t="shared" si="1"/>
        <v>No</v>
      </c>
      <c r="L39" t="str">
        <f t="shared" si="4"/>
        <v>Yes</v>
      </c>
      <c r="M39">
        <f t="shared" si="3"/>
        <v>1</v>
      </c>
    </row>
    <row r="40" spans="1:13" x14ac:dyDescent="0.25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  <c r="J40" t="str">
        <f t="shared" si="0"/>
        <v>Young Adult</v>
      </c>
      <c r="K40" t="str">
        <f t="shared" si="1"/>
        <v>No</v>
      </c>
      <c r="L40" t="str">
        <f t="shared" si="4"/>
        <v>Yes</v>
      </c>
      <c r="M40">
        <f t="shared" si="3"/>
        <v>1</v>
      </c>
    </row>
    <row r="41" spans="1:13" x14ac:dyDescent="0.25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  <c r="J41" t="str">
        <f t="shared" si="0"/>
        <v>Adult</v>
      </c>
      <c r="K41" t="str">
        <f t="shared" si="1"/>
        <v>No</v>
      </c>
      <c r="L41" t="str">
        <f t="shared" si="4"/>
        <v>No</v>
      </c>
      <c r="M41">
        <f t="shared" si="3"/>
        <v>1</v>
      </c>
    </row>
    <row r="42" spans="1:13" x14ac:dyDescent="0.25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  <c r="J42" t="str">
        <f t="shared" si="0"/>
        <v>Adult</v>
      </c>
      <c r="K42" t="str">
        <f t="shared" si="1"/>
        <v>No</v>
      </c>
      <c r="L42" t="str">
        <f t="shared" si="4"/>
        <v>No</v>
      </c>
      <c r="M42">
        <f t="shared" si="3"/>
        <v>1</v>
      </c>
    </row>
    <row r="43" spans="1:13" x14ac:dyDescent="0.25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  <c r="J43" t="str">
        <f t="shared" si="0"/>
        <v>Young Adult</v>
      </c>
      <c r="K43" t="str">
        <f t="shared" si="1"/>
        <v>No</v>
      </c>
      <c r="L43" t="str">
        <f t="shared" si="4"/>
        <v>No</v>
      </c>
      <c r="M43">
        <f t="shared" si="3"/>
        <v>1</v>
      </c>
    </row>
    <row r="44" spans="1:13" x14ac:dyDescent="0.25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  <c r="J44" t="str">
        <f t="shared" si="0"/>
        <v>Adult</v>
      </c>
      <c r="K44" t="str">
        <f t="shared" si="1"/>
        <v>No</v>
      </c>
      <c r="L44" t="str">
        <f t="shared" si="4"/>
        <v>No</v>
      </c>
      <c r="M44">
        <f t="shared" si="3"/>
        <v>2</v>
      </c>
    </row>
    <row r="45" spans="1:13" x14ac:dyDescent="0.25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  <c r="J45" t="str">
        <f t="shared" si="0"/>
        <v>Young Adult</v>
      </c>
      <c r="K45" t="str">
        <f t="shared" si="1"/>
        <v>No</v>
      </c>
      <c r="L45" t="str">
        <f t="shared" si="4"/>
        <v>No</v>
      </c>
      <c r="M45">
        <f t="shared" si="3"/>
        <v>2</v>
      </c>
    </row>
    <row r="46" spans="1:13" x14ac:dyDescent="0.25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  <c r="J46" t="str">
        <f t="shared" si="0"/>
        <v>Senior</v>
      </c>
      <c r="K46" t="str">
        <f t="shared" si="1"/>
        <v>No</v>
      </c>
      <c r="L46" t="str">
        <f t="shared" si="4"/>
        <v>No</v>
      </c>
      <c r="M46">
        <f t="shared" si="3"/>
        <v>2</v>
      </c>
    </row>
    <row r="47" spans="1:13" x14ac:dyDescent="0.25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  <c r="J47" t="str">
        <f t="shared" si="0"/>
        <v>Young Adult</v>
      </c>
      <c r="K47" t="str">
        <f t="shared" si="1"/>
        <v>Yes</v>
      </c>
      <c r="L47" t="str">
        <f t="shared" si="4"/>
        <v>Yes</v>
      </c>
      <c r="M47">
        <f t="shared" si="3"/>
        <v>2</v>
      </c>
    </row>
    <row r="48" spans="1:13" x14ac:dyDescent="0.25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  <c r="J48" t="str">
        <f t="shared" si="0"/>
        <v>Adult</v>
      </c>
      <c r="K48" t="str">
        <f t="shared" si="1"/>
        <v>Yes</v>
      </c>
      <c r="L48" t="str">
        <f t="shared" si="4"/>
        <v>No</v>
      </c>
      <c r="M48">
        <f t="shared" si="3"/>
        <v>2</v>
      </c>
    </row>
    <row r="49" spans="1:13" x14ac:dyDescent="0.25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  <c r="J49" t="str">
        <f t="shared" si="0"/>
        <v>Senior</v>
      </c>
      <c r="K49" t="str">
        <f t="shared" si="1"/>
        <v>No</v>
      </c>
      <c r="L49" t="str">
        <f t="shared" si="4"/>
        <v>No</v>
      </c>
      <c r="M49">
        <f t="shared" si="3"/>
        <v>1</v>
      </c>
    </row>
    <row r="50" spans="1:13" x14ac:dyDescent="0.25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  <c r="J50" t="str">
        <f t="shared" si="0"/>
        <v>Senior</v>
      </c>
      <c r="K50" t="str">
        <f t="shared" si="1"/>
        <v>No</v>
      </c>
      <c r="L50" t="str">
        <f t="shared" si="4"/>
        <v>No</v>
      </c>
      <c r="M50">
        <f t="shared" si="3"/>
        <v>2</v>
      </c>
    </row>
    <row r="51" spans="1:13" x14ac:dyDescent="0.25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  <c r="J51" t="str">
        <f t="shared" si="0"/>
        <v>Young Adult</v>
      </c>
      <c r="K51" t="str">
        <f t="shared" si="1"/>
        <v>No</v>
      </c>
      <c r="L51" t="str">
        <f t="shared" si="4"/>
        <v>No</v>
      </c>
      <c r="M51">
        <f t="shared" si="3"/>
        <v>2</v>
      </c>
    </row>
    <row r="52" spans="1:13" x14ac:dyDescent="0.25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  <c r="J52" t="str">
        <f t="shared" si="0"/>
        <v>Young Adult</v>
      </c>
      <c r="K52" t="str">
        <f t="shared" si="1"/>
        <v>No</v>
      </c>
      <c r="L52" t="str">
        <f t="shared" si="4"/>
        <v>No</v>
      </c>
      <c r="M52">
        <f t="shared" si="3"/>
        <v>1</v>
      </c>
    </row>
    <row r="53" spans="1:13" x14ac:dyDescent="0.25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  <c r="J53" t="str">
        <f t="shared" si="0"/>
        <v>Adult</v>
      </c>
      <c r="K53" t="str">
        <f t="shared" si="1"/>
        <v>No</v>
      </c>
      <c r="L53" t="str">
        <f t="shared" si="4"/>
        <v>No</v>
      </c>
      <c r="M53">
        <f t="shared" si="3"/>
        <v>2</v>
      </c>
    </row>
    <row r="54" spans="1:13" x14ac:dyDescent="0.25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  <c r="J54" t="str">
        <f t="shared" si="0"/>
        <v>Adult</v>
      </c>
      <c r="K54" t="str">
        <f t="shared" si="1"/>
        <v>No</v>
      </c>
      <c r="L54" t="str">
        <f t="shared" si="4"/>
        <v>No</v>
      </c>
      <c r="M54">
        <f t="shared" si="3"/>
        <v>1</v>
      </c>
    </row>
    <row r="55" spans="1:13" x14ac:dyDescent="0.25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  <c r="J55" t="str">
        <f t="shared" si="0"/>
        <v>Adult</v>
      </c>
      <c r="K55" t="str">
        <f t="shared" si="1"/>
        <v>Yes</v>
      </c>
      <c r="L55" t="str">
        <f t="shared" si="4"/>
        <v>No</v>
      </c>
      <c r="M55">
        <f t="shared" si="3"/>
        <v>2</v>
      </c>
    </row>
    <row r="56" spans="1:13" x14ac:dyDescent="0.25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  <c r="J56" t="str">
        <f t="shared" si="0"/>
        <v>Adult</v>
      </c>
      <c r="K56" t="str">
        <f t="shared" si="1"/>
        <v>No</v>
      </c>
      <c r="L56" t="str">
        <f t="shared" si="4"/>
        <v>Yes</v>
      </c>
      <c r="M56">
        <f t="shared" si="3"/>
        <v>1</v>
      </c>
    </row>
    <row r="57" spans="1:13" x14ac:dyDescent="0.25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  <c r="J57" t="str">
        <f t="shared" si="0"/>
        <v>Young Adult</v>
      </c>
      <c r="K57" t="str">
        <f t="shared" si="1"/>
        <v>No</v>
      </c>
      <c r="L57" t="str">
        <f t="shared" si="4"/>
        <v>No</v>
      </c>
      <c r="M57">
        <f t="shared" si="3"/>
        <v>2</v>
      </c>
    </row>
    <row r="58" spans="1:13" x14ac:dyDescent="0.25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  <c r="J58" t="str">
        <f t="shared" si="0"/>
        <v>Senior</v>
      </c>
      <c r="K58" t="str">
        <f t="shared" si="1"/>
        <v>No</v>
      </c>
      <c r="L58" t="str">
        <f t="shared" si="4"/>
        <v>No</v>
      </c>
      <c r="M58">
        <f t="shared" si="3"/>
        <v>2</v>
      </c>
    </row>
    <row r="59" spans="1:13" x14ac:dyDescent="0.25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  <c r="J59" t="str">
        <f t="shared" si="0"/>
        <v>Teen</v>
      </c>
      <c r="K59" t="str">
        <f t="shared" si="1"/>
        <v>Yes</v>
      </c>
      <c r="L59" t="str">
        <f t="shared" si="4"/>
        <v>Yes</v>
      </c>
      <c r="M59">
        <f t="shared" si="3"/>
        <v>1</v>
      </c>
    </row>
    <row r="60" spans="1:13" x14ac:dyDescent="0.25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  <c r="J60" t="str">
        <f t="shared" si="0"/>
        <v>Senior</v>
      </c>
      <c r="K60" t="str">
        <f t="shared" si="1"/>
        <v>No</v>
      </c>
      <c r="L60" t="str">
        <f t="shared" si="4"/>
        <v>No</v>
      </c>
      <c r="M60">
        <f t="shared" si="3"/>
        <v>1</v>
      </c>
    </row>
    <row r="61" spans="1:13" x14ac:dyDescent="0.25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  <c r="J61" t="str">
        <f t="shared" si="0"/>
        <v>Adult</v>
      </c>
      <c r="K61" t="str">
        <f t="shared" si="1"/>
        <v>No</v>
      </c>
      <c r="L61" t="str">
        <f t="shared" si="4"/>
        <v>No</v>
      </c>
      <c r="M61">
        <f t="shared" si="3"/>
        <v>1</v>
      </c>
    </row>
    <row r="62" spans="1:13" x14ac:dyDescent="0.25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  <c r="J62" t="str">
        <f t="shared" si="0"/>
        <v>Young Adult</v>
      </c>
      <c r="K62" t="str">
        <f t="shared" si="1"/>
        <v>No</v>
      </c>
      <c r="L62" t="str">
        <f t="shared" si="4"/>
        <v>Yes</v>
      </c>
      <c r="M62">
        <f t="shared" si="3"/>
        <v>1</v>
      </c>
    </row>
    <row r="63" spans="1:13" x14ac:dyDescent="0.25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  <c r="J63" t="str">
        <f t="shared" si="0"/>
        <v>Teen</v>
      </c>
      <c r="K63" t="str">
        <f t="shared" si="1"/>
        <v>No</v>
      </c>
      <c r="L63" t="str">
        <f t="shared" si="4"/>
        <v>No</v>
      </c>
      <c r="M63">
        <f t="shared" si="3"/>
        <v>1</v>
      </c>
    </row>
    <row r="64" spans="1:13" x14ac:dyDescent="0.25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  <c r="J64" t="str">
        <f t="shared" si="0"/>
        <v>Senior</v>
      </c>
      <c r="K64" t="str">
        <f t="shared" si="1"/>
        <v>No</v>
      </c>
      <c r="L64" t="str">
        <f t="shared" si="4"/>
        <v>No</v>
      </c>
      <c r="M64">
        <f t="shared" si="3"/>
        <v>1</v>
      </c>
    </row>
    <row r="65" spans="1:13" x14ac:dyDescent="0.25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  <c r="J65" t="str">
        <f t="shared" si="0"/>
        <v>Adult</v>
      </c>
      <c r="K65" t="str">
        <f t="shared" si="1"/>
        <v>No</v>
      </c>
      <c r="L65" t="str">
        <f t="shared" si="4"/>
        <v>Yes</v>
      </c>
      <c r="M65">
        <f t="shared" si="3"/>
        <v>1</v>
      </c>
    </row>
    <row r="66" spans="1:13" x14ac:dyDescent="0.25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  <c r="J66" t="str">
        <f t="shared" si="0"/>
        <v>Senior</v>
      </c>
      <c r="K66" t="str">
        <f t="shared" si="1"/>
        <v>Yes</v>
      </c>
      <c r="L66" t="str">
        <f t="shared" si="4"/>
        <v>Yes</v>
      </c>
      <c r="M66">
        <f t="shared" si="3"/>
        <v>1</v>
      </c>
    </row>
    <row r="67" spans="1:13" x14ac:dyDescent="0.25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  <c r="J67" t="str">
        <f t="shared" ref="J67:J130" si="5">_xlfn.IFS(E67:E1066&lt;20,"Teen",E67:E1066&lt;30,"Young Adult",E67:E1066&lt;50,"Adult",TRUE,"Senior")</f>
        <v>Adult</v>
      </c>
      <c r="K67" t="str">
        <f t="shared" ref="K67:K130" si="6">IF(I67:I1066&gt;1000,"Yes","No")</f>
        <v>No</v>
      </c>
      <c r="L67" t="str">
        <f t="shared" si="4"/>
        <v>No</v>
      </c>
      <c r="M67">
        <f t="shared" ref="M67:M130" si="7">_xlfn.IFS(D67:D1066="Male",1,D67:D1066="Female",2)</f>
        <v>2</v>
      </c>
    </row>
    <row r="68" spans="1:13" x14ac:dyDescent="0.25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  <c r="J68" t="str">
        <f t="shared" si="5"/>
        <v>Adult</v>
      </c>
      <c r="K68" t="str">
        <f t="shared" si="6"/>
        <v>Yes</v>
      </c>
      <c r="L68" t="str">
        <f t="shared" si="4"/>
        <v>Yes</v>
      </c>
      <c r="M68">
        <f t="shared" si="7"/>
        <v>2</v>
      </c>
    </row>
    <row r="69" spans="1:13" x14ac:dyDescent="0.25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  <c r="J69" t="str">
        <f t="shared" si="5"/>
        <v>Young Adult</v>
      </c>
      <c r="K69" t="str">
        <f t="shared" si="6"/>
        <v>No</v>
      </c>
      <c r="L69" t="str">
        <f t="shared" si="4"/>
        <v>No</v>
      </c>
      <c r="M69">
        <f t="shared" si="7"/>
        <v>1</v>
      </c>
    </row>
    <row r="70" spans="1:13" x14ac:dyDescent="0.25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  <c r="J70" t="str">
        <f t="shared" si="5"/>
        <v>Senior</v>
      </c>
      <c r="K70" t="str">
        <f t="shared" si="6"/>
        <v>No</v>
      </c>
      <c r="L70" t="str">
        <f t="shared" si="4"/>
        <v>No</v>
      </c>
      <c r="M70">
        <f t="shared" si="7"/>
        <v>2</v>
      </c>
    </row>
    <row r="71" spans="1:13" x14ac:dyDescent="0.25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  <c r="J71" t="str">
        <f t="shared" si="5"/>
        <v>Adult</v>
      </c>
      <c r="K71" t="str">
        <f t="shared" si="6"/>
        <v>No</v>
      </c>
      <c r="L71" t="str">
        <f t="shared" si="4"/>
        <v>No</v>
      </c>
      <c r="M71">
        <f t="shared" si="7"/>
        <v>2</v>
      </c>
    </row>
    <row r="72" spans="1:13" x14ac:dyDescent="0.25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  <c r="J72" t="str">
        <f t="shared" si="5"/>
        <v>Senior</v>
      </c>
      <c r="K72" t="str">
        <f t="shared" si="6"/>
        <v>No</v>
      </c>
      <c r="L72" t="str">
        <f t="shared" si="4"/>
        <v>Yes</v>
      </c>
      <c r="M72">
        <f t="shared" si="7"/>
        <v>2</v>
      </c>
    </row>
    <row r="73" spans="1:13" x14ac:dyDescent="0.25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  <c r="J73" t="str">
        <f t="shared" si="5"/>
        <v>Young Adult</v>
      </c>
      <c r="K73" t="str">
        <f t="shared" si="6"/>
        <v>Yes</v>
      </c>
      <c r="L73" t="str">
        <f t="shared" si="4"/>
        <v>Yes</v>
      </c>
      <c r="M73">
        <f t="shared" si="7"/>
        <v>2</v>
      </c>
    </row>
    <row r="74" spans="1:13" x14ac:dyDescent="0.25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  <c r="J74" t="str">
        <f t="shared" si="5"/>
        <v>Young Adult</v>
      </c>
      <c r="K74" t="str">
        <f t="shared" si="6"/>
        <v>No</v>
      </c>
      <c r="L74" t="str">
        <f t="shared" ref="L74:L137" si="8">IF(G74:G1073&gt;3,"Yes","No")</f>
        <v>No</v>
      </c>
      <c r="M74">
        <f t="shared" si="7"/>
        <v>1</v>
      </c>
    </row>
    <row r="75" spans="1:13" x14ac:dyDescent="0.25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  <c r="J75" t="str">
        <f t="shared" si="5"/>
        <v>Teen</v>
      </c>
      <c r="K75" t="str">
        <f t="shared" si="6"/>
        <v>Yes</v>
      </c>
      <c r="L75" t="str">
        <f t="shared" si="8"/>
        <v>Yes</v>
      </c>
      <c r="M75">
        <f t="shared" si="7"/>
        <v>2</v>
      </c>
    </row>
    <row r="76" spans="1:13" x14ac:dyDescent="0.25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  <c r="J76" t="str">
        <f t="shared" si="5"/>
        <v>Senior</v>
      </c>
      <c r="K76" t="str">
        <f t="shared" si="6"/>
        <v>No</v>
      </c>
      <c r="L76" t="str">
        <f t="shared" si="8"/>
        <v>Yes</v>
      </c>
      <c r="M76">
        <f t="shared" si="7"/>
        <v>1</v>
      </c>
    </row>
    <row r="77" spans="1:13" x14ac:dyDescent="0.25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  <c r="J77" t="str">
        <f t="shared" si="5"/>
        <v>Young Adult</v>
      </c>
      <c r="K77" t="str">
        <f t="shared" si="6"/>
        <v>No</v>
      </c>
      <c r="L77" t="str">
        <f t="shared" si="8"/>
        <v>No</v>
      </c>
      <c r="M77">
        <f t="shared" si="7"/>
        <v>2</v>
      </c>
    </row>
    <row r="78" spans="1:13" x14ac:dyDescent="0.25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  <c r="J78" t="str">
        <f t="shared" si="5"/>
        <v>Adult</v>
      </c>
      <c r="K78" t="str">
        <f t="shared" si="6"/>
        <v>No</v>
      </c>
      <c r="L78" t="str">
        <f t="shared" si="8"/>
        <v>No</v>
      </c>
      <c r="M78">
        <f t="shared" si="7"/>
        <v>2</v>
      </c>
    </row>
    <row r="79" spans="1:13" x14ac:dyDescent="0.25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  <c r="J79" t="str">
        <f t="shared" si="5"/>
        <v>Adult</v>
      </c>
      <c r="K79" t="str">
        <f t="shared" si="6"/>
        <v>Yes</v>
      </c>
      <c r="L79" t="str">
        <f t="shared" si="8"/>
        <v>No</v>
      </c>
      <c r="M79">
        <f t="shared" si="7"/>
        <v>2</v>
      </c>
    </row>
    <row r="80" spans="1:13" x14ac:dyDescent="0.25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  <c r="J80" t="str">
        <f t="shared" si="5"/>
        <v>Adult</v>
      </c>
      <c r="K80" t="str">
        <f t="shared" si="6"/>
        <v>No</v>
      </c>
      <c r="L80" t="str">
        <f t="shared" si="8"/>
        <v>No</v>
      </c>
      <c r="M80">
        <f t="shared" si="7"/>
        <v>1</v>
      </c>
    </row>
    <row r="81" spans="1:13" x14ac:dyDescent="0.25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  <c r="J81" t="str">
        <f t="shared" si="5"/>
        <v>Senior</v>
      </c>
      <c r="K81" t="str">
        <f t="shared" si="6"/>
        <v>No</v>
      </c>
      <c r="L81" t="str">
        <f t="shared" si="8"/>
        <v>No</v>
      </c>
      <c r="M81">
        <f t="shared" si="7"/>
        <v>2</v>
      </c>
    </row>
    <row r="82" spans="1:13" x14ac:dyDescent="0.25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  <c r="J82" t="str">
        <f t="shared" si="5"/>
        <v>Adult</v>
      </c>
      <c r="K82" t="str">
        <f t="shared" si="6"/>
        <v>No</v>
      </c>
      <c r="L82" t="str">
        <f t="shared" si="8"/>
        <v>No</v>
      </c>
      <c r="M82">
        <f t="shared" si="7"/>
        <v>1</v>
      </c>
    </row>
    <row r="83" spans="1:13" x14ac:dyDescent="0.25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  <c r="J83" t="str">
        <f t="shared" si="5"/>
        <v>Adult</v>
      </c>
      <c r="K83" t="str">
        <f t="shared" si="6"/>
        <v>No</v>
      </c>
      <c r="L83" t="str">
        <f t="shared" si="8"/>
        <v>Yes</v>
      </c>
      <c r="M83">
        <f t="shared" si="7"/>
        <v>2</v>
      </c>
    </row>
    <row r="84" spans="1:13" x14ac:dyDescent="0.25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  <c r="J84" t="str">
        <f t="shared" si="5"/>
        <v>Senior</v>
      </c>
      <c r="K84" t="str">
        <f t="shared" si="6"/>
        <v>No</v>
      </c>
      <c r="L84" t="str">
        <f t="shared" si="8"/>
        <v>No</v>
      </c>
      <c r="M84">
        <f t="shared" si="7"/>
        <v>1</v>
      </c>
    </row>
    <row r="85" spans="1:13" x14ac:dyDescent="0.25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  <c r="J85" t="str">
        <f t="shared" si="5"/>
        <v>Adult</v>
      </c>
      <c r="K85" t="str">
        <f t="shared" si="6"/>
        <v>No</v>
      </c>
      <c r="L85" t="str">
        <f t="shared" si="8"/>
        <v>No</v>
      </c>
      <c r="M85">
        <f t="shared" si="7"/>
        <v>2</v>
      </c>
    </row>
    <row r="86" spans="1:13" x14ac:dyDescent="0.25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  <c r="J86" t="str">
        <f t="shared" si="5"/>
        <v>Adult</v>
      </c>
      <c r="K86" t="str">
        <f t="shared" si="6"/>
        <v>No</v>
      </c>
      <c r="L86" t="str">
        <f t="shared" si="8"/>
        <v>No</v>
      </c>
      <c r="M86">
        <f t="shared" si="7"/>
        <v>1</v>
      </c>
    </row>
    <row r="87" spans="1:13" x14ac:dyDescent="0.25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  <c r="J87" t="str">
        <f t="shared" si="5"/>
        <v>Teen</v>
      </c>
      <c r="K87" t="str">
        <f t="shared" si="6"/>
        <v>No</v>
      </c>
      <c r="L87" t="str">
        <f t="shared" si="8"/>
        <v>No</v>
      </c>
      <c r="M87">
        <f t="shared" si="7"/>
        <v>1</v>
      </c>
    </row>
    <row r="88" spans="1:13" x14ac:dyDescent="0.25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  <c r="J88" t="str">
        <f t="shared" si="5"/>
        <v>Young Adult</v>
      </c>
      <c r="K88" t="str">
        <f t="shared" si="6"/>
        <v>No</v>
      </c>
      <c r="L88" t="str">
        <f t="shared" si="8"/>
        <v>No</v>
      </c>
      <c r="M88">
        <f t="shared" si="7"/>
        <v>2</v>
      </c>
    </row>
    <row r="89" spans="1:13" x14ac:dyDescent="0.25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  <c r="J89" t="str">
        <f t="shared" si="5"/>
        <v>Senior</v>
      </c>
      <c r="K89" t="str">
        <f t="shared" si="6"/>
        <v>No</v>
      </c>
      <c r="L89" t="str">
        <f t="shared" si="8"/>
        <v>No</v>
      </c>
      <c r="M89">
        <f t="shared" si="7"/>
        <v>1</v>
      </c>
    </row>
    <row r="90" spans="1:13" x14ac:dyDescent="0.25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  <c r="J90" t="str">
        <f t="shared" si="5"/>
        <v>Senior</v>
      </c>
      <c r="K90" t="str">
        <f t="shared" si="6"/>
        <v>Yes</v>
      </c>
      <c r="L90" t="str">
        <f t="shared" si="8"/>
        <v>Yes</v>
      </c>
      <c r="M90">
        <f t="shared" si="7"/>
        <v>2</v>
      </c>
    </row>
    <row r="91" spans="1:13" x14ac:dyDescent="0.25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  <c r="J91" t="str">
        <f t="shared" si="5"/>
        <v>Senior</v>
      </c>
      <c r="K91" t="str">
        <f t="shared" si="6"/>
        <v>No</v>
      </c>
      <c r="L91" t="str">
        <f t="shared" si="8"/>
        <v>No</v>
      </c>
      <c r="M91">
        <f t="shared" si="7"/>
        <v>2</v>
      </c>
    </row>
    <row r="92" spans="1:13" x14ac:dyDescent="0.25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  <c r="J92" t="str">
        <f t="shared" si="5"/>
        <v>Senior</v>
      </c>
      <c r="K92" t="str">
        <f t="shared" si="6"/>
        <v>No</v>
      </c>
      <c r="L92" t="str">
        <f t="shared" si="8"/>
        <v>No</v>
      </c>
      <c r="M92">
        <f t="shared" si="7"/>
        <v>2</v>
      </c>
    </row>
    <row r="93" spans="1:13" x14ac:dyDescent="0.25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  <c r="J93" t="str">
        <f t="shared" si="5"/>
        <v>Senior</v>
      </c>
      <c r="K93" t="str">
        <f t="shared" si="6"/>
        <v>No</v>
      </c>
      <c r="L93" t="str">
        <f t="shared" si="8"/>
        <v>Yes</v>
      </c>
      <c r="M93">
        <f t="shared" si="7"/>
        <v>2</v>
      </c>
    </row>
    <row r="94" spans="1:13" x14ac:dyDescent="0.25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  <c r="J94" t="str">
        <f t="shared" si="5"/>
        <v>Adult</v>
      </c>
      <c r="K94" t="str">
        <f t="shared" si="6"/>
        <v>Yes</v>
      </c>
      <c r="L94" t="str">
        <f t="shared" si="8"/>
        <v>Yes</v>
      </c>
      <c r="M94">
        <f t="shared" si="7"/>
        <v>2</v>
      </c>
    </row>
    <row r="95" spans="1:13" x14ac:dyDescent="0.25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  <c r="J95" t="str">
        <f t="shared" si="5"/>
        <v>Adult</v>
      </c>
      <c r="K95" t="str">
        <f t="shared" si="6"/>
        <v>No</v>
      </c>
      <c r="L95" t="str">
        <f t="shared" si="8"/>
        <v>No</v>
      </c>
      <c r="M95">
        <f t="shared" si="7"/>
        <v>2</v>
      </c>
    </row>
    <row r="96" spans="1:13" x14ac:dyDescent="0.25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  <c r="J96" t="str">
        <f t="shared" si="5"/>
        <v>Adult</v>
      </c>
      <c r="K96" t="str">
        <f t="shared" si="6"/>
        <v>No</v>
      </c>
      <c r="L96" t="str">
        <f t="shared" si="8"/>
        <v>No</v>
      </c>
      <c r="M96">
        <f t="shared" si="7"/>
        <v>2</v>
      </c>
    </row>
    <row r="97" spans="1:13" x14ac:dyDescent="0.25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  <c r="J97" t="str">
        <f t="shared" si="5"/>
        <v>Adult</v>
      </c>
      <c r="K97" t="str">
        <f t="shared" si="6"/>
        <v>No</v>
      </c>
      <c r="L97" t="str">
        <f t="shared" si="8"/>
        <v>No</v>
      </c>
      <c r="M97">
        <f t="shared" si="7"/>
        <v>2</v>
      </c>
    </row>
    <row r="98" spans="1:13" x14ac:dyDescent="0.25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  <c r="J98" t="str">
        <f t="shared" si="5"/>
        <v>Senior</v>
      </c>
      <c r="K98" t="str">
        <f t="shared" si="6"/>
        <v>No</v>
      </c>
      <c r="L98" t="str">
        <f t="shared" si="8"/>
        <v>No</v>
      </c>
      <c r="M98">
        <f t="shared" si="7"/>
        <v>2</v>
      </c>
    </row>
    <row r="99" spans="1:13" x14ac:dyDescent="0.25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  <c r="J99" t="str">
        <f t="shared" si="5"/>
        <v>Senior</v>
      </c>
      <c r="K99" t="str">
        <f t="shared" si="6"/>
        <v>No</v>
      </c>
      <c r="L99" t="str">
        <f t="shared" si="8"/>
        <v>No</v>
      </c>
      <c r="M99">
        <f t="shared" si="7"/>
        <v>2</v>
      </c>
    </row>
    <row r="100" spans="1:13" x14ac:dyDescent="0.25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  <c r="J100" t="str">
        <f t="shared" si="5"/>
        <v>Senior</v>
      </c>
      <c r="K100" t="str">
        <f t="shared" si="6"/>
        <v>Yes</v>
      </c>
      <c r="L100" t="str">
        <f t="shared" si="8"/>
        <v>Yes</v>
      </c>
      <c r="M100">
        <f t="shared" si="7"/>
        <v>2</v>
      </c>
    </row>
    <row r="101" spans="1:13" x14ac:dyDescent="0.25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  <c r="J101" t="str">
        <f t="shared" si="5"/>
        <v>Adult</v>
      </c>
      <c r="K101" t="str">
        <f t="shared" si="6"/>
        <v>No</v>
      </c>
      <c r="L101" t="str">
        <f t="shared" si="8"/>
        <v>No</v>
      </c>
      <c r="M101">
        <f t="shared" si="7"/>
        <v>1</v>
      </c>
    </row>
    <row r="102" spans="1:13" x14ac:dyDescent="0.25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  <c r="J102" t="str">
        <f t="shared" si="5"/>
        <v>Adult</v>
      </c>
      <c r="K102" t="str">
        <f t="shared" si="6"/>
        <v>No</v>
      </c>
      <c r="L102" t="str">
        <f t="shared" si="8"/>
        <v>No</v>
      </c>
      <c r="M102">
        <f t="shared" si="7"/>
        <v>1</v>
      </c>
    </row>
    <row r="103" spans="1:13" x14ac:dyDescent="0.25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  <c r="J103" t="str">
        <f t="shared" si="5"/>
        <v>Adult</v>
      </c>
      <c r="K103" t="str">
        <f t="shared" si="6"/>
        <v>No</v>
      </c>
      <c r="L103" t="str">
        <f t="shared" si="8"/>
        <v>No</v>
      </c>
      <c r="M103">
        <f t="shared" si="7"/>
        <v>2</v>
      </c>
    </row>
    <row r="104" spans="1:13" x14ac:dyDescent="0.25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  <c r="J104" t="str">
        <f t="shared" si="5"/>
        <v>Senior</v>
      </c>
      <c r="K104" t="str">
        <f t="shared" si="6"/>
        <v>No</v>
      </c>
      <c r="L104" t="str">
        <f t="shared" si="8"/>
        <v>No</v>
      </c>
      <c r="M104">
        <f t="shared" si="7"/>
        <v>2</v>
      </c>
    </row>
    <row r="105" spans="1:13" x14ac:dyDescent="0.25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  <c r="J105" t="str">
        <f t="shared" si="5"/>
        <v>Adult</v>
      </c>
      <c r="K105" t="str">
        <f t="shared" si="6"/>
        <v>No</v>
      </c>
      <c r="L105" t="str">
        <f t="shared" si="8"/>
        <v>No</v>
      </c>
      <c r="M105">
        <f t="shared" si="7"/>
        <v>2</v>
      </c>
    </row>
    <row r="106" spans="1:13" x14ac:dyDescent="0.25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  <c r="J106" t="str">
        <f t="shared" si="5"/>
        <v>Young Adult</v>
      </c>
      <c r="K106" t="str">
        <f t="shared" si="6"/>
        <v>No</v>
      </c>
      <c r="L106" t="str">
        <f t="shared" si="8"/>
        <v>No</v>
      </c>
      <c r="M106">
        <f t="shared" si="7"/>
        <v>2</v>
      </c>
    </row>
    <row r="107" spans="1:13" x14ac:dyDescent="0.25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  <c r="J107" t="str">
        <f t="shared" si="5"/>
        <v>Adult</v>
      </c>
      <c r="K107" t="str">
        <f t="shared" si="6"/>
        <v>No</v>
      </c>
      <c r="L107" t="str">
        <f t="shared" si="8"/>
        <v>No</v>
      </c>
      <c r="M107">
        <f t="shared" si="7"/>
        <v>2</v>
      </c>
    </row>
    <row r="108" spans="1:13" x14ac:dyDescent="0.25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  <c r="J108" t="str">
        <f t="shared" si="5"/>
        <v>Young Adult</v>
      </c>
      <c r="K108" t="str">
        <f t="shared" si="6"/>
        <v>Yes</v>
      </c>
      <c r="L108" t="str">
        <f t="shared" si="8"/>
        <v>Yes</v>
      </c>
      <c r="M108">
        <f t="shared" si="7"/>
        <v>2</v>
      </c>
    </row>
    <row r="109" spans="1:13" x14ac:dyDescent="0.25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  <c r="J109" t="str">
        <f t="shared" si="5"/>
        <v>Young Adult</v>
      </c>
      <c r="K109" t="str">
        <f t="shared" si="6"/>
        <v>No</v>
      </c>
      <c r="L109" t="str">
        <f t="shared" si="8"/>
        <v>No</v>
      </c>
      <c r="M109">
        <f t="shared" si="7"/>
        <v>2</v>
      </c>
    </row>
    <row r="110" spans="1:13" x14ac:dyDescent="0.25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  <c r="J110" t="str">
        <f t="shared" si="5"/>
        <v>Adult</v>
      </c>
      <c r="K110" t="str">
        <f t="shared" si="6"/>
        <v>Yes</v>
      </c>
      <c r="L110" t="str">
        <f t="shared" si="8"/>
        <v>Yes</v>
      </c>
      <c r="M110">
        <f t="shared" si="7"/>
        <v>2</v>
      </c>
    </row>
    <row r="111" spans="1:13" x14ac:dyDescent="0.25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  <c r="J111" t="str">
        <f t="shared" si="5"/>
        <v>Young Adult</v>
      </c>
      <c r="K111" t="str">
        <f t="shared" si="6"/>
        <v>No</v>
      </c>
      <c r="L111" t="str">
        <f t="shared" si="8"/>
        <v>No</v>
      </c>
      <c r="M111">
        <f t="shared" si="7"/>
        <v>1</v>
      </c>
    </row>
    <row r="112" spans="1:13" x14ac:dyDescent="0.25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  <c r="J112" t="str">
        <f t="shared" si="5"/>
        <v>Adult</v>
      </c>
      <c r="K112" t="str">
        <f t="shared" si="6"/>
        <v>Yes</v>
      </c>
      <c r="L112" t="str">
        <f t="shared" si="8"/>
        <v>No</v>
      </c>
      <c r="M112">
        <f t="shared" si="7"/>
        <v>2</v>
      </c>
    </row>
    <row r="113" spans="1:13" x14ac:dyDescent="0.25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  <c r="J113" t="str">
        <f t="shared" si="5"/>
        <v>Adult</v>
      </c>
      <c r="K113" t="str">
        <f t="shared" si="6"/>
        <v>Yes</v>
      </c>
      <c r="L113" t="str">
        <f t="shared" si="8"/>
        <v>No</v>
      </c>
      <c r="M113">
        <f t="shared" si="7"/>
        <v>1</v>
      </c>
    </row>
    <row r="114" spans="1:13" x14ac:dyDescent="0.25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  <c r="J114" t="str">
        <f t="shared" si="5"/>
        <v>Adult</v>
      </c>
      <c r="K114" t="str">
        <f t="shared" si="6"/>
        <v>No</v>
      </c>
      <c r="L114" t="str">
        <f t="shared" si="8"/>
        <v>No</v>
      </c>
      <c r="M114">
        <f t="shared" si="7"/>
        <v>2</v>
      </c>
    </row>
    <row r="115" spans="1:13" x14ac:dyDescent="0.25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  <c r="J115" t="str">
        <f t="shared" si="5"/>
        <v>Young Adult</v>
      </c>
      <c r="K115" t="str">
        <f t="shared" si="6"/>
        <v>No</v>
      </c>
      <c r="L115" t="str">
        <f t="shared" si="8"/>
        <v>Yes</v>
      </c>
      <c r="M115">
        <f t="shared" si="7"/>
        <v>2</v>
      </c>
    </row>
    <row r="116" spans="1:13" x14ac:dyDescent="0.25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  <c r="J116" t="str">
        <f t="shared" si="5"/>
        <v>Senior</v>
      </c>
      <c r="K116" t="str">
        <f t="shared" si="6"/>
        <v>Yes</v>
      </c>
      <c r="L116" t="str">
        <f t="shared" si="8"/>
        <v>No</v>
      </c>
      <c r="M116">
        <f t="shared" si="7"/>
        <v>1</v>
      </c>
    </row>
    <row r="117" spans="1:13" x14ac:dyDescent="0.25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  <c r="J117" t="str">
        <f t="shared" si="5"/>
        <v>Young Adult</v>
      </c>
      <c r="K117" t="str">
        <f t="shared" si="6"/>
        <v>No</v>
      </c>
      <c r="L117" t="str">
        <f t="shared" si="8"/>
        <v>No</v>
      </c>
      <c r="M117">
        <f t="shared" si="7"/>
        <v>2</v>
      </c>
    </row>
    <row r="118" spans="1:13" x14ac:dyDescent="0.25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  <c r="J118" t="str">
        <f t="shared" si="5"/>
        <v>Teen</v>
      </c>
      <c r="K118" t="str">
        <f t="shared" si="6"/>
        <v>No</v>
      </c>
      <c r="L118" t="str">
        <f t="shared" si="8"/>
        <v>No</v>
      </c>
      <c r="M118">
        <f t="shared" si="7"/>
        <v>1</v>
      </c>
    </row>
    <row r="119" spans="1:13" x14ac:dyDescent="0.25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  <c r="J119" t="str">
        <f t="shared" si="5"/>
        <v>Adult</v>
      </c>
      <c r="K119" t="str">
        <f t="shared" si="6"/>
        <v>Yes</v>
      </c>
      <c r="L119" t="str">
        <f t="shared" si="8"/>
        <v>Yes</v>
      </c>
      <c r="M119">
        <f t="shared" si="7"/>
        <v>2</v>
      </c>
    </row>
    <row r="120" spans="1:13" x14ac:dyDescent="0.25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  <c r="J120" t="str">
        <f t="shared" si="5"/>
        <v>Senior</v>
      </c>
      <c r="K120" t="str">
        <f t="shared" si="6"/>
        <v>No</v>
      </c>
      <c r="L120" t="str">
        <f t="shared" si="8"/>
        <v>No</v>
      </c>
      <c r="M120">
        <f t="shared" si="7"/>
        <v>2</v>
      </c>
    </row>
    <row r="121" spans="1:13" x14ac:dyDescent="0.25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  <c r="J121" t="str">
        <f t="shared" si="5"/>
        <v>Senior</v>
      </c>
      <c r="K121" t="str">
        <f t="shared" si="6"/>
        <v>No</v>
      </c>
      <c r="L121" t="str">
        <f t="shared" si="8"/>
        <v>No</v>
      </c>
      <c r="M121">
        <f t="shared" si="7"/>
        <v>1</v>
      </c>
    </row>
    <row r="122" spans="1:13" x14ac:dyDescent="0.25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  <c r="J122" t="str">
        <f t="shared" si="5"/>
        <v>Young Adult</v>
      </c>
      <c r="K122" t="str">
        <f t="shared" si="6"/>
        <v>No</v>
      </c>
      <c r="L122" t="str">
        <f t="shared" si="8"/>
        <v>Yes</v>
      </c>
      <c r="M122">
        <f t="shared" si="7"/>
        <v>2</v>
      </c>
    </row>
    <row r="123" spans="1:13" x14ac:dyDescent="0.25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  <c r="J123" t="str">
        <f t="shared" si="5"/>
        <v>Senior</v>
      </c>
      <c r="K123" t="str">
        <f t="shared" si="6"/>
        <v>No</v>
      </c>
      <c r="L123" t="str">
        <f t="shared" si="8"/>
        <v>Yes</v>
      </c>
      <c r="M123">
        <f t="shared" si="7"/>
        <v>1</v>
      </c>
    </row>
    <row r="124" spans="1:13" x14ac:dyDescent="0.25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  <c r="J124" t="str">
        <f t="shared" si="5"/>
        <v>Adult</v>
      </c>
      <c r="K124" t="str">
        <f t="shared" si="6"/>
        <v>No</v>
      </c>
      <c r="L124" t="str">
        <f t="shared" si="8"/>
        <v>No</v>
      </c>
      <c r="M124">
        <f t="shared" si="7"/>
        <v>2</v>
      </c>
    </row>
    <row r="125" spans="1:13" x14ac:dyDescent="0.25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  <c r="J125" t="str">
        <f t="shared" si="5"/>
        <v>Adult</v>
      </c>
      <c r="K125" t="str">
        <f t="shared" si="6"/>
        <v>Yes</v>
      </c>
      <c r="L125" t="str">
        <f t="shared" si="8"/>
        <v>Yes</v>
      </c>
      <c r="M125">
        <f t="shared" si="7"/>
        <v>1</v>
      </c>
    </row>
    <row r="126" spans="1:13" x14ac:dyDescent="0.25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  <c r="J126" t="str">
        <f t="shared" si="5"/>
        <v>Adult</v>
      </c>
      <c r="K126" t="str">
        <f t="shared" si="6"/>
        <v>No</v>
      </c>
      <c r="L126" t="str">
        <f t="shared" si="8"/>
        <v>No</v>
      </c>
      <c r="M126">
        <f t="shared" si="7"/>
        <v>1</v>
      </c>
    </row>
    <row r="127" spans="1:13" x14ac:dyDescent="0.25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  <c r="J127" t="str">
        <f t="shared" si="5"/>
        <v>Young Adult</v>
      </c>
      <c r="K127" t="str">
        <f t="shared" si="6"/>
        <v>No</v>
      </c>
      <c r="L127" t="str">
        <f t="shared" si="8"/>
        <v>No</v>
      </c>
      <c r="M127">
        <f t="shared" si="7"/>
        <v>2</v>
      </c>
    </row>
    <row r="128" spans="1:13" x14ac:dyDescent="0.25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  <c r="J128" t="str">
        <f t="shared" si="5"/>
        <v>Adult</v>
      </c>
      <c r="K128" t="str">
        <f t="shared" si="6"/>
        <v>No</v>
      </c>
      <c r="L128" t="str">
        <f t="shared" si="8"/>
        <v>No</v>
      </c>
      <c r="M128">
        <f t="shared" si="7"/>
        <v>2</v>
      </c>
    </row>
    <row r="129" spans="1:13" x14ac:dyDescent="0.25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  <c r="J129" t="str">
        <f t="shared" si="5"/>
        <v>Young Adult</v>
      </c>
      <c r="K129" t="str">
        <f t="shared" si="6"/>
        <v>No</v>
      </c>
      <c r="L129" t="str">
        <f t="shared" si="8"/>
        <v>No</v>
      </c>
      <c r="M129">
        <f t="shared" si="7"/>
        <v>1</v>
      </c>
    </row>
    <row r="130" spans="1:13" x14ac:dyDescent="0.25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  <c r="J130" t="str">
        <f t="shared" si="5"/>
        <v>Young Adult</v>
      </c>
      <c r="K130" t="str">
        <f t="shared" si="6"/>
        <v>No</v>
      </c>
      <c r="L130" t="str">
        <f t="shared" si="8"/>
        <v>No</v>
      </c>
      <c r="M130">
        <f t="shared" si="7"/>
        <v>2</v>
      </c>
    </row>
    <row r="131" spans="1:13" x14ac:dyDescent="0.25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  <c r="J131" t="str">
        <f t="shared" ref="J131:J194" si="9">_xlfn.IFS(E131:E1130&lt;20,"Teen",E131:E1130&lt;30,"Young Adult",E131:E1130&lt;50,"Adult",TRUE,"Senior")</f>
        <v>Senior</v>
      </c>
      <c r="K131" t="str">
        <f t="shared" ref="K131:K194" si="10">IF(I131:I1130&gt;1000,"Yes","No")</f>
        <v>No</v>
      </c>
      <c r="L131" t="str">
        <f t="shared" si="8"/>
        <v>No</v>
      </c>
      <c r="M131">
        <f t="shared" ref="M131:M194" si="11">_xlfn.IFS(D131:D1130="Male",1,D131:D1130="Female",2)</f>
        <v>2</v>
      </c>
    </row>
    <row r="132" spans="1:13" x14ac:dyDescent="0.25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  <c r="J132" t="str">
        <f t="shared" si="9"/>
        <v>Young Adult</v>
      </c>
      <c r="K132" t="str">
        <f t="shared" si="10"/>
        <v>No</v>
      </c>
      <c r="L132" t="str">
        <f t="shared" si="8"/>
        <v>No</v>
      </c>
      <c r="M132">
        <f t="shared" si="11"/>
        <v>2</v>
      </c>
    </row>
    <row r="133" spans="1:13" x14ac:dyDescent="0.25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  <c r="J133" t="str">
        <f t="shared" si="9"/>
        <v>Adult</v>
      </c>
      <c r="K133" t="str">
        <f t="shared" si="10"/>
        <v>No</v>
      </c>
      <c r="L133" t="str">
        <f t="shared" si="8"/>
        <v>Yes</v>
      </c>
      <c r="M133">
        <f t="shared" si="11"/>
        <v>1</v>
      </c>
    </row>
    <row r="134" spans="1:13" x14ac:dyDescent="0.25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  <c r="J134" t="str">
        <f t="shared" si="9"/>
        <v>Young Adult</v>
      </c>
      <c r="K134" t="str">
        <f t="shared" si="10"/>
        <v>No</v>
      </c>
      <c r="L134" t="str">
        <f t="shared" si="8"/>
        <v>No</v>
      </c>
      <c r="M134">
        <f t="shared" si="11"/>
        <v>1</v>
      </c>
    </row>
    <row r="135" spans="1:13" x14ac:dyDescent="0.25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  <c r="J135" t="str">
        <f t="shared" si="9"/>
        <v>Adult</v>
      </c>
      <c r="K135" t="str">
        <f t="shared" si="10"/>
        <v>No</v>
      </c>
      <c r="L135" t="str">
        <f t="shared" si="8"/>
        <v>No</v>
      </c>
      <c r="M135">
        <f t="shared" si="11"/>
        <v>1</v>
      </c>
    </row>
    <row r="136" spans="1:13" x14ac:dyDescent="0.25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  <c r="J136" t="str">
        <f t="shared" si="9"/>
        <v>Young Adult</v>
      </c>
      <c r="K136" t="str">
        <f t="shared" si="10"/>
        <v>No</v>
      </c>
      <c r="L136" t="str">
        <f t="shared" si="8"/>
        <v>No</v>
      </c>
      <c r="M136">
        <f t="shared" si="11"/>
        <v>1</v>
      </c>
    </row>
    <row r="137" spans="1:13" x14ac:dyDescent="0.25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  <c r="J137" t="str">
        <f t="shared" si="9"/>
        <v>Adult</v>
      </c>
      <c r="K137" t="str">
        <f t="shared" si="10"/>
        <v>No</v>
      </c>
      <c r="L137" t="str">
        <f t="shared" si="8"/>
        <v>No</v>
      </c>
      <c r="M137">
        <f t="shared" si="11"/>
        <v>1</v>
      </c>
    </row>
    <row r="138" spans="1:13" x14ac:dyDescent="0.25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  <c r="J138" t="str">
        <f t="shared" si="9"/>
        <v>Adult</v>
      </c>
      <c r="K138" t="str">
        <f t="shared" si="10"/>
        <v>No</v>
      </c>
      <c r="L138" t="str">
        <f t="shared" ref="L138:L201" si="12">IF(G138:G1137&gt;3,"Yes","No")</f>
        <v>No</v>
      </c>
      <c r="M138">
        <f t="shared" si="11"/>
        <v>1</v>
      </c>
    </row>
    <row r="139" spans="1:13" x14ac:dyDescent="0.25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  <c r="J139" t="str">
        <f t="shared" si="9"/>
        <v>Adult</v>
      </c>
      <c r="K139" t="str">
        <f t="shared" si="10"/>
        <v>No</v>
      </c>
      <c r="L139" t="str">
        <f t="shared" si="12"/>
        <v>Yes</v>
      </c>
      <c r="M139">
        <f t="shared" si="11"/>
        <v>1</v>
      </c>
    </row>
    <row r="140" spans="1:13" x14ac:dyDescent="0.25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  <c r="J140" t="str">
        <f t="shared" si="9"/>
        <v>Adult</v>
      </c>
      <c r="K140" t="str">
        <f t="shared" si="10"/>
        <v>Yes</v>
      </c>
      <c r="L140" t="str">
        <f t="shared" si="12"/>
        <v>Yes</v>
      </c>
      <c r="M140">
        <f t="shared" si="11"/>
        <v>1</v>
      </c>
    </row>
    <row r="141" spans="1:13" x14ac:dyDescent="0.25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  <c r="J141" t="str">
        <f t="shared" si="9"/>
        <v>Adult</v>
      </c>
      <c r="K141" t="str">
        <f t="shared" si="10"/>
        <v>No</v>
      </c>
      <c r="L141" t="str">
        <f t="shared" si="12"/>
        <v>No</v>
      </c>
      <c r="M141">
        <f t="shared" si="11"/>
        <v>1</v>
      </c>
    </row>
    <row r="142" spans="1:13" x14ac:dyDescent="0.25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  <c r="J142" t="str">
        <f t="shared" si="9"/>
        <v>Young Adult</v>
      </c>
      <c r="K142" t="str">
        <f t="shared" si="10"/>
        <v>No</v>
      </c>
      <c r="L142" t="str">
        <f t="shared" si="12"/>
        <v>No</v>
      </c>
      <c r="M142">
        <f t="shared" si="11"/>
        <v>2</v>
      </c>
    </row>
    <row r="143" spans="1:13" x14ac:dyDescent="0.25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  <c r="J143" t="str">
        <f t="shared" si="9"/>
        <v>Adult</v>
      </c>
      <c r="K143" t="str">
        <f t="shared" si="10"/>
        <v>Yes</v>
      </c>
      <c r="L143" t="str">
        <f t="shared" si="12"/>
        <v>Yes</v>
      </c>
      <c r="M143">
        <f t="shared" si="11"/>
        <v>1</v>
      </c>
    </row>
    <row r="144" spans="1:13" x14ac:dyDescent="0.25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  <c r="J144" t="str">
        <f t="shared" si="9"/>
        <v>Adult</v>
      </c>
      <c r="K144" t="str">
        <f t="shared" si="10"/>
        <v>No</v>
      </c>
      <c r="L144" t="str">
        <f t="shared" si="12"/>
        <v>No</v>
      </c>
      <c r="M144">
        <f t="shared" si="11"/>
        <v>2</v>
      </c>
    </row>
    <row r="145" spans="1:13" x14ac:dyDescent="0.25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  <c r="J145" t="str">
        <f t="shared" si="9"/>
        <v>Senior</v>
      </c>
      <c r="K145" t="str">
        <f t="shared" si="10"/>
        <v>Yes</v>
      </c>
      <c r="L145" t="str">
        <f t="shared" si="12"/>
        <v>No</v>
      </c>
      <c r="M145">
        <f t="shared" si="11"/>
        <v>2</v>
      </c>
    </row>
    <row r="146" spans="1:13" x14ac:dyDescent="0.25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  <c r="J146" t="str">
        <f t="shared" si="9"/>
        <v>Adult</v>
      </c>
      <c r="K146" t="str">
        <f t="shared" si="10"/>
        <v>No</v>
      </c>
      <c r="L146" t="str">
        <f t="shared" si="12"/>
        <v>No</v>
      </c>
      <c r="M146">
        <f t="shared" si="11"/>
        <v>2</v>
      </c>
    </row>
    <row r="147" spans="1:13" x14ac:dyDescent="0.25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  <c r="J147" t="str">
        <f t="shared" si="9"/>
        <v>Adult</v>
      </c>
      <c r="K147" t="str">
        <f t="shared" si="10"/>
        <v>No</v>
      </c>
      <c r="L147" t="str">
        <f t="shared" si="12"/>
        <v>Yes</v>
      </c>
      <c r="M147">
        <f t="shared" si="11"/>
        <v>1</v>
      </c>
    </row>
    <row r="148" spans="1:13" x14ac:dyDescent="0.25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  <c r="J148" t="str">
        <f t="shared" si="9"/>
        <v>Young Adult</v>
      </c>
      <c r="K148" t="str">
        <f t="shared" si="10"/>
        <v>No</v>
      </c>
      <c r="L148" t="str">
        <f t="shared" si="12"/>
        <v>No</v>
      </c>
      <c r="M148">
        <f t="shared" si="11"/>
        <v>1</v>
      </c>
    </row>
    <row r="149" spans="1:13" x14ac:dyDescent="0.25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  <c r="J149" t="str">
        <f t="shared" si="9"/>
        <v>Teen</v>
      </c>
      <c r="K149" t="str">
        <f t="shared" si="10"/>
        <v>No</v>
      </c>
      <c r="L149" t="str">
        <f t="shared" si="12"/>
        <v>No</v>
      </c>
      <c r="M149">
        <f t="shared" si="11"/>
        <v>1</v>
      </c>
    </row>
    <row r="150" spans="1:13" x14ac:dyDescent="0.25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  <c r="J150" t="str">
        <f t="shared" si="9"/>
        <v>Young Adult</v>
      </c>
      <c r="K150" t="str">
        <f t="shared" si="10"/>
        <v>No</v>
      </c>
      <c r="L150" t="str">
        <f t="shared" si="12"/>
        <v>No</v>
      </c>
      <c r="M150">
        <f t="shared" si="11"/>
        <v>1</v>
      </c>
    </row>
    <row r="151" spans="1:13" x14ac:dyDescent="0.25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  <c r="J151" t="str">
        <f t="shared" si="9"/>
        <v>Senior</v>
      </c>
      <c r="K151" t="str">
        <f t="shared" si="10"/>
        <v>No</v>
      </c>
      <c r="L151" t="str">
        <f t="shared" si="12"/>
        <v>Yes</v>
      </c>
      <c r="M151">
        <f t="shared" si="11"/>
        <v>2</v>
      </c>
    </row>
    <row r="152" spans="1:13" x14ac:dyDescent="0.25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  <c r="J152" t="str">
        <f t="shared" si="9"/>
        <v>Young Adult</v>
      </c>
      <c r="K152" t="str">
        <f t="shared" si="10"/>
        <v>No</v>
      </c>
      <c r="L152" t="str">
        <f t="shared" si="12"/>
        <v>No</v>
      </c>
      <c r="M152">
        <f t="shared" si="11"/>
        <v>1</v>
      </c>
    </row>
    <row r="153" spans="1:13" x14ac:dyDescent="0.25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  <c r="J153" t="str">
        <f t="shared" si="9"/>
        <v>Adult</v>
      </c>
      <c r="K153" t="str">
        <f t="shared" si="10"/>
        <v>Yes</v>
      </c>
      <c r="L153" t="str">
        <f t="shared" si="12"/>
        <v>Yes</v>
      </c>
      <c r="M153">
        <f t="shared" si="11"/>
        <v>1</v>
      </c>
    </row>
    <row r="154" spans="1:13" x14ac:dyDescent="0.25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  <c r="J154" t="str">
        <f t="shared" si="9"/>
        <v>Senior</v>
      </c>
      <c r="K154" t="str">
        <f t="shared" si="10"/>
        <v>No</v>
      </c>
      <c r="L154" t="str">
        <f t="shared" si="12"/>
        <v>No</v>
      </c>
      <c r="M154">
        <f t="shared" si="11"/>
        <v>1</v>
      </c>
    </row>
    <row r="155" spans="1:13" x14ac:dyDescent="0.25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  <c r="J155" t="str">
        <f t="shared" si="9"/>
        <v>Senior</v>
      </c>
      <c r="K155" t="str">
        <f t="shared" si="10"/>
        <v>No</v>
      </c>
      <c r="L155" t="str">
        <f t="shared" si="12"/>
        <v>No</v>
      </c>
      <c r="M155">
        <f t="shared" si="11"/>
        <v>1</v>
      </c>
    </row>
    <row r="156" spans="1:13" x14ac:dyDescent="0.25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  <c r="J156" t="str">
        <f t="shared" si="9"/>
        <v>Adult</v>
      </c>
      <c r="K156" t="str">
        <f t="shared" si="10"/>
        <v>Yes</v>
      </c>
      <c r="L156" t="str">
        <f t="shared" si="12"/>
        <v>Yes</v>
      </c>
      <c r="M156">
        <f t="shared" si="11"/>
        <v>1</v>
      </c>
    </row>
    <row r="157" spans="1:13" x14ac:dyDescent="0.25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  <c r="J157" t="str">
        <f t="shared" si="9"/>
        <v>Adult</v>
      </c>
      <c r="K157" t="str">
        <f t="shared" si="10"/>
        <v>No</v>
      </c>
      <c r="L157" t="str">
        <f t="shared" si="12"/>
        <v>Yes</v>
      </c>
      <c r="M157">
        <f t="shared" si="11"/>
        <v>2</v>
      </c>
    </row>
    <row r="158" spans="1:13" x14ac:dyDescent="0.25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  <c r="J158" t="str">
        <f t="shared" si="9"/>
        <v>Senior</v>
      </c>
      <c r="K158" t="str">
        <f t="shared" si="10"/>
        <v>Yes</v>
      </c>
      <c r="L158" t="str">
        <f t="shared" si="12"/>
        <v>Yes</v>
      </c>
      <c r="M158">
        <f t="shared" si="11"/>
        <v>1</v>
      </c>
    </row>
    <row r="159" spans="1:13" x14ac:dyDescent="0.25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  <c r="J159" t="str">
        <f t="shared" si="9"/>
        <v>Adult</v>
      </c>
      <c r="K159" t="str">
        <f t="shared" si="10"/>
        <v>No</v>
      </c>
      <c r="L159" t="str">
        <f t="shared" si="12"/>
        <v>No</v>
      </c>
      <c r="M159">
        <f t="shared" si="11"/>
        <v>2</v>
      </c>
    </row>
    <row r="160" spans="1:13" x14ac:dyDescent="0.25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  <c r="J160" t="str">
        <f t="shared" si="9"/>
        <v>Young Adult</v>
      </c>
      <c r="K160" t="str">
        <f t="shared" si="10"/>
        <v>No</v>
      </c>
      <c r="L160" t="str">
        <f t="shared" si="12"/>
        <v>Yes</v>
      </c>
      <c r="M160">
        <f t="shared" si="11"/>
        <v>1</v>
      </c>
    </row>
    <row r="161" spans="1:13" x14ac:dyDescent="0.25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  <c r="J161" t="str">
        <f t="shared" si="9"/>
        <v>Adult</v>
      </c>
      <c r="K161" t="str">
        <f t="shared" si="10"/>
        <v>No</v>
      </c>
      <c r="L161" t="str">
        <f t="shared" si="12"/>
        <v>No</v>
      </c>
      <c r="M161">
        <f t="shared" si="11"/>
        <v>2</v>
      </c>
    </row>
    <row r="162" spans="1:13" x14ac:dyDescent="0.25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  <c r="J162" t="str">
        <f t="shared" si="9"/>
        <v>Senior</v>
      </c>
      <c r="K162" t="str">
        <f t="shared" si="10"/>
        <v>No</v>
      </c>
      <c r="L162" t="str">
        <f t="shared" si="12"/>
        <v>No</v>
      </c>
      <c r="M162">
        <f t="shared" si="11"/>
        <v>1</v>
      </c>
    </row>
    <row r="163" spans="1:13" x14ac:dyDescent="0.25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  <c r="J163" t="str">
        <f t="shared" si="9"/>
        <v>Adult</v>
      </c>
      <c r="K163" t="str">
        <f t="shared" si="10"/>
        <v>No</v>
      </c>
      <c r="L163" t="str">
        <f t="shared" si="12"/>
        <v>No</v>
      </c>
      <c r="M163">
        <f t="shared" si="11"/>
        <v>1</v>
      </c>
    </row>
    <row r="164" spans="1:13" x14ac:dyDescent="0.25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  <c r="J164" t="str">
        <f t="shared" si="9"/>
        <v>Senior</v>
      </c>
      <c r="K164" t="str">
        <f t="shared" si="10"/>
        <v>No</v>
      </c>
      <c r="L164" t="str">
        <f t="shared" si="12"/>
        <v>No</v>
      </c>
      <c r="M164">
        <f t="shared" si="11"/>
        <v>2</v>
      </c>
    </row>
    <row r="165" spans="1:13" x14ac:dyDescent="0.25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  <c r="J165" t="str">
        <f t="shared" si="9"/>
        <v>Adult</v>
      </c>
      <c r="K165" t="str">
        <f t="shared" si="10"/>
        <v>Yes</v>
      </c>
      <c r="L165" t="str">
        <f t="shared" si="12"/>
        <v>No</v>
      </c>
      <c r="M165">
        <f t="shared" si="11"/>
        <v>2</v>
      </c>
    </row>
    <row r="166" spans="1:13" x14ac:dyDescent="0.25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  <c r="J166" t="str">
        <f t="shared" si="9"/>
        <v>Senior</v>
      </c>
      <c r="K166" t="str">
        <f t="shared" si="10"/>
        <v>Yes</v>
      </c>
      <c r="L166" t="str">
        <f t="shared" si="12"/>
        <v>Yes</v>
      </c>
      <c r="M166">
        <f t="shared" si="11"/>
        <v>2</v>
      </c>
    </row>
    <row r="167" spans="1:13" x14ac:dyDescent="0.25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  <c r="J167" t="str">
        <f t="shared" si="9"/>
        <v>Adult</v>
      </c>
      <c r="K167" t="str">
        <f t="shared" si="10"/>
        <v>Yes</v>
      </c>
      <c r="L167" t="str">
        <f t="shared" si="12"/>
        <v>Yes</v>
      </c>
      <c r="M167">
        <f t="shared" si="11"/>
        <v>1</v>
      </c>
    </row>
    <row r="168" spans="1:13" x14ac:dyDescent="0.25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  <c r="J168" t="str">
        <f t="shared" si="9"/>
        <v>Adult</v>
      </c>
      <c r="K168" t="str">
        <f t="shared" si="10"/>
        <v>No</v>
      </c>
      <c r="L168" t="str">
        <f t="shared" si="12"/>
        <v>No</v>
      </c>
      <c r="M168">
        <f t="shared" si="11"/>
        <v>2</v>
      </c>
    </row>
    <row r="169" spans="1:13" x14ac:dyDescent="0.25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  <c r="J169" t="str">
        <f t="shared" si="9"/>
        <v>Senior</v>
      </c>
      <c r="K169" t="str">
        <f t="shared" si="10"/>
        <v>No</v>
      </c>
      <c r="L169" t="str">
        <f t="shared" si="12"/>
        <v>No</v>
      </c>
      <c r="M169">
        <f t="shared" si="11"/>
        <v>1</v>
      </c>
    </row>
    <row r="170" spans="1:13" x14ac:dyDescent="0.25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  <c r="J170" t="str">
        <f t="shared" si="9"/>
        <v>Teen</v>
      </c>
      <c r="K170" t="str">
        <f t="shared" si="10"/>
        <v>Yes</v>
      </c>
      <c r="L170" t="str">
        <f t="shared" si="12"/>
        <v>No</v>
      </c>
      <c r="M170">
        <f t="shared" si="11"/>
        <v>1</v>
      </c>
    </row>
    <row r="171" spans="1:13" x14ac:dyDescent="0.25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  <c r="J171" t="str">
        <f t="shared" si="9"/>
        <v>Young Adult</v>
      </c>
      <c r="K171" t="str">
        <f t="shared" si="10"/>
        <v>No</v>
      </c>
      <c r="L171" t="str">
        <f t="shared" si="12"/>
        <v>No</v>
      </c>
      <c r="M171">
        <f t="shared" si="11"/>
        <v>2</v>
      </c>
    </row>
    <row r="172" spans="1:13" x14ac:dyDescent="0.25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  <c r="J172" t="str">
        <f t="shared" si="9"/>
        <v>Senior</v>
      </c>
      <c r="K172" t="str">
        <f t="shared" si="10"/>
        <v>No</v>
      </c>
      <c r="L172" t="str">
        <f t="shared" si="12"/>
        <v>No</v>
      </c>
      <c r="M172">
        <f t="shared" si="11"/>
        <v>2</v>
      </c>
    </row>
    <row r="173" spans="1:13" x14ac:dyDescent="0.25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  <c r="J173" t="str">
        <f t="shared" si="9"/>
        <v>Adult</v>
      </c>
      <c r="K173" t="str">
        <f t="shared" si="10"/>
        <v>No</v>
      </c>
      <c r="L173" t="str">
        <f t="shared" si="12"/>
        <v>No</v>
      </c>
      <c r="M173">
        <f t="shared" si="11"/>
        <v>1</v>
      </c>
    </row>
    <row r="174" spans="1:13" x14ac:dyDescent="0.25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  <c r="J174" t="str">
        <f t="shared" si="9"/>
        <v>Senior</v>
      </c>
      <c r="K174" t="str">
        <f t="shared" si="10"/>
        <v>No</v>
      </c>
      <c r="L174" t="str">
        <f t="shared" si="12"/>
        <v>Yes</v>
      </c>
      <c r="M174">
        <f t="shared" si="11"/>
        <v>1</v>
      </c>
    </row>
    <row r="175" spans="1:13" x14ac:dyDescent="0.25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  <c r="J175" t="str">
        <f t="shared" si="9"/>
        <v>Adult</v>
      </c>
      <c r="K175" t="str">
        <f t="shared" si="10"/>
        <v>No</v>
      </c>
      <c r="L175" t="str">
        <f t="shared" si="12"/>
        <v>No</v>
      </c>
      <c r="M175">
        <f t="shared" si="11"/>
        <v>2</v>
      </c>
    </row>
    <row r="176" spans="1:13" x14ac:dyDescent="0.25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  <c r="J176" t="str">
        <f t="shared" si="9"/>
        <v>Adult</v>
      </c>
      <c r="K176" t="str">
        <f t="shared" si="10"/>
        <v>No</v>
      </c>
      <c r="L176" t="str">
        <f t="shared" si="12"/>
        <v>Yes</v>
      </c>
      <c r="M176">
        <f t="shared" si="11"/>
        <v>2</v>
      </c>
    </row>
    <row r="177" spans="1:13" x14ac:dyDescent="0.25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  <c r="J177" t="str">
        <f t="shared" si="9"/>
        <v>Adult</v>
      </c>
      <c r="K177" t="str">
        <f t="shared" si="10"/>
        <v>No</v>
      </c>
      <c r="L177" t="str">
        <f t="shared" si="12"/>
        <v>No</v>
      </c>
      <c r="M177">
        <f t="shared" si="11"/>
        <v>2</v>
      </c>
    </row>
    <row r="178" spans="1:13" x14ac:dyDescent="0.25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  <c r="J178" t="str">
        <f t="shared" si="9"/>
        <v>Adult</v>
      </c>
      <c r="K178" t="str">
        <f t="shared" si="10"/>
        <v>No</v>
      </c>
      <c r="L178" t="str">
        <f t="shared" si="12"/>
        <v>No</v>
      </c>
      <c r="M178">
        <f t="shared" si="11"/>
        <v>1</v>
      </c>
    </row>
    <row r="179" spans="1:13" x14ac:dyDescent="0.25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  <c r="J179" t="str">
        <f t="shared" si="9"/>
        <v>Adult</v>
      </c>
      <c r="K179" t="str">
        <f t="shared" si="10"/>
        <v>No</v>
      </c>
      <c r="L179" t="str">
        <f t="shared" si="12"/>
        <v>No</v>
      </c>
      <c r="M179">
        <f t="shared" si="11"/>
        <v>1</v>
      </c>
    </row>
    <row r="180" spans="1:13" x14ac:dyDescent="0.25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  <c r="J180" t="str">
        <f t="shared" si="9"/>
        <v>Adult</v>
      </c>
      <c r="K180" t="str">
        <f t="shared" si="10"/>
        <v>No</v>
      </c>
      <c r="L180" t="str">
        <f t="shared" si="12"/>
        <v>No</v>
      </c>
      <c r="M180">
        <f t="shared" si="11"/>
        <v>1</v>
      </c>
    </row>
    <row r="181" spans="1:13" x14ac:dyDescent="0.25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  <c r="J181" t="str">
        <f t="shared" si="9"/>
        <v>Adult</v>
      </c>
      <c r="K181" t="str">
        <f t="shared" si="10"/>
        <v>No</v>
      </c>
      <c r="L181" t="str">
        <f t="shared" si="12"/>
        <v>No</v>
      </c>
      <c r="M181">
        <f t="shared" si="11"/>
        <v>1</v>
      </c>
    </row>
    <row r="182" spans="1:13" x14ac:dyDescent="0.25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  <c r="J182" t="str">
        <f t="shared" si="9"/>
        <v>Teen</v>
      </c>
      <c r="K182" t="str">
        <f t="shared" si="10"/>
        <v>Yes</v>
      </c>
      <c r="L182" t="str">
        <f t="shared" si="12"/>
        <v>Yes</v>
      </c>
      <c r="M182">
        <f t="shared" si="11"/>
        <v>1</v>
      </c>
    </row>
    <row r="183" spans="1:13" x14ac:dyDescent="0.25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  <c r="J183" t="str">
        <f t="shared" si="9"/>
        <v>Senior</v>
      </c>
      <c r="K183" t="str">
        <f t="shared" si="10"/>
        <v>No</v>
      </c>
      <c r="L183" t="str">
        <f t="shared" si="12"/>
        <v>Yes</v>
      </c>
      <c r="M183">
        <f t="shared" si="11"/>
        <v>1</v>
      </c>
    </row>
    <row r="184" spans="1:13" x14ac:dyDescent="0.25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  <c r="J184" t="str">
        <f t="shared" si="9"/>
        <v>Adult</v>
      </c>
      <c r="K184" t="str">
        <f t="shared" si="10"/>
        <v>No</v>
      </c>
      <c r="L184" t="str">
        <f t="shared" si="12"/>
        <v>No</v>
      </c>
      <c r="M184">
        <f t="shared" si="11"/>
        <v>2</v>
      </c>
    </row>
    <row r="185" spans="1:13" x14ac:dyDescent="0.25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  <c r="J185" t="str">
        <f t="shared" si="9"/>
        <v>Adult</v>
      </c>
      <c r="K185" t="str">
        <f t="shared" si="10"/>
        <v>No</v>
      </c>
      <c r="L185" t="str">
        <f t="shared" si="12"/>
        <v>Yes</v>
      </c>
      <c r="M185">
        <f t="shared" si="11"/>
        <v>1</v>
      </c>
    </row>
    <row r="186" spans="1:13" x14ac:dyDescent="0.25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  <c r="J186" t="str">
        <f t="shared" si="9"/>
        <v>Young Adult</v>
      </c>
      <c r="K186" t="str">
        <f t="shared" si="10"/>
        <v>No</v>
      </c>
      <c r="L186" t="str">
        <f t="shared" si="12"/>
        <v>No</v>
      </c>
      <c r="M186">
        <f t="shared" si="11"/>
        <v>1</v>
      </c>
    </row>
    <row r="187" spans="1:13" x14ac:dyDescent="0.25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  <c r="J187" t="str">
        <f t="shared" si="9"/>
        <v>Young Adult</v>
      </c>
      <c r="K187" t="str">
        <f t="shared" si="10"/>
        <v>No</v>
      </c>
      <c r="L187" t="str">
        <f t="shared" si="12"/>
        <v>Yes</v>
      </c>
      <c r="M187">
        <f t="shared" si="11"/>
        <v>1</v>
      </c>
    </row>
    <row r="188" spans="1:13" x14ac:dyDescent="0.25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  <c r="J188" t="str">
        <f t="shared" si="9"/>
        <v>Senior</v>
      </c>
      <c r="K188" t="str">
        <f t="shared" si="10"/>
        <v>No</v>
      </c>
      <c r="L188" t="str">
        <f t="shared" si="12"/>
        <v>No</v>
      </c>
      <c r="M188">
        <f t="shared" si="11"/>
        <v>2</v>
      </c>
    </row>
    <row r="189" spans="1:13" x14ac:dyDescent="0.25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  <c r="J189" t="str">
        <f t="shared" si="9"/>
        <v>Adult</v>
      </c>
      <c r="K189" t="str">
        <f t="shared" si="10"/>
        <v>No</v>
      </c>
      <c r="L189" t="str">
        <f t="shared" si="12"/>
        <v>No</v>
      </c>
      <c r="M189">
        <f t="shared" si="11"/>
        <v>1</v>
      </c>
    </row>
    <row r="190" spans="1:13" x14ac:dyDescent="0.25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  <c r="J190" t="str">
        <f t="shared" si="9"/>
        <v>Senior</v>
      </c>
      <c r="K190" t="str">
        <f t="shared" si="10"/>
        <v>No</v>
      </c>
      <c r="L190" t="str">
        <f t="shared" si="12"/>
        <v>No</v>
      </c>
      <c r="M190">
        <f t="shared" si="11"/>
        <v>1</v>
      </c>
    </row>
    <row r="191" spans="1:13" x14ac:dyDescent="0.25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  <c r="J191" t="str">
        <f t="shared" si="9"/>
        <v>Senior</v>
      </c>
      <c r="K191" t="str">
        <f t="shared" si="10"/>
        <v>No</v>
      </c>
      <c r="L191" t="str">
        <f t="shared" si="12"/>
        <v>No</v>
      </c>
      <c r="M191">
        <f t="shared" si="11"/>
        <v>2</v>
      </c>
    </row>
    <row r="192" spans="1:13" x14ac:dyDescent="0.25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  <c r="J192" t="str">
        <f t="shared" si="9"/>
        <v>Senior</v>
      </c>
      <c r="K192" t="str">
        <f t="shared" si="10"/>
        <v>No</v>
      </c>
      <c r="L192" t="str">
        <f t="shared" si="12"/>
        <v>No</v>
      </c>
      <c r="M192">
        <f t="shared" si="11"/>
        <v>1</v>
      </c>
    </row>
    <row r="193" spans="1:13" x14ac:dyDescent="0.25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  <c r="J193" t="str">
        <f t="shared" si="9"/>
        <v>Senior</v>
      </c>
      <c r="K193" t="str">
        <f t="shared" si="10"/>
        <v>No</v>
      </c>
      <c r="L193" t="str">
        <f t="shared" si="12"/>
        <v>No</v>
      </c>
      <c r="M193">
        <f t="shared" si="11"/>
        <v>1</v>
      </c>
    </row>
    <row r="194" spans="1:13" x14ac:dyDescent="0.25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  <c r="J194" t="str">
        <f t="shared" si="9"/>
        <v>Adult</v>
      </c>
      <c r="K194" t="str">
        <f t="shared" si="10"/>
        <v>Yes</v>
      </c>
      <c r="L194" t="str">
        <f t="shared" si="12"/>
        <v>No</v>
      </c>
      <c r="M194">
        <f t="shared" si="11"/>
        <v>1</v>
      </c>
    </row>
    <row r="195" spans="1:13" x14ac:dyDescent="0.25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  <c r="J195" t="str">
        <f t="shared" ref="J195:J258" si="13">_xlfn.IFS(E195:E1194&lt;20,"Teen",E195:E1194&lt;30,"Young Adult",E195:E1194&lt;50,"Adult",TRUE,"Senior")</f>
        <v>Senior</v>
      </c>
      <c r="K195" t="str">
        <f t="shared" ref="K195:K258" si="14">IF(I195:I1194&gt;1000,"Yes","No")</f>
        <v>No</v>
      </c>
      <c r="L195" t="str">
        <f t="shared" si="12"/>
        <v>Yes</v>
      </c>
      <c r="M195">
        <f t="shared" ref="M195:M258" si="15">_xlfn.IFS(D195:D1194="Male",1,D195:D1194="Female",2)</f>
        <v>1</v>
      </c>
    </row>
    <row r="196" spans="1:13" x14ac:dyDescent="0.25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  <c r="J196" t="str">
        <f t="shared" si="13"/>
        <v>Senior</v>
      </c>
      <c r="K196" t="str">
        <f t="shared" si="14"/>
        <v>No</v>
      </c>
      <c r="L196" t="str">
        <f t="shared" si="12"/>
        <v>No</v>
      </c>
      <c r="M196">
        <f t="shared" si="15"/>
        <v>1</v>
      </c>
    </row>
    <row r="197" spans="1:13" x14ac:dyDescent="0.25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  <c r="J197" t="str">
        <f t="shared" si="13"/>
        <v>Adult</v>
      </c>
      <c r="K197" t="str">
        <f t="shared" si="14"/>
        <v>No</v>
      </c>
      <c r="L197" t="str">
        <f t="shared" si="12"/>
        <v>No</v>
      </c>
      <c r="M197">
        <f t="shared" si="15"/>
        <v>2</v>
      </c>
    </row>
    <row r="198" spans="1:13" x14ac:dyDescent="0.25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  <c r="J198" t="str">
        <f t="shared" si="13"/>
        <v>Adult</v>
      </c>
      <c r="K198" t="str">
        <f t="shared" si="14"/>
        <v>No</v>
      </c>
      <c r="L198" t="str">
        <f t="shared" si="12"/>
        <v>Yes</v>
      </c>
      <c r="M198">
        <f t="shared" si="15"/>
        <v>2</v>
      </c>
    </row>
    <row r="199" spans="1:13" x14ac:dyDescent="0.25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  <c r="J199" t="str">
        <f t="shared" si="13"/>
        <v>Senior</v>
      </c>
      <c r="K199" t="str">
        <f t="shared" si="14"/>
        <v>No</v>
      </c>
      <c r="L199" t="str">
        <f t="shared" si="12"/>
        <v>No</v>
      </c>
      <c r="M199">
        <f t="shared" si="15"/>
        <v>2</v>
      </c>
    </row>
    <row r="200" spans="1:13" x14ac:dyDescent="0.25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  <c r="J200" t="str">
        <f t="shared" si="13"/>
        <v>Adult</v>
      </c>
      <c r="K200" t="str">
        <f t="shared" si="14"/>
        <v>Yes</v>
      </c>
      <c r="L200" t="str">
        <f t="shared" si="12"/>
        <v>No</v>
      </c>
      <c r="M200">
        <f t="shared" si="15"/>
        <v>1</v>
      </c>
    </row>
    <row r="201" spans="1:13" x14ac:dyDescent="0.25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  <c r="J201" t="str">
        <f t="shared" si="13"/>
        <v>Young Adult</v>
      </c>
      <c r="K201" t="str">
        <f t="shared" si="14"/>
        <v>No</v>
      </c>
      <c r="L201" t="str">
        <f t="shared" si="12"/>
        <v>No</v>
      </c>
      <c r="M201">
        <f t="shared" si="15"/>
        <v>1</v>
      </c>
    </row>
    <row r="202" spans="1:13" x14ac:dyDescent="0.25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  <c r="J202" t="str">
        <f t="shared" si="13"/>
        <v>Senior</v>
      </c>
      <c r="K202" t="str">
        <f t="shared" si="14"/>
        <v>No</v>
      </c>
      <c r="L202" t="str">
        <f t="shared" ref="L202:L265" si="16">IF(G202:G1201&gt;3,"Yes","No")</f>
        <v>No</v>
      </c>
      <c r="M202">
        <f t="shared" si="15"/>
        <v>1</v>
      </c>
    </row>
    <row r="203" spans="1:13" x14ac:dyDescent="0.25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  <c r="J203" t="str">
        <f t="shared" si="13"/>
        <v>Adult</v>
      </c>
      <c r="K203" t="str">
        <f t="shared" si="14"/>
        <v>Yes</v>
      </c>
      <c r="L203" t="str">
        <f t="shared" si="16"/>
        <v>Yes</v>
      </c>
      <c r="M203">
        <f t="shared" si="15"/>
        <v>2</v>
      </c>
    </row>
    <row r="204" spans="1:13" x14ac:dyDescent="0.25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  <c r="J204" t="str">
        <f t="shared" si="13"/>
        <v>Senior</v>
      </c>
      <c r="K204" t="str">
        <f t="shared" si="14"/>
        <v>No</v>
      </c>
      <c r="L204" t="str">
        <f t="shared" si="16"/>
        <v>No</v>
      </c>
      <c r="M204">
        <f t="shared" si="15"/>
        <v>1</v>
      </c>
    </row>
    <row r="205" spans="1:13" x14ac:dyDescent="0.25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  <c r="J205" t="str">
        <f t="shared" si="13"/>
        <v>Adult</v>
      </c>
      <c r="K205" t="str">
        <f t="shared" si="14"/>
        <v>No</v>
      </c>
      <c r="L205" t="str">
        <f t="shared" si="16"/>
        <v>No</v>
      </c>
      <c r="M205">
        <f t="shared" si="15"/>
        <v>1</v>
      </c>
    </row>
    <row r="206" spans="1:13" x14ac:dyDescent="0.25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  <c r="J206" t="str">
        <f t="shared" si="13"/>
        <v>Adult</v>
      </c>
      <c r="K206" t="str">
        <f t="shared" si="14"/>
        <v>No</v>
      </c>
      <c r="L206" t="str">
        <f t="shared" si="16"/>
        <v>No</v>
      </c>
      <c r="M206">
        <f t="shared" si="15"/>
        <v>2</v>
      </c>
    </row>
    <row r="207" spans="1:13" x14ac:dyDescent="0.25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  <c r="J207" t="str">
        <f t="shared" si="13"/>
        <v>Senior</v>
      </c>
      <c r="K207" t="str">
        <f t="shared" si="14"/>
        <v>No</v>
      </c>
      <c r="L207" t="str">
        <f t="shared" si="16"/>
        <v>No</v>
      </c>
      <c r="M207">
        <f t="shared" si="15"/>
        <v>1</v>
      </c>
    </row>
    <row r="208" spans="1:13" x14ac:dyDescent="0.25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  <c r="J208" t="str">
        <f t="shared" si="13"/>
        <v>Adult</v>
      </c>
      <c r="K208" t="str">
        <f t="shared" si="14"/>
        <v>No</v>
      </c>
      <c r="L208" t="str">
        <f t="shared" si="16"/>
        <v>No</v>
      </c>
      <c r="M208">
        <f t="shared" si="15"/>
        <v>2</v>
      </c>
    </row>
    <row r="209" spans="1:13" x14ac:dyDescent="0.25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  <c r="J209" t="str">
        <f t="shared" si="13"/>
        <v>Adult</v>
      </c>
      <c r="K209" t="str">
        <f t="shared" si="14"/>
        <v>No</v>
      </c>
      <c r="L209" t="str">
        <f t="shared" si="16"/>
        <v>Yes</v>
      </c>
      <c r="M209">
        <f t="shared" si="15"/>
        <v>2</v>
      </c>
    </row>
    <row r="210" spans="1:13" x14ac:dyDescent="0.25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  <c r="J210" t="str">
        <f t="shared" si="13"/>
        <v>Adult</v>
      </c>
      <c r="K210" t="str">
        <f t="shared" si="14"/>
        <v>No</v>
      </c>
      <c r="L210" t="str">
        <f t="shared" si="16"/>
        <v>Yes</v>
      </c>
      <c r="M210">
        <f t="shared" si="15"/>
        <v>2</v>
      </c>
    </row>
    <row r="211" spans="1:13" x14ac:dyDescent="0.25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  <c r="J211" t="str">
        <f t="shared" si="13"/>
        <v>Adult</v>
      </c>
      <c r="K211" t="str">
        <f t="shared" si="14"/>
        <v>No</v>
      </c>
      <c r="L211" t="str">
        <f t="shared" si="16"/>
        <v>Yes</v>
      </c>
      <c r="M211">
        <f t="shared" si="15"/>
        <v>1</v>
      </c>
    </row>
    <row r="212" spans="1:13" x14ac:dyDescent="0.25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  <c r="J212" t="str">
        <f t="shared" si="13"/>
        <v>Adult</v>
      </c>
      <c r="K212" t="str">
        <f t="shared" si="14"/>
        <v>Yes</v>
      </c>
      <c r="L212" t="str">
        <f t="shared" si="16"/>
        <v>No</v>
      </c>
      <c r="M212">
        <f t="shared" si="15"/>
        <v>1</v>
      </c>
    </row>
    <row r="213" spans="1:13" x14ac:dyDescent="0.25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  <c r="J213" t="str">
        <f t="shared" si="13"/>
        <v>Young Adult</v>
      </c>
      <c r="K213" t="str">
        <f t="shared" si="14"/>
        <v>Yes</v>
      </c>
      <c r="L213" t="str">
        <f t="shared" si="16"/>
        <v>No</v>
      </c>
      <c r="M213">
        <f t="shared" si="15"/>
        <v>1</v>
      </c>
    </row>
    <row r="214" spans="1:13" x14ac:dyDescent="0.25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  <c r="J214" t="str">
        <f t="shared" si="13"/>
        <v>Young Adult</v>
      </c>
      <c r="K214" t="str">
        <f t="shared" si="14"/>
        <v>Yes</v>
      </c>
      <c r="L214" t="str">
        <f t="shared" si="16"/>
        <v>No</v>
      </c>
      <c r="M214">
        <f t="shared" si="15"/>
        <v>1</v>
      </c>
    </row>
    <row r="215" spans="1:13" x14ac:dyDescent="0.25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  <c r="J215" t="str">
        <f t="shared" si="13"/>
        <v>Young Adult</v>
      </c>
      <c r="K215" t="str">
        <f t="shared" si="14"/>
        <v>No</v>
      </c>
      <c r="L215" t="str">
        <f t="shared" si="16"/>
        <v>No</v>
      </c>
      <c r="M215">
        <f t="shared" si="15"/>
        <v>1</v>
      </c>
    </row>
    <row r="216" spans="1:13" x14ac:dyDescent="0.25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  <c r="J216" t="str">
        <f t="shared" si="13"/>
        <v>Senior</v>
      </c>
      <c r="K216" t="str">
        <f t="shared" si="14"/>
        <v>Yes</v>
      </c>
      <c r="L216" t="str">
        <f t="shared" si="16"/>
        <v>No</v>
      </c>
      <c r="M216">
        <f t="shared" si="15"/>
        <v>1</v>
      </c>
    </row>
    <row r="217" spans="1:13" x14ac:dyDescent="0.25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  <c r="J217" t="str">
        <f t="shared" si="13"/>
        <v>Senior</v>
      </c>
      <c r="K217" t="str">
        <f t="shared" si="14"/>
        <v>No</v>
      </c>
      <c r="L217" t="str">
        <f t="shared" si="16"/>
        <v>No</v>
      </c>
      <c r="M217">
        <f t="shared" si="15"/>
        <v>1</v>
      </c>
    </row>
    <row r="218" spans="1:13" x14ac:dyDescent="0.25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  <c r="J218" t="str">
        <f t="shared" si="13"/>
        <v>Adult</v>
      </c>
      <c r="K218" t="str">
        <f t="shared" si="14"/>
        <v>No</v>
      </c>
      <c r="L218" t="str">
        <f t="shared" si="16"/>
        <v>Yes</v>
      </c>
      <c r="M218">
        <f t="shared" si="15"/>
        <v>2</v>
      </c>
    </row>
    <row r="219" spans="1:13" x14ac:dyDescent="0.25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  <c r="J219" t="str">
        <f t="shared" si="13"/>
        <v>Senior</v>
      </c>
      <c r="K219" t="str">
        <f t="shared" si="14"/>
        <v>No</v>
      </c>
      <c r="L219" t="str">
        <f t="shared" si="16"/>
        <v>No</v>
      </c>
      <c r="M219">
        <f t="shared" si="15"/>
        <v>1</v>
      </c>
    </row>
    <row r="220" spans="1:13" x14ac:dyDescent="0.25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  <c r="J220" t="str">
        <f t="shared" si="13"/>
        <v>Senior</v>
      </c>
      <c r="K220" t="str">
        <f t="shared" si="14"/>
        <v>No</v>
      </c>
      <c r="L220" t="str">
        <f t="shared" si="16"/>
        <v>No</v>
      </c>
      <c r="M220">
        <f t="shared" si="15"/>
        <v>2</v>
      </c>
    </row>
    <row r="221" spans="1:13" x14ac:dyDescent="0.25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  <c r="J221" t="str">
        <f t="shared" si="13"/>
        <v>Senior</v>
      </c>
      <c r="K221" t="str">
        <f t="shared" si="14"/>
        <v>No</v>
      </c>
      <c r="L221" t="str">
        <f t="shared" si="16"/>
        <v>No</v>
      </c>
      <c r="M221">
        <f t="shared" si="15"/>
        <v>1</v>
      </c>
    </row>
    <row r="222" spans="1:13" x14ac:dyDescent="0.25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  <c r="J222" t="str">
        <f t="shared" si="13"/>
        <v>Adult</v>
      </c>
      <c r="K222" t="str">
        <f t="shared" si="14"/>
        <v>No</v>
      </c>
      <c r="L222" t="str">
        <f t="shared" si="16"/>
        <v>No</v>
      </c>
      <c r="M222">
        <f t="shared" si="15"/>
        <v>1</v>
      </c>
    </row>
    <row r="223" spans="1:13" x14ac:dyDescent="0.25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  <c r="J223" t="str">
        <f t="shared" si="13"/>
        <v>Senior</v>
      </c>
      <c r="K223" t="str">
        <f t="shared" si="14"/>
        <v>No</v>
      </c>
      <c r="L223" t="str">
        <f t="shared" si="16"/>
        <v>Yes</v>
      </c>
      <c r="M223">
        <f t="shared" si="15"/>
        <v>1</v>
      </c>
    </row>
    <row r="224" spans="1:13" x14ac:dyDescent="0.25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  <c r="J224" t="str">
        <f t="shared" si="13"/>
        <v>Senior</v>
      </c>
      <c r="K224" t="str">
        <f t="shared" si="14"/>
        <v>No</v>
      </c>
      <c r="L224" t="str">
        <f t="shared" si="16"/>
        <v>No</v>
      </c>
      <c r="M224">
        <f t="shared" si="15"/>
        <v>2</v>
      </c>
    </row>
    <row r="225" spans="1:13" x14ac:dyDescent="0.25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  <c r="J225" t="str">
        <f t="shared" si="13"/>
        <v>Young Adult</v>
      </c>
      <c r="K225" t="str">
        <f t="shared" si="14"/>
        <v>No</v>
      </c>
      <c r="L225" t="str">
        <f t="shared" si="16"/>
        <v>No</v>
      </c>
      <c r="M225">
        <f t="shared" si="15"/>
        <v>2</v>
      </c>
    </row>
    <row r="226" spans="1:13" x14ac:dyDescent="0.25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  <c r="J226" t="str">
        <f t="shared" si="13"/>
        <v>Senior</v>
      </c>
      <c r="K226" t="str">
        <f t="shared" si="14"/>
        <v>No</v>
      </c>
      <c r="L226" t="str">
        <f t="shared" si="16"/>
        <v>Yes</v>
      </c>
      <c r="M226">
        <f t="shared" si="15"/>
        <v>2</v>
      </c>
    </row>
    <row r="227" spans="1:13" x14ac:dyDescent="0.25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  <c r="J227" t="str">
        <f t="shared" si="13"/>
        <v>Senior</v>
      </c>
      <c r="K227" t="str">
        <f t="shared" si="14"/>
        <v>No</v>
      </c>
      <c r="L227" t="str">
        <f t="shared" si="16"/>
        <v>No</v>
      </c>
      <c r="M227">
        <f t="shared" si="15"/>
        <v>2</v>
      </c>
    </row>
    <row r="228" spans="1:13" x14ac:dyDescent="0.25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  <c r="J228" t="str">
        <f t="shared" si="13"/>
        <v>Adult</v>
      </c>
      <c r="K228" t="str">
        <f t="shared" si="14"/>
        <v>No</v>
      </c>
      <c r="L228" t="str">
        <f t="shared" si="16"/>
        <v>No</v>
      </c>
      <c r="M228">
        <f t="shared" si="15"/>
        <v>1</v>
      </c>
    </row>
    <row r="229" spans="1:13" x14ac:dyDescent="0.25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  <c r="J229" t="str">
        <f t="shared" si="13"/>
        <v>Senior</v>
      </c>
      <c r="K229" t="str">
        <f t="shared" si="14"/>
        <v>No</v>
      </c>
      <c r="L229" t="str">
        <f t="shared" si="16"/>
        <v>No</v>
      </c>
      <c r="M229">
        <f t="shared" si="15"/>
        <v>2</v>
      </c>
    </row>
    <row r="230" spans="1:13" x14ac:dyDescent="0.25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  <c r="J230" t="str">
        <f t="shared" si="13"/>
        <v>Senior</v>
      </c>
      <c r="K230" t="str">
        <f t="shared" si="14"/>
        <v>No</v>
      </c>
      <c r="L230" t="str">
        <f t="shared" si="16"/>
        <v>No</v>
      </c>
      <c r="M230">
        <f t="shared" si="15"/>
        <v>1</v>
      </c>
    </row>
    <row r="231" spans="1:13" x14ac:dyDescent="0.25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  <c r="J231" t="str">
        <f t="shared" si="13"/>
        <v>Senior</v>
      </c>
      <c r="K231" t="str">
        <f t="shared" si="14"/>
        <v>No</v>
      </c>
      <c r="L231" t="str">
        <f t="shared" si="16"/>
        <v>No</v>
      </c>
      <c r="M231">
        <f t="shared" si="15"/>
        <v>1</v>
      </c>
    </row>
    <row r="232" spans="1:13" x14ac:dyDescent="0.25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  <c r="J232" t="str">
        <f t="shared" si="13"/>
        <v>Young Adult</v>
      </c>
      <c r="K232" t="str">
        <f t="shared" si="14"/>
        <v>No</v>
      </c>
      <c r="L232" t="str">
        <f t="shared" si="16"/>
        <v>No</v>
      </c>
      <c r="M232">
        <f t="shared" si="15"/>
        <v>2</v>
      </c>
    </row>
    <row r="233" spans="1:13" x14ac:dyDescent="0.25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  <c r="J233" t="str">
        <f t="shared" si="13"/>
        <v>Adult</v>
      </c>
      <c r="K233" t="str">
        <f t="shared" si="14"/>
        <v>No</v>
      </c>
      <c r="L233" t="str">
        <f t="shared" si="16"/>
        <v>No</v>
      </c>
      <c r="M233">
        <f t="shared" si="15"/>
        <v>2</v>
      </c>
    </row>
    <row r="234" spans="1:13" x14ac:dyDescent="0.25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  <c r="J234" t="str">
        <f t="shared" si="13"/>
        <v>Senior</v>
      </c>
      <c r="K234" t="str">
        <f t="shared" si="14"/>
        <v>No</v>
      </c>
      <c r="L234" t="str">
        <f t="shared" si="16"/>
        <v>No</v>
      </c>
      <c r="M234">
        <f t="shared" si="15"/>
        <v>2</v>
      </c>
    </row>
    <row r="235" spans="1:13" x14ac:dyDescent="0.25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  <c r="J235" t="str">
        <f t="shared" si="13"/>
        <v>Senior</v>
      </c>
      <c r="K235" t="str">
        <f t="shared" si="14"/>
        <v>No</v>
      </c>
      <c r="L235" t="str">
        <f t="shared" si="16"/>
        <v>No</v>
      </c>
      <c r="M235">
        <f t="shared" si="15"/>
        <v>2</v>
      </c>
    </row>
    <row r="236" spans="1:13" x14ac:dyDescent="0.25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  <c r="J236" t="str">
        <f t="shared" si="13"/>
        <v>Young Adult</v>
      </c>
      <c r="K236" t="str">
        <f t="shared" si="14"/>
        <v>No</v>
      </c>
      <c r="L236" t="str">
        <f t="shared" si="16"/>
        <v>No</v>
      </c>
      <c r="M236">
        <f t="shared" si="15"/>
        <v>2</v>
      </c>
    </row>
    <row r="237" spans="1:13" x14ac:dyDescent="0.25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  <c r="J237" t="str">
        <f t="shared" si="13"/>
        <v>Senior</v>
      </c>
      <c r="K237" t="str">
        <f t="shared" si="14"/>
        <v>No</v>
      </c>
      <c r="L237" t="str">
        <f t="shared" si="16"/>
        <v>No</v>
      </c>
      <c r="M237">
        <f t="shared" si="15"/>
        <v>2</v>
      </c>
    </row>
    <row r="238" spans="1:13" x14ac:dyDescent="0.25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  <c r="J238" t="str">
        <f t="shared" si="13"/>
        <v>Senior</v>
      </c>
      <c r="K238" t="str">
        <f t="shared" si="14"/>
        <v>No</v>
      </c>
      <c r="L238" t="str">
        <f t="shared" si="16"/>
        <v>No</v>
      </c>
      <c r="M238">
        <f t="shared" si="15"/>
        <v>2</v>
      </c>
    </row>
    <row r="239" spans="1:13" x14ac:dyDescent="0.25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  <c r="J239" t="str">
        <f t="shared" si="13"/>
        <v>Adult</v>
      </c>
      <c r="K239" t="str">
        <f t="shared" si="14"/>
        <v>No</v>
      </c>
      <c r="L239" t="str">
        <f t="shared" si="16"/>
        <v>No</v>
      </c>
      <c r="M239">
        <f t="shared" si="15"/>
        <v>2</v>
      </c>
    </row>
    <row r="240" spans="1:13" x14ac:dyDescent="0.25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  <c r="J240" t="str">
        <f t="shared" si="13"/>
        <v>Adult</v>
      </c>
      <c r="K240" t="str">
        <f t="shared" si="14"/>
        <v>Yes</v>
      </c>
      <c r="L240" t="str">
        <f t="shared" si="16"/>
        <v>No</v>
      </c>
      <c r="M240">
        <f t="shared" si="15"/>
        <v>1</v>
      </c>
    </row>
    <row r="241" spans="1:13" x14ac:dyDescent="0.25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  <c r="J241" t="str">
        <f t="shared" si="13"/>
        <v>Young Adult</v>
      </c>
      <c r="K241" t="str">
        <f t="shared" si="14"/>
        <v>No</v>
      </c>
      <c r="L241" t="str">
        <f t="shared" si="16"/>
        <v>No</v>
      </c>
      <c r="M241">
        <f t="shared" si="15"/>
        <v>2</v>
      </c>
    </row>
    <row r="242" spans="1:13" x14ac:dyDescent="0.25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  <c r="J242" t="str">
        <f t="shared" si="13"/>
        <v>Young Adult</v>
      </c>
      <c r="K242" t="str">
        <f t="shared" si="14"/>
        <v>No</v>
      </c>
      <c r="L242" t="str">
        <f t="shared" si="16"/>
        <v>No</v>
      </c>
      <c r="M242">
        <f t="shared" si="15"/>
        <v>2</v>
      </c>
    </row>
    <row r="243" spans="1:13" x14ac:dyDescent="0.25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  <c r="J243" t="str">
        <f t="shared" si="13"/>
        <v>Young Adult</v>
      </c>
      <c r="K243" t="str">
        <f t="shared" si="14"/>
        <v>No</v>
      </c>
      <c r="L243" t="str">
        <f t="shared" si="16"/>
        <v>No</v>
      </c>
      <c r="M243">
        <f t="shared" si="15"/>
        <v>1</v>
      </c>
    </row>
    <row r="244" spans="1:13" x14ac:dyDescent="0.25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  <c r="J244" t="str">
        <f t="shared" si="13"/>
        <v>Adult</v>
      </c>
      <c r="K244" t="str">
        <f t="shared" si="14"/>
        <v>No</v>
      </c>
      <c r="L244" t="str">
        <f t="shared" si="16"/>
        <v>No</v>
      </c>
      <c r="M244">
        <f t="shared" si="15"/>
        <v>2</v>
      </c>
    </row>
    <row r="245" spans="1:13" x14ac:dyDescent="0.25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  <c r="J245" t="str">
        <f t="shared" si="13"/>
        <v>Young Adult</v>
      </c>
      <c r="K245" t="str">
        <f t="shared" si="14"/>
        <v>No</v>
      </c>
      <c r="L245" t="str">
        <f t="shared" si="16"/>
        <v>No</v>
      </c>
      <c r="M245">
        <f t="shared" si="15"/>
        <v>1</v>
      </c>
    </row>
    <row r="246" spans="1:13" x14ac:dyDescent="0.25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  <c r="J246" t="str">
        <f t="shared" si="13"/>
        <v>Adult</v>
      </c>
      <c r="K246" t="str">
        <f t="shared" si="14"/>
        <v>No</v>
      </c>
      <c r="L246" t="str">
        <f t="shared" si="16"/>
        <v>No</v>
      </c>
      <c r="M246">
        <f t="shared" si="15"/>
        <v>1</v>
      </c>
    </row>
    <row r="247" spans="1:13" x14ac:dyDescent="0.25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  <c r="J247" t="str">
        <f t="shared" si="13"/>
        <v>Adult</v>
      </c>
      <c r="K247" t="str">
        <f t="shared" si="14"/>
        <v>No</v>
      </c>
      <c r="L247" t="str">
        <f t="shared" si="16"/>
        <v>No</v>
      </c>
      <c r="M247">
        <f t="shared" si="15"/>
        <v>2</v>
      </c>
    </row>
    <row r="248" spans="1:13" x14ac:dyDescent="0.25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  <c r="J248" t="str">
        <f t="shared" si="13"/>
        <v>Adult</v>
      </c>
      <c r="K248" t="str">
        <f t="shared" si="14"/>
        <v>No</v>
      </c>
      <c r="L248" t="str">
        <f t="shared" si="16"/>
        <v>No</v>
      </c>
      <c r="M248">
        <f t="shared" si="15"/>
        <v>1</v>
      </c>
    </row>
    <row r="249" spans="1:13" x14ac:dyDescent="0.25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  <c r="J249" t="str">
        <f t="shared" si="13"/>
        <v>Young Adult</v>
      </c>
      <c r="K249" t="str">
        <f t="shared" si="14"/>
        <v>No</v>
      </c>
      <c r="L249" t="str">
        <f t="shared" si="16"/>
        <v>No</v>
      </c>
      <c r="M249">
        <f t="shared" si="15"/>
        <v>1</v>
      </c>
    </row>
    <row r="250" spans="1:13" x14ac:dyDescent="0.25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  <c r="J250" t="str">
        <f t="shared" si="13"/>
        <v>Young Adult</v>
      </c>
      <c r="K250" t="str">
        <f t="shared" si="14"/>
        <v>No</v>
      </c>
      <c r="L250" t="str">
        <f t="shared" si="16"/>
        <v>No</v>
      </c>
      <c r="M250">
        <f t="shared" si="15"/>
        <v>1</v>
      </c>
    </row>
    <row r="251" spans="1:13" x14ac:dyDescent="0.25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  <c r="J251" t="str">
        <f t="shared" si="13"/>
        <v>Adult</v>
      </c>
      <c r="K251" t="str">
        <f t="shared" si="14"/>
        <v>No</v>
      </c>
      <c r="L251" t="str">
        <f t="shared" si="16"/>
        <v>No</v>
      </c>
      <c r="M251">
        <f t="shared" si="15"/>
        <v>1</v>
      </c>
    </row>
    <row r="252" spans="1:13" x14ac:dyDescent="0.25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  <c r="J252" t="str">
        <f t="shared" si="13"/>
        <v>Senior</v>
      </c>
      <c r="K252" t="str">
        <f t="shared" si="14"/>
        <v>No</v>
      </c>
      <c r="L252" t="str">
        <f t="shared" si="16"/>
        <v>Yes</v>
      </c>
      <c r="M252">
        <f t="shared" si="15"/>
        <v>2</v>
      </c>
    </row>
    <row r="253" spans="1:13" x14ac:dyDescent="0.25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  <c r="J253" t="str">
        <f t="shared" si="13"/>
        <v>Senior</v>
      </c>
      <c r="K253" t="str">
        <f t="shared" si="14"/>
        <v>No</v>
      </c>
      <c r="L253" t="str">
        <f t="shared" si="16"/>
        <v>No</v>
      </c>
      <c r="M253">
        <f t="shared" si="15"/>
        <v>1</v>
      </c>
    </row>
    <row r="254" spans="1:13" x14ac:dyDescent="0.25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  <c r="J254" t="str">
        <f t="shared" si="13"/>
        <v>Senior</v>
      </c>
      <c r="K254" t="str">
        <f t="shared" si="14"/>
        <v>Yes</v>
      </c>
      <c r="L254" t="str">
        <f t="shared" si="16"/>
        <v>Yes</v>
      </c>
      <c r="M254">
        <f t="shared" si="15"/>
        <v>2</v>
      </c>
    </row>
    <row r="255" spans="1:13" x14ac:dyDescent="0.25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  <c r="J255" t="str">
        <f t="shared" si="13"/>
        <v>Adult</v>
      </c>
      <c r="K255" t="str">
        <f t="shared" si="14"/>
        <v>No</v>
      </c>
      <c r="L255" t="str">
        <f t="shared" si="16"/>
        <v>No</v>
      </c>
      <c r="M255">
        <f t="shared" si="15"/>
        <v>1</v>
      </c>
    </row>
    <row r="256" spans="1:13" x14ac:dyDescent="0.25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  <c r="J256" t="str">
        <f t="shared" si="13"/>
        <v>Adult</v>
      </c>
      <c r="K256" t="str">
        <f t="shared" si="14"/>
        <v>No</v>
      </c>
      <c r="L256" t="str">
        <f t="shared" si="16"/>
        <v>No</v>
      </c>
      <c r="M256">
        <f t="shared" si="15"/>
        <v>1</v>
      </c>
    </row>
    <row r="257" spans="1:13" x14ac:dyDescent="0.25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  <c r="J257" t="str">
        <f t="shared" si="13"/>
        <v>Young Adult</v>
      </c>
      <c r="K257" t="str">
        <f t="shared" si="14"/>
        <v>No</v>
      </c>
      <c r="L257" t="str">
        <f t="shared" si="16"/>
        <v>No</v>
      </c>
      <c r="M257">
        <f t="shared" si="15"/>
        <v>1</v>
      </c>
    </row>
    <row r="258" spans="1:13" x14ac:dyDescent="0.25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  <c r="J258" t="str">
        <f t="shared" si="13"/>
        <v>Teen</v>
      </c>
      <c r="K258" t="str">
        <f t="shared" si="14"/>
        <v>Yes</v>
      </c>
      <c r="L258" t="str">
        <f t="shared" si="16"/>
        <v>Yes</v>
      </c>
      <c r="M258">
        <f t="shared" si="15"/>
        <v>1</v>
      </c>
    </row>
    <row r="259" spans="1:13" x14ac:dyDescent="0.25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  <c r="J259" t="str">
        <f t="shared" ref="J259:J322" si="17">_xlfn.IFS(E259:E1258&lt;20,"Teen",E259:E1258&lt;30,"Young Adult",E259:E1258&lt;50,"Adult",TRUE,"Senior")</f>
        <v>Adult</v>
      </c>
      <c r="K259" t="str">
        <f t="shared" ref="K259:K322" si="18">IF(I259:I1258&gt;1000,"Yes","No")</f>
        <v>No</v>
      </c>
      <c r="L259" t="str">
        <f t="shared" si="16"/>
        <v>No</v>
      </c>
      <c r="M259">
        <f t="shared" ref="M259:M322" si="19">_xlfn.IFS(D259:D1258="Male",1,D259:D1258="Female",2)</f>
        <v>2</v>
      </c>
    </row>
    <row r="260" spans="1:13" x14ac:dyDescent="0.25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  <c r="J260" t="str">
        <f t="shared" si="17"/>
        <v>Adult</v>
      </c>
      <c r="K260" t="str">
        <f t="shared" si="18"/>
        <v>No</v>
      </c>
      <c r="L260" t="str">
        <f t="shared" si="16"/>
        <v>Yes</v>
      </c>
      <c r="M260">
        <f t="shared" si="19"/>
        <v>2</v>
      </c>
    </row>
    <row r="261" spans="1:13" x14ac:dyDescent="0.25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  <c r="J261" t="str">
        <f t="shared" si="17"/>
        <v>Young Adult</v>
      </c>
      <c r="K261" t="str">
        <f t="shared" si="18"/>
        <v>No</v>
      </c>
      <c r="L261" t="str">
        <f t="shared" si="16"/>
        <v>No</v>
      </c>
      <c r="M261">
        <f t="shared" si="19"/>
        <v>1</v>
      </c>
    </row>
    <row r="262" spans="1:13" x14ac:dyDescent="0.25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  <c r="J262" t="str">
        <f t="shared" si="17"/>
        <v>Young Adult</v>
      </c>
      <c r="K262" t="str">
        <f t="shared" si="18"/>
        <v>No</v>
      </c>
      <c r="L262" t="str">
        <f t="shared" si="16"/>
        <v>No</v>
      </c>
      <c r="M262">
        <f t="shared" si="19"/>
        <v>1</v>
      </c>
    </row>
    <row r="263" spans="1:13" x14ac:dyDescent="0.25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  <c r="J263" t="str">
        <f t="shared" si="17"/>
        <v>Adult</v>
      </c>
      <c r="K263" t="str">
        <f t="shared" si="18"/>
        <v>No</v>
      </c>
      <c r="L263" t="str">
        <f t="shared" si="16"/>
        <v>Yes</v>
      </c>
      <c r="M263">
        <f t="shared" si="19"/>
        <v>2</v>
      </c>
    </row>
    <row r="264" spans="1:13" x14ac:dyDescent="0.25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  <c r="J264" t="str">
        <f t="shared" si="17"/>
        <v>Young Adult</v>
      </c>
      <c r="K264" t="str">
        <f t="shared" si="18"/>
        <v>No</v>
      </c>
      <c r="L264" t="str">
        <f t="shared" si="16"/>
        <v>No</v>
      </c>
      <c r="M264">
        <f t="shared" si="19"/>
        <v>1</v>
      </c>
    </row>
    <row r="265" spans="1:13" x14ac:dyDescent="0.25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  <c r="J265" t="str">
        <f t="shared" si="17"/>
        <v>Adult</v>
      </c>
      <c r="K265" t="str">
        <f t="shared" si="18"/>
        <v>No</v>
      </c>
      <c r="L265" t="str">
        <f t="shared" si="16"/>
        <v>No</v>
      </c>
      <c r="M265">
        <f t="shared" si="19"/>
        <v>1</v>
      </c>
    </row>
    <row r="266" spans="1:13" x14ac:dyDescent="0.25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  <c r="J266" t="str">
        <f t="shared" si="17"/>
        <v>Senior</v>
      </c>
      <c r="K266" t="str">
        <f t="shared" si="18"/>
        <v>No</v>
      </c>
      <c r="L266" t="str">
        <f t="shared" ref="L266:L329" si="20">IF(G266:G1265&gt;3,"Yes","No")</f>
        <v>No</v>
      </c>
      <c r="M266">
        <f t="shared" si="19"/>
        <v>1</v>
      </c>
    </row>
    <row r="267" spans="1:13" x14ac:dyDescent="0.25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  <c r="J267" t="str">
        <f t="shared" si="17"/>
        <v>Teen</v>
      </c>
      <c r="K267" t="str">
        <f t="shared" si="18"/>
        <v>No</v>
      </c>
      <c r="L267" t="str">
        <f t="shared" si="20"/>
        <v>No</v>
      </c>
      <c r="M267">
        <f t="shared" si="19"/>
        <v>2</v>
      </c>
    </row>
    <row r="268" spans="1:13" x14ac:dyDescent="0.25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  <c r="J268" t="str">
        <f t="shared" si="17"/>
        <v>Adult</v>
      </c>
      <c r="K268" t="str">
        <f t="shared" si="18"/>
        <v>No</v>
      </c>
      <c r="L268" t="str">
        <f t="shared" si="20"/>
        <v>No</v>
      </c>
      <c r="M268">
        <f t="shared" si="19"/>
        <v>2</v>
      </c>
    </row>
    <row r="269" spans="1:13" x14ac:dyDescent="0.25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  <c r="J269" t="str">
        <f t="shared" si="17"/>
        <v>Young Adult</v>
      </c>
      <c r="K269" t="str">
        <f t="shared" si="18"/>
        <v>No</v>
      </c>
      <c r="L269" t="str">
        <f t="shared" si="20"/>
        <v>No</v>
      </c>
      <c r="M269">
        <f t="shared" si="19"/>
        <v>2</v>
      </c>
    </row>
    <row r="270" spans="1:13" x14ac:dyDescent="0.25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  <c r="J270" t="str">
        <f t="shared" si="17"/>
        <v>Young Adult</v>
      </c>
      <c r="K270" t="str">
        <f t="shared" si="18"/>
        <v>Yes</v>
      </c>
      <c r="L270" t="str">
        <f t="shared" si="20"/>
        <v>Yes</v>
      </c>
      <c r="M270">
        <f t="shared" si="19"/>
        <v>1</v>
      </c>
    </row>
    <row r="271" spans="1:13" x14ac:dyDescent="0.25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  <c r="J271" t="str">
        <f t="shared" si="17"/>
        <v>Adult</v>
      </c>
      <c r="K271" t="str">
        <f t="shared" si="18"/>
        <v>No</v>
      </c>
      <c r="L271" t="str">
        <f t="shared" si="20"/>
        <v>No</v>
      </c>
      <c r="M271">
        <f t="shared" si="19"/>
        <v>1</v>
      </c>
    </row>
    <row r="272" spans="1:13" x14ac:dyDescent="0.25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  <c r="J272" t="str">
        <f t="shared" si="17"/>
        <v>Senior</v>
      </c>
      <c r="K272" t="str">
        <f t="shared" si="18"/>
        <v>No</v>
      </c>
      <c r="L272" t="str">
        <f t="shared" si="20"/>
        <v>Yes</v>
      </c>
      <c r="M272">
        <f t="shared" si="19"/>
        <v>2</v>
      </c>
    </row>
    <row r="273" spans="1:13" x14ac:dyDescent="0.25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  <c r="J273" t="str">
        <f t="shared" si="17"/>
        <v>Senior</v>
      </c>
      <c r="K273" t="str">
        <f t="shared" si="18"/>
        <v>No</v>
      </c>
      <c r="L273" t="str">
        <f t="shared" si="20"/>
        <v>No</v>
      </c>
      <c r="M273">
        <f t="shared" si="19"/>
        <v>2</v>
      </c>
    </row>
    <row r="274" spans="1:13" x14ac:dyDescent="0.25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  <c r="J274" t="str">
        <f t="shared" si="17"/>
        <v>Young Adult</v>
      </c>
      <c r="K274" t="str">
        <f t="shared" si="18"/>
        <v>No</v>
      </c>
      <c r="L274" t="str">
        <f t="shared" si="20"/>
        <v>No</v>
      </c>
      <c r="M274">
        <f t="shared" si="19"/>
        <v>2</v>
      </c>
    </row>
    <row r="275" spans="1:13" x14ac:dyDescent="0.25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  <c r="J275" t="str">
        <f t="shared" si="17"/>
        <v>Young Adult</v>
      </c>
      <c r="K275" t="str">
        <f t="shared" si="18"/>
        <v>No</v>
      </c>
      <c r="L275" t="str">
        <f t="shared" si="20"/>
        <v>No</v>
      </c>
      <c r="M275">
        <f t="shared" si="19"/>
        <v>2</v>
      </c>
    </row>
    <row r="276" spans="1:13" x14ac:dyDescent="0.25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  <c r="J276" t="str">
        <f t="shared" si="17"/>
        <v>Adult</v>
      </c>
      <c r="K276" t="str">
        <f t="shared" si="18"/>
        <v>No</v>
      </c>
      <c r="L276" t="str">
        <f t="shared" si="20"/>
        <v>No</v>
      </c>
      <c r="M276">
        <f t="shared" si="19"/>
        <v>1</v>
      </c>
    </row>
    <row r="277" spans="1:13" x14ac:dyDescent="0.25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  <c r="J277" t="str">
        <f t="shared" si="17"/>
        <v>Young Adult</v>
      </c>
      <c r="K277" t="str">
        <f t="shared" si="18"/>
        <v>No</v>
      </c>
      <c r="L277" t="str">
        <f t="shared" si="20"/>
        <v>Yes</v>
      </c>
      <c r="M277">
        <f t="shared" si="19"/>
        <v>2</v>
      </c>
    </row>
    <row r="278" spans="1:13" x14ac:dyDescent="0.25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  <c r="J278" t="str">
        <f t="shared" si="17"/>
        <v>Adult</v>
      </c>
      <c r="K278" t="str">
        <f t="shared" si="18"/>
        <v>No</v>
      </c>
      <c r="L278" t="str">
        <f t="shared" si="20"/>
        <v>Yes</v>
      </c>
      <c r="M278">
        <f t="shared" si="19"/>
        <v>1</v>
      </c>
    </row>
    <row r="279" spans="1:13" x14ac:dyDescent="0.25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  <c r="J279" t="str">
        <f t="shared" si="17"/>
        <v>Adult</v>
      </c>
      <c r="K279" t="str">
        <f t="shared" si="18"/>
        <v>No</v>
      </c>
      <c r="L279" t="str">
        <f t="shared" si="20"/>
        <v>Yes</v>
      </c>
      <c r="M279">
        <f t="shared" si="19"/>
        <v>2</v>
      </c>
    </row>
    <row r="280" spans="1:13" x14ac:dyDescent="0.25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  <c r="J280" t="str">
        <f t="shared" si="17"/>
        <v>Senior</v>
      </c>
      <c r="K280" t="str">
        <f t="shared" si="18"/>
        <v>No</v>
      </c>
      <c r="L280" t="str">
        <f t="shared" si="20"/>
        <v>No</v>
      </c>
      <c r="M280">
        <f t="shared" si="19"/>
        <v>1</v>
      </c>
    </row>
    <row r="281" spans="1:13" x14ac:dyDescent="0.25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  <c r="J281" t="str">
        <f t="shared" si="17"/>
        <v>Adult</v>
      </c>
      <c r="K281" t="str">
        <f t="shared" si="18"/>
        <v>Yes</v>
      </c>
      <c r="L281" t="str">
        <f t="shared" si="20"/>
        <v>No</v>
      </c>
      <c r="M281">
        <f t="shared" si="19"/>
        <v>2</v>
      </c>
    </row>
    <row r="282" spans="1:13" x14ac:dyDescent="0.25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  <c r="J282" t="str">
        <f t="shared" si="17"/>
        <v>Young Adult</v>
      </c>
      <c r="K282" t="str">
        <f t="shared" si="18"/>
        <v>Yes</v>
      </c>
      <c r="L282" t="str">
        <f t="shared" si="20"/>
        <v>Yes</v>
      </c>
      <c r="M282">
        <f t="shared" si="19"/>
        <v>2</v>
      </c>
    </row>
    <row r="283" spans="1:13" x14ac:dyDescent="0.25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  <c r="J283" t="str">
        <f t="shared" si="17"/>
        <v>Senior</v>
      </c>
      <c r="K283" t="str">
        <f t="shared" si="18"/>
        <v>No</v>
      </c>
      <c r="L283" t="str">
        <f t="shared" si="20"/>
        <v>Yes</v>
      </c>
      <c r="M283">
        <f t="shared" si="19"/>
        <v>2</v>
      </c>
    </row>
    <row r="284" spans="1:13" x14ac:dyDescent="0.25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  <c r="J284" t="str">
        <f t="shared" si="17"/>
        <v>Teen</v>
      </c>
      <c r="K284" t="str">
        <f t="shared" si="18"/>
        <v>No</v>
      </c>
      <c r="L284" t="str">
        <f t="shared" si="20"/>
        <v>No</v>
      </c>
      <c r="M284">
        <f t="shared" si="19"/>
        <v>2</v>
      </c>
    </row>
    <row r="285" spans="1:13" x14ac:dyDescent="0.25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  <c r="J285" t="str">
        <f t="shared" si="17"/>
        <v>Adult</v>
      </c>
      <c r="K285" t="str">
        <f t="shared" si="18"/>
        <v>No</v>
      </c>
      <c r="L285" t="str">
        <f t="shared" si="20"/>
        <v>Yes</v>
      </c>
      <c r="M285">
        <f t="shared" si="19"/>
        <v>1</v>
      </c>
    </row>
    <row r="286" spans="1:13" x14ac:dyDescent="0.25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  <c r="J286" t="str">
        <f t="shared" si="17"/>
        <v>Adult</v>
      </c>
      <c r="K286" t="str">
        <f t="shared" si="18"/>
        <v>No</v>
      </c>
      <c r="L286" t="str">
        <f t="shared" si="20"/>
        <v>No</v>
      </c>
      <c r="M286">
        <f t="shared" si="19"/>
        <v>2</v>
      </c>
    </row>
    <row r="287" spans="1:13" x14ac:dyDescent="0.25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  <c r="J287" t="str">
        <f t="shared" si="17"/>
        <v>Senior</v>
      </c>
      <c r="K287" t="str">
        <f t="shared" si="18"/>
        <v>No</v>
      </c>
      <c r="L287" t="str">
        <f t="shared" si="20"/>
        <v>No</v>
      </c>
      <c r="M287">
        <f t="shared" si="19"/>
        <v>1</v>
      </c>
    </row>
    <row r="288" spans="1:13" x14ac:dyDescent="0.25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  <c r="J288" t="str">
        <f t="shared" si="17"/>
        <v>Senior</v>
      </c>
      <c r="K288" t="str">
        <f t="shared" si="18"/>
        <v>No</v>
      </c>
      <c r="L288" t="str">
        <f t="shared" si="20"/>
        <v>Yes</v>
      </c>
      <c r="M288">
        <f t="shared" si="19"/>
        <v>1</v>
      </c>
    </row>
    <row r="289" spans="1:13" x14ac:dyDescent="0.25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  <c r="J289" t="str">
        <f t="shared" si="17"/>
        <v>Young Adult</v>
      </c>
      <c r="K289" t="str">
        <f t="shared" si="18"/>
        <v>No</v>
      </c>
      <c r="L289" t="str">
        <f t="shared" si="20"/>
        <v>Yes</v>
      </c>
      <c r="M289">
        <f t="shared" si="19"/>
        <v>1</v>
      </c>
    </row>
    <row r="290" spans="1:13" x14ac:dyDescent="0.25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  <c r="J290" t="str">
        <f t="shared" si="17"/>
        <v>Senior</v>
      </c>
      <c r="K290" t="str">
        <f t="shared" si="18"/>
        <v>No</v>
      </c>
      <c r="L290" t="str">
        <f t="shared" si="20"/>
        <v>No</v>
      </c>
      <c r="M290">
        <f t="shared" si="19"/>
        <v>1</v>
      </c>
    </row>
    <row r="291" spans="1:13" x14ac:dyDescent="0.25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  <c r="J291" t="str">
        <f t="shared" si="17"/>
        <v>Adult</v>
      </c>
      <c r="K291" t="str">
        <f t="shared" si="18"/>
        <v>No</v>
      </c>
      <c r="L291" t="str">
        <f t="shared" si="20"/>
        <v>No</v>
      </c>
      <c r="M291">
        <f t="shared" si="19"/>
        <v>2</v>
      </c>
    </row>
    <row r="292" spans="1:13" x14ac:dyDescent="0.25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  <c r="J292" t="str">
        <f t="shared" si="17"/>
        <v>Senior</v>
      </c>
      <c r="K292" t="str">
        <f t="shared" si="18"/>
        <v>No</v>
      </c>
      <c r="L292" t="str">
        <f t="shared" si="20"/>
        <v>No</v>
      </c>
      <c r="M292">
        <f t="shared" si="19"/>
        <v>1</v>
      </c>
    </row>
    <row r="293" spans="1:13" x14ac:dyDescent="0.25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  <c r="J293" t="str">
        <f t="shared" si="17"/>
        <v>Young Adult</v>
      </c>
      <c r="K293" t="str">
        <f t="shared" si="18"/>
        <v>Yes</v>
      </c>
      <c r="L293" t="str">
        <f t="shared" si="20"/>
        <v>Yes</v>
      </c>
      <c r="M293">
        <f t="shared" si="19"/>
        <v>1</v>
      </c>
    </row>
    <row r="294" spans="1:13" x14ac:dyDescent="0.25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  <c r="J294" t="str">
        <f t="shared" si="17"/>
        <v>Senior</v>
      </c>
      <c r="K294" t="str">
        <f t="shared" si="18"/>
        <v>No</v>
      </c>
      <c r="L294" t="str">
        <f t="shared" si="20"/>
        <v>No</v>
      </c>
      <c r="M294">
        <f t="shared" si="19"/>
        <v>1</v>
      </c>
    </row>
    <row r="295" spans="1:13" x14ac:dyDescent="0.25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  <c r="J295" t="str">
        <f t="shared" si="17"/>
        <v>Young Adult</v>
      </c>
      <c r="K295" t="str">
        <f t="shared" si="18"/>
        <v>No</v>
      </c>
      <c r="L295" t="str">
        <f t="shared" si="20"/>
        <v>No</v>
      </c>
      <c r="M295">
        <f t="shared" si="19"/>
        <v>2</v>
      </c>
    </row>
    <row r="296" spans="1:13" x14ac:dyDescent="0.25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  <c r="J296" t="str">
        <f t="shared" si="17"/>
        <v>Young Adult</v>
      </c>
      <c r="K296" t="str">
        <f t="shared" si="18"/>
        <v>No</v>
      </c>
      <c r="L296" t="str">
        <f t="shared" si="20"/>
        <v>No</v>
      </c>
      <c r="M296">
        <f t="shared" si="19"/>
        <v>2</v>
      </c>
    </row>
    <row r="297" spans="1:13" x14ac:dyDescent="0.25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  <c r="J297" t="str">
        <f t="shared" si="17"/>
        <v>Young Adult</v>
      </c>
      <c r="K297" t="str">
        <f t="shared" si="18"/>
        <v>Yes</v>
      </c>
      <c r="L297" t="str">
        <f t="shared" si="20"/>
        <v>Yes</v>
      </c>
      <c r="M297">
        <f t="shared" si="19"/>
        <v>2</v>
      </c>
    </row>
    <row r="298" spans="1:13" x14ac:dyDescent="0.25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  <c r="J298" t="str">
        <f t="shared" si="17"/>
        <v>Adult</v>
      </c>
      <c r="K298" t="str">
        <f t="shared" si="18"/>
        <v>No</v>
      </c>
      <c r="L298" t="str">
        <f t="shared" si="20"/>
        <v>No</v>
      </c>
      <c r="M298">
        <f t="shared" si="19"/>
        <v>2</v>
      </c>
    </row>
    <row r="299" spans="1:13" x14ac:dyDescent="0.25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  <c r="J299" t="str">
        <f t="shared" si="17"/>
        <v>Young Adult</v>
      </c>
      <c r="K299" t="str">
        <f t="shared" si="18"/>
        <v>Yes</v>
      </c>
      <c r="L299" t="str">
        <f t="shared" si="20"/>
        <v>Yes</v>
      </c>
      <c r="M299">
        <f t="shared" si="19"/>
        <v>1</v>
      </c>
    </row>
    <row r="300" spans="1:13" x14ac:dyDescent="0.25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  <c r="J300" t="str">
        <f t="shared" si="17"/>
        <v>Senior</v>
      </c>
      <c r="K300" t="str">
        <f t="shared" si="18"/>
        <v>No</v>
      </c>
      <c r="L300" t="str">
        <f t="shared" si="20"/>
        <v>No</v>
      </c>
      <c r="M300">
        <f t="shared" si="19"/>
        <v>1</v>
      </c>
    </row>
    <row r="301" spans="1:13" x14ac:dyDescent="0.25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  <c r="J301" t="str">
        <f t="shared" si="17"/>
        <v>Teen</v>
      </c>
      <c r="K301" t="str">
        <f t="shared" si="18"/>
        <v>No</v>
      </c>
      <c r="L301" t="str">
        <f t="shared" si="20"/>
        <v>Yes</v>
      </c>
      <c r="M301">
        <f t="shared" si="19"/>
        <v>2</v>
      </c>
    </row>
    <row r="302" spans="1:13" x14ac:dyDescent="0.25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  <c r="J302" t="str">
        <f t="shared" si="17"/>
        <v>Adult</v>
      </c>
      <c r="K302" t="str">
        <f t="shared" si="18"/>
        <v>No</v>
      </c>
      <c r="L302" t="str">
        <f t="shared" si="20"/>
        <v>Yes</v>
      </c>
      <c r="M302">
        <f t="shared" si="19"/>
        <v>1</v>
      </c>
    </row>
    <row r="303" spans="1:13" x14ac:dyDescent="0.25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  <c r="J303" t="str">
        <f t="shared" si="17"/>
        <v>Senior</v>
      </c>
      <c r="K303" t="str">
        <f t="shared" si="18"/>
        <v>No</v>
      </c>
      <c r="L303" t="str">
        <f t="shared" si="20"/>
        <v>No</v>
      </c>
      <c r="M303">
        <f t="shared" si="19"/>
        <v>1</v>
      </c>
    </row>
    <row r="304" spans="1:13" x14ac:dyDescent="0.25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  <c r="J304" t="str">
        <f t="shared" si="17"/>
        <v>Teen</v>
      </c>
      <c r="K304" t="str">
        <f t="shared" si="18"/>
        <v>No</v>
      </c>
      <c r="L304" t="str">
        <f t="shared" si="20"/>
        <v>No</v>
      </c>
      <c r="M304">
        <f t="shared" si="19"/>
        <v>1</v>
      </c>
    </row>
    <row r="305" spans="1:13" x14ac:dyDescent="0.25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  <c r="J305" t="str">
        <f t="shared" si="17"/>
        <v>Adult</v>
      </c>
      <c r="K305" t="str">
        <f t="shared" si="18"/>
        <v>No</v>
      </c>
      <c r="L305" t="str">
        <f t="shared" si="20"/>
        <v>No</v>
      </c>
      <c r="M305">
        <f t="shared" si="19"/>
        <v>2</v>
      </c>
    </row>
    <row r="306" spans="1:13" x14ac:dyDescent="0.25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  <c r="J306" t="str">
        <f t="shared" si="17"/>
        <v>Teen</v>
      </c>
      <c r="K306" t="str">
        <f t="shared" si="18"/>
        <v>No</v>
      </c>
      <c r="L306" t="str">
        <f t="shared" si="20"/>
        <v>No</v>
      </c>
      <c r="M306">
        <f t="shared" si="19"/>
        <v>2</v>
      </c>
    </row>
    <row r="307" spans="1:13" x14ac:dyDescent="0.25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  <c r="J307" t="str">
        <f t="shared" si="17"/>
        <v>Senior</v>
      </c>
      <c r="K307" t="str">
        <f t="shared" si="18"/>
        <v>No</v>
      </c>
      <c r="L307" t="str">
        <f t="shared" si="20"/>
        <v>No</v>
      </c>
      <c r="M307">
        <f t="shared" si="19"/>
        <v>1</v>
      </c>
    </row>
    <row r="308" spans="1:13" x14ac:dyDescent="0.25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  <c r="J308" t="str">
        <f t="shared" si="17"/>
        <v>Young Adult</v>
      </c>
      <c r="K308" t="str">
        <f t="shared" si="18"/>
        <v>No</v>
      </c>
      <c r="L308" t="str">
        <f t="shared" si="20"/>
        <v>No</v>
      </c>
      <c r="M308">
        <f t="shared" si="19"/>
        <v>2</v>
      </c>
    </row>
    <row r="309" spans="1:13" x14ac:dyDescent="0.25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  <c r="J309" t="str">
        <f t="shared" si="17"/>
        <v>Adult</v>
      </c>
      <c r="K309" t="str">
        <f t="shared" si="18"/>
        <v>Yes</v>
      </c>
      <c r="L309" t="str">
        <f t="shared" si="20"/>
        <v>Yes</v>
      </c>
      <c r="M309">
        <f t="shared" si="19"/>
        <v>2</v>
      </c>
    </row>
    <row r="310" spans="1:13" x14ac:dyDescent="0.25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  <c r="J310" t="str">
        <f t="shared" si="17"/>
        <v>Young Adult</v>
      </c>
      <c r="K310" t="str">
        <f t="shared" si="18"/>
        <v>No</v>
      </c>
      <c r="L310" t="str">
        <f t="shared" si="20"/>
        <v>No</v>
      </c>
      <c r="M310">
        <f t="shared" si="19"/>
        <v>2</v>
      </c>
    </row>
    <row r="311" spans="1:13" x14ac:dyDescent="0.25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  <c r="J311" t="str">
        <f t="shared" si="17"/>
        <v>Young Adult</v>
      </c>
      <c r="K311" t="str">
        <f t="shared" si="18"/>
        <v>No</v>
      </c>
      <c r="L311" t="str">
        <f t="shared" si="20"/>
        <v>No</v>
      </c>
      <c r="M311">
        <f t="shared" si="19"/>
        <v>2</v>
      </c>
    </row>
    <row r="312" spans="1:13" x14ac:dyDescent="0.25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  <c r="J312" t="str">
        <f t="shared" si="17"/>
        <v>Adult</v>
      </c>
      <c r="K312" t="str">
        <f t="shared" si="18"/>
        <v>No</v>
      </c>
      <c r="L312" t="str">
        <f t="shared" si="20"/>
        <v>Yes</v>
      </c>
      <c r="M312">
        <f t="shared" si="19"/>
        <v>2</v>
      </c>
    </row>
    <row r="313" spans="1:13" x14ac:dyDescent="0.25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  <c r="J313" t="str">
        <f t="shared" si="17"/>
        <v>Adult</v>
      </c>
      <c r="K313" t="str">
        <f t="shared" si="18"/>
        <v>No</v>
      </c>
      <c r="L313" t="str">
        <f t="shared" si="20"/>
        <v>Yes</v>
      </c>
      <c r="M313">
        <f t="shared" si="19"/>
        <v>1</v>
      </c>
    </row>
    <row r="314" spans="1:13" x14ac:dyDescent="0.25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  <c r="J314" t="str">
        <f t="shared" si="17"/>
        <v>Senior</v>
      </c>
      <c r="K314" t="str">
        <f t="shared" si="18"/>
        <v>Yes</v>
      </c>
      <c r="L314" t="str">
        <f t="shared" si="20"/>
        <v>No</v>
      </c>
      <c r="M314">
        <f t="shared" si="19"/>
        <v>2</v>
      </c>
    </row>
    <row r="315" spans="1:13" x14ac:dyDescent="0.25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  <c r="J315" t="str">
        <f t="shared" si="17"/>
        <v>Senior</v>
      </c>
      <c r="K315" t="str">
        <f t="shared" si="18"/>
        <v>No</v>
      </c>
      <c r="L315" t="str">
        <f t="shared" si="20"/>
        <v>Yes</v>
      </c>
      <c r="M315">
        <f t="shared" si="19"/>
        <v>1</v>
      </c>
    </row>
    <row r="316" spans="1:13" x14ac:dyDescent="0.25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  <c r="J316" t="str">
        <f t="shared" si="17"/>
        <v>Adult</v>
      </c>
      <c r="K316" t="str">
        <f t="shared" si="18"/>
        <v>No</v>
      </c>
      <c r="L316" t="str">
        <f t="shared" si="20"/>
        <v>No</v>
      </c>
      <c r="M316">
        <f t="shared" si="19"/>
        <v>1</v>
      </c>
    </row>
    <row r="317" spans="1:13" x14ac:dyDescent="0.25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  <c r="J317" t="str">
        <f t="shared" si="17"/>
        <v>Adult</v>
      </c>
      <c r="K317" t="str">
        <f t="shared" si="18"/>
        <v>No</v>
      </c>
      <c r="L317" t="str">
        <f t="shared" si="20"/>
        <v>No</v>
      </c>
      <c r="M317">
        <f t="shared" si="19"/>
        <v>2</v>
      </c>
    </row>
    <row r="318" spans="1:13" x14ac:dyDescent="0.25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  <c r="J318" t="str">
        <f t="shared" si="17"/>
        <v>Young Adult</v>
      </c>
      <c r="K318" t="str">
        <f t="shared" si="18"/>
        <v>No</v>
      </c>
      <c r="L318" t="str">
        <f t="shared" si="20"/>
        <v>No</v>
      </c>
      <c r="M318">
        <f t="shared" si="19"/>
        <v>1</v>
      </c>
    </row>
    <row r="319" spans="1:13" x14ac:dyDescent="0.25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  <c r="J319" t="str">
        <f t="shared" si="17"/>
        <v>Senior</v>
      </c>
      <c r="K319" t="str">
        <f t="shared" si="18"/>
        <v>No</v>
      </c>
      <c r="L319" t="str">
        <f t="shared" si="20"/>
        <v>No</v>
      </c>
      <c r="M319">
        <f t="shared" si="19"/>
        <v>1</v>
      </c>
    </row>
    <row r="320" spans="1:13" x14ac:dyDescent="0.25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  <c r="J320" t="str">
        <f t="shared" si="17"/>
        <v>Adult</v>
      </c>
      <c r="K320" t="str">
        <f t="shared" si="18"/>
        <v>No</v>
      </c>
      <c r="L320" t="str">
        <f t="shared" si="20"/>
        <v>No</v>
      </c>
      <c r="M320">
        <f t="shared" si="19"/>
        <v>1</v>
      </c>
    </row>
    <row r="321" spans="1:13" x14ac:dyDescent="0.25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  <c r="J321" t="str">
        <f t="shared" si="17"/>
        <v>Young Adult</v>
      </c>
      <c r="K321" t="str">
        <f t="shared" si="18"/>
        <v>Yes</v>
      </c>
      <c r="L321" t="str">
        <f t="shared" si="20"/>
        <v>Yes</v>
      </c>
      <c r="M321">
        <f t="shared" si="19"/>
        <v>2</v>
      </c>
    </row>
    <row r="322" spans="1:13" x14ac:dyDescent="0.25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  <c r="J322" t="str">
        <f t="shared" si="17"/>
        <v>Young Adult</v>
      </c>
      <c r="K322" t="str">
        <f t="shared" si="18"/>
        <v>No</v>
      </c>
      <c r="L322" t="str">
        <f t="shared" si="20"/>
        <v>No</v>
      </c>
      <c r="M322">
        <f t="shared" si="19"/>
        <v>2</v>
      </c>
    </row>
    <row r="323" spans="1:13" x14ac:dyDescent="0.25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  <c r="J323" t="str">
        <f t="shared" ref="J323:J386" si="21">_xlfn.IFS(E323:E1322&lt;20,"Teen",E323:E1322&lt;30,"Young Adult",E323:E1322&lt;50,"Adult",TRUE,"Senior")</f>
        <v>Senior</v>
      </c>
      <c r="K323" t="str">
        <f t="shared" ref="K323:K386" si="22">IF(I323:I1322&gt;1000,"Yes","No")</f>
        <v>No</v>
      </c>
      <c r="L323" t="str">
        <f t="shared" si="20"/>
        <v>No</v>
      </c>
      <c r="M323">
        <f t="shared" ref="M323:M386" si="23">_xlfn.IFS(D323:D1322="Male",1,D323:D1322="Female",2)</f>
        <v>1</v>
      </c>
    </row>
    <row r="324" spans="1:13" x14ac:dyDescent="0.25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  <c r="J324" t="str">
        <f t="shared" si="21"/>
        <v>Young Adult</v>
      </c>
      <c r="K324" t="str">
        <f t="shared" si="22"/>
        <v>No</v>
      </c>
      <c r="L324" t="str">
        <f t="shared" si="20"/>
        <v>No</v>
      </c>
      <c r="M324">
        <f t="shared" si="23"/>
        <v>2</v>
      </c>
    </row>
    <row r="325" spans="1:13" x14ac:dyDescent="0.25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  <c r="J325" t="str">
        <f t="shared" si="21"/>
        <v>Senior</v>
      </c>
      <c r="K325" t="str">
        <f t="shared" si="22"/>
        <v>No</v>
      </c>
      <c r="L325" t="str">
        <f t="shared" si="20"/>
        <v>No</v>
      </c>
      <c r="M325">
        <f t="shared" si="23"/>
        <v>2</v>
      </c>
    </row>
    <row r="326" spans="1:13" x14ac:dyDescent="0.25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  <c r="J326" t="str">
        <f t="shared" si="21"/>
        <v>Senior</v>
      </c>
      <c r="K326" t="str">
        <f t="shared" si="22"/>
        <v>No</v>
      </c>
      <c r="L326" t="str">
        <f t="shared" si="20"/>
        <v>No</v>
      </c>
      <c r="M326">
        <f t="shared" si="23"/>
        <v>2</v>
      </c>
    </row>
    <row r="327" spans="1:13" x14ac:dyDescent="0.25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  <c r="J327" t="str">
        <f t="shared" si="21"/>
        <v>Teen</v>
      </c>
      <c r="K327" t="str">
        <f t="shared" si="22"/>
        <v>No</v>
      </c>
      <c r="L327" t="str">
        <f t="shared" si="20"/>
        <v>No</v>
      </c>
      <c r="M327">
        <f t="shared" si="23"/>
        <v>2</v>
      </c>
    </row>
    <row r="328" spans="1:13" x14ac:dyDescent="0.25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  <c r="J328" t="str">
        <f t="shared" si="21"/>
        <v>Senior</v>
      </c>
      <c r="K328" t="str">
        <f t="shared" si="22"/>
        <v>No</v>
      </c>
      <c r="L328" t="str">
        <f t="shared" si="20"/>
        <v>No</v>
      </c>
      <c r="M328">
        <f t="shared" si="23"/>
        <v>1</v>
      </c>
    </row>
    <row r="329" spans="1:13" x14ac:dyDescent="0.25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  <c r="J329" t="str">
        <f t="shared" si="21"/>
        <v>Adult</v>
      </c>
      <c r="K329" t="str">
        <f t="shared" si="22"/>
        <v>No</v>
      </c>
      <c r="L329" t="str">
        <f t="shared" si="20"/>
        <v>No</v>
      </c>
      <c r="M329">
        <f t="shared" si="23"/>
        <v>1</v>
      </c>
    </row>
    <row r="330" spans="1:13" x14ac:dyDescent="0.25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  <c r="J330" t="str">
        <f t="shared" si="21"/>
        <v>Adult</v>
      </c>
      <c r="K330" t="str">
        <f t="shared" si="22"/>
        <v>No</v>
      </c>
      <c r="L330" t="str">
        <f t="shared" ref="L330:L393" si="24">IF(G330:G1329&gt;3,"Yes","No")</f>
        <v>Yes</v>
      </c>
      <c r="M330">
        <f t="shared" si="23"/>
        <v>2</v>
      </c>
    </row>
    <row r="331" spans="1:13" x14ac:dyDescent="0.25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  <c r="J331" t="str">
        <f t="shared" si="21"/>
        <v>Young Adult</v>
      </c>
      <c r="K331" t="str">
        <f t="shared" si="22"/>
        <v>No</v>
      </c>
      <c r="L331" t="str">
        <f t="shared" si="24"/>
        <v>Yes</v>
      </c>
      <c r="M331">
        <f t="shared" si="23"/>
        <v>2</v>
      </c>
    </row>
    <row r="332" spans="1:13" x14ac:dyDescent="0.25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  <c r="J332" t="str">
        <f t="shared" si="21"/>
        <v>Young Adult</v>
      </c>
      <c r="K332" t="str">
        <f t="shared" si="22"/>
        <v>No</v>
      </c>
      <c r="L332" t="str">
        <f t="shared" si="24"/>
        <v>No</v>
      </c>
      <c r="M332">
        <f t="shared" si="23"/>
        <v>1</v>
      </c>
    </row>
    <row r="333" spans="1:13" x14ac:dyDescent="0.25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  <c r="J333" t="str">
        <f t="shared" si="21"/>
        <v>Senior</v>
      </c>
      <c r="K333" t="str">
        <f t="shared" si="22"/>
        <v>Yes</v>
      </c>
      <c r="L333" t="str">
        <f t="shared" si="24"/>
        <v>Yes</v>
      </c>
      <c r="M333">
        <f t="shared" si="23"/>
        <v>1</v>
      </c>
    </row>
    <row r="334" spans="1:13" x14ac:dyDescent="0.25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  <c r="J334" t="str">
        <f t="shared" si="21"/>
        <v>Senior</v>
      </c>
      <c r="K334" t="str">
        <f t="shared" si="22"/>
        <v>Yes</v>
      </c>
      <c r="L334" t="str">
        <f t="shared" si="24"/>
        <v>Yes</v>
      </c>
      <c r="M334">
        <f t="shared" si="23"/>
        <v>2</v>
      </c>
    </row>
    <row r="335" spans="1:13" x14ac:dyDescent="0.25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  <c r="J335" t="str">
        <f t="shared" si="21"/>
        <v>Adult</v>
      </c>
      <c r="K335" t="str">
        <f t="shared" si="22"/>
        <v>No</v>
      </c>
      <c r="L335" t="str">
        <f t="shared" si="24"/>
        <v>No</v>
      </c>
      <c r="M335">
        <f t="shared" si="23"/>
        <v>1</v>
      </c>
    </row>
    <row r="336" spans="1:13" x14ac:dyDescent="0.25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  <c r="J336" t="str">
        <f t="shared" si="21"/>
        <v>Adult</v>
      </c>
      <c r="K336" t="str">
        <f t="shared" si="22"/>
        <v>No</v>
      </c>
      <c r="L336" t="str">
        <f t="shared" si="24"/>
        <v>Yes</v>
      </c>
      <c r="M336">
        <f t="shared" si="23"/>
        <v>2</v>
      </c>
    </row>
    <row r="337" spans="1:13" x14ac:dyDescent="0.25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  <c r="J337" t="str">
        <f t="shared" si="21"/>
        <v>Senior</v>
      </c>
      <c r="K337" t="str">
        <f t="shared" si="22"/>
        <v>No</v>
      </c>
      <c r="L337" t="str">
        <f t="shared" si="24"/>
        <v>No</v>
      </c>
      <c r="M337">
        <f t="shared" si="23"/>
        <v>2</v>
      </c>
    </row>
    <row r="338" spans="1:13" x14ac:dyDescent="0.25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  <c r="J338" t="str">
        <f t="shared" si="21"/>
        <v>Adult</v>
      </c>
      <c r="K338" t="str">
        <f t="shared" si="22"/>
        <v>No</v>
      </c>
      <c r="L338" t="str">
        <f t="shared" si="24"/>
        <v>No</v>
      </c>
      <c r="M338">
        <f t="shared" si="23"/>
        <v>1</v>
      </c>
    </row>
    <row r="339" spans="1:13" x14ac:dyDescent="0.25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  <c r="J339" t="str">
        <f t="shared" si="21"/>
        <v>Senior</v>
      </c>
      <c r="K339" t="str">
        <f t="shared" si="22"/>
        <v>No</v>
      </c>
      <c r="L339" t="str">
        <f t="shared" si="24"/>
        <v>No</v>
      </c>
      <c r="M339">
        <f t="shared" si="23"/>
        <v>1</v>
      </c>
    </row>
    <row r="340" spans="1:13" x14ac:dyDescent="0.25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  <c r="J340" t="str">
        <f t="shared" si="21"/>
        <v>Young Adult</v>
      </c>
      <c r="K340" t="str">
        <f t="shared" si="22"/>
        <v>No</v>
      </c>
      <c r="L340" t="str">
        <f t="shared" si="24"/>
        <v>No</v>
      </c>
      <c r="M340">
        <f t="shared" si="23"/>
        <v>2</v>
      </c>
    </row>
    <row r="341" spans="1:13" x14ac:dyDescent="0.25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  <c r="J341" t="str">
        <f t="shared" si="21"/>
        <v>Adult</v>
      </c>
      <c r="K341" t="str">
        <f t="shared" si="22"/>
        <v>Yes</v>
      </c>
      <c r="L341" t="str">
        <f t="shared" si="24"/>
        <v>Yes</v>
      </c>
      <c r="M341">
        <f t="shared" si="23"/>
        <v>2</v>
      </c>
    </row>
    <row r="342" spans="1:13" x14ac:dyDescent="0.25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  <c r="J342" t="str">
        <f t="shared" si="21"/>
        <v>Adult</v>
      </c>
      <c r="K342" t="str">
        <f t="shared" si="22"/>
        <v>No</v>
      </c>
      <c r="L342" t="str">
        <f t="shared" si="24"/>
        <v>Yes</v>
      </c>
      <c r="M342">
        <f t="shared" si="23"/>
        <v>1</v>
      </c>
    </row>
    <row r="343" spans="1:13" x14ac:dyDescent="0.25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  <c r="J343" t="str">
        <f t="shared" si="21"/>
        <v>Adult</v>
      </c>
      <c r="K343" t="str">
        <f t="shared" si="22"/>
        <v>Yes</v>
      </c>
      <c r="L343" t="str">
        <f t="shared" si="24"/>
        <v>Yes</v>
      </c>
      <c r="M343">
        <f t="shared" si="23"/>
        <v>2</v>
      </c>
    </row>
    <row r="344" spans="1:13" x14ac:dyDescent="0.25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  <c r="J344" t="str">
        <f t="shared" si="21"/>
        <v>Young Adult</v>
      </c>
      <c r="K344" t="str">
        <f t="shared" si="22"/>
        <v>No</v>
      </c>
      <c r="L344" t="str">
        <f t="shared" si="24"/>
        <v>No</v>
      </c>
      <c r="M344">
        <f t="shared" si="23"/>
        <v>1</v>
      </c>
    </row>
    <row r="345" spans="1:13" x14ac:dyDescent="0.25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  <c r="J345" t="str">
        <f t="shared" si="21"/>
        <v>Adult</v>
      </c>
      <c r="K345" t="str">
        <f t="shared" si="22"/>
        <v>No</v>
      </c>
      <c r="L345" t="str">
        <f t="shared" si="24"/>
        <v>No</v>
      </c>
      <c r="M345">
        <f t="shared" si="23"/>
        <v>2</v>
      </c>
    </row>
    <row r="346" spans="1:13" x14ac:dyDescent="0.25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  <c r="J346" t="str">
        <f t="shared" si="21"/>
        <v>Senior</v>
      </c>
      <c r="K346" t="str">
        <f t="shared" si="22"/>
        <v>No</v>
      </c>
      <c r="L346" t="str">
        <f t="shared" si="24"/>
        <v>No</v>
      </c>
      <c r="M346">
        <f t="shared" si="23"/>
        <v>1</v>
      </c>
    </row>
    <row r="347" spans="1:13" x14ac:dyDescent="0.25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  <c r="J347" t="str">
        <f t="shared" si="21"/>
        <v>Senior</v>
      </c>
      <c r="K347" t="str">
        <f t="shared" si="22"/>
        <v>No</v>
      </c>
      <c r="L347" t="str">
        <f t="shared" si="24"/>
        <v>No</v>
      </c>
      <c r="M347">
        <f t="shared" si="23"/>
        <v>1</v>
      </c>
    </row>
    <row r="348" spans="1:13" x14ac:dyDescent="0.25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  <c r="J348" t="str">
        <f t="shared" si="21"/>
        <v>Adult</v>
      </c>
      <c r="K348" t="str">
        <f t="shared" si="22"/>
        <v>No</v>
      </c>
      <c r="L348" t="str">
        <f t="shared" si="24"/>
        <v>No</v>
      </c>
      <c r="M348">
        <f t="shared" si="23"/>
        <v>1</v>
      </c>
    </row>
    <row r="349" spans="1:13" x14ac:dyDescent="0.25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  <c r="J349" t="str">
        <f t="shared" si="21"/>
        <v>Adult</v>
      </c>
      <c r="K349" t="str">
        <f t="shared" si="22"/>
        <v>No</v>
      </c>
      <c r="L349" t="str">
        <f t="shared" si="24"/>
        <v>No</v>
      </c>
      <c r="M349">
        <f t="shared" si="23"/>
        <v>2</v>
      </c>
    </row>
    <row r="350" spans="1:13" x14ac:dyDescent="0.25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  <c r="J350" t="str">
        <f t="shared" si="21"/>
        <v>Senior</v>
      </c>
      <c r="K350" t="str">
        <f t="shared" si="22"/>
        <v>No</v>
      </c>
      <c r="L350" t="str">
        <f t="shared" si="24"/>
        <v>No</v>
      </c>
      <c r="M350">
        <f t="shared" si="23"/>
        <v>2</v>
      </c>
    </row>
    <row r="351" spans="1:13" x14ac:dyDescent="0.25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  <c r="J351" t="str">
        <f t="shared" si="21"/>
        <v>Young Adult</v>
      </c>
      <c r="K351" t="str">
        <f t="shared" si="22"/>
        <v>No</v>
      </c>
      <c r="L351" t="str">
        <f t="shared" si="24"/>
        <v>No</v>
      </c>
      <c r="M351">
        <f t="shared" si="23"/>
        <v>1</v>
      </c>
    </row>
    <row r="352" spans="1:13" x14ac:dyDescent="0.25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  <c r="J352" t="str">
        <f t="shared" si="21"/>
        <v>Senior</v>
      </c>
      <c r="K352" t="str">
        <f t="shared" si="22"/>
        <v>No</v>
      </c>
      <c r="L352" t="str">
        <f t="shared" si="24"/>
        <v>No</v>
      </c>
      <c r="M352">
        <f t="shared" si="23"/>
        <v>2</v>
      </c>
    </row>
    <row r="353" spans="1:13" x14ac:dyDescent="0.25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  <c r="J353" t="str">
        <f t="shared" si="21"/>
        <v>Senior</v>
      </c>
      <c r="K353" t="str">
        <f t="shared" si="22"/>
        <v>No</v>
      </c>
      <c r="L353" t="str">
        <f t="shared" si="24"/>
        <v>No</v>
      </c>
      <c r="M353">
        <f t="shared" si="23"/>
        <v>1</v>
      </c>
    </row>
    <row r="354" spans="1:13" x14ac:dyDescent="0.25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  <c r="J354" t="str">
        <f t="shared" si="21"/>
        <v>Adult</v>
      </c>
      <c r="K354" t="str">
        <f t="shared" si="22"/>
        <v>No</v>
      </c>
      <c r="L354" t="str">
        <f t="shared" si="24"/>
        <v>No</v>
      </c>
      <c r="M354">
        <f t="shared" si="23"/>
        <v>1</v>
      </c>
    </row>
    <row r="355" spans="1:13" x14ac:dyDescent="0.25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  <c r="J355" t="str">
        <f t="shared" si="21"/>
        <v>Adult</v>
      </c>
      <c r="K355" t="str">
        <f t="shared" si="22"/>
        <v>No</v>
      </c>
      <c r="L355" t="str">
        <f t="shared" si="24"/>
        <v>Yes</v>
      </c>
      <c r="M355">
        <f t="shared" si="23"/>
        <v>2</v>
      </c>
    </row>
    <row r="356" spans="1:13" x14ac:dyDescent="0.25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  <c r="J356" t="str">
        <f t="shared" si="21"/>
        <v>Senior</v>
      </c>
      <c r="K356" t="str">
        <f t="shared" si="22"/>
        <v>No</v>
      </c>
      <c r="L356" t="str">
        <f t="shared" si="24"/>
        <v>No</v>
      </c>
      <c r="M356">
        <f t="shared" si="23"/>
        <v>2</v>
      </c>
    </row>
    <row r="357" spans="1:13" x14ac:dyDescent="0.25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  <c r="J357" t="str">
        <f t="shared" si="21"/>
        <v>Senior</v>
      </c>
      <c r="K357" t="str">
        <f t="shared" si="22"/>
        <v>Yes</v>
      </c>
      <c r="L357" t="str">
        <f t="shared" si="24"/>
        <v>No</v>
      </c>
      <c r="M357">
        <f t="shared" si="23"/>
        <v>1</v>
      </c>
    </row>
    <row r="358" spans="1:13" x14ac:dyDescent="0.25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  <c r="J358" t="str">
        <f t="shared" si="21"/>
        <v>Adult</v>
      </c>
      <c r="K358" t="str">
        <f t="shared" si="22"/>
        <v>No</v>
      </c>
      <c r="L358" t="str">
        <f t="shared" si="24"/>
        <v>No</v>
      </c>
      <c r="M358">
        <f t="shared" si="23"/>
        <v>2</v>
      </c>
    </row>
    <row r="359" spans="1:13" x14ac:dyDescent="0.25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  <c r="J359" t="str">
        <f t="shared" si="21"/>
        <v>Adult</v>
      </c>
      <c r="K359" t="str">
        <f t="shared" si="22"/>
        <v>No</v>
      </c>
      <c r="L359" t="str">
        <f t="shared" si="24"/>
        <v>No</v>
      </c>
      <c r="M359">
        <f t="shared" si="23"/>
        <v>2</v>
      </c>
    </row>
    <row r="360" spans="1:13" x14ac:dyDescent="0.25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  <c r="J360" t="str">
        <f t="shared" si="21"/>
        <v>Senior</v>
      </c>
      <c r="K360" t="str">
        <f t="shared" si="22"/>
        <v>No</v>
      </c>
      <c r="L360" t="str">
        <f t="shared" si="24"/>
        <v>No</v>
      </c>
      <c r="M360">
        <f t="shared" si="23"/>
        <v>1</v>
      </c>
    </row>
    <row r="361" spans="1:13" x14ac:dyDescent="0.25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  <c r="J361" t="str">
        <f t="shared" si="21"/>
        <v>Adult</v>
      </c>
      <c r="K361" t="str">
        <f t="shared" si="22"/>
        <v>No</v>
      </c>
      <c r="L361" t="str">
        <f t="shared" si="24"/>
        <v>Yes</v>
      </c>
      <c r="M361">
        <f t="shared" si="23"/>
        <v>1</v>
      </c>
    </row>
    <row r="362" spans="1:13" x14ac:dyDescent="0.25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  <c r="J362" t="str">
        <f t="shared" si="21"/>
        <v>Adult</v>
      </c>
      <c r="K362" t="str">
        <f t="shared" si="22"/>
        <v>Yes</v>
      </c>
      <c r="L362" t="str">
        <f t="shared" si="24"/>
        <v>Yes</v>
      </c>
      <c r="M362">
        <f t="shared" si="23"/>
        <v>2</v>
      </c>
    </row>
    <row r="363" spans="1:13" x14ac:dyDescent="0.25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  <c r="J363" t="str">
        <f t="shared" si="21"/>
        <v>Senior</v>
      </c>
      <c r="K363" t="str">
        <f t="shared" si="22"/>
        <v>No</v>
      </c>
      <c r="L363" t="str">
        <f t="shared" si="24"/>
        <v>No</v>
      </c>
      <c r="M363">
        <f t="shared" si="23"/>
        <v>1</v>
      </c>
    </row>
    <row r="364" spans="1:13" x14ac:dyDescent="0.25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  <c r="J364" t="str">
        <f t="shared" si="21"/>
        <v>Senior</v>
      </c>
      <c r="K364" t="str">
        <f t="shared" si="22"/>
        <v>No</v>
      </c>
      <c r="L364" t="str">
        <f t="shared" si="24"/>
        <v>No</v>
      </c>
      <c r="M364">
        <f t="shared" si="23"/>
        <v>1</v>
      </c>
    </row>
    <row r="365" spans="1:13" x14ac:dyDescent="0.25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  <c r="J365" t="str">
        <f t="shared" si="21"/>
        <v>Teen</v>
      </c>
      <c r="K365" t="str">
        <f t="shared" si="22"/>
        <v>No</v>
      </c>
      <c r="L365" t="str">
        <f t="shared" si="24"/>
        <v>No</v>
      </c>
      <c r="M365">
        <f t="shared" si="23"/>
        <v>2</v>
      </c>
    </row>
    <row r="366" spans="1:13" x14ac:dyDescent="0.25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  <c r="J366" t="str">
        <f t="shared" si="21"/>
        <v>Adult</v>
      </c>
      <c r="K366" t="str">
        <f t="shared" si="22"/>
        <v>No</v>
      </c>
      <c r="L366" t="str">
        <f t="shared" si="24"/>
        <v>No</v>
      </c>
      <c r="M366">
        <f t="shared" si="23"/>
        <v>1</v>
      </c>
    </row>
    <row r="367" spans="1:13" x14ac:dyDescent="0.25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  <c r="J367" t="str">
        <f t="shared" si="21"/>
        <v>Senior</v>
      </c>
      <c r="K367" t="str">
        <f t="shared" si="22"/>
        <v>No</v>
      </c>
      <c r="L367" t="str">
        <f t="shared" si="24"/>
        <v>No</v>
      </c>
      <c r="M367">
        <f t="shared" si="23"/>
        <v>1</v>
      </c>
    </row>
    <row r="368" spans="1:13" x14ac:dyDescent="0.25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  <c r="J368" t="str">
        <f t="shared" si="21"/>
        <v>Senior</v>
      </c>
      <c r="K368" t="str">
        <f t="shared" si="22"/>
        <v>No</v>
      </c>
      <c r="L368" t="str">
        <f t="shared" si="24"/>
        <v>No</v>
      </c>
      <c r="M368">
        <f t="shared" si="23"/>
        <v>2</v>
      </c>
    </row>
    <row r="369" spans="1:13" x14ac:dyDescent="0.25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  <c r="J369" t="str">
        <f t="shared" si="21"/>
        <v>Senior</v>
      </c>
      <c r="K369" t="str">
        <f t="shared" si="22"/>
        <v>Yes</v>
      </c>
      <c r="L369" t="str">
        <f t="shared" si="24"/>
        <v>Yes</v>
      </c>
      <c r="M369">
        <f t="shared" si="23"/>
        <v>2</v>
      </c>
    </row>
    <row r="370" spans="1:13" x14ac:dyDescent="0.25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  <c r="J370" t="str">
        <f t="shared" si="21"/>
        <v>Young Adult</v>
      </c>
      <c r="K370" t="str">
        <f t="shared" si="22"/>
        <v>Yes</v>
      </c>
      <c r="L370" t="str">
        <f t="shared" si="24"/>
        <v>No</v>
      </c>
      <c r="M370">
        <f t="shared" si="23"/>
        <v>1</v>
      </c>
    </row>
    <row r="371" spans="1:13" x14ac:dyDescent="0.25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  <c r="J371" t="str">
        <f t="shared" si="21"/>
        <v>Young Adult</v>
      </c>
      <c r="K371" t="str">
        <f t="shared" si="22"/>
        <v>No</v>
      </c>
      <c r="L371" t="str">
        <f t="shared" si="24"/>
        <v>No</v>
      </c>
      <c r="M371">
        <f t="shared" si="23"/>
        <v>1</v>
      </c>
    </row>
    <row r="372" spans="1:13" x14ac:dyDescent="0.25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  <c r="J372" t="str">
        <f t="shared" si="21"/>
        <v>Young Adult</v>
      </c>
      <c r="K372" t="str">
        <f t="shared" si="22"/>
        <v>No</v>
      </c>
      <c r="L372" t="str">
        <f t="shared" si="24"/>
        <v>No</v>
      </c>
      <c r="M372">
        <f t="shared" si="23"/>
        <v>2</v>
      </c>
    </row>
    <row r="373" spans="1:13" x14ac:dyDescent="0.25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  <c r="J373" t="str">
        <f t="shared" si="21"/>
        <v>Young Adult</v>
      </c>
      <c r="K373" t="str">
        <f t="shared" si="22"/>
        <v>Yes</v>
      </c>
      <c r="L373" t="str">
        <f t="shared" si="24"/>
        <v>No</v>
      </c>
      <c r="M373">
        <f t="shared" si="23"/>
        <v>2</v>
      </c>
    </row>
    <row r="374" spans="1:13" x14ac:dyDescent="0.25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  <c r="J374" t="str">
        <f t="shared" si="21"/>
        <v>Young Adult</v>
      </c>
      <c r="K374" t="str">
        <f t="shared" si="22"/>
        <v>No</v>
      </c>
      <c r="L374" t="str">
        <f t="shared" si="24"/>
        <v>No</v>
      </c>
      <c r="M374">
        <f t="shared" si="23"/>
        <v>2</v>
      </c>
    </row>
    <row r="375" spans="1:13" x14ac:dyDescent="0.25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  <c r="J375" t="str">
        <f t="shared" si="21"/>
        <v>Senior</v>
      </c>
      <c r="K375" t="str">
        <f t="shared" si="22"/>
        <v>No</v>
      </c>
      <c r="L375" t="str">
        <f t="shared" si="24"/>
        <v>No</v>
      </c>
      <c r="M375">
        <f t="shared" si="23"/>
        <v>2</v>
      </c>
    </row>
    <row r="376" spans="1:13" x14ac:dyDescent="0.25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  <c r="J376" t="str">
        <f t="shared" si="21"/>
        <v>Adult</v>
      </c>
      <c r="K376" t="str">
        <f t="shared" si="22"/>
        <v>No</v>
      </c>
      <c r="L376" t="str">
        <f t="shared" si="24"/>
        <v>No</v>
      </c>
      <c r="M376">
        <f t="shared" si="23"/>
        <v>1</v>
      </c>
    </row>
    <row r="377" spans="1:13" x14ac:dyDescent="0.25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  <c r="J377" t="str">
        <f t="shared" si="21"/>
        <v>Senior</v>
      </c>
      <c r="K377" t="str">
        <f t="shared" si="22"/>
        <v>No</v>
      </c>
      <c r="L377" t="str">
        <f t="shared" si="24"/>
        <v>No</v>
      </c>
      <c r="M377">
        <f t="shared" si="23"/>
        <v>2</v>
      </c>
    </row>
    <row r="378" spans="1:13" x14ac:dyDescent="0.25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  <c r="J378" t="str">
        <f t="shared" si="21"/>
        <v>Adult</v>
      </c>
      <c r="K378" t="str">
        <f t="shared" si="22"/>
        <v>No</v>
      </c>
      <c r="L378" t="str">
        <f t="shared" si="24"/>
        <v>Yes</v>
      </c>
      <c r="M378">
        <f t="shared" si="23"/>
        <v>2</v>
      </c>
    </row>
    <row r="379" spans="1:13" x14ac:dyDescent="0.25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  <c r="J379" t="str">
        <f t="shared" si="21"/>
        <v>Senior</v>
      </c>
      <c r="K379" t="str">
        <f t="shared" si="22"/>
        <v>No</v>
      </c>
      <c r="L379" t="str">
        <f t="shared" si="24"/>
        <v>No</v>
      </c>
      <c r="M379">
        <f t="shared" si="23"/>
        <v>1</v>
      </c>
    </row>
    <row r="380" spans="1:13" x14ac:dyDescent="0.25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  <c r="J380" t="str">
        <f t="shared" si="21"/>
        <v>Adult</v>
      </c>
      <c r="K380" t="str">
        <f t="shared" si="22"/>
        <v>No</v>
      </c>
      <c r="L380" t="str">
        <f t="shared" si="24"/>
        <v>No</v>
      </c>
      <c r="M380">
        <f t="shared" si="23"/>
        <v>2</v>
      </c>
    </row>
    <row r="381" spans="1:13" x14ac:dyDescent="0.25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  <c r="J381" t="str">
        <f t="shared" si="21"/>
        <v>Senior</v>
      </c>
      <c r="K381" t="str">
        <f t="shared" si="22"/>
        <v>No</v>
      </c>
      <c r="L381" t="str">
        <f t="shared" si="24"/>
        <v>No</v>
      </c>
      <c r="M381">
        <f t="shared" si="23"/>
        <v>1</v>
      </c>
    </row>
    <row r="382" spans="1:13" x14ac:dyDescent="0.25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  <c r="J382" t="str">
        <f t="shared" si="21"/>
        <v>Adult</v>
      </c>
      <c r="K382" t="str">
        <f t="shared" si="22"/>
        <v>No</v>
      </c>
      <c r="L382" t="str">
        <f t="shared" si="24"/>
        <v>Yes</v>
      </c>
      <c r="M382">
        <f t="shared" si="23"/>
        <v>2</v>
      </c>
    </row>
    <row r="383" spans="1:13" x14ac:dyDescent="0.25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  <c r="J383" t="str">
        <f t="shared" si="21"/>
        <v>Senior</v>
      </c>
      <c r="K383" t="str">
        <f t="shared" si="22"/>
        <v>No</v>
      </c>
      <c r="L383" t="str">
        <f t="shared" si="24"/>
        <v>No</v>
      </c>
      <c r="M383">
        <f t="shared" si="23"/>
        <v>2</v>
      </c>
    </row>
    <row r="384" spans="1:13" x14ac:dyDescent="0.25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  <c r="J384" t="str">
        <f t="shared" si="21"/>
        <v>Adult</v>
      </c>
      <c r="K384" t="str">
        <f t="shared" si="22"/>
        <v>No</v>
      </c>
      <c r="L384" t="str">
        <f t="shared" si="24"/>
        <v>No</v>
      </c>
      <c r="M384">
        <f t="shared" si="23"/>
        <v>2</v>
      </c>
    </row>
    <row r="385" spans="1:13" x14ac:dyDescent="0.25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  <c r="J385" t="str">
        <f t="shared" si="21"/>
        <v>Senior</v>
      </c>
      <c r="K385" t="str">
        <f t="shared" si="22"/>
        <v>No</v>
      </c>
      <c r="L385" t="str">
        <f t="shared" si="24"/>
        <v>No</v>
      </c>
      <c r="M385">
        <f t="shared" si="23"/>
        <v>1</v>
      </c>
    </row>
    <row r="386" spans="1:13" x14ac:dyDescent="0.25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  <c r="J386" t="str">
        <f t="shared" si="21"/>
        <v>Senior</v>
      </c>
      <c r="K386" t="str">
        <f t="shared" si="22"/>
        <v>Yes</v>
      </c>
      <c r="L386" t="str">
        <f t="shared" si="24"/>
        <v>No</v>
      </c>
      <c r="M386">
        <f t="shared" si="23"/>
        <v>1</v>
      </c>
    </row>
    <row r="387" spans="1:13" x14ac:dyDescent="0.25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  <c r="J387" t="str">
        <f t="shared" ref="J387:J450" si="25">_xlfn.IFS(E387:E1386&lt;20,"Teen",E387:E1386&lt;30,"Young Adult",E387:E1386&lt;50,"Adult",TRUE,"Senior")</f>
        <v>Senior</v>
      </c>
      <c r="K387" t="str">
        <f t="shared" ref="K387:K450" si="26">IF(I387:I1386&gt;1000,"Yes","No")</f>
        <v>No</v>
      </c>
      <c r="L387" t="str">
        <f t="shared" si="24"/>
        <v>No</v>
      </c>
      <c r="M387">
        <f t="shared" ref="M387:M450" si="27">_xlfn.IFS(D387:D1386="Male",1,D387:D1386="Female",2)</f>
        <v>2</v>
      </c>
    </row>
    <row r="388" spans="1:13" x14ac:dyDescent="0.25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  <c r="J388" t="str">
        <f t="shared" si="25"/>
        <v>Adult</v>
      </c>
      <c r="K388" t="str">
        <f t="shared" si="26"/>
        <v>No</v>
      </c>
      <c r="L388" t="str">
        <f t="shared" si="24"/>
        <v>No</v>
      </c>
      <c r="M388">
        <f t="shared" si="27"/>
        <v>1</v>
      </c>
    </row>
    <row r="389" spans="1:13" x14ac:dyDescent="0.25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  <c r="J389" t="str">
        <f t="shared" si="25"/>
        <v>Senior</v>
      </c>
      <c r="K389" t="str">
        <f t="shared" si="26"/>
        <v>No</v>
      </c>
      <c r="L389" t="str">
        <f t="shared" si="24"/>
        <v>No</v>
      </c>
      <c r="M389">
        <f t="shared" si="27"/>
        <v>1</v>
      </c>
    </row>
    <row r="390" spans="1:13" x14ac:dyDescent="0.25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  <c r="J390" t="str">
        <f t="shared" si="25"/>
        <v>Young Adult</v>
      </c>
      <c r="K390" t="str">
        <f t="shared" si="26"/>
        <v>No</v>
      </c>
      <c r="L390" t="str">
        <f t="shared" si="24"/>
        <v>No</v>
      </c>
      <c r="M390">
        <f t="shared" si="27"/>
        <v>1</v>
      </c>
    </row>
    <row r="391" spans="1:13" x14ac:dyDescent="0.25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  <c r="J391" t="str">
        <f t="shared" si="25"/>
        <v>Adult</v>
      </c>
      <c r="K391" t="str">
        <f t="shared" si="26"/>
        <v>No</v>
      </c>
      <c r="L391" t="str">
        <f t="shared" si="24"/>
        <v>No</v>
      </c>
      <c r="M391">
        <f t="shared" si="27"/>
        <v>1</v>
      </c>
    </row>
    <row r="392" spans="1:13" x14ac:dyDescent="0.25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  <c r="J392" t="str">
        <f t="shared" si="25"/>
        <v>Teen</v>
      </c>
      <c r="K392" t="str">
        <f t="shared" si="26"/>
        <v>No</v>
      </c>
      <c r="L392" t="str">
        <f t="shared" si="24"/>
        <v>No</v>
      </c>
      <c r="M392">
        <f t="shared" si="27"/>
        <v>1</v>
      </c>
    </row>
    <row r="393" spans="1:13" x14ac:dyDescent="0.25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  <c r="J393" t="str">
        <f t="shared" si="25"/>
        <v>Young Adult</v>
      </c>
      <c r="K393" t="str">
        <f t="shared" si="26"/>
        <v>No</v>
      </c>
      <c r="L393" t="str">
        <f t="shared" si="24"/>
        <v>No</v>
      </c>
      <c r="M393">
        <f t="shared" si="27"/>
        <v>1</v>
      </c>
    </row>
    <row r="394" spans="1:13" x14ac:dyDescent="0.25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  <c r="J394" t="str">
        <f t="shared" si="25"/>
        <v>Young Adult</v>
      </c>
      <c r="K394" t="str">
        <f t="shared" si="26"/>
        <v>No</v>
      </c>
      <c r="L394" t="str">
        <f t="shared" ref="L394:L457" si="28">IF(G394:G1393&gt;3,"Yes","No")</f>
        <v>No</v>
      </c>
      <c r="M394">
        <f t="shared" si="27"/>
        <v>2</v>
      </c>
    </row>
    <row r="395" spans="1:13" x14ac:dyDescent="0.25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  <c r="J395" t="str">
        <f t="shared" si="25"/>
        <v>Young Adult</v>
      </c>
      <c r="K395" t="str">
        <f t="shared" si="26"/>
        <v>No</v>
      </c>
      <c r="L395" t="str">
        <f t="shared" si="28"/>
        <v>No</v>
      </c>
      <c r="M395">
        <f t="shared" si="27"/>
        <v>2</v>
      </c>
    </row>
    <row r="396" spans="1:13" x14ac:dyDescent="0.25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  <c r="J396" t="str">
        <f t="shared" si="25"/>
        <v>Senior</v>
      </c>
      <c r="K396" t="str">
        <f t="shared" si="26"/>
        <v>No</v>
      </c>
      <c r="L396" t="str">
        <f t="shared" si="28"/>
        <v>No</v>
      </c>
      <c r="M396">
        <f t="shared" si="27"/>
        <v>1</v>
      </c>
    </row>
    <row r="397" spans="1:13" x14ac:dyDescent="0.25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  <c r="J397" t="str">
        <f t="shared" si="25"/>
        <v>Senior</v>
      </c>
      <c r="K397" t="str">
        <f t="shared" si="26"/>
        <v>No</v>
      </c>
      <c r="L397" t="str">
        <f t="shared" si="28"/>
        <v>No</v>
      </c>
      <c r="M397">
        <f t="shared" si="27"/>
        <v>2</v>
      </c>
    </row>
    <row r="398" spans="1:13" x14ac:dyDescent="0.25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  <c r="J398" t="str">
        <f t="shared" si="25"/>
        <v>Adult</v>
      </c>
      <c r="K398" t="str">
        <f t="shared" si="26"/>
        <v>No</v>
      </c>
      <c r="L398" t="str">
        <f t="shared" si="28"/>
        <v>No</v>
      </c>
      <c r="M398">
        <f t="shared" si="27"/>
        <v>2</v>
      </c>
    </row>
    <row r="399" spans="1:13" x14ac:dyDescent="0.25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  <c r="J399" t="str">
        <f t="shared" si="25"/>
        <v>Adult</v>
      </c>
      <c r="K399" t="str">
        <f t="shared" si="26"/>
        <v>No</v>
      </c>
      <c r="L399" t="str">
        <f t="shared" si="28"/>
        <v>No</v>
      </c>
      <c r="M399">
        <f t="shared" si="27"/>
        <v>2</v>
      </c>
    </row>
    <row r="400" spans="1:13" x14ac:dyDescent="0.25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  <c r="J400" t="str">
        <f t="shared" si="25"/>
        <v>Senior</v>
      </c>
      <c r="K400" t="str">
        <f t="shared" si="26"/>
        <v>No</v>
      </c>
      <c r="L400" t="str">
        <f t="shared" si="28"/>
        <v>No</v>
      </c>
      <c r="M400">
        <f t="shared" si="27"/>
        <v>2</v>
      </c>
    </row>
    <row r="401" spans="1:13" x14ac:dyDescent="0.25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  <c r="J401" t="str">
        <f t="shared" si="25"/>
        <v>Senior</v>
      </c>
      <c r="K401" t="str">
        <f t="shared" si="26"/>
        <v>No</v>
      </c>
      <c r="L401" t="str">
        <f t="shared" si="28"/>
        <v>Yes</v>
      </c>
      <c r="M401">
        <f t="shared" si="27"/>
        <v>1</v>
      </c>
    </row>
    <row r="402" spans="1:13" x14ac:dyDescent="0.25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  <c r="J402" t="str">
        <f t="shared" si="25"/>
        <v>Senior</v>
      </c>
      <c r="K402" t="str">
        <f t="shared" si="26"/>
        <v>No</v>
      </c>
      <c r="L402" t="str">
        <f t="shared" si="28"/>
        <v>No</v>
      </c>
      <c r="M402">
        <f t="shared" si="27"/>
        <v>2</v>
      </c>
    </row>
    <row r="403" spans="1:13" x14ac:dyDescent="0.25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  <c r="J403" t="str">
        <f t="shared" si="25"/>
        <v>Adult</v>
      </c>
      <c r="K403" t="str">
        <f t="shared" si="26"/>
        <v>No</v>
      </c>
      <c r="L403" t="str">
        <f t="shared" si="28"/>
        <v>No</v>
      </c>
      <c r="M403">
        <f t="shared" si="27"/>
        <v>2</v>
      </c>
    </row>
    <row r="404" spans="1:13" x14ac:dyDescent="0.25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  <c r="J404" t="str">
        <f t="shared" si="25"/>
        <v>Adult</v>
      </c>
      <c r="K404" t="str">
        <f t="shared" si="26"/>
        <v>No</v>
      </c>
      <c r="L404" t="str">
        <f t="shared" si="28"/>
        <v>No</v>
      </c>
      <c r="M404">
        <f t="shared" si="27"/>
        <v>1</v>
      </c>
    </row>
    <row r="405" spans="1:13" x14ac:dyDescent="0.25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  <c r="J405" t="str">
        <f t="shared" si="25"/>
        <v>Adult</v>
      </c>
      <c r="K405" t="str">
        <f t="shared" si="26"/>
        <v>No</v>
      </c>
      <c r="L405" t="str">
        <f t="shared" si="28"/>
        <v>No</v>
      </c>
      <c r="M405">
        <f t="shared" si="27"/>
        <v>1</v>
      </c>
    </row>
    <row r="406" spans="1:13" x14ac:dyDescent="0.25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  <c r="J406" t="str">
        <f t="shared" si="25"/>
        <v>Young Adult</v>
      </c>
      <c r="K406" t="str">
        <f t="shared" si="26"/>
        <v>Yes</v>
      </c>
      <c r="L406" t="str">
        <f t="shared" si="28"/>
        <v>Yes</v>
      </c>
      <c r="M406">
        <f t="shared" si="27"/>
        <v>2</v>
      </c>
    </row>
    <row r="407" spans="1:13" x14ac:dyDescent="0.25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  <c r="J407" t="str">
        <f t="shared" si="25"/>
        <v>Young Adult</v>
      </c>
      <c r="K407" t="str">
        <f t="shared" si="26"/>
        <v>No</v>
      </c>
      <c r="L407" t="str">
        <f t="shared" si="28"/>
        <v>Yes</v>
      </c>
      <c r="M407">
        <f t="shared" si="27"/>
        <v>2</v>
      </c>
    </row>
    <row r="408" spans="1:13" x14ac:dyDescent="0.25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  <c r="J408" t="str">
        <f t="shared" si="25"/>
        <v>Adult</v>
      </c>
      <c r="K408" t="str">
        <f t="shared" si="26"/>
        <v>No</v>
      </c>
      <c r="L408" t="str">
        <f t="shared" si="28"/>
        <v>No</v>
      </c>
      <c r="M408">
        <f t="shared" si="27"/>
        <v>2</v>
      </c>
    </row>
    <row r="409" spans="1:13" x14ac:dyDescent="0.25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  <c r="J409" t="str">
        <f t="shared" si="25"/>
        <v>Senior</v>
      </c>
      <c r="K409" t="str">
        <f t="shared" si="26"/>
        <v>No</v>
      </c>
      <c r="L409" t="str">
        <f t="shared" si="28"/>
        <v>No</v>
      </c>
      <c r="M409">
        <f t="shared" si="27"/>
        <v>2</v>
      </c>
    </row>
    <row r="410" spans="1:13" x14ac:dyDescent="0.25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  <c r="J410" t="str">
        <f t="shared" si="25"/>
        <v>Young Adult</v>
      </c>
      <c r="K410" t="str">
        <f t="shared" si="26"/>
        <v>No</v>
      </c>
      <c r="L410" t="str">
        <f t="shared" si="28"/>
        <v>No</v>
      </c>
      <c r="M410">
        <f t="shared" si="27"/>
        <v>2</v>
      </c>
    </row>
    <row r="411" spans="1:13" x14ac:dyDescent="0.25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  <c r="J411" t="str">
        <f t="shared" si="25"/>
        <v>Young Adult</v>
      </c>
      <c r="K411" t="str">
        <f t="shared" si="26"/>
        <v>No</v>
      </c>
      <c r="L411" t="str">
        <f t="shared" si="28"/>
        <v>No</v>
      </c>
      <c r="M411">
        <f t="shared" si="27"/>
        <v>2</v>
      </c>
    </row>
    <row r="412" spans="1:13" x14ac:dyDescent="0.25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  <c r="J412" t="str">
        <f t="shared" si="25"/>
        <v>Senior</v>
      </c>
      <c r="K412" t="str">
        <f t="shared" si="26"/>
        <v>No</v>
      </c>
      <c r="L412" t="str">
        <f t="shared" si="28"/>
        <v>Yes</v>
      </c>
      <c r="M412">
        <f t="shared" si="27"/>
        <v>1</v>
      </c>
    </row>
    <row r="413" spans="1:13" x14ac:dyDescent="0.25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  <c r="J413" t="str">
        <f t="shared" si="25"/>
        <v>Teen</v>
      </c>
      <c r="K413" t="str">
        <f t="shared" si="26"/>
        <v>Yes</v>
      </c>
      <c r="L413" t="str">
        <f t="shared" si="28"/>
        <v>Yes</v>
      </c>
      <c r="M413">
        <f t="shared" si="27"/>
        <v>2</v>
      </c>
    </row>
    <row r="414" spans="1:13" x14ac:dyDescent="0.25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  <c r="J414" t="str">
        <f t="shared" si="25"/>
        <v>Adult</v>
      </c>
      <c r="K414" t="str">
        <f t="shared" si="26"/>
        <v>No</v>
      </c>
      <c r="L414" t="str">
        <f t="shared" si="28"/>
        <v>No</v>
      </c>
      <c r="M414">
        <f t="shared" si="27"/>
        <v>2</v>
      </c>
    </row>
    <row r="415" spans="1:13" x14ac:dyDescent="0.25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  <c r="J415" t="str">
        <f t="shared" si="25"/>
        <v>Adult</v>
      </c>
      <c r="K415" t="str">
        <f t="shared" si="26"/>
        <v>No</v>
      </c>
      <c r="L415" t="str">
        <f t="shared" si="28"/>
        <v>Yes</v>
      </c>
      <c r="M415">
        <f t="shared" si="27"/>
        <v>1</v>
      </c>
    </row>
    <row r="416" spans="1:13" x14ac:dyDescent="0.25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  <c r="J416" t="str">
        <f t="shared" si="25"/>
        <v>Senior</v>
      </c>
      <c r="K416" t="str">
        <f t="shared" si="26"/>
        <v>No</v>
      </c>
      <c r="L416" t="str">
        <f t="shared" si="28"/>
        <v>No</v>
      </c>
      <c r="M416">
        <f t="shared" si="27"/>
        <v>1</v>
      </c>
    </row>
    <row r="417" spans="1:13" x14ac:dyDescent="0.25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  <c r="J417" t="str">
        <f t="shared" si="25"/>
        <v>Senior</v>
      </c>
      <c r="K417" t="str">
        <f t="shared" si="26"/>
        <v>Yes</v>
      </c>
      <c r="L417" t="str">
        <f t="shared" si="28"/>
        <v>Yes</v>
      </c>
      <c r="M417">
        <f t="shared" si="27"/>
        <v>1</v>
      </c>
    </row>
    <row r="418" spans="1:13" x14ac:dyDescent="0.25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  <c r="J418" t="str">
        <f t="shared" si="25"/>
        <v>Adult</v>
      </c>
      <c r="K418" t="str">
        <f t="shared" si="26"/>
        <v>No</v>
      </c>
      <c r="L418" t="str">
        <f t="shared" si="28"/>
        <v>No</v>
      </c>
      <c r="M418">
        <f t="shared" si="27"/>
        <v>1</v>
      </c>
    </row>
    <row r="419" spans="1:13" x14ac:dyDescent="0.25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  <c r="J419" t="str">
        <f t="shared" si="25"/>
        <v>Senior</v>
      </c>
      <c r="K419" t="str">
        <f t="shared" si="26"/>
        <v>No</v>
      </c>
      <c r="L419" t="str">
        <f t="shared" si="28"/>
        <v>No</v>
      </c>
      <c r="M419">
        <f t="shared" si="27"/>
        <v>2</v>
      </c>
    </row>
    <row r="420" spans="1:13" x14ac:dyDescent="0.25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  <c r="J420" t="str">
        <f t="shared" si="25"/>
        <v>Adult</v>
      </c>
      <c r="K420" t="str">
        <f t="shared" si="26"/>
        <v>No</v>
      </c>
      <c r="L420" t="str">
        <f t="shared" si="28"/>
        <v>No</v>
      </c>
      <c r="M420">
        <f t="shared" si="27"/>
        <v>2</v>
      </c>
    </row>
    <row r="421" spans="1:13" x14ac:dyDescent="0.25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  <c r="J421" t="str">
        <f t="shared" si="25"/>
        <v>Young Adult</v>
      </c>
      <c r="K421" t="str">
        <f t="shared" si="26"/>
        <v>Yes</v>
      </c>
      <c r="L421" t="str">
        <f t="shared" si="28"/>
        <v>Yes</v>
      </c>
      <c r="M421">
        <f t="shared" si="27"/>
        <v>2</v>
      </c>
    </row>
    <row r="422" spans="1:13" x14ac:dyDescent="0.25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  <c r="J422" t="str">
        <f t="shared" si="25"/>
        <v>Adult</v>
      </c>
      <c r="K422" t="str">
        <f t="shared" si="26"/>
        <v>Yes</v>
      </c>
      <c r="L422" t="str">
        <f t="shared" si="28"/>
        <v>No</v>
      </c>
      <c r="M422">
        <f t="shared" si="27"/>
        <v>2</v>
      </c>
    </row>
    <row r="423" spans="1:13" x14ac:dyDescent="0.25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  <c r="J423" t="str">
        <f t="shared" si="25"/>
        <v>Young Adult</v>
      </c>
      <c r="K423" t="str">
        <f t="shared" si="26"/>
        <v>No</v>
      </c>
      <c r="L423" t="str">
        <f t="shared" si="28"/>
        <v>No</v>
      </c>
      <c r="M423">
        <f t="shared" si="27"/>
        <v>2</v>
      </c>
    </row>
    <row r="424" spans="1:13" x14ac:dyDescent="0.25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  <c r="J424" t="str">
        <f t="shared" si="25"/>
        <v>Young Adult</v>
      </c>
      <c r="K424" t="str">
        <f t="shared" si="26"/>
        <v>No</v>
      </c>
      <c r="L424" t="str">
        <f t="shared" si="28"/>
        <v>No</v>
      </c>
      <c r="M424">
        <f t="shared" si="27"/>
        <v>2</v>
      </c>
    </row>
    <row r="425" spans="1:13" x14ac:dyDescent="0.25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  <c r="J425" t="str">
        <f t="shared" si="25"/>
        <v>Senior</v>
      </c>
      <c r="K425" t="str">
        <f t="shared" si="26"/>
        <v>Yes</v>
      </c>
      <c r="L425" t="str">
        <f t="shared" si="28"/>
        <v>Yes</v>
      </c>
      <c r="M425">
        <f t="shared" si="27"/>
        <v>1</v>
      </c>
    </row>
    <row r="426" spans="1:13" x14ac:dyDescent="0.25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  <c r="J426" t="str">
        <f t="shared" si="25"/>
        <v>Senior</v>
      </c>
      <c r="K426" t="str">
        <f t="shared" si="26"/>
        <v>No</v>
      </c>
      <c r="L426" t="str">
        <f t="shared" si="28"/>
        <v>Yes</v>
      </c>
      <c r="M426">
        <f t="shared" si="27"/>
        <v>2</v>
      </c>
    </row>
    <row r="427" spans="1:13" x14ac:dyDescent="0.25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  <c r="J427" t="str">
        <f t="shared" si="25"/>
        <v>Young Adult</v>
      </c>
      <c r="K427" t="str">
        <f t="shared" si="26"/>
        <v>No</v>
      </c>
      <c r="L427" t="str">
        <f t="shared" si="28"/>
        <v>No</v>
      </c>
      <c r="M427">
        <f t="shared" si="27"/>
        <v>1</v>
      </c>
    </row>
    <row r="428" spans="1:13" x14ac:dyDescent="0.25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  <c r="J428" t="str">
        <f t="shared" si="25"/>
        <v>Young Adult</v>
      </c>
      <c r="K428" t="str">
        <f t="shared" si="26"/>
        <v>No</v>
      </c>
      <c r="L428" t="str">
        <f t="shared" si="28"/>
        <v>No</v>
      </c>
      <c r="M428">
        <f t="shared" si="27"/>
        <v>1</v>
      </c>
    </row>
    <row r="429" spans="1:13" x14ac:dyDescent="0.25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  <c r="J429" t="str">
        <f t="shared" si="25"/>
        <v>Adult</v>
      </c>
      <c r="K429" t="str">
        <f t="shared" si="26"/>
        <v>No</v>
      </c>
      <c r="L429" t="str">
        <f t="shared" si="28"/>
        <v>Yes</v>
      </c>
      <c r="M429">
        <f t="shared" si="27"/>
        <v>2</v>
      </c>
    </row>
    <row r="430" spans="1:13" x14ac:dyDescent="0.25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  <c r="J430" t="str">
        <f t="shared" si="25"/>
        <v>Senior</v>
      </c>
      <c r="K430" t="str">
        <f t="shared" si="26"/>
        <v>No</v>
      </c>
      <c r="L430" t="str">
        <f t="shared" si="28"/>
        <v>No</v>
      </c>
      <c r="M430">
        <f t="shared" si="27"/>
        <v>1</v>
      </c>
    </row>
    <row r="431" spans="1:13" x14ac:dyDescent="0.25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  <c r="J431" t="str">
        <f t="shared" si="25"/>
        <v>Adult</v>
      </c>
      <c r="K431" t="str">
        <f t="shared" si="26"/>
        <v>No</v>
      </c>
      <c r="L431" t="str">
        <f t="shared" si="28"/>
        <v>No</v>
      </c>
      <c r="M431">
        <f t="shared" si="27"/>
        <v>2</v>
      </c>
    </row>
    <row r="432" spans="1:13" x14ac:dyDescent="0.25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  <c r="J432" t="str">
        <f t="shared" si="25"/>
        <v>Senior</v>
      </c>
      <c r="K432" t="str">
        <f t="shared" si="26"/>
        <v>Yes</v>
      </c>
      <c r="L432" t="str">
        <f t="shared" si="28"/>
        <v>Yes</v>
      </c>
      <c r="M432">
        <f t="shared" si="27"/>
        <v>1</v>
      </c>
    </row>
    <row r="433" spans="1:13" x14ac:dyDescent="0.25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  <c r="J433" t="str">
        <f t="shared" si="25"/>
        <v>Senior</v>
      </c>
      <c r="K433" t="str">
        <f t="shared" si="26"/>
        <v>No</v>
      </c>
      <c r="L433" t="str">
        <f t="shared" si="28"/>
        <v>No</v>
      </c>
      <c r="M433">
        <f t="shared" si="27"/>
        <v>2</v>
      </c>
    </row>
    <row r="434" spans="1:13" x14ac:dyDescent="0.25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  <c r="J434" t="str">
        <f t="shared" si="25"/>
        <v>Young Adult</v>
      </c>
      <c r="K434" t="str">
        <f t="shared" si="26"/>
        <v>No</v>
      </c>
      <c r="L434" t="str">
        <f t="shared" si="28"/>
        <v>Yes</v>
      </c>
      <c r="M434">
        <f t="shared" si="27"/>
        <v>1</v>
      </c>
    </row>
    <row r="435" spans="1:13" x14ac:dyDescent="0.25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  <c r="J435" t="str">
        <f t="shared" si="25"/>
        <v>Adult</v>
      </c>
      <c r="K435" t="str">
        <f t="shared" si="26"/>
        <v>No</v>
      </c>
      <c r="L435" t="str">
        <f t="shared" si="28"/>
        <v>No</v>
      </c>
      <c r="M435">
        <f t="shared" si="27"/>
        <v>2</v>
      </c>
    </row>
    <row r="436" spans="1:13" x14ac:dyDescent="0.25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  <c r="J436" t="str">
        <f t="shared" si="25"/>
        <v>Adult</v>
      </c>
      <c r="K436" t="str">
        <f t="shared" si="26"/>
        <v>No</v>
      </c>
      <c r="L436" t="str">
        <f t="shared" si="28"/>
        <v>No</v>
      </c>
      <c r="M436">
        <f t="shared" si="27"/>
        <v>2</v>
      </c>
    </row>
    <row r="437" spans="1:13" x14ac:dyDescent="0.25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  <c r="J437" t="str">
        <f t="shared" si="25"/>
        <v>Senior</v>
      </c>
      <c r="K437" t="str">
        <f t="shared" si="26"/>
        <v>No</v>
      </c>
      <c r="L437" t="str">
        <f t="shared" si="28"/>
        <v>Yes</v>
      </c>
      <c r="M437">
        <f t="shared" si="27"/>
        <v>2</v>
      </c>
    </row>
    <row r="438" spans="1:13" x14ac:dyDescent="0.25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  <c r="J438" t="str">
        <f t="shared" si="25"/>
        <v>Adult</v>
      </c>
      <c r="K438" t="str">
        <f t="shared" si="26"/>
        <v>Yes</v>
      </c>
      <c r="L438" t="str">
        <f t="shared" si="28"/>
        <v>Yes</v>
      </c>
      <c r="M438">
        <f t="shared" si="27"/>
        <v>2</v>
      </c>
    </row>
    <row r="439" spans="1:13" x14ac:dyDescent="0.25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  <c r="J439" t="str">
        <f t="shared" si="25"/>
        <v>Adult</v>
      </c>
      <c r="K439" t="str">
        <f t="shared" si="26"/>
        <v>No</v>
      </c>
      <c r="L439" t="str">
        <f t="shared" si="28"/>
        <v>No</v>
      </c>
      <c r="M439">
        <f t="shared" si="27"/>
        <v>2</v>
      </c>
    </row>
    <row r="440" spans="1:13" x14ac:dyDescent="0.25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  <c r="J440" t="str">
        <f t="shared" si="25"/>
        <v>Senior</v>
      </c>
      <c r="K440" t="str">
        <f t="shared" si="26"/>
        <v>No</v>
      </c>
      <c r="L440" t="str">
        <f t="shared" si="28"/>
        <v>No</v>
      </c>
      <c r="M440">
        <f t="shared" si="27"/>
        <v>1</v>
      </c>
    </row>
    <row r="441" spans="1:13" x14ac:dyDescent="0.25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  <c r="J441" t="str">
        <f t="shared" si="25"/>
        <v>Senior</v>
      </c>
      <c r="K441" t="str">
        <f t="shared" si="26"/>
        <v>No</v>
      </c>
      <c r="L441" t="str">
        <f t="shared" si="28"/>
        <v>No</v>
      </c>
      <c r="M441">
        <f t="shared" si="27"/>
        <v>1</v>
      </c>
    </row>
    <row r="442" spans="1:13" x14ac:dyDescent="0.25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  <c r="J442" t="str">
        <f t="shared" si="25"/>
        <v>Senior</v>
      </c>
      <c r="K442" t="str">
        <f t="shared" si="26"/>
        <v>Yes</v>
      </c>
      <c r="L442" t="str">
        <f t="shared" si="28"/>
        <v>Yes</v>
      </c>
      <c r="M442">
        <f t="shared" si="27"/>
        <v>1</v>
      </c>
    </row>
    <row r="443" spans="1:13" x14ac:dyDescent="0.25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  <c r="J443" t="str">
        <f t="shared" si="25"/>
        <v>Senior</v>
      </c>
      <c r="K443" t="str">
        <f t="shared" si="26"/>
        <v>No</v>
      </c>
      <c r="L443" t="str">
        <f t="shared" si="28"/>
        <v>Yes</v>
      </c>
      <c r="M443">
        <f t="shared" si="27"/>
        <v>2</v>
      </c>
    </row>
    <row r="444" spans="1:13" x14ac:dyDescent="0.25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  <c r="J444" t="str">
        <f t="shared" si="25"/>
        <v>Young Adult</v>
      </c>
      <c r="K444" t="str">
        <f t="shared" si="26"/>
        <v>No</v>
      </c>
      <c r="L444" t="str">
        <f t="shared" si="28"/>
        <v>No</v>
      </c>
      <c r="M444">
        <f t="shared" si="27"/>
        <v>1</v>
      </c>
    </row>
    <row r="445" spans="1:13" x14ac:dyDescent="0.25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  <c r="J445" t="str">
        <f t="shared" si="25"/>
        <v>Senior</v>
      </c>
      <c r="K445" t="str">
        <f t="shared" si="26"/>
        <v>No</v>
      </c>
      <c r="L445" t="str">
        <f t="shared" si="28"/>
        <v>No</v>
      </c>
      <c r="M445">
        <f t="shared" si="27"/>
        <v>2</v>
      </c>
    </row>
    <row r="446" spans="1:13" x14ac:dyDescent="0.25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  <c r="J446" t="str">
        <f t="shared" si="25"/>
        <v>Senior</v>
      </c>
      <c r="K446" t="str">
        <f t="shared" si="26"/>
        <v>No</v>
      </c>
      <c r="L446" t="str">
        <f t="shared" si="28"/>
        <v>No</v>
      </c>
      <c r="M446">
        <f t="shared" si="27"/>
        <v>2</v>
      </c>
    </row>
    <row r="447" spans="1:13" x14ac:dyDescent="0.25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  <c r="J447" t="str">
        <f t="shared" si="25"/>
        <v>Young Adult</v>
      </c>
      <c r="K447" t="str">
        <f t="shared" si="26"/>
        <v>No</v>
      </c>
      <c r="L447" t="str">
        <f t="shared" si="28"/>
        <v>No</v>
      </c>
      <c r="M447">
        <f t="shared" si="27"/>
        <v>1</v>
      </c>
    </row>
    <row r="448" spans="1:13" x14ac:dyDescent="0.25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  <c r="J448" t="str">
        <f t="shared" si="25"/>
        <v>Young Adult</v>
      </c>
      <c r="K448" t="str">
        <f t="shared" si="26"/>
        <v>Yes</v>
      </c>
      <c r="L448" t="str">
        <f t="shared" si="28"/>
        <v>Yes</v>
      </c>
      <c r="M448">
        <f t="shared" si="27"/>
        <v>1</v>
      </c>
    </row>
    <row r="449" spans="1:13" x14ac:dyDescent="0.25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  <c r="J449" t="str">
        <f t="shared" si="25"/>
        <v>Senior</v>
      </c>
      <c r="K449" t="str">
        <f t="shared" si="26"/>
        <v>No</v>
      </c>
      <c r="L449" t="str">
        <f t="shared" si="28"/>
        <v>No</v>
      </c>
      <c r="M449">
        <f t="shared" si="27"/>
        <v>2</v>
      </c>
    </row>
    <row r="450" spans="1:13" x14ac:dyDescent="0.25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  <c r="J450" t="str">
        <f t="shared" si="25"/>
        <v>Young Adult</v>
      </c>
      <c r="K450" t="str">
        <f t="shared" si="26"/>
        <v>No</v>
      </c>
      <c r="L450" t="str">
        <f t="shared" si="28"/>
        <v>Yes</v>
      </c>
      <c r="M450">
        <f t="shared" si="27"/>
        <v>1</v>
      </c>
    </row>
    <row r="451" spans="1:13" x14ac:dyDescent="0.25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  <c r="J451" t="str">
        <f t="shared" ref="J451:J514" si="29">_xlfn.IFS(E451:E1450&lt;20,"Teen",E451:E1450&lt;30,"Young Adult",E451:E1450&lt;50,"Adult",TRUE,"Senior")</f>
        <v>Senior</v>
      </c>
      <c r="K451" t="str">
        <f t="shared" ref="K451:K514" si="30">IF(I451:I1450&gt;1000,"Yes","No")</f>
        <v>No</v>
      </c>
      <c r="L451" t="str">
        <f t="shared" si="28"/>
        <v>No</v>
      </c>
      <c r="M451">
        <f t="shared" ref="M451:M514" si="31">_xlfn.IFS(D451:D1450="Male",1,D451:D1450="Female",2)</f>
        <v>2</v>
      </c>
    </row>
    <row r="452" spans="1:13" x14ac:dyDescent="0.25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  <c r="J452" t="str">
        <f t="shared" si="29"/>
        <v>Adult</v>
      </c>
      <c r="K452" t="str">
        <f t="shared" si="30"/>
        <v>No</v>
      </c>
      <c r="L452" t="str">
        <f t="shared" si="28"/>
        <v>No</v>
      </c>
      <c r="M452">
        <f t="shared" si="31"/>
        <v>2</v>
      </c>
    </row>
    <row r="453" spans="1:13" x14ac:dyDescent="0.25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  <c r="J453" t="str">
        <f t="shared" si="29"/>
        <v>Adult</v>
      </c>
      <c r="K453" t="str">
        <f t="shared" si="30"/>
        <v>Yes</v>
      </c>
      <c r="L453" t="str">
        <f t="shared" si="28"/>
        <v>No</v>
      </c>
      <c r="M453">
        <f t="shared" si="31"/>
        <v>2</v>
      </c>
    </row>
    <row r="454" spans="1:13" x14ac:dyDescent="0.25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  <c r="J454" t="str">
        <f t="shared" si="29"/>
        <v>Young Adult</v>
      </c>
      <c r="K454" t="str">
        <f t="shared" si="30"/>
        <v>No</v>
      </c>
      <c r="L454" t="str">
        <f t="shared" si="28"/>
        <v>No</v>
      </c>
      <c r="M454">
        <f t="shared" si="31"/>
        <v>2</v>
      </c>
    </row>
    <row r="455" spans="1:13" x14ac:dyDescent="0.25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  <c r="J455" t="str">
        <f t="shared" si="29"/>
        <v>Adult</v>
      </c>
      <c r="K455" t="str">
        <f t="shared" si="30"/>
        <v>No</v>
      </c>
      <c r="L455" t="str">
        <f t="shared" si="28"/>
        <v>No</v>
      </c>
      <c r="M455">
        <f t="shared" si="31"/>
        <v>2</v>
      </c>
    </row>
    <row r="456" spans="1:13" x14ac:dyDescent="0.25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  <c r="J456" t="str">
        <f t="shared" si="29"/>
        <v>Adult</v>
      </c>
      <c r="K456" t="str">
        <f t="shared" si="30"/>
        <v>No</v>
      </c>
      <c r="L456" t="str">
        <f t="shared" si="28"/>
        <v>Yes</v>
      </c>
      <c r="M456">
        <f t="shared" si="31"/>
        <v>1</v>
      </c>
    </row>
    <row r="457" spans="1:13" x14ac:dyDescent="0.25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  <c r="J457" t="str">
        <f t="shared" si="29"/>
        <v>Senior</v>
      </c>
      <c r="K457" t="str">
        <f t="shared" si="30"/>
        <v>No</v>
      </c>
      <c r="L457" t="str">
        <f t="shared" si="28"/>
        <v>No</v>
      </c>
      <c r="M457">
        <f t="shared" si="31"/>
        <v>1</v>
      </c>
    </row>
    <row r="458" spans="1:13" x14ac:dyDescent="0.25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  <c r="J458" t="str">
        <f t="shared" si="29"/>
        <v>Senior</v>
      </c>
      <c r="K458" t="str">
        <f t="shared" si="30"/>
        <v>No</v>
      </c>
      <c r="L458" t="str">
        <f t="shared" ref="L458:L521" si="32">IF(G458:G1457&gt;3,"Yes","No")</f>
        <v>No</v>
      </c>
      <c r="M458">
        <f t="shared" si="31"/>
        <v>2</v>
      </c>
    </row>
    <row r="459" spans="1:13" x14ac:dyDescent="0.25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  <c r="J459" t="str">
        <f t="shared" si="29"/>
        <v>Adult</v>
      </c>
      <c r="K459" t="str">
        <f t="shared" si="30"/>
        <v>No</v>
      </c>
      <c r="L459" t="str">
        <f t="shared" si="32"/>
        <v>Yes</v>
      </c>
      <c r="M459">
        <f t="shared" si="31"/>
        <v>2</v>
      </c>
    </row>
    <row r="460" spans="1:13" x14ac:dyDescent="0.25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  <c r="J460" t="str">
        <f t="shared" si="29"/>
        <v>Young Adult</v>
      </c>
      <c r="K460" t="str">
        <f t="shared" si="30"/>
        <v>Yes</v>
      </c>
      <c r="L460" t="str">
        <f t="shared" si="32"/>
        <v>Yes</v>
      </c>
      <c r="M460">
        <f t="shared" si="31"/>
        <v>1</v>
      </c>
    </row>
    <row r="461" spans="1:13" x14ac:dyDescent="0.25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  <c r="J461" t="str">
        <f t="shared" si="29"/>
        <v>Adult</v>
      </c>
      <c r="K461" t="str">
        <f t="shared" si="30"/>
        <v>No</v>
      </c>
      <c r="L461" t="str">
        <f t="shared" si="32"/>
        <v>No</v>
      </c>
      <c r="M461">
        <f t="shared" si="31"/>
        <v>1</v>
      </c>
    </row>
    <row r="462" spans="1:13" x14ac:dyDescent="0.25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  <c r="J462" t="str">
        <f t="shared" si="29"/>
        <v>Teen</v>
      </c>
      <c r="K462" t="str">
        <f t="shared" si="30"/>
        <v>No</v>
      </c>
      <c r="L462" t="str">
        <f t="shared" si="32"/>
        <v>No</v>
      </c>
      <c r="M462">
        <f t="shared" si="31"/>
        <v>2</v>
      </c>
    </row>
    <row r="463" spans="1:13" x14ac:dyDescent="0.25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  <c r="J463" t="str">
        <f t="shared" si="29"/>
        <v>Senior</v>
      </c>
      <c r="K463" t="str">
        <f t="shared" si="30"/>
        <v>Yes</v>
      </c>
      <c r="L463" t="str">
        <f t="shared" si="32"/>
        <v>Yes</v>
      </c>
      <c r="M463">
        <f t="shared" si="31"/>
        <v>1</v>
      </c>
    </row>
    <row r="464" spans="1:13" x14ac:dyDescent="0.25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  <c r="J464" t="str">
        <f t="shared" si="29"/>
        <v>Senior</v>
      </c>
      <c r="K464" t="str">
        <f t="shared" si="30"/>
        <v>Yes</v>
      </c>
      <c r="L464" t="str">
        <f t="shared" si="32"/>
        <v>No</v>
      </c>
      <c r="M464">
        <f t="shared" si="31"/>
        <v>2</v>
      </c>
    </row>
    <row r="465" spans="1:13" x14ac:dyDescent="0.25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  <c r="J465" t="str">
        <f t="shared" si="29"/>
        <v>Adult</v>
      </c>
      <c r="K465" t="str">
        <f t="shared" si="30"/>
        <v>No</v>
      </c>
      <c r="L465" t="str">
        <f t="shared" si="32"/>
        <v>No</v>
      </c>
      <c r="M465">
        <f t="shared" si="31"/>
        <v>1</v>
      </c>
    </row>
    <row r="466" spans="1:13" x14ac:dyDescent="0.25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  <c r="J466" t="str">
        <f t="shared" si="29"/>
        <v>Adult</v>
      </c>
      <c r="K466" t="str">
        <f t="shared" si="30"/>
        <v>No</v>
      </c>
      <c r="L466" t="str">
        <f t="shared" si="32"/>
        <v>No</v>
      </c>
      <c r="M466">
        <f t="shared" si="31"/>
        <v>2</v>
      </c>
    </row>
    <row r="467" spans="1:13" x14ac:dyDescent="0.25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  <c r="J467" t="str">
        <f t="shared" si="29"/>
        <v>Senior</v>
      </c>
      <c r="K467" t="str">
        <f t="shared" si="30"/>
        <v>No</v>
      </c>
      <c r="L467" t="str">
        <f t="shared" si="32"/>
        <v>Yes</v>
      </c>
      <c r="M467">
        <f t="shared" si="31"/>
        <v>1</v>
      </c>
    </row>
    <row r="468" spans="1:13" x14ac:dyDescent="0.25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  <c r="J468" t="str">
        <f t="shared" si="29"/>
        <v>Senior</v>
      </c>
      <c r="K468" t="str">
        <f t="shared" si="30"/>
        <v>No</v>
      </c>
      <c r="L468" t="str">
        <f t="shared" si="32"/>
        <v>No</v>
      </c>
      <c r="M468">
        <f t="shared" si="31"/>
        <v>2</v>
      </c>
    </row>
    <row r="469" spans="1:13" x14ac:dyDescent="0.25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  <c r="J469" t="str">
        <f t="shared" si="29"/>
        <v>Adult</v>
      </c>
      <c r="K469" t="str">
        <f t="shared" si="30"/>
        <v>No</v>
      </c>
      <c r="L469" t="str">
        <f t="shared" si="32"/>
        <v>No</v>
      </c>
      <c r="M469">
        <f t="shared" si="31"/>
        <v>1</v>
      </c>
    </row>
    <row r="470" spans="1:13" x14ac:dyDescent="0.25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  <c r="J470" t="str">
        <f t="shared" si="29"/>
        <v>Teen</v>
      </c>
      <c r="K470" t="str">
        <f t="shared" si="30"/>
        <v>No</v>
      </c>
      <c r="L470" t="str">
        <f t="shared" si="32"/>
        <v>No</v>
      </c>
      <c r="M470">
        <f t="shared" si="31"/>
        <v>1</v>
      </c>
    </row>
    <row r="471" spans="1:13" x14ac:dyDescent="0.25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  <c r="J471" t="str">
        <f t="shared" si="29"/>
        <v>Senior</v>
      </c>
      <c r="K471" t="str">
        <f t="shared" si="30"/>
        <v>No</v>
      </c>
      <c r="L471" t="str">
        <f t="shared" si="32"/>
        <v>No</v>
      </c>
      <c r="M471">
        <f t="shared" si="31"/>
        <v>2</v>
      </c>
    </row>
    <row r="472" spans="1:13" x14ac:dyDescent="0.25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  <c r="J472" t="str">
        <f t="shared" si="29"/>
        <v>Adult</v>
      </c>
      <c r="K472" t="str">
        <f t="shared" si="30"/>
        <v>No</v>
      </c>
      <c r="L472" t="str">
        <f t="shared" si="32"/>
        <v>No</v>
      </c>
      <c r="M472">
        <f t="shared" si="31"/>
        <v>1</v>
      </c>
    </row>
    <row r="473" spans="1:13" x14ac:dyDescent="0.25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  <c r="J473" t="str">
        <f t="shared" si="29"/>
        <v>Adult</v>
      </c>
      <c r="K473" t="str">
        <f t="shared" si="30"/>
        <v>No</v>
      </c>
      <c r="L473" t="str">
        <f t="shared" si="32"/>
        <v>No</v>
      </c>
      <c r="M473">
        <f t="shared" si="31"/>
        <v>2</v>
      </c>
    </row>
    <row r="474" spans="1:13" x14ac:dyDescent="0.25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  <c r="J474" t="str">
        <f t="shared" si="29"/>
        <v>Senior</v>
      </c>
      <c r="K474" t="str">
        <f t="shared" si="30"/>
        <v>No</v>
      </c>
      <c r="L474" t="str">
        <f t="shared" si="32"/>
        <v>No</v>
      </c>
      <c r="M474">
        <f t="shared" si="31"/>
        <v>1</v>
      </c>
    </row>
    <row r="475" spans="1:13" x14ac:dyDescent="0.25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  <c r="J475" t="str">
        <f t="shared" si="29"/>
        <v>Young Adult</v>
      </c>
      <c r="K475" t="str">
        <f t="shared" si="30"/>
        <v>Yes</v>
      </c>
      <c r="L475" t="str">
        <f t="shared" si="32"/>
        <v>No</v>
      </c>
      <c r="M475">
        <f t="shared" si="31"/>
        <v>2</v>
      </c>
    </row>
    <row r="476" spans="1:13" x14ac:dyDescent="0.25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  <c r="J476" t="str">
        <f t="shared" si="29"/>
        <v>Young Adult</v>
      </c>
      <c r="K476" t="str">
        <f t="shared" si="30"/>
        <v>No</v>
      </c>
      <c r="L476" t="str">
        <f t="shared" si="32"/>
        <v>No</v>
      </c>
      <c r="M476">
        <f t="shared" si="31"/>
        <v>1</v>
      </c>
    </row>
    <row r="477" spans="1:13" x14ac:dyDescent="0.25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  <c r="J477" t="str">
        <f t="shared" si="29"/>
        <v>Young Adult</v>
      </c>
      <c r="K477" t="str">
        <f t="shared" si="30"/>
        <v>Yes</v>
      </c>
      <c r="L477" t="str">
        <f t="shared" si="32"/>
        <v>Yes</v>
      </c>
      <c r="M477">
        <f t="shared" si="31"/>
        <v>2</v>
      </c>
    </row>
    <row r="478" spans="1:13" x14ac:dyDescent="0.25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  <c r="J478" t="str">
        <f t="shared" si="29"/>
        <v>Adult</v>
      </c>
      <c r="K478" t="str">
        <f t="shared" si="30"/>
        <v>No</v>
      </c>
      <c r="L478" t="str">
        <f t="shared" si="32"/>
        <v>Yes</v>
      </c>
      <c r="M478">
        <f t="shared" si="31"/>
        <v>1</v>
      </c>
    </row>
    <row r="479" spans="1:13" x14ac:dyDescent="0.25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  <c r="J479" t="str">
        <f t="shared" si="29"/>
        <v>Senior</v>
      </c>
      <c r="K479" t="str">
        <f t="shared" si="30"/>
        <v>No</v>
      </c>
      <c r="L479" t="str">
        <f t="shared" si="32"/>
        <v>No</v>
      </c>
      <c r="M479">
        <f t="shared" si="31"/>
        <v>2</v>
      </c>
    </row>
    <row r="480" spans="1:13" x14ac:dyDescent="0.25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  <c r="J480" t="str">
        <f t="shared" si="29"/>
        <v>Senior</v>
      </c>
      <c r="K480" t="str">
        <f t="shared" si="30"/>
        <v>Yes</v>
      </c>
      <c r="L480" t="str">
        <f t="shared" si="32"/>
        <v>Yes</v>
      </c>
      <c r="M480">
        <f t="shared" si="31"/>
        <v>1</v>
      </c>
    </row>
    <row r="481" spans="1:13" x14ac:dyDescent="0.25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  <c r="J481" t="str">
        <f t="shared" si="29"/>
        <v>Adult</v>
      </c>
      <c r="K481" t="str">
        <f t="shared" si="30"/>
        <v>Yes</v>
      </c>
      <c r="L481" t="str">
        <f t="shared" si="32"/>
        <v>Yes</v>
      </c>
      <c r="M481">
        <f t="shared" si="31"/>
        <v>2</v>
      </c>
    </row>
    <row r="482" spans="1:13" x14ac:dyDescent="0.25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  <c r="J482" t="str">
        <f t="shared" si="29"/>
        <v>Adult</v>
      </c>
      <c r="K482" t="str">
        <f t="shared" si="30"/>
        <v>Yes</v>
      </c>
      <c r="L482" t="str">
        <f t="shared" si="32"/>
        <v>Yes</v>
      </c>
      <c r="M482">
        <f t="shared" si="31"/>
        <v>2</v>
      </c>
    </row>
    <row r="483" spans="1:13" x14ac:dyDescent="0.25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  <c r="J483" t="str">
        <f t="shared" si="29"/>
        <v>Young Adult</v>
      </c>
      <c r="K483" t="str">
        <f t="shared" si="30"/>
        <v>Yes</v>
      </c>
      <c r="L483" t="str">
        <f t="shared" si="32"/>
        <v>Yes</v>
      </c>
      <c r="M483">
        <f t="shared" si="31"/>
        <v>2</v>
      </c>
    </row>
    <row r="484" spans="1:13" x14ac:dyDescent="0.25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  <c r="J484" t="str">
        <f t="shared" si="29"/>
        <v>Senior</v>
      </c>
      <c r="K484" t="str">
        <f t="shared" si="30"/>
        <v>No</v>
      </c>
      <c r="L484" t="str">
        <f t="shared" si="32"/>
        <v>No</v>
      </c>
      <c r="M484">
        <f t="shared" si="31"/>
        <v>1</v>
      </c>
    </row>
    <row r="485" spans="1:13" x14ac:dyDescent="0.25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  <c r="J485" t="str">
        <f t="shared" si="29"/>
        <v>Teen</v>
      </c>
      <c r="K485" t="str">
        <f t="shared" si="30"/>
        <v>Yes</v>
      </c>
      <c r="L485" t="str">
        <f t="shared" si="32"/>
        <v>Yes</v>
      </c>
      <c r="M485">
        <f t="shared" si="31"/>
        <v>2</v>
      </c>
    </row>
    <row r="486" spans="1:13" x14ac:dyDescent="0.25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  <c r="J486" t="str">
        <f t="shared" si="29"/>
        <v>Young Adult</v>
      </c>
      <c r="K486" t="str">
        <f t="shared" si="30"/>
        <v>No</v>
      </c>
      <c r="L486" t="str">
        <f t="shared" si="32"/>
        <v>No</v>
      </c>
      <c r="M486">
        <f t="shared" si="31"/>
        <v>1</v>
      </c>
    </row>
    <row r="487" spans="1:13" x14ac:dyDescent="0.25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  <c r="J487" t="str">
        <f t="shared" si="29"/>
        <v>Adult</v>
      </c>
      <c r="K487" t="str">
        <f t="shared" si="30"/>
        <v>No</v>
      </c>
      <c r="L487" t="str">
        <f t="shared" si="32"/>
        <v>No</v>
      </c>
      <c r="M487">
        <f t="shared" si="31"/>
        <v>2</v>
      </c>
    </row>
    <row r="488" spans="1:13" x14ac:dyDescent="0.25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  <c r="J488" t="str">
        <f t="shared" si="29"/>
        <v>Adult</v>
      </c>
      <c r="K488" t="str">
        <f t="shared" si="30"/>
        <v>Yes</v>
      </c>
      <c r="L488" t="str">
        <f t="shared" si="32"/>
        <v>Yes</v>
      </c>
      <c r="M488">
        <f t="shared" si="31"/>
        <v>1</v>
      </c>
    </row>
    <row r="489" spans="1:13" x14ac:dyDescent="0.25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  <c r="J489" t="str">
        <f t="shared" si="29"/>
        <v>Senior</v>
      </c>
      <c r="K489" t="str">
        <f t="shared" si="30"/>
        <v>No</v>
      </c>
      <c r="L489" t="str">
        <f t="shared" si="32"/>
        <v>No</v>
      </c>
      <c r="M489">
        <f t="shared" si="31"/>
        <v>2</v>
      </c>
    </row>
    <row r="490" spans="1:13" x14ac:dyDescent="0.25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  <c r="J490" t="str">
        <f t="shared" si="29"/>
        <v>Adult</v>
      </c>
      <c r="K490" t="str">
        <f t="shared" si="30"/>
        <v>No</v>
      </c>
      <c r="L490" t="str">
        <f t="shared" si="32"/>
        <v>No</v>
      </c>
      <c r="M490">
        <f t="shared" si="31"/>
        <v>1</v>
      </c>
    </row>
    <row r="491" spans="1:13" x14ac:dyDescent="0.25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  <c r="J491" t="str">
        <f t="shared" si="29"/>
        <v>Adult</v>
      </c>
      <c r="K491" t="str">
        <f t="shared" si="30"/>
        <v>No</v>
      </c>
      <c r="L491" t="str">
        <f t="shared" si="32"/>
        <v>No</v>
      </c>
      <c r="M491">
        <f t="shared" si="31"/>
        <v>1</v>
      </c>
    </row>
    <row r="492" spans="1:13" x14ac:dyDescent="0.25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  <c r="J492" t="str">
        <f t="shared" si="29"/>
        <v>Senior</v>
      </c>
      <c r="K492" t="str">
        <f t="shared" si="30"/>
        <v>No</v>
      </c>
      <c r="L492" t="str">
        <f t="shared" si="32"/>
        <v>No</v>
      </c>
      <c r="M492">
        <f t="shared" si="31"/>
        <v>2</v>
      </c>
    </row>
    <row r="493" spans="1:13" x14ac:dyDescent="0.25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  <c r="J493" t="str">
        <f t="shared" si="29"/>
        <v>Senior</v>
      </c>
      <c r="K493" t="str">
        <f t="shared" si="30"/>
        <v>No</v>
      </c>
      <c r="L493" t="str">
        <f t="shared" si="32"/>
        <v>Yes</v>
      </c>
      <c r="M493">
        <f t="shared" si="31"/>
        <v>1</v>
      </c>
    </row>
    <row r="494" spans="1:13" x14ac:dyDescent="0.25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  <c r="J494" t="str">
        <f t="shared" si="29"/>
        <v>Adult</v>
      </c>
      <c r="K494" t="str">
        <f t="shared" si="30"/>
        <v>No</v>
      </c>
      <c r="L494" t="str">
        <f t="shared" si="32"/>
        <v>No</v>
      </c>
      <c r="M494">
        <f t="shared" si="31"/>
        <v>1</v>
      </c>
    </row>
    <row r="495" spans="1:13" x14ac:dyDescent="0.25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  <c r="J495" t="str">
        <f t="shared" si="29"/>
        <v>Adult</v>
      </c>
      <c r="K495" t="str">
        <f t="shared" si="30"/>
        <v>No</v>
      </c>
      <c r="L495" t="str">
        <f t="shared" si="32"/>
        <v>Yes</v>
      </c>
      <c r="M495">
        <f t="shared" si="31"/>
        <v>2</v>
      </c>
    </row>
    <row r="496" spans="1:13" x14ac:dyDescent="0.25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  <c r="J496" t="str">
        <f t="shared" si="29"/>
        <v>Young Adult</v>
      </c>
      <c r="K496" t="str">
        <f t="shared" si="30"/>
        <v>No</v>
      </c>
      <c r="L496" t="str">
        <f t="shared" si="32"/>
        <v>No</v>
      </c>
      <c r="M496">
        <f t="shared" si="31"/>
        <v>1</v>
      </c>
    </row>
    <row r="497" spans="1:13" x14ac:dyDescent="0.25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  <c r="J497" t="str">
        <f t="shared" si="29"/>
        <v>Young Adult</v>
      </c>
      <c r="K497" t="str">
        <f t="shared" si="30"/>
        <v>No</v>
      </c>
      <c r="L497" t="str">
        <f t="shared" si="32"/>
        <v>No</v>
      </c>
      <c r="M497">
        <f t="shared" si="31"/>
        <v>1</v>
      </c>
    </row>
    <row r="498" spans="1:13" x14ac:dyDescent="0.25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  <c r="J498" t="str">
        <f t="shared" si="29"/>
        <v>Adult</v>
      </c>
      <c r="K498" t="str">
        <f t="shared" si="30"/>
        <v>No</v>
      </c>
      <c r="L498" t="str">
        <f t="shared" si="32"/>
        <v>Yes</v>
      </c>
      <c r="M498">
        <f t="shared" si="31"/>
        <v>1</v>
      </c>
    </row>
    <row r="499" spans="1:13" x14ac:dyDescent="0.25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  <c r="J499" t="str">
        <f t="shared" si="29"/>
        <v>Senior</v>
      </c>
      <c r="K499" t="str">
        <f t="shared" si="30"/>
        <v>No</v>
      </c>
      <c r="L499" t="str">
        <f t="shared" si="32"/>
        <v>Yes</v>
      </c>
      <c r="M499">
        <f t="shared" si="31"/>
        <v>2</v>
      </c>
    </row>
    <row r="500" spans="1:13" x14ac:dyDescent="0.25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  <c r="J500" t="str">
        <f t="shared" si="29"/>
        <v>Adult</v>
      </c>
      <c r="K500" t="str">
        <f t="shared" si="30"/>
        <v>No</v>
      </c>
      <c r="L500" t="str">
        <f t="shared" si="32"/>
        <v>No</v>
      </c>
      <c r="M500">
        <f t="shared" si="31"/>
        <v>1</v>
      </c>
    </row>
    <row r="501" spans="1:13" x14ac:dyDescent="0.25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  <c r="J501" t="str">
        <f t="shared" si="29"/>
        <v>Senior</v>
      </c>
      <c r="K501" t="str">
        <f t="shared" si="30"/>
        <v>No</v>
      </c>
      <c r="L501" t="str">
        <f t="shared" si="32"/>
        <v>Yes</v>
      </c>
      <c r="M501">
        <f t="shared" si="31"/>
        <v>2</v>
      </c>
    </row>
    <row r="502" spans="1:13" x14ac:dyDescent="0.25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  <c r="J502" t="str">
        <f t="shared" si="29"/>
        <v>Adult</v>
      </c>
      <c r="K502" t="str">
        <f t="shared" si="30"/>
        <v>No</v>
      </c>
      <c r="L502" t="str">
        <f t="shared" si="32"/>
        <v>No</v>
      </c>
      <c r="M502">
        <f t="shared" si="31"/>
        <v>1</v>
      </c>
    </row>
    <row r="503" spans="1:13" x14ac:dyDescent="0.25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  <c r="J503" t="str">
        <f t="shared" si="29"/>
        <v>Adult</v>
      </c>
      <c r="K503" t="str">
        <f t="shared" si="30"/>
        <v>No</v>
      </c>
      <c r="L503" t="str">
        <f t="shared" si="32"/>
        <v>No</v>
      </c>
      <c r="M503">
        <f t="shared" si="31"/>
        <v>1</v>
      </c>
    </row>
    <row r="504" spans="1:13" x14ac:dyDescent="0.25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  <c r="J504" t="str">
        <f t="shared" si="29"/>
        <v>Adult</v>
      </c>
      <c r="K504" t="str">
        <f t="shared" si="30"/>
        <v>Yes</v>
      </c>
      <c r="L504" t="str">
        <f t="shared" si="32"/>
        <v>Yes</v>
      </c>
      <c r="M504">
        <f t="shared" si="31"/>
        <v>1</v>
      </c>
    </row>
    <row r="505" spans="1:13" x14ac:dyDescent="0.25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  <c r="J505" t="str">
        <f t="shared" si="29"/>
        <v>Adult</v>
      </c>
      <c r="K505" t="str">
        <f t="shared" si="30"/>
        <v>No</v>
      </c>
      <c r="L505" t="str">
        <f t="shared" si="32"/>
        <v>No</v>
      </c>
      <c r="M505">
        <f t="shared" si="31"/>
        <v>2</v>
      </c>
    </row>
    <row r="506" spans="1:13" x14ac:dyDescent="0.25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  <c r="J506" t="str">
        <f t="shared" si="29"/>
        <v>Young Adult</v>
      </c>
      <c r="K506" t="str">
        <f t="shared" si="30"/>
        <v>No</v>
      </c>
      <c r="L506" t="str">
        <f t="shared" si="32"/>
        <v>No</v>
      </c>
      <c r="M506">
        <f t="shared" si="31"/>
        <v>1</v>
      </c>
    </row>
    <row r="507" spans="1:13" x14ac:dyDescent="0.25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  <c r="J507" t="str">
        <f t="shared" si="29"/>
        <v>Adult</v>
      </c>
      <c r="K507" t="str">
        <f t="shared" si="30"/>
        <v>Yes</v>
      </c>
      <c r="L507" t="str">
        <f t="shared" si="32"/>
        <v>No</v>
      </c>
      <c r="M507">
        <f t="shared" si="31"/>
        <v>1</v>
      </c>
    </row>
    <row r="508" spans="1:13" x14ac:dyDescent="0.25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  <c r="J508" t="str">
        <f t="shared" si="29"/>
        <v>Adult</v>
      </c>
      <c r="K508" t="str">
        <f t="shared" si="30"/>
        <v>Yes</v>
      </c>
      <c r="L508" t="str">
        <f t="shared" si="32"/>
        <v>No</v>
      </c>
      <c r="M508">
        <f t="shared" si="31"/>
        <v>2</v>
      </c>
    </row>
    <row r="509" spans="1:13" x14ac:dyDescent="0.25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  <c r="J509" t="str">
        <f t="shared" si="29"/>
        <v>Senior</v>
      </c>
      <c r="K509" t="str">
        <f t="shared" si="30"/>
        <v>No</v>
      </c>
      <c r="L509" t="str">
        <f t="shared" si="32"/>
        <v>No</v>
      </c>
      <c r="M509">
        <f t="shared" si="31"/>
        <v>1</v>
      </c>
    </row>
    <row r="510" spans="1:13" x14ac:dyDescent="0.25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  <c r="J510" t="str">
        <f t="shared" si="29"/>
        <v>Adult</v>
      </c>
      <c r="K510" t="str">
        <f t="shared" si="30"/>
        <v>No</v>
      </c>
      <c r="L510" t="str">
        <f t="shared" si="32"/>
        <v>No</v>
      </c>
      <c r="M510">
        <f t="shared" si="31"/>
        <v>2</v>
      </c>
    </row>
    <row r="511" spans="1:13" x14ac:dyDescent="0.25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  <c r="J511" t="str">
        <f t="shared" si="29"/>
        <v>Adult</v>
      </c>
      <c r="K511" t="str">
        <f t="shared" si="30"/>
        <v>No</v>
      </c>
      <c r="L511" t="str">
        <f t="shared" si="32"/>
        <v>Yes</v>
      </c>
      <c r="M511">
        <f t="shared" si="31"/>
        <v>2</v>
      </c>
    </row>
    <row r="512" spans="1:13" x14ac:dyDescent="0.25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  <c r="J512" t="str">
        <f t="shared" si="29"/>
        <v>Adult</v>
      </c>
      <c r="K512" t="str">
        <f t="shared" si="30"/>
        <v>No</v>
      </c>
      <c r="L512" t="str">
        <f t="shared" si="32"/>
        <v>No</v>
      </c>
      <c r="M512">
        <f t="shared" si="31"/>
        <v>1</v>
      </c>
    </row>
    <row r="513" spans="1:13" x14ac:dyDescent="0.25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  <c r="J513" t="str">
        <f t="shared" si="29"/>
        <v>Senior</v>
      </c>
      <c r="K513" t="str">
        <f t="shared" si="30"/>
        <v>No</v>
      </c>
      <c r="L513" t="str">
        <f t="shared" si="32"/>
        <v>No</v>
      </c>
      <c r="M513">
        <f t="shared" si="31"/>
        <v>2</v>
      </c>
    </row>
    <row r="514" spans="1:13" x14ac:dyDescent="0.25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  <c r="J514" t="str">
        <f t="shared" si="29"/>
        <v>Young Adult</v>
      </c>
      <c r="K514" t="str">
        <f t="shared" si="30"/>
        <v>No</v>
      </c>
      <c r="L514" t="str">
        <f t="shared" si="32"/>
        <v>Yes</v>
      </c>
      <c r="M514">
        <f t="shared" si="31"/>
        <v>1</v>
      </c>
    </row>
    <row r="515" spans="1:13" x14ac:dyDescent="0.25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  <c r="J515" t="str">
        <f t="shared" ref="J515:J578" si="33">_xlfn.IFS(E515:E1514&lt;20,"Teen",E515:E1514&lt;30,"Young Adult",E515:E1514&lt;50,"Adult",TRUE,"Senior")</f>
        <v>Teen</v>
      </c>
      <c r="K515" t="str">
        <f t="shared" ref="K515:K578" si="34">IF(I515:I1514&gt;1000,"Yes","No")</f>
        <v>No</v>
      </c>
      <c r="L515" t="str">
        <f t="shared" si="32"/>
        <v>No</v>
      </c>
      <c r="M515">
        <f t="shared" ref="M515:M578" si="35">_xlfn.IFS(D515:D1514="Male",1,D515:D1514="Female",2)</f>
        <v>2</v>
      </c>
    </row>
    <row r="516" spans="1:13" x14ac:dyDescent="0.25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  <c r="J516" t="str">
        <f t="shared" si="33"/>
        <v>Adult</v>
      </c>
      <c r="K516" t="str">
        <f t="shared" si="34"/>
        <v>No</v>
      </c>
      <c r="L516" t="str">
        <f t="shared" si="32"/>
        <v>No</v>
      </c>
      <c r="M516">
        <f t="shared" si="35"/>
        <v>2</v>
      </c>
    </row>
    <row r="517" spans="1:13" x14ac:dyDescent="0.25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  <c r="J517" t="str">
        <f t="shared" si="33"/>
        <v>Adult</v>
      </c>
      <c r="K517" t="str">
        <f t="shared" si="34"/>
        <v>No</v>
      </c>
      <c r="L517" t="str">
        <f t="shared" si="32"/>
        <v>Yes</v>
      </c>
      <c r="M517">
        <f t="shared" si="35"/>
        <v>1</v>
      </c>
    </row>
    <row r="518" spans="1:13" x14ac:dyDescent="0.25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  <c r="J518" t="str">
        <f t="shared" si="33"/>
        <v>Adult</v>
      </c>
      <c r="K518" t="str">
        <f t="shared" si="34"/>
        <v>No</v>
      </c>
      <c r="L518" t="str">
        <f t="shared" si="32"/>
        <v>Yes</v>
      </c>
      <c r="M518">
        <f t="shared" si="35"/>
        <v>2</v>
      </c>
    </row>
    <row r="519" spans="1:13" x14ac:dyDescent="0.25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  <c r="J519" t="str">
        <f t="shared" si="33"/>
        <v>Adult</v>
      </c>
      <c r="K519" t="str">
        <f t="shared" si="34"/>
        <v>No</v>
      </c>
      <c r="L519" t="str">
        <f t="shared" si="32"/>
        <v>No</v>
      </c>
      <c r="M519">
        <f t="shared" si="35"/>
        <v>2</v>
      </c>
    </row>
    <row r="520" spans="1:13" x14ac:dyDescent="0.25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  <c r="J520" t="str">
        <f t="shared" si="33"/>
        <v>Adult</v>
      </c>
      <c r="K520" t="str">
        <f t="shared" si="34"/>
        <v>No</v>
      </c>
      <c r="L520" t="str">
        <f t="shared" si="32"/>
        <v>Yes</v>
      </c>
      <c r="M520">
        <f t="shared" si="35"/>
        <v>2</v>
      </c>
    </row>
    <row r="521" spans="1:13" x14ac:dyDescent="0.25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  <c r="J521" t="str">
        <f t="shared" si="33"/>
        <v>Adult</v>
      </c>
      <c r="K521" t="str">
        <f t="shared" si="34"/>
        <v>No</v>
      </c>
      <c r="L521" t="str">
        <f t="shared" si="32"/>
        <v>Yes</v>
      </c>
      <c r="M521">
        <f t="shared" si="35"/>
        <v>2</v>
      </c>
    </row>
    <row r="522" spans="1:13" x14ac:dyDescent="0.25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  <c r="J522" t="str">
        <f t="shared" si="33"/>
        <v>Adult</v>
      </c>
      <c r="K522" t="str">
        <f t="shared" si="34"/>
        <v>No</v>
      </c>
      <c r="L522" t="str">
        <f t="shared" ref="L522:L585" si="36">IF(G522:G1521&gt;3,"Yes","No")</f>
        <v>Yes</v>
      </c>
      <c r="M522">
        <f t="shared" si="35"/>
        <v>2</v>
      </c>
    </row>
    <row r="523" spans="1:13" x14ac:dyDescent="0.25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  <c r="J523" t="str">
        <f t="shared" si="33"/>
        <v>Adult</v>
      </c>
      <c r="K523" t="str">
        <f t="shared" si="34"/>
        <v>Yes</v>
      </c>
      <c r="L523" t="str">
        <f t="shared" si="36"/>
        <v>No</v>
      </c>
      <c r="M523">
        <f t="shared" si="35"/>
        <v>1</v>
      </c>
    </row>
    <row r="524" spans="1:13" x14ac:dyDescent="0.25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  <c r="J524" t="str">
        <f t="shared" si="33"/>
        <v>Senior</v>
      </c>
      <c r="K524" t="str">
        <f t="shared" si="34"/>
        <v>No</v>
      </c>
      <c r="L524" t="str">
        <f t="shared" si="36"/>
        <v>No</v>
      </c>
      <c r="M524">
        <f t="shared" si="35"/>
        <v>2</v>
      </c>
    </row>
    <row r="525" spans="1:13" x14ac:dyDescent="0.25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  <c r="J525" t="str">
        <f t="shared" si="33"/>
        <v>Adult</v>
      </c>
      <c r="K525" t="str">
        <f t="shared" si="34"/>
        <v>Yes</v>
      </c>
      <c r="L525" t="str">
        <f t="shared" si="36"/>
        <v>Yes</v>
      </c>
      <c r="M525">
        <f t="shared" si="35"/>
        <v>1</v>
      </c>
    </row>
    <row r="526" spans="1:13" x14ac:dyDescent="0.25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  <c r="J526" t="str">
        <f t="shared" si="33"/>
        <v>Adult</v>
      </c>
      <c r="K526" t="str">
        <f t="shared" si="34"/>
        <v>No</v>
      </c>
      <c r="L526" t="str">
        <f t="shared" si="36"/>
        <v>No</v>
      </c>
      <c r="M526">
        <f t="shared" si="35"/>
        <v>2</v>
      </c>
    </row>
    <row r="527" spans="1:13" x14ac:dyDescent="0.25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  <c r="J527" t="str">
        <f t="shared" si="33"/>
        <v>Adult</v>
      </c>
      <c r="K527" t="str">
        <f t="shared" si="34"/>
        <v>No</v>
      </c>
      <c r="L527" t="str">
        <f t="shared" si="36"/>
        <v>No</v>
      </c>
      <c r="M527">
        <f t="shared" si="35"/>
        <v>1</v>
      </c>
    </row>
    <row r="528" spans="1:13" x14ac:dyDescent="0.25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  <c r="J528" t="str">
        <f t="shared" si="33"/>
        <v>Senior</v>
      </c>
      <c r="K528" t="str">
        <f t="shared" si="34"/>
        <v>No</v>
      </c>
      <c r="L528" t="str">
        <f t="shared" si="36"/>
        <v>No</v>
      </c>
      <c r="M528">
        <f t="shared" si="35"/>
        <v>1</v>
      </c>
    </row>
    <row r="529" spans="1:13" x14ac:dyDescent="0.25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  <c r="J529" t="str">
        <f t="shared" si="33"/>
        <v>Adult</v>
      </c>
      <c r="K529" t="str">
        <f t="shared" si="34"/>
        <v>No</v>
      </c>
      <c r="L529" t="str">
        <f t="shared" si="36"/>
        <v>No</v>
      </c>
      <c r="M529">
        <f t="shared" si="35"/>
        <v>2</v>
      </c>
    </row>
    <row r="530" spans="1:13" x14ac:dyDescent="0.25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  <c r="J530" t="str">
        <f t="shared" si="33"/>
        <v>Adult</v>
      </c>
      <c r="K530" t="str">
        <f t="shared" si="34"/>
        <v>No</v>
      </c>
      <c r="L530" t="str">
        <f t="shared" si="36"/>
        <v>No</v>
      </c>
      <c r="M530">
        <f t="shared" si="35"/>
        <v>2</v>
      </c>
    </row>
    <row r="531" spans="1:13" x14ac:dyDescent="0.25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  <c r="J531" t="str">
        <f t="shared" si="33"/>
        <v>Teen</v>
      </c>
      <c r="K531" t="str">
        <f t="shared" si="34"/>
        <v>No</v>
      </c>
      <c r="L531" t="str">
        <f t="shared" si="36"/>
        <v>Yes</v>
      </c>
      <c r="M531">
        <f t="shared" si="35"/>
        <v>2</v>
      </c>
    </row>
    <row r="532" spans="1:13" x14ac:dyDescent="0.25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  <c r="J532" t="str">
        <f t="shared" si="33"/>
        <v>Adult</v>
      </c>
      <c r="K532" t="str">
        <f t="shared" si="34"/>
        <v>No</v>
      </c>
      <c r="L532" t="str">
        <f t="shared" si="36"/>
        <v>No</v>
      </c>
      <c r="M532">
        <f t="shared" si="35"/>
        <v>1</v>
      </c>
    </row>
    <row r="533" spans="1:13" x14ac:dyDescent="0.25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  <c r="J533" t="str">
        <f t="shared" si="33"/>
        <v>Senior</v>
      </c>
      <c r="K533" t="str">
        <f t="shared" si="34"/>
        <v>No</v>
      </c>
      <c r="L533" t="str">
        <f t="shared" si="36"/>
        <v>Yes</v>
      </c>
      <c r="M533">
        <f t="shared" si="35"/>
        <v>2</v>
      </c>
    </row>
    <row r="534" spans="1:13" x14ac:dyDescent="0.25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  <c r="J534" t="str">
        <f t="shared" si="33"/>
        <v>Teen</v>
      </c>
      <c r="K534" t="str">
        <f t="shared" si="34"/>
        <v>Yes</v>
      </c>
      <c r="L534" t="str">
        <f t="shared" si="36"/>
        <v>No</v>
      </c>
      <c r="M534">
        <f t="shared" si="35"/>
        <v>1</v>
      </c>
    </row>
    <row r="535" spans="1:13" x14ac:dyDescent="0.25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  <c r="J535" t="str">
        <f t="shared" si="33"/>
        <v>Adult</v>
      </c>
      <c r="K535" t="str">
        <f t="shared" si="34"/>
        <v>No</v>
      </c>
      <c r="L535" t="str">
        <f t="shared" si="36"/>
        <v>No</v>
      </c>
      <c r="M535">
        <f t="shared" si="35"/>
        <v>1</v>
      </c>
    </row>
    <row r="536" spans="1:13" x14ac:dyDescent="0.25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  <c r="J536" t="str">
        <f t="shared" si="33"/>
        <v>Adult</v>
      </c>
      <c r="K536" t="str">
        <f t="shared" si="34"/>
        <v>No</v>
      </c>
      <c r="L536" t="str">
        <f t="shared" si="36"/>
        <v>No</v>
      </c>
      <c r="M536">
        <f t="shared" si="35"/>
        <v>1</v>
      </c>
    </row>
    <row r="537" spans="1:13" x14ac:dyDescent="0.25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  <c r="J537" t="str">
        <f t="shared" si="33"/>
        <v>Senior</v>
      </c>
      <c r="K537" t="str">
        <f t="shared" si="34"/>
        <v>No</v>
      </c>
      <c r="L537" t="str">
        <f t="shared" si="36"/>
        <v>Yes</v>
      </c>
      <c r="M537">
        <f t="shared" si="35"/>
        <v>2</v>
      </c>
    </row>
    <row r="538" spans="1:13" x14ac:dyDescent="0.25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  <c r="J538" t="str">
        <f t="shared" si="33"/>
        <v>Young Adult</v>
      </c>
      <c r="K538" t="str">
        <f t="shared" si="34"/>
        <v>No</v>
      </c>
      <c r="L538" t="str">
        <f t="shared" si="36"/>
        <v>No</v>
      </c>
      <c r="M538">
        <f t="shared" si="35"/>
        <v>2</v>
      </c>
    </row>
    <row r="539" spans="1:13" x14ac:dyDescent="0.25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  <c r="J539" t="str">
        <f t="shared" si="33"/>
        <v>Teen</v>
      </c>
      <c r="K539" t="str">
        <f t="shared" si="34"/>
        <v>No</v>
      </c>
      <c r="L539" t="str">
        <f t="shared" si="36"/>
        <v>No</v>
      </c>
      <c r="M539">
        <f t="shared" si="35"/>
        <v>1</v>
      </c>
    </row>
    <row r="540" spans="1:13" x14ac:dyDescent="0.25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  <c r="J540" t="str">
        <f t="shared" si="33"/>
        <v>Young Adult</v>
      </c>
      <c r="K540" t="str">
        <f t="shared" si="34"/>
        <v>No</v>
      </c>
      <c r="L540" t="str">
        <f t="shared" si="36"/>
        <v>No</v>
      </c>
      <c r="M540">
        <f t="shared" si="35"/>
        <v>1</v>
      </c>
    </row>
    <row r="541" spans="1:13" x14ac:dyDescent="0.25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  <c r="J541" t="str">
        <f t="shared" si="33"/>
        <v>Adult</v>
      </c>
      <c r="K541" t="str">
        <f t="shared" si="34"/>
        <v>No</v>
      </c>
      <c r="L541" t="str">
        <f t="shared" si="36"/>
        <v>No</v>
      </c>
      <c r="M541">
        <f t="shared" si="35"/>
        <v>2</v>
      </c>
    </row>
    <row r="542" spans="1:13" x14ac:dyDescent="0.25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  <c r="J542" t="str">
        <f t="shared" si="33"/>
        <v>Senior</v>
      </c>
      <c r="K542" t="str">
        <f t="shared" si="34"/>
        <v>No</v>
      </c>
      <c r="L542" t="str">
        <f t="shared" si="36"/>
        <v>No</v>
      </c>
      <c r="M542">
        <f t="shared" si="35"/>
        <v>1</v>
      </c>
    </row>
    <row r="543" spans="1:13" x14ac:dyDescent="0.25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  <c r="J543" t="str">
        <f t="shared" si="33"/>
        <v>Young Adult</v>
      </c>
      <c r="K543" t="str">
        <f t="shared" si="34"/>
        <v>No</v>
      </c>
      <c r="L543" t="str">
        <f t="shared" si="36"/>
        <v>No</v>
      </c>
      <c r="M543">
        <f t="shared" si="35"/>
        <v>2</v>
      </c>
    </row>
    <row r="544" spans="1:13" x14ac:dyDescent="0.25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  <c r="J544" t="str">
        <f t="shared" si="33"/>
        <v>Adult</v>
      </c>
      <c r="K544" t="str">
        <f t="shared" si="34"/>
        <v>No</v>
      </c>
      <c r="L544" t="str">
        <f t="shared" si="36"/>
        <v>No</v>
      </c>
      <c r="M544">
        <f t="shared" si="35"/>
        <v>1</v>
      </c>
    </row>
    <row r="545" spans="1:13" x14ac:dyDescent="0.25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  <c r="J545" t="str">
        <f t="shared" si="33"/>
        <v>Young Adult</v>
      </c>
      <c r="K545" t="str">
        <f t="shared" si="34"/>
        <v>No</v>
      </c>
      <c r="L545" t="str">
        <f t="shared" si="36"/>
        <v>No</v>
      </c>
      <c r="M545">
        <f t="shared" si="35"/>
        <v>2</v>
      </c>
    </row>
    <row r="546" spans="1:13" x14ac:dyDescent="0.25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  <c r="J546" t="str">
        <f t="shared" si="33"/>
        <v>Young Adult</v>
      </c>
      <c r="K546" t="str">
        <f t="shared" si="34"/>
        <v>No</v>
      </c>
      <c r="L546" t="str">
        <f t="shared" si="36"/>
        <v>No</v>
      </c>
      <c r="M546">
        <f t="shared" si="35"/>
        <v>1</v>
      </c>
    </row>
    <row r="547" spans="1:13" x14ac:dyDescent="0.25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  <c r="J547" t="str">
        <f t="shared" si="33"/>
        <v>Adult</v>
      </c>
      <c r="K547" t="str">
        <f t="shared" si="34"/>
        <v>No</v>
      </c>
      <c r="L547" t="str">
        <f t="shared" si="36"/>
        <v>Yes</v>
      </c>
      <c r="M547">
        <f t="shared" si="35"/>
        <v>2</v>
      </c>
    </row>
    <row r="548" spans="1:13" x14ac:dyDescent="0.25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  <c r="J548" t="str">
        <f t="shared" si="33"/>
        <v>Senior</v>
      </c>
      <c r="K548" t="str">
        <f t="shared" si="34"/>
        <v>Yes</v>
      </c>
      <c r="L548" t="str">
        <f t="shared" si="36"/>
        <v>Yes</v>
      </c>
      <c r="M548">
        <f t="shared" si="35"/>
        <v>1</v>
      </c>
    </row>
    <row r="549" spans="1:13" x14ac:dyDescent="0.25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  <c r="J549" t="str">
        <f t="shared" si="33"/>
        <v>Senior</v>
      </c>
      <c r="K549" t="str">
        <f t="shared" si="34"/>
        <v>No</v>
      </c>
      <c r="L549" t="str">
        <f t="shared" si="36"/>
        <v>No</v>
      </c>
      <c r="M549">
        <f t="shared" si="35"/>
        <v>2</v>
      </c>
    </row>
    <row r="550" spans="1:13" x14ac:dyDescent="0.25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  <c r="J550" t="str">
        <f t="shared" si="33"/>
        <v>Senior</v>
      </c>
      <c r="K550" t="str">
        <f t="shared" si="34"/>
        <v>No</v>
      </c>
      <c r="L550" t="str">
        <f t="shared" si="36"/>
        <v>No</v>
      </c>
      <c r="M550">
        <f t="shared" si="35"/>
        <v>2</v>
      </c>
    </row>
    <row r="551" spans="1:13" x14ac:dyDescent="0.25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  <c r="J551" t="str">
        <f t="shared" si="33"/>
        <v>Adult</v>
      </c>
      <c r="K551" t="str">
        <f t="shared" si="34"/>
        <v>No</v>
      </c>
      <c r="L551" t="str">
        <f t="shared" si="36"/>
        <v>No</v>
      </c>
      <c r="M551">
        <f t="shared" si="35"/>
        <v>1</v>
      </c>
    </row>
    <row r="552" spans="1:13" x14ac:dyDescent="0.25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  <c r="J552" t="str">
        <f t="shared" si="33"/>
        <v>Adult</v>
      </c>
      <c r="K552" t="str">
        <f t="shared" si="34"/>
        <v>No</v>
      </c>
      <c r="L552" t="str">
        <f t="shared" si="36"/>
        <v>No</v>
      </c>
      <c r="M552">
        <f t="shared" si="35"/>
        <v>1</v>
      </c>
    </row>
    <row r="553" spans="1:13" x14ac:dyDescent="0.25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  <c r="J553" t="str">
        <f t="shared" si="33"/>
        <v>Adult</v>
      </c>
      <c r="K553" t="str">
        <f t="shared" si="34"/>
        <v>No</v>
      </c>
      <c r="L553" t="str">
        <f t="shared" si="36"/>
        <v>No</v>
      </c>
      <c r="M553">
        <f t="shared" si="35"/>
        <v>2</v>
      </c>
    </row>
    <row r="554" spans="1:13" x14ac:dyDescent="0.25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  <c r="J554" t="str">
        <f t="shared" si="33"/>
        <v>Young Adult</v>
      </c>
      <c r="K554" t="str">
        <f t="shared" si="34"/>
        <v>Yes</v>
      </c>
      <c r="L554" t="str">
        <f t="shared" si="36"/>
        <v>Yes</v>
      </c>
      <c r="M554">
        <f t="shared" si="35"/>
        <v>1</v>
      </c>
    </row>
    <row r="555" spans="1:13" x14ac:dyDescent="0.25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  <c r="J555" t="str">
        <f t="shared" si="33"/>
        <v>Adult</v>
      </c>
      <c r="K555" t="str">
        <f t="shared" si="34"/>
        <v>No</v>
      </c>
      <c r="L555" t="str">
        <f t="shared" si="36"/>
        <v>No</v>
      </c>
      <c r="M555">
        <f t="shared" si="35"/>
        <v>2</v>
      </c>
    </row>
    <row r="556" spans="1:13" x14ac:dyDescent="0.25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  <c r="J556" t="str">
        <f t="shared" si="33"/>
        <v>Young Adult</v>
      </c>
      <c r="K556" t="str">
        <f t="shared" si="34"/>
        <v>No</v>
      </c>
      <c r="L556" t="str">
        <f t="shared" si="36"/>
        <v>No</v>
      </c>
      <c r="M556">
        <f t="shared" si="35"/>
        <v>1</v>
      </c>
    </row>
    <row r="557" spans="1:13" x14ac:dyDescent="0.25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  <c r="J557" t="str">
        <f t="shared" si="33"/>
        <v>Teen</v>
      </c>
      <c r="K557" t="str">
        <f t="shared" si="34"/>
        <v>No</v>
      </c>
      <c r="L557" t="str">
        <f t="shared" si="36"/>
        <v>No</v>
      </c>
      <c r="M557">
        <f t="shared" si="35"/>
        <v>2</v>
      </c>
    </row>
    <row r="558" spans="1:13" x14ac:dyDescent="0.25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  <c r="J558" t="str">
        <f t="shared" si="33"/>
        <v>Young Adult</v>
      </c>
      <c r="K558" t="str">
        <f t="shared" si="34"/>
        <v>No</v>
      </c>
      <c r="L558" t="str">
        <f t="shared" si="36"/>
        <v>No</v>
      </c>
      <c r="M558">
        <f t="shared" si="35"/>
        <v>2</v>
      </c>
    </row>
    <row r="559" spans="1:13" x14ac:dyDescent="0.25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  <c r="J559" t="str">
        <f t="shared" si="33"/>
        <v>Adult</v>
      </c>
      <c r="K559" t="str">
        <f t="shared" si="34"/>
        <v>No</v>
      </c>
      <c r="L559" t="str">
        <f t="shared" si="36"/>
        <v>No</v>
      </c>
      <c r="M559">
        <f t="shared" si="35"/>
        <v>2</v>
      </c>
    </row>
    <row r="560" spans="1:13" x14ac:dyDescent="0.25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  <c r="J560" t="str">
        <f t="shared" si="33"/>
        <v>Adult</v>
      </c>
      <c r="K560" t="str">
        <f t="shared" si="34"/>
        <v>Yes</v>
      </c>
      <c r="L560" t="str">
        <f t="shared" si="36"/>
        <v>Yes</v>
      </c>
      <c r="M560">
        <f t="shared" si="35"/>
        <v>2</v>
      </c>
    </row>
    <row r="561" spans="1:13" x14ac:dyDescent="0.25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  <c r="J561" t="str">
        <f t="shared" si="33"/>
        <v>Young Adult</v>
      </c>
      <c r="K561" t="str">
        <f t="shared" si="34"/>
        <v>No</v>
      </c>
      <c r="L561" t="str">
        <f t="shared" si="36"/>
        <v>No</v>
      </c>
      <c r="M561">
        <f t="shared" si="35"/>
        <v>2</v>
      </c>
    </row>
    <row r="562" spans="1:13" x14ac:dyDescent="0.25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  <c r="J562" t="str">
        <f t="shared" si="33"/>
        <v>Senior</v>
      </c>
      <c r="K562" t="str">
        <f t="shared" si="34"/>
        <v>Yes</v>
      </c>
      <c r="L562" t="str">
        <f t="shared" si="36"/>
        <v>Yes</v>
      </c>
      <c r="M562">
        <f t="shared" si="35"/>
        <v>2</v>
      </c>
    </row>
    <row r="563" spans="1:13" x14ac:dyDescent="0.25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  <c r="J563" t="str">
        <f t="shared" si="33"/>
        <v>Senior</v>
      </c>
      <c r="K563" t="str">
        <f t="shared" si="34"/>
        <v>No</v>
      </c>
      <c r="L563" t="str">
        <f t="shared" si="36"/>
        <v>No</v>
      </c>
      <c r="M563">
        <f t="shared" si="35"/>
        <v>1</v>
      </c>
    </row>
    <row r="564" spans="1:13" x14ac:dyDescent="0.25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  <c r="J564" t="str">
        <f t="shared" si="33"/>
        <v>Young Adult</v>
      </c>
      <c r="K564" t="str">
        <f t="shared" si="34"/>
        <v>No</v>
      </c>
      <c r="L564" t="str">
        <f t="shared" si="36"/>
        <v>No</v>
      </c>
      <c r="M564">
        <f t="shared" si="35"/>
        <v>1</v>
      </c>
    </row>
    <row r="565" spans="1:13" x14ac:dyDescent="0.25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  <c r="J565" t="str">
        <f t="shared" si="33"/>
        <v>Senior</v>
      </c>
      <c r="K565" t="str">
        <f t="shared" si="34"/>
        <v>No</v>
      </c>
      <c r="L565" t="str">
        <f t="shared" si="36"/>
        <v>No</v>
      </c>
      <c r="M565">
        <f t="shared" si="35"/>
        <v>1</v>
      </c>
    </row>
    <row r="566" spans="1:13" x14ac:dyDescent="0.25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  <c r="J566" t="str">
        <f t="shared" si="33"/>
        <v>Adult</v>
      </c>
      <c r="K566" t="str">
        <f t="shared" si="34"/>
        <v>No</v>
      </c>
      <c r="L566" t="str">
        <f t="shared" si="36"/>
        <v>No</v>
      </c>
      <c r="M566">
        <f t="shared" si="35"/>
        <v>2</v>
      </c>
    </row>
    <row r="567" spans="1:13" x14ac:dyDescent="0.25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  <c r="J567" t="str">
        <f t="shared" si="33"/>
        <v>Senior</v>
      </c>
      <c r="K567" t="str">
        <f t="shared" si="34"/>
        <v>No</v>
      </c>
      <c r="L567" t="str">
        <f t="shared" si="36"/>
        <v>No</v>
      </c>
      <c r="M567">
        <f t="shared" si="35"/>
        <v>2</v>
      </c>
    </row>
    <row r="568" spans="1:13" x14ac:dyDescent="0.25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  <c r="J568" t="str">
        <f t="shared" si="33"/>
        <v>Young Adult</v>
      </c>
      <c r="K568" t="str">
        <f t="shared" si="34"/>
        <v>No</v>
      </c>
      <c r="L568" t="str">
        <f t="shared" si="36"/>
        <v>No</v>
      </c>
      <c r="M568">
        <f t="shared" si="35"/>
        <v>2</v>
      </c>
    </row>
    <row r="569" spans="1:13" x14ac:dyDescent="0.25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  <c r="J569" t="str">
        <f t="shared" si="33"/>
        <v>Senior</v>
      </c>
      <c r="K569" t="str">
        <f t="shared" si="34"/>
        <v>No</v>
      </c>
      <c r="L569" t="str">
        <f t="shared" si="36"/>
        <v>No</v>
      </c>
      <c r="M569">
        <f t="shared" si="35"/>
        <v>2</v>
      </c>
    </row>
    <row r="570" spans="1:13" x14ac:dyDescent="0.25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  <c r="J570" t="str">
        <f t="shared" si="33"/>
        <v>Senior</v>
      </c>
      <c r="K570" t="str">
        <f t="shared" si="34"/>
        <v>No</v>
      </c>
      <c r="L570" t="str">
        <f t="shared" si="36"/>
        <v>Yes</v>
      </c>
      <c r="M570">
        <f t="shared" si="35"/>
        <v>1</v>
      </c>
    </row>
    <row r="571" spans="1:13" x14ac:dyDescent="0.25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  <c r="J571" t="str">
        <f t="shared" si="33"/>
        <v>Adult</v>
      </c>
      <c r="K571" t="str">
        <f t="shared" si="34"/>
        <v>No</v>
      </c>
      <c r="L571" t="str">
        <f t="shared" si="36"/>
        <v>No</v>
      </c>
      <c r="M571">
        <f t="shared" si="35"/>
        <v>1</v>
      </c>
    </row>
    <row r="572" spans="1:13" x14ac:dyDescent="0.25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  <c r="J572" t="str">
        <f t="shared" si="33"/>
        <v>Adult</v>
      </c>
      <c r="K572" t="str">
        <f t="shared" si="34"/>
        <v>No</v>
      </c>
      <c r="L572" t="str">
        <f t="shared" si="36"/>
        <v>No</v>
      </c>
      <c r="M572">
        <f t="shared" si="35"/>
        <v>2</v>
      </c>
    </row>
    <row r="573" spans="1:13" x14ac:dyDescent="0.25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  <c r="J573" t="str">
        <f t="shared" si="33"/>
        <v>Adult</v>
      </c>
      <c r="K573" t="str">
        <f t="shared" si="34"/>
        <v>Yes</v>
      </c>
      <c r="L573" t="str">
        <f t="shared" si="36"/>
        <v>Yes</v>
      </c>
      <c r="M573">
        <f t="shared" si="35"/>
        <v>1</v>
      </c>
    </row>
    <row r="574" spans="1:13" x14ac:dyDescent="0.25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  <c r="J574" t="str">
        <f t="shared" si="33"/>
        <v>Adult</v>
      </c>
      <c r="K574" t="str">
        <f t="shared" si="34"/>
        <v>No</v>
      </c>
      <c r="L574" t="str">
        <f t="shared" si="36"/>
        <v>No</v>
      </c>
      <c r="M574">
        <f t="shared" si="35"/>
        <v>1</v>
      </c>
    </row>
    <row r="575" spans="1:13" x14ac:dyDescent="0.25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  <c r="J575" t="str">
        <f t="shared" si="33"/>
        <v>Senior</v>
      </c>
      <c r="K575" t="str">
        <f t="shared" si="34"/>
        <v>No</v>
      </c>
      <c r="L575" t="str">
        <f t="shared" si="36"/>
        <v>No</v>
      </c>
      <c r="M575">
        <f t="shared" si="35"/>
        <v>2</v>
      </c>
    </row>
    <row r="576" spans="1:13" x14ac:dyDescent="0.25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  <c r="J576" t="str">
        <f t="shared" si="33"/>
        <v>Senior</v>
      </c>
      <c r="K576" t="str">
        <f t="shared" si="34"/>
        <v>No</v>
      </c>
      <c r="L576" t="str">
        <f t="shared" si="36"/>
        <v>No</v>
      </c>
      <c r="M576">
        <f t="shared" si="35"/>
        <v>1</v>
      </c>
    </row>
    <row r="577" spans="1:13" x14ac:dyDescent="0.25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  <c r="J577" t="str">
        <f t="shared" si="33"/>
        <v>Adult</v>
      </c>
      <c r="K577" t="str">
        <f t="shared" si="34"/>
        <v>No</v>
      </c>
      <c r="L577" t="str">
        <f t="shared" si="36"/>
        <v>No</v>
      </c>
      <c r="M577">
        <f t="shared" si="35"/>
        <v>2</v>
      </c>
    </row>
    <row r="578" spans="1:13" x14ac:dyDescent="0.25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  <c r="J578" t="str">
        <f t="shared" si="33"/>
        <v>Young Adult</v>
      </c>
      <c r="K578" t="str">
        <f t="shared" si="34"/>
        <v>Yes</v>
      </c>
      <c r="L578" t="str">
        <f t="shared" si="36"/>
        <v>Yes</v>
      </c>
      <c r="M578">
        <f t="shared" si="35"/>
        <v>1</v>
      </c>
    </row>
    <row r="579" spans="1:13" x14ac:dyDescent="0.25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  <c r="J579" t="str">
        <f t="shared" ref="J579:J642" si="37">_xlfn.IFS(E579:E1578&lt;20,"Teen",E579:E1578&lt;30,"Young Adult",E579:E1578&lt;50,"Adult",TRUE,"Senior")</f>
        <v>Senior</v>
      </c>
      <c r="K579" t="str">
        <f t="shared" ref="K579:K642" si="38">IF(I579:I1578&gt;1000,"Yes","No")</f>
        <v>No</v>
      </c>
      <c r="L579" t="str">
        <f t="shared" si="36"/>
        <v>Yes</v>
      </c>
      <c r="M579">
        <f t="shared" ref="M579:M642" si="39">_xlfn.IFS(D579:D1578="Male",1,D579:D1578="Female",2)</f>
        <v>2</v>
      </c>
    </row>
    <row r="580" spans="1:13" x14ac:dyDescent="0.25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  <c r="J580" t="str">
        <f t="shared" si="37"/>
        <v>Adult</v>
      </c>
      <c r="K580" t="str">
        <f t="shared" si="38"/>
        <v>No</v>
      </c>
      <c r="L580" t="str">
        <f t="shared" si="36"/>
        <v>No</v>
      </c>
      <c r="M580">
        <f t="shared" si="39"/>
        <v>2</v>
      </c>
    </row>
    <row r="581" spans="1:13" x14ac:dyDescent="0.25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  <c r="J581" t="str">
        <f t="shared" si="37"/>
        <v>Adult</v>
      </c>
      <c r="K581" t="str">
        <f t="shared" si="38"/>
        <v>Yes</v>
      </c>
      <c r="L581" t="str">
        <f t="shared" si="36"/>
        <v>No</v>
      </c>
      <c r="M581">
        <f t="shared" si="39"/>
        <v>2</v>
      </c>
    </row>
    <row r="582" spans="1:13" x14ac:dyDescent="0.25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  <c r="J582" t="str">
        <f t="shared" si="37"/>
        <v>Adult</v>
      </c>
      <c r="K582" t="str">
        <f t="shared" si="38"/>
        <v>No</v>
      </c>
      <c r="L582" t="str">
        <f t="shared" si="36"/>
        <v>No</v>
      </c>
      <c r="M582">
        <f t="shared" si="39"/>
        <v>2</v>
      </c>
    </row>
    <row r="583" spans="1:13" x14ac:dyDescent="0.25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  <c r="J583" t="str">
        <f t="shared" si="37"/>
        <v>Adult</v>
      </c>
      <c r="K583" t="str">
        <f t="shared" si="38"/>
        <v>No</v>
      </c>
      <c r="L583" t="str">
        <f t="shared" si="36"/>
        <v>No</v>
      </c>
      <c r="M583">
        <f t="shared" si="39"/>
        <v>1</v>
      </c>
    </row>
    <row r="584" spans="1:13" x14ac:dyDescent="0.25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  <c r="J584" t="str">
        <f t="shared" si="37"/>
        <v>Young Adult</v>
      </c>
      <c r="K584" t="str">
        <f t="shared" si="38"/>
        <v>No</v>
      </c>
      <c r="L584" t="str">
        <f t="shared" si="36"/>
        <v>Yes</v>
      </c>
      <c r="M584">
        <f t="shared" si="39"/>
        <v>2</v>
      </c>
    </row>
    <row r="585" spans="1:13" x14ac:dyDescent="0.25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  <c r="J585" t="str">
        <f t="shared" si="37"/>
        <v>Young Adult</v>
      </c>
      <c r="K585" t="str">
        <f t="shared" si="38"/>
        <v>No</v>
      </c>
      <c r="L585" t="str">
        <f t="shared" si="36"/>
        <v>Yes</v>
      </c>
      <c r="M585">
        <f t="shared" si="39"/>
        <v>2</v>
      </c>
    </row>
    <row r="586" spans="1:13" x14ac:dyDescent="0.25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  <c r="J586" t="str">
        <f t="shared" si="37"/>
        <v>Young Adult</v>
      </c>
      <c r="K586" t="str">
        <f t="shared" si="38"/>
        <v>No</v>
      </c>
      <c r="L586" t="str">
        <f t="shared" ref="L586:L649" si="40">IF(G586:G1585&gt;3,"Yes","No")</f>
        <v>No</v>
      </c>
      <c r="M586">
        <f t="shared" si="39"/>
        <v>2</v>
      </c>
    </row>
    <row r="587" spans="1:13" x14ac:dyDescent="0.25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  <c r="J587" t="str">
        <f t="shared" si="37"/>
        <v>Senior</v>
      </c>
      <c r="K587" t="str">
        <f t="shared" si="38"/>
        <v>No</v>
      </c>
      <c r="L587" t="str">
        <f t="shared" si="40"/>
        <v>No</v>
      </c>
      <c r="M587">
        <f t="shared" si="39"/>
        <v>1</v>
      </c>
    </row>
    <row r="588" spans="1:13" x14ac:dyDescent="0.25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  <c r="J588" t="str">
        <f t="shared" si="37"/>
        <v>Adult</v>
      </c>
      <c r="K588" t="str">
        <f t="shared" si="38"/>
        <v>Yes</v>
      </c>
      <c r="L588" t="str">
        <f t="shared" si="40"/>
        <v>Yes</v>
      </c>
      <c r="M588">
        <f t="shared" si="39"/>
        <v>2</v>
      </c>
    </row>
    <row r="589" spans="1:13" x14ac:dyDescent="0.25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  <c r="J589" t="str">
        <f t="shared" si="37"/>
        <v>Adult</v>
      </c>
      <c r="K589" t="str">
        <f t="shared" si="38"/>
        <v>No</v>
      </c>
      <c r="L589" t="str">
        <f t="shared" si="40"/>
        <v>No</v>
      </c>
      <c r="M589">
        <f t="shared" si="39"/>
        <v>1</v>
      </c>
    </row>
    <row r="590" spans="1:13" x14ac:dyDescent="0.25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  <c r="J590" t="str">
        <f t="shared" si="37"/>
        <v>Adult</v>
      </c>
      <c r="K590" t="str">
        <f t="shared" si="38"/>
        <v>No</v>
      </c>
      <c r="L590" t="str">
        <f t="shared" si="40"/>
        <v>No</v>
      </c>
      <c r="M590">
        <f t="shared" si="39"/>
        <v>2</v>
      </c>
    </row>
    <row r="591" spans="1:13" x14ac:dyDescent="0.25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  <c r="J591" t="str">
        <f t="shared" si="37"/>
        <v>Adult</v>
      </c>
      <c r="K591" t="str">
        <f t="shared" si="38"/>
        <v>No</v>
      </c>
      <c r="L591" t="str">
        <f t="shared" si="40"/>
        <v>No</v>
      </c>
      <c r="M591">
        <f t="shared" si="39"/>
        <v>1</v>
      </c>
    </row>
    <row r="592" spans="1:13" x14ac:dyDescent="0.25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  <c r="J592" t="str">
        <f t="shared" si="37"/>
        <v>Senior</v>
      </c>
      <c r="K592" t="str">
        <f t="shared" si="38"/>
        <v>No</v>
      </c>
      <c r="L592" t="str">
        <f t="shared" si="40"/>
        <v>Yes</v>
      </c>
      <c r="M592">
        <f t="shared" si="39"/>
        <v>1</v>
      </c>
    </row>
    <row r="593" spans="1:13" x14ac:dyDescent="0.25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  <c r="J593" t="str">
        <f t="shared" si="37"/>
        <v>Adult</v>
      </c>
      <c r="K593" t="str">
        <f t="shared" si="38"/>
        <v>Yes</v>
      </c>
      <c r="L593" t="str">
        <f t="shared" si="40"/>
        <v>Yes</v>
      </c>
      <c r="M593">
        <f t="shared" si="39"/>
        <v>2</v>
      </c>
    </row>
    <row r="594" spans="1:13" x14ac:dyDescent="0.25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  <c r="J594" t="str">
        <f t="shared" si="37"/>
        <v>Adult</v>
      </c>
      <c r="K594" t="str">
        <f t="shared" si="38"/>
        <v>No</v>
      </c>
      <c r="L594" t="str">
        <f t="shared" si="40"/>
        <v>No</v>
      </c>
      <c r="M594">
        <f t="shared" si="39"/>
        <v>1</v>
      </c>
    </row>
    <row r="595" spans="1:13" x14ac:dyDescent="0.25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  <c r="J595" t="str">
        <f t="shared" si="37"/>
        <v>Teen</v>
      </c>
      <c r="K595" t="str">
        <f t="shared" si="38"/>
        <v>No</v>
      </c>
      <c r="L595" t="str">
        <f t="shared" si="40"/>
        <v>No</v>
      </c>
      <c r="M595">
        <f t="shared" si="39"/>
        <v>2</v>
      </c>
    </row>
    <row r="596" spans="1:13" x14ac:dyDescent="0.25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  <c r="J596" t="str">
        <f t="shared" si="37"/>
        <v>Teen</v>
      </c>
      <c r="K596" t="str">
        <f t="shared" si="38"/>
        <v>Yes</v>
      </c>
      <c r="L596" t="str">
        <f t="shared" si="40"/>
        <v>Yes</v>
      </c>
      <c r="M596">
        <f t="shared" si="39"/>
        <v>2</v>
      </c>
    </row>
    <row r="597" spans="1:13" x14ac:dyDescent="0.25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  <c r="J597" t="str">
        <f t="shared" si="37"/>
        <v>Senior</v>
      </c>
      <c r="K597" t="str">
        <f t="shared" si="38"/>
        <v>No</v>
      </c>
      <c r="L597" t="str">
        <f t="shared" si="40"/>
        <v>No</v>
      </c>
      <c r="M597">
        <f t="shared" si="39"/>
        <v>2</v>
      </c>
    </row>
    <row r="598" spans="1:13" x14ac:dyDescent="0.25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  <c r="J598" t="str">
        <f t="shared" si="37"/>
        <v>Young Adult</v>
      </c>
      <c r="K598" t="str">
        <f t="shared" si="38"/>
        <v>Yes</v>
      </c>
      <c r="L598" t="str">
        <f t="shared" si="40"/>
        <v>Yes</v>
      </c>
      <c r="M598">
        <f t="shared" si="39"/>
        <v>1</v>
      </c>
    </row>
    <row r="599" spans="1:13" x14ac:dyDescent="0.25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  <c r="J599" t="str">
        <f t="shared" si="37"/>
        <v>Adult</v>
      </c>
      <c r="K599" t="str">
        <f t="shared" si="38"/>
        <v>No</v>
      </c>
      <c r="L599" t="str">
        <f t="shared" si="40"/>
        <v>Yes</v>
      </c>
      <c r="M599">
        <f t="shared" si="39"/>
        <v>1</v>
      </c>
    </row>
    <row r="600" spans="1:13" x14ac:dyDescent="0.25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  <c r="J600" t="str">
        <f t="shared" si="37"/>
        <v>Young Adult</v>
      </c>
      <c r="K600" t="str">
        <f t="shared" si="38"/>
        <v>No</v>
      </c>
      <c r="L600" t="str">
        <f t="shared" si="40"/>
        <v>No</v>
      </c>
      <c r="M600">
        <f t="shared" si="39"/>
        <v>2</v>
      </c>
    </row>
    <row r="601" spans="1:13" x14ac:dyDescent="0.25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  <c r="J601" t="str">
        <f t="shared" si="37"/>
        <v>Senior</v>
      </c>
      <c r="K601" t="str">
        <f t="shared" si="38"/>
        <v>No</v>
      </c>
      <c r="L601" t="str">
        <f t="shared" si="40"/>
        <v>No</v>
      </c>
      <c r="M601">
        <f t="shared" si="39"/>
        <v>2</v>
      </c>
    </row>
    <row r="602" spans="1:13" x14ac:dyDescent="0.25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  <c r="J602" t="str">
        <f t="shared" si="37"/>
        <v>Teen</v>
      </c>
      <c r="K602" t="str">
        <f t="shared" si="38"/>
        <v>No</v>
      </c>
      <c r="L602" t="str">
        <f t="shared" si="40"/>
        <v>No</v>
      </c>
      <c r="M602">
        <f t="shared" si="39"/>
        <v>1</v>
      </c>
    </row>
    <row r="603" spans="1:13" x14ac:dyDescent="0.25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  <c r="J603" t="str">
        <f t="shared" si="37"/>
        <v>Young Adult</v>
      </c>
      <c r="K603" t="str">
        <f t="shared" si="38"/>
        <v>No</v>
      </c>
      <c r="L603" t="str">
        <f t="shared" si="40"/>
        <v>No</v>
      </c>
      <c r="M603">
        <f t="shared" si="39"/>
        <v>2</v>
      </c>
    </row>
    <row r="604" spans="1:13" x14ac:dyDescent="0.25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  <c r="J604" t="str">
        <f t="shared" si="37"/>
        <v>Adult</v>
      </c>
      <c r="K604" t="str">
        <f t="shared" si="38"/>
        <v>No</v>
      </c>
      <c r="L604" t="str">
        <f t="shared" si="40"/>
        <v>No</v>
      </c>
      <c r="M604">
        <f t="shared" si="39"/>
        <v>2</v>
      </c>
    </row>
    <row r="605" spans="1:13" x14ac:dyDescent="0.25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  <c r="J605" t="str">
        <f t="shared" si="37"/>
        <v>Young Adult</v>
      </c>
      <c r="K605" t="str">
        <f t="shared" si="38"/>
        <v>No</v>
      </c>
      <c r="L605" t="str">
        <f t="shared" si="40"/>
        <v>Yes</v>
      </c>
      <c r="M605">
        <f t="shared" si="39"/>
        <v>2</v>
      </c>
    </row>
    <row r="606" spans="1:13" x14ac:dyDescent="0.25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  <c r="J606" t="str">
        <f t="shared" si="37"/>
        <v>Adult</v>
      </c>
      <c r="K606" t="str">
        <f t="shared" si="38"/>
        <v>No</v>
      </c>
      <c r="L606" t="str">
        <f t="shared" si="40"/>
        <v>No</v>
      </c>
      <c r="M606">
        <f t="shared" si="39"/>
        <v>1</v>
      </c>
    </row>
    <row r="607" spans="1:13" x14ac:dyDescent="0.25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  <c r="J607" t="str">
        <f t="shared" si="37"/>
        <v>Young Adult</v>
      </c>
      <c r="K607" t="str">
        <f t="shared" si="38"/>
        <v>No</v>
      </c>
      <c r="L607" t="str">
        <f t="shared" si="40"/>
        <v>No</v>
      </c>
      <c r="M607">
        <f t="shared" si="39"/>
        <v>1</v>
      </c>
    </row>
    <row r="608" spans="1:13" x14ac:dyDescent="0.25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  <c r="J608" t="str">
        <f t="shared" si="37"/>
        <v>Senior</v>
      </c>
      <c r="K608" t="str">
        <f t="shared" si="38"/>
        <v>No</v>
      </c>
      <c r="L608" t="str">
        <f t="shared" si="40"/>
        <v>No</v>
      </c>
      <c r="M608">
        <f t="shared" si="39"/>
        <v>1</v>
      </c>
    </row>
    <row r="609" spans="1:13" x14ac:dyDescent="0.25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  <c r="J609" t="str">
        <f t="shared" si="37"/>
        <v>Senior</v>
      </c>
      <c r="K609" t="str">
        <f t="shared" si="38"/>
        <v>Yes</v>
      </c>
      <c r="L609" t="str">
        <f t="shared" si="40"/>
        <v>No</v>
      </c>
      <c r="M609">
        <f t="shared" si="39"/>
        <v>2</v>
      </c>
    </row>
    <row r="610" spans="1:13" x14ac:dyDescent="0.25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  <c r="J610" t="str">
        <f t="shared" si="37"/>
        <v>Adult</v>
      </c>
      <c r="K610" t="str">
        <f t="shared" si="38"/>
        <v>No</v>
      </c>
      <c r="L610" t="str">
        <f t="shared" si="40"/>
        <v>No</v>
      </c>
      <c r="M610">
        <f t="shared" si="39"/>
        <v>2</v>
      </c>
    </row>
    <row r="611" spans="1:13" x14ac:dyDescent="0.25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  <c r="J611" t="str">
        <f t="shared" si="37"/>
        <v>Young Adult</v>
      </c>
      <c r="K611" t="str">
        <f t="shared" si="38"/>
        <v>No</v>
      </c>
      <c r="L611" t="str">
        <f t="shared" si="40"/>
        <v>No</v>
      </c>
      <c r="M611">
        <f t="shared" si="39"/>
        <v>2</v>
      </c>
    </row>
    <row r="612" spans="1:13" x14ac:dyDescent="0.25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  <c r="J612" t="str">
        <f t="shared" si="37"/>
        <v>Senior</v>
      </c>
      <c r="K612" t="str">
        <f t="shared" si="38"/>
        <v>Yes</v>
      </c>
      <c r="L612" t="str">
        <f t="shared" si="40"/>
        <v>No</v>
      </c>
      <c r="M612">
        <f t="shared" si="39"/>
        <v>1</v>
      </c>
    </row>
    <row r="613" spans="1:13" x14ac:dyDescent="0.25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  <c r="J613" t="str">
        <f t="shared" si="37"/>
        <v>Senior</v>
      </c>
      <c r="K613" t="str">
        <f t="shared" si="38"/>
        <v>No</v>
      </c>
      <c r="L613" t="str">
        <f t="shared" si="40"/>
        <v>No</v>
      </c>
      <c r="M613">
        <f t="shared" si="39"/>
        <v>2</v>
      </c>
    </row>
    <row r="614" spans="1:13" x14ac:dyDescent="0.25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  <c r="J614" t="str">
        <f t="shared" si="37"/>
        <v>Senior</v>
      </c>
      <c r="K614" t="str">
        <f t="shared" si="38"/>
        <v>No</v>
      </c>
      <c r="L614" t="str">
        <f t="shared" si="40"/>
        <v>No</v>
      </c>
      <c r="M614">
        <f t="shared" si="39"/>
        <v>2</v>
      </c>
    </row>
    <row r="615" spans="1:13" x14ac:dyDescent="0.25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  <c r="J615" t="str">
        <f t="shared" si="37"/>
        <v>Adult</v>
      </c>
      <c r="K615" t="str">
        <f t="shared" si="38"/>
        <v>Yes</v>
      </c>
      <c r="L615" t="str">
        <f t="shared" si="40"/>
        <v>Yes</v>
      </c>
      <c r="M615">
        <f t="shared" si="39"/>
        <v>2</v>
      </c>
    </row>
    <row r="616" spans="1:13" x14ac:dyDescent="0.25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  <c r="J616" t="str">
        <f t="shared" si="37"/>
        <v>Senior</v>
      </c>
      <c r="K616" t="str">
        <f t="shared" si="38"/>
        <v>No</v>
      </c>
      <c r="L616" t="str">
        <f t="shared" si="40"/>
        <v>Yes</v>
      </c>
      <c r="M616">
        <f t="shared" si="39"/>
        <v>2</v>
      </c>
    </row>
    <row r="617" spans="1:13" x14ac:dyDescent="0.25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  <c r="J617" t="str">
        <f t="shared" si="37"/>
        <v>Adult</v>
      </c>
      <c r="K617" t="str">
        <f t="shared" si="38"/>
        <v>No</v>
      </c>
      <c r="L617" t="str">
        <f t="shared" si="40"/>
        <v>No</v>
      </c>
      <c r="M617">
        <f t="shared" si="39"/>
        <v>1</v>
      </c>
    </row>
    <row r="618" spans="1:13" x14ac:dyDescent="0.25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  <c r="J618" t="str">
        <f t="shared" si="37"/>
        <v>Adult</v>
      </c>
      <c r="K618" t="str">
        <f t="shared" si="38"/>
        <v>No</v>
      </c>
      <c r="L618" t="str">
        <f t="shared" si="40"/>
        <v>No</v>
      </c>
      <c r="M618">
        <f t="shared" si="39"/>
        <v>1</v>
      </c>
    </row>
    <row r="619" spans="1:13" x14ac:dyDescent="0.25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  <c r="J619" t="str">
        <f t="shared" si="37"/>
        <v>Young Adult</v>
      </c>
      <c r="K619" t="str">
        <f t="shared" si="38"/>
        <v>No</v>
      </c>
      <c r="L619" t="str">
        <f t="shared" si="40"/>
        <v>No</v>
      </c>
      <c r="M619">
        <f t="shared" si="39"/>
        <v>2</v>
      </c>
    </row>
    <row r="620" spans="1:13" x14ac:dyDescent="0.25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  <c r="J620" t="str">
        <f t="shared" si="37"/>
        <v>Adult</v>
      </c>
      <c r="K620" t="str">
        <f t="shared" si="38"/>
        <v>No</v>
      </c>
      <c r="L620" t="str">
        <f t="shared" si="40"/>
        <v>Yes</v>
      </c>
      <c r="M620">
        <f t="shared" si="39"/>
        <v>1</v>
      </c>
    </row>
    <row r="621" spans="1:13" x14ac:dyDescent="0.25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  <c r="J621" t="str">
        <f t="shared" si="37"/>
        <v>Senior</v>
      </c>
      <c r="K621" t="str">
        <f t="shared" si="38"/>
        <v>No</v>
      </c>
      <c r="L621" t="str">
        <f t="shared" si="40"/>
        <v>No</v>
      </c>
      <c r="M621">
        <f t="shared" si="39"/>
        <v>1</v>
      </c>
    </row>
    <row r="622" spans="1:13" x14ac:dyDescent="0.25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  <c r="J622" t="str">
        <f t="shared" si="37"/>
        <v>Adult</v>
      </c>
      <c r="K622" t="str">
        <f t="shared" si="38"/>
        <v>No</v>
      </c>
      <c r="L622" t="str">
        <f t="shared" si="40"/>
        <v>No</v>
      </c>
      <c r="M622">
        <f t="shared" si="39"/>
        <v>2</v>
      </c>
    </row>
    <row r="623" spans="1:13" x14ac:dyDescent="0.25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  <c r="J623" t="str">
        <f t="shared" si="37"/>
        <v>Adult</v>
      </c>
      <c r="K623" t="str">
        <f t="shared" si="38"/>
        <v>No</v>
      </c>
      <c r="L623" t="str">
        <f t="shared" si="40"/>
        <v>No</v>
      </c>
      <c r="M623">
        <f t="shared" si="39"/>
        <v>2</v>
      </c>
    </row>
    <row r="624" spans="1:13" x14ac:dyDescent="0.25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  <c r="J624" t="str">
        <f t="shared" si="37"/>
        <v>Adult</v>
      </c>
      <c r="K624" t="str">
        <f t="shared" si="38"/>
        <v>No</v>
      </c>
      <c r="L624" t="str">
        <f t="shared" si="40"/>
        <v>No</v>
      </c>
      <c r="M624">
        <f t="shared" si="39"/>
        <v>1</v>
      </c>
    </row>
    <row r="625" spans="1:13" x14ac:dyDescent="0.25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  <c r="J625" t="str">
        <f t="shared" si="37"/>
        <v>Adult</v>
      </c>
      <c r="K625" t="str">
        <f t="shared" si="38"/>
        <v>No</v>
      </c>
      <c r="L625" t="str">
        <f t="shared" si="40"/>
        <v>No</v>
      </c>
      <c r="M625">
        <f t="shared" si="39"/>
        <v>2</v>
      </c>
    </row>
    <row r="626" spans="1:13" x14ac:dyDescent="0.25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  <c r="J626" t="str">
        <f t="shared" si="37"/>
        <v>Adult</v>
      </c>
      <c r="K626" t="str">
        <f t="shared" si="38"/>
        <v>No</v>
      </c>
      <c r="L626" t="str">
        <f t="shared" si="40"/>
        <v>No</v>
      </c>
      <c r="M626">
        <f t="shared" si="39"/>
        <v>1</v>
      </c>
    </row>
    <row r="627" spans="1:13" x14ac:dyDescent="0.25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  <c r="J627" t="str">
        <f t="shared" si="37"/>
        <v>Young Adult</v>
      </c>
      <c r="K627" t="str">
        <f t="shared" si="38"/>
        <v>Yes</v>
      </c>
      <c r="L627" t="str">
        <f t="shared" si="40"/>
        <v>Yes</v>
      </c>
      <c r="M627">
        <f t="shared" si="39"/>
        <v>2</v>
      </c>
    </row>
    <row r="628" spans="1:13" x14ac:dyDescent="0.25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  <c r="J628" t="str">
        <f t="shared" si="37"/>
        <v>Senior</v>
      </c>
      <c r="K628" t="str">
        <f t="shared" si="38"/>
        <v>No</v>
      </c>
      <c r="L628" t="str">
        <f t="shared" si="40"/>
        <v>No</v>
      </c>
      <c r="M628">
        <f t="shared" si="39"/>
        <v>1</v>
      </c>
    </row>
    <row r="629" spans="1:13" x14ac:dyDescent="0.25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  <c r="J629" t="str">
        <f t="shared" si="37"/>
        <v>Teen</v>
      </c>
      <c r="K629" t="str">
        <f t="shared" si="38"/>
        <v>No</v>
      </c>
      <c r="L629" t="str">
        <f t="shared" si="40"/>
        <v>Yes</v>
      </c>
      <c r="M629">
        <f t="shared" si="39"/>
        <v>2</v>
      </c>
    </row>
    <row r="630" spans="1:13" x14ac:dyDescent="0.25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  <c r="J630" t="str">
        <f t="shared" si="37"/>
        <v>Senior</v>
      </c>
      <c r="K630" t="str">
        <f t="shared" si="38"/>
        <v>No</v>
      </c>
      <c r="L630" t="str">
        <f t="shared" si="40"/>
        <v>No</v>
      </c>
      <c r="M630">
        <f t="shared" si="39"/>
        <v>1</v>
      </c>
    </row>
    <row r="631" spans="1:13" x14ac:dyDescent="0.25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  <c r="J631" t="str">
        <f t="shared" si="37"/>
        <v>Adult</v>
      </c>
      <c r="K631" t="str">
        <f t="shared" si="38"/>
        <v>No</v>
      </c>
      <c r="L631" t="str">
        <f t="shared" si="40"/>
        <v>No</v>
      </c>
      <c r="M631">
        <f t="shared" si="39"/>
        <v>1</v>
      </c>
    </row>
    <row r="632" spans="1:13" x14ac:dyDescent="0.25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  <c r="J632" t="str">
        <f t="shared" si="37"/>
        <v>Senior</v>
      </c>
      <c r="K632" t="str">
        <f t="shared" si="38"/>
        <v>No</v>
      </c>
      <c r="L632" t="str">
        <f t="shared" si="40"/>
        <v>No</v>
      </c>
      <c r="M632">
        <f t="shared" si="39"/>
        <v>1</v>
      </c>
    </row>
    <row r="633" spans="1:13" x14ac:dyDescent="0.25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  <c r="J633" t="str">
        <f t="shared" si="37"/>
        <v>Young Adult</v>
      </c>
      <c r="K633" t="str">
        <f t="shared" si="38"/>
        <v>No</v>
      </c>
      <c r="L633" t="str">
        <f t="shared" si="40"/>
        <v>Yes</v>
      </c>
      <c r="M633">
        <f t="shared" si="39"/>
        <v>2</v>
      </c>
    </row>
    <row r="634" spans="1:13" x14ac:dyDescent="0.25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  <c r="J634" t="str">
        <f t="shared" si="37"/>
        <v>Adult</v>
      </c>
      <c r="K634" t="str">
        <f t="shared" si="38"/>
        <v>No</v>
      </c>
      <c r="L634" t="str">
        <f t="shared" si="40"/>
        <v>Yes</v>
      </c>
      <c r="M634">
        <f t="shared" si="39"/>
        <v>1</v>
      </c>
    </row>
    <row r="635" spans="1:13" x14ac:dyDescent="0.25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  <c r="J635" t="str">
        <f t="shared" si="37"/>
        <v>Senior</v>
      </c>
      <c r="K635" t="str">
        <f t="shared" si="38"/>
        <v>Yes</v>
      </c>
      <c r="L635" t="str">
        <f t="shared" si="40"/>
        <v>Yes</v>
      </c>
      <c r="M635">
        <f t="shared" si="39"/>
        <v>1</v>
      </c>
    </row>
    <row r="636" spans="1:13" x14ac:dyDescent="0.25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  <c r="J636" t="str">
        <f t="shared" si="37"/>
        <v>Senior</v>
      </c>
      <c r="K636" t="str">
        <f t="shared" si="38"/>
        <v>No</v>
      </c>
      <c r="L636" t="str">
        <f t="shared" si="40"/>
        <v>No</v>
      </c>
      <c r="M636">
        <f t="shared" si="39"/>
        <v>2</v>
      </c>
    </row>
    <row r="637" spans="1:13" x14ac:dyDescent="0.25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  <c r="J637" t="str">
        <f t="shared" si="37"/>
        <v>Young Adult</v>
      </c>
      <c r="K637" t="str">
        <f t="shared" si="38"/>
        <v>Yes</v>
      </c>
      <c r="L637" t="str">
        <f t="shared" si="40"/>
        <v>No</v>
      </c>
      <c r="M637">
        <f t="shared" si="39"/>
        <v>2</v>
      </c>
    </row>
    <row r="638" spans="1:13" x14ac:dyDescent="0.25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  <c r="J638" t="str">
        <f t="shared" si="37"/>
        <v>Adult</v>
      </c>
      <c r="K638" t="str">
        <f t="shared" si="38"/>
        <v>No</v>
      </c>
      <c r="L638" t="str">
        <f t="shared" si="40"/>
        <v>No</v>
      </c>
      <c r="M638">
        <f t="shared" si="39"/>
        <v>1</v>
      </c>
    </row>
    <row r="639" spans="1:13" x14ac:dyDescent="0.25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  <c r="J639" t="str">
        <f t="shared" si="37"/>
        <v>Adult</v>
      </c>
      <c r="K639" t="str">
        <f t="shared" si="38"/>
        <v>No</v>
      </c>
      <c r="L639" t="str">
        <f t="shared" si="40"/>
        <v>No</v>
      </c>
      <c r="M639">
        <f t="shared" si="39"/>
        <v>1</v>
      </c>
    </row>
    <row r="640" spans="1:13" x14ac:dyDescent="0.25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  <c r="J640" t="str">
        <f t="shared" si="37"/>
        <v>Senior</v>
      </c>
      <c r="K640" t="str">
        <f t="shared" si="38"/>
        <v>No</v>
      </c>
      <c r="L640" t="str">
        <f t="shared" si="40"/>
        <v>Yes</v>
      </c>
      <c r="M640">
        <f t="shared" si="39"/>
        <v>2</v>
      </c>
    </row>
    <row r="641" spans="1:13" x14ac:dyDescent="0.25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  <c r="J641" t="str">
        <f t="shared" si="37"/>
        <v>Senior</v>
      </c>
      <c r="K641" t="str">
        <f t="shared" si="38"/>
        <v>No</v>
      </c>
      <c r="L641" t="str">
        <f t="shared" si="40"/>
        <v>Yes</v>
      </c>
      <c r="M641">
        <f t="shared" si="39"/>
        <v>2</v>
      </c>
    </row>
    <row r="642" spans="1:13" x14ac:dyDescent="0.25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  <c r="J642" t="str">
        <f t="shared" si="37"/>
        <v>Adult</v>
      </c>
      <c r="K642" t="str">
        <f t="shared" si="38"/>
        <v>No</v>
      </c>
      <c r="L642" t="str">
        <f t="shared" si="40"/>
        <v>No</v>
      </c>
      <c r="M642">
        <f t="shared" si="39"/>
        <v>2</v>
      </c>
    </row>
    <row r="643" spans="1:13" x14ac:dyDescent="0.25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  <c r="J643" t="str">
        <f t="shared" ref="J643:J706" si="41">_xlfn.IFS(E643:E1642&lt;20,"Teen",E643:E1642&lt;30,"Young Adult",E643:E1642&lt;50,"Adult",TRUE,"Senior")</f>
        <v>Senior</v>
      </c>
      <c r="K643" t="str">
        <f t="shared" ref="K643:K706" si="42">IF(I643:I1642&gt;1000,"Yes","No")</f>
        <v>No</v>
      </c>
      <c r="L643" t="str">
        <f t="shared" si="40"/>
        <v>Yes</v>
      </c>
      <c r="M643">
        <f t="shared" ref="M643:M706" si="43">_xlfn.IFS(D643:D1642="Male",1,D643:D1642="Female",2)</f>
        <v>2</v>
      </c>
    </row>
    <row r="644" spans="1:13" x14ac:dyDescent="0.25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  <c r="J644" t="str">
        <f t="shared" si="41"/>
        <v>Young Adult</v>
      </c>
      <c r="K644" t="str">
        <f t="shared" si="42"/>
        <v>No</v>
      </c>
      <c r="L644" t="str">
        <f t="shared" si="40"/>
        <v>No</v>
      </c>
      <c r="M644">
        <f t="shared" si="43"/>
        <v>2</v>
      </c>
    </row>
    <row r="645" spans="1:13" x14ac:dyDescent="0.25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  <c r="J645" t="str">
        <f t="shared" si="41"/>
        <v>Young Adult</v>
      </c>
      <c r="K645" t="str">
        <f t="shared" si="42"/>
        <v>No</v>
      </c>
      <c r="L645" t="str">
        <f t="shared" si="40"/>
        <v>No</v>
      </c>
      <c r="M645">
        <f t="shared" si="43"/>
        <v>1</v>
      </c>
    </row>
    <row r="646" spans="1:13" x14ac:dyDescent="0.25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  <c r="J646" t="str">
        <f t="shared" si="41"/>
        <v>Adult</v>
      </c>
      <c r="K646" t="str">
        <f t="shared" si="42"/>
        <v>No</v>
      </c>
      <c r="L646" t="str">
        <f t="shared" si="40"/>
        <v>Yes</v>
      </c>
      <c r="M646">
        <f t="shared" si="43"/>
        <v>2</v>
      </c>
    </row>
    <row r="647" spans="1:13" x14ac:dyDescent="0.25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  <c r="J647" t="str">
        <f t="shared" si="41"/>
        <v>Adult</v>
      </c>
      <c r="K647" t="str">
        <f t="shared" si="42"/>
        <v>No</v>
      </c>
      <c r="L647" t="str">
        <f t="shared" si="40"/>
        <v>No</v>
      </c>
      <c r="M647">
        <f t="shared" si="43"/>
        <v>1</v>
      </c>
    </row>
    <row r="648" spans="1:13" x14ac:dyDescent="0.25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  <c r="J648" t="str">
        <f t="shared" si="41"/>
        <v>Senior</v>
      </c>
      <c r="K648" t="str">
        <f t="shared" si="42"/>
        <v>Yes</v>
      </c>
      <c r="L648" t="str">
        <f t="shared" si="40"/>
        <v>No</v>
      </c>
      <c r="M648">
        <f t="shared" si="43"/>
        <v>1</v>
      </c>
    </row>
    <row r="649" spans="1:13" x14ac:dyDescent="0.25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  <c r="J649" t="str">
        <f t="shared" si="41"/>
        <v>Senior</v>
      </c>
      <c r="K649" t="str">
        <f t="shared" si="42"/>
        <v>Yes</v>
      </c>
      <c r="L649" t="str">
        <f t="shared" si="40"/>
        <v>Yes</v>
      </c>
      <c r="M649">
        <f t="shared" si="43"/>
        <v>1</v>
      </c>
    </row>
    <row r="650" spans="1:13" x14ac:dyDescent="0.25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  <c r="J650" t="str">
        <f t="shared" si="41"/>
        <v>Senior</v>
      </c>
      <c r="K650" t="str">
        <f t="shared" si="42"/>
        <v>No</v>
      </c>
      <c r="L650" t="str">
        <f t="shared" ref="L650:L713" si="44">IF(G650:G1649&gt;3,"Yes","No")</f>
        <v>No</v>
      </c>
      <c r="M650">
        <f t="shared" si="43"/>
        <v>2</v>
      </c>
    </row>
    <row r="651" spans="1:13" x14ac:dyDescent="0.25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  <c r="J651" t="str">
        <f t="shared" si="41"/>
        <v>Senior</v>
      </c>
      <c r="K651" t="str">
        <f t="shared" si="42"/>
        <v>No</v>
      </c>
      <c r="L651" t="str">
        <f t="shared" si="44"/>
        <v>No</v>
      </c>
      <c r="M651">
        <f t="shared" si="43"/>
        <v>1</v>
      </c>
    </row>
    <row r="652" spans="1:13" x14ac:dyDescent="0.25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  <c r="J652" t="str">
        <f t="shared" si="41"/>
        <v>Senior</v>
      </c>
      <c r="K652" t="str">
        <f t="shared" si="42"/>
        <v>No</v>
      </c>
      <c r="L652" t="str">
        <f t="shared" si="44"/>
        <v>No</v>
      </c>
      <c r="M652">
        <f t="shared" si="43"/>
        <v>1</v>
      </c>
    </row>
    <row r="653" spans="1:13" x14ac:dyDescent="0.25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  <c r="J653" t="str">
        <f t="shared" si="41"/>
        <v>Adult</v>
      </c>
      <c r="K653" t="str">
        <f t="shared" si="42"/>
        <v>No</v>
      </c>
      <c r="L653" t="str">
        <f t="shared" si="44"/>
        <v>No</v>
      </c>
      <c r="M653">
        <f t="shared" si="43"/>
        <v>2</v>
      </c>
    </row>
    <row r="654" spans="1:13" x14ac:dyDescent="0.25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  <c r="J654" t="str">
        <f t="shared" si="41"/>
        <v>Senior</v>
      </c>
      <c r="K654" t="str">
        <f t="shared" si="42"/>
        <v>No</v>
      </c>
      <c r="L654" t="str">
        <f t="shared" si="44"/>
        <v>No</v>
      </c>
      <c r="M654">
        <f t="shared" si="43"/>
        <v>1</v>
      </c>
    </row>
    <row r="655" spans="1:13" x14ac:dyDescent="0.25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  <c r="J655" t="str">
        <f t="shared" si="41"/>
        <v>Adult</v>
      </c>
      <c r="K655" t="str">
        <f t="shared" si="42"/>
        <v>No</v>
      </c>
      <c r="L655" t="str">
        <f t="shared" si="44"/>
        <v>No</v>
      </c>
      <c r="M655">
        <f t="shared" si="43"/>
        <v>1</v>
      </c>
    </row>
    <row r="656" spans="1:13" x14ac:dyDescent="0.25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  <c r="J656" t="str">
        <f t="shared" si="41"/>
        <v>Senior</v>
      </c>
      <c r="K656" t="str">
        <f t="shared" si="42"/>
        <v>No</v>
      </c>
      <c r="L656" t="str">
        <f t="shared" si="44"/>
        <v>No</v>
      </c>
      <c r="M656">
        <f t="shared" si="43"/>
        <v>2</v>
      </c>
    </row>
    <row r="657" spans="1:13" x14ac:dyDescent="0.25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  <c r="J657" t="str">
        <f t="shared" si="41"/>
        <v>Young Adult</v>
      </c>
      <c r="K657" t="str">
        <f t="shared" si="42"/>
        <v>No</v>
      </c>
      <c r="L657" t="str">
        <f t="shared" si="44"/>
        <v>No</v>
      </c>
      <c r="M657">
        <f t="shared" si="43"/>
        <v>1</v>
      </c>
    </row>
    <row r="658" spans="1:13" x14ac:dyDescent="0.25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  <c r="J658" t="str">
        <f t="shared" si="41"/>
        <v>Adult</v>
      </c>
      <c r="K658" t="str">
        <f t="shared" si="42"/>
        <v>No</v>
      </c>
      <c r="L658" t="str">
        <f t="shared" si="44"/>
        <v>No</v>
      </c>
      <c r="M658">
        <f t="shared" si="43"/>
        <v>1</v>
      </c>
    </row>
    <row r="659" spans="1:13" x14ac:dyDescent="0.25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  <c r="J659" t="str">
        <f t="shared" si="41"/>
        <v>Senior</v>
      </c>
      <c r="K659" t="str">
        <f t="shared" si="42"/>
        <v>No</v>
      </c>
      <c r="L659" t="str">
        <f t="shared" si="44"/>
        <v>No</v>
      </c>
      <c r="M659">
        <f t="shared" si="43"/>
        <v>1</v>
      </c>
    </row>
    <row r="660" spans="1:13" x14ac:dyDescent="0.25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  <c r="J660" t="str">
        <f t="shared" si="41"/>
        <v>Adult</v>
      </c>
      <c r="K660" t="str">
        <f t="shared" si="42"/>
        <v>No</v>
      </c>
      <c r="L660" t="str">
        <f t="shared" si="44"/>
        <v>No</v>
      </c>
      <c r="M660">
        <f t="shared" si="43"/>
        <v>2</v>
      </c>
    </row>
    <row r="661" spans="1:13" x14ac:dyDescent="0.25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  <c r="J661" t="str">
        <f t="shared" si="41"/>
        <v>Adult</v>
      </c>
      <c r="K661" t="str">
        <f t="shared" si="42"/>
        <v>No</v>
      </c>
      <c r="L661" t="str">
        <f t="shared" si="44"/>
        <v>No</v>
      </c>
      <c r="M661">
        <f t="shared" si="43"/>
        <v>2</v>
      </c>
    </row>
    <row r="662" spans="1:13" x14ac:dyDescent="0.25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  <c r="J662" t="str">
        <f t="shared" si="41"/>
        <v>Adult</v>
      </c>
      <c r="K662" t="str">
        <f t="shared" si="42"/>
        <v>No</v>
      </c>
      <c r="L662" t="str">
        <f t="shared" si="44"/>
        <v>Yes</v>
      </c>
      <c r="M662">
        <f t="shared" si="43"/>
        <v>2</v>
      </c>
    </row>
    <row r="663" spans="1:13" x14ac:dyDescent="0.25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  <c r="J663" t="str">
        <f t="shared" si="41"/>
        <v>Adult</v>
      </c>
      <c r="K663" t="str">
        <f t="shared" si="42"/>
        <v>No</v>
      </c>
      <c r="L663" t="str">
        <f t="shared" si="44"/>
        <v>No</v>
      </c>
      <c r="M663">
        <f t="shared" si="43"/>
        <v>1</v>
      </c>
    </row>
    <row r="664" spans="1:13" x14ac:dyDescent="0.25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  <c r="J664" t="str">
        <f t="shared" si="41"/>
        <v>Young Adult</v>
      </c>
      <c r="K664" t="str">
        <f t="shared" si="42"/>
        <v>Yes</v>
      </c>
      <c r="L664" t="str">
        <f t="shared" si="44"/>
        <v>Yes</v>
      </c>
      <c r="M664">
        <f t="shared" si="43"/>
        <v>1</v>
      </c>
    </row>
    <row r="665" spans="1:13" x14ac:dyDescent="0.25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  <c r="J665" t="str">
        <f t="shared" si="41"/>
        <v>Adult</v>
      </c>
      <c r="K665" t="str">
        <f t="shared" si="42"/>
        <v>Yes</v>
      </c>
      <c r="L665" t="str">
        <f t="shared" si="44"/>
        <v>Yes</v>
      </c>
      <c r="M665">
        <f t="shared" si="43"/>
        <v>2</v>
      </c>
    </row>
    <row r="666" spans="1:13" x14ac:dyDescent="0.25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  <c r="J666" t="str">
        <f t="shared" si="41"/>
        <v>Senior</v>
      </c>
      <c r="K666" t="str">
        <f t="shared" si="42"/>
        <v>No</v>
      </c>
      <c r="L666" t="str">
        <f t="shared" si="44"/>
        <v>No</v>
      </c>
      <c r="M666">
        <f t="shared" si="43"/>
        <v>1</v>
      </c>
    </row>
    <row r="667" spans="1:13" x14ac:dyDescent="0.25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  <c r="J667" t="str">
        <f t="shared" si="41"/>
        <v>Senior</v>
      </c>
      <c r="K667" t="str">
        <f t="shared" si="42"/>
        <v>No</v>
      </c>
      <c r="L667" t="str">
        <f t="shared" si="44"/>
        <v>No</v>
      </c>
      <c r="M667">
        <f t="shared" si="43"/>
        <v>1</v>
      </c>
    </row>
    <row r="668" spans="1:13" x14ac:dyDescent="0.25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  <c r="J668" t="str">
        <f t="shared" si="41"/>
        <v>Young Adult</v>
      </c>
      <c r="K668" t="str">
        <f t="shared" si="42"/>
        <v>No</v>
      </c>
      <c r="L668" t="str">
        <f t="shared" si="44"/>
        <v>No</v>
      </c>
      <c r="M668">
        <f t="shared" si="43"/>
        <v>2</v>
      </c>
    </row>
    <row r="669" spans="1:13" x14ac:dyDescent="0.25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  <c r="J669" t="str">
        <f t="shared" si="41"/>
        <v>Senior</v>
      </c>
      <c r="K669" t="str">
        <f t="shared" si="42"/>
        <v>No</v>
      </c>
      <c r="L669" t="str">
        <f t="shared" si="44"/>
        <v>No</v>
      </c>
      <c r="M669">
        <f t="shared" si="43"/>
        <v>2</v>
      </c>
    </row>
    <row r="670" spans="1:13" x14ac:dyDescent="0.25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  <c r="J670" t="str">
        <f t="shared" si="41"/>
        <v>Young Adult</v>
      </c>
      <c r="K670" t="str">
        <f t="shared" si="42"/>
        <v>Yes</v>
      </c>
      <c r="L670" t="str">
        <f t="shared" si="44"/>
        <v>Yes</v>
      </c>
      <c r="M670">
        <f t="shared" si="43"/>
        <v>1</v>
      </c>
    </row>
    <row r="671" spans="1:13" x14ac:dyDescent="0.25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  <c r="J671" t="str">
        <f t="shared" si="41"/>
        <v>Young Adult</v>
      </c>
      <c r="K671" t="str">
        <f t="shared" si="42"/>
        <v>No</v>
      </c>
      <c r="L671" t="str">
        <f t="shared" si="44"/>
        <v>No</v>
      </c>
      <c r="M671">
        <f t="shared" si="43"/>
        <v>1</v>
      </c>
    </row>
    <row r="672" spans="1:13" x14ac:dyDescent="0.25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  <c r="J672" t="str">
        <f t="shared" si="41"/>
        <v>Senior</v>
      </c>
      <c r="K672" t="str">
        <f t="shared" si="42"/>
        <v>No</v>
      </c>
      <c r="L672" t="str">
        <f t="shared" si="44"/>
        <v>No</v>
      </c>
      <c r="M672">
        <f t="shared" si="43"/>
        <v>1</v>
      </c>
    </row>
    <row r="673" spans="1:13" x14ac:dyDescent="0.25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  <c r="J673" t="str">
        <f t="shared" si="41"/>
        <v>Adult</v>
      </c>
      <c r="K673" t="str">
        <f t="shared" si="42"/>
        <v>No</v>
      </c>
      <c r="L673" t="str">
        <f t="shared" si="44"/>
        <v>No</v>
      </c>
      <c r="M673">
        <f t="shared" si="43"/>
        <v>2</v>
      </c>
    </row>
    <row r="674" spans="1:13" x14ac:dyDescent="0.25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  <c r="J674" t="str">
        <f t="shared" si="41"/>
        <v>Adult</v>
      </c>
      <c r="K674" t="str">
        <f t="shared" si="42"/>
        <v>Yes</v>
      </c>
      <c r="L674" t="str">
        <f t="shared" si="44"/>
        <v>No</v>
      </c>
      <c r="M674">
        <f t="shared" si="43"/>
        <v>2</v>
      </c>
    </row>
    <row r="675" spans="1:13" x14ac:dyDescent="0.25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  <c r="J675" t="str">
        <f t="shared" si="41"/>
        <v>Adult</v>
      </c>
      <c r="K675" t="str">
        <f t="shared" si="42"/>
        <v>No</v>
      </c>
      <c r="L675" t="str">
        <f t="shared" si="44"/>
        <v>No</v>
      </c>
      <c r="M675">
        <f t="shared" si="43"/>
        <v>2</v>
      </c>
    </row>
    <row r="676" spans="1:13" x14ac:dyDescent="0.25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  <c r="J676" t="str">
        <f t="shared" si="41"/>
        <v>Adult</v>
      </c>
      <c r="K676" t="str">
        <f t="shared" si="42"/>
        <v>No</v>
      </c>
      <c r="L676" t="str">
        <f t="shared" si="44"/>
        <v>No</v>
      </c>
      <c r="M676">
        <f t="shared" si="43"/>
        <v>2</v>
      </c>
    </row>
    <row r="677" spans="1:13" x14ac:dyDescent="0.25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  <c r="J677" t="str">
        <f t="shared" si="41"/>
        <v>Senior</v>
      </c>
      <c r="K677" t="str">
        <f t="shared" si="42"/>
        <v>Yes</v>
      </c>
      <c r="L677" t="str">
        <f t="shared" si="44"/>
        <v>No</v>
      </c>
      <c r="M677">
        <f t="shared" si="43"/>
        <v>1</v>
      </c>
    </row>
    <row r="678" spans="1:13" x14ac:dyDescent="0.25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  <c r="J678" t="str">
        <f t="shared" si="41"/>
        <v>Teen</v>
      </c>
      <c r="K678" t="str">
        <f t="shared" si="42"/>
        <v>Yes</v>
      </c>
      <c r="L678" t="str">
        <f t="shared" si="44"/>
        <v>No</v>
      </c>
      <c r="M678">
        <f t="shared" si="43"/>
        <v>2</v>
      </c>
    </row>
    <row r="679" spans="1:13" x14ac:dyDescent="0.25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  <c r="J679" t="str">
        <f t="shared" si="41"/>
        <v>Senior</v>
      </c>
      <c r="K679" t="str">
        <f t="shared" si="42"/>
        <v>No</v>
      </c>
      <c r="L679" t="str">
        <f t="shared" si="44"/>
        <v>No</v>
      </c>
      <c r="M679">
        <f t="shared" si="43"/>
        <v>2</v>
      </c>
    </row>
    <row r="680" spans="1:13" x14ac:dyDescent="0.25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  <c r="J680" t="str">
        <f t="shared" si="41"/>
        <v>Teen</v>
      </c>
      <c r="K680" t="str">
        <f t="shared" si="42"/>
        <v>No</v>
      </c>
      <c r="L680" t="str">
        <f t="shared" si="44"/>
        <v>No</v>
      </c>
      <c r="M680">
        <f t="shared" si="43"/>
        <v>2</v>
      </c>
    </row>
    <row r="681" spans="1:13" x14ac:dyDescent="0.25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  <c r="J681" t="str">
        <f t="shared" si="41"/>
        <v>Senior</v>
      </c>
      <c r="K681" t="str">
        <f t="shared" si="42"/>
        <v>No</v>
      </c>
      <c r="L681" t="str">
        <f t="shared" si="44"/>
        <v>No</v>
      </c>
      <c r="M681">
        <f t="shared" si="43"/>
        <v>2</v>
      </c>
    </row>
    <row r="682" spans="1:13" x14ac:dyDescent="0.25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  <c r="J682" t="str">
        <f t="shared" si="41"/>
        <v>Adult</v>
      </c>
      <c r="K682" t="str">
        <f t="shared" si="42"/>
        <v>No</v>
      </c>
      <c r="L682" t="str">
        <f t="shared" si="44"/>
        <v>No</v>
      </c>
      <c r="M682">
        <f t="shared" si="43"/>
        <v>2</v>
      </c>
    </row>
    <row r="683" spans="1:13" x14ac:dyDescent="0.25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  <c r="J683" t="str">
        <f t="shared" si="41"/>
        <v>Adult</v>
      </c>
      <c r="K683" t="str">
        <f t="shared" si="42"/>
        <v>Yes</v>
      </c>
      <c r="L683" t="str">
        <f t="shared" si="44"/>
        <v>Yes</v>
      </c>
      <c r="M683">
        <f t="shared" si="43"/>
        <v>1</v>
      </c>
    </row>
    <row r="684" spans="1:13" x14ac:dyDescent="0.25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  <c r="J684" t="str">
        <f t="shared" si="41"/>
        <v>Adult</v>
      </c>
      <c r="K684" t="str">
        <f t="shared" si="42"/>
        <v>No</v>
      </c>
      <c r="L684" t="str">
        <f t="shared" si="44"/>
        <v>No</v>
      </c>
      <c r="M684">
        <f t="shared" si="43"/>
        <v>1</v>
      </c>
    </row>
    <row r="685" spans="1:13" x14ac:dyDescent="0.25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  <c r="J685" t="str">
        <f t="shared" si="41"/>
        <v>Young Adult</v>
      </c>
      <c r="K685" t="str">
        <f t="shared" si="42"/>
        <v>No</v>
      </c>
      <c r="L685" t="str">
        <f t="shared" si="44"/>
        <v>No</v>
      </c>
      <c r="M685">
        <f t="shared" si="43"/>
        <v>2</v>
      </c>
    </row>
    <row r="686" spans="1:13" x14ac:dyDescent="0.25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  <c r="J686" t="str">
        <f t="shared" si="41"/>
        <v>Senior</v>
      </c>
      <c r="K686" t="str">
        <f t="shared" si="42"/>
        <v>No</v>
      </c>
      <c r="L686" t="str">
        <f t="shared" si="44"/>
        <v>No</v>
      </c>
      <c r="M686">
        <f t="shared" si="43"/>
        <v>1</v>
      </c>
    </row>
    <row r="687" spans="1:13" x14ac:dyDescent="0.25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  <c r="J687" t="str">
        <f t="shared" si="41"/>
        <v>Young Adult</v>
      </c>
      <c r="K687" t="str">
        <f t="shared" si="42"/>
        <v>No</v>
      </c>
      <c r="L687" t="str">
        <f t="shared" si="44"/>
        <v>Yes</v>
      </c>
      <c r="M687">
        <f t="shared" si="43"/>
        <v>2</v>
      </c>
    </row>
    <row r="688" spans="1:13" x14ac:dyDescent="0.25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  <c r="J688" t="str">
        <f t="shared" si="41"/>
        <v>Senior</v>
      </c>
      <c r="K688" t="str">
        <f t="shared" si="42"/>
        <v>No</v>
      </c>
      <c r="L688" t="str">
        <f t="shared" si="44"/>
        <v>No</v>
      </c>
      <c r="M688">
        <f t="shared" si="43"/>
        <v>2</v>
      </c>
    </row>
    <row r="689" spans="1:13" x14ac:dyDescent="0.25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  <c r="J689" t="str">
        <f t="shared" si="41"/>
        <v>Senior</v>
      </c>
      <c r="K689" t="str">
        <f t="shared" si="42"/>
        <v>No</v>
      </c>
      <c r="L689" t="str">
        <f t="shared" si="44"/>
        <v>Yes</v>
      </c>
      <c r="M689">
        <f t="shared" si="43"/>
        <v>1</v>
      </c>
    </row>
    <row r="690" spans="1:13" x14ac:dyDescent="0.25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  <c r="J690" t="str">
        <f t="shared" si="41"/>
        <v>Senior</v>
      </c>
      <c r="K690" t="str">
        <f t="shared" si="42"/>
        <v>No</v>
      </c>
      <c r="L690" t="str">
        <f t="shared" si="44"/>
        <v>No</v>
      </c>
      <c r="M690">
        <f t="shared" si="43"/>
        <v>1</v>
      </c>
    </row>
    <row r="691" spans="1:13" x14ac:dyDescent="0.25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  <c r="J691" t="str">
        <f t="shared" si="41"/>
        <v>Senior</v>
      </c>
      <c r="K691" t="str">
        <f t="shared" si="42"/>
        <v>No</v>
      </c>
      <c r="L691" t="str">
        <f t="shared" si="44"/>
        <v>No</v>
      </c>
      <c r="M691">
        <f t="shared" si="43"/>
        <v>2</v>
      </c>
    </row>
    <row r="692" spans="1:13" x14ac:dyDescent="0.25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  <c r="J692" t="str">
        <f t="shared" si="41"/>
        <v>Senior</v>
      </c>
      <c r="K692" t="str">
        <f t="shared" si="42"/>
        <v>No</v>
      </c>
      <c r="L692" t="str">
        <f t="shared" si="44"/>
        <v>No</v>
      </c>
      <c r="M692">
        <f t="shared" si="43"/>
        <v>2</v>
      </c>
    </row>
    <row r="693" spans="1:13" x14ac:dyDescent="0.25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  <c r="J693" t="str">
        <f t="shared" si="41"/>
        <v>Senior</v>
      </c>
      <c r="K693" t="str">
        <f t="shared" si="42"/>
        <v>No</v>
      </c>
      <c r="L693" t="str">
        <f t="shared" si="44"/>
        <v>No</v>
      </c>
      <c r="M693">
        <f t="shared" si="43"/>
        <v>2</v>
      </c>
    </row>
    <row r="694" spans="1:13" x14ac:dyDescent="0.25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  <c r="J694" t="str">
        <f t="shared" si="41"/>
        <v>Adult</v>
      </c>
      <c r="K694" t="str">
        <f t="shared" si="42"/>
        <v>Yes</v>
      </c>
      <c r="L694" t="str">
        <f t="shared" si="44"/>
        <v>No</v>
      </c>
      <c r="M694">
        <f t="shared" si="43"/>
        <v>1</v>
      </c>
    </row>
    <row r="695" spans="1:13" x14ac:dyDescent="0.25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  <c r="J695" t="str">
        <f t="shared" si="41"/>
        <v>Adult</v>
      </c>
      <c r="K695" t="str">
        <f t="shared" si="42"/>
        <v>No</v>
      </c>
      <c r="L695" t="str">
        <f t="shared" si="44"/>
        <v>No</v>
      </c>
      <c r="M695">
        <f t="shared" si="43"/>
        <v>2</v>
      </c>
    </row>
    <row r="696" spans="1:13" x14ac:dyDescent="0.25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  <c r="J696" t="str">
        <f t="shared" si="41"/>
        <v>Young Adult</v>
      </c>
      <c r="K696" t="str">
        <f t="shared" si="42"/>
        <v>No</v>
      </c>
      <c r="L696" t="str">
        <f t="shared" si="44"/>
        <v>No</v>
      </c>
      <c r="M696">
        <f t="shared" si="43"/>
        <v>2</v>
      </c>
    </row>
    <row r="697" spans="1:13" x14ac:dyDescent="0.25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  <c r="J697" t="str">
        <f t="shared" si="41"/>
        <v>Senior</v>
      </c>
      <c r="K697" t="str">
        <f t="shared" si="42"/>
        <v>No</v>
      </c>
      <c r="L697" t="str">
        <f t="shared" si="44"/>
        <v>Yes</v>
      </c>
      <c r="M697">
        <f t="shared" si="43"/>
        <v>2</v>
      </c>
    </row>
    <row r="698" spans="1:13" x14ac:dyDescent="0.25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  <c r="J698" t="str">
        <f t="shared" si="41"/>
        <v>Senior</v>
      </c>
      <c r="K698" t="str">
        <f t="shared" si="42"/>
        <v>No</v>
      </c>
      <c r="L698" t="str">
        <f t="shared" si="44"/>
        <v>No</v>
      </c>
      <c r="M698">
        <f t="shared" si="43"/>
        <v>1</v>
      </c>
    </row>
    <row r="699" spans="1:13" x14ac:dyDescent="0.25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  <c r="J699" t="str">
        <f t="shared" si="41"/>
        <v>Senior</v>
      </c>
      <c r="K699" t="str">
        <f t="shared" si="42"/>
        <v>No</v>
      </c>
      <c r="L699" t="str">
        <f t="shared" si="44"/>
        <v>No</v>
      </c>
      <c r="M699">
        <f t="shared" si="43"/>
        <v>2</v>
      </c>
    </row>
    <row r="700" spans="1:13" x14ac:dyDescent="0.25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  <c r="J700" t="str">
        <f t="shared" si="41"/>
        <v>Adult</v>
      </c>
      <c r="K700" t="str">
        <f t="shared" si="42"/>
        <v>No</v>
      </c>
      <c r="L700" t="str">
        <f t="shared" si="44"/>
        <v>Yes</v>
      </c>
      <c r="M700">
        <f t="shared" si="43"/>
        <v>2</v>
      </c>
    </row>
    <row r="701" spans="1:13" x14ac:dyDescent="0.25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  <c r="J701" t="str">
        <f t="shared" si="41"/>
        <v>Adult</v>
      </c>
      <c r="K701" t="str">
        <f t="shared" si="42"/>
        <v>Yes</v>
      </c>
      <c r="L701" t="str">
        <f t="shared" si="44"/>
        <v>Yes</v>
      </c>
      <c r="M701">
        <f t="shared" si="43"/>
        <v>1</v>
      </c>
    </row>
    <row r="702" spans="1:13" x14ac:dyDescent="0.25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  <c r="J702" t="str">
        <f t="shared" si="41"/>
        <v>Senior</v>
      </c>
      <c r="K702" t="str">
        <f t="shared" si="42"/>
        <v>No</v>
      </c>
      <c r="L702" t="str">
        <f t="shared" si="44"/>
        <v>No</v>
      </c>
      <c r="M702">
        <f t="shared" si="43"/>
        <v>2</v>
      </c>
    </row>
    <row r="703" spans="1:13" x14ac:dyDescent="0.25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  <c r="J703" t="str">
        <f t="shared" si="41"/>
        <v>Senior</v>
      </c>
      <c r="K703" t="str">
        <f t="shared" si="42"/>
        <v>No</v>
      </c>
      <c r="L703" t="str">
        <f t="shared" si="44"/>
        <v>No</v>
      </c>
      <c r="M703">
        <f t="shared" si="43"/>
        <v>2</v>
      </c>
    </row>
    <row r="704" spans="1:13" x14ac:dyDescent="0.25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  <c r="J704" t="str">
        <f t="shared" si="41"/>
        <v>Adult</v>
      </c>
      <c r="K704" t="str">
        <f t="shared" si="42"/>
        <v>No</v>
      </c>
      <c r="L704" t="str">
        <f t="shared" si="44"/>
        <v>No</v>
      </c>
      <c r="M704">
        <f t="shared" si="43"/>
        <v>1</v>
      </c>
    </row>
    <row r="705" spans="1:13" x14ac:dyDescent="0.25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  <c r="J705" t="str">
        <f t="shared" si="41"/>
        <v>Senior</v>
      </c>
      <c r="K705" t="str">
        <f t="shared" si="42"/>
        <v>No</v>
      </c>
      <c r="L705" t="str">
        <f t="shared" si="44"/>
        <v>No</v>
      </c>
      <c r="M705">
        <f t="shared" si="43"/>
        <v>2</v>
      </c>
    </row>
    <row r="706" spans="1:13" x14ac:dyDescent="0.25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  <c r="J706" t="str">
        <f t="shared" si="41"/>
        <v>Senior</v>
      </c>
      <c r="K706" t="str">
        <f t="shared" si="42"/>
        <v>No</v>
      </c>
      <c r="L706" t="str">
        <f t="shared" si="44"/>
        <v>No</v>
      </c>
      <c r="M706">
        <f t="shared" si="43"/>
        <v>1</v>
      </c>
    </row>
    <row r="707" spans="1:13" x14ac:dyDescent="0.25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  <c r="J707" t="str">
        <f t="shared" ref="J707:J770" si="45">_xlfn.IFS(E707:E1706&lt;20,"Teen",E707:E1706&lt;30,"Young Adult",E707:E1706&lt;50,"Adult",TRUE,"Senior")</f>
        <v>Senior</v>
      </c>
      <c r="K707" t="str">
        <f t="shared" ref="K707:K770" si="46">IF(I707:I1706&gt;1000,"Yes","No")</f>
        <v>No</v>
      </c>
      <c r="L707" t="str">
        <f t="shared" si="44"/>
        <v>Yes</v>
      </c>
      <c r="M707">
        <f t="shared" ref="M707:M770" si="47">_xlfn.IFS(D707:D1706="Male",1,D707:D1706="Female",2)</f>
        <v>1</v>
      </c>
    </row>
    <row r="708" spans="1:13" x14ac:dyDescent="0.25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  <c r="J708" t="str">
        <f t="shared" si="45"/>
        <v>Young Adult</v>
      </c>
      <c r="K708" t="str">
        <f t="shared" si="46"/>
        <v>No</v>
      </c>
      <c r="L708" t="str">
        <f t="shared" si="44"/>
        <v>No</v>
      </c>
      <c r="M708">
        <f t="shared" si="47"/>
        <v>2</v>
      </c>
    </row>
    <row r="709" spans="1:13" x14ac:dyDescent="0.25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  <c r="J709" t="str">
        <f t="shared" si="45"/>
        <v>Adult</v>
      </c>
      <c r="K709" t="str">
        <f t="shared" si="46"/>
        <v>No</v>
      </c>
      <c r="L709" t="str">
        <f t="shared" si="44"/>
        <v>No</v>
      </c>
      <c r="M709">
        <f t="shared" si="47"/>
        <v>2</v>
      </c>
    </row>
    <row r="710" spans="1:13" x14ac:dyDescent="0.25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  <c r="J710" t="str">
        <f t="shared" si="45"/>
        <v>Teen</v>
      </c>
      <c r="K710" t="str">
        <f t="shared" si="46"/>
        <v>No</v>
      </c>
      <c r="L710" t="str">
        <f t="shared" si="44"/>
        <v>No</v>
      </c>
      <c r="M710">
        <f t="shared" si="47"/>
        <v>2</v>
      </c>
    </row>
    <row r="711" spans="1:13" x14ac:dyDescent="0.25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  <c r="J711" t="str">
        <f t="shared" si="45"/>
        <v>Young Adult</v>
      </c>
      <c r="K711" t="str">
        <f t="shared" si="46"/>
        <v>Yes</v>
      </c>
      <c r="L711" t="str">
        <f t="shared" si="44"/>
        <v>No</v>
      </c>
      <c r="M711">
        <f t="shared" si="47"/>
        <v>2</v>
      </c>
    </row>
    <row r="712" spans="1:13" x14ac:dyDescent="0.25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  <c r="J712" t="str">
        <f t="shared" si="45"/>
        <v>Young Adult</v>
      </c>
      <c r="K712" t="str">
        <f t="shared" si="46"/>
        <v>Yes</v>
      </c>
      <c r="L712" t="str">
        <f t="shared" si="44"/>
        <v>No</v>
      </c>
      <c r="M712">
        <f t="shared" si="47"/>
        <v>1</v>
      </c>
    </row>
    <row r="713" spans="1:13" x14ac:dyDescent="0.25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  <c r="J713" t="str">
        <f t="shared" si="45"/>
        <v>Senior</v>
      </c>
      <c r="K713" t="str">
        <f t="shared" si="46"/>
        <v>No</v>
      </c>
      <c r="L713" t="str">
        <f t="shared" si="44"/>
        <v>No</v>
      </c>
      <c r="M713">
        <f t="shared" si="47"/>
        <v>2</v>
      </c>
    </row>
    <row r="714" spans="1:13" x14ac:dyDescent="0.25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  <c r="J714" t="str">
        <f t="shared" si="45"/>
        <v>Adult</v>
      </c>
      <c r="K714" t="str">
        <f t="shared" si="46"/>
        <v>No</v>
      </c>
      <c r="L714" t="str">
        <f t="shared" ref="L714:L777" si="48">IF(G714:G1713&gt;3,"Yes","No")</f>
        <v>No</v>
      </c>
      <c r="M714">
        <f t="shared" si="47"/>
        <v>1</v>
      </c>
    </row>
    <row r="715" spans="1:13" x14ac:dyDescent="0.25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  <c r="J715" t="str">
        <f t="shared" si="45"/>
        <v>Teen</v>
      </c>
      <c r="K715" t="str">
        <f t="shared" si="46"/>
        <v>No</v>
      </c>
      <c r="L715" t="str">
        <f t="shared" si="48"/>
        <v>No</v>
      </c>
      <c r="M715">
        <f t="shared" si="47"/>
        <v>2</v>
      </c>
    </row>
    <row r="716" spans="1:13" x14ac:dyDescent="0.25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  <c r="J716" t="str">
        <f t="shared" si="45"/>
        <v>Adult</v>
      </c>
      <c r="K716" t="str">
        <f t="shared" si="46"/>
        <v>No</v>
      </c>
      <c r="L716" t="str">
        <f t="shared" si="48"/>
        <v>Yes</v>
      </c>
      <c r="M716">
        <f t="shared" si="47"/>
        <v>2</v>
      </c>
    </row>
    <row r="717" spans="1:13" x14ac:dyDescent="0.25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  <c r="J717" t="str">
        <f t="shared" si="45"/>
        <v>Senior</v>
      </c>
      <c r="K717" t="str">
        <f t="shared" si="46"/>
        <v>Yes</v>
      </c>
      <c r="L717" t="str">
        <f t="shared" si="48"/>
        <v>Yes</v>
      </c>
      <c r="M717">
        <f t="shared" si="47"/>
        <v>2</v>
      </c>
    </row>
    <row r="718" spans="1:13" x14ac:dyDescent="0.25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  <c r="J718" t="str">
        <f t="shared" si="45"/>
        <v>Senior</v>
      </c>
      <c r="K718" t="str">
        <f t="shared" si="46"/>
        <v>No</v>
      </c>
      <c r="L718" t="str">
        <f t="shared" si="48"/>
        <v>No</v>
      </c>
      <c r="M718">
        <f t="shared" si="47"/>
        <v>1</v>
      </c>
    </row>
    <row r="719" spans="1:13" x14ac:dyDescent="0.25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  <c r="J719" t="str">
        <f t="shared" si="45"/>
        <v>Senior</v>
      </c>
      <c r="K719" t="str">
        <f t="shared" si="46"/>
        <v>No</v>
      </c>
      <c r="L719" t="str">
        <f t="shared" si="48"/>
        <v>No</v>
      </c>
      <c r="M719">
        <f t="shared" si="47"/>
        <v>2</v>
      </c>
    </row>
    <row r="720" spans="1:13" x14ac:dyDescent="0.25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  <c r="J720" t="str">
        <f t="shared" si="45"/>
        <v>Adult</v>
      </c>
      <c r="K720" t="str">
        <f t="shared" si="46"/>
        <v>No</v>
      </c>
      <c r="L720" t="str">
        <f t="shared" si="48"/>
        <v>No</v>
      </c>
      <c r="M720">
        <f t="shared" si="47"/>
        <v>2</v>
      </c>
    </row>
    <row r="721" spans="1:13" x14ac:dyDescent="0.25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  <c r="J721" t="str">
        <f t="shared" si="45"/>
        <v>Senior</v>
      </c>
      <c r="K721" t="str">
        <f t="shared" si="46"/>
        <v>Yes</v>
      </c>
      <c r="L721" t="str">
        <f t="shared" si="48"/>
        <v>No</v>
      </c>
      <c r="M721">
        <f t="shared" si="47"/>
        <v>2</v>
      </c>
    </row>
    <row r="722" spans="1:13" x14ac:dyDescent="0.25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  <c r="J722" t="str">
        <f t="shared" si="45"/>
        <v>Senior</v>
      </c>
      <c r="K722" t="str">
        <f t="shared" si="46"/>
        <v>No</v>
      </c>
      <c r="L722" t="str">
        <f t="shared" si="48"/>
        <v>No</v>
      </c>
      <c r="M722">
        <f t="shared" si="47"/>
        <v>2</v>
      </c>
    </row>
    <row r="723" spans="1:13" x14ac:dyDescent="0.25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  <c r="J723" t="str">
        <f t="shared" si="45"/>
        <v>Young Adult</v>
      </c>
      <c r="K723" t="str">
        <f t="shared" si="46"/>
        <v>No</v>
      </c>
      <c r="L723" t="str">
        <f t="shared" si="48"/>
        <v>No</v>
      </c>
      <c r="M723">
        <f t="shared" si="47"/>
        <v>1</v>
      </c>
    </row>
    <row r="724" spans="1:13" x14ac:dyDescent="0.25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  <c r="J724" t="str">
        <f t="shared" si="45"/>
        <v>Senior</v>
      </c>
      <c r="K724" t="str">
        <f t="shared" si="46"/>
        <v>No</v>
      </c>
      <c r="L724" t="str">
        <f t="shared" si="48"/>
        <v>Yes</v>
      </c>
      <c r="M724">
        <f t="shared" si="47"/>
        <v>2</v>
      </c>
    </row>
    <row r="725" spans="1:13" x14ac:dyDescent="0.25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  <c r="J725" t="str">
        <f t="shared" si="45"/>
        <v>Senior</v>
      </c>
      <c r="K725" t="str">
        <f t="shared" si="46"/>
        <v>No</v>
      </c>
      <c r="L725" t="str">
        <f t="shared" si="48"/>
        <v>No</v>
      </c>
      <c r="M725">
        <f t="shared" si="47"/>
        <v>1</v>
      </c>
    </row>
    <row r="726" spans="1:13" x14ac:dyDescent="0.25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  <c r="J726" t="str">
        <f t="shared" si="45"/>
        <v>Senior</v>
      </c>
      <c r="K726" t="str">
        <f t="shared" si="46"/>
        <v>No</v>
      </c>
      <c r="L726" t="str">
        <f t="shared" si="48"/>
        <v>No</v>
      </c>
      <c r="M726">
        <f t="shared" si="47"/>
        <v>1</v>
      </c>
    </row>
    <row r="727" spans="1:13" x14ac:dyDescent="0.25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  <c r="J727" t="str">
        <f t="shared" si="45"/>
        <v>Adult</v>
      </c>
      <c r="K727" t="str">
        <f t="shared" si="46"/>
        <v>Yes</v>
      </c>
      <c r="L727" t="str">
        <f t="shared" si="48"/>
        <v>Yes</v>
      </c>
      <c r="M727">
        <f t="shared" si="47"/>
        <v>1</v>
      </c>
    </row>
    <row r="728" spans="1:13" x14ac:dyDescent="0.25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  <c r="J728" t="str">
        <f t="shared" si="45"/>
        <v>Senior</v>
      </c>
      <c r="K728" t="str">
        <f t="shared" si="46"/>
        <v>No</v>
      </c>
      <c r="L728" t="str">
        <f t="shared" si="48"/>
        <v>No</v>
      </c>
      <c r="M728">
        <f t="shared" si="47"/>
        <v>1</v>
      </c>
    </row>
    <row r="729" spans="1:13" x14ac:dyDescent="0.25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  <c r="J729" t="str">
        <f t="shared" si="45"/>
        <v>Senior</v>
      </c>
      <c r="K729" t="str">
        <f t="shared" si="46"/>
        <v>No</v>
      </c>
      <c r="L729" t="str">
        <f t="shared" si="48"/>
        <v>No</v>
      </c>
      <c r="M729">
        <f t="shared" si="47"/>
        <v>1</v>
      </c>
    </row>
    <row r="730" spans="1:13" x14ac:dyDescent="0.25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  <c r="J730" t="str">
        <f t="shared" si="45"/>
        <v>Young Adult</v>
      </c>
      <c r="K730" t="str">
        <f t="shared" si="46"/>
        <v>Yes</v>
      </c>
      <c r="L730" t="str">
        <f t="shared" si="48"/>
        <v>Yes</v>
      </c>
      <c r="M730">
        <f t="shared" si="47"/>
        <v>1</v>
      </c>
    </row>
    <row r="731" spans="1:13" x14ac:dyDescent="0.25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  <c r="J731" t="str">
        <f t="shared" si="45"/>
        <v>Adult</v>
      </c>
      <c r="K731" t="str">
        <f t="shared" si="46"/>
        <v>No</v>
      </c>
      <c r="L731" t="str">
        <f t="shared" si="48"/>
        <v>No</v>
      </c>
      <c r="M731">
        <f t="shared" si="47"/>
        <v>2</v>
      </c>
    </row>
    <row r="732" spans="1:13" x14ac:dyDescent="0.25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  <c r="J732" t="str">
        <f t="shared" si="45"/>
        <v>Senior</v>
      </c>
      <c r="K732" t="str">
        <f t="shared" si="46"/>
        <v>Yes</v>
      </c>
      <c r="L732" t="str">
        <f t="shared" si="48"/>
        <v>Yes</v>
      </c>
      <c r="M732">
        <f t="shared" si="47"/>
        <v>1</v>
      </c>
    </row>
    <row r="733" spans="1:13" x14ac:dyDescent="0.25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  <c r="J733" t="str">
        <f t="shared" si="45"/>
        <v>Senior</v>
      </c>
      <c r="K733" t="str">
        <f t="shared" si="46"/>
        <v>No</v>
      </c>
      <c r="L733" t="str">
        <f t="shared" si="48"/>
        <v>No</v>
      </c>
      <c r="M733">
        <f t="shared" si="47"/>
        <v>1</v>
      </c>
    </row>
    <row r="734" spans="1:13" x14ac:dyDescent="0.25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  <c r="J734" t="str">
        <f t="shared" si="45"/>
        <v>Adult</v>
      </c>
      <c r="K734" t="str">
        <f t="shared" si="46"/>
        <v>No</v>
      </c>
      <c r="L734" t="str">
        <f t="shared" si="48"/>
        <v>No</v>
      </c>
      <c r="M734">
        <f t="shared" si="47"/>
        <v>1</v>
      </c>
    </row>
    <row r="735" spans="1:13" x14ac:dyDescent="0.25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  <c r="J735" t="str">
        <f t="shared" si="45"/>
        <v>Young Adult</v>
      </c>
      <c r="K735" t="str">
        <f t="shared" si="46"/>
        <v>No</v>
      </c>
      <c r="L735" t="str">
        <f t="shared" si="48"/>
        <v>No</v>
      </c>
      <c r="M735">
        <f t="shared" si="47"/>
        <v>2</v>
      </c>
    </row>
    <row r="736" spans="1:13" x14ac:dyDescent="0.25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  <c r="J736" t="str">
        <f t="shared" si="45"/>
        <v>Senior</v>
      </c>
      <c r="K736" t="str">
        <f t="shared" si="46"/>
        <v>Yes</v>
      </c>
      <c r="L736" t="str">
        <f t="shared" si="48"/>
        <v>Yes</v>
      </c>
      <c r="M736">
        <f t="shared" si="47"/>
        <v>2</v>
      </c>
    </row>
    <row r="737" spans="1:13" x14ac:dyDescent="0.25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  <c r="J737" t="str">
        <f t="shared" si="45"/>
        <v>Young Adult</v>
      </c>
      <c r="K737" t="str">
        <f t="shared" si="46"/>
        <v>No</v>
      </c>
      <c r="L737" t="str">
        <f t="shared" si="48"/>
        <v>Yes</v>
      </c>
      <c r="M737">
        <f t="shared" si="47"/>
        <v>1</v>
      </c>
    </row>
    <row r="738" spans="1:13" x14ac:dyDescent="0.25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  <c r="J738" t="str">
        <f t="shared" si="45"/>
        <v>Adult</v>
      </c>
      <c r="K738" t="str">
        <f t="shared" si="46"/>
        <v>No</v>
      </c>
      <c r="L738" t="str">
        <f t="shared" si="48"/>
        <v>No</v>
      </c>
      <c r="M738">
        <f t="shared" si="47"/>
        <v>2</v>
      </c>
    </row>
    <row r="739" spans="1:13" x14ac:dyDescent="0.25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  <c r="J739" t="str">
        <f t="shared" si="45"/>
        <v>Adult</v>
      </c>
      <c r="K739" t="str">
        <f t="shared" si="46"/>
        <v>No</v>
      </c>
      <c r="L739" t="str">
        <f t="shared" si="48"/>
        <v>No</v>
      </c>
      <c r="M739">
        <f t="shared" si="47"/>
        <v>1</v>
      </c>
    </row>
    <row r="740" spans="1:13" x14ac:dyDescent="0.25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  <c r="J740" t="str">
        <f t="shared" si="45"/>
        <v>Adult</v>
      </c>
      <c r="K740" t="str">
        <f t="shared" si="46"/>
        <v>No</v>
      </c>
      <c r="L740" t="str">
        <f t="shared" si="48"/>
        <v>No</v>
      </c>
      <c r="M740">
        <f t="shared" si="47"/>
        <v>1</v>
      </c>
    </row>
    <row r="741" spans="1:13" x14ac:dyDescent="0.25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  <c r="J741" t="str">
        <f t="shared" si="45"/>
        <v>Young Adult</v>
      </c>
      <c r="K741" t="str">
        <f t="shared" si="46"/>
        <v>No</v>
      </c>
      <c r="L741" t="str">
        <f t="shared" si="48"/>
        <v>Yes</v>
      </c>
      <c r="M741">
        <f t="shared" si="47"/>
        <v>2</v>
      </c>
    </row>
    <row r="742" spans="1:13" x14ac:dyDescent="0.25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  <c r="J742" t="str">
        <f t="shared" si="45"/>
        <v>Adult</v>
      </c>
      <c r="K742" t="str">
        <f t="shared" si="46"/>
        <v>No</v>
      </c>
      <c r="L742" t="str">
        <f t="shared" si="48"/>
        <v>No</v>
      </c>
      <c r="M742">
        <f t="shared" si="47"/>
        <v>1</v>
      </c>
    </row>
    <row r="743" spans="1:13" x14ac:dyDescent="0.25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  <c r="J743" t="str">
        <f t="shared" si="45"/>
        <v>Adult</v>
      </c>
      <c r="K743" t="str">
        <f t="shared" si="46"/>
        <v>Yes</v>
      </c>
      <c r="L743" t="str">
        <f t="shared" si="48"/>
        <v>Yes</v>
      </c>
      <c r="M743">
        <f t="shared" si="47"/>
        <v>2</v>
      </c>
    </row>
    <row r="744" spans="1:13" x14ac:dyDescent="0.25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  <c r="J744" t="str">
        <f t="shared" si="45"/>
        <v>Adult</v>
      </c>
      <c r="K744" t="str">
        <f t="shared" si="46"/>
        <v>Yes</v>
      </c>
      <c r="L744" t="str">
        <f t="shared" si="48"/>
        <v>Yes</v>
      </c>
      <c r="M744">
        <f t="shared" si="47"/>
        <v>2</v>
      </c>
    </row>
    <row r="745" spans="1:13" x14ac:dyDescent="0.25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  <c r="J745" t="str">
        <f t="shared" si="45"/>
        <v>Adult</v>
      </c>
      <c r="K745" t="str">
        <f t="shared" si="46"/>
        <v>No</v>
      </c>
      <c r="L745" t="str">
        <f t="shared" si="48"/>
        <v>No</v>
      </c>
      <c r="M745">
        <f t="shared" si="47"/>
        <v>1</v>
      </c>
    </row>
    <row r="746" spans="1:13" x14ac:dyDescent="0.25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  <c r="J746" t="str">
        <f t="shared" si="45"/>
        <v>Senior</v>
      </c>
      <c r="K746" t="str">
        <f t="shared" si="46"/>
        <v>No</v>
      </c>
      <c r="L746" t="str">
        <f t="shared" si="48"/>
        <v>No</v>
      </c>
      <c r="M746">
        <f t="shared" si="47"/>
        <v>1</v>
      </c>
    </row>
    <row r="747" spans="1:13" x14ac:dyDescent="0.25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  <c r="J747" t="str">
        <f t="shared" si="45"/>
        <v>Adult</v>
      </c>
      <c r="K747" t="str">
        <f t="shared" si="46"/>
        <v>No</v>
      </c>
      <c r="L747" t="str">
        <f t="shared" si="48"/>
        <v>No</v>
      </c>
      <c r="M747">
        <f t="shared" si="47"/>
        <v>2</v>
      </c>
    </row>
    <row r="748" spans="1:13" x14ac:dyDescent="0.25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  <c r="J748" t="str">
        <f t="shared" si="45"/>
        <v>Young Adult</v>
      </c>
      <c r="K748" t="str">
        <f t="shared" si="46"/>
        <v>No</v>
      </c>
      <c r="L748" t="str">
        <f t="shared" si="48"/>
        <v>No</v>
      </c>
      <c r="M748">
        <f t="shared" si="47"/>
        <v>1</v>
      </c>
    </row>
    <row r="749" spans="1:13" x14ac:dyDescent="0.25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  <c r="J749" t="str">
        <f t="shared" si="45"/>
        <v>Young Adult</v>
      </c>
      <c r="K749" t="str">
        <f t="shared" si="46"/>
        <v>No</v>
      </c>
      <c r="L749" t="str">
        <f t="shared" si="48"/>
        <v>No</v>
      </c>
      <c r="M749">
        <f t="shared" si="47"/>
        <v>1</v>
      </c>
    </row>
    <row r="750" spans="1:13" x14ac:dyDescent="0.25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  <c r="J750" t="str">
        <f t="shared" si="45"/>
        <v>Adult</v>
      </c>
      <c r="K750" t="str">
        <f t="shared" si="46"/>
        <v>No</v>
      </c>
      <c r="L750" t="str">
        <f t="shared" si="48"/>
        <v>No</v>
      </c>
      <c r="M750">
        <f t="shared" si="47"/>
        <v>1</v>
      </c>
    </row>
    <row r="751" spans="1:13" x14ac:dyDescent="0.25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  <c r="J751" t="str">
        <f t="shared" si="45"/>
        <v>Adult</v>
      </c>
      <c r="K751" t="str">
        <f t="shared" si="46"/>
        <v>No</v>
      </c>
      <c r="L751" t="str">
        <f t="shared" si="48"/>
        <v>No</v>
      </c>
      <c r="M751">
        <f t="shared" si="47"/>
        <v>2</v>
      </c>
    </row>
    <row r="752" spans="1:13" x14ac:dyDescent="0.25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  <c r="J752" t="str">
        <f t="shared" si="45"/>
        <v>Adult</v>
      </c>
      <c r="K752" t="str">
        <f t="shared" si="46"/>
        <v>No</v>
      </c>
      <c r="L752" t="str">
        <f t="shared" si="48"/>
        <v>No</v>
      </c>
      <c r="M752">
        <f t="shared" si="47"/>
        <v>2</v>
      </c>
    </row>
    <row r="753" spans="1:13" x14ac:dyDescent="0.25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  <c r="J753" t="str">
        <f t="shared" si="45"/>
        <v>Young Adult</v>
      </c>
      <c r="K753" t="str">
        <f t="shared" si="46"/>
        <v>No</v>
      </c>
      <c r="L753" t="str">
        <f t="shared" si="48"/>
        <v>No</v>
      </c>
      <c r="M753">
        <f t="shared" si="47"/>
        <v>1</v>
      </c>
    </row>
    <row r="754" spans="1:13" x14ac:dyDescent="0.25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  <c r="J754" t="str">
        <f t="shared" si="45"/>
        <v>Adult</v>
      </c>
      <c r="K754" t="str">
        <f t="shared" si="46"/>
        <v>No</v>
      </c>
      <c r="L754" t="str">
        <f t="shared" si="48"/>
        <v>No</v>
      </c>
      <c r="M754">
        <f t="shared" si="47"/>
        <v>2</v>
      </c>
    </row>
    <row r="755" spans="1:13" x14ac:dyDescent="0.25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  <c r="J755" t="str">
        <f t="shared" si="45"/>
        <v>Adult</v>
      </c>
      <c r="K755" t="str">
        <f t="shared" si="46"/>
        <v>No</v>
      </c>
      <c r="L755" t="str">
        <f t="shared" si="48"/>
        <v>Yes</v>
      </c>
      <c r="M755">
        <f t="shared" si="47"/>
        <v>2</v>
      </c>
    </row>
    <row r="756" spans="1:13" x14ac:dyDescent="0.25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  <c r="J756" t="str">
        <f t="shared" si="45"/>
        <v>Senior</v>
      </c>
      <c r="K756" t="str">
        <f t="shared" si="46"/>
        <v>No</v>
      </c>
      <c r="L756" t="str">
        <f t="shared" si="48"/>
        <v>No</v>
      </c>
      <c r="M756">
        <f t="shared" si="47"/>
        <v>2</v>
      </c>
    </row>
    <row r="757" spans="1:13" x14ac:dyDescent="0.25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  <c r="J757" t="str">
        <f t="shared" si="45"/>
        <v>Senior</v>
      </c>
      <c r="K757" t="str">
        <f t="shared" si="46"/>
        <v>Yes</v>
      </c>
      <c r="L757" t="str">
        <f t="shared" si="48"/>
        <v>Yes</v>
      </c>
      <c r="M757">
        <f t="shared" si="47"/>
        <v>2</v>
      </c>
    </row>
    <row r="758" spans="1:13" x14ac:dyDescent="0.25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  <c r="J758" t="str">
        <f t="shared" si="45"/>
        <v>Adult</v>
      </c>
      <c r="K758" t="str">
        <f t="shared" si="46"/>
        <v>Yes</v>
      </c>
      <c r="L758" t="str">
        <f t="shared" si="48"/>
        <v>Yes</v>
      </c>
      <c r="M758">
        <f t="shared" si="47"/>
        <v>2</v>
      </c>
    </row>
    <row r="759" spans="1:13" x14ac:dyDescent="0.25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  <c r="J759" t="str">
        <f t="shared" si="45"/>
        <v>Senior</v>
      </c>
      <c r="K759" t="str">
        <f t="shared" si="46"/>
        <v>No</v>
      </c>
      <c r="L759" t="str">
        <f t="shared" si="48"/>
        <v>Yes</v>
      </c>
      <c r="M759">
        <f t="shared" si="47"/>
        <v>1</v>
      </c>
    </row>
    <row r="760" spans="1:13" x14ac:dyDescent="0.25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  <c r="J760" t="str">
        <f t="shared" si="45"/>
        <v>Adult</v>
      </c>
      <c r="K760" t="str">
        <f t="shared" si="46"/>
        <v>No</v>
      </c>
      <c r="L760" t="str">
        <f t="shared" si="48"/>
        <v>No</v>
      </c>
      <c r="M760">
        <f t="shared" si="47"/>
        <v>1</v>
      </c>
    </row>
    <row r="761" spans="1:13" x14ac:dyDescent="0.25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  <c r="J761" t="str">
        <f t="shared" si="45"/>
        <v>Young Adult</v>
      </c>
      <c r="K761" t="str">
        <f t="shared" si="46"/>
        <v>No</v>
      </c>
      <c r="L761" t="str">
        <f t="shared" si="48"/>
        <v>No</v>
      </c>
      <c r="M761">
        <f t="shared" si="47"/>
        <v>1</v>
      </c>
    </row>
    <row r="762" spans="1:13" x14ac:dyDescent="0.25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  <c r="J762" t="str">
        <f t="shared" si="45"/>
        <v>Adult</v>
      </c>
      <c r="K762" t="str">
        <f t="shared" si="46"/>
        <v>No</v>
      </c>
      <c r="L762" t="str">
        <f t="shared" si="48"/>
        <v>No</v>
      </c>
      <c r="M762">
        <f t="shared" si="47"/>
        <v>2</v>
      </c>
    </row>
    <row r="763" spans="1:13" x14ac:dyDescent="0.25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  <c r="J763" t="str">
        <f t="shared" si="45"/>
        <v>Young Adult</v>
      </c>
      <c r="K763" t="str">
        <f t="shared" si="46"/>
        <v>No</v>
      </c>
      <c r="L763" t="str">
        <f t="shared" si="48"/>
        <v>No</v>
      </c>
      <c r="M763">
        <f t="shared" si="47"/>
        <v>2</v>
      </c>
    </row>
    <row r="764" spans="1:13" x14ac:dyDescent="0.25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  <c r="J764" t="str">
        <f t="shared" si="45"/>
        <v>Adult</v>
      </c>
      <c r="K764" t="str">
        <f t="shared" si="46"/>
        <v>No</v>
      </c>
      <c r="L764" t="str">
        <f t="shared" si="48"/>
        <v>No</v>
      </c>
      <c r="M764">
        <f t="shared" si="47"/>
        <v>1</v>
      </c>
    </row>
    <row r="765" spans="1:13" x14ac:dyDescent="0.25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  <c r="J765" t="str">
        <f t="shared" si="45"/>
        <v>Adult</v>
      </c>
      <c r="K765" t="str">
        <f t="shared" si="46"/>
        <v>No</v>
      </c>
      <c r="L765" t="str">
        <f t="shared" si="48"/>
        <v>No</v>
      </c>
      <c r="M765">
        <f t="shared" si="47"/>
        <v>2</v>
      </c>
    </row>
    <row r="766" spans="1:13" x14ac:dyDescent="0.25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  <c r="J766" t="str">
        <f t="shared" si="45"/>
        <v>Adult</v>
      </c>
      <c r="K766" t="str">
        <f t="shared" si="46"/>
        <v>No</v>
      </c>
      <c r="L766" t="str">
        <f t="shared" si="48"/>
        <v>Yes</v>
      </c>
      <c r="M766">
        <f t="shared" si="47"/>
        <v>1</v>
      </c>
    </row>
    <row r="767" spans="1:13" x14ac:dyDescent="0.25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  <c r="J767" t="str">
        <f t="shared" si="45"/>
        <v>Adult</v>
      </c>
      <c r="K767" t="str">
        <f t="shared" si="46"/>
        <v>No</v>
      </c>
      <c r="L767" t="str">
        <f t="shared" si="48"/>
        <v>No</v>
      </c>
      <c r="M767">
        <f t="shared" si="47"/>
        <v>1</v>
      </c>
    </row>
    <row r="768" spans="1:13" x14ac:dyDescent="0.25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  <c r="J768" t="str">
        <f t="shared" si="45"/>
        <v>Adult</v>
      </c>
      <c r="K768" t="str">
        <f t="shared" si="46"/>
        <v>No</v>
      </c>
      <c r="L768" t="str">
        <f t="shared" si="48"/>
        <v>No</v>
      </c>
      <c r="M768">
        <f t="shared" si="47"/>
        <v>1</v>
      </c>
    </row>
    <row r="769" spans="1:13" x14ac:dyDescent="0.25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  <c r="J769" t="str">
        <f t="shared" si="45"/>
        <v>Young Adult</v>
      </c>
      <c r="K769" t="str">
        <f t="shared" si="46"/>
        <v>No</v>
      </c>
      <c r="L769" t="str">
        <f t="shared" si="48"/>
        <v>No</v>
      </c>
      <c r="M769">
        <f t="shared" si="47"/>
        <v>2</v>
      </c>
    </row>
    <row r="770" spans="1:13" x14ac:dyDescent="0.25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  <c r="J770" t="str">
        <f t="shared" si="45"/>
        <v>Adult</v>
      </c>
      <c r="K770" t="str">
        <f t="shared" si="46"/>
        <v>No</v>
      </c>
      <c r="L770" t="str">
        <f t="shared" si="48"/>
        <v>Yes</v>
      </c>
      <c r="M770">
        <f t="shared" si="47"/>
        <v>2</v>
      </c>
    </row>
    <row r="771" spans="1:13" x14ac:dyDescent="0.25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  <c r="J771" t="str">
        <f t="shared" ref="J771:J834" si="49">_xlfn.IFS(E771:E1770&lt;20,"Teen",E771:E1770&lt;30,"Young Adult",E771:E1770&lt;50,"Adult",TRUE,"Senior")</f>
        <v>Adult</v>
      </c>
      <c r="K771" t="str">
        <f t="shared" ref="K771:K834" si="50">IF(I771:I1770&gt;1000,"Yes","No")</f>
        <v>No</v>
      </c>
      <c r="L771" t="str">
        <f t="shared" si="48"/>
        <v>No</v>
      </c>
      <c r="M771">
        <f t="shared" ref="M771:M834" si="51">_xlfn.IFS(D771:D1770="Male",1,D771:D1770="Female",2)</f>
        <v>1</v>
      </c>
    </row>
    <row r="772" spans="1:13" x14ac:dyDescent="0.25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  <c r="J772" t="str">
        <f t="shared" si="49"/>
        <v>Young Adult</v>
      </c>
      <c r="K772" t="str">
        <f t="shared" si="50"/>
        <v>No</v>
      </c>
      <c r="L772" t="str">
        <f t="shared" si="48"/>
        <v>No</v>
      </c>
      <c r="M772">
        <f t="shared" si="51"/>
        <v>1</v>
      </c>
    </row>
    <row r="773" spans="1:13" x14ac:dyDescent="0.25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  <c r="J773" t="str">
        <f t="shared" si="49"/>
        <v>Young Adult</v>
      </c>
      <c r="K773" t="str">
        <f t="shared" si="50"/>
        <v>No</v>
      </c>
      <c r="L773" t="str">
        <f t="shared" si="48"/>
        <v>No</v>
      </c>
      <c r="M773">
        <f t="shared" si="51"/>
        <v>1</v>
      </c>
    </row>
    <row r="774" spans="1:13" x14ac:dyDescent="0.25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  <c r="J774" t="str">
        <f t="shared" si="49"/>
        <v>Young Adult</v>
      </c>
      <c r="K774" t="str">
        <f t="shared" si="50"/>
        <v>Yes</v>
      </c>
      <c r="L774" t="str">
        <f t="shared" si="48"/>
        <v>Yes</v>
      </c>
      <c r="M774">
        <f t="shared" si="51"/>
        <v>1</v>
      </c>
    </row>
    <row r="775" spans="1:13" x14ac:dyDescent="0.25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  <c r="J775" t="str">
        <f t="shared" si="49"/>
        <v>Adult</v>
      </c>
      <c r="K775" t="str">
        <f t="shared" si="50"/>
        <v>No</v>
      </c>
      <c r="L775" t="str">
        <f t="shared" si="48"/>
        <v>No</v>
      </c>
      <c r="M775">
        <f t="shared" si="51"/>
        <v>2</v>
      </c>
    </row>
    <row r="776" spans="1:13" x14ac:dyDescent="0.25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  <c r="J776" t="str">
        <f t="shared" si="49"/>
        <v>Adult</v>
      </c>
      <c r="K776" t="str">
        <f t="shared" si="50"/>
        <v>No</v>
      </c>
      <c r="L776" t="str">
        <f t="shared" si="48"/>
        <v>Yes</v>
      </c>
      <c r="M776">
        <f t="shared" si="51"/>
        <v>2</v>
      </c>
    </row>
    <row r="777" spans="1:13" x14ac:dyDescent="0.25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  <c r="J777" t="str">
        <f t="shared" si="49"/>
        <v>Adult</v>
      </c>
      <c r="K777" t="str">
        <f t="shared" si="50"/>
        <v>No</v>
      </c>
      <c r="L777" t="str">
        <f t="shared" si="48"/>
        <v>No</v>
      </c>
      <c r="M777">
        <f t="shared" si="51"/>
        <v>1</v>
      </c>
    </row>
    <row r="778" spans="1:13" x14ac:dyDescent="0.25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  <c r="J778" t="str">
        <f t="shared" si="49"/>
        <v>Adult</v>
      </c>
      <c r="K778" t="str">
        <f t="shared" si="50"/>
        <v>No</v>
      </c>
      <c r="L778" t="str">
        <f t="shared" ref="L778:L841" si="52">IF(G778:G1777&gt;3,"Yes","No")</f>
        <v>No</v>
      </c>
      <c r="M778">
        <f t="shared" si="51"/>
        <v>1</v>
      </c>
    </row>
    <row r="779" spans="1:13" x14ac:dyDescent="0.25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  <c r="J779" t="str">
        <f t="shared" si="49"/>
        <v>Adult</v>
      </c>
      <c r="K779" t="str">
        <f t="shared" si="50"/>
        <v>No</v>
      </c>
      <c r="L779" t="str">
        <f t="shared" si="52"/>
        <v>Yes</v>
      </c>
      <c r="M779">
        <f t="shared" si="51"/>
        <v>2</v>
      </c>
    </row>
    <row r="780" spans="1:13" x14ac:dyDescent="0.25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  <c r="J780" t="str">
        <f t="shared" si="49"/>
        <v>Senior</v>
      </c>
      <c r="K780" t="str">
        <f t="shared" si="50"/>
        <v>No</v>
      </c>
      <c r="L780" t="str">
        <f t="shared" si="52"/>
        <v>No</v>
      </c>
      <c r="M780">
        <f t="shared" si="51"/>
        <v>2</v>
      </c>
    </row>
    <row r="781" spans="1:13" x14ac:dyDescent="0.25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  <c r="J781" t="str">
        <f t="shared" si="49"/>
        <v>Senior</v>
      </c>
      <c r="K781" t="str">
        <f t="shared" si="50"/>
        <v>No</v>
      </c>
      <c r="L781" t="str">
        <f t="shared" si="52"/>
        <v>No</v>
      </c>
      <c r="M781">
        <f t="shared" si="51"/>
        <v>1</v>
      </c>
    </row>
    <row r="782" spans="1:13" x14ac:dyDescent="0.25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  <c r="J782" t="str">
        <f t="shared" si="49"/>
        <v>Adult</v>
      </c>
      <c r="K782" t="str">
        <f t="shared" si="50"/>
        <v>No</v>
      </c>
      <c r="L782" t="str">
        <f t="shared" si="52"/>
        <v>No</v>
      </c>
      <c r="M782">
        <f t="shared" si="51"/>
        <v>1</v>
      </c>
    </row>
    <row r="783" spans="1:13" x14ac:dyDescent="0.25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  <c r="J783" t="str">
        <f t="shared" si="49"/>
        <v>Senior</v>
      </c>
      <c r="K783" t="str">
        <f t="shared" si="50"/>
        <v>No</v>
      </c>
      <c r="L783" t="str">
        <f t="shared" si="52"/>
        <v>No</v>
      </c>
      <c r="M783">
        <f t="shared" si="51"/>
        <v>1</v>
      </c>
    </row>
    <row r="784" spans="1:13" x14ac:dyDescent="0.25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  <c r="J784" t="str">
        <f t="shared" si="49"/>
        <v>Senior</v>
      </c>
      <c r="K784" t="str">
        <f t="shared" si="50"/>
        <v>No</v>
      </c>
      <c r="L784" t="str">
        <f t="shared" si="52"/>
        <v>No</v>
      </c>
      <c r="M784">
        <f t="shared" si="51"/>
        <v>2</v>
      </c>
    </row>
    <row r="785" spans="1:13" x14ac:dyDescent="0.25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  <c r="J785" t="str">
        <f t="shared" si="49"/>
        <v>Adult</v>
      </c>
      <c r="K785" t="str">
        <f t="shared" si="50"/>
        <v>No</v>
      </c>
      <c r="L785" t="str">
        <f t="shared" si="52"/>
        <v>No</v>
      </c>
      <c r="M785">
        <f t="shared" si="51"/>
        <v>2</v>
      </c>
    </row>
    <row r="786" spans="1:13" x14ac:dyDescent="0.25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  <c r="J786" t="str">
        <f t="shared" si="49"/>
        <v>Adult</v>
      </c>
      <c r="K786" t="str">
        <f t="shared" si="50"/>
        <v>No</v>
      </c>
      <c r="L786" t="str">
        <f t="shared" si="52"/>
        <v>Yes</v>
      </c>
      <c r="M786">
        <f t="shared" si="51"/>
        <v>2</v>
      </c>
    </row>
    <row r="787" spans="1:13" x14ac:dyDescent="0.25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  <c r="J787" t="str">
        <f t="shared" si="49"/>
        <v>Adult</v>
      </c>
      <c r="K787" t="str">
        <f t="shared" si="50"/>
        <v>No</v>
      </c>
      <c r="L787" t="str">
        <f t="shared" si="52"/>
        <v>Yes</v>
      </c>
      <c r="M787">
        <f t="shared" si="51"/>
        <v>1</v>
      </c>
    </row>
    <row r="788" spans="1:13" x14ac:dyDescent="0.25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  <c r="J788" t="str">
        <f t="shared" si="49"/>
        <v>Adult</v>
      </c>
      <c r="K788" t="str">
        <f t="shared" si="50"/>
        <v>No</v>
      </c>
      <c r="L788" t="str">
        <f t="shared" si="52"/>
        <v>No</v>
      </c>
      <c r="M788">
        <f t="shared" si="51"/>
        <v>1</v>
      </c>
    </row>
    <row r="789" spans="1:13" x14ac:dyDescent="0.25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  <c r="J789" t="str">
        <f t="shared" si="49"/>
        <v>Senior</v>
      </c>
      <c r="K789" t="str">
        <f t="shared" si="50"/>
        <v>No</v>
      </c>
      <c r="L789" t="str">
        <f t="shared" si="52"/>
        <v>No</v>
      </c>
      <c r="M789">
        <f t="shared" si="51"/>
        <v>2</v>
      </c>
    </row>
    <row r="790" spans="1:13" x14ac:dyDescent="0.25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  <c r="J790" t="str">
        <f t="shared" si="49"/>
        <v>Senior</v>
      </c>
      <c r="K790" t="str">
        <f t="shared" si="50"/>
        <v>Yes</v>
      </c>
      <c r="L790" t="str">
        <f t="shared" si="52"/>
        <v>Yes</v>
      </c>
      <c r="M790">
        <f t="shared" si="51"/>
        <v>2</v>
      </c>
    </row>
    <row r="791" spans="1:13" x14ac:dyDescent="0.25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  <c r="J791" t="str">
        <f t="shared" si="49"/>
        <v>Senior</v>
      </c>
      <c r="K791" t="str">
        <f t="shared" si="50"/>
        <v>No</v>
      </c>
      <c r="L791" t="str">
        <f t="shared" si="52"/>
        <v>No</v>
      </c>
      <c r="M791">
        <f t="shared" si="51"/>
        <v>1</v>
      </c>
    </row>
    <row r="792" spans="1:13" x14ac:dyDescent="0.25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  <c r="J792" t="str">
        <f t="shared" si="49"/>
        <v>Senior</v>
      </c>
      <c r="K792" t="str">
        <f t="shared" si="50"/>
        <v>No</v>
      </c>
      <c r="L792" t="str">
        <f t="shared" si="52"/>
        <v>No</v>
      </c>
      <c r="M792">
        <f t="shared" si="51"/>
        <v>2</v>
      </c>
    </row>
    <row r="793" spans="1:13" x14ac:dyDescent="0.25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  <c r="J793" t="str">
        <f t="shared" si="49"/>
        <v>Young Adult</v>
      </c>
      <c r="K793" t="str">
        <f t="shared" si="50"/>
        <v>No</v>
      </c>
      <c r="L793" t="str">
        <f t="shared" si="52"/>
        <v>No</v>
      </c>
      <c r="M793">
        <f t="shared" si="51"/>
        <v>2</v>
      </c>
    </row>
    <row r="794" spans="1:13" x14ac:dyDescent="0.25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  <c r="J794" t="str">
        <f t="shared" si="49"/>
        <v>Senior</v>
      </c>
      <c r="K794" t="str">
        <f t="shared" si="50"/>
        <v>No</v>
      </c>
      <c r="L794" t="str">
        <f t="shared" si="52"/>
        <v>No</v>
      </c>
      <c r="M794">
        <f t="shared" si="51"/>
        <v>1</v>
      </c>
    </row>
    <row r="795" spans="1:13" x14ac:dyDescent="0.25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  <c r="J795" t="str">
        <f t="shared" si="49"/>
        <v>Senior</v>
      </c>
      <c r="K795" t="str">
        <f t="shared" si="50"/>
        <v>No</v>
      </c>
      <c r="L795" t="str">
        <f t="shared" si="52"/>
        <v>No</v>
      </c>
      <c r="M795">
        <f t="shared" si="51"/>
        <v>2</v>
      </c>
    </row>
    <row r="796" spans="1:13" x14ac:dyDescent="0.25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  <c r="J796" t="str">
        <f t="shared" si="49"/>
        <v>Senior</v>
      </c>
      <c r="K796" t="str">
        <f t="shared" si="50"/>
        <v>No</v>
      </c>
      <c r="L796" t="str">
        <f t="shared" si="52"/>
        <v>No</v>
      </c>
      <c r="M796">
        <f t="shared" si="51"/>
        <v>1</v>
      </c>
    </row>
    <row r="797" spans="1:13" x14ac:dyDescent="0.25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  <c r="J797" t="str">
        <f t="shared" si="49"/>
        <v>Adult</v>
      </c>
      <c r="K797" t="str">
        <f t="shared" si="50"/>
        <v>No</v>
      </c>
      <c r="L797" t="str">
        <f t="shared" si="52"/>
        <v>Yes</v>
      </c>
      <c r="M797">
        <f t="shared" si="51"/>
        <v>1</v>
      </c>
    </row>
    <row r="798" spans="1:13" x14ac:dyDescent="0.25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  <c r="J798" t="str">
        <f t="shared" si="49"/>
        <v>Adult</v>
      </c>
      <c r="K798" t="str">
        <f t="shared" si="50"/>
        <v>No</v>
      </c>
      <c r="L798" t="str">
        <f t="shared" si="52"/>
        <v>No</v>
      </c>
      <c r="M798">
        <f t="shared" si="51"/>
        <v>1</v>
      </c>
    </row>
    <row r="799" spans="1:13" x14ac:dyDescent="0.25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  <c r="J799" t="str">
        <f t="shared" si="49"/>
        <v>Senior</v>
      </c>
      <c r="K799" t="str">
        <f t="shared" si="50"/>
        <v>No</v>
      </c>
      <c r="L799" t="str">
        <f t="shared" si="52"/>
        <v>No</v>
      </c>
      <c r="M799">
        <f t="shared" si="51"/>
        <v>1</v>
      </c>
    </row>
    <row r="800" spans="1:13" x14ac:dyDescent="0.25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  <c r="J800" t="str">
        <f t="shared" si="49"/>
        <v>Senior</v>
      </c>
      <c r="K800" t="str">
        <f t="shared" si="50"/>
        <v>No</v>
      </c>
      <c r="L800" t="str">
        <f t="shared" si="52"/>
        <v>No</v>
      </c>
      <c r="M800">
        <f t="shared" si="51"/>
        <v>1</v>
      </c>
    </row>
    <row r="801" spans="1:13" x14ac:dyDescent="0.25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  <c r="J801" t="str">
        <f t="shared" si="49"/>
        <v>Adult</v>
      </c>
      <c r="K801" t="str">
        <f t="shared" si="50"/>
        <v>Yes</v>
      </c>
      <c r="L801" t="str">
        <f t="shared" si="52"/>
        <v>Yes</v>
      </c>
      <c r="M801">
        <f t="shared" si="51"/>
        <v>1</v>
      </c>
    </row>
    <row r="802" spans="1:13" x14ac:dyDescent="0.25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  <c r="J802" t="str">
        <f t="shared" si="49"/>
        <v>Young Adult</v>
      </c>
      <c r="K802" t="str">
        <f t="shared" si="50"/>
        <v>No</v>
      </c>
      <c r="L802" t="str">
        <f t="shared" si="52"/>
        <v>Yes</v>
      </c>
      <c r="M802">
        <f t="shared" si="51"/>
        <v>1</v>
      </c>
    </row>
    <row r="803" spans="1:13" x14ac:dyDescent="0.25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  <c r="J803" t="str">
        <f t="shared" si="49"/>
        <v>Adult</v>
      </c>
      <c r="K803" t="str">
        <f t="shared" si="50"/>
        <v>No</v>
      </c>
      <c r="L803" t="str">
        <f t="shared" si="52"/>
        <v>No</v>
      </c>
      <c r="M803">
        <f t="shared" si="51"/>
        <v>2</v>
      </c>
    </row>
    <row r="804" spans="1:13" x14ac:dyDescent="0.25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  <c r="J804" t="str">
        <f t="shared" si="49"/>
        <v>Adult</v>
      </c>
      <c r="K804" t="str">
        <f t="shared" si="50"/>
        <v>No</v>
      </c>
      <c r="L804" t="str">
        <f t="shared" si="52"/>
        <v>Yes</v>
      </c>
      <c r="M804">
        <f t="shared" si="51"/>
        <v>1</v>
      </c>
    </row>
    <row r="805" spans="1:13" x14ac:dyDescent="0.25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  <c r="J805" t="str">
        <f t="shared" si="49"/>
        <v>Adult</v>
      </c>
      <c r="K805" t="str">
        <f t="shared" si="50"/>
        <v>No</v>
      </c>
      <c r="L805" t="str">
        <f t="shared" si="52"/>
        <v>No</v>
      </c>
      <c r="M805">
        <f t="shared" si="51"/>
        <v>1</v>
      </c>
    </row>
    <row r="806" spans="1:13" x14ac:dyDescent="0.25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  <c r="J806" t="str">
        <f t="shared" si="49"/>
        <v>Adult</v>
      </c>
      <c r="K806" t="str">
        <f t="shared" si="50"/>
        <v>Yes</v>
      </c>
      <c r="L806" t="str">
        <f t="shared" si="52"/>
        <v>No</v>
      </c>
      <c r="M806">
        <f t="shared" si="51"/>
        <v>2</v>
      </c>
    </row>
    <row r="807" spans="1:13" x14ac:dyDescent="0.25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  <c r="J807" t="str">
        <f t="shared" si="49"/>
        <v>Adult</v>
      </c>
      <c r="K807" t="str">
        <f t="shared" si="50"/>
        <v>No</v>
      </c>
      <c r="L807" t="str">
        <f t="shared" si="52"/>
        <v>No</v>
      </c>
      <c r="M807">
        <f t="shared" si="51"/>
        <v>2</v>
      </c>
    </row>
    <row r="808" spans="1:13" x14ac:dyDescent="0.25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  <c r="J808" t="str">
        <f t="shared" si="49"/>
        <v>Senior</v>
      </c>
      <c r="K808" t="str">
        <f t="shared" si="50"/>
        <v>No</v>
      </c>
      <c r="L808" t="str">
        <f t="shared" si="52"/>
        <v>Yes</v>
      </c>
      <c r="M808">
        <f t="shared" si="51"/>
        <v>2</v>
      </c>
    </row>
    <row r="809" spans="1:13" x14ac:dyDescent="0.25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  <c r="J809" t="str">
        <f t="shared" si="49"/>
        <v>Adult</v>
      </c>
      <c r="K809" t="str">
        <f t="shared" si="50"/>
        <v>Yes</v>
      </c>
      <c r="L809" t="str">
        <f t="shared" si="52"/>
        <v>Yes</v>
      </c>
      <c r="M809">
        <f t="shared" si="51"/>
        <v>1</v>
      </c>
    </row>
    <row r="810" spans="1:13" x14ac:dyDescent="0.25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  <c r="J810" t="str">
        <f t="shared" si="49"/>
        <v>Senior</v>
      </c>
      <c r="K810" t="str">
        <f t="shared" si="50"/>
        <v>No</v>
      </c>
      <c r="L810" t="str">
        <f t="shared" si="52"/>
        <v>No</v>
      </c>
      <c r="M810">
        <f t="shared" si="51"/>
        <v>2</v>
      </c>
    </row>
    <row r="811" spans="1:13" x14ac:dyDescent="0.25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  <c r="J811" t="str">
        <f t="shared" si="49"/>
        <v>Senior</v>
      </c>
      <c r="K811" t="str">
        <f t="shared" si="50"/>
        <v>No</v>
      </c>
      <c r="L811" t="str">
        <f t="shared" si="52"/>
        <v>Yes</v>
      </c>
      <c r="M811">
        <f t="shared" si="51"/>
        <v>1</v>
      </c>
    </row>
    <row r="812" spans="1:13" x14ac:dyDescent="0.25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  <c r="J812" t="str">
        <f t="shared" si="49"/>
        <v>Senior</v>
      </c>
      <c r="K812" t="str">
        <f t="shared" si="50"/>
        <v>No</v>
      </c>
      <c r="L812" t="str">
        <f t="shared" si="52"/>
        <v>No</v>
      </c>
      <c r="M812">
        <f t="shared" si="51"/>
        <v>1</v>
      </c>
    </row>
    <row r="813" spans="1:13" x14ac:dyDescent="0.25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  <c r="J813" t="str">
        <f t="shared" si="49"/>
        <v>Teen</v>
      </c>
      <c r="K813" t="str">
        <f t="shared" si="50"/>
        <v>No</v>
      </c>
      <c r="L813" t="str">
        <f t="shared" si="52"/>
        <v>No</v>
      </c>
      <c r="M813">
        <f t="shared" si="51"/>
        <v>1</v>
      </c>
    </row>
    <row r="814" spans="1:13" x14ac:dyDescent="0.25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  <c r="J814" t="str">
        <f t="shared" si="49"/>
        <v>Senior</v>
      </c>
      <c r="K814" t="str">
        <f t="shared" si="50"/>
        <v>No</v>
      </c>
      <c r="L814" t="str">
        <f t="shared" si="52"/>
        <v>No</v>
      </c>
      <c r="M814">
        <f t="shared" si="51"/>
        <v>1</v>
      </c>
    </row>
    <row r="815" spans="1:13" x14ac:dyDescent="0.25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  <c r="J815" t="str">
        <f t="shared" si="49"/>
        <v>Senior</v>
      </c>
      <c r="K815" t="str">
        <f t="shared" si="50"/>
        <v>No</v>
      </c>
      <c r="L815" t="str">
        <f t="shared" si="52"/>
        <v>No</v>
      </c>
      <c r="M815">
        <f t="shared" si="51"/>
        <v>2</v>
      </c>
    </row>
    <row r="816" spans="1:13" x14ac:dyDescent="0.25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  <c r="J816" t="str">
        <f t="shared" si="49"/>
        <v>Senior</v>
      </c>
      <c r="K816" t="str">
        <f t="shared" si="50"/>
        <v>No</v>
      </c>
      <c r="L816" t="str">
        <f t="shared" si="52"/>
        <v>No</v>
      </c>
      <c r="M816">
        <f t="shared" si="51"/>
        <v>2</v>
      </c>
    </row>
    <row r="817" spans="1:13" x14ac:dyDescent="0.25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  <c r="J817" t="str">
        <f t="shared" si="49"/>
        <v>Adult</v>
      </c>
      <c r="K817" t="str">
        <f t="shared" si="50"/>
        <v>No</v>
      </c>
      <c r="L817" t="str">
        <f t="shared" si="52"/>
        <v>No</v>
      </c>
      <c r="M817">
        <f t="shared" si="51"/>
        <v>1</v>
      </c>
    </row>
    <row r="818" spans="1:13" x14ac:dyDescent="0.25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  <c r="J818" t="str">
        <f t="shared" si="49"/>
        <v>Adult</v>
      </c>
      <c r="K818" t="str">
        <f t="shared" si="50"/>
        <v>No</v>
      </c>
      <c r="L818" t="str">
        <f t="shared" si="52"/>
        <v>Yes</v>
      </c>
      <c r="M818">
        <f t="shared" si="51"/>
        <v>1</v>
      </c>
    </row>
    <row r="819" spans="1:13" x14ac:dyDescent="0.25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  <c r="J819" t="str">
        <f t="shared" si="49"/>
        <v>Adult</v>
      </c>
      <c r="K819" t="str">
        <f t="shared" si="50"/>
        <v>No</v>
      </c>
      <c r="L819" t="str">
        <f t="shared" si="52"/>
        <v>No</v>
      </c>
      <c r="M819">
        <f t="shared" si="51"/>
        <v>1</v>
      </c>
    </row>
    <row r="820" spans="1:13" x14ac:dyDescent="0.25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  <c r="J820" t="str">
        <f t="shared" si="49"/>
        <v>Adult</v>
      </c>
      <c r="K820" t="str">
        <f t="shared" si="50"/>
        <v>No</v>
      </c>
      <c r="L820" t="str">
        <f t="shared" si="52"/>
        <v>No</v>
      </c>
      <c r="M820">
        <f t="shared" si="51"/>
        <v>2</v>
      </c>
    </row>
    <row r="821" spans="1:13" x14ac:dyDescent="0.25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  <c r="J821" t="str">
        <f t="shared" si="49"/>
        <v>Adult</v>
      </c>
      <c r="K821" t="str">
        <f t="shared" si="50"/>
        <v>No</v>
      </c>
      <c r="L821" t="str">
        <f t="shared" si="52"/>
        <v>Yes</v>
      </c>
      <c r="M821">
        <f t="shared" si="51"/>
        <v>1</v>
      </c>
    </row>
    <row r="822" spans="1:13" x14ac:dyDescent="0.25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  <c r="J822" t="str">
        <f t="shared" si="49"/>
        <v>Adult</v>
      </c>
      <c r="K822" t="str">
        <f t="shared" si="50"/>
        <v>No</v>
      </c>
      <c r="L822" t="str">
        <f t="shared" si="52"/>
        <v>No</v>
      </c>
      <c r="M822">
        <f t="shared" si="51"/>
        <v>1</v>
      </c>
    </row>
    <row r="823" spans="1:13" x14ac:dyDescent="0.25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  <c r="J823" t="str">
        <f t="shared" si="49"/>
        <v>Senior</v>
      </c>
      <c r="K823" t="str">
        <f t="shared" si="50"/>
        <v>No</v>
      </c>
      <c r="L823" t="str">
        <f t="shared" si="52"/>
        <v>No</v>
      </c>
      <c r="M823">
        <f t="shared" si="51"/>
        <v>2</v>
      </c>
    </row>
    <row r="824" spans="1:13" x14ac:dyDescent="0.25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  <c r="J824" t="str">
        <f t="shared" si="49"/>
        <v>Senior</v>
      </c>
      <c r="K824" t="str">
        <f t="shared" si="50"/>
        <v>No</v>
      </c>
      <c r="L824" t="str">
        <f t="shared" si="52"/>
        <v>No</v>
      </c>
      <c r="M824">
        <f t="shared" si="51"/>
        <v>2</v>
      </c>
    </row>
    <row r="825" spans="1:13" x14ac:dyDescent="0.25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  <c r="J825" t="str">
        <f t="shared" si="49"/>
        <v>Senior</v>
      </c>
      <c r="K825" t="str">
        <f t="shared" si="50"/>
        <v>No</v>
      </c>
      <c r="L825" t="str">
        <f t="shared" si="52"/>
        <v>Yes</v>
      </c>
      <c r="M825">
        <f t="shared" si="51"/>
        <v>1</v>
      </c>
    </row>
    <row r="826" spans="1:13" x14ac:dyDescent="0.25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  <c r="J826" t="str">
        <f t="shared" si="49"/>
        <v>Adult</v>
      </c>
      <c r="K826" t="str">
        <f t="shared" si="50"/>
        <v>No</v>
      </c>
      <c r="L826" t="str">
        <f t="shared" si="52"/>
        <v>No</v>
      </c>
      <c r="M826">
        <f t="shared" si="51"/>
        <v>2</v>
      </c>
    </row>
    <row r="827" spans="1:13" x14ac:dyDescent="0.25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  <c r="J827" t="str">
        <f t="shared" si="49"/>
        <v>Adult</v>
      </c>
      <c r="K827" t="str">
        <f t="shared" si="50"/>
        <v>No</v>
      </c>
      <c r="L827" t="str">
        <f t="shared" si="52"/>
        <v>No</v>
      </c>
      <c r="M827">
        <f t="shared" si="51"/>
        <v>2</v>
      </c>
    </row>
    <row r="828" spans="1:13" x14ac:dyDescent="0.25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  <c r="J828" t="str">
        <f t="shared" si="49"/>
        <v>Senior</v>
      </c>
      <c r="K828" t="str">
        <f t="shared" si="50"/>
        <v>No</v>
      </c>
      <c r="L828" t="str">
        <f t="shared" si="52"/>
        <v>No</v>
      </c>
      <c r="M828">
        <f t="shared" si="51"/>
        <v>1</v>
      </c>
    </row>
    <row r="829" spans="1:13" x14ac:dyDescent="0.25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  <c r="J829" t="str">
        <f t="shared" si="49"/>
        <v>Adult</v>
      </c>
      <c r="K829" t="str">
        <f t="shared" si="50"/>
        <v>Yes</v>
      </c>
      <c r="L829" t="str">
        <f t="shared" si="52"/>
        <v>Yes</v>
      </c>
      <c r="M829">
        <f t="shared" si="51"/>
        <v>2</v>
      </c>
    </row>
    <row r="830" spans="1:13" x14ac:dyDescent="0.25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  <c r="J830" t="str">
        <f t="shared" si="49"/>
        <v>Senior</v>
      </c>
      <c r="K830" t="str">
        <f t="shared" si="50"/>
        <v>No</v>
      </c>
      <c r="L830" t="str">
        <f t="shared" si="52"/>
        <v>No</v>
      </c>
      <c r="M830">
        <f t="shared" si="51"/>
        <v>1</v>
      </c>
    </row>
    <row r="831" spans="1:13" x14ac:dyDescent="0.25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  <c r="J831" t="str">
        <f t="shared" si="49"/>
        <v>Senior</v>
      </c>
      <c r="K831" t="str">
        <f t="shared" si="50"/>
        <v>No</v>
      </c>
      <c r="L831" t="str">
        <f t="shared" si="52"/>
        <v>No</v>
      </c>
      <c r="M831">
        <f t="shared" si="51"/>
        <v>2</v>
      </c>
    </row>
    <row r="832" spans="1:13" x14ac:dyDescent="0.25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  <c r="J832" t="str">
        <f t="shared" si="49"/>
        <v>Young Adult</v>
      </c>
      <c r="K832" t="str">
        <f t="shared" si="50"/>
        <v>No</v>
      </c>
      <c r="L832" t="str">
        <f t="shared" si="52"/>
        <v>Yes</v>
      </c>
      <c r="M832">
        <f t="shared" si="51"/>
        <v>1</v>
      </c>
    </row>
    <row r="833" spans="1:13" x14ac:dyDescent="0.25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  <c r="J833" t="str">
        <f t="shared" si="49"/>
        <v>Adult</v>
      </c>
      <c r="K833" t="str">
        <f t="shared" si="50"/>
        <v>Yes</v>
      </c>
      <c r="L833" t="str">
        <f t="shared" si="52"/>
        <v>Yes</v>
      </c>
      <c r="M833">
        <f t="shared" si="51"/>
        <v>1</v>
      </c>
    </row>
    <row r="834" spans="1:13" x14ac:dyDescent="0.25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  <c r="J834" t="str">
        <f t="shared" si="49"/>
        <v>Adult</v>
      </c>
      <c r="K834" t="str">
        <f t="shared" si="50"/>
        <v>No</v>
      </c>
      <c r="L834" t="str">
        <f t="shared" si="52"/>
        <v>Yes</v>
      </c>
      <c r="M834">
        <f t="shared" si="51"/>
        <v>1</v>
      </c>
    </row>
    <row r="835" spans="1:13" x14ac:dyDescent="0.25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  <c r="J835" t="str">
        <f t="shared" ref="J835:J898" si="53">_xlfn.IFS(E835:E1834&lt;20,"Teen",E835:E1834&lt;30,"Young Adult",E835:E1834&lt;50,"Adult",TRUE,"Senior")</f>
        <v>Senior</v>
      </c>
      <c r="K835" t="str">
        <f t="shared" ref="K835:K898" si="54">IF(I835:I1834&gt;1000,"Yes","No")</f>
        <v>No</v>
      </c>
      <c r="L835" t="str">
        <f t="shared" si="52"/>
        <v>No</v>
      </c>
      <c r="M835">
        <f t="shared" ref="M835:M898" si="55">_xlfn.IFS(D835:D1834="Male",1,D835:D1834="Female",2)</f>
        <v>2</v>
      </c>
    </row>
    <row r="836" spans="1:13" x14ac:dyDescent="0.25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  <c r="J836" t="str">
        <f t="shared" si="53"/>
        <v>Adult</v>
      </c>
      <c r="K836" t="str">
        <f t="shared" si="54"/>
        <v>No</v>
      </c>
      <c r="L836" t="str">
        <f t="shared" si="52"/>
        <v>Yes</v>
      </c>
      <c r="M836">
        <f t="shared" si="55"/>
        <v>1</v>
      </c>
    </row>
    <row r="837" spans="1:13" x14ac:dyDescent="0.25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  <c r="J837" t="str">
        <f t="shared" si="53"/>
        <v>Young Adult</v>
      </c>
      <c r="K837" t="str">
        <f t="shared" si="54"/>
        <v>No</v>
      </c>
      <c r="L837" t="str">
        <f t="shared" si="52"/>
        <v>No</v>
      </c>
      <c r="M837">
        <f t="shared" si="55"/>
        <v>2</v>
      </c>
    </row>
    <row r="838" spans="1:13" x14ac:dyDescent="0.25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  <c r="J838" t="str">
        <f t="shared" si="53"/>
        <v>Teen</v>
      </c>
      <c r="K838" t="str">
        <f t="shared" si="54"/>
        <v>No</v>
      </c>
      <c r="L838" t="str">
        <f t="shared" si="52"/>
        <v>No</v>
      </c>
      <c r="M838">
        <f t="shared" si="55"/>
        <v>1</v>
      </c>
    </row>
    <row r="839" spans="1:13" x14ac:dyDescent="0.25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  <c r="J839" t="str">
        <f t="shared" si="53"/>
        <v>Adult</v>
      </c>
      <c r="K839" t="str">
        <f t="shared" si="54"/>
        <v>No</v>
      </c>
      <c r="L839" t="str">
        <f t="shared" si="52"/>
        <v>No</v>
      </c>
      <c r="M839">
        <f t="shared" si="55"/>
        <v>1</v>
      </c>
    </row>
    <row r="840" spans="1:13" x14ac:dyDescent="0.25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  <c r="J840" t="str">
        <f t="shared" si="53"/>
        <v>Young Adult</v>
      </c>
      <c r="K840" t="str">
        <f t="shared" si="54"/>
        <v>Yes</v>
      </c>
      <c r="L840" t="str">
        <f t="shared" si="52"/>
        <v>Yes</v>
      </c>
      <c r="M840">
        <f t="shared" si="55"/>
        <v>2</v>
      </c>
    </row>
    <row r="841" spans="1:13" x14ac:dyDescent="0.25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  <c r="J841" t="str">
        <f t="shared" si="53"/>
        <v>Senior</v>
      </c>
      <c r="K841" t="str">
        <f t="shared" si="54"/>
        <v>No</v>
      </c>
      <c r="L841" t="str">
        <f t="shared" si="52"/>
        <v>No</v>
      </c>
      <c r="M841">
        <f t="shared" si="55"/>
        <v>1</v>
      </c>
    </row>
    <row r="842" spans="1:13" x14ac:dyDescent="0.25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  <c r="J842" t="str">
        <f t="shared" si="53"/>
        <v>Adult</v>
      </c>
      <c r="K842" t="str">
        <f t="shared" si="54"/>
        <v>No</v>
      </c>
      <c r="L842" t="str">
        <f t="shared" ref="L842:L905" si="56">IF(G842:G1841&gt;3,"Yes","No")</f>
        <v>Yes</v>
      </c>
      <c r="M842">
        <f t="shared" si="55"/>
        <v>1</v>
      </c>
    </row>
    <row r="843" spans="1:13" x14ac:dyDescent="0.25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  <c r="J843" t="str">
        <f t="shared" si="53"/>
        <v>Adult</v>
      </c>
      <c r="K843" t="str">
        <f t="shared" si="54"/>
        <v>No</v>
      </c>
      <c r="L843" t="str">
        <f t="shared" si="56"/>
        <v>No</v>
      </c>
      <c r="M843">
        <f t="shared" si="55"/>
        <v>2</v>
      </c>
    </row>
    <row r="844" spans="1:13" x14ac:dyDescent="0.25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  <c r="J844" t="str">
        <f t="shared" si="53"/>
        <v>Young Adult</v>
      </c>
      <c r="K844" t="str">
        <f t="shared" si="54"/>
        <v>Yes</v>
      </c>
      <c r="L844" t="str">
        <f t="shared" si="56"/>
        <v>No</v>
      </c>
      <c r="M844">
        <f t="shared" si="55"/>
        <v>1</v>
      </c>
    </row>
    <row r="845" spans="1:13" x14ac:dyDescent="0.25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  <c r="J845" t="str">
        <f t="shared" si="53"/>
        <v>Adult</v>
      </c>
      <c r="K845" t="str">
        <f t="shared" si="54"/>
        <v>No</v>
      </c>
      <c r="L845" t="str">
        <f t="shared" si="56"/>
        <v>No</v>
      </c>
      <c r="M845">
        <f t="shared" si="55"/>
        <v>1</v>
      </c>
    </row>
    <row r="846" spans="1:13" x14ac:dyDescent="0.25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  <c r="J846" t="str">
        <f t="shared" si="53"/>
        <v>Senior</v>
      </c>
      <c r="K846" t="str">
        <f t="shared" si="54"/>
        <v>No</v>
      </c>
      <c r="L846" t="str">
        <f t="shared" si="56"/>
        <v>No</v>
      </c>
      <c r="M846">
        <f t="shared" si="55"/>
        <v>1</v>
      </c>
    </row>
    <row r="847" spans="1:13" x14ac:dyDescent="0.25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  <c r="J847" t="str">
        <f t="shared" si="53"/>
        <v>Adult</v>
      </c>
      <c r="K847" t="str">
        <f t="shared" si="54"/>
        <v>No</v>
      </c>
      <c r="L847" t="str">
        <f t="shared" si="56"/>
        <v>No</v>
      </c>
      <c r="M847">
        <f t="shared" si="55"/>
        <v>1</v>
      </c>
    </row>
    <row r="848" spans="1:13" x14ac:dyDescent="0.25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  <c r="J848" t="str">
        <f t="shared" si="53"/>
        <v>Teen</v>
      </c>
      <c r="K848" t="str">
        <f t="shared" si="54"/>
        <v>Yes</v>
      </c>
      <c r="L848" t="str">
        <f t="shared" si="56"/>
        <v>Yes</v>
      </c>
      <c r="M848">
        <f t="shared" si="55"/>
        <v>2</v>
      </c>
    </row>
    <row r="849" spans="1:13" x14ac:dyDescent="0.25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  <c r="J849" t="str">
        <f t="shared" si="53"/>
        <v>Senior</v>
      </c>
      <c r="K849" t="str">
        <f t="shared" si="54"/>
        <v>No</v>
      </c>
      <c r="L849" t="str">
        <f t="shared" si="56"/>
        <v>No</v>
      </c>
      <c r="M849">
        <f t="shared" si="55"/>
        <v>2</v>
      </c>
    </row>
    <row r="850" spans="1:13" x14ac:dyDescent="0.25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  <c r="J850" t="str">
        <f t="shared" si="53"/>
        <v>Adult</v>
      </c>
      <c r="K850" t="str">
        <f t="shared" si="54"/>
        <v>No</v>
      </c>
      <c r="L850" t="str">
        <f t="shared" si="56"/>
        <v>No</v>
      </c>
      <c r="M850">
        <f t="shared" si="55"/>
        <v>1</v>
      </c>
    </row>
    <row r="851" spans="1:13" x14ac:dyDescent="0.25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  <c r="J851" t="str">
        <f t="shared" si="53"/>
        <v>Young Adult</v>
      </c>
      <c r="K851" t="str">
        <f t="shared" si="54"/>
        <v>No</v>
      </c>
      <c r="L851" t="str">
        <f t="shared" si="56"/>
        <v>No</v>
      </c>
      <c r="M851">
        <f t="shared" si="55"/>
        <v>2</v>
      </c>
    </row>
    <row r="852" spans="1:13" x14ac:dyDescent="0.25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  <c r="J852" t="str">
        <f t="shared" si="53"/>
        <v>Adult</v>
      </c>
      <c r="K852" t="str">
        <f t="shared" si="54"/>
        <v>No</v>
      </c>
      <c r="L852" t="str">
        <f t="shared" si="56"/>
        <v>No</v>
      </c>
      <c r="M852">
        <f t="shared" si="55"/>
        <v>1</v>
      </c>
    </row>
    <row r="853" spans="1:13" x14ac:dyDescent="0.25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  <c r="J853" t="str">
        <f t="shared" si="53"/>
        <v>Adult</v>
      </c>
      <c r="K853" t="str">
        <f t="shared" si="54"/>
        <v>No</v>
      </c>
      <c r="L853" t="str">
        <f t="shared" si="56"/>
        <v>No</v>
      </c>
      <c r="M853">
        <f t="shared" si="55"/>
        <v>2</v>
      </c>
    </row>
    <row r="854" spans="1:13" x14ac:dyDescent="0.25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  <c r="J854" t="str">
        <f t="shared" si="53"/>
        <v>Young Adult</v>
      </c>
      <c r="K854" t="str">
        <f t="shared" si="54"/>
        <v>No</v>
      </c>
      <c r="L854" t="str">
        <f t="shared" si="56"/>
        <v>No</v>
      </c>
      <c r="M854">
        <f t="shared" si="55"/>
        <v>1</v>
      </c>
    </row>
    <row r="855" spans="1:13" x14ac:dyDescent="0.25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  <c r="J855" t="str">
        <f t="shared" si="53"/>
        <v>Young Adult</v>
      </c>
      <c r="K855" t="str">
        <f t="shared" si="54"/>
        <v>No</v>
      </c>
      <c r="L855" t="str">
        <f t="shared" si="56"/>
        <v>No</v>
      </c>
      <c r="M855">
        <f t="shared" si="55"/>
        <v>1</v>
      </c>
    </row>
    <row r="856" spans="1:13" x14ac:dyDescent="0.25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  <c r="J856" t="str">
        <f t="shared" si="53"/>
        <v>Senior</v>
      </c>
      <c r="K856" t="str">
        <f t="shared" si="54"/>
        <v>No</v>
      </c>
      <c r="L856" t="str">
        <f t="shared" si="56"/>
        <v>No</v>
      </c>
      <c r="M856">
        <f t="shared" si="55"/>
        <v>1</v>
      </c>
    </row>
    <row r="857" spans="1:13" x14ac:dyDescent="0.25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  <c r="J857" t="str">
        <f t="shared" si="53"/>
        <v>Senior</v>
      </c>
      <c r="K857" t="str">
        <f t="shared" si="54"/>
        <v>No</v>
      </c>
      <c r="L857" t="str">
        <f t="shared" si="56"/>
        <v>Yes</v>
      </c>
      <c r="M857">
        <f t="shared" si="55"/>
        <v>1</v>
      </c>
    </row>
    <row r="858" spans="1:13" x14ac:dyDescent="0.25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  <c r="J858" t="str">
        <f t="shared" si="53"/>
        <v>Senior</v>
      </c>
      <c r="K858" t="str">
        <f t="shared" si="54"/>
        <v>No</v>
      </c>
      <c r="L858" t="str">
        <f t="shared" si="56"/>
        <v>No</v>
      </c>
      <c r="M858">
        <f t="shared" si="55"/>
        <v>1</v>
      </c>
    </row>
    <row r="859" spans="1:13" x14ac:dyDescent="0.25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  <c r="J859" t="str">
        <f t="shared" si="53"/>
        <v>Young Adult</v>
      </c>
      <c r="K859" t="str">
        <f t="shared" si="54"/>
        <v>No</v>
      </c>
      <c r="L859" t="str">
        <f t="shared" si="56"/>
        <v>No</v>
      </c>
      <c r="M859">
        <f t="shared" si="55"/>
        <v>1</v>
      </c>
    </row>
    <row r="860" spans="1:13" x14ac:dyDescent="0.25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  <c r="J860" t="str">
        <f t="shared" si="53"/>
        <v>Senior</v>
      </c>
      <c r="K860" t="str">
        <f t="shared" si="54"/>
        <v>Yes</v>
      </c>
      <c r="L860" t="str">
        <f t="shared" si="56"/>
        <v>No</v>
      </c>
      <c r="M860">
        <f t="shared" si="55"/>
        <v>2</v>
      </c>
    </row>
    <row r="861" spans="1:13" x14ac:dyDescent="0.25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  <c r="J861" t="str">
        <f t="shared" si="53"/>
        <v>Senior</v>
      </c>
      <c r="K861" t="str">
        <f t="shared" si="54"/>
        <v>No</v>
      </c>
      <c r="L861" t="str">
        <f t="shared" si="56"/>
        <v>Yes</v>
      </c>
      <c r="M861">
        <f t="shared" si="55"/>
        <v>1</v>
      </c>
    </row>
    <row r="862" spans="1:13" x14ac:dyDescent="0.25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  <c r="J862" t="str">
        <f t="shared" si="53"/>
        <v>Adult</v>
      </c>
      <c r="K862" t="str">
        <f t="shared" si="54"/>
        <v>No</v>
      </c>
      <c r="L862" t="str">
        <f t="shared" si="56"/>
        <v>No</v>
      </c>
      <c r="M862">
        <f t="shared" si="55"/>
        <v>2</v>
      </c>
    </row>
    <row r="863" spans="1:13" x14ac:dyDescent="0.25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  <c r="J863" t="str">
        <f t="shared" si="53"/>
        <v>Young Adult</v>
      </c>
      <c r="K863" t="str">
        <f t="shared" si="54"/>
        <v>Yes</v>
      </c>
      <c r="L863" t="str">
        <f t="shared" si="56"/>
        <v>Yes</v>
      </c>
      <c r="M863">
        <f t="shared" si="55"/>
        <v>1</v>
      </c>
    </row>
    <row r="864" spans="1:13" x14ac:dyDescent="0.25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  <c r="J864" t="str">
        <f t="shared" si="53"/>
        <v>Adult</v>
      </c>
      <c r="K864" t="str">
        <f t="shared" si="54"/>
        <v>No</v>
      </c>
      <c r="L864" t="str">
        <f t="shared" si="56"/>
        <v>No</v>
      </c>
      <c r="M864">
        <f t="shared" si="55"/>
        <v>2</v>
      </c>
    </row>
    <row r="865" spans="1:13" x14ac:dyDescent="0.25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  <c r="J865" t="str">
        <f t="shared" si="53"/>
        <v>Senior</v>
      </c>
      <c r="K865" t="str">
        <f t="shared" si="54"/>
        <v>No</v>
      </c>
      <c r="L865" t="str">
        <f t="shared" si="56"/>
        <v>No</v>
      </c>
      <c r="M865">
        <f t="shared" si="55"/>
        <v>2</v>
      </c>
    </row>
    <row r="866" spans="1:13" x14ac:dyDescent="0.25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  <c r="J866" t="str">
        <f t="shared" si="53"/>
        <v>Adult</v>
      </c>
      <c r="K866" t="str">
        <f t="shared" si="54"/>
        <v>No</v>
      </c>
      <c r="L866" t="str">
        <f t="shared" si="56"/>
        <v>No</v>
      </c>
      <c r="M866">
        <f t="shared" si="55"/>
        <v>2</v>
      </c>
    </row>
    <row r="867" spans="1:13" x14ac:dyDescent="0.25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  <c r="J867" t="str">
        <f t="shared" si="53"/>
        <v>Young Adult</v>
      </c>
      <c r="K867" t="str">
        <f t="shared" si="54"/>
        <v>No</v>
      </c>
      <c r="L867" t="str">
        <f t="shared" si="56"/>
        <v>No</v>
      </c>
      <c r="M867">
        <f t="shared" si="55"/>
        <v>1</v>
      </c>
    </row>
    <row r="868" spans="1:13" x14ac:dyDescent="0.25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  <c r="J868" t="str">
        <f t="shared" si="53"/>
        <v>Young Adult</v>
      </c>
      <c r="K868" t="str">
        <f t="shared" si="54"/>
        <v>No</v>
      </c>
      <c r="L868" t="str">
        <f t="shared" si="56"/>
        <v>No</v>
      </c>
      <c r="M868">
        <f t="shared" si="55"/>
        <v>1</v>
      </c>
    </row>
    <row r="869" spans="1:13" x14ac:dyDescent="0.25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  <c r="J869" t="str">
        <f t="shared" si="53"/>
        <v>Young Adult</v>
      </c>
      <c r="K869" t="str">
        <f t="shared" si="54"/>
        <v>No</v>
      </c>
      <c r="L869" t="str">
        <f t="shared" si="56"/>
        <v>No</v>
      </c>
      <c r="M869">
        <f t="shared" si="55"/>
        <v>2</v>
      </c>
    </row>
    <row r="870" spans="1:13" x14ac:dyDescent="0.25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  <c r="J870" t="str">
        <f t="shared" si="53"/>
        <v>Adult</v>
      </c>
      <c r="K870" t="str">
        <f t="shared" si="54"/>
        <v>Yes</v>
      </c>
      <c r="L870" t="str">
        <f t="shared" si="56"/>
        <v>No</v>
      </c>
      <c r="M870">
        <f t="shared" si="55"/>
        <v>1</v>
      </c>
    </row>
    <row r="871" spans="1:13" x14ac:dyDescent="0.25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  <c r="J871" t="str">
        <f t="shared" si="53"/>
        <v>Adult</v>
      </c>
      <c r="K871" t="str">
        <f t="shared" si="54"/>
        <v>No</v>
      </c>
      <c r="L871" t="str">
        <f t="shared" si="56"/>
        <v>Yes</v>
      </c>
      <c r="M871">
        <f t="shared" si="55"/>
        <v>2</v>
      </c>
    </row>
    <row r="872" spans="1:13" x14ac:dyDescent="0.25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  <c r="J872" t="str">
        <f t="shared" si="53"/>
        <v>Senior</v>
      </c>
      <c r="K872" t="str">
        <f t="shared" si="54"/>
        <v>No</v>
      </c>
      <c r="L872" t="str">
        <f t="shared" si="56"/>
        <v>No</v>
      </c>
      <c r="M872">
        <f t="shared" si="55"/>
        <v>1</v>
      </c>
    </row>
    <row r="873" spans="1:13" x14ac:dyDescent="0.25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  <c r="J873" t="str">
        <f t="shared" si="53"/>
        <v>Senior</v>
      </c>
      <c r="K873" t="str">
        <f t="shared" si="54"/>
        <v>No</v>
      </c>
      <c r="L873" t="str">
        <f t="shared" si="56"/>
        <v>No</v>
      </c>
      <c r="M873">
        <f t="shared" si="55"/>
        <v>2</v>
      </c>
    </row>
    <row r="874" spans="1:13" x14ac:dyDescent="0.25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  <c r="J874" t="str">
        <f t="shared" si="53"/>
        <v>Young Adult</v>
      </c>
      <c r="K874" t="str">
        <f t="shared" si="54"/>
        <v>No</v>
      </c>
      <c r="L874" t="str">
        <f t="shared" si="56"/>
        <v>Yes</v>
      </c>
      <c r="M874">
        <f t="shared" si="55"/>
        <v>2</v>
      </c>
    </row>
    <row r="875" spans="1:13" x14ac:dyDescent="0.25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  <c r="J875" t="str">
        <f t="shared" si="53"/>
        <v>Senior</v>
      </c>
      <c r="K875" t="str">
        <f t="shared" si="54"/>
        <v>No</v>
      </c>
      <c r="L875" t="str">
        <f t="shared" si="56"/>
        <v>No</v>
      </c>
      <c r="M875">
        <f t="shared" si="55"/>
        <v>1</v>
      </c>
    </row>
    <row r="876" spans="1:13" x14ac:dyDescent="0.25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  <c r="J876" t="str">
        <f t="shared" si="53"/>
        <v>Senior</v>
      </c>
      <c r="K876" t="str">
        <f t="shared" si="54"/>
        <v>Yes</v>
      </c>
      <c r="L876" t="str">
        <f t="shared" si="56"/>
        <v>Yes</v>
      </c>
      <c r="M876">
        <f t="shared" si="55"/>
        <v>2</v>
      </c>
    </row>
    <row r="877" spans="1:13" x14ac:dyDescent="0.25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  <c r="J877" t="str">
        <f t="shared" si="53"/>
        <v>Adult</v>
      </c>
      <c r="K877" t="str">
        <f t="shared" si="54"/>
        <v>No</v>
      </c>
      <c r="L877" t="str">
        <f t="shared" si="56"/>
        <v>Yes</v>
      </c>
      <c r="M877">
        <f t="shared" si="55"/>
        <v>1</v>
      </c>
    </row>
    <row r="878" spans="1:13" x14ac:dyDescent="0.25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  <c r="J878" t="str">
        <f t="shared" si="53"/>
        <v>Senior</v>
      </c>
      <c r="K878" t="str">
        <f t="shared" si="54"/>
        <v>No</v>
      </c>
      <c r="L878" t="str">
        <f t="shared" si="56"/>
        <v>No</v>
      </c>
      <c r="M878">
        <f t="shared" si="55"/>
        <v>2</v>
      </c>
    </row>
    <row r="879" spans="1:13" x14ac:dyDescent="0.25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  <c r="J879" t="str">
        <f t="shared" si="53"/>
        <v>Young Adult</v>
      </c>
      <c r="K879" t="str">
        <f t="shared" si="54"/>
        <v>No</v>
      </c>
      <c r="L879" t="str">
        <f t="shared" si="56"/>
        <v>No</v>
      </c>
      <c r="M879">
        <f t="shared" si="55"/>
        <v>2</v>
      </c>
    </row>
    <row r="880" spans="1:13" x14ac:dyDescent="0.25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  <c r="J880" t="str">
        <f t="shared" si="53"/>
        <v>Young Adult</v>
      </c>
      <c r="K880" t="str">
        <f t="shared" si="54"/>
        <v>No</v>
      </c>
      <c r="L880" t="str">
        <f t="shared" si="56"/>
        <v>No</v>
      </c>
      <c r="M880">
        <f t="shared" si="55"/>
        <v>1</v>
      </c>
    </row>
    <row r="881" spans="1:13" x14ac:dyDescent="0.25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  <c r="J881" t="str">
        <f t="shared" si="53"/>
        <v>Young Adult</v>
      </c>
      <c r="K881" t="str">
        <f t="shared" si="54"/>
        <v>No</v>
      </c>
      <c r="L881" t="str">
        <f t="shared" si="56"/>
        <v>No</v>
      </c>
      <c r="M881">
        <f t="shared" si="55"/>
        <v>1</v>
      </c>
    </row>
    <row r="882" spans="1:13" x14ac:dyDescent="0.25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  <c r="J882" t="str">
        <f t="shared" si="53"/>
        <v>Young Adult</v>
      </c>
      <c r="K882" t="str">
        <f t="shared" si="54"/>
        <v>No</v>
      </c>
      <c r="L882" t="str">
        <f t="shared" si="56"/>
        <v>No</v>
      </c>
      <c r="M882">
        <f t="shared" si="55"/>
        <v>1</v>
      </c>
    </row>
    <row r="883" spans="1:13" x14ac:dyDescent="0.25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  <c r="J883" t="str">
        <f t="shared" si="53"/>
        <v>Senior</v>
      </c>
      <c r="K883" t="str">
        <f t="shared" si="54"/>
        <v>No</v>
      </c>
      <c r="L883" t="str">
        <f t="shared" si="56"/>
        <v>No</v>
      </c>
      <c r="M883">
        <f t="shared" si="55"/>
        <v>2</v>
      </c>
    </row>
    <row r="884" spans="1:13" x14ac:dyDescent="0.25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  <c r="J884" t="str">
        <f t="shared" si="53"/>
        <v>Adult</v>
      </c>
      <c r="K884" t="str">
        <f t="shared" si="54"/>
        <v>No</v>
      </c>
      <c r="L884" t="str">
        <f t="shared" si="56"/>
        <v>No</v>
      </c>
      <c r="M884">
        <f t="shared" si="55"/>
        <v>1</v>
      </c>
    </row>
    <row r="885" spans="1:13" x14ac:dyDescent="0.25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  <c r="J885" t="str">
        <f t="shared" si="53"/>
        <v>Young Adult</v>
      </c>
      <c r="K885" t="str">
        <f t="shared" si="54"/>
        <v>No</v>
      </c>
      <c r="L885" t="str">
        <f t="shared" si="56"/>
        <v>No</v>
      </c>
      <c r="M885">
        <f t="shared" si="55"/>
        <v>2</v>
      </c>
    </row>
    <row r="886" spans="1:13" x14ac:dyDescent="0.25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  <c r="J886" t="str">
        <f t="shared" si="53"/>
        <v>Senior</v>
      </c>
      <c r="K886" t="str">
        <f t="shared" si="54"/>
        <v>No</v>
      </c>
      <c r="L886" t="str">
        <f t="shared" si="56"/>
        <v>Yes</v>
      </c>
      <c r="M886">
        <f t="shared" si="55"/>
        <v>2</v>
      </c>
    </row>
    <row r="887" spans="1:13" x14ac:dyDescent="0.25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  <c r="J887" t="str">
        <f t="shared" si="53"/>
        <v>Adult</v>
      </c>
      <c r="K887" t="str">
        <f t="shared" si="54"/>
        <v>No</v>
      </c>
      <c r="L887" t="str">
        <f t="shared" si="56"/>
        <v>No</v>
      </c>
      <c r="M887">
        <f t="shared" si="55"/>
        <v>1</v>
      </c>
    </row>
    <row r="888" spans="1:13" x14ac:dyDescent="0.25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  <c r="J888" t="str">
        <f t="shared" si="53"/>
        <v>Senior</v>
      </c>
      <c r="K888" t="str">
        <f t="shared" si="54"/>
        <v>No</v>
      </c>
      <c r="L888" t="str">
        <f t="shared" si="56"/>
        <v>Yes</v>
      </c>
      <c r="M888">
        <f t="shared" si="55"/>
        <v>1</v>
      </c>
    </row>
    <row r="889" spans="1:13" x14ac:dyDescent="0.25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  <c r="J889" t="str">
        <f t="shared" si="53"/>
        <v>Senior</v>
      </c>
      <c r="K889" t="str">
        <f t="shared" si="54"/>
        <v>No</v>
      </c>
      <c r="L889" t="str">
        <f t="shared" si="56"/>
        <v>Yes</v>
      </c>
      <c r="M889">
        <f t="shared" si="55"/>
        <v>2</v>
      </c>
    </row>
    <row r="890" spans="1:13" x14ac:dyDescent="0.25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  <c r="J890" t="str">
        <f t="shared" si="53"/>
        <v>Adult</v>
      </c>
      <c r="K890" t="str">
        <f t="shared" si="54"/>
        <v>No</v>
      </c>
      <c r="L890" t="str">
        <f t="shared" si="56"/>
        <v>No</v>
      </c>
      <c r="M890">
        <f t="shared" si="55"/>
        <v>2</v>
      </c>
    </row>
    <row r="891" spans="1:13" x14ac:dyDescent="0.25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  <c r="J891" t="str">
        <f t="shared" si="53"/>
        <v>Adult</v>
      </c>
      <c r="K891" t="str">
        <f t="shared" si="54"/>
        <v>No</v>
      </c>
      <c r="L891" t="str">
        <f t="shared" si="56"/>
        <v>No</v>
      </c>
      <c r="M891">
        <f t="shared" si="55"/>
        <v>1</v>
      </c>
    </row>
    <row r="892" spans="1:13" x14ac:dyDescent="0.25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  <c r="J892" t="str">
        <f t="shared" si="53"/>
        <v>Adult</v>
      </c>
      <c r="K892" t="str">
        <f t="shared" si="54"/>
        <v>No</v>
      </c>
      <c r="L892" t="str">
        <f t="shared" si="56"/>
        <v>No</v>
      </c>
      <c r="M892">
        <f t="shared" si="55"/>
        <v>1</v>
      </c>
    </row>
    <row r="893" spans="1:13" x14ac:dyDescent="0.25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  <c r="J893" t="str">
        <f t="shared" si="53"/>
        <v>Young Adult</v>
      </c>
      <c r="K893" t="str">
        <f t="shared" si="54"/>
        <v>No</v>
      </c>
      <c r="L893" t="str">
        <f t="shared" si="56"/>
        <v>No</v>
      </c>
      <c r="M893">
        <f t="shared" si="55"/>
        <v>1</v>
      </c>
    </row>
    <row r="894" spans="1:13" x14ac:dyDescent="0.25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  <c r="J894" t="str">
        <f t="shared" si="53"/>
        <v>Adult</v>
      </c>
      <c r="K894" t="str">
        <f t="shared" si="54"/>
        <v>No</v>
      </c>
      <c r="L894" t="str">
        <f t="shared" si="56"/>
        <v>No</v>
      </c>
      <c r="M894">
        <f t="shared" si="55"/>
        <v>1</v>
      </c>
    </row>
    <row r="895" spans="1:13" x14ac:dyDescent="0.25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  <c r="J895" t="str">
        <f t="shared" si="53"/>
        <v>Senior</v>
      </c>
      <c r="K895" t="str">
        <f t="shared" si="54"/>
        <v>No</v>
      </c>
      <c r="L895" t="str">
        <f t="shared" si="56"/>
        <v>No</v>
      </c>
      <c r="M895">
        <f t="shared" si="55"/>
        <v>1</v>
      </c>
    </row>
    <row r="896" spans="1:13" x14ac:dyDescent="0.25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  <c r="J896" t="str">
        <f t="shared" si="53"/>
        <v>Senior</v>
      </c>
      <c r="K896" t="str">
        <f t="shared" si="54"/>
        <v>No</v>
      </c>
      <c r="L896" t="str">
        <f t="shared" si="56"/>
        <v>Yes</v>
      </c>
      <c r="M896">
        <f t="shared" si="55"/>
        <v>2</v>
      </c>
    </row>
    <row r="897" spans="1:13" x14ac:dyDescent="0.25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  <c r="J897" t="str">
        <f t="shared" si="53"/>
        <v>Adult</v>
      </c>
      <c r="K897" t="str">
        <f t="shared" si="54"/>
        <v>No</v>
      </c>
      <c r="L897" t="str">
        <f t="shared" si="56"/>
        <v>No</v>
      </c>
      <c r="M897">
        <f t="shared" si="55"/>
        <v>2</v>
      </c>
    </row>
    <row r="898" spans="1:13" x14ac:dyDescent="0.25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  <c r="J898" t="str">
        <f t="shared" si="53"/>
        <v>Senior</v>
      </c>
      <c r="K898" t="str">
        <f t="shared" si="54"/>
        <v>No</v>
      </c>
      <c r="L898" t="str">
        <f t="shared" si="56"/>
        <v>No</v>
      </c>
      <c r="M898">
        <f t="shared" si="55"/>
        <v>2</v>
      </c>
    </row>
    <row r="899" spans="1:13" x14ac:dyDescent="0.25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  <c r="J899" t="str">
        <f t="shared" ref="J899:J962" si="57">_xlfn.IFS(E899:E1898&lt;20,"Teen",E899:E1898&lt;30,"Young Adult",E899:E1898&lt;50,"Adult",TRUE,"Senior")</f>
        <v>Adult</v>
      </c>
      <c r="K899" t="str">
        <f t="shared" ref="K899:K962" si="58">IF(I899:I1898&gt;1000,"Yes","No")</f>
        <v>No</v>
      </c>
      <c r="L899" t="str">
        <f t="shared" si="56"/>
        <v>No</v>
      </c>
      <c r="M899">
        <f t="shared" ref="M899:M962" si="59">_xlfn.IFS(D899:D1898="Male",1,D899:D1898="Female",2)</f>
        <v>2</v>
      </c>
    </row>
    <row r="900" spans="1:13" x14ac:dyDescent="0.25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  <c r="J900" t="str">
        <f t="shared" si="57"/>
        <v>Young Adult</v>
      </c>
      <c r="K900" t="str">
        <f t="shared" si="58"/>
        <v>No</v>
      </c>
      <c r="L900" t="str">
        <f t="shared" si="56"/>
        <v>No</v>
      </c>
      <c r="M900">
        <f t="shared" si="59"/>
        <v>1</v>
      </c>
    </row>
    <row r="901" spans="1:13" x14ac:dyDescent="0.25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  <c r="J901" t="str">
        <f t="shared" si="57"/>
        <v>Young Adult</v>
      </c>
      <c r="K901" t="str">
        <f t="shared" si="58"/>
        <v>No</v>
      </c>
      <c r="L901" t="str">
        <f t="shared" si="56"/>
        <v>No</v>
      </c>
      <c r="M901">
        <f t="shared" si="59"/>
        <v>1</v>
      </c>
    </row>
    <row r="902" spans="1:13" x14ac:dyDescent="0.25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  <c r="J902" t="str">
        <f t="shared" si="57"/>
        <v>Adult</v>
      </c>
      <c r="K902" t="str">
        <f t="shared" si="58"/>
        <v>No</v>
      </c>
      <c r="L902" t="str">
        <f t="shared" si="56"/>
        <v>No</v>
      </c>
      <c r="M902">
        <f t="shared" si="59"/>
        <v>1</v>
      </c>
    </row>
    <row r="903" spans="1:13" x14ac:dyDescent="0.25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  <c r="J903" t="str">
        <f t="shared" si="57"/>
        <v>Senior</v>
      </c>
      <c r="K903" t="str">
        <f t="shared" si="58"/>
        <v>No</v>
      </c>
      <c r="L903" t="str">
        <f t="shared" si="56"/>
        <v>No</v>
      </c>
      <c r="M903">
        <f t="shared" si="59"/>
        <v>2</v>
      </c>
    </row>
    <row r="904" spans="1:13" x14ac:dyDescent="0.25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  <c r="J904" t="str">
        <f t="shared" si="57"/>
        <v>Senior</v>
      </c>
      <c r="K904" t="str">
        <f t="shared" si="58"/>
        <v>No</v>
      </c>
      <c r="L904" t="str">
        <f t="shared" si="56"/>
        <v>Yes</v>
      </c>
      <c r="M904">
        <f t="shared" si="59"/>
        <v>2</v>
      </c>
    </row>
    <row r="905" spans="1:13" x14ac:dyDescent="0.25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  <c r="J905" t="str">
        <f t="shared" si="57"/>
        <v>Young Adult</v>
      </c>
      <c r="K905" t="str">
        <f t="shared" si="58"/>
        <v>No</v>
      </c>
      <c r="L905" t="str">
        <f t="shared" si="56"/>
        <v>No</v>
      </c>
      <c r="M905">
        <f t="shared" si="59"/>
        <v>1</v>
      </c>
    </row>
    <row r="906" spans="1:13" x14ac:dyDescent="0.25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  <c r="J906" t="str">
        <f t="shared" si="57"/>
        <v>Senior</v>
      </c>
      <c r="K906" t="str">
        <f t="shared" si="58"/>
        <v>No</v>
      </c>
      <c r="L906" t="str">
        <f t="shared" ref="L906:L969" si="60">IF(G906:G1905&gt;3,"Yes","No")</f>
        <v>No</v>
      </c>
      <c r="M906">
        <f t="shared" si="59"/>
        <v>1</v>
      </c>
    </row>
    <row r="907" spans="1:13" x14ac:dyDescent="0.25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  <c r="J907" t="str">
        <f t="shared" si="57"/>
        <v>Young Adult</v>
      </c>
      <c r="K907" t="str">
        <f t="shared" si="58"/>
        <v>No</v>
      </c>
      <c r="L907" t="str">
        <f t="shared" si="60"/>
        <v>No</v>
      </c>
      <c r="M907">
        <f t="shared" si="59"/>
        <v>2</v>
      </c>
    </row>
    <row r="908" spans="1:13" x14ac:dyDescent="0.25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  <c r="J908" t="str">
        <f t="shared" si="57"/>
        <v>Adult</v>
      </c>
      <c r="K908" t="str">
        <f t="shared" si="58"/>
        <v>No</v>
      </c>
      <c r="L908" t="str">
        <f t="shared" si="60"/>
        <v>No</v>
      </c>
      <c r="M908">
        <f t="shared" si="59"/>
        <v>2</v>
      </c>
    </row>
    <row r="909" spans="1:13" x14ac:dyDescent="0.25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  <c r="J909" t="str">
        <f t="shared" si="57"/>
        <v>Adult</v>
      </c>
      <c r="K909" t="str">
        <f t="shared" si="58"/>
        <v>Yes</v>
      </c>
      <c r="L909" t="str">
        <f t="shared" si="60"/>
        <v>Yes</v>
      </c>
      <c r="M909">
        <f t="shared" si="59"/>
        <v>1</v>
      </c>
    </row>
    <row r="910" spans="1:13" x14ac:dyDescent="0.25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  <c r="J910" t="str">
        <f t="shared" si="57"/>
        <v>Young Adult</v>
      </c>
      <c r="K910" t="str">
        <f t="shared" si="58"/>
        <v>No</v>
      </c>
      <c r="L910" t="str">
        <f t="shared" si="60"/>
        <v>No</v>
      </c>
      <c r="M910">
        <f t="shared" si="59"/>
        <v>1</v>
      </c>
    </row>
    <row r="911" spans="1:13" x14ac:dyDescent="0.25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  <c r="J911" t="str">
        <f t="shared" si="57"/>
        <v>Young Adult</v>
      </c>
      <c r="K911" t="str">
        <f t="shared" si="58"/>
        <v>No</v>
      </c>
      <c r="L911" t="str">
        <f t="shared" si="60"/>
        <v>No</v>
      </c>
      <c r="M911">
        <f t="shared" si="59"/>
        <v>2</v>
      </c>
    </row>
    <row r="912" spans="1:13" x14ac:dyDescent="0.25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  <c r="J912" t="str">
        <f t="shared" si="57"/>
        <v>Adult</v>
      </c>
      <c r="K912" t="str">
        <f t="shared" si="58"/>
        <v>No</v>
      </c>
      <c r="L912" t="str">
        <f t="shared" si="60"/>
        <v>No</v>
      </c>
      <c r="M912">
        <f t="shared" si="59"/>
        <v>1</v>
      </c>
    </row>
    <row r="913" spans="1:13" x14ac:dyDescent="0.25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  <c r="J913" t="str">
        <f t="shared" si="57"/>
        <v>Senior</v>
      </c>
      <c r="K913" t="str">
        <f t="shared" si="58"/>
        <v>No</v>
      </c>
      <c r="L913" t="str">
        <f t="shared" si="60"/>
        <v>No</v>
      </c>
      <c r="M913">
        <f t="shared" si="59"/>
        <v>1</v>
      </c>
    </row>
    <row r="914" spans="1:13" x14ac:dyDescent="0.25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  <c r="J914" t="str">
        <f t="shared" si="57"/>
        <v>Young Adult</v>
      </c>
      <c r="K914" t="str">
        <f t="shared" si="58"/>
        <v>No</v>
      </c>
      <c r="L914" t="str">
        <f t="shared" si="60"/>
        <v>No</v>
      </c>
      <c r="M914">
        <f t="shared" si="59"/>
        <v>1</v>
      </c>
    </row>
    <row r="915" spans="1:13" x14ac:dyDescent="0.25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  <c r="J915" t="str">
        <f t="shared" si="57"/>
        <v>Senior</v>
      </c>
      <c r="K915" t="str">
        <f t="shared" si="58"/>
        <v>No</v>
      </c>
      <c r="L915" t="str">
        <f t="shared" si="60"/>
        <v>No</v>
      </c>
      <c r="M915">
        <f t="shared" si="59"/>
        <v>2</v>
      </c>
    </row>
    <row r="916" spans="1:13" x14ac:dyDescent="0.25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  <c r="J916" t="str">
        <f t="shared" si="57"/>
        <v>Young Adult</v>
      </c>
      <c r="K916" t="str">
        <f t="shared" si="58"/>
        <v>No</v>
      </c>
      <c r="L916" t="str">
        <f t="shared" si="60"/>
        <v>No</v>
      </c>
      <c r="M916">
        <f t="shared" si="59"/>
        <v>2</v>
      </c>
    </row>
    <row r="917" spans="1:13" x14ac:dyDescent="0.25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  <c r="J917" t="str">
        <f t="shared" si="57"/>
        <v>Adult</v>
      </c>
      <c r="K917" t="str">
        <f t="shared" si="58"/>
        <v>No</v>
      </c>
      <c r="L917" t="str">
        <f t="shared" si="60"/>
        <v>No</v>
      </c>
      <c r="M917">
        <f t="shared" si="59"/>
        <v>2</v>
      </c>
    </row>
    <row r="918" spans="1:13" x14ac:dyDescent="0.25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  <c r="J918" t="str">
        <f t="shared" si="57"/>
        <v>Senior</v>
      </c>
      <c r="K918" t="str">
        <f t="shared" si="58"/>
        <v>No</v>
      </c>
      <c r="L918" t="str">
        <f t="shared" si="60"/>
        <v>Yes</v>
      </c>
      <c r="M918">
        <f t="shared" si="59"/>
        <v>2</v>
      </c>
    </row>
    <row r="919" spans="1:13" x14ac:dyDescent="0.25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  <c r="J919" t="str">
        <f t="shared" si="57"/>
        <v>Adult</v>
      </c>
      <c r="K919" t="str">
        <f t="shared" si="58"/>
        <v>No</v>
      </c>
      <c r="L919" t="str">
        <f t="shared" si="60"/>
        <v>No</v>
      </c>
      <c r="M919">
        <f t="shared" si="59"/>
        <v>2</v>
      </c>
    </row>
    <row r="920" spans="1:13" x14ac:dyDescent="0.25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  <c r="J920" t="str">
        <f t="shared" si="57"/>
        <v>Young Adult</v>
      </c>
      <c r="K920" t="str">
        <f t="shared" si="58"/>
        <v>No</v>
      </c>
      <c r="L920" t="str">
        <f t="shared" si="60"/>
        <v>No</v>
      </c>
      <c r="M920">
        <f t="shared" si="59"/>
        <v>2</v>
      </c>
    </row>
    <row r="921" spans="1:13" x14ac:dyDescent="0.25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  <c r="J921" t="str">
        <f t="shared" si="57"/>
        <v>Young Adult</v>
      </c>
      <c r="K921" t="str">
        <f t="shared" si="58"/>
        <v>No</v>
      </c>
      <c r="L921" t="str">
        <f t="shared" si="60"/>
        <v>No</v>
      </c>
      <c r="M921">
        <f t="shared" si="59"/>
        <v>2</v>
      </c>
    </row>
    <row r="922" spans="1:13" x14ac:dyDescent="0.25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  <c r="J922" t="str">
        <f t="shared" si="57"/>
        <v>Senior</v>
      </c>
      <c r="K922" t="str">
        <f t="shared" si="58"/>
        <v>No</v>
      </c>
      <c r="L922" t="str">
        <f t="shared" si="60"/>
        <v>No</v>
      </c>
      <c r="M922">
        <f t="shared" si="59"/>
        <v>1</v>
      </c>
    </row>
    <row r="923" spans="1:13" x14ac:dyDescent="0.25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  <c r="J923" t="str">
        <f t="shared" si="57"/>
        <v>Adult</v>
      </c>
      <c r="K923" t="str">
        <f t="shared" si="58"/>
        <v>No</v>
      </c>
      <c r="L923" t="str">
        <f t="shared" si="60"/>
        <v>No</v>
      </c>
      <c r="M923">
        <f t="shared" si="59"/>
        <v>1</v>
      </c>
    </row>
    <row r="924" spans="1:13" x14ac:dyDescent="0.25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  <c r="J924" t="str">
        <f t="shared" si="57"/>
        <v>Adult</v>
      </c>
      <c r="K924" t="str">
        <f t="shared" si="58"/>
        <v>No</v>
      </c>
      <c r="L924" t="str">
        <f t="shared" si="60"/>
        <v>No</v>
      </c>
      <c r="M924">
        <f t="shared" si="59"/>
        <v>1</v>
      </c>
    </row>
    <row r="925" spans="1:13" x14ac:dyDescent="0.25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  <c r="J925" t="str">
        <f t="shared" si="57"/>
        <v>Senior</v>
      </c>
      <c r="K925" t="str">
        <f t="shared" si="58"/>
        <v>No</v>
      </c>
      <c r="L925" t="str">
        <f t="shared" si="60"/>
        <v>No</v>
      </c>
      <c r="M925">
        <f t="shared" si="59"/>
        <v>1</v>
      </c>
    </row>
    <row r="926" spans="1:13" x14ac:dyDescent="0.25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  <c r="J926" t="str">
        <f t="shared" si="57"/>
        <v>Young Adult</v>
      </c>
      <c r="K926" t="str">
        <f t="shared" si="58"/>
        <v>No</v>
      </c>
      <c r="L926" t="str">
        <f t="shared" si="60"/>
        <v>No</v>
      </c>
      <c r="M926">
        <f t="shared" si="59"/>
        <v>1</v>
      </c>
    </row>
    <row r="927" spans="1:13" x14ac:dyDescent="0.25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  <c r="J927" t="str">
        <f t="shared" si="57"/>
        <v>Young Adult</v>
      </c>
      <c r="K927" t="str">
        <f t="shared" si="58"/>
        <v>No</v>
      </c>
      <c r="L927" t="str">
        <f t="shared" si="60"/>
        <v>No</v>
      </c>
      <c r="M927">
        <f t="shared" si="59"/>
        <v>1</v>
      </c>
    </row>
    <row r="928" spans="1:13" x14ac:dyDescent="0.25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  <c r="J928" t="str">
        <f t="shared" si="57"/>
        <v>Adult</v>
      </c>
      <c r="K928" t="str">
        <f t="shared" si="58"/>
        <v>Yes</v>
      </c>
      <c r="L928" t="str">
        <f t="shared" si="60"/>
        <v>Yes</v>
      </c>
      <c r="M928">
        <f t="shared" si="59"/>
        <v>1</v>
      </c>
    </row>
    <row r="929" spans="1:13" x14ac:dyDescent="0.25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  <c r="J929" t="str">
        <f t="shared" si="57"/>
        <v>Adult</v>
      </c>
      <c r="K929" t="str">
        <f t="shared" si="58"/>
        <v>Yes</v>
      </c>
      <c r="L929" t="str">
        <f t="shared" si="60"/>
        <v>Yes</v>
      </c>
      <c r="M929">
        <f t="shared" si="59"/>
        <v>2</v>
      </c>
    </row>
    <row r="930" spans="1:13" x14ac:dyDescent="0.25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  <c r="J930" t="str">
        <f t="shared" si="57"/>
        <v>Young Adult</v>
      </c>
      <c r="K930" t="str">
        <f t="shared" si="58"/>
        <v>No</v>
      </c>
      <c r="L930" t="str">
        <f t="shared" si="60"/>
        <v>No</v>
      </c>
      <c r="M930">
        <f t="shared" si="59"/>
        <v>2</v>
      </c>
    </row>
    <row r="931" spans="1:13" x14ac:dyDescent="0.25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  <c r="J931" t="str">
        <f t="shared" si="57"/>
        <v>Senior</v>
      </c>
      <c r="K931" t="str">
        <f t="shared" si="58"/>
        <v>No</v>
      </c>
      <c r="L931" t="str">
        <f t="shared" si="60"/>
        <v>Yes</v>
      </c>
      <c r="M931">
        <f t="shared" si="59"/>
        <v>1</v>
      </c>
    </row>
    <row r="932" spans="1:13" x14ac:dyDescent="0.25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  <c r="J932" t="str">
        <f t="shared" si="57"/>
        <v>Adult</v>
      </c>
      <c r="K932" t="str">
        <f t="shared" si="58"/>
        <v>No</v>
      </c>
      <c r="L932" t="str">
        <f t="shared" si="60"/>
        <v>Yes</v>
      </c>
      <c r="M932">
        <f t="shared" si="59"/>
        <v>1</v>
      </c>
    </row>
    <row r="933" spans="1:13" x14ac:dyDescent="0.25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  <c r="J933" t="str">
        <f t="shared" si="57"/>
        <v>Adult</v>
      </c>
      <c r="K933" t="str">
        <f t="shared" si="58"/>
        <v>No</v>
      </c>
      <c r="L933" t="str">
        <f t="shared" si="60"/>
        <v>Yes</v>
      </c>
      <c r="M933">
        <f t="shared" si="59"/>
        <v>2</v>
      </c>
    </row>
    <row r="934" spans="1:13" x14ac:dyDescent="0.25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  <c r="J934" t="str">
        <f t="shared" si="57"/>
        <v>Young Adult</v>
      </c>
      <c r="K934" t="str">
        <f t="shared" si="58"/>
        <v>No</v>
      </c>
      <c r="L934" t="str">
        <f t="shared" si="60"/>
        <v>No</v>
      </c>
      <c r="M934">
        <f t="shared" si="59"/>
        <v>1</v>
      </c>
    </row>
    <row r="935" spans="1:13" x14ac:dyDescent="0.25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  <c r="J935" t="str">
        <f t="shared" si="57"/>
        <v>Adult</v>
      </c>
      <c r="K935" t="str">
        <f t="shared" si="58"/>
        <v>No</v>
      </c>
      <c r="L935" t="str">
        <f t="shared" si="60"/>
        <v>No</v>
      </c>
      <c r="M935">
        <f t="shared" si="59"/>
        <v>1</v>
      </c>
    </row>
    <row r="936" spans="1:13" x14ac:dyDescent="0.25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  <c r="J936" t="str">
        <f t="shared" si="57"/>
        <v>Adult</v>
      </c>
      <c r="K936" t="str">
        <f t="shared" si="58"/>
        <v>No</v>
      </c>
      <c r="L936" t="str">
        <f t="shared" si="60"/>
        <v>No</v>
      </c>
      <c r="M936">
        <f t="shared" si="59"/>
        <v>2</v>
      </c>
    </row>
    <row r="937" spans="1:13" x14ac:dyDescent="0.25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  <c r="J937" t="str">
        <f t="shared" si="57"/>
        <v>Senior</v>
      </c>
      <c r="K937" t="str">
        <f t="shared" si="58"/>
        <v>No</v>
      </c>
      <c r="L937" t="str">
        <f t="shared" si="60"/>
        <v>Yes</v>
      </c>
      <c r="M937">
        <f t="shared" si="59"/>
        <v>1</v>
      </c>
    </row>
    <row r="938" spans="1:13" x14ac:dyDescent="0.25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  <c r="J938" t="str">
        <f t="shared" si="57"/>
        <v>Senior</v>
      </c>
      <c r="K938" t="str">
        <f t="shared" si="58"/>
        <v>No</v>
      </c>
      <c r="L938" t="str">
        <f t="shared" si="60"/>
        <v>No</v>
      </c>
      <c r="M938">
        <f t="shared" si="59"/>
        <v>2</v>
      </c>
    </row>
    <row r="939" spans="1:13" x14ac:dyDescent="0.25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  <c r="J939" t="str">
        <f t="shared" si="57"/>
        <v>Adult</v>
      </c>
      <c r="K939" t="str">
        <f t="shared" si="58"/>
        <v>No</v>
      </c>
      <c r="L939" t="str">
        <f t="shared" si="60"/>
        <v>Yes</v>
      </c>
      <c r="M939">
        <f t="shared" si="59"/>
        <v>1</v>
      </c>
    </row>
    <row r="940" spans="1:13" x14ac:dyDescent="0.25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  <c r="J940" t="str">
        <f t="shared" si="57"/>
        <v>Adult</v>
      </c>
      <c r="K940" t="str">
        <f t="shared" si="58"/>
        <v>No</v>
      </c>
      <c r="L940" t="str">
        <f t="shared" si="60"/>
        <v>No</v>
      </c>
      <c r="M940">
        <f t="shared" si="59"/>
        <v>2</v>
      </c>
    </row>
    <row r="941" spans="1:13" x14ac:dyDescent="0.25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  <c r="J941" t="str">
        <f t="shared" si="57"/>
        <v>Young Adult</v>
      </c>
      <c r="K941" t="str">
        <f t="shared" si="58"/>
        <v>No</v>
      </c>
      <c r="L941" t="str">
        <f t="shared" si="60"/>
        <v>No</v>
      </c>
      <c r="M941">
        <f t="shared" si="59"/>
        <v>2</v>
      </c>
    </row>
    <row r="942" spans="1:13" x14ac:dyDescent="0.25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  <c r="J942" t="str">
        <f t="shared" si="57"/>
        <v>Senior</v>
      </c>
      <c r="K942" t="str">
        <f t="shared" si="58"/>
        <v>No</v>
      </c>
      <c r="L942" t="str">
        <f t="shared" si="60"/>
        <v>No</v>
      </c>
      <c r="M942">
        <f t="shared" si="59"/>
        <v>2</v>
      </c>
    </row>
    <row r="943" spans="1:13" x14ac:dyDescent="0.25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  <c r="J943" t="str">
        <f t="shared" si="57"/>
        <v>Senior</v>
      </c>
      <c r="K943" t="str">
        <f t="shared" si="58"/>
        <v>Yes</v>
      </c>
      <c r="L943" t="str">
        <f t="shared" si="60"/>
        <v>No</v>
      </c>
      <c r="M943">
        <f t="shared" si="59"/>
        <v>1</v>
      </c>
    </row>
    <row r="944" spans="1:13" x14ac:dyDescent="0.25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  <c r="J944" t="str">
        <f t="shared" si="57"/>
        <v>Senior</v>
      </c>
      <c r="K944" t="str">
        <f t="shared" si="58"/>
        <v>Yes</v>
      </c>
      <c r="L944" t="str">
        <f t="shared" si="60"/>
        <v>Yes</v>
      </c>
      <c r="M944">
        <f t="shared" si="59"/>
        <v>2</v>
      </c>
    </row>
    <row r="945" spans="1:13" x14ac:dyDescent="0.25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  <c r="J945" t="str">
        <f t="shared" si="57"/>
        <v>Adult</v>
      </c>
      <c r="K945" t="str">
        <f t="shared" si="58"/>
        <v>No</v>
      </c>
      <c r="L945" t="str">
        <f t="shared" si="60"/>
        <v>No</v>
      </c>
      <c r="M945">
        <f t="shared" si="59"/>
        <v>1</v>
      </c>
    </row>
    <row r="946" spans="1:13" x14ac:dyDescent="0.25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  <c r="J946" t="str">
        <f t="shared" si="57"/>
        <v>Adult</v>
      </c>
      <c r="K946" t="str">
        <f t="shared" si="58"/>
        <v>No</v>
      </c>
      <c r="L946" t="str">
        <f t="shared" si="60"/>
        <v>No</v>
      </c>
      <c r="M946">
        <f t="shared" si="59"/>
        <v>1</v>
      </c>
    </row>
    <row r="947" spans="1:13" x14ac:dyDescent="0.25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  <c r="J947" t="str">
        <f t="shared" si="57"/>
        <v>Senior</v>
      </c>
      <c r="K947" t="str">
        <f t="shared" si="58"/>
        <v>Yes</v>
      </c>
      <c r="L947" t="str">
        <f t="shared" si="60"/>
        <v>Yes</v>
      </c>
      <c r="M947">
        <f t="shared" si="59"/>
        <v>1</v>
      </c>
    </row>
    <row r="948" spans="1:13" x14ac:dyDescent="0.25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  <c r="J948" t="str">
        <f t="shared" si="57"/>
        <v>Senior</v>
      </c>
      <c r="K948" t="str">
        <f t="shared" si="58"/>
        <v>No</v>
      </c>
      <c r="L948" t="str">
        <f t="shared" si="60"/>
        <v>No</v>
      </c>
      <c r="M948">
        <f t="shared" si="59"/>
        <v>1</v>
      </c>
    </row>
    <row r="949" spans="1:13" x14ac:dyDescent="0.25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  <c r="J949" t="str">
        <f t="shared" si="57"/>
        <v>Young Adult</v>
      </c>
      <c r="K949" t="str">
        <f t="shared" si="58"/>
        <v>No</v>
      </c>
      <c r="L949" t="str">
        <f t="shared" si="60"/>
        <v>No</v>
      </c>
      <c r="M949">
        <f t="shared" si="59"/>
        <v>2</v>
      </c>
    </row>
    <row r="950" spans="1:13" x14ac:dyDescent="0.25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  <c r="J950" t="str">
        <f t="shared" si="57"/>
        <v>Adult</v>
      </c>
      <c r="K950" t="str">
        <f t="shared" si="58"/>
        <v>No</v>
      </c>
      <c r="L950" t="str">
        <f t="shared" si="60"/>
        <v>No</v>
      </c>
      <c r="M950">
        <f t="shared" si="59"/>
        <v>2</v>
      </c>
    </row>
    <row r="951" spans="1:13" x14ac:dyDescent="0.25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  <c r="J951" t="str">
        <f t="shared" si="57"/>
        <v>Adult</v>
      </c>
      <c r="K951" t="str">
        <f t="shared" si="58"/>
        <v>No</v>
      </c>
      <c r="L951" t="str">
        <f t="shared" si="60"/>
        <v>No</v>
      </c>
      <c r="M951">
        <f t="shared" si="59"/>
        <v>1</v>
      </c>
    </row>
    <row r="952" spans="1:13" x14ac:dyDescent="0.25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  <c r="J952" t="str">
        <f t="shared" si="57"/>
        <v>Adult</v>
      </c>
      <c r="K952" t="str">
        <f t="shared" si="58"/>
        <v>No</v>
      </c>
      <c r="L952" t="str">
        <f t="shared" si="60"/>
        <v>No</v>
      </c>
      <c r="M952">
        <f t="shared" si="59"/>
        <v>1</v>
      </c>
    </row>
    <row r="953" spans="1:13" x14ac:dyDescent="0.25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  <c r="J953" t="str">
        <f t="shared" si="57"/>
        <v>Senior</v>
      </c>
      <c r="K953" t="str">
        <f t="shared" si="58"/>
        <v>No</v>
      </c>
      <c r="L953" t="str">
        <f t="shared" si="60"/>
        <v>No</v>
      </c>
      <c r="M953">
        <f t="shared" si="59"/>
        <v>2</v>
      </c>
    </row>
    <row r="954" spans="1:13" x14ac:dyDescent="0.25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  <c r="J954" t="str">
        <f t="shared" si="57"/>
        <v>Adult</v>
      </c>
      <c r="K954" t="str">
        <f t="shared" si="58"/>
        <v>No</v>
      </c>
      <c r="L954" t="str">
        <f t="shared" si="60"/>
        <v>No</v>
      </c>
      <c r="M954">
        <f t="shared" si="59"/>
        <v>1</v>
      </c>
    </row>
    <row r="955" spans="1:13" x14ac:dyDescent="0.25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  <c r="J955" t="str">
        <f t="shared" si="57"/>
        <v>Senior</v>
      </c>
      <c r="K955" t="str">
        <f t="shared" si="58"/>
        <v>No</v>
      </c>
      <c r="L955" t="str">
        <f t="shared" si="60"/>
        <v>No</v>
      </c>
      <c r="M955">
        <f t="shared" si="59"/>
        <v>2</v>
      </c>
    </row>
    <row r="956" spans="1:13" x14ac:dyDescent="0.25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  <c r="J956" t="str">
        <f t="shared" si="57"/>
        <v>Senior</v>
      </c>
      <c r="K956" t="str">
        <f t="shared" si="58"/>
        <v>No</v>
      </c>
      <c r="L956" t="str">
        <f t="shared" si="60"/>
        <v>No</v>
      </c>
      <c r="M956">
        <f t="shared" si="59"/>
        <v>1</v>
      </c>
    </row>
    <row r="957" spans="1:13" x14ac:dyDescent="0.25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  <c r="J957" t="str">
        <f t="shared" si="57"/>
        <v>Adult</v>
      </c>
      <c r="K957" t="str">
        <f t="shared" si="58"/>
        <v>Yes</v>
      </c>
      <c r="L957" t="str">
        <f t="shared" si="60"/>
        <v>No</v>
      </c>
      <c r="M957">
        <f t="shared" si="59"/>
        <v>1</v>
      </c>
    </row>
    <row r="958" spans="1:13" x14ac:dyDescent="0.25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  <c r="J958" t="str">
        <f t="shared" si="57"/>
        <v>Senior</v>
      </c>
      <c r="K958" t="str">
        <f t="shared" si="58"/>
        <v>No</v>
      </c>
      <c r="L958" t="str">
        <f t="shared" si="60"/>
        <v>Yes</v>
      </c>
      <c r="M958">
        <f t="shared" si="59"/>
        <v>2</v>
      </c>
    </row>
    <row r="959" spans="1:13" x14ac:dyDescent="0.25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  <c r="J959" t="str">
        <f t="shared" si="57"/>
        <v>Senior</v>
      </c>
      <c r="K959" t="str">
        <f t="shared" si="58"/>
        <v>No</v>
      </c>
      <c r="L959" t="str">
        <f t="shared" si="60"/>
        <v>No</v>
      </c>
      <c r="M959">
        <f t="shared" si="59"/>
        <v>1</v>
      </c>
    </row>
    <row r="960" spans="1:13" x14ac:dyDescent="0.25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  <c r="J960" t="str">
        <f t="shared" si="57"/>
        <v>Adult</v>
      </c>
      <c r="K960" t="str">
        <f t="shared" si="58"/>
        <v>No</v>
      </c>
      <c r="L960" t="str">
        <f t="shared" si="60"/>
        <v>No</v>
      </c>
      <c r="M960">
        <f t="shared" si="59"/>
        <v>2</v>
      </c>
    </row>
    <row r="961" spans="1:13" x14ac:dyDescent="0.25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  <c r="J961" t="str">
        <f t="shared" si="57"/>
        <v>Senior</v>
      </c>
      <c r="K961" t="str">
        <f t="shared" si="58"/>
        <v>No</v>
      </c>
      <c r="L961" t="str">
        <f t="shared" si="60"/>
        <v>No</v>
      </c>
      <c r="M961">
        <f t="shared" si="59"/>
        <v>1</v>
      </c>
    </row>
    <row r="962" spans="1:13" x14ac:dyDescent="0.25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  <c r="J962" t="str">
        <f t="shared" si="57"/>
        <v>Senior</v>
      </c>
      <c r="K962" t="str">
        <f t="shared" si="58"/>
        <v>No</v>
      </c>
      <c r="L962" t="str">
        <f t="shared" si="60"/>
        <v>Yes</v>
      </c>
      <c r="M962">
        <f t="shared" si="59"/>
        <v>1</v>
      </c>
    </row>
    <row r="963" spans="1:13" x14ac:dyDescent="0.25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  <c r="J963" t="str">
        <f t="shared" ref="J963:J1001" si="61">_xlfn.IFS(E963:E1962&lt;20,"Teen",E963:E1962&lt;30,"Young Adult",E963:E1962&lt;50,"Adult",TRUE,"Senior")</f>
        <v>Adult</v>
      </c>
      <c r="K963" t="str">
        <f t="shared" ref="K963:K1001" si="62">IF(I963:I1962&gt;1000,"Yes","No")</f>
        <v>No</v>
      </c>
      <c r="L963" t="str">
        <f t="shared" si="60"/>
        <v>No</v>
      </c>
      <c r="M963">
        <f t="shared" ref="M963:M1001" si="63">_xlfn.IFS(D963:D1962="Male",1,D963:D1962="Female",2)</f>
        <v>1</v>
      </c>
    </row>
    <row r="964" spans="1:13" x14ac:dyDescent="0.25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  <c r="J964" t="str">
        <f t="shared" si="61"/>
        <v>Senior</v>
      </c>
      <c r="K964" t="str">
        <f t="shared" si="62"/>
        <v>No</v>
      </c>
      <c r="L964" t="str">
        <f t="shared" si="60"/>
        <v>No</v>
      </c>
      <c r="M964">
        <f t="shared" si="63"/>
        <v>2</v>
      </c>
    </row>
    <row r="965" spans="1:13" x14ac:dyDescent="0.25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  <c r="J965" t="str">
        <f t="shared" si="61"/>
        <v>Young Adult</v>
      </c>
      <c r="K965" t="str">
        <f t="shared" si="62"/>
        <v>No</v>
      </c>
      <c r="L965" t="str">
        <f t="shared" si="60"/>
        <v>No</v>
      </c>
      <c r="M965">
        <f t="shared" si="63"/>
        <v>1</v>
      </c>
    </row>
    <row r="966" spans="1:13" x14ac:dyDescent="0.25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  <c r="J966" t="str">
        <f t="shared" si="61"/>
        <v>Young Adult</v>
      </c>
      <c r="K966" t="str">
        <f t="shared" si="62"/>
        <v>No</v>
      </c>
      <c r="L966" t="str">
        <f t="shared" si="60"/>
        <v>Yes</v>
      </c>
      <c r="M966">
        <f t="shared" si="63"/>
        <v>1</v>
      </c>
    </row>
    <row r="967" spans="1:13" x14ac:dyDescent="0.25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  <c r="J967" t="str">
        <f t="shared" si="61"/>
        <v>Senior</v>
      </c>
      <c r="K967" t="str">
        <f t="shared" si="62"/>
        <v>No</v>
      </c>
      <c r="L967" t="str">
        <f t="shared" si="60"/>
        <v>No</v>
      </c>
      <c r="M967">
        <f t="shared" si="63"/>
        <v>1</v>
      </c>
    </row>
    <row r="968" spans="1:13" x14ac:dyDescent="0.25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  <c r="J968" t="str">
        <f t="shared" si="61"/>
        <v>Senior</v>
      </c>
      <c r="K968" t="str">
        <f t="shared" si="62"/>
        <v>No</v>
      </c>
      <c r="L968" t="str">
        <f t="shared" si="60"/>
        <v>No</v>
      </c>
      <c r="M968">
        <f t="shared" si="63"/>
        <v>1</v>
      </c>
    </row>
    <row r="969" spans="1:13" x14ac:dyDescent="0.25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  <c r="J969" t="str">
        <f t="shared" si="61"/>
        <v>Adult</v>
      </c>
      <c r="K969" t="str">
        <f t="shared" si="62"/>
        <v>No</v>
      </c>
      <c r="L969" t="str">
        <f t="shared" si="60"/>
        <v>No</v>
      </c>
      <c r="M969">
        <f t="shared" si="63"/>
        <v>2</v>
      </c>
    </row>
    <row r="970" spans="1:13" x14ac:dyDescent="0.25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  <c r="J970" t="str">
        <f t="shared" si="61"/>
        <v>Adult</v>
      </c>
      <c r="K970" t="str">
        <f t="shared" si="62"/>
        <v>No</v>
      </c>
      <c r="L970" t="str">
        <f t="shared" ref="L970:L1001" si="64">IF(G970:G1969&gt;3,"Yes","No")</f>
        <v>No</v>
      </c>
      <c r="M970">
        <f t="shared" si="63"/>
        <v>2</v>
      </c>
    </row>
    <row r="971" spans="1:13" x14ac:dyDescent="0.25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  <c r="J971" t="str">
        <f t="shared" si="61"/>
        <v>Senior</v>
      </c>
      <c r="K971" t="str">
        <f t="shared" si="62"/>
        <v>Yes</v>
      </c>
      <c r="L971" t="str">
        <f t="shared" si="64"/>
        <v>Yes</v>
      </c>
      <c r="M971">
        <f t="shared" si="63"/>
        <v>1</v>
      </c>
    </row>
    <row r="972" spans="1:13" x14ac:dyDescent="0.25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  <c r="J972" t="str">
        <f t="shared" si="61"/>
        <v>Young Adult</v>
      </c>
      <c r="K972" t="str">
        <f t="shared" si="62"/>
        <v>No</v>
      </c>
      <c r="L972" t="str">
        <f t="shared" si="64"/>
        <v>Yes</v>
      </c>
      <c r="M972">
        <f t="shared" si="63"/>
        <v>2</v>
      </c>
    </row>
    <row r="973" spans="1:13" x14ac:dyDescent="0.25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  <c r="J973" t="str">
        <f t="shared" si="61"/>
        <v>Adult</v>
      </c>
      <c r="K973" t="str">
        <f t="shared" si="62"/>
        <v>No</v>
      </c>
      <c r="L973" t="str">
        <f t="shared" si="64"/>
        <v>Yes</v>
      </c>
      <c r="M973">
        <f t="shared" si="63"/>
        <v>1</v>
      </c>
    </row>
    <row r="974" spans="1:13" x14ac:dyDescent="0.25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  <c r="J974" t="str">
        <f t="shared" si="61"/>
        <v>Senior</v>
      </c>
      <c r="K974" t="str">
        <f t="shared" si="62"/>
        <v>No</v>
      </c>
      <c r="L974" t="str">
        <f t="shared" si="64"/>
        <v>No</v>
      </c>
      <c r="M974">
        <f t="shared" si="63"/>
        <v>1</v>
      </c>
    </row>
    <row r="975" spans="1:13" x14ac:dyDescent="0.25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  <c r="J975" t="str">
        <f t="shared" si="61"/>
        <v>Adult</v>
      </c>
      <c r="K975" t="str">
        <f t="shared" si="62"/>
        <v>No</v>
      </c>
      <c r="L975" t="str">
        <f t="shared" si="64"/>
        <v>No</v>
      </c>
      <c r="M975">
        <f t="shared" si="63"/>
        <v>1</v>
      </c>
    </row>
    <row r="976" spans="1:13" x14ac:dyDescent="0.25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  <c r="J976" t="str">
        <f t="shared" si="61"/>
        <v>Senior</v>
      </c>
      <c r="K976" t="str">
        <f t="shared" si="62"/>
        <v>No</v>
      </c>
      <c r="L976" t="str">
        <f t="shared" si="64"/>
        <v>Yes</v>
      </c>
      <c r="M976">
        <f t="shared" si="63"/>
        <v>2</v>
      </c>
    </row>
    <row r="977" spans="1:13" x14ac:dyDescent="0.25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  <c r="J977" t="str">
        <f t="shared" si="61"/>
        <v>Adult</v>
      </c>
      <c r="K977" t="str">
        <f t="shared" si="62"/>
        <v>No</v>
      </c>
      <c r="L977" t="str">
        <f t="shared" si="64"/>
        <v>No</v>
      </c>
      <c r="M977">
        <f t="shared" si="63"/>
        <v>2</v>
      </c>
    </row>
    <row r="978" spans="1:13" x14ac:dyDescent="0.25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  <c r="J978" t="str">
        <f t="shared" si="61"/>
        <v>Adult</v>
      </c>
      <c r="K978" t="str">
        <f t="shared" si="62"/>
        <v>No</v>
      </c>
      <c r="L978" t="str">
        <f t="shared" si="64"/>
        <v>No</v>
      </c>
      <c r="M978">
        <f t="shared" si="63"/>
        <v>2</v>
      </c>
    </row>
    <row r="979" spans="1:13" x14ac:dyDescent="0.25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  <c r="J979" t="str">
        <f t="shared" si="61"/>
        <v>Senior</v>
      </c>
      <c r="K979" t="str">
        <f t="shared" si="62"/>
        <v>No</v>
      </c>
      <c r="L979" t="str">
        <f t="shared" si="64"/>
        <v>No</v>
      </c>
      <c r="M979">
        <f t="shared" si="63"/>
        <v>2</v>
      </c>
    </row>
    <row r="980" spans="1:13" x14ac:dyDescent="0.25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  <c r="J980" t="str">
        <f t="shared" si="61"/>
        <v>Teen</v>
      </c>
      <c r="K980" t="str">
        <f t="shared" si="62"/>
        <v>No</v>
      </c>
      <c r="L980" t="str">
        <f t="shared" si="64"/>
        <v>No</v>
      </c>
      <c r="M980">
        <f t="shared" si="63"/>
        <v>2</v>
      </c>
    </row>
    <row r="981" spans="1:13" x14ac:dyDescent="0.25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  <c r="J981" t="str">
        <f t="shared" si="61"/>
        <v>Adult</v>
      </c>
      <c r="K981" t="str">
        <f t="shared" si="62"/>
        <v>No</v>
      </c>
      <c r="L981" t="str">
        <f t="shared" si="64"/>
        <v>No</v>
      </c>
      <c r="M981">
        <f t="shared" si="63"/>
        <v>2</v>
      </c>
    </row>
    <row r="982" spans="1:13" x14ac:dyDescent="0.25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  <c r="J982" t="str">
        <f t="shared" si="61"/>
        <v>Adult</v>
      </c>
      <c r="K982" t="str">
        <f t="shared" si="62"/>
        <v>No</v>
      </c>
      <c r="L982" t="str">
        <f t="shared" si="64"/>
        <v>No</v>
      </c>
      <c r="M982">
        <f t="shared" si="63"/>
        <v>2</v>
      </c>
    </row>
    <row r="983" spans="1:13" x14ac:dyDescent="0.25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  <c r="J983" t="str">
        <f t="shared" si="61"/>
        <v>Adult</v>
      </c>
      <c r="K983" t="str">
        <f t="shared" si="62"/>
        <v>No</v>
      </c>
      <c r="L983" t="str">
        <f t="shared" si="64"/>
        <v>No</v>
      </c>
      <c r="M983">
        <f t="shared" si="63"/>
        <v>2</v>
      </c>
    </row>
    <row r="984" spans="1:13" x14ac:dyDescent="0.25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  <c r="J984" t="str">
        <f t="shared" si="61"/>
        <v>Young Adult</v>
      </c>
      <c r="K984" t="str">
        <f t="shared" si="62"/>
        <v>No</v>
      </c>
      <c r="L984" t="str">
        <f t="shared" si="64"/>
        <v>No</v>
      </c>
      <c r="M984">
        <f t="shared" si="63"/>
        <v>2</v>
      </c>
    </row>
    <row r="985" spans="1:13" x14ac:dyDescent="0.25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  <c r="J985" t="str">
        <f t="shared" si="61"/>
        <v>Senior</v>
      </c>
      <c r="K985" t="str">
        <f t="shared" si="62"/>
        <v>No</v>
      </c>
      <c r="L985" t="str">
        <f t="shared" si="64"/>
        <v>No</v>
      </c>
      <c r="M985">
        <f t="shared" si="63"/>
        <v>1</v>
      </c>
    </row>
    <row r="986" spans="1:13" x14ac:dyDescent="0.25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  <c r="J986" t="str">
        <f t="shared" si="61"/>
        <v>Teen</v>
      </c>
      <c r="K986" t="str">
        <f t="shared" si="62"/>
        <v>No</v>
      </c>
      <c r="L986" t="str">
        <f t="shared" si="64"/>
        <v>No</v>
      </c>
      <c r="M986">
        <f t="shared" si="63"/>
        <v>2</v>
      </c>
    </row>
    <row r="987" spans="1:13" x14ac:dyDescent="0.25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  <c r="J987" t="str">
        <f t="shared" si="61"/>
        <v>Adult</v>
      </c>
      <c r="K987" t="str">
        <f t="shared" si="62"/>
        <v>No</v>
      </c>
      <c r="L987" t="str">
        <f t="shared" si="64"/>
        <v>No</v>
      </c>
      <c r="M987">
        <f t="shared" si="63"/>
        <v>2</v>
      </c>
    </row>
    <row r="988" spans="1:13" x14ac:dyDescent="0.25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  <c r="J988" t="str">
        <f t="shared" si="61"/>
        <v>Adult</v>
      </c>
      <c r="K988" t="str">
        <f t="shared" si="62"/>
        <v>No</v>
      </c>
      <c r="L988" t="str">
        <f t="shared" si="64"/>
        <v>No</v>
      </c>
      <c r="M988">
        <f t="shared" si="63"/>
        <v>2</v>
      </c>
    </row>
    <row r="989" spans="1:13" x14ac:dyDescent="0.25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  <c r="J989" t="str">
        <f t="shared" si="61"/>
        <v>Senior</v>
      </c>
      <c r="K989" t="str">
        <f t="shared" si="62"/>
        <v>No</v>
      </c>
      <c r="L989" t="str">
        <f t="shared" si="64"/>
        <v>No</v>
      </c>
      <c r="M989">
        <f t="shared" si="63"/>
        <v>2</v>
      </c>
    </row>
    <row r="990" spans="1:13" x14ac:dyDescent="0.25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  <c r="J990" t="str">
        <f t="shared" si="61"/>
        <v>Adult</v>
      </c>
      <c r="K990" t="str">
        <f t="shared" si="62"/>
        <v>No</v>
      </c>
      <c r="L990" t="str">
        <f t="shared" si="64"/>
        <v>No</v>
      </c>
      <c r="M990">
        <f t="shared" si="63"/>
        <v>2</v>
      </c>
    </row>
    <row r="991" spans="1:13" x14ac:dyDescent="0.25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  <c r="J991" t="str">
        <f t="shared" si="61"/>
        <v>Senior</v>
      </c>
      <c r="K991" t="str">
        <f t="shared" si="62"/>
        <v>No</v>
      </c>
      <c r="L991" t="str">
        <f t="shared" si="64"/>
        <v>No</v>
      </c>
      <c r="M991">
        <f t="shared" si="63"/>
        <v>2</v>
      </c>
    </row>
    <row r="992" spans="1:13" x14ac:dyDescent="0.25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  <c r="J992" t="str">
        <f t="shared" si="61"/>
        <v>Adult</v>
      </c>
      <c r="K992" t="str">
        <f t="shared" si="62"/>
        <v>No</v>
      </c>
      <c r="L992" t="str">
        <f t="shared" si="64"/>
        <v>No</v>
      </c>
      <c r="M992">
        <f t="shared" si="63"/>
        <v>2</v>
      </c>
    </row>
    <row r="993" spans="1:13" x14ac:dyDescent="0.25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  <c r="J993" t="str">
        <f t="shared" si="61"/>
        <v>Senior</v>
      </c>
      <c r="K993" t="str">
        <f t="shared" si="62"/>
        <v>No</v>
      </c>
      <c r="L993" t="str">
        <f t="shared" si="64"/>
        <v>No</v>
      </c>
      <c r="M993">
        <f t="shared" si="63"/>
        <v>2</v>
      </c>
    </row>
    <row r="994" spans="1:13" x14ac:dyDescent="0.25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  <c r="J994" t="str">
        <f t="shared" si="61"/>
        <v>Adult</v>
      </c>
      <c r="K994" t="str">
        <f t="shared" si="62"/>
        <v>No</v>
      </c>
      <c r="L994" t="str">
        <f t="shared" si="64"/>
        <v>No</v>
      </c>
      <c r="M994">
        <f t="shared" si="63"/>
        <v>2</v>
      </c>
    </row>
    <row r="995" spans="1:13" x14ac:dyDescent="0.25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  <c r="J995" t="str">
        <f t="shared" si="61"/>
        <v>Senior</v>
      </c>
      <c r="K995" t="str">
        <f t="shared" si="62"/>
        <v>No</v>
      </c>
      <c r="L995" t="str">
        <f t="shared" si="64"/>
        <v>No</v>
      </c>
      <c r="M995">
        <f t="shared" si="63"/>
        <v>2</v>
      </c>
    </row>
    <row r="996" spans="1:13" x14ac:dyDescent="0.25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  <c r="J996" t="str">
        <f t="shared" si="61"/>
        <v>Adult</v>
      </c>
      <c r="K996" t="str">
        <f t="shared" si="62"/>
        <v>No</v>
      </c>
      <c r="L996" t="str">
        <f t="shared" si="64"/>
        <v>No</v>
      </c>
      <c r="M996">
        <f t="shared" si="63"/>
        <v>2</v>
      </c>
    </row>
    <row r="997" spans="1:13" x14ac:dyDescent="0.25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  <c r="J997" t="str">
        <f t="shared" si="61"/>
        <v>Senior</v>
      </c>
      <c r="K997" t="str">
        <f t="shared" si="62"/>
        <v>No</v>
      </c>
      <c r="L997" t="str">
        <f t="shared" si="64"/>
        <v>No</v>
      </c>
      <c r="M997">
        <f t="shared" si="63"/>
        <v>1</v>
      </c>
    </row>
    <row r="998" spans="1:13" x14ac:dyDescent="0.25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  <c r="J998" t="str">
        <f t="shared" si="61"/>
        <v>Senior</v>
      </c>
      <c r="K998" t="str">
        <f t="shared" si="62"/>
        <v>No</v>
      </c>
      <c r="L998" t="str">
        <f t="shared" si="64"/>
        <v>No</v>
      </c>
      <c r="M998">
        <f t="shared" si="63"/>
        <v>1</v>
      </c>
    </row>
    <row r="999" spans="1:13" x14ac:dyDescent="0.25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  <c r="J999" t="str">
        <f t="shared" si="61"/>
        <v>Young Adult</v>
      </c>
      <c r="K999" t="str">
        <f t="shared" si="62"/>
        <v>No</v>
      </c>
      <c r="L999" t="str">
        <f t="shared" si="64"/>
        <v>Yes</v>
      </c>
      <c r="M999">
        <f t="shared" si="63"/>
        <v>2</v>
      </c>
    </row>
    <row r="1000" spans="1:13" x14ac:dyDescent="0.25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  <c r="J1000" t="str">
        <f t="shared" si="61"/>
        <v>Adult</v>
      </c>
      <c r="K1000" t="str">
        <f t="shared" si="62"/>
        <v>No</v>
      </c>
      <c r="L1000" t="str">
        <f t="shared" si="64"/>
        <v>No</v>
      </c>
      <c r="M1000">
        <f t="shared" si="63"/>
        <v>2</v>
      </c>
    </row>
    <row r="1001" spans="1:13" x14ac:dyDescent="0.25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  <c r="J1001" t="str">
        <f t="shared" si="61"/>
        <v>Adult</v>
      </c>
      <c r="K1001" t="str">
        <f t="shared" si="62"/>
        <v>No</v>
      </c>
      <c r="L1001" t="str">
        <f t="shared" si="64"/>
        <v>Yes</v>
      </c>
      <c r="M1001">
        <f t="shared" si="63"/>
        <v>1</v>
      </c>
    </row>
  </sheetData>
  <pageMargins left="0.7" right="0.7" top="0.75" bottom="0.75" header="0.3" footer="0.3"/>
  <ignoredErrors>
    <ignoredError sqref="J3:J1001 K3:K1001 L3:L1001" formulaRang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Pivot_Tables</vt:lpstr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BHAGYODAYA</dc:creator>
  <cp:lastModifiedBy>Bhagyodaya Bamgonda</cp:lastModifiedBy>
  <dcterms:created xsi:type="dcterms:W3CDTF">2025-06-05T12:12:46Z</dcterms:created>
  <dcterms:modified xsi:type="dcterms:W3CDTF">2025-06-05T12:12:46Z</dcterms:modified>
</cp:coreProperties>
</file>