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data science with python &amp; ai\internship 5-9-24\internship skill craft\project - 1 using excel\"/>
    </mc:Choice>
  </mc:AlternateContent>
  <xr:revisionPtr revIDLastSave="0" documentId="13_ncr:1_{152D1C4B-167E-40A8-A2E0-EF5BD37A1700}" xr6:coauthVersionLast="47" xr6:coauthVersionMax="47" xr10:uidLastSave="{00000000-0000-0000-0000-000000000000}"/>
  <bookViews>
    <workbookView xWindow="-108" yWindow="-108" windowWidth="23256" windowHeight="12576" xr2:uid="{D44F5C51-A49D-4943-8AE1-5639DF48B310}"/>
  </bookViews>
  <sheets>
    <sheet name="Dashboard" sheetId="9" r:id="rId1"/>
    <sheet name="Population of India" sheetId="1" r:id="rId2"/>
    <sheet name="Top10 state population" sheetId="2" r:id="rId3"/>
    <sheet name="All state wise population" sheetId="4" r:id="rId4"/>
    <sheet name="Gender wise population" sheetId="5" r:id="rId5"/>
    <sheet name="total male,female,india" sheetId="6" r:id="rId6"/>
    <sheet name="diff bw male n female populatio" sheetId="7" r:id="rId7"/>
  </sheets>
  <definedNames>
    <definedName name="_xlnm._FilterDatabase" localSheetId="1" hidden="1">'Population of India'!$A$1:$L$38</definedName>
    <definedName name="Slicer_Female">#N/A</definedName>
    <definedName name="Slicer_Male">#N/A</definedName>
    <definedName name="Slicer_Population_50">#N/A</definedName>
    <definedName name="Slicer_State_UT">#N/A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5" i="2" l="1"/>
  <c r="H6" i="2"/>
  <c r="H7" i="2"/>
  <c r="H8" i="2"/>
  <c r="H9" i="2"/>
  <c r="H10" i="2"/>
  <c r="H11" i="2"/>
  <c r="H12" i="2"/>
  <c r="H13" i="2"/>
  <c r="H14" i="2"/>
  <c r="H40" i="2"/>
  <c r="G7" i="7"/>
  <c r="G12" i="6"/>
  <c r="G10" i="6"/>
  <c r="G5" i="6"/>
  <c r="G7" i="6"/>
  <c r="E5" i="2" l="1"/>
  <c r="E6" i="2"/>
  <c r="E7" i="2"/>
  <c r="E8" i="2"/>
  <c r="E9" i="2"/>
  <c r="E10" i="2"/>
  <c r="E11" i="2"/>
  <c r="E12" i="2"/>
  <c r="E13" i="2"/>
  <c r="E14" i="2"/>
  <c r="E40" i="2"/>
</calcChain>
</file>

<file path=xl/sharedStrings.xml><?xml version="1.0" encoding="utf-8"?>
<sst xmlns="http://schemas.openxmlformats.org/spreadsheetml/2006/main" count="264" uniqueCount="63">
  <si>
    <t>Sl No</t>
  </si>
  <si>
    <t>State/UT</t>
  </si>
  <si>
    <t>Population[50]</t>
  </si>
  <si>
    <t>Percent (%)</t>
  </si>
  <si>
    <t>Male</t>
  </si>
  <si>
    <t>Female</t>
  </si>
  <si>
    <t>Difference between male and female</t>
  </si>
  <si>
    <t>Sex ratio</t>
  </si>
  <si>
    <t>Rural[51]</t>
  </si>
  <si>
    <t>Urban[51]</t>
  </si>
  <si>
    <t>Area[52] (km2)</t>
  </si>
  <si>
    <t>Density (per km2)</t>
  </si>
  <si>
    <t>Uttar Pradesh</t>
  </si>
  <si>
    <t>Maharashtra</t>
  </si>
  <si>
    <t>Bihar</t>
  </si>
  <si>
    <t>West Bengal</t>
  </si>
  <si>
    <t>Madhya Pradesh</t>
  </si>
  <si>
    <t>Tamil Nadu</t>
  </si>
  <si>
    <t>Rajasthan</t>
  </si>
  <si>
    <t>Karnataka</t>
  </si>
  <si>
    <t>Gujarat</t>
  </si>
  <si>
    <t>Andhra Pradesh</t>
  </si>
  <si>
    <t>Odisha</t>
  </si>
  <si>
    <t>Telangana</t>
  </si>
  <si>
    <t>Kerala</t>
  </si>
  <si>
    <t>Jharkhand</t>
  </si>
  <si>
    <t>Assam</t>
  </si>
  <si>
    <t>Punjab</t>
  </si>
  <si>
    <t>Chhattisgarh</t>
  </si>
  <si>
    <t>Haryana</t>
  </si>
  <si>
    <t>Delhi (UT)</t>
  </si>
  <si>
    <t>Jammu and Kashmir</t>
  </si>
  <si>
    <t>Uttarakhand</t>
  </si>
  <si>
    <t>Himachal Pradesh</t>
  </si>
  <si>
    <t>Tripura</t>
  </si>
  <si>
    <t>Meghalaya</t>
  </si>
  <si>
    <t>Manipur</t>
  </si>
  <si>
    <t>Nagaland</t>
  </si>
  <si>
    <t>Goa</t>
  </si>
  <si>
    <t>Arunachal Pradesh</t>
  </si>
  <si>
    <t>Puducherry (UT)</t>
  </si>
  <si>
    <t>Mizoram</t>
  </si>
  <si>
    <t>Chandigarh (UT)</t>
  </si>
  <si>
    <t>Sikkim</t>
  </si>
  <si>
    <t>Andaman and Nicobar Islands (UT)</t>
  </si>
  <si>
    <t>Dadra and Nagar Haveli (UT)</t>
  </si>
  <si>
    <t>Daman and Diu (UT)</t>
  </si>
  <si>
    <t>Lakshadweep (UT)</t>
  </si>
  <si>
    <t>â€“</t>
  </si>
  <si>
    <t>Total (India)</t>
  </si>
  <si>
    <t>Row Labels</t>
  </si>
  <si>
    <t>(blank)</t>
  </si>
  <si>
    <t>Grand Total</t>
  </si>
  <si>
    <t>Sum of Population[50]</t>
  </si>
  <si>
    <t>Sum of Male</t>
  </si>
  <si>
    <t>Sum of Female</t>
  </si>
  <si>
    <t>Total india population</t>
  </si>
  <si>
    <t>Total male population india</t>
  </si>
  <si>
    <t>Total female population india</t>
  </si>
  <si>
    <t>Sum of Difference between male and female</t>
  </si>
  <si>
    <t>Total diffrence between male and female population</t>
  </si>
  <si>
    <t>Sum of Percent (%)</t>
  </si>
  <si>
    <t>Total persent of population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</si>
</sst>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applyAlignment="1">
      <alignment horizontal="center"/>
    </xf>
    <xf numFmtId="0" fontId="0" fillId="0" borderId="0" xfId="0" applyAlignment="1">
      <alignment horizontal="center"/>
    </xf>
    <xf numFmtId="1" fontId="18" fillId="0" borderId="0" xfId="0" applyNumberFormat="1" applyFont="1" applyAlignment="1">
      <alignment horizontal="center"/>
    </xf>
    <xf numFmtId="1" fontId="0" fillId="0" borderId="0" xfId="0" applyNumberFormat="1" applyAlignment="1">
      <alignment horizontal="center"/>
    </xf>
    <xf numFmtId="49" fontId="18" fillId="0" borderId="0" xfId="0" applyNumberFormat="1" applyFont="1" applyAlignment="1">
      <alignment horizontal="center"/>
    </xf>
    <xf numFmtId="49"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33" borderId="0" xfId="0" applyFill="1"/>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sng" strike="noStrike" kern="1200" cap="none" spc="0" normalizeH="0" baseline="0">
                <a:solidFill>
                  <a:schemeClr val="tx1">
                    <a:lumMod val="65000"/>
                    <a:lumOff val="35000"/>
                  </a:schemeClr>
                </a:solidFill>
                <a:latin typeface="+mj-lt"/>
                <a:ea typeface="+mj-ea"/>
                <a:cs typeface="+mj-cs"/>
              </a:defRPr>
            </a:pPr>
            <a:r>
              <a:rPr lang="en-US" b="1" u="sng">
                <a:solidFill>
                  <a:srgbClr val="C00000"/>
                </a:solidFill>
              </a:rPr>
              <a:t>Top 10 state by population</a:t>
            </a:r>
          </a:p>
        </c:rich>
      </c:tx>
      <c:layout>
        <c:manualLayout>
          <c:xMode val="edge"/>
          <c:yMode val="edge"/>
          <c:x val="0.44004855643044627"/>
          <c:y val="3.7037037037037035E-2"/>
        </c:manualLayout>
      </c:layout>
      <c:overlay val="0"/>
      <c:spPr>
        <a:noFill/>
        <a:ln>
          <a:noFill/>
        </a:ln>
        <a:effectLst/>
      </c:spPr>
      <c:txPr>
        <a:bodyPr rot="0" spcFirstLastPara="1" vertOverflow="ellipsis" vert="horz" wrap="square" anchor="ctr" anchorCtr="1"/>
        <a:lstStyle/>
        <a:p>
          <a:pPr>
            <a:defRPr sz="2000" b="0" i="0" u="sng"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population'!$F$4:$F$14</c:f>
              <c:numCache>
                <c:formatCode>General</c:formatCode>
                <c:ptCount val="11"/>
              </c:numCache>
            </c:numRef>
          </c:val>
          <c:extLst>
            <c:ext xmlns:c16="http://schemas.microsoft.com/office/drawing/2014/chart" uri="{C3380CC4-5D6E-409C-BE32-E72D297353CC}">
              <c16:uniqueId val="{00000000-1A59-40A0-82B4-5C99E6E08C05}"/>
            </c:ext>
          </c:extLst>
        </c:ser>
        <c:ser>
          <c:idx val="1"/>
          <c:order val="1"/>
          <c:spPr>
            <a:solidFill>
              <a:schemeClr val="accent2"/>
            </a:soli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population'!$G$4:$G$14</c:f>
              <c:numCache>
                <c:formatCode>General</c:formatCode>
                <c:ptCount val="11"/>
              </c:numCache>
            </c:numRef>
          </c:val>
          <c:extLst>
            <c:ext xmlns:c16="http://schemas.microsoft.com/office/drawing/2014/chart" uri="{C3380CC4-5D6E-409C-BE32-E72D297353CC}">
              <c16:uniqueId val="{00000001-1A59-40A0-82B4-5C99E6E08C05}"/>
            </c:ext>
          </c:extLst>
        </c:ser>
        <c:ser>
          <c:idx val="2"/>
          <c:order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invertIfNegative val="0"/>
          <c:errBars>
            <c:errBarType val="both"/>
            <c:errValType val="stdErr"/>
            <c:noEndCap val="0"/>
            <c:spPr>
              <a:noFill/>
              <a:ln w="9525">
                <a:solidFill>
                  <a:schemeClr val="tx1">
                    <a:lumMod val="50000"/>
                    <a:lumOff val="50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population'!$H$4:$H$14</c:f>
              <c:numCache>
                <c:formatCode>General</c:formatCode>
                <c:ptCount val="11"/>
                <c:pt idx="1">
                  <c:v>91276115</c:v>
                </c:pt>
                <c:pt idx="2" formatCode="0">
                  <c:v>10086292</c:v>
                </c:pt>
                <c:pt idx="3">
                  <c:v>199812341</c:v>
                </c:pt>
                <c:pt idx="4">
                  <c:v>3673917</c:v>
                </c:pt>
                <c:pt idx="5">
                  <c:v>1210854977</c:v>
                </c:pt>
                <c:pt idx="6">
                  <c:v>35193978</c:v>
                </c:pt>
                <c:pt idx="7">
                  <c:v>72147030</c:v>
                </c:pt>
                <c:pt idx="8">
                  <c:v>610577</c:v>
                </c:pt>
                <c:pt idx="9">
                  <c:v>68548437</c:v>
                </c:pt>
                <c:pt idx="10">
                  <c:v>27743338</c:v>
                </c:pt>
              </c:numCache>
            </c:numRef>
          </c:val>
          <c:extLst>
            <c:ext xmlns:c16="http://schemas.microsoft.com/office/drawing/2014/chart" uri="{C3380CC4-5D6E-409C-BE32-E72D297353CC}">
              <c16:uniqueId val="{00000002-1A59-40A0-82B4-5C99E6E08C05}"/>
            </c:ext>
          </c:extLst>
        </c:ser>
        <c:dLbls>
          <c:showLegendKey val="0"/>
          <c:showVal val="0"/>
          <c:showCatName val="0"/>
          <c:showSerName val="0"/>
          <c:showPercent val="0"/>
          <c:showBubbleSize val="0"/>
        </c:dLbls>
        <c:gapWidth val="150"/>
        <c:overlap val="100"/>
        <c:axId val="642785528"/>
        <c:axId val="642777248"/>
      </c:barChart>
      <c:catAx>
        <c:axId val="6427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42777248"/>
        <c:crosses val="autoZero"/>
        <c:auto val="1"/>
        <c:lblAlgn val="ctr"/>
        <c:lblOffset val="100"/>
        <c:noMultiLvlLbl val="0"/>
      </c:catAx>
      <c:valAx>
        <c:axId val="64277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5528"/>
        <c:crosses val="autoZero"/>
        <c:crossBetween val="between"/>
      </c:valAx>
      <c:dTable>
        <c:showHorzBorder val="0"/>
        <c:showVertBorder val="0"/>
        <c:showOutline val="0"/>
        <c:showKeys val="0"/>
        <c:spPr>
          <a:noFill/>
          <a:ln w="9525">
            <a:solidFill>
              <a:schemeClr val="tx1">
                <a:lumMod val="15000"/>
                <a:lumOff val="85000"/>
              </a:schemeClr>
            </a:solidFill>
          </a:ln>
          <a:effectLst/>
        </c:spPr>
        <c:txPr>
          <a:bodyPr rot="0" spcFirstLastPara="1" vertOverflow="ellipsis" vert="horz" wrap="square" anchor="ctr" anchorCtr="1"/>
          <a:lstStyle/>
          <a:p>
            <a:pPr rtl="0">
              <a:defRPr sz="1100" b="1" i="0" u="none" strike="noStrike" kern="1200" baseline="0">
                <a:solidFill>
                  <a:srgbClr val="C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state by population</a:t>
            </a:r>
          </a:p>
        </c:rich>
      </c:tx>
      <c:layout>
        <c:manualLayout>
          <c:xMode val="edge"/>
          <c:yMode val="edge"/>
          <c:x val="0.44004855643044627"/>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population'!$F$4:$F$14</c:f>
              <c:numCache>
                <c:formatCode>General</c:formatCode>
                <c:ptCount val="11"/>
              </c:numCache>
            </c:numRef>
          </c:val>
          <c:extLst>
            <c:ext xmlns:c16="http://schemas.microsoft.com/office/drawing/2014/chart" uri="{C3380CC4-5D6E-409C-BE32-E72D297353CC}">
              <c16:uniqueId val="{00000000-8E1A-4BBC-80A4-33BD0D9401D8}"/>
            </c:ext>
          </c:extLst>
        </c:ser>
        <c: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population'!$G$4:$G$14</c:f>
              <c:numCache>
                <c:formatCode>General</c:formatCode>
                <c:ptCount val="11"/>
              </c:numCache>
            </c:numRef>
          </c:val>
          <c:extLst>
            <c:ext xmlns:c16="http://schemas.microsoft.com/office/drawing/2014/chart" uri="{C3380CC4-5D6E-409C-BE32-E72D297353CC}">
              <c16:uniqueId val="{00000001-8E1A-4BBC-80A4-33BD0D9401D8}"/>
            </c:ext>
          </c:extLst>
        </c:ser>
        <c: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'Top10 state population'!$E$4:$E$14</c:f>
              <c:strCache>
                <c:ptCount val="11"/>
                <c:pt idx="1">
                  <c:v>West Bengal</c:v>
                </c:pt>
                <c:pt idx="2">
                  <c:v>Uttarakhand</c:v>
                </c:pt>
                <c:pt idx="3">
                  <c:v>Uttar Pradesh</c:v>
                </c:pt>
                <c:pt idx="4">
                  <c:v>Tripura</c:v>
                </c:pt>
                <c:pt idx="5">
                  <c:v>Total (India)</c:v>
                </c:pt>
                <c:pt idx="6">
                  <c:v>Telangana</c:v>
                </c:pt>
                <c:pt idx="7">
                  <c:v>Tamil Nadu</c:v>
                </c:pt>
                <c:pt idx="8">
                  <c:v>Sikkim</c:v>
                </c:pt>
                <c:pt idx="9">
                  <c:v>Rajasthan</c:v>
                </c:pt>
                <c:pt idx="10">
                  <c:v>Punjab</c:v>
                </c:pt>
              </c:strCache>
            </c:strRef>
          </c:cat>
          <c:val>
            <c:numRef>
              <c:f>'Top10 state population'!$H$4:$H$14</c:f>
              <c:numCache>
                <c:formatCode>General</c:formatCode>
                <c:ptCount val="11"/>
                <c:pt idx="1">
                  <c:v>91276115</c:v>
                </c:pt>
                <c:pt idx="2" formatCode="0">
                  <c:v>10086292</c:v>
                </c:pt>
                <c:pt idx="3">
                  <c:v>199812341</c:v>
                </c:pt>
                <c:pt idx="4">
                  <c:v>3673917</c:v>
                </c:pt>
                <c:pt idx="5">
                  <c:v>1210854977</c:v>
                </c:pt>
                <c:pt idx="6">
                  <c:v>35193978</c:v>
                </c:pt>
                <c:pt idx="7">
                  <c:v>72147030</c:v>
                </c:pt>
                <c:pt idx="8">
                  <c:v>610577</c:v>
                </c:pt>
                <c:pt idx="9">
                  <c:v>68548437</c:v>
                </c:pt>
                <c:pt idx="10">
                  <c:v>27743338</c:v>
                </c:pt>
              </c:numCache>
            </c:numRef>
          </c:val>
          <c:extLst>
            <c:ext xmlns:c16="http://schemas.microsoft.com/office/drawing/2014/chart" uri="{C3380CC4-5D6E-409C-BE32-E72D297353CC}">
              <c16:uniqueId val="{00000002-8E1A-4BBC-80A4-33BD0D9401D8}"/>
            </c:ext>
          </c:extLst>
        </c:ser>
        <c:dLbls>
          <c:dLblPos val="ctr"/>
          <c:showLegendKey val="0"/>
          <c:showVal val="1"/>
          <c:showCatName val="0"/>
          <c:showSerName val="0"/>
          <c:showPercent val="0"/>
          <c:showBubbleSize val="0"/>
        </c:dLbls>
        <c:gapWidth val="50"/>
        <c:overlap val="100"/>
        <c:axId val="642785528"/>
        <c:axId val="642777248"/>
      </c:barChart>
      <c:catAx>
        <c:axId val="64278552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77248"/>
        <c:crosses val="autoZero"/>
        <c:auto val="1"/>
        <c:lblAlgn val="ctr"/>
        <c:lblOffset val="100"/>
        <c:noMultiLvlLbl val="0"/>
      </c:catAx>
      <c:valAx>
        <c:axId val="64277724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5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male,female,india'!$F$5</c:f>
              <c:strCache>
                <c:ptCount val="1"/>
                <c:pt idx="0">
                  <c:v>Total india population</c:v>
                </c:pt>
              </c:strCache>
            </c:strRef>
          </c:tx>
          <c:spPr>
            <a:solidFill>
              <a:schemeClr val="accent1"/>
            </a:solidFill>
            <a:ln>
              <a:noFill/>
            </a:ln>
            <a:effectLst/>
            <a:sp3d/>
          </c:spPr>
          <c:invertIfNegative val="0"/>
          <c:val>
            <c:numRef>
              <c:f>'total male,female,india'!$G$5</c:f>
              <c:numCache>
                <c:formatCode>General</c:formatCode>
                <c:ptCount val="1"/>
                <c:pt idx="0">
                  <c:v>2421709954</c:v>
                </c:pt>
              </c:numCache>
            </c:numRef>
          </c:val>
          <c:extLst>
            <c:ext xmlns:c16="http://schemas.microsoft.com/office/drawing/2014/chart" uri="{C3380CC4-5D6E-409C-BE32-E72D297353CC}">
              <c16:uniqueId val="{00000000-B382-4903-8723-83287F7F91BF}"/>
            </c:ext>
          </c:extLst>
        </c:ser>
        <c:ser>
          <c:idx val="2"/>
          <c:order val="2"/>
          <c:tx>
            <c:strRef>
              <c:f>'total male,female,india'!$F$7</c:f>
              <c:strCache>
                <c:ptCount val="1"/>
                <c:pt idx="0">
                  <c:v>Total male population india</c:v>
                </c:pt>
              </c:strCache>
            </c:strRef>
          </c:tx>
          <c:spPr>
            <a:solidFill>
              <a:schemeClr val="accent3"/>
            </a:solidFill>
            <a:ln>
              <a:noFill/>
            </a:ln>
            <a:effectLst/>
            <a:sp3d/>
          </c:spPr>
          <c:invertIfNegative val="0"/>
          <c:val>
            <c:numRef>
              <c:f>'total male,female,india'!$G$7</c:f>
              <c:numCache>
                <c:formatCode>General</c:formatCode>
                <c:ptCount val="1"/>
                <c:pt idx="0">
                  <c:v>1246894607</c:v>
                </c:pt>
              </c:numCache>
            </c:numRef>
          </c:val>
          <c:extLst>
            <c:ext xmlns:c16="http://schemas.microsoft.com/office/drawing/2014/chart" uri="{C3380CC4-5D6E-409C-BE32-E72D297353CC}">
              <c16:uniqueId val="{00000002-B382-4903-8723-83287F7F91BF}"/>
            </c:ext>
          </c:extLst>
        </c:ser>
        <c:ser>
          <c:idx val="5"/>
          <c:order val="5"/>
          <c:tx>
            <c:strRef>
              <c:f>'total male,female,india'!$F$10</c:f>
              <c:strCache>
                <c:ptCount val="1"/>
                <c:pt idx="0">
                  <c:v>Total female population india</c:v>
                </c:pt>
              </c:strCache>
            </c:strRef>
          </c:tx>
          <c:spPr>
            <a:solidFill>
              <a:schemeClr val="accent6"/>
            </a:solidFill>
            <a:ln>
              <a:noFill/>
            </a:ln>
            <a:effectLst/>
            <a:sp3d/>
          </c:spPr>
          <c:invertIfNegative val="0"/>
          <c:val>
            <c:numRef>
              <c:f>'total male,female,india'!$G$10</c:f>
              <c:numCache>
                <c:formatCode>General</c:formatCode>
                <c:ptCount val="1"/>
                <c:pt idx="0">
                  <c:v>1174053792</c:v>
                </c:pt>
              </c:numCache>
            </c:numRef>
          </c:val>
          <c:extLst>
            <c:ext xmlns:c16="http://schemas.microsoft.com/office/drawing/2014/chart" uri="{C3380CC4-5D6E-409C-BE32-E72D297353CC}">
              <c16:uniqueId val="{00000005-B382-4903-8723-83287F7F91BF}"/>
            </c:ext>
          </c:extLst>
        </c:ser>
        <c:ser>
          <c:idx val="7"/>
          <c:order val="7"/>
          <c:tx>
            <c:strRef>
              <c:f>'total male,female,india'!$F$12</c:f>
              <c:strCache>
                <c:ptCount val="1"/>
                <c:pt idx="0">
                  <c:v>Total persent of population india</c:v>
                </c:pt>
              </c:strCache>
            </c:strRef>
          </c:tx>
          <c:spPr>
            <a:solidFill>
              <a:schemeClr val="accent2">
                <a:lumMod val="60000"/>
              </a:schemeClr>
            </a:solidFill>
            <a:ln>
              <a:noFill/>
            </a:ln>
            <a:effectLst/>
            <a:sp3d/>
          </c:spPr>
          <c:invertIfNegative val="0"/>
          <c:val>
            <c:numRef>
              <c:f>'total male,female,india'!$G$12</c:f>
              <c:numCache>
                <c:formatCode>General</c:formatCode>
                <c:ptCount val="1"/>
                <c:pt idx="0">
                  <c:v>200.02</c:v>
                </c:pt>
              </c:numCache>
            </c:numRef>
          </c:val>
          <c:extLst>
            <c:ext xmlns:c16="http://schemas.microsoft.com/office/drawing/2014/chart" uri="{C3380CC4-5D6E-409C-BE32-E72D297353CC}">
              <c16:uniqueId val="{00000007-B382-4903-8723-83287F7F91BF}"/>
            </c:ext>
          </c:extLst>
        </c:ser>
        <c:dLbls>
          <c:showLegendKey val="0"/>
          <c:showVal val="0"/>
          <c:showCatName val="0"/>
          <c:showSerName val="0"/>
          <c:showPercent val="0"/>
          <c:showBubbleSize val="0"/>
        </c:dLbls>
        <c:gapWidth val="150"/>
        <c:shape val="box"/>
        <c:axId val="548198464"/>
        <c:axId val="548198824"/>
        <c:axId val="0"/>
        <c:extLst>
          <c:ext xmlns:c15="http://schemas.microsoft.com/office/drawing/2012/chart" uri="{02D57815-91ED-43cb-92C2-25804820EDAC}">
            <c15:filteredBarSeries>
              <c15:ser>
                <c:idx val="1"/>
                <c:order val="1"/>
                <c:tx>
                  <c:strRef>
                    <c:extLst>
                      <c:ext uri="{02D57815-91ED-43cb-92C2-25804820EDAC}">
                        <c15:formulaRef>
                          <c15:sqref>'total male,female,india'!$F$6</c15:sqref>
                        </c15:formulaRef>
                      </c:ext>
                    </c:extLst>
                    <c:strCache>
                      <c:ptCount val="1"/>
                    </c:strCache>
                  </c:strRef>
                </c:tx>
                <c:spPr>
                  <a:solidFill>
                    <a:schemeClr val="accent2"/>
                  </a:solidFill>
                  <a:ln>
                    <a:noFill/>
                  </a:ln>
                  <a:effectLst/>
                  <a:sp3d/>
                </c:spPr>
                <c:invertIfNegative val="0"/>
                <c:val>
                  <c:numRef>
                    <c:extLst>
                      <c:ext uri="{02D57815-91ED-43cb-92C2-25804820EDAC}">
                        <c15:formulaRef>
                          <c15:sqref>'total male,female,india'!$G$6</c15:sqref>
                        </c15:formulaRef>
                      </c:ext>
                    </c:extLst>
                    <c:numCache>
                      <c:formatCode>General</c:formatCode>
                      <c:ptCount val="1"/>
                    </c:numCache>
                  </c:numRef>
                </c:val>
                <c:extLst>
                  <c:ext xmlns:c16="http://schemas.microsoft.com/office/drawing/2014/chart" uri="{C3380CC4-5D6E-409C-BE32-E72D297353CC}">
                    <c16:uniqueId val="{00000001-B382-4903-8723-83287F7F91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'total male,female,india'!$F$8</c15:sqref>
                        </c15:formulaRef>
                      </c:ext>
                    </c:extLst>
                    <c:strCache>
                      <c:ptCount val="1"/>
                    </c:strCache>
                  </c:strRef>
                </c:tx>
                <c:spPr>
                  <a:solidFill>
                    <a:schemeClr val="accent4"/>
                  </a:solidFill>
                  <a:ln>
                    <a:noFill/>
                  </a:ln>
                  <a:effectLst/>
                  <a:sp3d/>
                </c:spPr>
                <c:invertIfNegative val="0"/>
                <c:val>
                  <c:numRef>
                    <c:extLst xmlns:c15="http://schemas.microsoft.com/office/drawing/2012/chart">
                      <c:ext xmlns:c15="http://schemas.microsoft.com/office/drawing/2012/chart" uri="{02D57815-91ED-43cb-92C2-25804820EDAC}">
                        <c15:formulaRef>
                          <c15:sqref>'total male,female,india'!$G$8</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B382-4903-8723-83287F7F91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'total male,female,india'!$F$9</c15:sqref>
                        </c15:formulaRef>
                      </c:ext>
                    </c:extLst>
                    <c:strCache>
                      <c:ptCount val="1"/>
                    </c:strCache>
                  </c:strRef>
                </c:tx>
                <c:spPr>
                  <a:solidFill>
                    <a:schemeClr val="accent5"/>
                  </a:solidFill>
                  <a:ln>
                    <a:noFill/>
                  </a:ln>
                  <a:effectLst/>
                  <a:sp3d/>
                </c:spPr>
                <c:invertIfNegative val="0"/>
                <c:val>
                  <c:numRef>
                    <c:extLst xmlns:c15="http://schemas.microsoft.com/office/drawing/2012/chart">
                      <c:ext xmlns:c15="http://schemas.microsoft.com/office/drawing/2012/chart" uri="{02D57815-91ED-43cb-92C2-25804820EDAC}">
                        <c15:formulaRef>
                          <c15:sqref>'total male,female,india'!$G$9</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B382-4903-8723-83287F7F91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'total male,female,india'!$F$11</c15:sqref>
                        </c15:formulaRef>
                      </c:ext>
                    </c:extLst>
                    <c:strCache>
                      <c:ptCount val="1"/>
                    </c:strCache>
                  </c:strRef>
                </c:tx>
                <c:spPr>
                  <a:solidFill>
                    <a:schemeClr val="accent1">
                      <a:lumMod val="60000"/>
                    </a:schemeClr>
                  </a:solidFill>
                  <a:ln>
                    <a:noFill/>
                  </a:ln>
                  <a:effectLst/>
                  <a:sp3d/>
                </c:spPr>
                <c:invertIfNegative val="0"/>
                <c:val>
                  <c:numRef>
                    <c:extLst xmlns:c15="http://schemas.microsoft.com/office/drawing/2012/chart">
                      <c:ext xmlns:c15="http://schemas.microsoft.com/office/drawing/2012/chart" uri="{02D57815-91ED-43cb-92C2-25804820EDAC}">
                        <c15:formulaRef>
                          <c15:sqref>'total male,female,india'!$G$11</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6-B382-4903-8723-83287F7F91BF}"/>
                  </c:ext>
                </c:extLst>
              </c15:ser>
            </c15:filteredBarSeries>
          </c:ext>
        </c:extLst>
      </c:bar3DChart>
      <c:catAx>
        <c:axId val="54819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8824"/>
        <c:crosses val="autoZero"/>
        <c:auto val="1"/>
        <c:lblAlgn val="ctr"/>
        <c:lblOffset val="100"/>
        <c:noMultiLvlLbl val="0"/>
      </c:catAx>
      <c:valAx>
        <c:axId val="54819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9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38100</xdr:colOff>
      <xdr:row>0</xdr:row>
      <xdr:rowOff>0</xdr:rowOff>
    </xdr:from>
    <xdr:to>
      <xdr:col>12</xdr:col>
      <xdr:colOff>525780</xdr:colOff>
      <xdr:row>4</xdr:row>
      <xdr:rowOff>83820</xdr:rowOff>
    </xdr:to>
    <xdr:sp macro="" textlink="">
      <xdr:nvSpPr>
        <xdr:cNvPr id="5" name="Rectangle: Rounded Corners 4">
          <a:extLst>
            <a:ext uri="{FF2B5EF4-FFF2-40B4-BE49-F238E27FC236}">
              <a16:creationId xmlns:a16="http://schemas.microsoft.com/office/drawing/2014/main" id="{8E3F0B60-443D-49EB-8AFA-728EB756B680}"/>
            </a:ext>
          </a:extLst>
        </xdr:cNvPr>
        <xdr:cNvSpPr/>
      </xdr:nvSpPr>
      <xdr:spPr>
        <a:xfrm>
          <a:off x="5524500" y="0"/>
          <a:ext cx="2316480" cy="81534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kern="1200">
              <a:solidFill>
                <a:srgbClr val="C00000"/>
              </a:solidFill>
              <a:latin typeface="+mn-lt"/>
              <a:ea typeface="+mn-ea"/>
              <a:cs typeface="+mn-cs"/>
            </a:rPr>
            <a:t>Total population india</a:t>
          </a:r>
        </a:p>
      </xdr:txBody>
    </xdr:sp>
    <xdr:clientData/>
  </xdr:twoCellAnchor>
  <xdr:twoCellAnchor>
    <xdr:from>
      <xdr:col>0</xdr:col>
      <xdr:colOff>45720</xdr:colOff>
      <xdr:row>0</xdr:row>
      <xdr:rowOff>15240</xdr:rowOff>
    </xdr:from>
    <xdr:to>
      <xdr:col>9</xdr:col>
      <xdr:colOff>22860</xdr:colOff>
      <xdr:row>4</xdr:row>
      <xdr:rowOff>99060</xdr:rowOff>
    </xdr:to>
    <xdr:sp macro="" textlink="">
      <xdr:nvSpPr>
        <xdr:cNvPr id="2" name="Rectangle: Rounded Corners 1">
          <a:extLst>
            <a:ext uri="{FF2B5EF4-FFF2-40B4-BE49-F238E27FC236}">
              <a16:creationId xmlns:a16="http://schemas.microsoft.com/office/drawing/2014/main" id="{A8D29D27-638D-DCB1-2D43-80A77947E34D}"/>
            </a:ext>
          </a:extLst>
        </xdr:cNvPr>
        <xdr:cNvSpPr/>
      </xdr:nvSpPr>
      <xdr:spPr>
        <a:xfrm>
          <a:off x="45720" y="15240"/>
          <a:ext cx="5463540" cy="815340"/>
        </a:xfrm>
        <a:prstGeom prst="roundRect">
          <a:avLst/>
        </a:prstGeom>
        <a:solidFill>
          <a:schemeClr val="accent6"/>
        </a:solidFill>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i="1" kern="1200">
              <a:solidFill>
                <a:srgbClr val="C00000"/>
              </a:solidFill>
            </a:rPr>
            <a:t>   </a:t>
          </a:r>
          <a:r>
            <a:rPr lang="en-US" sz="2000" b="1" i="1" u="sng" kern="1200">
              <a:solidFill>
                <a:srgbClr val="C00000"/>
              </a:solidFill>
            </a:rPr>
            <a:t>India population Dashboard</a:t>
          </a:r>
          <a:r>
            <a:rPr lang="en-US" sz="2000" b="1" i="1" u="sng" kern="1200" baseline="0">
              <a:solidFill>
                <a:srgbClr val="C00000"/>
              </a:solidFill>
            </a:rPr>
            <a:t> by bhagyashree </a:t>
          </a:r>
          <a:endParaRPr lang="en-US" sz="2000" b="1" i="1" u="sng" kern="1200">
            <a:solidFill>
              <a:srgbClr val="C00000"/>
            </a:solidFill>
          </a:endParaRPr>
        </a:p>
      </xdr:txBody>
    </xdr:sp>
    <xdr:clientData/>
  </xdr:twoCellAnchor>
  <xdr:twoCellAnchor>
    <xdr:from>
      <xdr:col>12</xdr:col>
      <xdr:colOff>533400</xdr:colOff>
      <xdr:row>0</xdr:row>
      <xdr:rowOff>0</xdr:rowOff>
    </xdr:from>
    <xdr:to>
      <xdr:col>17</xdr:col>
      <xdr:colOff>99060</xdr:colOff>
      <xdr:row>4</xdr:row>
      <xdr:rowOff>83820</xdr:rowOff>
    </xdr:to>
    <xdr:sp macro="" textlink="">
      <xdr:nvSpPr>
        <xdr:cNvPr id="7" name="Rectangle: Rounded Corners 6">
          <a:extLst>
            <a:ext uri="{FF2B5EF4-FFF2-40B4-BE49-F238E27FC236}">
              <a16:creationId xmlns:a16="http://schemas.microsoft.com/office/drawing/2014/main" id="{A1C8D468-AFE7-44CE-BD5A-B333C8AA87E0}"/>
            </a:ext>
          </a:extLst>
        </xdr:cNvPr>
        <xdr:cNvSpPr/>
      </xdr:nvSpPr>
      <xdr:spPr>
        <a:xfrm>
          <a:off x="7848600" y="0"/>
          <a:ext cx="2613660" cy="81534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kern="1200">
              <a:solidFill>
                <a:srgbClr val="C00000"/>
              </a:solidFill>
              <a:latin typeface="+mn-lt"/>
              <a:ea typeface="+mn-ea"/>
              <a:cs typeface="+mn-cs"/>
            </a:rPr>
            <a:t>Total male population india</a:t>
          </a:r>
        </a:p>
      </xdr:txBody>
    </xdr:sp>
    <xdr:clientData/>
  </xdr:twoCellAnchor>
  <xdr:twoCellAnchor>
    <xdr:from>
      <xdr:col>13</xdr:col>
      <xdr:colOff>495300</xdr:colOff>
      <xdr:row>2</xdr:row>
      <xdr:rowOff>7620</xdr:rowOff>
    </xdr:from>
    <xdr:to>
      <xdr:col>16</xdr:col>
      <xdr:colOff>30480</xdr:colOff>
      <xdr:row>4</xdr:row>
      <xdr:rowOff>60960</xdr:rowOff>
    </xdr:to>
    <xdr:sp macro="" textlink="'total male,female,india'!G7">
      <xdr:nvSpPr>
        <xdr:cNvPr id="9" name="Rectangle: Rounded Corners 8">
          <a:extLst>
            <a:ext uri="{FF2B5EF4-FFF2-40B4-BE49-F238E27FC236}">
              <a16:creationId xmlns:a16="http://schemas.microsoft.com/office/drawing/2014/main" id="{AFBABC60-13A0-4552-9DC4-678C673AAEE6}"/>
            </a:ext>
          </a:extLst>
        </xdr:cNvPr>
        <xdr:cNvSpPr/>
      </xdr:nvSpPr>
      <xdr:spPr>
        <a:xfrm>
          <a:off x="8420100" y="373380"/>
          <a:ext cx="1363980" cy="4191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60D38D0-B19E-4AD1-939E-4AE08B3D42AE}" type="TxLink">
            <a:rPr lang="en-US" sz="1600" b="0" i="0" u="none" strike="noStrike" kern="1200">
              <a:solidFill>
                <a:srgbClr val="C00000"/>
              </a:solidFill>
              <a:latin typeface="Calibri"/>
              <a:ea typeface="+mn-ea"/>
              <a:cs typeface="Calibri"/>
            </a:rPr>
            <a:pPr marL="0" indent="0" algn="l"/>
            <a:t>1246894607</a:t>
          </a:fld>
          <a:endParaRPr lang="en-US" sz="1600" b="0" i="0" u="none" strike="noStrike" kern="1200">
            <a:solidFill>
              <a:srgbClr val="C00000"/>
            </a:solidFill>
            <a:latin typeface="Calibri"/>
            <a:ea typeface="+mn-ea"/>
            <a:cs typeface="Calibri"/>
          </a:endParaRPr>
        </a:p>
      </xdr:txBody>
    </xdr:sp>
    <xdr:clientData/>
  </xdr:twoCellAnchor>
  <xdr:twoCellAnchor>
    <xdr:from>
      <xdr:col>9</xdr:col>
      <xdr:colOff>434340</xdr:colOff>
      <xdr:row>1</xdr:row>
      <xdr:rowOff>167640</xdr:rowOff>
    </xdr:from>
    <xdr:to>
      <xdr:col>11</xdr:col>
      <xdr:colOff>579120</xdr:colOff>
      <xdr:row>4</xdr:row>
      <xdr:rowOff>38100</xdr:rowOff>
    </xdr:to>
    <xdr:sp macro="" textlink="'total male,female,india'!G5">
      <xdr:nvSpPr>
        <xdr:cNvPr id="10" name="Rectangle: Rounded Corners 9">
          <a:extLst>
            <a:ext uri="{FF2B5EF4-FFF2-40B4-BE49-F238E27FC236}">
              <a16:creationId xmlns:a16="http://schemas.microsoft.com/office/drawing/2014/main" id="{DD346A3C-A212-4F53-964F-817C5346C391}"/>
            </a:ext>
          </a:extLst>
        </xdr:cNvPr>
        <xdr:cNvSpPr/>
      </xdr:nvSpPr>
      <xdr:spPr>
        <a:xfrm>
          <a:off x="5920740" y="350520"/>
          <a:ext cx="1363980" cy="4191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A61A1AF-8092-4016-BC96-D0C98AAB7B69}" type="TxLink">
            <a:rPr lang="en-US" sz="1600" b="0" i="0" u="none" strike="noStrike" kern="1200">
              <a:solidFill>
                <a:srgbClr val="C00000"/>
              </a:solidFill>
              <a:latin typeface="Calibri"/>
              <a:ea typeface="+mn-ea"/>
              <a:cs typeface="Calibri"/>
            </a:rPr>
            <a:pPr marL="0" indent="0" algn="l"/>
            <a:t>2421709954</a:t>
          </a:fld>
          <a:endParaRPr lang="en-US" sz="1600" b="0" i="0" u="none" strike="noStrike" kern="1200">
            <a:solidFill>
              <a:srgbClr val="C00000"/>
            </a:solidFill>
            <a:latin typeface="Calibri"/>
            <a:ea typeface="+mn-ea"/>
            <a:cs typeface="Calibri"/>
          </a:endParaRPr>
        </a:p>
      </xdr:txBody>
    </xdr:sp>
    <xdr:clientData/>
  </xdr:twoCellAnchor>
  <xdr:twoCellAnchor>
    <xdr:from>
      <xdr:col>17</xdr:col>
      <xdr:colOff>99060</xdr:colOff>
      <xdr:row>0</xdr:row>
      <xdr:rowOff>0</xdr:rowOff>
    </xdr:from>
    <xdr:to>
      <xdr:col>23</xdr:col>
      <xdr:colOff>152400</xdr:colOff>
      <xdr:row>4</xdr:row>
      <xdr:rowOff>83820</xdr:rowOff>
    </xdr:to>
    <xdr:sp macro="" textlink="">
      <xdr:nvSpPr>
        <xdr:cNvPr id="11" name="Rectangle: Rounded Corners 10">
          <a:extLst>
            <a:ext uri="{FF2B5EF4-FFF2-40B4-BE49-F238E27FC236}">
              <a16:creationId xmlns:a16="http://schemas.microsoft.com/office/drawing/2014/main" id="{02B59801-8FFF-467F-9EAA-97073A4C1978}"/>
            </a:ext>
          </a:extLst>
        </xdr:cNvPr>
        <xdr:cNvSpPr/>
      </xdr:nvSpPr>
      <xdr:spPr>
        <a:xfrm>
          <a:off x="10462260" y="0"/>
          <a:ext cx="3710940" cy="81534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kern="1200">
              <a:solidFill>
                <a:srgbClr val="C00000"/>
              </a:solidFill>
              <a:latin typeface="+mn-lt"/>
              <a:ea typeface="+mn-ea"/>
              <a:cs typeface="+mn-cs"/>
            </a:rPr>
            <a:t>Total Female population india</a:t>
          </a:r>
        </a:p>
      </xdr:txBody>
    </xdr:sp>
    <xdr:clientData/>
  </xdr:twoCellAnchor>
  <xdr:twoCellAnchor>
    <xdr:from>
      <xdr:col>18</xdr:col>
      <xdr:colOff>579120</xdr:colOff>
      <xdr:row>2</xdr:row>
      <xdr:rowOff>7620</xdr:rowOff>
    </xdr:from>
    <xdr:to>
      <xdr:col>21</xdr:col>
      <xdr:colOff>114300</xdr:colOff>
      <xdr:row>4</xdr:row>
      <xdr:rowOff>22860</xdr:rowOff>
    </xdr:to>
    <xdr:sp macro="" textlink="'total male,female,india'!G10">
      <xdr:nvSpPr>
        <xdr:cNvPr id="12" name="Rectangle: Rounded Corners 11">
          <a:extLst>
            <a:ext uri="{FF2B5EF4-FFF2-40B4-BE49-F238E27FC236}">
              <a16:creationId xmlns:a16="http://schemas.microsoft.com/office/drawing/2014/main" id="{E0C656E5-93F2-4918-BB38-A36FD4E2EFFB}"/>
            </a:ext>
          </a:extLst>
        </xdr:cNvPr>
        <xdr:cNvSpPr/>
      </xdr:nvSpPr>
      <xdr:spPr>
        <a:xfrm>
          <a:off x="11551920" y="373380"/>
          <a:ext cx="1363980" cy="3810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DC36AE6-39C8-4653-91A1-43D26881DF26}" type="TxLink">
            <a:rPr lang="en-US" sz="1600" b="0" i="0" u="none" strike="noStrike" kern="1200">
              <a:solidFill>
                <a:srgbClr val="C00000"/>
              </a:solidFill>
              <a:latin typeface="Calibri"/>
              <a:ea typeface="+mn-ea"/>
              <a:cs typeface="Calibri"/>
            </a:rPr>
            <a:pPr marL="0" indent="0" algn="l"/>
            <a:t>1174053792</a:t>
          </a:fld>
          <a:endParaRPr lang="en-US" sz="1600" b="0" i="0" u="none" strike="noStrike" kern="1200">
            <a:solidFill>
              <a:srgbClr val="C00000"/>
            </a:solidFill>
            <a:latin typeface="Calibri"/>
            <a:ea typeface="+mn-ea"/>
            <a:cs typeface="Calibri"/>
          </a:endParaRPr>
        </a:p>
      </xdr:txBody>
    </xdr:sp>
    <xdr:clientData/>
  </xdr:twoCellAnchor>
  <xdr:twoCellAnchor>
    <xdr:from>
      <xdr:col>20</xdr:col>
      <xdr:colOff>350520</xdr:colOff>
      <xdr:row>4</xdr:row>
      <xdr:rowOff>83820</xdr:rowOff>
    </xdr:from>
    <xdr:to>
      <xdr:col>23</xdr:col>
      <xdr:colOff>167640</xdr:colOff>
      <xdr:row>12</xdr:row>
      <xdr:rowOff>121920</xdr:rowOff>
    </xdr:to>
    <xdr:sp macro="" textlink="">
      <xdr:nvSpPr>
        <xdr:cNvPr id="13" name="Rectangle: Rounded Corners 12">
          <a:extLst>
            <a:ext uri="{FF2B5EF4-FFF2-40B4-BE49-F238E27FC236}">
              <a16:creationId xmlns:a16="http://schemas.microsoft.com/office/drawing/2014/main" id="{92B01733-CF9C-40D7-8091-681B170389FE}"/>
            </a:ext>
          </a:extLst>
        </xdr:cNvPr>
        <xdr:cNvSpPr/>
      </xdr:nvSpPr>
      <xdr:spPr>
        <a:xfrm>
          <a:off x="12542520" y="815340"/>
          <a:ext cx="1645920" cy="150114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kern="1200">
              <a:solidFill>
                <a:srgbClr val="C00000"/>
              </a:solidFill>
              <a:latin typeface="+mn-lt"/>
              <a:ea typeface="+mn-ea"/>
              <a:cs typeface="+mn-cs"/>
            </a:rPr>
            <a:t>Present population india persent</a:t>
          </a:r>
        </a:p>
      </xdr:txBody>
    </xdr:sp>
    <xdr:clientData/>
  </xdr:twoCellAnchor>
  <xdr:twoCellAnchor>
    <xdr:from>
      <xdr:col>21</xdr:col>
      <xdr:colOff>114300</xdr:colOff>
      <xdr:row>9</xdr:row>
      <xdr:rowOff>160020</xdr:rowOff>
    </xdr:from>
    <xdr:to>
      <xdr:col>22</xdr:col>
      <xdr:colOff>213360</xdr:colOff>
      <xdr:row>11</xdr:row>
      <xdr:rowOff>175260</xdr:rowOff>
    </xdr:to>
    <xdr:sp macro="" textlink="'total male,female,india'!G12">
      <xdr:nvSpPr>
        <xdr:cNvPr id="14" name="Rectangle: Rounded Corners 13">
          <a:extLst>
            <a:ext uri="{FF2B5EF4-FFF2-40B4-BE49-F238E27FC236}">
              <a16:creationId xmlns:a16="http://schemas.microsoft.com/office/drawing/2014/main" id="{1BFE4E4A-7F58-4BE6-B084-38514D50450A}"/>
            </a:ext>
          </a:extLst>
        </xdr:cNvPr>
        <xdr:cNvSpPr/>
      </xdr:nvSpPr>
      <xdr:spPr>
        <a:xfrm>
          <a:off x="12915900" y="1805940"/>
          <a:ext cx="708660" cy="3810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4A4AB6E-9663-4626-B99F-4EE2B90AE55D}" type="TxLink">
            <a:rPr lang="en-US" sz="1600" b="0" i="0" u="none" strike="noStrike" kern="1200">
              <a:solidFill>
                <a:srgbClr val="C00000"/>
              </a:solidFill>
              <a:latin typeface="Calibri"/>
              <a:ea typeface="+mn-ea"/>
              <a:cs typeface="Calibri"/>
            </a:rPr>
            <a:pPr marL="0" indent="0" algn="l"/>
            <a:t>200.02</a:t>
          </a:fld>
          <a:endParaRPr lang="en-US" sz="1600" b="0" i="0" u="none" strike="noStrike" kern="1200">
            <a:solidFill>
              <a:srgbClr val="C00000"/>
            </a:solidFill>
            <a:latin typeface="Calibri"/>
            <a:ea typeface="+mn-ea"/>
            <a:cs typeface="Calibri"/>
          </a:endParaRPr>
        </a:p>
      </xdr:txBody>
    </xdr:sp>
    <xdr:clientData/>
  </xdr:twoCellAnchor>
  <xdr:twoCellAnchor editAs="absolute">
    <xdr:from>
      <xdr:col>0</xdr:col>
      <xdr:colOff>0</xdr:colOff>
      <xdr:row>4</xdr:row>
      <xdr:rowOff>91440</xdr:rowOff>
    </xdr:from>
    <xdr:to>
      <xdr:col>16</xdr:col>
      <xdr:colOff>480060</xdr:colOff>
      <xdr:row>12</xdr:row>
      <xdr:rowOff>144780</xdr:rowOff>
    </xdr:to>
    <mc:AlternateContent xmlns:mc="http://schemas.openxmlformats.org/markup-compatibility/2006" xmlns:a14="http://schemas.microsoft.com/office/drawing/2010/main">
      <mc:Choice Requires="a14">
        <xdr:graphicFrame macro="">
          <xdr:nvGraphicFramePr>
            <xdr:cNvPr id="17" name="State/UT 1">
              <a:extLst>
                <a:ext uri="{FF2B5EF4-FFF2-40B4-BE49-F238E27FC236}">
                  <a16:creationId xmlns:a16="http://schemas.microsoft.com/office/drawing/2014/main" id="{223F4762-32D3-43A5-A292-028DD2B0893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mlns="">
        <xdr:sp macro="" textlink="">
          <xdr:nvSpPr>
            <xdr:cNvPr id="0" name=""/>
            <xdr:cNvSpPr>
              <a:spLocks noTextEdit="1"/>
            </xdr:cNvSpPr>
          </xdr:nvSpPr>
          <xdr:spPr>
            <a:xfrm>
              <a:off x="0" y="822960"/>
              <a:ext cx="102336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487680</xdr:colOff>
      <xdr:row>4</xdr:row>
      <xdr:rowOff>83820</xdr:rowOff>
    </xdr:from>
    <xdr:to>
      <xdr:col>20</xdr:col>
      <xdr:colOff>335280</xdr:colOff>
      <xdr:row>12</xdr:row>
      <xdr:rowOff>129540</xdr:rowOff>
    </xdr:to>
    <xdr:sp macro="" textlink="">
      <xdr:nvSpPr>
        <xdr:cNvPr id="18" name="Rectangle: Rounded Corners 17">
          <a:extLst>
            <a:ext uri="{FF2B5EF4-FFF2-40B4-BE49-F238E27FC236}">
              <a16:creationId xmlns:a16="http://schemas.microsoft.com/office/drawing/2014/main" id="{0FFEF8DB-9496-469D-B0DE-618544E749BF}"/>
            </a:ext>
          </a:extLst>
        </xdr:cNvPr>
        <xdr:cNvSpPr/>
      </xdr:nvSpPr>
      <xdr:spPr>
        <a:xfrm>
          <a:off x="10241280" y="815340"/>
          <a:ext cx="2286000" cy="150876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kern="1200">
              <a:solidFill>
                <a:srgbClr val="C00000"/>
              </a:solidFill>
              <a:latin typeface="+mn-lt"/>
              <a:ea typeface="+mn-ea"/>
              <a:cs typeface="+mn-cs"/>
            </a:rPr>
            <a:t>Diff b/w Male and Female population</a:t>
          </a:r>
        </a:p>
      </xdr:txBody>
    </xdr:sp>
    <xdr:clientData/>
  </xdr:twoCellAnchor>
  <xdr:twoCellAnchor>
    <xdr:from>
      <xdr:col>17</xdr:col>
      <xdr:colOff>220980</xdr:colOff>
      <xdr:row>9</xdr:row>
      <xdr:rowOff>38100</xdr:rowOff>
    </xdr:from>
    <xdr:to>
      <xdr:col>19</xdr:col>
      <xdr:colOff>365760</xdr:colOff>
      <xdr:row>11</xdr:row>
      <xdr:rowOff>53340</xdr:rowOff>
    </xdr:to>
    <xdr:sp macro="" textlink="'total male,female,india'!G10">
      <xdr:nvSpPr>
        <xdr:cNvPr id="19" name="Rectangle: Rounded Corners 18">
          <a:extLst>
            <a:ext uri="{FF2B5EF4-FFF2-40B4-BE49-F238E27FC236}">
              <a16:creationId xmlns:a16="http://schemas.microsoft.com/office/drawing/2014/main" id="{3FE3533C-CA6D-4E7E-8FFD-FD9FD6C4BCDA}"/>
            </a:ext>
          </a:extLst>
        </xdr:cNvPr>
        <xdr:cNvSpPr/>
      </xdr:nvSpPr>
      <xdr:spPr>
        <a:xfrm>
          <a:off x="10584180" y="1684020"/>
          <a:ext cx="1363980" cy="38100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DC36AE6-39C8-4653-91A1-43D26881DF26}" type="TxLink">
            <a:rPr lang="en-US" sz="1600" b="0" i="0" u="none" strike="noStrike" kern="1200">
              <a:solidFill>
                <a:srgbClr val="C00000"/>
              </a:solidFill>
              <a:latin typeface="Calibri"/>
              <a:ea typeface="+mn-ea"/>
              <a:cs typeface="Calibri"/>
            </a:rPr>
            <a:pPr marL="0" indent="0" algn="l"/>
            <a:t>1174053792</a:t>
          </a:fld>
          <a:endParaRPr lang="en-US" sz="1600" b="0" i="0" u="none" strike="noStrike" kern="1200">
            <a:solidFill>
              <a:srgbClr val="C00000"/>
            </a:solidFill>
            <a:latin typeface="Calibri"/>
            <a:ea typeface="+mn-ea"/>
            <a:cs typeface="Calibri"/>
          </a:endParaRPr>
        </a:p>
      </xdr:txBody>
    </xdr:sp>
    <xdr:clientData/>
  </xdr:twoCellAnchor>
  <xdr:twoCellAnchor>
    <xdr:from>
      <xdr:col>0</xdr:col>
      <xdr:colOff>0</xdr:colOff>
      <xdr:row>13</xdr:row>
      <xdr:rowOff>30480</xdr:rowOff>
    </xdr:from>
    <xdr:to>
      <xdr:col>23</xdr:col>
      <xdr:colOff>68580</xdr:colOff>
      <xdr:row>29</xdr:row>
      <xdr:rowOff>7620</xdr:rowOff>
    </xdr:to>
    <xdr:graphicFrame macro="">
      <xdr:nvGraphicFramePr>
        <xdr:cNvPr id="3" name="Chart 2">
          <a:extLst>
            <a:ext uri="{FF2B5EF4-FFF2-40B4-BE49-F238E27FC236}">
              <a16:creationId xmlns:a16="http://schemas.microsoft.com/office/drawing/2014/main" id="{47B1D9EE-CCA9-45BD-AD0B-7ED0360A4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259080</xdr:colOff>
      <xdr:row>1</xdr:row>
      <xdr:rowOff>22860</xdr:rowOff>
    </xdr:from>
    <xdr:to>
      <xdr:col>15</xdr:col>
      <xdr:colOff>563880</xdr:colOff>
      <xdr:row>16</xdr:row>
      <xdr:rowOff>22860</xdr:rowOff>
    </xdr:to>
    <xdr:graphicFrame macro="">
      <xdr:nvGraphicFramePr>
        <xdr:cNvPr id="5" name="Chart 4">
          <a:extLst>
            <a:ext uri="{FF2B5EF4-FFF2-40B4-BE49-F238E27FC236}">
              <a16:creationId xmlns:a16="http://schemas.microsoft.com/office/drawing/2014/main" id="{15FB7AB3-35BB-2C83-293F-BAEAD438A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152400</xdr:colOff>
      <xdr:row>0</xdr:row>
      <xdr:rowOff>106681</xdr:rowOff>
    </xdr:from>
    <xdr:to>
      <xdr:col>18</xdr:col>
      <xdr:colOff>556260</xdr:colOff>
      <xdr:row>8</xdr:row>
      <xdr:rowOff>144781</xdr:rowOff>
    </xdr:to>
    <mc:AlternateContent xmlns:mc="http://schemas.openxmlformats.org/markup-compatibility/2006" xmlns:a14="http://schemas.microsoft.com/office/drawing/2010/main">
      <mc:Choice Requires="a14">
        <xdr:graphicFrame macro="">
          <xdr:nvGraphicFramePr>
            <xdr:cNvPr id="2" name="State/UT">
              <a:extLst>
                <a:ext uri="{FF2B5EF4-FFF2-40B4-BE49-F238E27FC236}">
                  <a16:creationId xmlns:a16="http://schemas.microsoft.com/office/drawing/2014/main" id="{14D00B16-1C5A-3FA5-2B34-744242F5EB2E}"/>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3665220" y="106681"/>
              <a:ext cx="954786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53340</xdr:colOff>
      <xdr:row>9</xdr:row>
      <xdr:rowOff>137159</xdr:rowOff>
    </xdr:from>
    <xdr:to>
      <xdr:col>19</xdr:col>
      <xdr:colOff>38100</xdr:colOff>
      <xdr:row>17</xdr:row>
      <xdr:rowOff>167640</xdr:rowOff>
    </xdr:to>
    <mc:AlternateContent xmlns:mc="http://schemas.openxmlformats.org/markup-compatibility/2006" xmlns:a14="http://schemas.microsoft.com/office/drawing/2010/main">
      <mc:Choice Requires="a14">
        <xdr:graphicFrame macro="">
          <xdr:nvGraphicFramePr>
            <xdr:cNvPr id="3" name="Population[50]">
              <a:extLst>
                <a:ext uri="{FF2B5EF4-FFF2-40B4-BE49-F238E27FC236}">
                  <a16:creationId xmlns:a16="http://schemas.microsoft.com/office/drawing/2014/main" id="{EF525D93-B5F3-A839-3B10-A96F37FC81F6}"/>
                </a:ext>
              </a:extLst>
            </xdr:cNvPr>
            <xdr:cNvGraphicFramePr/>
          </xdr:nvGraphicFramePr>
          <xdr:xfrm>
            <a:off x="0" y="0"/>
            <a:ext cx="0" cy="0"/>
          </xdr:xfrm>
          <a:graphic>
            <a:graphicData uri="http://schemas.microsoft.com/office/drawing/2010/slicer">
              <sle:slicer xmlns:sle="http://schemas.microsoft.com/office/drawing/2010/slicer" name="Population[50]"/>
            </a:graphicData>
          </a:graphic>
        </xdr:graphicFrame>
      </mc:Choice>
      <mc:Fallback xmlns="">
        <xdr:sp macro="" textlink="">
          <xdr:nvSpPr>
            <xdr:cNvPr id="0" name=""/>
            <xdr:cNvSpPr>
              <a:spLocks noTextEdit="1"/>
            </xdr:cNvSpPr>
          </xdr:nvSpPr>
          <xdr:spPr>
            <a:xfrm>
              <a:off x="3566160" y="1783079"/>
              <a:ext cx="9738360" cy="1493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129540</xdr:colOff>
      <xdr:row>3</xdr:row>
      <xdr:rowOff>114301</xdr:rowOff>
    </xdr:from>
    <xdr:to>
      <xdr:col>19</xdr:col>
      <xdr:colOff>15240</xdr:colOff>
      <xdr:row>12</xdr:row>
      <xdr:rowOff>106681</xdr:rowOff>
    </xdr:to>
    <mc:AlternateContent xmlns:mc="http://schemas.openxmlformats.org/markup-compatibility/2006" xmlns:a14="http://schemas.microsoft.com/office/drawing/2010/main">
      <mc:Choice Requires="a14">
        <xdr:graphicFrame macro="">
          <xdr:nvGraphicFramePr>
            <xdr:cNvPr id="3" name="Male">
              <a:extLst>
                <a:ext uri="{FF2B5EF4-FFF2-40B4-BE49-F238E27FC236}">
                  <a16:creationId xmlns:a16="http://schemas.microsoft.com/office/drawing/2014/main" id="{9FBC61FB-1342-646E-4736-ED9A7B48790F}"/>
                </a:ext>
              </a:extLst>
            </xdr:cNvPr>
            <xdr:cNvGraphicFramePr/>
          </xdr:nvGraphicFramePr>
          <xdr:xfrm>
            <a:off x="0" y="0"/>
            <a:ext cx="0" cy="0"/>
          </xdr:xfrm>
          <a:graphic>
            <a:graphicData uri="http://schemas.microsoft.com/office/drawing/2010/slicer">
              <sle:slicer xmlns:sle="http://schemas.microsoft.com/office/drawing/2010/slicer" name="Male"/>
            </a:graphicData>
          </a:graphic>
        </xdr:graphicFrame>
      </mc:Choice>
      <mc:Fallback xmlns="">
        <xdr:sp macro="" textlink="">
          <xdr:nvSpPr>
            <xdr:cNvPr id="0" name=""/>
            <xdr:cNvSpPr>
              <a:spLocks noTextEdit="1"/>
            </xdr:cNvSpPr>
          </xdr:nvSpPr>
          <xdr:spPr>
            <a:xfrm>
              <a:off x="4480560" y="662941"/>
              <a:ext cx="90297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137160</xdr:colOff>
      <xdr:row>13</xdr:row>
      <xdr:rowOff>0</xdr:rowOff>
    </xdr:from>
    <xdr:to>
      <xdr:col>18</xdr:col>
      <xdr:colOff>518160</xdr:colOff>
      <xdr:row>20</xdr:row>
      <xdr:rowOff>144779</xdr:rowOff>
    </xdr:to>
    <mc:AlternateContent xmlns:mc="http://schemas.openxmlformats.org/markup-compatibility/2006" xmlns:a14="http://schemas.microsoft.com/office/drawing/2010/main">
      <mc:Choice Requires="a14">
        <xdr:graphicFrame macro="">
          <xdr:nvGraphicFramePr>
            <xdr:cNvPr id="4" name="Female">
              <a:extLst>
                <a:ext uri="{FF2B5EF4-FFF2-40B4-BE49-F238E27FC236}">
                  <a16:creationId xmlns:a16="http://schemas.microsoft.com/office/drawing/2014/main" id="{3F7EDB23-27F0-E3D7-8AAD-41BCE9A5B0D2}"/>
                </a:ext>
              </a:extLst>
            </xdr:cNvPr>
            <xdr:cNvGraphicFramePr/>
          </xdr:nvGraphicFramePr>
          <xdr:xfrm>
            <a:off x="0" y="0"/>
            <a:ext cx="0" cy="0"/>
          </xdr:xfrm>
          <a:graphic>
            <a:graphicData uri="http://schemas.microsoft.com/office/drawing/2010/slicer">
              <sle:slicer xmlns:sle="http://schemas.microsoft.com/office/drawing/2010/slicer" name="Female"/>
            </a:graphicData>
          </a:graphic>
        </xdr:graphicFrame>
      </mc:Choice>
      <mc:Fallback xmlns="">
        <xdr:sp macro="" textlink="">
          <xdr:nvSpPr>
            <xdr:cNvPr id="0" name=""/>
            <xdr:cNvSpPr>
              <a:spLocks noTextEdit="1"/>
            </xdr:cNvSpPr>
          </xdr:nvSpPr>
          <xdr:spPr>
            <a:xfrm>
              <a:off x="4488180" y="2377440"/>
              <a:ext cx="8915400" cy="142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99060</xdr:colOff>
      <xdr:row>3</xdr:row>
      <xdr:rowOff>7620</xdr:rowOff>
    </xdr:from>
    <xdr:to>
      <xdr:col>13</xdr:col>
      <xdr:colOff>228600</xdr:colOff>
      <xdr:row>15</xdr:row>
      <xdr:rowOff>0</xdr:rowOff>
    </xdr:to>
    <xdr:graphicFrame macro="">
      <xdr:nvGraphicFramePr>
        <xdr:cNvPr id="4" name="Chart 3">
          <a:extLst>
            <a:ext uri="{FF2B5EF4-FFF2-40B4-BE49-F238E27FC236}">
              <a16:creationId xmlns:a16="http://schemas.microsoft.com/office/drawing/2014/main" id="{B77649D3-736F-7D48-6B99-5088B26E0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0.768290277774" createdVersion="8" refreshedVersion="8" minRefreshableVersion="3" recordCount="38" xr:uid="{66515025-B1B2-4794-9C03-3B9DCA7DBA23}">
  <cacheSource type="worksheet">
    <worksheetSource ref="A1:L1048576" sheet="Population of India"/>
  </cacheSource>
  <cacheFields count="12">
    <cacheField name="Sl No" numFmtId="0">
      <sharedItems containsBlank="1" containsMixedTypes="1" containsNumber="1" containsInteger="1" minValue="1" maxValue="36"/>
    </cacheField>
    <cacheField name="State/UT" numFmtId="0">
      <sharedItems containsBlank="1" count="38">
        <s v="Uttar Pradesh"/>
        <s v="Maharashtra"/>
        <s v="Bihar"/>
        <s v="West Bengal"/>
        <s v="Madhya Pradesh"/>
        <s v="Tamil Nadu"/>
        <s v="Rajasthan"/>
        <s v="Karnataka"/>
        <s v="Gujarat"/>
        <s v="Andhra Pradesh"/>
        <s v="Odisha"/>
        <s v="Telangana"/>
        <s v="Kerala"/>
        <s v="Jharkhand"/>
        <s v="Assam"/>
        <s v="Punjab"/>
        <s v="Chhattisgarh"/>
        <s v="Haryana"/>
        <s v="Delhi (UT)"/>
        <s v="Jammu and Kashmir"/>
        <s v="Uttarakhand"/>
        <s v="Himachal Pradesh"/>
        <s v="Tripura"/>
        <s v="Meghalaya"/>
        <s v="Manipur"/>
        <s v="Nagaland"/>
        <s v="Goa"/>
        <s v="Arunachal Pradesh"/>
        <s v="Puducherry (UT)"/>
        <s v="Mizoram"/>
        <s v="Chandigarh (UT)"/>
        <s v="Sikkim"/>
        <s v="Andaman and Nicobar Islands (UT)"/>
        <s v="Dadra and Nagar Haveli (UT)"/>
        <s v="Daman and Diu (UT)"/>
        <s v="Lakshadweep (UT)"/>
        <s v="Total (India)"/>
        <m/>
      </sharedItems>
    </cacheField>
    <cacheField name="Population[50]" numFmtId="0">
      <sharedItems containsString="0" containsBlank="1" containsNumber="1" containsInteger="1" minValue="64473" maxValue="1210854977" count="38">
        <n v="199812341"/>
        <n v="112374333"/>
        <n v="104099452"/>
        <n v="91276115"/>
        <n v="72626809"/>
        <n v="72147030"/>
        <n v="68548437"/>
        <n v="61095297"/>
        <n v="60439692"/>
        <n v="49386799"/>
        <n v="41974218"/>
        <n v="35193978"/>
        <n v="33406061"/>
        <n v="32988134"/>
        <n v="31205576"/>
        <n v="27743338"/>
        <n v="25545198"/>
        <n v="25351462"/>
        <n v="16787941"/>
        <n v="12541302"/>
        <n v="10086292"/>
        <n v="6864602"/>
        <n v="3673917"/>
        <n v="2966889"/>
        <n v="2855794"/>
        <n v="1978502"/>
        <n v="1458545"/>
        <n v="1383727"/>
        <n v="1247953"/>
        <n v="1097206"/>
        <n v="1055450"/>
        <n v="610577"/>
        <n v="380581"/>
        <n v="343709"/>
        <n v="243247"/>
        <n v="64473"/>
        <n v="1210854977"/>
        <m/>
      </sharedItems>
    </cacheField>
    <cacheField name="Percent (%)" numFmtId="0">
      <sharedItems containsString="0" containsBlank="1" containsNumber="1" minValue="0.01" maxValue="100"/>
    </cacheField>
    <cacheField name="Male" numFmtId="0">
      <sharedItems containsString="0" containsBlank="1" containsNumber="1" containsInteger="1" minValue="33123" maxValue="623724248" count="38">
        <n v="104480510"/>
        <n v="58243056"/>
        <n v="54278157"/>
        <n v="46809027"/>
        <n v="37612306"/>
        <n v="36137975"/>
        <n v="35550997"/>
        <n v="30966657"/>
        <n v="31491260"/>
        <n v="24738068"/>
        <n v="21212136"/>
        <n v="17704078"/>
        <n v="16027412"/>
        <n v="16930315"/>
        <n v="15939443"/>
        <n v="14639465"/>
        <n v="12832895"/>
        <n v="13494734"/>
        <n v="8887326"/>
        <n v="6640662"/>
        <n v="5137773"/>
        <n v="3481873"/>
        <n v="1874376"/>
        <n v="1491832"/>
        <n v="1438687"/>
        <n v="1024649"/>
        <n v="739140"/>
        <n v="713912"/>
        <n v="612511"/>
        <n v="555339"/>
        <n v="580663"/>
        <n v="323070"/>
        <n v="202871"/>
        <n v="193760"/>
        <n v="150301"/>
        <n v="33123"/>
        <n v="623724248"/>
        <m/>
      </sharedItems>
    </cacheField>
    <cacheField name="Female" numFmtId="0">
      <sharedItems containsString="0" containsBlank="1" containsNumber="1" containsInteger="1" minValue="31350" maxValue="586469174" count="38">
        <n v="95331831"/>
        <n v="54131277"/>
        <n v="49821295"/>
        <n v="44467088"/>
        <n v="35014503"/>
        <n v="36009055"/>
        <n v="32997440"/>
        <n v="30128640"/>
        <n v="28948432"/>
        <n v="24648731"/>
        <n v="20762082"/>
        <n v="17489900"/>
        <n v="17378649"/>
        <n v="16057819"/>
        <n v="15266133"/>
        <n v="13103873"/>
        <n v="12712303"/>
        <n v="11856728"/>
        <n v="7800615"/>
        <n v="5900640"/>
        <n v="4948519"/>
        <n v="3382729"/>
        <n v="1799541"/>
        <n v="1475057"/>
        <n v="1417107"/>
        <n v="953853"/>
        <n v="719405"/>
        <n v="669815"/>
        <n v="635442"/>
        <n v="541867"/>
        <n v="474787"/>
        <n v="287507"/>
        <n v="177710"/>
        <n v="149949"/>
        <n v="92946"/>
        <n v="31350"/>
        <n v="586469174"/>
        <m/>
      </sharedItems>
    </cacheField>
    <cacheField name="Difference between male and female" numFmtId="0">
      <sharedItems containsString="0" containsBlank="1" containsNumber="1" containsInteger="1" minValue="1773" maxValue="35585741"/>
    </cacheField>
    <cacheField name="Sex ratio" numFmtId="0">
      <sharedItems containsString="0" containsBlank="1" containsNumber="1" containsInteger="1" minValue="618" maxValue="1084"/>
    </cacheField>
    <cacheField name="Rural[51]" numFmtId="0">
      <sharedItems containsString="0" containsBlank="1" containsNumber="1" containsInteger="1" minValue="14121" maxValue="833087662"/>
    </cacheField>
    <cacheField name="Urban[51]" numFmtId="0">
      <sharedItems containsString="0" containsBlank="1" containsNumber="1" containsInteger="1" minValue="50308" maxValue="377105760"/>
    </cacheField>
    <cacheField name="Area[52] (km2)" numFmtId="0">
      <sharedItems containsString="0" containsBlank="1" containsNumber="1" containsInteger="1" minValue="32" maxValue="3287240"/>
    </cacheField>
    <cacheField name="Density (per km2)" numFmtId="0">
      <sharedItems containsString="0" containsBlank="1" containsNumber="1" containsInteger="1" minValue="17" maxValue="11297"/>
    </cacheField>
  </cacheFields>
  <extLst>
    <ext xmlns:x14="http://schemas.microsoft.com/office/spreadsheetml/2009/9/main" uri="{725AE2AE-9491-48be-B2B4-4EB974FC3084}">
      <x14:pivotCacheDefinition pivotCacheId="764849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
    <x v="0"/>
    <x v="0"/>
    <n v="16.5"/>
    <x v="0"/>
    <x v="0"/>
    <n v="9148679"/>
    <n v="930"/>
    <n v="155111022"/>
    <n v="44470455"/>
    <n v="240928"/>
    <n v="828"/>
  </r>
  <r>
    <n v="2"/>
    <x v="1"/>
    <x v="1"/>
    <n v="9.2799999999999994"/>
    <x v="1"/>
    <x v="1"/>
    <n v="4111779"/>
    <n v="929"/>
    <n v="61545441"/>
    <n v="50827531"/>
    <n v="307713"/>
    <n v="365"/>
  </r>
  <r>
    <n v="3"/>
    <x v="2"/>
    <x v="2"/>
    <n v="8.6"/>
    <x v="2"/>
    <x v="2"/>
    <n v="4456862"/>
    <n v="918"/>
    <n v="92075028"/>
    <n v="11729609"/>
    <n v="94163"/>
    <n v="1102"/>
  </r>
  <r>
    <n v="4"/>
    <x v="3"/>
    <x v="3"/>
    <n v="7.54"/>
    <x v="3"/>
    <x v="3"/>
    <n v="2341939"/>
    <n v="950"/>
    <n v="62213676"/>
    <n v="29134060"/>
    <n v="88752"/>
    <n v="1030"/>
  </r>
  <r>
    <n v="5"/>
    <x v="4"/>
    <x v="4"/>
    <n v="6"/>
    <x v="4"/>
    <x v="4"/>
    <n v="2597803"/>
    <n v="931"/>
    <n v="52537899"/>
    <n v="20059666"/>
    <n v="308245"/>
    <n v="236"/>
  </r>
  <r>
    <n v="6"/>
    <x v="5"/>
    <x v="5"/>
    <n v="5.96"/>
    <x v="5"/>
    <x v="5"/>
    <n v="128920"/>
    <n v="996"/>
    <n v="37189229"/>
    <n v="34949729"/>
    <n v="130058"/>
    <n v="555"/>
  </r>
  <r>
    <n v="7"/>
    <x v="6"/>
    <x v="6"/>
    <n v="5.66"/>
    <x v="6"/>
    <x v="6"/>
    <n v="2553557"/>
    <n v="928"/>
    <n v="51540236"/>
    <n v="17080776"/>
    <n v="342239"/>
    <n v="201"/>
  </r>
  <r>
    <n v="8"/>
    <x v="7"/>
    <x v="7"/>
    <n v="5.05"/>
    <x v="7"/>
    <x v="7"/>
    <n v="838017"/>
    <n v="973"/>
    <n v="37552529"/>
    <n v="23578175"/>
    <n v="191791"/>
    <n v="319"/>
  </r>
  <r>
    <n v="9"/>
    <x v="8"/>
    <x v="8"/>
    <n v="4.99"/>
    <x v="8"/>
    <x v="8"/>
    <n v="2542828"/>
    <n v="919"/>
    <n v="34670817"/>
    <n v="25712811"/>
    <n v="196024"/>
    <n v="308"/>
  </r>
  <r>
    <n v="10"/>
    <x v="9"/>
    <x v="9"/>
    <n v="4.08"/>
    <x v="9"/>
    <x v="9"/>
    <n v="89337"/>
    <n v="996"/>
    <n v="34776389"/>
    <n v="14610410"/>
    <n v="160205"/>
    <n v="308"/>
  </r>
  <r>
    <n v="11"/>
    <x v="10"/>
    <x v="10"/>
    <n v="3.47"/>
    <x v="10"/>
    <x v="10"/>
    <n v="450054"/>
    <n v="979"/>
    <n v="34951234"/>
    <n v="6996124"/>
    <n v="155707"/>
    <n v="269"/>
  </r>
  <r>
    <n v="12"/>
    <x v="11"/>
    <x v="11"/>
    <n v="2.91"/>
    <x v="11"/>
    <x v="11"/>
    <n v="214178"/>
    <n v="988"/>
    <n v="21585313"/>
    <n v="13608665"/>
    <n v="114840"/>
    <n v="307"/>
  </r>
  <r>
    <n v="13"/>
    <x v="12"/>
    <x v="12"/>
    <n v="2.76"/>
    <x v="12"/>
    <x v="12"/>
    <n v="1351237"/>
    <n v="1084"/>
    <n v="17445506"/>
    <n v="15932171"/>
    <n v="38863"/>
    <n v="859"/>
  </r>
  <r>
    <n v="14"/>
    <x v="13"/>
    <x v="13"/>
    <n v="2.72"/>
    <x v="13"/>
    <x v="13"/>
    <n v="872496"/>
    <n v="948"/>
    <n v="25036946"/>
    <n v="7929292"/>
    <n v="79714"/>
    <n v="414"/>
  </r>
  <r>
    <n v="15"/>
    <x v="14"/>
    <x v="14"/>
    <n v="2.58"/>
    <x v="14"/>
    <x v="14"/>
    <n v="673310"/>
    <n v="958"/>
    <n v="26780526"/>
    <n v="4388756"/>
    <n v="78438"/>
    <n v="397"/>
  </r>
  <r>
    <n v="16"/>
    <x v="15"/>
    <x v="15"/>
    <n v="2.29"/>
    <x v="15"/>
    <x v="15"/>
    <n v="1535592"/>
    <n v="895"/>
    <n v="17316800"/>
    <n v="10387436"/>
    <n v="50362"/>
    <n v="550"/>
  </r>
  <r>
    <n v="17"/>
    <x v="16"/>
    <x v="16"/>
    <n v="2.11"/>
    <x v="16"/>
    <x v="16"/>
    <n v="120592"/>
    <n v="991"/>
    <n v="19603658"/>
    <n v="5936538"/>
    <n v="135191"/>
    <n v="189"/>
  </r>
  <r>
    <n v="18"/>
    <x v="17"/>
    <x v="17"/>
    <n v="2.09"/>
    <x v="17"/>
    <x v="17"/>
    <n v="1638006"/>
    <n v="879"/>
    <n v="16531493"/>
    <n v="8821588"/>
    <n v="44212"/>
    <n v="573"/>
  </r>
  <r>
    <n v="19"/>
    <x v="18"/>
    <x v="18"/>
    <n v="1.39"/>
    <x v="18"/>
    <x v="18"/>
    <n v="1086711"/>
    <n v="868"/>
    <n v="944727"/>
    <n v="12905780"/>
    <n v="1484"/>
    <n v="11297"/>
  </r>
  <r>
    <n v="20"/>
    <x v="19"/>
    <x v="19"/>
    <n v="1.04"/>
    <x v="19"/>
    <x v="19"/>
    <n v="740022"/>
    <n v="889"/>
    <n v="9134820"/>
    <n v="3414106"/>
    <n v="222236"/>
    <n v="56"/>
  </r>
  <r>
    <n v="21"/>
    <x v="20"/>
    <x v="20"/>
    <n v="0.83"/>
    <x v="20"/>
    <x v="20"/>
    <n v="189254"/>
    <n v="963"/>
    <n v="7025583"/>
    <n v="3091169"/>
    <n v="53483"/>
    <n v="189"/>
  </r>
  <r>
    <n v="22"/>
    <x v="21"/>
    <x v="21"/>
    <n v="0.56999999999999995"/>
    <x v="21"/>
    <x v="21"/>
    <n v="99144"/>
    <n v="972"/>
    <n v="6167805"/>
    <n v="688704"/>
    <n v="55673"/>
    <n v="123"/>
  </r>
  <r>
    <n v="23"/>
    <x v="22"/>
    <x v="22"/>
    <n v="0.3"/>
    <x v="22"/>
    <x v="22"/>
    <n v="74835"/>
    <n v="960"/>
    <n v="2710051"/>
    <n v="960981"/>
    <n v="10486"/>
    <n v="350"/>
  </r>
  <r>
    <n v="24"/>
    <x v="23"/>
    <x v="23"/>
    <n v="0.25"/>
    <x v="23"/>
    <x v="23"/>
    <n v="16775"/>
    <n v="989"/>
    <n v="2368971"/>
    <n v="595036"/>
    <n v="22429"/>
    <n v="132"/>
  </r>
  <r>
    <n v="25"/>
    <x v="24"/>
    <x v="24"/>
    <n v="0.24"/>
    <x v="24"/>
    <x v="24"/>
    <n v="21580"/>
    <n v="985"/>
    <n v="1899624"/>
    <n v="822132"/>
    <n v="22327"/>
    <n v="128"/>
  </r>
  <r>
    <n v="26"/>
    <x v="25"/>
    <x v="25"/>
    <n v="0.16"/>
    <x v="25"/>
    <x v="25"/>
    <n v="70796"/>
    <n v="931"/>
    <n v="1406861"/>
    <n v="573741"/>
    <n v="16579"/>
    <n v="119"/>
  </r>
  <r>
    <n v="27"/>
    <x v="26"/>
    <x v="26"/>
    <n v="0.12"/>
    <x v="26"/>
    <x v="26"/>
    <n v="19735"/>
    <n v="973"/>
    <n v="551414"/>
    <n v="906309"/>
    <n v="3702"/>
    <n v="394"/>
  </r>
  <r>
    <n v="28"/>
    <x v="27"/>
    <x v="27"/>
    <n v="0.11"/>
    <x v="27"/>
    <x v="27"/>
    <n v="44097"/>
    <n v="938"/>
    <n v="1069165"/>
    <n v="313446"/>
    <n v="83743"/>
    <n v="17"/>
  </r>
  <r>
    <n v="29"/>
    <x v="28"/>
    <x v="28"/>
    <n v="0.1"/>
    <x v="28"/>
    <x v="28"/>
    <n v="22931"/>
    <n v="1037"/>
    <n v="394341"/>
    <n v="850123"/>
    <n v="479"/>
    <n v="2598"/>
  </r>
  <r>
    <n v="30"/>
    <x v="29"/>
    <x v="29"/>
    <n v="0.09"/>
    <x v="29"/>
    <x v="29"/>
    <n v="13472"/>
    <n v="976"/>
    <n v="529037"/>
    <n v="561997"/>
    <n v="21081"/>
    <n v="52"/>
  </r>
  <r>
    <n v="31"/>
    <x v="30"/>
    <x v="30"/>
    <n v="0.09"/>
    <x v="30"/>
    <x v="30"/>
    <n v="105876"/>
    <n v="818"/>
    <n v="29004"/>
    <n v="1025682"/>
    <n v="114"/>
    <n v="9252"/>
  </r>
  <r>
    <n v="32"/>
    <x v="31"/>
    <x v="31"/>
    <n v="0.05"/>
    <x v="31"/>
    <x v="31"/>
    <n v="35563"/>
    <n v="890"/>
    <n v="455962"/>
    <n v="151726"/>
    <n v="7096"/>
    <n v="86"/>
  </r>
  <r>
    <n v="33"/>
    <x v="32"/>
    <x v="32"/>
    <n v="0.03"/>
    <x v="32"/>
    <x v="32"/>
    <n v="25161"/>
    <n v="876"/>
    <n v="244411"/>
    <n v="135533"/>
    <n v="8249"/>
    <n v="46"/>
  </r>
  <r>
    <n v="34"/>
    <x v="33"/>
    <x v="33"/>
    <n v="0.03"/>
    <x v="33"/>
    <x v="33"/>
    <n v="43811"/>
    <n v="774"/>
    <n v="183024"/>
    <n v="159829"/>
    <n v="491"/>
    <n v="698"/>
  </r>
  <r>
    <n v="35"/>
    <x v="34"/>
    <x v="34"/>
    <n v="0.02"/>
    <x v="34"/>
    <x v="34"/>
    <n v="57355"/>
    <n v="618"/>
    <n v="60331"/>
    <n v="182580"/>
    <n v="112"/>
    <n v="2169"/>
  </r>
  <r>
    <n v="36"/>
    <x v="35"/>
    <x v="35"/>
    <n v="0.01"/>
    <x v="35"/>
    <x v="35"/>
    <n v="1773"/>
    <n v="946"/>
    <n v="14121"/>
    <n v="50308"/>
    <n v="32"/>
    <n v="2013"/>
  </r>
  <r>
    <s v="â€“"/>
    <x v="36"/>
    <x v="36"/>
    <n v="100"/>
    <x v="36"/>
    <x v="36"/>
    <n v="35585741"/>
    <n v="943"/>
    <n v="833087662"/>
    <n v="377105760"/>
    <n v="3287240"/>
    <n v="382"/>
  </r>
  <r>
    <m/>
    <x v="37"/>
    <x v="37"/>
    <m/>
    <x v="37"/>
    <x v="3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7D65A-04D1-4C18-B32C-8CDE28A2E76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2">
    <pivotField showAll="0"/>
    <pivotField axis="axisRow" showAll="0" sortType="descending">
      <items count="39">
        <item x="37"/>
        <item x="3"/>
        <item x="20"/>
        <item x="0"/>
        <item x="22"/>
        <item x="36"/>
        <item x="11"/>
        <item x="5"/>
        <item x="31"/>
        <item x="6"/>
        <item x="15"/>
        <item x="28"/>
        <item x="10"/>
        <item x="25"/>
        <item x="29"/>
        <item x="23"/>
        <item x="24"/>
        <item x="1"/>
        <item x="4"/>
        <item x="35"/>
        <item x="12"/>
        <item x="7"/>
        <item x="13"/>
        <item x="19"/>
        <item x="21"/>
        <item x="17"/>
        <item x="8"/>
        <item x="26"/>
        <item x="18"/>
        <item x="34"/>
        <item x="33"/>
        <item x="16"/>
        <item x="30"/>
        <item x="2"/>
        <item x="14"/>
        <item x="27"/>
        <item x="9"/>
        <item x="32"/>
        <item t="default"/>
      </items>
    </pivotField>
    <pivotField dataField="1" showAll="0">
      <items count="39">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6"/>
        <item x="37"/>
        <item t="default"/>
      </items>
    </pivotField>
    <pivotField showAll="0"/>
    <pivotField showAll="0"/>
    <pivotField showAll="0"/>
    <pivotField showAll="0"/>
    <pivotField showAll="0"/>
    <pivotField showAll="0"/>
    <pivotField showAll="0"/>
    <pivotField showAll="0"/>
    <pivotField showAll="0"/>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Population[50]"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36302-6E9B-4B84-81AE-BD31D6DDB75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0" firstHeaderRow="1" firstDataRow="1" firstDataCol="1"/>
  <pivotFields count="12">
    <pivotField showAll="0"/>
    <pivotField axis="axisRow" showAll="0">
      <items count="39">
        <item x="32"/>
        <item x="9"/>
        <item x="27"/>
        <item x="14"/>
        <item x="2"/>
        <item x="30"/>
        <item x="16"/>
        <item x="33"/>
        <item x="34"/>
        <item x="18"/>
        <item x="26"/>
        <item x="8"/>
        <item x="17"/>
        <item x="21"/>
        <item x="19"/>
        <item x="13"/>
        <item x="7"/>
        <item x="12"/>
        <item x="35"/>
        <item x="4"/>
        <item x="1"/>
        <item x="24"/>
        <item x="23"/>
        <item x="29"/>
        <item x="25"/>
        <item x="10"/>
        <item x="28"/>
        <item x="15"/>
        <item x="6"/>
        <item x="31"/>
        <item x="5"/>
        <item x="11"/>
        <item x="36"/>
        <item x="22"/>
        <item x="0"/>
        <item x="20"/>
        <item x="3"/>
        <item x="37"/>
        <item t="default"/>
      </items>
    </pivotField>
    <pivotField axis="axisRow" showAll="0">
      <items count="39">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6"/>
        <item x="37"/>
        <item t="default"/>
      </items>
    </pivotField>
    <pivotField showAll="0"/>
    <pivotField showAll="0"/>
    <pivotField showAll="0"/>
    <pivotField showAll="0"/>
    <pivotField showAll="0"/>
    <pivotField showAll="0"/>
    <pivotField showAll="0"/>
    <pivotField showAll="0"/>
    <pivotField showAll="0"/>
  </pivotFields>
  <rowFields count="2">
    <field x="2"/>
    <field x="1"/>
  </rowFields>
  <rowItems count="77">
    <i>
      <x/>
    </i>
    <i r="1">
      <x v="18"/>
    </i>
    <i>
      <x v="1"/>
    </i>
    <i r="1">
      <x v="8"/>
    </i>
    <i>
      <x v="2"/>
    </i>
    <i r="1">
      <x v="7"/>
    </i>
    <i>
      <x v="3"/>
    </i>
    <i r="1">
      <x/>
    </i>
    <i>
      <x v="4"/>
    </i>
    <i r="1">
      <x v="29"/>
    </i>
    <i>
      <x v="5"/>
    </i>
    <i r="1">
      <x v="5"/>
    </i>
    <i>
      <x v="6"/>
    </i>
    <i r="1">
      <x v="23"/>
    </i>
    <i>
      <x v="7"/>
    </i>
    <i r="1">
      <x v="26"/>
    </i>
    <i>
      <x v="8"/>
    </i>
    <i r="1">
      <x v="2"/>
    </i>
    <i>
      <x v="9"/>
    </i>
    <i r="1">
      <x v="10"/>
    </i>
    <i>
      <x v="10"/>
    </i>
    <i r="1">
      <x v="24"/>
    </i>
    <i>
      <x v="11"/>
    </i>
    <i r="1">
      <x v="21"/>
    </i>
    <i>
      <x v="12"/>
    </i>
    <i r="1">
      <x v="22"/>
    </i>
    <i>
      <x v="13"/>
    </i>
    <i r="1">
      <x v="33"/>
    </i>
    <i>
      <x v="14"/>
    </i>
    <i r="1">
      <x v="13"/>
    </i>
    <i>
      <x v="15"/>
    </i>
    <i r="1">
      <x v="35"/>
    </i>
    <i>
      <x v="16"/>
    </i>
    <i r="1">
      <x v="14"/>
    </i>
    <i>
      <x v="17"/>
    </i>
    <i r="1">
      <x v="9"/>
    </i>
    <i>
      <x v="18"/>
    </i>
    <i r="1">
      <x v="12"/>
    </i>
    <i>
      <x v="19"/>
    </i>
    <i r="1">
      <x v="6"/>
    </i>
    <i>
      <x v="20"/>
    </i>
    <i r="1">
      <x v="27"/>
    </i>
    <i>
      <x v="21"/>
    </i>
    <i r="1">
      <x v="3"/>
    </i>
    <i>
      <x v="22"/>
    </i>
    <i r="1">
      <x v="15"/>
    </i>
    <i>
      <x v="23"/>
    </i>
    <i r="1">
      <x v="17"/>
    </i>
    <i>
      <x v="24"/>
    </i>
    <i r="1">
      <x v="31"/>
    </i>
    <i>
      <x v="25"/>
    </i>
    <i r="1">
      <x v="25"/>
    </i>
    <i>
      <x v="26"/>
    </i>
    <i r="1">
      <x v="1"/>
    </i>
    <i>
      <x v="27"/>
    </i>
    <i r="1">
      <x v="11"/>
    </i>
    <i>
      <x v="28"/>
    </i>
    <i r="1">
      <x v="16"/>
    </i>
    <i>
      <x v="29"/>
    </i>
    <i r="1">
      <x v="28"/>
    </i>
    <i>
      <x v="30"/>
    </i>
    <i r="1">
      <x v="30"/>
    </i>
    <i>
      <x v="31"/>
    </i>
    <i r="1">
      <x v="19"/>
    </i>
    <i>
      <x v="32"/>
    </i>
    <i r="1">
      <x v="36"/>
    </i>
    <i>
      <x v="33"/>
    </i>
    <i r="1">
      <x v="4"/>
    </i>
    <i>
      <x v="34"/>
    </i>
    <i r="1">
      <x v="20"/>
    </i>
    <i>
      <x v="35"/>
    </i>
    <i r="1">
      <x v="34"/>
    </i>
    <i>
      <x v="36"/>
    </i>
    <i r="1">
      <x v="32"/>
    </i>
    <i>
      <x v="37"/>
    </i>
    <i r="1">
      <x v="3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DB0BC-B6C6-4BB6-A55F-80106A2EFAC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2" firstHeaderRow="0" firstDataRow="1" firstDataCol="1"/>
  <pivotFields count="12">
    <pivotField showAll="0"/>
    <pivotField axis="axisRow" showAll="0">
      <items count="39">
        <item x="32"/>
        <item x="9"/>
        <item x="27"/>
        <item x="14"/>
        <item x="2"/>
        <item x="30"/>
        <item x="16"/>
        <item x="33"/>
        <item x="34"/>
        <item x="18"/>
        <item x="26"/>
        <item x="8"/>
        <item x="17"/>
        <item x="21"/>
        <item x="19"/>
        <item x="13"/>
        <item x="7"/>
        <item x="12"/>
        <item x="35"/>
        <item x="4"/>
        <item x="1"/>
        <item x="24"/>
        <item x="23"/>
        <item x="29"/>
        <item x="25"/>
        <item x="10"/>
        <item x="28"/>
        <item x="15"/>
        <item x="6"/>
        <item x="31"/>
        <item x="5"/>
        <item x="11"/>
        <item x="36"/>
        <item x="22"/>
        <item x="0"/>
        <item x="20"/>
        <item x="3"/>
        <item x="37"/>
        <item t="default"/>
      </items>
    </pivotField>
    <pivotField showAll="0"/>
    <pivotField showAll="0"/>
    <pivotField dataField="1" showAll="0">
      <items count="39">
        <item x="35"/>
        <item x="34"/>
        <item x="33"/>
        <item x="32"/>
        <item x="31"/>
        <item x="29"/>
        <item x="30"/>
        <item x="28"/>
        <item x="27"/>
        <item x="26"/>
        <item x="25"/>
        <item x="24"/>
        <item x="23"/>
        <item x="22"/>
        <item x="21"/>
        <item x="20"/>
        <item x="19"/>
        <item x="18"/>
        <item x="16"/>
        <item x="17"/>
        <item x="15"/>
        <item x="14"/>
        <item x="12"/>
        <item x="13"/>
        <item x="11"/>
        <item x="10"/>
        <item x="9"/>
        <item x="7"/>
        <item x="8"/>
        <item x="6"/>
        <item x="5"/>
        <item x="4"/>
        <item x="3"/>
        <item x="2"/>
        <item x="1"/>
        <item x="0"/>
        <item x="36"/>
        <item x="37"/>
        <item t="default"/>
      </items>
    </pivotField>
    <pivotField dataField="1" showAll="0">
      <items count="39">
        <item x="35"/>
        <item x="34"/>
        <item x="33"/>
        <item x="32"/>
        <item x="31"/>
        <item x="30"/>
        <item x="29"/>
        <item x="28"/>
        <item x="27"/>
        <item x="26"/>
        <item x="25"/>
        <item x="24"/>
        <item x="23"/>
        <item x="22"/>
        <item x="21"/>
        <item x="20"/>
        <item x="19"/>
        <item x="18"/>
        <item x="17"/>
        <item x="16"/>
        <item x="15"/>
        <item x="14"/>
        <item x="13"/>
        <item x="12"/>
        <item x="11"/>
        <item x="10"/>
        <item x="9"/>
        <item x="8"/>
        <item x="7"/>
        <item x="6"/>
        <item x="4"/>
        <item x="5"/>
        <item x="3"/>
        <item x="2"/>
        <item x="1"/>
        <item x="0"/>
        <item x="36"/>
        <item x="37"/>
        <item t="default"/>
      </items>
    </pivotField>
    <pivotField showAll="0"/>
    <pivotField showAll="0"/>
    <pivotField showAll="0"/>
    <pivotField showAll="0"/>
    <pivotField showAll="0"/>
    <pivotField showAll="0"/>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Sum of Male" fld="4" baseField="0" baseItem="0"/>
    <dataField name="Sum of Female"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D0882-3C25-41BB-89FD-E72B81BBE7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2" firstHeaderRow="0" firstDataRow="1" firstDataCol="1"/>
  <pivotFields count="12">
    <pivotField showAll="0"/>
    <pivotField axis="axisRow" showAll="0">
      <items count="39">
        <item x="32"/>
        <item x="9"/>
        <item x="27"/>
        <item x="14"/>
        <item x="2"/>
        <item x="30"/>
        <item x="16"/>
        <item x="33"/>
        <item x="34"/>
        <item x="18"/>
        <item x="26"/>
        <item x="8"/>
        <item x="17"/>
        <item x="21"/>
        <item x="19"/>
        <item x="13"/>
        <item x="7"/>
        <item x="12"/>
        <item x="35"/>
        <item x="4"/>
        <item x="1"/>
        <item x="24"/>
        <item x="23"/>
        <item x="29"/>
        <item x="25"/>
        <item x="10"/>
        <item x="28"/>
        <item x="15"/>
        <item x="6"/>
        <item x="31"/>
        <item x="5"/>
        <item x="11"/>
        <item x="36"/>
        <item x="22"/>
        <item x="0"/>
        <item x="20"/>
        <item x="3"/>
        <item x="37"/>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4">
    <i>
      <x/>
    </i>
    <i i="1">
      <x v="1"/>
    </i>
    <i i="2">
      <x v="2"/>
    </i>
    <i i="3">
      <x v="3"/>
    </i>
  </colItems>
  <dataFields count="4">
    <dataField name="Sum of Population[50]" fld="2" baseField="0" baseItem="0"/>
    <dataField name="Sum of Male" fld="4" baseField="0" baseItem="0"/>
    <dataField name="Sum of Female" fld="5" baseField="0" baseItem="0"/>
    <dataField name="Sum of Percent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37AB0-2841-460B-B603-27A5BA06EA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2">
    <pivotField showAll="0"/>
    <pivotField axis="axisRow" showAll="0">
      <items count="39">
        <item x="32"/>
        <item x="9"/>
        <item x="27"/>
        <item x="14"/>
        <item x="2"/>
        <item x="30"/>
        <item x="16"/>
        <item x="33"/>
        <item x="34"/>
        <item x="18"/>
        <item x="26"/>
        <item x="8"/>
        <item x="17"/>
        <item x="21"/>
        <item x="19"/>
        <item x="13"/>
        <item x="7"/>
        <item x="12"/>
        <item x="35"/>
        <item x="4"/>
        <item x="1"/>
        <item x="24"/>
        <item x="23"/>
        <item x="29"/>
        <item x="25"/>
        <item x="10"/>
        <item x="28"/>
        <item x="15"/>
        <item x="6"/>
        <item x="31"/>
        <item x="5"/>
        <item x="11"/>
        <item x="36"/>
        <item x="22"/>
        <item x="0"/>
        <item x="20"/>
        <item x="3"/>
        <item x="3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Difference between male and femal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B9E391C5-E77B-4C81-972A-7972908F6066}" sourceName="State/UT">
  <pivotTables>
    <pivotTable tabId="4" name="PivotTable2"/>
    <pivotTable tabId="7" name="PivotTable5"/>
    <pivotTable tabId="5" name="PivotTable3"/>
    <pivotTable tabId="2" name="PivotTable1"/>
    <pivotTable tabId="6" name="PivotTable4"/>
  </pivotTables>
  <data>
    <tabular pivotCacheId="764849504">
      <items count="38">
        <i x="32" s="1"/>
        <i x="9" s="1"/>
        <i x="27" s="1"/>
        <i x="14" s="1"/>
        <i x="2" s="1"/>
        <i x="30" s="1"/>
        <i x="16" s="1"/>
        <i x="33" s="1"/>
        <i x="34" s="1"/>
        <i x="18" s="1"/>
        <i x="26" s="1"/>
        <i x="8" s="1"/>
        <i x="17" s="1"/>
        <i x="21" s="1"/>
        <i x="19" s="1"/>
        <i x="13" s="1"/>
        <i x="7" s="1"/>
        <i x="12" s="1"/>
        <i x="35" s="1"/>
        <i x="4" s="1"/>
        <i x="1" s="1"/>
        <i x="24" s="1"/>
        <i x="23" s="1"/>
        <i x="29" s="1"/>
        <i x="25" s="1"/>
        <i x="10" s="1"/>
        <i x="28" s="1"/>
        <i x="15" s="1"/>
        <i x="6" s="1"/>
        <i x="31" s="1"/>
        <i x="5" s="1"/>
        <i x="11" s="1"/>
        <i x="36" s="1"/>
        <i x="22" s="1"/>
        <i x="0" s="1"/>
        <i x="20" s="1"/>
        <i x="3" s="1"/>
        <i x="3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tion_50" xr10:uid="{E8C3ABB6-9044-47D6-B929-569DFB30050B}" sourceName="Population[50]">
  <pivotTables>
    <pivotTable tabId="4" name="PivotTable2"/>
  </pivotTables>
  <data>
    <tabular pivotCacheId="764849504">
      <items count="38">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36" s="1"/>
        <i x="3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 xr10:uid="{7CE82F2F-2B7A-4E63-9B0D-9252A6916257}" sourceName="Male">
  <pivotTables>
    <pivotTable tabId="5" name="PivotTable3"/>
  </pivotTables>
  <data>
    <tabular pivotCacheId="764849504">
      <items count="38">
        <i x="35" s="1"/>
        <i x="34" s="1"/>
        <i x="33" s="1"/>
        <i x="32" s="1"/>
        <i x="31" s="1"/>
        <i x="29" s="1"/>
        <i x="30" s="1"/>
        <i x="28" s="1"/>
        <i x="27" s="1"/>
        <i x="26" s="1"/>
        <i x="25" s="1"/>
        <i x="24" s="1"/>
        <i x="23" s="1"/>
        <i x="22" s="1"/>
        <i x="21" s="1"/>
        <i x="20" s="1"/>
        <i x="19" s="1"/>
        <i x="18" s="1"/>
        <i x="16" s="1"/>
        <i x="17" s="1"/>
        <i x="15" s="1"/>
        <i x="14" s="1"/>
        <i x="12" s="1"/>
        <i x="13" s="1"/>
        <i x="11" s="1"/>
        <i x="10" s="1"/>
        <i x="9" s="1"/>
        <i x="7" s="1"/>
        <i x="8" s="1"/>
        <i x="6" s="1"/>
        <i x="5" s="1"/>
        <i x="4" s="1"/>
        <i x="3" s="1"/>
        <i x="2" s="1"/>
        <i x="1" s="1"/>
        <i x="0" s="1"/>
        <i x="36" s="1"/>
        <i x="3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 xr10:uid="{594F15A0-30A3-4788-A2FB-46807E6788FF}" sourceName="Female">
  <pivotTables>
    <pivotTable tabId="5" name="PivotTable3"/>
  </pivotTables>
  <data>
    <tabular pivotCacheId="764849504">
      <items count="38">
        <i x="35" s="1"/>
        <i x="34" s="1"/>
        <i x="33" s="1"/>
        <i x="32" s="1"/>
        <i x="31" s="1"/>
        <i x="30" s="1"/>
        <i x="29" s="1"/>
        <i x="28" s="1"/>
        <i x="27" s="1"/>
        <i x="26" s="1"/>
        <i x="25" s="1"/>
        <i x="24" s="1"/>
        <i x="23" s="1"/>
        <i x="22" s="1"/>
        <i x="21" s="1"/>
        <i x="20" s="1"/>
        <i x="19" s="1"/>
        <i x="18" s="1"/>
        <i x="17" s="1"/>
        <i x="16" s="1"/>
        <i x="15" s="1"/>
        <i x="14" s="1"/>
        <i x="13" s="1"/>
        <i x="12" s="1"/>
        <i x="11" s="1"/>
        <i x="10" s="1"/>
        <i x="9" s="1"/>
        <i x="8" s="1"/>
        <i x="7" s="1"/>
        <i x="6" s="1"/>
        <i x="4" s="1"/>
        <i x="5" s="1"/>
        <i x="3" s="1"/>
        <i x="2" s="1"/>
        <i x="1" s="1"/>
        <i x="0" s="1"/>
        <i x="36" s="1"/>
        <i x="3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44984BCB-4C37-448A-A605-C1479FA10B59}" cache="Slicer_State_UT" caption="State/UT" columnCount="10"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C64D8854-5447-458C-8437-4D2ABF463834}" cache="Slicer_State_UT" caption="State/UT" columnCount="10" rowHeight="234950"/>
  <slicer name="Population[50]" xr10:uid="{A5052597-B507-46FE-BF10-1841303D6BF1}" cache="Slicer_Population_50" caption="Population[50]" columnCount="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 xr10:uid="{EC10C341-950F-40FD-91B0-406D7EF5BBEA}" cache="Slicer_Male" caption="Male" columnCount="10" rowHeight="234950"/>
  <slicer name="Female" xr10:uid="{EEA7EBED-6CDC-4FB3-9B35-495A2BE70E18}" cache="Slicer_Female" caption="Female" columnCount="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D6B9-9EA0-47AC-9441-F4BCF5B3F2E7}">
  <dimension ref="A1"/>
  <sheetViews>
    <sheetView showGridLines="0" tabSelected="1" workbookViewId="0">
      <selection activeCell="W21" sqref="W21"/>
    </sheetView>
  </sheetViews>
  <sheetFormatPr defaultRowHeight="14.4" x14ac:dyDescent="0.3"/>
  <cols>
    <col min="1" max="16384" width="8.88671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3C21-2E94-4045-BA3C-3AF58204AE1D}">
  <sheetPr filterMode="1"/>
  <dimension ref="A1:L38"/>
  <sheetViews>
    <sheetView workbookViewId="0">
      <selection activeCell="G20" sqref="G20"/>
    </sheetView>
  </sheetViews>
  <sheetFormatPr defaultRowHeight="14.4" x14ac:dyDescent="0.3"/>
  <cols>
    <col min="1" max="1" width="10.21875" style="2" bestFit="1" customWidth="1"/>
    <col min="2" max="2" width="29.33203125" style="6" bestFit="1" customWidth="1"/>
    <col min="3" max="3" width="19.6640625" style="4" bestFit="1" customWidth="1"/>
    <col min="4" max="4" width="16.109375" style="2" bestFit="1" customWidth="1"/>
    <col min="5" max="5" width="10.109375" style="4" bestFit="1" customWidth="1"/>
    <col min="6" max="6" width="12.109375" style="4" bestFit="1" customWidth="1"/>
    <col min="7" max="7" width="40.5546875" style="4" bestFit="1" customWidth="1"/>
    <col min="8" max="8" width="13.5546875" style="4" bestFit="1" customWidth="1"/>
    <col min="9" max="9" width="14.109375" style="4" bestFit="1" customWidth="1"/>
    <col min="10" max="10" width="15" style="4" bestFit="1" customWidth="1"/>
    <col min="11" max="11" width="19.5546875" style="4" bestFit="1" customWidth="1"/>
    <col min="12" max="12" width="22.21875" style="4" bestFit="1" customWidth="1"/>
    <col min="13" max="16384" width="8.88671875" style="2"/>
  </cols>
  <sheetData>
    <row r="1" spans="1:12" s="1" customFormat="1" ht="15.6" x14ac:dyDescent="0.3">
      <c r="A1" s="1" t="s">
        <v>0</v>
      </c>
      <c r="B1" s="5" t="s">
        <v>1</v>
      </c>
      <c r="C1" s="3" t="s">
        <v>2</v>
      </c>
      <c r="D1" s="1" t="s">
        <v>3</v>
      </c>
      <c r="E1" s="3" t="s">
        <v>4</v>
      </c>
      <c r="F1" s="3" t="s">
        <v>5</v>
      </c>
      <c r="G1" s="3" t="s">
        <v>6</v>
      </c>
      <c r="H1" s="3" t="s">
        <v>7</v>
      </c>
      <c r="I1" s="3" t="s">
        <v>8</v>
      </c>
      <c r="J1" s="3" t="s">
        <v>9</v>
      </c>
      <c r="K1" s="3" t="s">
        <v>10</v>
      </c>
      <c r="L1" s="3" t="s">
        <v>11</v>
      </c>
    </row>
    <row r="2" spans="1:12" x14ac:dyDescent="0.3">
      <c r="A2" s="2">
        <v>1</v>
      </c>
      <c r="B2" s="6" t="s">
        <v>12</v>
      </c>
      <c r="C2" s="4">
        <v>199812341</v>
      </c>
      <c r="D2" s="2">
        <v>16.5</v>
      </c>
      <c r="E2" s="4">
        <v>104480510</v>
      </c>
      <c r="F2" s="4">
        <v>95331831</v>
      </c>
      <c r="G2" s="4">
        <v>9148679</v>
      </c>
      <c r="H2" s="4">
        <v>930</v>
      </c>
      <c r="I2" s="4">
        <v>155111022</v>
      </c>
      <c r="J2" s="4">
        <v>44470455</v>
      </c>
      <c r="K2" s="4">
        <v>240928</v>
      </c>
      <c r="L2" s="4">
        <v>828</v>
      </c>
    </row>
    <row r="3" spans="1:12" x14ac:dyDescent="0.3">
      <c r="A3" s="2">
        <v>2</v>
      </c>
      <c r="B3" s="6" t="s">
        <v>13</v>
      </c>
      <c r="C3" s="4">
        <v>112374333</v>
      </c>
      <c r="D3" s="2">
        <v>9.2799999999999994</v>
      </c>
      <c r="E3" s="4">
        <v>58243056</v>
      </c>
      <c r="F3" s="4">
        <v>54131277</v>
      </c>
      <c r="G3" s="4">
        <v>4111779</v>
      </c>
      <c r="H3" s="4">
        <v>929</v>
      </c>
      <c r="I3" s="4">
        <v>61545441</v>
      </c>
      <c r="J3" s="4">
        <v>50827531</v>
      </c>
      <c r="K3" s="4">
        <v>307713</v>
      </c>
      <c r="L3" s="4">
        <v>365</v>
      </c>
    </row>
    <row r="4" spans="1:12" x14ac:dyDescent="0.3">
      <c r="A4" s="2">
        <v>3</v>
      </c>
      <c r="B4" s="6" t="s">
        <v>14</v>
      </c>
      <c r="C4" s="4">
        <v>104099452</v>
      </c>
      <c r="D4" s="2">
        <v>8.6</v>
      </c>
      <c r="E4" s="4">
        <v>54278157</v>
      </c>
      <c r="F4" s="4">
        <v>49821295</v>
      </c>
      <c r="G4" s="4">
        <v>4456862</v>
      </c>
      <c r="H4" s="4">
        <v>918</v>
      </c>
      <c r="I4" s="4">
        <v>92075028</v>
      </c>
      <c r="J4" s="4">
        <v>11729609</v>
      </c>
      <c r="K4" s="4">
        <v>94163</v>
      </c>
      <c r="L4" s="4">
        <v>1102</v>
      </c>
    </row>
    <row r="5" spans="1:12" x14ac:dyDescent="0.3">
      <c r="A5" s="2">
        <v>4</v>
      </c>
      <c r="B5" s="6" t="s">
        <v>15</v>
      </c>
      <c r="C5" s="4">
        <v>91276115</v>
      </c>
      <c r="D5" s="2">
        <v>7.54</v>
      </c>
      <c r="E5" s="4">
        <v>46809027</v>
      </c>
      <c r="F5" s="4">
        <v>44467088</v>
      </c>
      <c r="G5" s="4">
        <v>2341939</v>
      </c>
      <c r="H5" s="4">
        <v>950</v>
      </c>
      <c r="I5" s="4">
        <v>62213676</v>
      </c>
      <c r="J5" s="4">
        <v>29134060</v>
      </c>
      <c r="K5" s="4">
        <v>88752</v>
      </c>
      <c r="L5" s="4">
        <v>1030</v>
      </c>
    </row>
    <row r="6" spans="1:12" x14ac:dyDescent="0.3">
      <c r="A6" s="2">
        <v>5</v>
      </c>
      <c r="B6" s="6" t="s">
        <v>16</v>
      </c>
      <c r="C6" s="4">
        <v>72626809</v>
      </c>
      <c r="D6" s="2">
        <v>6</v>
      </c>
      <c r="E6" s="4">
        <v>37612306</v>
      </c>
      <c r="F6" s="4">
        <v>35014503</v>
      </c>
      <c r="G6" s="4">
        <v>2597803</v>
      </c>
      <c r="H6" s="4">
        <v>931</v>
      </c>
      <c r="I6" s="4">
        <v>52537899</v>
      </c>
      <c r="J6" s="4">
        <v>20059666</v>
      </c>
      <c r="K6" s="4">
        <v>308245</v>
      </c>
      <c r="L6" s="4">
        <v>236</v>
      </c>
    </row>
    <row r="7" spans="1:12" x14ac:dyDescent="0.3">
      <c r="A7" s="2">
        <v>6</v>
      </c>
      <c r="B7" s="6" t="s">
        <v>17</v>
      </c>
      <c r="C7" s="4">
        <v>72147030</v>
      </c>
      <c r="D7" s="2">
        <v>5.96</v>
      </c>
      <c r="E7" s="4">
        <v>36137975</v>
      </c>
      <c r="F7" s="4">
        <v>36009055</v>
      </c>
      <c r="G7" s="4">
        <v>128920</v>
      </c>
      <c r="H7" s="4">
        <v>996</v>
      </c>
      <c r="I7" s="4">
        <v>37189229</v>
      </c>
      <c r="J7" s="4">
        <v>34949729</v>
      </c>
      <c r="K7" s="4">
        <v>130058</v>
      </c>
      <c r="L7" s="4">
        <v>555</v>
      </c>
    </row>
    <row r="8" spans="1:12" x14ac:dyDescent="0.3">
      <c r="A8" s="2">
        <v>7</v>
      </c>
      <c r="B8" s="6" t="s">
        <v>18</v>
      </c>
      <c r="C8" s="4">
        <v>68548437</v>
      </c>
      <c r="D8" s="2">
        <v>5.66</v>
      </c>
      <c r="E8" s="4">
        <v>35550997</v>
      </c>
      <c r="F8" s="4">
        <v>32997440</v>
      </c>
      <c r="G8" s="4">
        <v>2553557</v>
      </c>
      <c r="H8" s="4">
        <v>928</v>
      </c>
      <c r="I8" s="4">
        <v>51540236</v>
      </c>
      <c r="J8" s="4">
        <v>17080776</v>
      </c>
      <c r="K8" s="4">
        <v>342239</v>
      </c>
      <c r="L8" s="4">
        <v>201</v>
      </c>
    </row>
    <row r="9" spans="1:12" x14ac:dyDescent="0.3">
      <c r="A9" s="2">
        <v>8</v>
      </c>
      <c r="B9" s="6" t="s">
        <v>19</v>
      </c>
      <c r="C9" s="4">
        <v>61095297</v>
      </c>
      <c r="D9" s="2">
        <v>5.05</v>
      </c>
      <c r="E9" s="4">
        <v>30966657</v>
      </c>
      <c r="F9" s="4">
        <v>30128640</v>
      </c>
      <c r="G9" s="4">
        <v>838017</v>
      </c>
      <c r="H9" s="4">
        <v>973</v>
      </c>
      <c r="I9" s="4">
        <v>37552529</v>
      </c>
      <c r="J9" s="4">
        <v>23578175</v>
      </c>
      <c r="K9" s="4">
        <v>191791</v>
      </c>
      <c r="L9" s="4">
        <v>319</v>
      </c>
    </row>
    <row r="10" spans="1:12" x14ac:dyDescent="0.3">
      <c r="A10" s="2">
        <v>9</v>
      </c>
      <c r="B10" s="6" t="s">
        <v>20</v>
      </c>
      <c r="C10" s="4">
        <v>60439692</v>
      </c>
      <c r="D10" s="2">
        <v>4.99</v>
      </c>
      <c r="E10" s="4">
        <v>31491260</v>
      </c>
      <c r="F10" s="4">
        <v>28948432</v>
      </c>
      <c r="G10" s="4">
        <v>2542828</v>
      </c>
      <c r="H10" s="4">
        <v>919</v>
      </c>
      <c r="I10" s="4">
        <v>34670817</v>
      </c>
      <c r="J10" s="4">
        <v>25712811</v>
      </c>
      <c r="K10" s="4">
        <v>196024</v>
      </c>
      <c r="L10" s="4">
        <v>308</v>
      </c>
    </row>
    <row r="11" spans="1:12" x14ac:dyDescent="0.3">
      <c r="A11" s="2">
        <v>10</v>
      </c>
      <c r="B11" s="6" t="s">
        <v>21</v>
      </c>
      <c r="C11" s="4">
        <v>49386799</v>
      </c>
      <c r="D11" s="2">
        <v>4.08</v>
      </c>
      <c r="E11" s="4">
        <v>24738068</v>
      </c>
      <c r="F11" s="4">
        <v>24648731</v>
      </c>
      <c r="G11" s="4">
        <v>89337</v>
      </c>
      <c r="H11" s="4">
        <v>996</v>
      </c>
      <c r="I11" s="4">
        <v>34776389</v>
      </c>
      <c r="J11" s="4">
        <v>14610410</v>
      </c>
      <c r="K11" s="4">
        <v>160205</v>
      </c>
      <c r="L11" s="4">
        <v>308</v>
      </c>
    </row>
    <row r="12" spans="1:12" x14ac:dyDescent="0.3">
      <c r="A12" s="2">
        <v>11</v>
      </c>
      <c r="B12" s="6" t="s">
        <v>22</v>
      </c>
      <c r="C12" s="4">
        <v>41974218</v>
      </c>
      <c r="D12" s="2">
        <v>3.47</v>
      </c>
      <c r="E12" s="4">
        <v>21212136</v>
      </c>
      <c r="F12" s="4">
        <v>20762082</v>
      </c>
      <c r="G12" s="4">
        <v>450054</v>
      </c>
      <c r="H12" s="4">
        <v>979</v>
      </c>
      <c r="I12" s="4">
        <v>34951234</v>
      </c>
      <c r="J12" s="4">
        <v>6996124</v>
      </c>
      <c r="K12" s="4">
        <v>155707</v>
      </c>
      <c r="L12" s="4">
        <v>269</v>
      </c>
    </row>
    <row r="13" spans="1:12" x14ac:dyDescent="0.3">
      <c r="A13" s="2">
        <v>12</v>
      </c>
      <c r="B13" s="6" t="s">
        <v>23</v>
      </c>
      <c r="C13" s="4">
        <v>35193978</v>
      </c>
      <c r="D13" s="2">
        <v>2.91</v>
      </c>
      <c r="E13" s="4">
        <v>17704078</v>
      </c>
      <c r="F13" s="4">
        <v>17489900</v>
      </c>
      <c r="G13" s="4">
        <v>214178</v>
      </c>
      <c r="H13" s="4">
        <v>988</v>
      </c>
      <c r="I13" s="4">
        <v>21585313</v>
      </c>
      <c r="J13" s="4">
        <v>13608665</v>
      </c>
      <c r="K13" s="4">
        <v>114840</v>
      </c>
      <c r="L13" s="4">
        <v>307</v>
      </c>
    </row>
    <row r="14" spans="1:12" x14ac:dyDescent="0.3">
      <c r="A14" s="2">
        <v>13</v>
      </c>
      <c r="B14" s="6" t="s">
        <v>24</v>
      </c>
      <c r="C14" s="4">
        <v>33406061</v>
      </c>
      <c r="D14" s="2">
        <v>2.76</v>
      </c>
      <c r="E14" s="4">
        <v>16027412</v>
      </c>
      <c r="F14" s="4">
        <v>17378649</v>
      </c>
      <c r="G14" s="4">
        <v>1351237</v>
      </c>
      <c r="H14" s="4">
        <v>1084</v>
      </c>
      <c r="I14" s="4">
        <v>17445506</v>
      </c>
      <c r="J14" s="4">
        <v>15932171</v>
      </c>
      <c r="K14" s="4">
        <v>38863</v>
      </c>
      <c r="L14" s="4">
        <v>859</v>
      </c>
    </row>
    <row r="15" spans="1:12" x14ac:dyDescent="0.3">
      <c r="A15" s="2">
        <v>14</v>
      </c>
      <c r="B15" s="6" t="s">
        <v>25</v>
      </c>
      <c r="C15" s="4">
        <v>32988134</v>
      </c>
      <c r="D15" s="2">
        <v>2.72</v>
      </c>
      <c r="E15" s="4">
        <v>16930315</v>
      </c>
      <c r="F15" s="4">
        <v>16057819</v>
      </c>
      <c r="G15" s="4">
        <v>872496</v>
      </c>
      <c r="H15" s="4">
        <v>948</v>
      </c>
      <c r="I15" s="4">
        <v>25036946</v>
      </c>
      <c r="J15" s="4">
        <v>7929292</v>
      </c>
      <c r="K15" s="4">
        <v>79714</v>
      </c>
      <c r="L15" s="4">
        <v>414</v>
      </c>
    </row>
    <row r="16" spans="1:12" x14ac:dyDescent="0.3">
      <c r="A16" s="2">
        <v>15</v>
      </c>
      <c r="B16" s="6" t="s">
        <v>26</v>
      </c>
      <c r="C16" s="4">
        <v>31205576</v>
      </c>
      <c r="D16" s="2">
        <v>2.58</v>
      </c>
      <c r="E16" s="4">
        <v>15939443</v>
      </c>
      <c r="F16" s="4">
        <v>15266133</v>
      </c>
      <c r="G16" s="4">
        <v>673310</v>
      </c>
      <c r="H16" s="4">
        <v>958</v>
      </c>
      <c r="I16" s="4">
        <v>26780526</v>
      </c>
      <c r="J16" s="4">
        <v>4388756</v>
      </c>
      <c r="K16" s="4">
        <v>78438</v>
      </c>
      <c r="L16" s="4">
        <v>397</v>
      </c>
    </row>
    <row r="17" spans="1:12" x14ac:dyDescent="0.3">
      <c r="A17" s="2">
        <v>16</v>
      </c>
      <c r="B17" s="6" t="s">
        <v>27</v>
      </c>
      <c r="C17" s="4">
        <v>27743338</v>
      </c>
      <c r="D17" s="2">
        <v>2.29</v>
      </c>
      <c r="E17" s="4">
        <v>14639465</v>
      </c>
      <c r="F17" s="4">
        <v>13103873</v>
      </c>
      <c r="G17" s="4">
        <v>1535592</v>
      </c>
      <c r="H17" s="4">
        <v>895</v>
      </c>
      <c r="I17" s="4">
        <v>17316800</v>
      </c>
      <c r="J17" s="4">
        <v>10387436</v>
      </c>
      <c r="K17" s="4">
        <v>50362</v>
      </c>
      <c r="L17" s="4">
        <v>550</v>
      </c>
    </row>
    <row r="18" spans="1:12" x14ac:dyDescent="0.3">
      <c r="A18" s="2">
        <v>17</v>
      </c>
      <c r="B18" s="6" t="s">
        <v>28</v>
      </c>
      <c r="C18" s="4">
        <v>25545198</v>
      </c>
      <c r="D18" s="2">
        <v>2.11</v>
      </c>
      <c r="E18" s="4">
        <v>12832895</v>
      </c>
      <c r="F18" s="4">
        <v>12712303</v>
      </c>
      <c r="G18" s="4">
        <v>120592</v>
      </c>
      <c r="H18" s="4">
        <v>991</v>
      </c>
      <c r="I18" s="4">
        <v>19603658</v>
      </c>
      <c r="J18" s="4">
        <v>5936538</v>
      </c>
      <c r="K18" s="4">
        <v>135191</v>
      </c>
      <c r="L18" s="4">
        <v>189</v>
      </c>
    </row>
    <row r="19" spans="1:12" x14ac:dyDescent="0.3">
      <c r="A19" s="2">
        <v>18</v>
      </c>
      <c r="B19" s="6" t="s">
        <v>29</v>
      </c>
      <c r="C19" s="4">
        <v>25351462</v>
      </c>
      <c r="D19" s="2">
        <v>2.09</v>
      </c>
      <c r="E19" s="4">
        <v>13494734</v>
      </c>
      <c r="F19" s="4">
        <v>11856728</v>
      </c>
      <c r="G19" s="4">
        <v>1638006</v>
      </c>
      <c r="H19" s="4">
        <v>879</v>
      </c>
      <c r="I19" s="4">
        <v>16531493</v>
      </c>
      <c r="J19" s="4">
        <v>8821588</v>
      </c>
      <c r="K19" s="4">
        <v>44212</v>
      </c>
      <c r="L19" s="4">
        <v>573</v>
      </c>
    </row>
    <row r="20" spans="1:12" x14ac:dyDescent="0.3">
      <c r="A20" s="2">
        <v>19</v>
      </c>
      <c r="B20" s="6" t="s">
        <v>30</v>
      </c>
      <c r="C20" s="4">
        <v>16787941</v>
      </c>
      <c r="D20" s="2">
        <v>1.39</v>
      </c>
      <c r="E20" s="4">
        <v>8887326</v>
      </c>
      <c r="F20" s="4">
        <v>7800615</v>
      </c>
      <c r="G20" s="4">
        <v>1086711</v>
      </c>
      <c r="H20" s="4">
        <v>868</v>
      </c>
      <c r="I20" s="4">
        <v>944727</v>
      </c>
      <c r="J20" s="4">
        <v>12905780</v>
      </c>
      <c r="K20" s="4">
        <v>1484</v>
      </c>
      <c r="L20" s="4">
        <v>11297</v>
      </c>
    </row>
    <row r="21" spans="1:12" x14ac:dyDescent="0.3">
      <c r="A21" s="2">
        <v>20</v>
      </c>
      <c r="B21" s="6" t="s">
        <v>31</v>
      </c>
      <c r="C21" s="4">
        <v>12541302</v>
      </c>
      <c r="D21" s="2">
        <v>1.04</v>
      </c>
      <c r="E21" s="4">
        <v>6640662</v>
      </c>
      <c r="F21" s="4">
        <v>5900640</v>
      </c>
      <c r="G21" s="4">
        <v>740022</v>
      </c>
      <c r="H21" s="4">
        <v>889</v>
      </c>
      <c r="I21" s="4">
        <v>9134820</v>
      </c>
      <c r="J21" s="4">
        <v>3414106</v>
      </c>
      <c r="K21" s="4">
        <v>222236</v>
      </c>
      <c r="L21" s="4">
        <v>56</v>
      </c>
    </row>
    <row r="22" spans="1:12" x14ac:dyDescent="0.3">
      <c r="A22" s="2">
        <v>21</v>
      </c>
      <c r="B22" s="6" t="s">
        <v>32</v>
      </c>
      <c r="C22" s="4">
        <v>10086292</v>
      </c>
      <c r="D22" s="2">
        <v>0.83</v>
      </c>
      <c r="E22" s="4">
        <v>5137773</v>
      </c>
      <c r="F22" s="4">
        <v>4948519</v>
      </c>
      <c r="G22" s="4">
        <v>189254</v>
      </c>
      <c r="H22" s="4">
        <v>963</v>
      </c>
      <c r="I22" s="4">
        <v>7025583</v>
      </c>
      <c r="J22" s="4">
        <v>3091169</v>
      </c>
      <c r="K22" s="4">
        <v>53483</v>
      </c>
      <c r="L22" s="4">
        <v>189</v>
      </c>
    </row>
    <row r="23" spans="1:12" x14ac:dyDescent="0.3">
      <c r="A23" s="2">
        <v>22</v>
      </c>
      <c r="B23" s="6" t="s">
        <v>33</v>
      </c>
      <c r="C23" s="4">
        <v>6864602</v>
      </c>
      <c r="D23" s="2">
        <v>0.56999999999999995</v>
      </c>
      <c r="E23" s="4">
        <v>3481873</v>
      </c>
      <c r="F23" s="4">
        <v>3382729</v>
      </c>
      <c r="G23" s="4">
        <v>99144</v>
      </c>
      <c r="H23" s="4">
        <v>972</v>
      </c>
      <c r="I23" s="4">
        <v>6167805</v>
      </c>
      <c r="J23" s="4">
        <v>688704</v>
      </c>
      <c r="K23" s="4">
        <v>55673</v>
      </c>
      <c r="L23" s="4">
        <v>123</v>
      </c>
    </row>
    <row r="24" spans="1:12" x14ac:dyDescent="0.3">
      <c r="A24" s="2">
        <v>23</v>
      </c>
      <c r="B24" s="6" t="s">
        <v>34</v>
      </c>
      <c r="C24" s="4">
        <v>3673917</v>
      </c>
      <c r="D24" s="2">
        <v>0.3</v>
      </c>
      <c r="E24" s="4">
        <v>1874376</v>
      </c>
      <c r="F24" s="4">
        <v>1799541</v>
      </c>
      <c r="G24" s="4">
        <v>74835</v>
      </c>
      <c r="H24" s="4">
        <v>960</v>
      </c>
      <c r="I24" s="4">
        <v>2710051</v>
      </c>
      <c r="J24" s="4">
        <v>960981</v>
      </c>
      <c r="K24" s="4">
        <v>10486</v>
      </c>
      <c r="L24" s="4">
        <v>350</v>
      </c>
    </row>
    <row r="25" spans="1:12" x14ac:dyDescent="0.3">
      <c r="A25" s="2">
        <v>24</v>
      </c>
      <c r="B25" s="6" t="s">
        <v>35</v>
      </c>
      <c r="C25" s="4">
        <v>2966889</v>
      </c>
      <c r="D25" s="2">
        <v>0.25</v>
      </c>
      <c r="E25" s="4">
        <v>1491832</v>
      </c>
      <c r="F25" s="4">
        <v>1475057</v>
      </c>
      <c r="G25" s="4">
        <v>16775</v>
      </c>
      <c r="H25" s="4">
        <v>989</v>
      </c>
      <c r="I25" s="4">
        <v>2368971</v>
      </c>
      <c r="J25" s="4">
        <v>595036</v>
      </c>
      <c r="K25" s="4">
        <v>22429</v>
      </c>
      <c r="L25" s="4">
        <v>132</v>
      </c>
    </row>
    <row r="26" spans="1:12" x14ac:dyDescent="0.3">
      <c r="A26" s="2">
        <v>25</v>
      </c>
      <c r="B26" s="6" t="s">
        <v>36</v>
      </c>
      <c r="C26" s="4">
        <v>2855794</v>
      </c>
      <c r="D26" s="2">
        <v>0.24</v>
      </c>
      <c r="E26" s="4">
        <v>1438687</v>
      </c>
      <c r="F26" s="4">
        <v>1417107</v>
      </c>
      <c r="G26" s="4">
        <v>21580</v>
      </c>
      <c r="H26" s="4">
        <v>985</v>
      </c>
      <c r="I26" s="4">
        <v>1899624</v>
      </c>
      <c r="J26" s="4">
        <v>822132</v>
      </c>
      <c r="K26" s="4">
        <v>22327</v>
      </c>
      <c r="L26" s="4">
        <v>128</v>
      </c>
    </row>
    <row r="27" spans="1:12" x14ac:dyDescent="0.3">
      <c r="A27" s="2">
        <v>26</v>
      </c>
      <c r="B27" s="6" t="s">
        <v>37</v>
      </c>
      <c r="C27" s="4">
        <v>1978502</v>
      </c>
      <c r="D27" s="2">
        <v>0.16</v>
      </c>
      <c r="E27" s="4">
        <v>1024649</v>
      </c>
      <c r="F27" s="4">
        <v>953853</v>
      </c>
      <c r="G27" s="4">
        <v>70796</v>
      </c>
      <c r="H27" s="4">
        <v>931</v>
      </c>
      <c r="I27" s="4">
        <v>1406861</v>
      </c>
      <c r="J27" s="4">
        <v>573741</v>
      </c>
      <c r="K27" s="4">
        <v>16579</v>
      </c>
      <c r="L27" s="4">
        <v>119</v>
      </c>
    </row>
    <row r="28" spans="1:12" x14ac:dyDescent="0.3">
      <c r="A28" s="2">
        <v>27</v>
      </c>
      <c r="B28" s="6" t="s">
        <v>38</v>
      </c>
      <c r="C28" s="4">
        <v>1458545</v>
      </c>
      <c r="D28" s="2">
        <v>0.12</v>
      </c>
      <c r="E28" s="4">
        <v>739140</v>
      </c>
      <c r="F28" s="4">
        <v>719405</v>
      </c>
      <c r="G28" s="4">
        <v>19735</v>
      </c>
      <c r="H28" s="4">
        <v>973</v>
      </c>
      <c r="I28" s="4">
        <v>551414</v>
      </c>
      <c r="J28" s="4">
        <v>906309</v>
      </c>
      <c r="K28" s="4">
        <v>3702</v>
      </c>
      <c r="L28" s="4">
        <v>394</v>
      </c>
    </row>
    <row r="29" spans="1:12" x14ac:dyDescent="0.3">
      <c r="A29" s="2">
        <v>28</v>
      </c>
      <c r="B29" s="6" t="s">
        <v>39</v>
      </c>
      <c r="C29" s="4">
        <v>1383727</v>
      </c>
      <c r="D29" s="2">
        <v>0.11</v>
      </c>
      <c r="E29" s="4">
        <v>713912</v>
      </c>
      <c r="F29" s="4">
        <v>669815</v>
      </c>
      <c r="G29" s="4">
        <v>44097</v>
      </c>
      <c r="H29" s="4">
        <v>938</v>
      </c>
      <c r="I29" s="4">
        <v>1069165</v>
      </c>
      <c r="J29" s="4">
        <v>313446</v>
      </c>
      <c r="K29" s="4">
        <v>83743</v>
      </c>
      <c r="L29" s="4">
        <v>17</v>
      </c>
    </row>
    <row r="30" spans="1:12" x14ac:dyDescent="0.3">
      <c r="A30" s="2">
        <v>29</v>
      </c>
      <c r="B30" s="6" t="s">
        <v>40</v>
      </c>
      <c r="C30" s="4">
        <v>1247953</v>
      </c>
      <c r="D30" s="2">
        <v>0.1</v>
      </c>
      <c r="E30" s="4">
        <v>612511</v>
      </c>
      <c r="F30" s="4">
        <v>635442</v>
      </c>
      <c r="G30" s="4">
        <v>22931</v>
      </c>
      <c r="H30" s="4">
        <v>1037</v>
      </c>
      <c r="I30" s="4">
        <v>394341</v>
      </c>
      <c r="J30" s="4">
        <v>850123</v>
      </c>
      <c r="K30" s="4">
        <v>479</v>
      </c>
      <c r="L30" s="4">
        <v>2598</v>
      </c>
    </row>
    <row r="31" spans="1:12" x14ac:dyDescent="0.3">
      <c r="A31" s="2">
        <v>30</v>
      </c>
      <c r="B31" s="6" t="s">
        <v>41</v>
      </c>
      <c r="C31" s="4">
        <v>1097206</v>
      </c>
      <c r="D31" s="2">
        <v>0.09</v>
      </c>
      <c r="E31" s="4">
        <v>555339</v>
      </c>
      <c r="F31" s="4">
        <v>541867</v>
      </c>
      <c r="G31" s="4">
        <v>13472</v>
      </c>
      <c r="H31" s="4">
        <v>976</v>
      </c>
      <c r="I31" s="4">
        <v>529037</v>
      </c>
      <c r="J31" s="4">
        <v>561997</v>
      </c>
      <c r="K31" s="4">
        <v>21081</v>
      </c>
      <c r="L31" s="4">
        <v>52</v>
      </c>
    </row>
    <row r="32" spans="1:12" x14ac:dyDescent="0.3">
      <c r="A32" s="2">
        <v>31</v>
      </c>
      <c r="B32" s="6" t="s">
        <v>42</v>
      </c>
      <c r="C32" s="4">
        <v>1055450</v>
      </c>
      <c r="D32" s="2">
        <v>0.09</v>
      </c>
      <c r="E32" s="4">
        <v>580663</v>
      </c>
      <c r="F32" s="4">
        <v>474787</v>
      </c>
      <c r="G32" s="4">
        <v>105876</v>
      </c>
      <c r="H32" s="4">
        <v>818</v>
      </c>
      <c r="I32" s="4">
        <v>29004</v>
      </c>
      <c r="J32" s="4">
        <v>1025682</v>
      </c>
      <c r="K32" s="4">
        <v>114</v>
      </c>
      <c r="L32" s="4">
        <v>9252</v>
      </c>
    </row>
    <row r="33" spans="1:12" x14ac:dyDescent="0.3">
      <c r="A33" s="2">
        <v>32</v>
      </c>
      <c r="B33" s="6" t="s">
        <v>43</v>
      </c>
      <c r="C33" s="4">
        <v>610577</v>
      </c>
      <c r="D33" s="2">
        <v>0.05</v>
      </c>
      <c r="E33" s="4">
        <v>323070</v>
      </c>
      <c r="F33" s="4">
        <v>287507</v>
      </c>
      <c r="G33" s="4">
        <v>35563</v>
      </c>
      <c r="H33" s="4">
        <v>890</v>
      </c>
      <c r="I33" s="4">
        <v>455962</v>
      </c>
      <c r="J33" s="4">
        <v>151726</v>
      </c>
      <c r="K33" s="4">
        <v>7096</v>
      </c>
      <c r="L33" s="4">
        <v>86</v>
      </c>
    </row>
    <row r="34" spans="1:12" x14ac:dyDescent="0.3">
      <c r="A34" s="2">
        <v>33</v>
      </c>
      <c r="B34" s="6" t="s">
        <v>44</v>
      </c>
      <c r="C34" s="4">
        <v>380581</v>
      </c>
      <c r="D34" s="2">
        <v>0.03</v>
      </c>
      <c r="E34" s="4">
        <v>202871</v>
      </c>
      <c r="F34" s="4">
        <v>177710</v>
      </c>
      <c r="G34" s="4">
        <v>25161</v>
      </c>
      <c r="H34" s="4">
        <v>876</v>
      </c>
      <c r="I34" s="4">
        <v>244411</v>
      </c>
      <c r="J34" s="4">
        <v>135533</v>
      </c>
      <c r="K34" s="4">
        <v>8249</v>
      </c>
      <c r="L34" s="4">
        <v>46</v>
      </c>
    </row>
    <row r="35" spans="1:12" x14ac:dyDescent="0.3">
      <c r="A35" s="2">
        <v>34</v>
      </c>
      <c r="B35" s="6" t="s">
        <v>45</v>
      </c>
      <c r="C35" s="4">
        <v>343709</v>
      </c>
      <c r="D35" s="2">
        <v>0.03</v>
      </c>
      <c r="E35" s="4">
        <v>193760</v>
      </c>
      <c r="F35" s="4">
        <v>149949</v>
      </c>
      <c r="G35" s="4">
        <v>43811</v>
      </c>
      <c r="H35" s="4">
        <v>774</v>
      </c>
      <c r="I35" s="4">
        <v>183024</v>
      </c>
      <c r="J35" s="4">
        <v>159829</v>
      </c>
      <c r="K35" s="4">
        <v>491</v>
      </c>
      <c r="L35" s="4">
        <v>698</v>
      </c>
    </row>
    <row r="36" spans="1:12" x14ac:dyDescent="0.3">
      <c r="A36" s="2">
        <v>35</v>
      </c>
      <c r="B36" s="6" t="s">
        <v>46</v>
      </c>
      <c r="C36" s="4">
        <v>243247</v>
      </c>
      <c r="D36" s="2">
        <v>0.02</v>
      </c>
      <c r="E36" s="4">
        <v>150301</v>
      </c>
      <c r="F36" s="4">
        <v>92946</v>
      </c>
      <c r="G36" s="4">
        <v>57355</v>
      </c>
      <c r="H36" s="4">
        <v>618</v>
      </c>
      <c r="I36" s="4">
        <v>60331</v>
      </c>
      <c r="J36" s="4">
        <v>182580</v>
      </c>
      <c r="K36" s="4">
        <v>112</v>
      </c>
      <c r="L36" s="4">
        <v>2169</v>
      </c>
    </row>
    <row r="37" spans="1:12" x14ac:dyDescent="0.3">
      <c r="A37" s="2">
        <v>36</v>
      </c>
      <c r="B37" s="6" t="s">
        <v>47</v>
      </c>
      <c r="C37" s="4">
        <v>64473</v>
      </c>
      <c r="D37" s="2">
        <v>0.01</v>
      </c>
      <c r="E37" s="4">
        <v>33123</v>
      </c>
      <c r="F37" s="4">
        <v>31350</v>
      </c>
      <c r="G37" s="4">
        <v>1773</v>
      </c>
      <c r="H37" s="4">
        <v>946</v>
      </c>
      <c r="I37" s="4">
        <v>14121</v>
      </c>
      <c r="J37" s="4">
        <v>50308</v>
      </c>
      <c r="K37" s="4">
        <v>32</v>
      </c>
      <c r="L37" s="4">
        <v>2013</v>
      </c>
    </row>
    <row r="38" spans="1:12" customFormat="1" hidden="1" x14ac:dyDescent="0.3">
      <c r="A38" t="s">
        <v>48</v>
      </c>
      <c r="B38" t="s">
        <v>49</v>
      </c>
      <c r="C38">
        <v>1210854977</v>
      </c>
      <c r="D38">
        <v>100</v>
      </c>
      <c r="E38">
        <v>623724248</v>
      </c>
      <c r="F38">
        <v>586469174</v>
      </c>
      <c r="G38">
        <v>35585741</v>
      </c>
      <c r="H38">
        <v>943</v>
      </c>
      <c r="I38">
        <v>833087662</v>
      </c>
      <c r="J38">
        <v>377105760</v>
      </c>
      <c r="K38">
        <v>3287240</v>
      </c>
      <c r="L38">
        <v>382</v>
      </c>
    </row>
  </sheetData>
  <autoFilter ref="A1:L38" xr:uid="{AAF83C21-2E94-4045-BA3C-3AF58204AE1D}">
    <filterColumn colId="0">
      <filters>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4"/>
        <filter val="5"/>
        <filter val="6"/>
        <filter val="7"/>
        <filter val="8"/>
        <filter val="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2402D-14A1-4846-94B6-488D658B4133}">
  <dimension ref="A3:H42"/>
  <sheetViews>
    <sheetView workbookViewId="0">
      <selection activeCell="P22" sqref="P22"/>
    </sheetView>
  </sheetViews>
  <sheetFormatPr defaultRowHeight="14.4" x14ac:dyDescent="0.3"/>
  <cols>
    <col min="1" max="1" width="29.33203125" bestFit="1" customWidth="1"/>
    <col min="2" max="2" width="20.21875" bestFit="1" customWidth="1"/>
    <col min="7" max="7" width="11.6640625" customWidth="1"/>
    <col min="8" max="8" width="13.6640625" bestFit="1" customWidth="1"/>
  </cols>
  <sheetData>
    <row r="3" spans="1:8" x14ac:dyDescent="0.3">
      <c r="A3" s="7" t="s">
        <v>50</v>
      </c>
      <c r="B3" t="s">
        <v>53</v>
      </c>
    </row>
    <row r="4" spans="1:8" x14ac:dyDescent="0.3">
      <c r="A4" s="8" t="s">
        <v>51</v>
      </c>
      <c r="E4" s="12"/>
      <c r="F4" s="12"/>
      <c r="G4" s="12"/>
    </row>
    <row r="5" spans="1:8" x14ac:dyDescent="0.3">
      <c r="A5" s="8" t="s">
        <v>15</v>
      </c>
      <c r="B5">
        <v>91276115</v>
      </c>
      <c r="E5" s="12" t="str">
        <f t="shared" ref="E5:E40" si="0">A5</f>
        <v>West Bengal</v>
      </c>
      <c r="F5" s="12"/>
      <c r="G5" s="12"/>
      <c r="H5">
        <f t="shared" ref="H5:H40" si="1">B5</f>
        <v>91276115</v>
      </c>
    </row>
    <row r="6" spans="1:8" x14ac:dyDescent="0.3">
      <c r="A6" s="8" t="s">
        <v>32</v>
      </c>
      <c r="B6">
        <v>10086292</v>
      </c>
      <c r="E6" s="12" t="str">
        <f t="shared" si="0"/>
        <v>Uttarakhand</v>
      </c>
      <c r="F6" s="12"/>
      <c r="G6" s="12"/>
      <c r="H6" s="9">
        <f t="shared" si="1"/>
        <v>10086292</v>
      </c>
    </row>
    <row r="7" spans="1:8" x14ac:dyDescent="0.3">
      <c r="A7" s="8" t="s">
        <v>12</v>
      </c>
      <c r="B7">
        <v>199812341</v>
      </c>
      <c r="E7" s="12" t="str">
        <f t="shared" si="0"/>
        <v>Uttar Pradesh</v>
      </c>
      <c r="F7" s="12"/>
      <c r="G7" s="12"/>
      <c r="H7">
        <f t="shared" si="1"/>
        <v>199812341</v>
      </c>
    </row>
    <row r="8" spans="1:8" x14ac:dyDescent="0.3">
      <c r="A8" s="8" t="s">
        <v>34</v>
      </c>
      <c r="B8">
        <v>3673917</v>
      </c>
      <c r="E8" s="12" t="str">
        <f t="shared" si="0"/>
        <v>Tripura</v>
      </c>
      <c r="F8" s="12"/>
      <c r="G8" s="12"/>
      <c r="H8">
        <f t="shared" si="1"/>
        <v>3673917</v>
      </c>
    </row>
    <row r="9" spans="1:8" x14ac:dyDescent="0.3">
      <c r="A9" s="8" t="s">
        <v>49</v>
      </c>
      <c r="B9">
        <v>1210854977</v>
      </c>
      <c r="E9" s="12" t="str">
        <f t="shared" si="0"/>
        <v>Total (India)</v>
      </c>
      <c r="F9" s="12"/>
      <c r="G9" s="12"/>
      <c r="H9">
        <f t="shared" si="1"/>
        <v>1210854977</v>
      </c>
    </row>
    <row r="10" spans="1:8" x14ac:dyDescent="0.3">
      <c r="A10" s="8" t="s">
        <v>23</v>
      </c>
      <c r="B10">
        <v>35193978</v>
      </c>
      <c r="E10" s="12" t="str">
        <f t="shared" si="0"/>
        <v>Telangana</v>
      </c>
      <c r="F10" s="12"/>
      <c r="G10" s="12"/>
      <c r="H10">
        <f t="shared" si="1"/>
        <v>35193978</v>
      </c>
    </row>
    <row r="11" spans="1:8" x14ac:dyDescent="0.3">
      <c r="A11" s="8" t="s">
        <v>17</v>
      </c>
      <c r="B11">
        <v>72147030</v>
      </c>
      <c r="E11" s="12" t="str">
        <f t="shared" si="0"/>
        <v>Tamil Nadu</v>
      </c>
      <c r="F11" s="12"/>
      <c r="G11" s="12"/>
      <c r="H11">
        <f t="shared" si="1"/>
        <v>72147030</v>
      </c>
    </row>
    <row r="12" spans="1:8" x14ac:dyDescent="0.3">
      <c r="A12" s="8" t="s">
        <v>43</v>
      </c>
      <c r="B12">
        <v>610577</v>
      </c>
      <c r="E12" s="12" t="str">
        <f t="shared" si="0"/>
        <v>Sikkim</v>
      </c>
      <c r="F12" s="12"/>
      <c r="G12" s="12"/>
      <c r="H12">
        <f t="shared" si="1"/>
        <v>610577</v>
      </c>
    </row>
    <row r="13" spans="1:8" x14ac:dyDescent="0.3">
      <c r="A13" s="8" t="s">
        <v>18</v>
      </c>
      <c r="B13">
        <v>68548437</v>
      </c>
      <c r="E13" s="12" t="str">
        <f t="shared" si="0"/>
        <v>Rajasthan</v>
      </c>
      <c r="F13" s="12"/>
      <c r="G13" s="12"/>
      <c r="H13">
        <f t="shared" si="1"/>
        <v>68548437</v>
      </c>
    </row>
    <row r="14" spans="1:8" x14ac:dyDescent="0.3">
      <c r="A14" s="8" t="s">
        <v>27</v>
      </c>
      <c r="B14">
        <v>27743338</v>
      </c>
      <c r="E14" s="12" t="str">
        <f t="shared" si="0"/>
        <v>Punjab</v>
      </c>
      <c r="F14" s="12"/>
      <c r="G14" s="12"/>
      <c r="H14">
        <f t="shared" si="1"/>
        <v>27743338</v>
      </c>
    </row>
    <row r="15" spans="1:8" x14ac:dyDescent="0.3">
      <c r="A15" s="8" t="s">
        <v>40</v>
      </c>
      <c r="B15">
        <v>1247953</v>
      </c>
      <c r="E15" s="12"/>
      <c r="F15" s="12"/>
      <c r="G15" s="12"/>
    </row>
    <row r="16" spans="1:8" x14ac:dyDescent="0.3">
      <c r="A16" s="8" t="s">
        <v>22</v>
      </c>
      <c r="B16">
        <v>41974218</v>
      </c>
      <c r="E16" s="12"/>
      <c r="F16" s="12"/>
      <c r="G16" s="12"/>
    </row>
    <row r="17" spans="1:7" x14ac:dyDescent="0.3">
      <c r="A17" s="8" t="s">
        <v>37</v>
      </c>
      <c r="B17">
        <v>1978502</v>
      </c>
      <c r="E17" s="12"/>
      <c r="F17" s="12"/>
      <c r="G17" s="12"/>
    </row>
    <row r="18" spans="1:7" x14ac:dyDescent="0.3">
      <c r="A18" s="8" t="s">
        <v>41</v>
      </c>
      <c r="B18">
        <v>1097206</v>
      </c>
      <c r="E18" s="12"/>
      <c r="F18" s="12"/>
      <c r="G18" s="12"/>
    </row>
    <row r="19" spans="1:7" x14ac:dyDescent="0.3">
      <c r="A19" s="8" t="s">
        <v>35</v>
      </c>
      <c r="B19">
        <v>2966889</v>
      </c>
      <c r="E19" s="12"/>
      <c r="F19" s="12"/>
      <c r="G19" s="12"/>
    </row>
    <row r="20" spans="1:7" x14ac:dyDescent="0.3">
      <c r="A20" s="8" t="s">
        <v>36</v>
      </c>
      <c r="B20">
        <v>2855794</v>
      </c>
      <c r="E20" s="12"/>
      <c r="F20" s="12"/>
      <c r="G20" s="12"/>
    </row>
    <row r="21" spans="1:7" x14ac:dyDescent="0.3">
      <c r="A21" s="8" t="s">
        <v>13</v>
      </c>
      <c r="B21">
        <v>112374333</v>
      </c>
      <c r="E21" s="12"/>
      <c r="F21" s="12"/>
      <c r="G21" s="12"/>
    </row>
    <row r="22" spans="1:7" x14ac:dyDescent="0.3">
      <c r="A22" s="8" t="s">
        <v>16</v>
      </c>
      <c r="B22">
        <v>72626809</v>
      </c>
      <c r="E22" s="12"/>
      <c r="F22" s="12"/>
      <c r="G22" s="12"/>
    </row>
    <row r="23" spans="1:7" x14ac:dyDescent="0.3">
      <c r="A23" s="8" t="s">
        <v>47</v>
      </c>
      <c r="B23">
        <v>64473</v>
      </c>
      <c r="E23" s="12"/>
      <c r="F23" s="12"/>
      <c r="G23" s="12"/>
    </row>
    <row r="24" spans="1:7" x14ac:dyDescent="0.3">
      <c r="A24" s="8" t="s">
        <v>24</v>
      </c>
      <c r="B24">
        <v>33406061</v>
      </c>
      <c r="E24" s="12"/>
      <c r="F24" s="12"/>
      <c r="G24" s="12"/>
    </row>
    <row r="25" spans="1:7" x14ac:dyDescent="0.3">
      <c r="A25" s="8" t="s">
        <v>19</v>
      </c>
      <c r="B25">
        <v>61095297</v>
      </c>
      <c r="E25" s="12"/>
      <c r="F25" s="12"/>
      <c r="G25" s="12"/>
    </row>
    <row r="26" spans="1:7" x14ac:dyDescent="0.3">
      <c r="A26" s="8" t="s">
        <v>25</v>
      </c>
      <c r="B26">
        <v>32988134</v>
      </c>
      <c r="E26" s="12"/>
      <c r="F26" s="12"/>
      <c r="G26" s="12"/>
    </row>
    <row r="27" spans="1:7" x14ac:dyDescent="0.3">
      <c r="A27" s="8" t="s">
        <v>31</v>
      </c>
      <c r="B27">
        <v>12541302</v>
      </c>
      <c r="E27" s="12"/>
      <c r="F27" s="12"/>
      <c r="G27" s="12"/>
    </row>
    <row r="28" spans="1:7" x14ac:dyDescent="0.3">
      <c r="A28" s="8" t="s">
        <v>33</v>
      </c>
      <c r="B28">
        <v>6864602</v>
      </c>
      <c r="E28" s="12"/>
      <c r="F28" s="12"/>
      <c r="G28" s="12"/>
    </row>
    <row r="29" spans="1:7" x14ac:dyDescent="0.3">
      <c r="A29" s="8" t="s">
        <v>29</v>
      </c>
      <c r="B29">
        <v>25351462</v>
      </c>
      <c r="E29" s="12"/>
      <c r="F29" s="12"/>
      <c r="G29" s="12"/>
    </row>
    <row r="30" spans="1:7" x14ac:dyDescent="0.3">
      <c r="A30" s="8" t="s">
        <v>20</v>
      </c>
      <c r="B30">
        <v>60439692</v>
      </c>
      <c r="E30" s="12"/>
      <c r="F30" s="12"/>
      <c r="G30" s="12"/>
    </row>
    <row r="31" spans="1:7" x14ac:dyDescent="0.3">
      <c r="A31" s="8" t="s">
        <v>38</v>
      </c>
      <c r="B31">
        <v>1458545</v>
      </c>
      <c r="E31" s="12"/>
      <c r="F31" s="12"/>
      <c r="G31" s="12"/>
    </row>
    <row r="32" spans="1:7" x14ac:dyDescent="0.3">
      <c r="A32" s="8" t="s">
        <v>30</v>
      </c>
      <c r="B32">
        <v>16787941</v>
      </c>
      <c r="E32" s="12"/>
      <c r="F32" s="12"/>
      <c r="G32" s="12"/>
    </row>
    <row r="33" spans="1:8" x14ac:dyDescent="0.3">
      <c r="A33" s="8" t="s">
        <v>46</v>
      </c>
      <c r="B33">
        <v>243247</v>
      </c>
      <c r="E33" s="12"/>
      <c r="F33" s="12"/>
      <c r="G33" s="12"/>
    </row>
    <row r="34" spans="1:8" x14ac:dyDescent="0.3">
      <c r="A34" s="8" t="s">
        <v>45</v>
      </c>
      <c r="B34">
        <v>343709</v>
      </c>
      <c r="E34" s="12"/>
      <c r="F34" s="12"/>
      <c r="G34" s="12"/>
    </row>
    <row r="35" spans="1:8" x14ac:dyDescent="0.3">
      <c r="A35" s="8" t="s">
        <v>28</v>
      </c>
      <c r="B35">
        <v>25545198</v>
      </c>
      <c r="E35" s="12"/>
      <c r="F35" s="12"/>
      <c r="G35" s="12"/>
    </row>
    <row r="36" spans="1:8" x14ac:dyDescent="0.3">
      <c r="A36" s="8" t="s">
        <v>42</v>
      </c>
      <c r="B36">
        <v>1055450</v>
      </c>
      <c r="E36" s="12"/>
      <c r="F36" s="12"/>
      <c r="G36" s="12"/>
    </row>
    <row r="37" spans="1:8" x14ac:dyDescent="0.3">
      <c r="A37" s="8" t="s">
        <v>14</v>
      </c>
      <c r="B37">
        <v>104099452</v>
      </c>
      <c r="E37" s="12"/>
      <c r="F37" s="12"/>
      <c r="G37" s="12"/>
    </row>
    <row r="38" spans="1:8" x14ac:dyDescent="0.3">
      <c r="A38" s="8" t="s">
        <v>26</v>
      </c>
      <c r="B38">
        <v>31205576</v>
      </c>
      <c r="E38" s="12"/>
      <c r="F38" s="12"/>
      <c r="G38" s="12"/>
    </row>
    <row r="39" spans="1:8" x14ac:dyDescent="0.3">
      <c r="A39" s="8" t="s">
        <v>39</v>
      </c>
      <c r="B39">
        <v>1383727</v>
      </c>
      <c r="E39" s="12"/>
      <c r="F39" s="12"/>
      <c r="G39" s="12"/>
    </row>
    <row r="40" spans="1:8" x14ac:dyDescent="0.3">
      <c r="A40" s="8" t="s">
        <v>21</v>
      </c>
      <c r="B40">
        <v>49386799</v>
      </c>
      <c r="E40" s="12" t="str">
        <f t="shared" si="0"/>
        <v>Andhra Pradesh</v>
      </c>
      <c r="F40" s="12"/>
      <c r="G40" s="12"/>
      <c r="H40">
        <f t="shared" si="1"/>
        <v>49386799</v>
      </c>
    </row>
    <row r="41" spans="1:8" x14ac:dyDescent="0.3">
      <c r="A41" s="8" t="s">
        <v>44</v>
      </c>
      <c r="B41">
        <v>380581</v>
      </c>
    </row>
    <row r="42" spans="1:8" x14ac:dyDescent="0.3">
      <c r="A42" s="8" t="s">
        <v>52</v>
      </c>
      <c r="B42">
        <v>2421709954</v>
      </c>
    </row>
  </sheetData>
  <mergeCells count="37">
    <mergeCell ref="E9:G9"/>
    <mergeCell ref="E4:G4"/>
    <mergeCell ref="E5:G5"/>
    <mergeCell ref="E6:G6"/>
    <mergeCell ref="E7:G7"/>
    <mergeCell ref="E8:G8"/>
    <mergeCell ref="E21:G21"/>
    <mergeCell ref="E10:G10"/>
    <mergeCell ref="E11:G11"/>
    <mergeCell ref="E12:G12"/>
    <mergeCell ref="E13:G13"/>
    <mergeCell ref="E14:G14"/>
    <mergeCell ref="E15:G15"/>
    <mergeCell ref="E16:G16"/>
    <mergeCell ref="E17:G17"/>
    <mergeCell ref="E18:G18"/>
    <mergeCell ref="E19:G19"/>
    <mergeCell ref="E20:G20"/>
    <mergeCell ref="E33:G33"/>
    <mergeCell ref="E22:G22"/>
    <mergeCell ref="E23:G23"/>
    <mergeCell ref="E24:G24"/>
    <mergeCell ref="E25:G25"/>
    <mergeCell ref="E26:G26"/>
    <mergeCell ref="E27:G27"/>
    <mergeCell ref="E28:G28"/>
    <mergeCell ref="E29:G29"/>
    <mergeCell ref="E30:G30"/>
    <mergeCell ref="E31:G31"/>
    <mergeCell ref="E32:G32"/>
    <mergeCell ref="E40:G40"/>
    <mergeCell ref="E34:G34"/>
    <mergeCell ref="E35:G35"/>
    <mergeCell ref="E36:G36"/>
    <mergeCell ref="E37:G37"/>
    <mergeCell ref="E38:G38"/>
    <mergeCell ref="E39:G39"/>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7CBB-9D46-45F7-B82E-BE4A305CF141}">
  <dimension ref="A3:A80"/>
  <sheetViews>
    <sheetView workbookViewId="0">
      <selection activeCell="E23" sqref="E23"/>
    </sheetView>
  </sheetViews>
  <sheetFormatPr defaultRowHeight="14.4" x14ac:dyDescent="0.3"/>
  <cols>
    <col min="1" max="1" width="33.44140625" bestFit="1" customWidth="1"/>
  </cols>
  <sheetData>
    <row r="3" spans="1:1" x14ac:dyDescent="0.3">
      <c r="A3" s="7" t="s">
        <v>50</v>
      </c>
    </row>
    <row r="4" spans="1:1" x14ac:dyDescent="0.3">
      <c r="A4" s="8">
        <v>64473</v>
      </c>
    </row>
    <row r="5" spans="1:1" x14ac:dyDescent="0.3">
      <c r="A5" s="10" t="s">
        <v>47</v>
      </c>
    </row>
    <row r="6" spans="1:1" x14ac:dyDescent="0.3">
      <c r="A6" s="8">
        <v>243247</v>
      </c>
    </row>
    <row r="7" spans="1:1" x14ac:dyDescent="0.3">
      <c r="A7" s="10" t="s">
        <v>46</v>
      </c>
    </row>
    <row r="8" spans="1:1" x14ac:dyDescent="0.3">
      <c r="A8" s="8">
        <v>343709</v>
      </c>
    </row>
    <row r="9" spans="1:1" x14ac:dyDescent="0.3">
      <c r="A9" s="10" t="s">
        <v>45</v>
      </c>
    </row>
    <row r="10" spans="1:1" x14ac:dyDescent="0.3">
      <c r="A10" s="8">
        <v>380581</v>
      </c>
    </row>
    <row r="11" spans="1:1" x14ac:dyDescent="0.3">
      <c r="A11" s="10" t="s">
        <v>44</v>
      </c>
    </row>
    <row r="12" spans="1:1" x14ac:dyDescent="0.3">
      <c r="A12" s="8">
        <v>610577</v>
      </c>
    </row>
    <row r="13" spans="1:1" x14ac:dyDescent="0.3">
      <c r="A13" s="10" t="s">
        <v>43</v>
      </c>
    </row>
    <row r="14" spans="1:1" x14ac:dyDescent="0.3">
      <c r="A14" s="8">
        <v>1055450</v>
      </c>
    </row>
    <row r="15" spans="1:1" x14ac:dyDescent="0.3">
      <c r="A15" s="10" t="s">
        <v>42</v>
      </c>
    </row>
    <row r="16" spans="1:1" x14ac:dyDescent="0.3">
      <c r="A16" s="8">
        <v>1097206</v>
      </c>
    </row>
    <row r="17" spans="1:1" x14ac:dyDescent="0.3">
      <c r="A17" s="10" t="s">
        <v>41</v>
      </c>
    </row>
    <row r="18" spans="1:1" x14ac:dyDescent="0.3">
      <c r="A18" s="8">
        <v>1247953</v>
      </c>
    </row>
    <row r="19" spans="1:1" x14ac:dyDescent="0.3">
      <c r="A19" s="10" t="s">
        <v>40</v>
      </c>
    </row>
    <row r="20" spans="1:1" x14ac:dyDescent="0.3">
      <c r="A20" s="8">
        <v>1383727</v>
      </c>
    </row>
    <row r="21" spans="1:1" x14ac:dyDescent="0.3">
      <c r="A21" s="10" t="s">
        <v>39</v>
      </c>
    </row>
    <row r="22" spans="1:1" x14ac:dyDescent="0.3">
      <c r="A22" s="8">
        <v>1458545</v>
      </c>
    </row>
    <row r="23" spans="1:1" x14ac:dyDescent="0.3">
      <c r="A23" s="10" t="s">
        <v>38</v>
      </c>
    </row>
    <row r="24" spans="1:1" x14ac:dyDescent="0.3">
      <c r="A24" s="8">
        <v>1978502</v>
      </c>
    </row>
    <row r="25" spans="1:1" x14ac:dyDescent="0.3">
      <c r="A25" s="10" t="s">
        <v>37</v>
      </c>
    </row>
    <row r="26" spans="1:1" x14ac:dyDescent="0.3">
      <c r="A26" s="8">
        <v>2855794</v>
      </c>
    </row>
    <row r="27" spans="1:1" x14ac:dyDescent="0.3">
      <c r="A27" s="10" t="s">
        <v>36</v>
      </c>
    </row>
    <row r="28" spans="1:1" x14ac:dyDescent="0.3">
      <c r="A28" s="8">
        <v>2966889</v>
      </c>
    </row>
    <row r="29" spans="1:1" x14ac:dyDescent="0.3">
      <c r="A29" s="10" t="s">
        <v>35</v>
      </c>
    </row>
    <row r="30" spans="1:1" x14ac:dyDescent="0.3">
      <c r="A30" s="8">
        <v>3673917</v>
      </c>
    </row>
    <row r="31" spans="1:1" x14ac:dyDescent="0.3">
      <c r="A31" s="10" t="s">
        <v>34</v>
      </c>
    </row>
    <row r="32" spans="1:1" x14ac:dyDescent="0.3">
      <c r="A32" s="8">
        <v>6864602</v>
      </c>
    </row>
    <row r="33" spans="1:1" x14ac:dyDescent="0.3">
      <c r="A33" s="10" t="s">
        <v>33</v>
      </c>
    </row>
    <row r="34" spans="1:1" x14ac:dyDescent="0.3">
      <c r="A34" s="8">
        <v>10086292</v>
      </c>
    </row>
    <row r="35" spans="1:1" x14ac:dyDescent="0.3">
      <c r="A35" s="10" t="s">
        <v>32</v>
      </c>
    </row>
    <row r="36" spans="1:1" x14ac:dyDescent="0.3">
      <c r="A36" s="8">
        <v>12541302</v>
      </c>
    </row>
    <row r="37" spans="1:1" x14ac:dyDescent="0.3">
      <c r="A37" s="10" t="s">
        <v>31</v>
      </c>
    </row>
    <row r="38" spans="1:1" x14ac:dyDescent="0.3">
      <c r="A38" s="8">
        <v>16787941</v>
      </c>
    </row>
    <row r="39" spans="1:1" x14ac:dyDescent="0.3">
      <c r="A39" s="10" t="s">
        <v>30</v>
      </c>
    </row>
    <row r="40" spans="1:1" x14ac:dyDescent="0.3">
      <c r="A40" s="8">
        <v>25351462</v>
      </c>
    </row>
    <row r="41" spans="1:1" x14ac:dyDescent="0.3">
      <c r="A41" s="10" t="s">
        <v>29</v>
      </c>
    </row>
    <row r="42" spans="1:1" x14ac:dyDescent="0.3">
      <c r="A42" s="8">
        <v>25545198</v>
      </c>
    </row>
    <row r="43" spans="1:1" x14ac:dyDescent="0.3">
      <c r="A43" s="10" t="s">
        <v>28</v>
      </c>
    </row>
    <row r="44" spans="1:1" x14ac:dyDescent="0.3">
      <c r="A44" s="8">
        <v>27743338</v>
      </c>
    </row>
    <row r="45" spans="1:1" x14ac:dyDescent="0.3">
      <c r="A45" s="10" t="s">
        <v>27</v>
      </c>
    </row>
    <row r="46" spans="1:1" x14ac:dyDescent="0.3">
      <c r="A46" s="8">
        <v>31205576</v>
      </c>
    </row>
    <row r="47" spans="1:1" x14ac:dyDescent="0.3">
      <c r="A47" s="10" t="s">
        <v>26</v>
      </c>
    </row>
    <row r="48" spans="1:1" x14ac:dyDescent="0.3">
      <c r="A48" s="8">
        <v>32988134</v>
      </c>
    </row>
    <row r="49" spans="1:1" x14ac:dyDescent="0.3">
      <c r="A49" s="10" t="s">
        <v>25</v>
      </c>
    </row>
    <row r="50" spans="1:1" x14ac:dyDescent="0.3">
      <c r="A50" s="8">
        <v>33406061</v>
      </c>
    </row>
    <row r="51" spans="1:1" x14ac:dyDescent="0.3">
      <c r="A51" s="10" t="s">
        <v>24</v>
      </c>
    </row>
    <row r="52" spans="1:1" x14ac:dyDescent="0.3">
      <c r="A52" s="8">
        <v>35193978</v>
      </c>
    </row>
    <row r="53" spans="1:1" x14ac:dyDescent="0.3">
      <c r="A53" s="10" t="s">
        <v>23</v>
      </c>
    </row>
    <row r="54" spans="1:1" x14ac:dyDescent="0.3">
      <c r="A54" s="8">
        <v>41974218</v>
      </c>
    </row>
    <row r="55" spans="1:1" x14ac:dyDescent="0.3">
      <c r="A55" s="10" t="s">
        <v>22</v>
      </c>
    </row>
    <row r="56" spans="1:1" x14ac:dyDescent="0.3">
      <c r="A56" s="8">
        <v>49386799</v>
      </c>
    </row>
    <row r="57" spans="1:1" x14ac:dyDescent="0.3">
      <c r="A57" s="10" t="s">
        <v>21</v>
      </c>
    </row>
    <row r="58" spans="1:1" x14ac:dyDescent="0.3">
      <c r="A58" s="8">
        <v>60439692</v>
      </c>
    </row>
    <row r="59" spans="1:1" x14ac:dyDescent="0.3">
      <c r="A59" s="10" t="s">
        <v>20</v>
      </c>
    </row>
    <row r="60" spans="1:1" x14ac:dyDescent="0.3">
      <c r="A60" s="8">
        <v>61095297</v>
      </c>
    </row>
    <row r="61" spans="1:1" x14ac:dyDescent="0.3">
      <c r="A61" s="10" t="s">
        <v>19</v>
      </c>
    </row>
    <row r="62" spans="1:1" x14ac:dyDescent="0.3">
      <c r="A62" s="8">
        <v>68548437</v>
      </c>
    </row>
    <row r="63" spans="1:1" x14ac:dyDescent="0.3">
      <c r="A63" s="10" t="s">
        <v>18</v>
      </c>
    </row>
    <row r="64" spans="1:1" x14ac:dyDescent="0.3">
      <c r="A64" s="8">
        <v>72147030</v>
      </c>
    </row>
    <row r="65" spans="1:1" x14ac:dyDescent="0.3">
      <c r="A65" s="10" t="s">
        <v>17</v>
      </c>
    </row>
    <row r="66" spans="1:1" x14ac:dyDescent="0.3">
      <c r="A66" s="8">
        <v>72626809</v>
      </c>
    </row>
    <row r="67" spans="1:1" x14ac:dyDescent="0.3">
      <c r="A67" s="10" t="s">
        <v>16</v>
      </c>
    </row>
    <row r="68" spans="1:1" x14ac:dyDescent="0.3">
      <c r="A68" s="8">
        <v>91276115</v>
      </c>
    </row>
    <row r="69" spans="1:1" x14ac:dyDescent="0.3">
      <c r="A69" s="10" t="s">
        <v>15</v>
      </c>
    </row>
    <row r="70" spans="1:1" x14ac:dyDescent="0.3">
      <c r="A70" s="8">
        <v>104099452</v>
      </c>
    </row>
    <row r="71" spans="1:1" x14ac:dyDescent="0.3">
      <c r="A71" s="10" t="s">
        <v>14</v>
      </c>
    </row>
    <row r="72" spans="1:1" x14ac:dyDescent="0.3">
      <c r="A72" s="8">
        <v>112374333</v>
      </c>
    </row>
    <row r="73" spans="1:1" x14ac:dyDescent="0.3">
      <c r="A73" s="10" t="s">
        <v>13</v>
      </c>
    </row>
    <row r="74" spans="1:1" x14ac:dyDescent="0.3">
      <c r="A74" s="8">
        <v>199812341</v>
      </c>
    </row>
    <row r="75" spans="1:1" x14ac:dyDescent="0.3">
      <c r="A75" s="10" t="s">
        <v>12</v>
      </c>
    </row>
    <row r="76" spans="1:1" x14ac:dyDescent="0.3">
      <c r="A76" s="8">
        <v>1210854977</v>
      </c>
    </row>
    <row r="77" spans="1:1" x14ac:dyDescent="0.3">
      <c r="A77" s="10" t="s">
        <v>49</v>
      </c>
    </row>
    <row r="78" spans="1:1" x14ac:dyDescent="0.3">
      <c r="A78" s="8" t="s">
        <v>51</v>
      </c>
    </row>
    <row r="79" spans="1:1" x14ac:dyDescent="0.3">
      <c r="A79" s="10" t="s">
        <v>51</v>
      </c>
    </row>
    <row r="80" spans="1:1" x14ac:dyDescent="0.3">
      <c r="A80" s="8" t="s">
        <v>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FC1A-994C-4BA7-A110-63485924B2C3}">
  <dimension ref="A3:C42"/>
  <sheetViews>
    <sheetView workbookViewId="0">
      <selection activeCell="I27" sqref="I27"/>
    </sheetView>
  </sheetViews>
  <sheetFormatPr defaultRowHeight="14.4" x14ac:dyDescent="0.3"/>
  <cols>
    <col min="1" max="1" width="29.33203125" bestFit="1" customWidth="1"/>
    <col min="2" max="2" width="11.6640625" bestFit="1" customWidth="1"/>
    <col min="3" max="3" width="13.5546875" bestFit="1" customWidth="1"/>
  </cols>
  <sheetData>
    <row r="3" spans="1:3" x14ac:dyDescent="0.3">
      <c r="A3" s="7" t="s">
        <v>50</v>
      </c>
      <c r="B3" t="s">
        <v>54</v>
      </c>
      <c r="C3" t="s">
        <v>55</v>
      </c>
    </row>
    <row r="4" spans="1:3" x14ac:dyDescent="0.3">
      <c r="A4" s="8" t="s">
        <v>44</v>
      </c>
      <c r="B4">
        <v>202871</v>
      </c>
      <c r="C4">
        <v>177710</v>
      </c>
    </row>
    <row r="5" spans="1:3" x14ac:dyDescent="0.3">
      <c r="A5" s="8" t="s">
        <v>21</v>
      </c>
      <c r="B5">
        <v>24738068</v>
      </c>
      <c r="C5">
        <v>24648731</v>
      </c>
    </row>
    <row r="6" spans="1:3" x14ac:dyDescent="0.3">
      <c r="A6" s="8" t="s">
        <v>39</v>
      </c>
      <c r="B6">
        <v>713912</v>
      </c>
      <c r="C6">
        <v>669815</v>
      </c>
    </row>
    <row r="7" spans="1:3" x14ac:dyDescent="0.3">
      <c r="A7" s="8" t="s">
        <v>26</v>
      </c>
      <c r="B7">
        <v>15939443</v>
      </c>
      <c r="C7">
        <v>15266133</v>
      </c>
    </row>
    <row r="8" spans="1:3" x14ac:dyDescent="0.3">
      <c r="A8" s="8" t="s">
        <v>14</v>
      </c>
      <c r="B8">
        <v>54278157</v>
      </c>
      <c r="C8">
        <v>49821295</v>
      </c>
    </row>
    <row r="9" spans="1:3" x14ac:dyDescent="0.3">
      <c r="A9" s="8" t="s">
        <v>42</v>
      </c>
      <c r="B9">
        <v>580663</v>
      </c>
      <c r="C9">
        <v>474787</v>
      </c>
    </row>
    <row r="10" spans="1:3" x14ac:dyDescent="0.3">
      <c r="A10" s="8" t="s">
        <v>28</v>
      </c>
      <c r="B10">
        <v>12832895</v>
      </c>
      <c r="C10">
        <v>12712303</v>
      </c>
    </row>
    <row r="11" spans="1:3" x14ac:dyDescent="0.3">
      <c r="A11" s="8" t="s">
        <v>45</v>
      </c>
      <c r="B11">
        <v>193760</v>
      </c>
      <c r="C11">
        <v>149949</v>
      </c>
    </row>
    <row r="12" spans="1:3" x14ac:dyDescent="0.3">
      <c r="A12" s="8" t="s">
        <v>46</v>
      </c>
      <c r="B12">
        <v>150301</v>
      </c>
      <c r="C12">
        <v>92946</v>
      </c>
    </row>
    <row r="13" spans="1:3" x14ac:dyDescent="0.3">
      <c r="A13" s="8" t="s">
        <v>30</v>
      </c>
      <c r="B13">
        <v>8887326</v>
      </c>
      <c r="C13">
        <v>7800615</v>
      </c>
    </row>
    <row r="14" spans="1:3" x14ac:dyDescent="0.3">
      <c r="A14" s="8" t="s">
        <v>38</v>
      </c>
      <c r="B14">
        <v>739140</v>
      </c>
      <c r="C14">
        <v>719405</v>
      </c>
    </row>
    <row r="15" spans="1:3" x14ac:dyDescent="0.3">
      <c r="A15" s="8" t="s">
        <v>20</v>
      </c>
      <c r="B15">
        <v>31491260</v>
      </c>
      <c r="C15">
        <v>28948432</v>
      </c>
    </row>
    <row r="16" spans="1:3" x14ac:dyDescent="0.3">
      <c r="A16" s="8" t="s">
        <v>29</v>
      </c>
      <c r="B16">
        <v>13494734</v>
      </c>
      <c r="C16">
        <v>11856728</v>
      </c>
    </row>
    <row r="17" spans="1:3" x14ac:dyDescent="0.3">
      <c r="A17" s="8" t="s">
        <v>33</v>
      </c>
      <c r="B17">
        <v>3481873</v>
      </c>
      <c r="C17">
        <v>3382729</v>
      </c>
    </row>
    <row r="18" spans="1:3" x14ac:dyDescent="0.3">
      <c r="A18" s="8" t="s">
        <v>31</v>
      </c>
      <c r="B18">
        <v>6640662</v>
      </c>
      <c r="C18">
        <v>5900640</v>
      </c>
    </row>
    <row r="19" spans="1:3" x14ac:dyDescent="0.3">
      <c r="A19" s="8" t="s">
        <v>25</v>
      </c>
      <c r="B19">
        <v>16930315</v>
      </c>
      <c r="C19">
        <v>16057819</v>
      </c>
    </row>
    <row r="20" spans="1:3" x14ac:dyDescent="0.3">
      <c r="A20" s="8" t="s">
        <v>19</v>
      </c>
      <c r="B20">
        <v>30966657</v>
      </c>
      <c r="C20">
        <v>30128640</v>
      </c>
    </row>
    <row r="21" spans="1:3" x14ac:dyDescent="0.3">
      <c r="A21" s="8" t="s">
        <v>24</v>
      </c>
      <c r="B21">
        <v>16027412</v>
      </c>
      <c r="C21">
        <v>17378649</v>
      </c>
    </row>
    <row r="22" spans="1:3" x14ac:dyDescent="0.3">
      <c r="A22" s="8" t="s">
        <v>47</v>
      </c>
      <c r="B22">
        <v>33123</v>
      </c>
      <c r="C22">
        <v>31350</v>
      </c>
    </row>
    <row r="23" spans="1:3" x14ac:dyDescent="0.3">
      <c r="A23" s="8" t="s">
        <v>16</v>
      </c>
      <c r="B23">
        <v>37612306</v>
      </c>
      <c r="C23">
        <v>35014503</v>
      </c>
    </row>
    <row r="24" spans="1:3" x14ac:dyDescent="0.3">
      <c r="A24" s="8" t="s">
        <v>13</v>
      </c>
      <c r="B24">
        <v>58243056</v>
      </c>
      <c r="C24">
        <v>54131277</v>
      </c>
    </row>
    <row r="25" spans="1:3" x14ac:dyDescent="0.3">
      <c r="A25" s="8" t="s">
        <v>36</v>
      </c>
      <c r="B25">
        <v>1438687</v>
      </c>
      <c r="C25">
        <v>1417107</v>
      </c>
    </row>
    <row r="26" spans="1:3" x14ac:dyDescent="0.3">
      <c r="A26" s="8" t="s">
        <v>35</v>
      </c>
      <c r="B26">
        <v>1491832</v>
      </c>
      <c r="C26">
        <v>1475057</v>
      </c>
    </row>
    <row r="27" spans="1:3" x14ac:dyDescent="0.3">
      <c r="A27" s="8" t="s">
        <v>41</v>
      </c>
      <c r="B27">
        <v>555339</v>
      </c>
      <c r="C27">
        <v>541867</v>
      </c>
    </row>
    <row r="28" spans="1:3" x14ac:dyDescent="0.3">
      <c r="A28" s="8" t="s">
        <v>37</v>
      </c>
      <c r="B28">
        <v>1024649</v>
      </c>
      <c r="C28">
        <v>953853</v>
      </c>
    </row>
    <row r="29" spans="1:3" x14ac:dyDescent="0.3">
      <c r="A29" s="8" t="s">
        <v>22</v>
      </c>
      <c r="B29">
        <v>21212136</v>
      </c>
      <c r="C29">
        <v>20762082</v>
      </c>
    </row>
    <row r="30" spans="1:3" x14ac:dyDescent="0.3">
      <c r="A30" s="8" t="s">
        <v>40</v>
      </c>
      <c r="B30">
        <v>612511</v>
      </c>
      <c r="C30">
        <v>635442</v>
      </c>
    </row>
    <row r="31" spans="1:3" x14ac:dyDescent="0.3">
      <c r="A31" s="8" t="s">
        <v>27</v>
      </c>
      <c r="B31">
        <v>14639465</v>
      </c>
      <c r="C31">
        <v>13103873</v>
      </c>
    </row>
    <row r="32" spans="1:3" x14ac:dyDescent="0.3">
      <c r="A32" s="8" t="s">
        <v>18</v>
      </c>
      <c r="B32">
        <v>35550997</v>
      </c>
      <c r="C32">
        <v>32997440</v>
      </c>
    </row>
    <row r="33" spans="1:3" x14ac:dyDescent="0.3">
      <c r="A33" s="8" t="s">
        <v>43</v>
      </c>
      <c r="B33">
        <v>323070</v>
      </c>
      <c r="C33">
        <v>287507</v>
      </c>
    </row>
    <row r="34" spans="1:3" x14ac:dyDescent="0.3">
      <c r="A34" s="8" t="s">
        <v>17</v>
      </c>
      <c r="B34">
        <v>36137975</v>
      </c>
      <c r="C34">
        <v>36009055</v>
      </c>
    </row>
    <row r="35" spans="1:3" x14ac:dyDescent="0.3">
      <c r="A35" s="8" t="s">
        <v>23</v>
      </c>
      <c r="B35">
        <v>17704078</v>
      </c>
      <c r="C35">
        <v>17489900</v>
      </c>
    </row>
    <row r="36" spans="1:3" x14ac:dyDescent="0.3">
      <c r="A36" s="8" t="s">
        <v>49</v>
      </c>
      <c r="B36">
        <v>623724248</v>
      </c>
      <c r="C36">
        <v>586469174</v>
      </c>
    </row>
    <row r="37" spans="1:3" x14ac:dyDescent="0.3">
      <c r="A37" s="8" t="s">
        <v>34</v>
      </c>
      <c r="B37">
        <v>1874376</v>
      </c>
      <c r="C37">
        <v>1799541</v>
      </c>
    </row>
    <row r="38" spans="1:3" x14ac:dyDescent="0.3">
      <c r="A38" s="8" t="s">
        <v>12</v>
      </c>
      <c r="B38">
        <v>104480510</v>
      </c>
      <c r="C38">
        <v>95331831</v>
      </c>
    </row>
    <row r="39" spans="1:3" x14ac:dyDescent="0.3">
      <c r="A39" s="8" t="s">
        <v>32</v>
      </c>
      <c r="B39">
        <v>5137773</v>
      </c>
      <c r="C39">
        <v>4948519</v>
      </c>
    </row>
    <row r="40" spans="1:3" x14ac:dyDescent="0.3">
      <c r="A40" s="8" t="s">
        <v>15</v>
      </c>
      <c r="B40">
        <v>46809027</v>
      </c>
      <c r="C40">
        <v>44467088</v>
      </c>
    </row>
    <row r="41" spans="1:3" x14ac:dyDescent="0.3">
      <c r="A41" s="8" t="s">
        <v>51</v>
      </c>
    </row>
    <row r="42" spans="1:3" x14ac:dyDescent="0.3">
      <c r="A42" s="8" t="s">
        <v>52</v>
      </c>
      <c r="B42">
        <v>1246894607</v>
      </c>
      <c r="C42">
        <v>1174053792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FA02-96CE-462D-8F79-104CA7F7F220}">
  <dimension ref="A3:G42"/>
  <sheetViews>
    <sheetView workbookViewId="0">
      <selection activeCell="F19" sqref="F19"/>
    </sheetView>
  </sheetViews>
  <sheetFormatPr defaultRowHeight="14.4" x14ac:dyDescent="0.3"/>
  <cols>
    <col min="1" max="1" width="29.33203125" bestFit="1" customWidth="1"/>
    <col min="2" max="2" width="20.21875" bestFit="1" customWidth="1"/>
    <col min="3" max="3" width="11.6640625" bestFit="1" customWidth="1"/>
    <col min="4" max="4" width="13.5546875" bestFit="1" customWidth="1"/>
    <col min="5" max="5" width="17.33203125" bestFit="1" customWidth="1"/>
    <col min="6" max="6" width="27.5546875" customWidth="1"/>
    <col min="7" max="7" width="14.21875" customWidth="1"/>
  </cols>
  <sheetData>
    <row r="3" spans="1:7" x14ac:dyDescent="0.3">
      <c r="A3" s="7" t="s">
        <v>50</v>
      </c>
      <c r="B3" t="s">
        <v>53</v>
      </c>
      <c r="C3" t="s">
        <v>54</v>
      </c>
      <c r="D3" t="s">
        <v>55</v>
      </c>
      <c r="E3" t="s">
        <v>61</v>
      </c>
    </row>
    <row r="4" spans="1:7" x14ac:dyDescent="0.3">
      <c r="A4" s="8" t="s">
        <v>44</v>
      </c>
      <c r="B4">
        <v>380581</v>
      </c>
      <c r="C4">
        <v>202871</v>
      </c>
      <c r="D4">
        <v>177710</v>
      </c>
      <c r="E4">
        <v>0.03</v>
      </c>
    </row>
    <row r="5" spans="1:7" x14ac:dyDescent="0.3">
      <c r="A5" s="8" t="s">
        <v>21</v>
      </c>
      <c r="B5">
        <v>49386799</v>
      </c>
      <c r="C5">
        <v>24738068</v>
      </c>
      <c r="D5">
        <v>24648731</v>
      </c>
      <c r="E5">
        <v>4.08</v>
      </c>
      <c r="F5" s="2" t="s">
        <v>56</v>
      </c>
      <c r="G5" s="2">
        <f>GETPIVOTDATA("Population[50]",$A$3)</f>
        <v>2421709954</v>
      </c>
    </row>
    <row r="6" spans="1:7" x14ac:dyDescent="0.3">
      <c r="A6" s="8" t="s">
        <v>39</v>
      </c>
      <c r="B6">
        <v>1383727</v>
      </c>
      <c r="C6">
        <v>713912</v>
      </c>
      <c r="D6">
        <v>669815</v>
      </c>
      <c r="E6">
        <v>0.11</v>
      </c>
    </row>
    <row r="7" spans="1:7" x14ac:dyDescent="0.3">
      <c r="A7" s="8" t="s">
        <v>26</v>
      </c>
      <c r="B7">
        <v>31205576</v>
      </c>
      <c r="C7">
        <v>15939443</v>
      </c>
      <c r="D7">
        <v>15266133</v>
      </c>
      <c r="E7">
        <v>2.58</v>
      </c>
      <c r="F7" t="s">
        <v>57</v>
      </c>
      <c r="G7">
        <f>GETPIVOTDATA("Sum of Male",$A$3)</f>
        <v>1246894607</v>
      </c>
    </row>
    <row r="8" spans="1:7" x14ac:dyDescent="0.3">
      <c r="A8" s="8" t="s">
        <v>14</v>
      </c>
      <c r="B8">
        <v>104099452</v>
      </c>
      <c r="C8">
        <v>54278157</v>
      </c>
      <c r="D8">
        <v>49821295</v>
      </c>
      <c r="E8">
        <v>8.6</v>
      </c>
    </row>
    <row r="9" spans="1:7" x14ac:dyDescent="0.3">
      <c r="A9" s="8" t="s">
        <v>42</v>
      </c>
      <c r="B9">
        <v>1055450</v>
      </c>
      <c r="C9">
        <v>580663</v>
      </c>
      <c r="D9">
        <v>474787</v>
      </c>
      <c r="E9">
        <v>0.09</v>
      </c>
    </row>
    <row r="10" spans="1:7" x14ac:dyDescent="0.3">
      <c r="A10" s="8" t="s">
        <v>28</v>
      </c>
      <c r="B10">
        <v>25545198</v>
      </c>
      <c r="C10">
        <v>12832895</v>
      </c>
      <c r="D10">
        <v>12712303</v>
      </c>
      <c r="E10">
        <v>2.11</v>
      </c>
      <c r="F10" t="s">
        <v>58</v>
      </c>
      <c r="G10">
        <f>GETPIVOTDATA("Sum of Female",$A$3)</f>
        <v>1174053792</v>
      </c>
    </row>
    <row r="11" spans="1:7" x14ac:dyDescent="0.3">
      <c r="A11" s="8" t="s">
        <v>45</v>
      </c>
      <c r="B11">
        <v>343709</v>
      </c>
      <c r="C11">
        <v>193760</v>
      </c>
      <c r="D11">
        <v>149949</v>
      </c>
      <c r="E11">
        <v>0.03</v>
      </c>
    </row>
    <row r="12" spans="1:7" x14ac:dyDescent="0.3">
      <c r="A12" s="8" t="s">
        <v>46</v>
      </c>
      <c r="B12">
        <v>243247</v>
      </c>
      <c r="C12">
        <v>150301</v>
      </c>
      <c r="D12">
        <v>92946</v>
      </c>
      <c r="E12">
        <v>0.02</v>
      </c>
      <c r="F12" t="s">
        <v>62</v>
      </c>
      <c r="G12">
        <f>GETPIVOTDATA("Sum of Percent (%)",$A$3)</f>
        <v>200.02</v>
      </c>
    </row>
    <row r="13" spans="1:7" x14ac:dyDescent="0.3">
      <c r="A13" s="8" t="s">
        <v>30</v>
      </c>
      <c r="B13">
        <v>16787941</v>
      </c>
      <c r="C13">
        <v>8887326</v>
      </c>
      <c r="D13">
        <v>7800615</v>
      </c>
      <c r="E13">
        <v>1.39</v>
      </c>
    </row>
    <row r="14" spans="1:7" x14ac:dyDescent="0.3">
      <c r="A14" s="8" t="s">
        <v>38</v>
      </c>
      <c r="B14">
        <v>1458545</v>
      </c>
      <c r="C14">
        <v>739140</v>
      </c>
      <c r="D14">
        <v>719405</v>
      </c>
      <c r="E14">
        <v>0.12</v>
      </c>
    </row>
    <row r="15" spans="1:7" x14ac:dyDescent="0.3">
      <c r="A15" s="8" t="s">
        <v>20</v>
      </c>
      <c r="B15">
        <v>60439692</v>
      </c>
      <c r="C15">
        <v>31491260</v>
      </c>
      <c r="D15">
        <v>28948432</v>
      </c>
      <c r="E15">
        <v>4.99</v>
      </c>
    </row>
    <row r="16" spans="1:7" x14ac:dyDescent="0.3">
      <c r="A16" s="8" t="s">
        <v>29</v>
      </c>
      <c r="B16">
        <v>25351462</v>
      </c>
      <c r="C16">
        <v>13494734</v>
      </c>
      <c r="D16">
        <v>11856728</v>
      </c>
      <c r="E16">
        <v>2.09</v>
      </c>
    </row>
    <row r="17" spans="1:5" x14ac:dyDescent="0.3">
      <c r="A17" s="8" t="s">
        <v>33</v>
      </c>
      <c r="B17">
        <v>6864602</v>
      </c>
      <c r="C17">
        <v>3481873</v>
      </c>
      <c r="D17">
        <v>3382729</v>
      </c>
      <c r="E17">
        <v>0.56999999999999995</v>
      </c>
    </row>
    <row r="18" spans="1:5" x14ac:dyDescent="0.3">
      <c r="A18" s="8" t="s">
        <v>31</v>
      </c>
      <c r="B18">
        <v>12541302</v>
      </c>
      <c r="C18">
        <v>6640662</v>
      </c>
      <c r="D18">
        <v>5900640</v>
      </c>
      <c r="E18">
        <v>1.04</v>
      </c>
    </row>
    <row r="19" spans="1:5" x14ac:dyDescent="0.3">
      <c r="A19" s="8" t="s">
        <v>25</v>
      </c>
      <c r="B19">
        <v>32988134</v>
      </c>
      <c r="C19">
        <v>16930315</v>
      </c>
      <c r="D19">
        <v>16057819</v>
      </c>
      <c r="E19">
        <v>2.72</v>
      </c>
    </row>
    <row r="20" spans="1:5" x14ac:dyDescent="0.3">
      <c r="A20" s="8" t="s">
        <v>19</v>
      </c>
      <c r="B20">
        <v>61095297</v>
      </c>
      <c r="C20">
        <v>30966657</v>
      </c>
      <c r="D20">
        <v>30128640</v>
      </c>
      <c r="E20">
        <v>5.05</v>
      </c>
    </row>
    <row r="21" spans="1:5" x14ac:dyDescent="0.3">
      <c r="A21" s="8" t="s">
        <v>24</v>
      </c>
      <c r="B21">
        <v>33406061</v>
      </c>
      <c r="C21">
        <v>16027412</v>
      </c>
      <c r="D21">
        <v>17378649</v>
      </c>
      <c r="E21">
        <v>2.76</v>
      </c>
    </row>
    <row r="22" spans="1:5" x14ac:dyDescent="0.3">
      <c r="A22" s="8" t="s">
        <v>47</v>
      </c>
      <c r="B22">
        <v>64473</v>
      </c>
      <c r="C22">
        <v>33123</v>
      </c>
      <c r="D22">
        <v>31350</v>
      </c>
      <c r="E22">
        <v>0.01</v>
      </c>
    </row>
    <row r="23" spans="1:5" x14ac:dyDescent="0.3">
      <c r="A23" s="8" t="s">
        <v>16</v>
      </c>
      <c r="B23">
        <v>72626809</v>
      </c>
      <c r="C23">
        <v>37612306</v>
      </c>
      <c r="D23">
        <v>35014503</v>
      </c>
      <c r="E23">
        <v>6</v>
      </c>
    </row>
    <row r="24" spans="1:5" x14ac:dyDescent="0.3">
      <c r="A24" s="8" t="s">
        <v>13</v>
      </c>
      <c r="B24">
        <v>112374333</v>
      </c>
      <c r="C24">
        <v>58243056</v>
      </c>
      <c r="D24">
        <v>54131277</v>
      </c>
      <c r="E24">
        <v>9.2799999999999994</v>
      </c>
    </row>
    <row r="25" spans="1:5" x14ac:dyDescent="0.3">
      <c r="A25" s="8" t="s">
        <v>36</v>
      </c>
      <c r="B25">
        <v>2855794</v>
      </c>
      <c r="C25">
        <v>1438687</v>
      </c>
      <c r="D25">
        <v>1417107</v>
      </c>
      <c r="E25">
        <v>0.24</v>
      </c>
    </row>
    <row r="26" spans="1:5" x14ac:dyDescent="0.3">
      <c r="A26" s="8" t="s">
        <v>35</v>
      </c>
      <c r="B26">
        <v>2966889</v>
      </c>
      <c r="C26">
        <v>1491832</v>
      </c>
      <c r="D26">
        <v>1475057</v>
      </c>
      <c r="E26">
        <v>0.25</v>
      </c>
    </row>
    <row r="27" spans="1:5" x14ac:dyDescent="0.3">
      <c r="A27" s="8" t="s">
        <v>41</v>
      </c>
      <c r="B27">
        <v>1097206</v>
      </c>
      <c r="C27">
        <v>555339</v>
      </c>
      <c r="D27">
        <v>541867</v>
      </c>
      <c r="E27">
        <v>0.09</v>
      </c>
    </row>
    <row r="28" spans="1:5" x14ac:dyDescent="0.3">
      <c r="A28" s="8" t="s">
        <v>37</v>
      </c>
      <c r="B28">
        <v>1978502</v>
      </c>
      <c r="C28">
        <v>1024649</v>
      </c>
      <c r="D28">
        <v>953853</v>
      </c>
      <c r="E28">
        <v>0.16</v>
      </c>
    </row>
    <row r="29" spans="1:5" x14ac:dyDescent="0.3">
      <c r="A29" s="8" t="s">
        <v>22</v>
      </c>
      <c r="B29">
        <v>41974218</v>
      </c>
      <c r="C29">
        <v>21212136</v>
      </c>
      <c r="D29">
        <v>20762082</v>
      </c>
      <c r="E29">
        <v>3.47</v>
      </c>
    </row>
    <row r="30" spans="1:5" x14ac:dyDescent="0.3">
      <c r="A30" s="8" t="s">
        <v>40</v>
      </c>
      <c r="B30">
        <v>1247953</v>
      </c>
      <c r="C30">
        <v>612511</v>
      </c>
      <c r="D30">
        <v>635442</v>
      </c>
      <c r="E30">
        <v>0.1</v>
      </c>
    </row>
    <row r="31" spans="1:5" x14ac:dyDescent="0.3">
      <c r="A31" s="8" t="s">
        <v>27</v>
      </c>
      <c r="B31">
        <v>27743338</v>
      </c>
      <c r="C31">
        <v>14639465</v>
      </c>
      <c r="D31">
        <v>13103873</v>
      </c>
      <c r="E31">
        <v>2.29</v>
      </c>
    </row>
    <row r="32" spans="1:5" x14ac:dyDescent="0.3">
      <c r="A32" s="8" t="s">
        <v>18</v>
      </c>
      <c r="B32">
        <v>68548437</v>
      </c>
      <c r="C32">
        <v>35550997</v>
      </c>
      <c r="D32">
        <v>32997440</v>
      </c>
      <c r="E32">
        <v>5.66</v>
      </c>
    </row>
    <row r="33" spans="1:5" x14ac:dyDescent="0.3">
      <c r="A33" s="8" t="s">
        <v>43</v>
      </c>
      <c r="B33">
        <v>610577</v>
      </c>
      <c r="C33">
        <v>323070</v>
      </c>
      <c r="D33">
        <v>287507</v>
      </c>
      <c r="E33">
        <v>0.05</v>
      </c>
    </row>
    <row r="34" spans="1:5" x14ac:dyDescent="0.3">
      <c r="A34" s="8" t="s">
        <v>17</v>
      </c>
      <c r="B34">
        <v>72147030</v>
      </c>
      <c r="C34">
        <v>36137975</v>
      </c>
      <c r="D34">
        <v>36009055</v>
      </c>
      <c r="E34">
        <v>5.96</v>
      </c>
    </row>
    <row r="35" spans="1:5" x14ac:dyDescent="0.3">
      <c r="A35" s="8" t="s">
        <v>23</v>
      </c>
      <c r="B35">
        <v>35193978</v>
      </c>
      <c r="C35">
        <v>17704078</v>
      </c>
      <c r="D35">
        <v>17489900</v>
      </c>
      <c r="E35">
        <v>2.91</v>
      </c>
    </row>
    <row r="36" spans="1:5" x14ac:dyDescent="0.3">
      <c r="A36" s="8" t="s">
        <v>49</v>
      </c>
      <c r="B36">
        <v>1210854977</v>
      </c>
      <c r="C36">
        <v>623724248</v>
      </c>
      <c r="D36">
        <v>586469174</v>
      </c>
      <c r="E36">
        <v>100</v>
      </c>
    </row>
    <row r="37" spans="1:5" x14ac:dyDescent="0.3">
      <c r="A37" s="8" t="s">
        <v>34</v>
      </c>
      <c r="B37">
        <v>3673917</v>
      </c>
      <c r="C37">
        <v>1874376</v>
      </c>
      <c r="D37">
        <v>1799541</v>
      </c>
      <c r="E37">
        <v>0.3</v>
      </c>
    </row>
    <row r="38" spans="1:5" x14ac:dyDescent="0.3">
      <c r="A38" s="8" t="s">
        <v>12</v>
      </c>
      <c r="B38">
        <v>199812341</v>
      </c>
      <c r="C38">
        <v>104480510</v>
      </c>
      <c r="D38">
        <v>95331831</v>
      </c>
      <c r="E38">
        <v>16.5</v>
      </c>
    </row>
    <row r="39" spans="1:5" x14ac:dyDescent="0.3">
      <c r="A39" s="8" t="s">
        <v>32</v>
      </c>
      <c r="B39">
        <v>10086292</v>
      </c>
      <c r="C39">
        <v>5137773</v>
      </c>
      <c r="D39">
        <v>4948519</v>
      </c>
      <c r="E39">
        <v>0.83</v>
      </c>
    </row>
    <row r="40" spans="1:5" x14ac:dyDescent="0.3">
      <c r="A40" s="8" t="s">
        <v>15</v>
      </c>
      <c r="B40">
        <v>91276115</v>
      </c>
      <c r="C40">
        <v>46809027</v>
      </c>
      <c r="D40">
        <v>44467088</v>
      </c>
      <c r="E40">
        <v>7.54</v>
      </c>
    </row>
    <row r="41" spans="1:5" x14ac:dyDescent="0.3">
      <c r="A41" s="8" t="s">
        <v>51</v>
      </c>
    </row>
    <row r="42" spans="1:5" x14ac:dyDescent="0.3">
      <c r="A42" s="8" t="s">
        <v>52</v>
      </c>
      <c r="B42">
        <v>2421709954</v>
      </c>
      <c r="C42">
        <v>1246894607</v>
      </c>
      <c r="D42">
        <v>1174053792</v>
      </c>
      <c r="E42">
        <v>200.02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325F-179F-4E50-94A7-B0254D99D056}">
  <dimension ref="A3:G42"/>
  <sheetViews>
    <sheetView workbookViewId="0">
      <selection activeCell="H20" sqref="H20"/>
    </sheetView>
  </sheetViews>
  <sheetFormatPr defaultRowHeight="14.4" x14ac:dyDescent="0.3"/>
  <cols>
    <col min="1" max="1" width="29.33203125" bestFit="1" customWidth="1"/>
    <col min="2" max="2" width="39.109375" bestFit="1" customWidth="1"/>
  </cols>
  <sheetData>
    <row r="3" spans="1:7" x14ac:dyDescent="0.3">
      <c r="A3" s="7" t="s">
        <v>50</v>
      </c>
      <c r="B3" t="s">
        <v>59</v>
      </c>
    </row>
    <row r="4" spans="1:7" x14ac:dyDescent="0.3">
      <c r="A4" s="8" t="s">
        <v>44</v>
      </c>
      <c r="B4">
        <v>25161</v>
      </c>
    </row>
    <row r="5" spans="1:7" x14ac:dyDescent="0.3">
      <c r="A5" s="8" t="s">
        <v>21</v>
      </c>
      <c r="B5">
        <v>89337</v>
      </c>
    </row>
    <row r="6" spans="1:7" x14ac:dyDescent="0.3">
      <c r="A6" s="8" t="s">
        <v>39</v>
      </c>
      <c r="B6">
        <v>44097</v>
      </c>
    </row>
    <row r="7" spans="1:7" x14ac:dyDescent="0.3">
      <c r="A7" s="8" t="s">
        <v>26</v>
      </c>
      <c r="B7">
        <v>673310</v>
      </c>
      <c r="E7" s="13" t="s">
        <v>60</v>
      </c>
      <c r="F7" s="13"/>
      <c r="G7">
        <f>GETPIVOTDATA("Difference between male and female",$A$3)</f>
        <v>73919818</v>
      </c>
    </row>
    <row r="8" spans="1:7" x14ac:dyDescent="0.3">
      <c r="A8" s="8" t="s">
        <v>14</v>
      </c>
      <c r="B8">
        <v>4456862</v>
      </c>
      <c r="E8" s="13"/>
      <c r="F8" s="13"/>
    </row>
    <row r="9" spans="1:7" x14ac:dyDescent="0.3">
      <c r="A9" s="8" t="s">
        <v>42</v>
      </c>
      <c r="B9">
        <v>105876</v>
      </c>
      <c r="E9" s="13"/>
      <c r="F9" s="13"/>
    </row>
    <row r="10" spans="1:7" x14ac:dyDescent="0.3">
      <c r="A10" s="8" t="s">
        <v>28</v>
      </c>
      <c r="B10">
        <v>120592</v>
      </c>
    </row>
    <row r="11" spans="1:7" x14ac:dyDescent="0.3">
      <c r="A11" s="8" t="s">
        <v>45</v>
      </c>
      <c r="B11">
        <v>43811</v>
      </c>
    </row>
    <row r="12" spans="1:7" x14ac:dyDescent="0.3">
      <c r="A12" s="8" t="s">
        <v>46</v>
      </c>
      <c r="B12">
        <v>57355</v>
      </c>
    </row>
    <row r="13" spans="1:7" x14ac:dyDescent="0.3">
      <c r="A13" s="8" t="s">
        <v>30</v>
      </c>
      <c r="B13">
        <v>1086711</v>
      </c>
    </row>
    <row r="14" spans="1:7" x14ac:dyDescent="0.3">
      <c r="A14" s="8" t="s">
        <v>38</v>
      </c>
      <c r="B14">
        <v>19735</v>
      </c>
    </row>
    <row r="15" spans="1:7" x14ac:dyDescent="0.3">
      <c r="A15" s="8" t="s">
        <v>20</v>
      </c>
      <c r="B15">
        <v>2542828</v>
      </c>
    </row>
    <row r="16" spans="1:7" x14ac:dyDescent="0.3">
      <c r="A16" s="8" t="s">
        <v>29</v>
      </c>
      <c r="B16">
        <v>1638006</v>
      </c>
    </row>
    <row r="17" spans="1:2" x14ac:dyDescent="0.3">
      <c r="A17" s="8" t="s">
        <v>33</v>
      </c>
      <c r="B17">
        <v>99144</v>
      </c>
    </row>
    <row r="18" spans="1:2" x14ac:dyDescent="0.3">
      <c r="A18" s="8" t="s">
        <v>31</v>
      </c>
      <c r="B18">
        <v>740022</v>
      </c>
    </row>
    <row r="19" spans="1:2" x14ac:dyDescent="0.3">
      <c r="A19" s="8" t="s">
        <v>25</v>
      </c>
      <c r="B19">
        <v>872496</v>
      </c>
    </row>
    <row r="20" spans="1:2" x14ac:dyDescent="0.3">
      <c r="A20" s="8" t="s">
        <v>19</v>
      </c>
      <c r="B20">
        <v>838017</v>
      </c>
    </row>
    <row r="21" spans="1:2" x14ac:dyDescent="0.3">
      <c r="A21" s="8" t="s">
        <v>24</v>
      </c>
      <c r="B21">
        <v>1351237</v>
      </c>
    </row>
    <row r="22" spans="1:2" x14ac:dyDescent="0.3">
      <c r="A22" s="8" t="s">
        <v>47</v>
      </c>
      <c r="B22">
        <v>1773</v>
      </c>
    </row>
    <row r="23" spans="1:2" x14ac:dyDescent="0.3">
      <c r="A23" s="8" t="s">
        <v>16</v>
      </c>
      <c r="B23">
        <v>2597803</v>
      </c>
    </row>
    <row r="24" spans="1:2" x14ac:dyDescent="0.3">
      <c r="A24" s="8" t="s">
        <v>13</v>
      </c>
      <c r="B24">
        <v>4111779</v>
      </c>
    </row>
    <row r="25" spans="1:2" x14ac:dyDescent="0.3">
      <c r="A25" s="8" t="s">
        <v>36</v>
      </c>
      <c r="B25">
        <v>21580</v>
      </c>
    </row>
    <row r="26" spans="1:2" x14ac:dyDescent="0.3">
      <c r="A26" s="8" t="s">
        <v>35</v>
      </c>
      <c r="B26">
        <v>16775</v>
      </c>
    </row>
    <row r="27" spans="1:2" x14ac:dyDescent="0.3">
      <c r="A27" s="8" t="s">
        <v>41</v>
      </c>
      <c r="B27">
        <v>13472</v>
      </c>
    </row>
    <row r="28" spans="1:2" x14ac:dyDescent="0.3">
      <c r="A28" s="8" t="s">
        <v>37</v>
      </c>
      <c r="B28">
        <v>70796</v>
      </c>
    </row>
    <row r="29" spans="1:2" x14ac:dyDescent="0.3">
      <c r="A29" s="8" t="s">
        <v>22</v>
      </c>
      <c r="B29">
        <v>450054</v>
      </c>
    </row>
    <row r="30" spans="1:2" x14ac:dyDescent="0.3">
      <c r="A30" s="8" t="s">
        <v>40</v>
      </c>
      <c r="B30">
        <v>22931</v>
      </c>
    </row>
    <row r="31" spans="1:2" x14ac:dyDescent="0.3">
      <c r="A31" s="8" t="s">
        <v>27</v>
      </c>
      <c r="B31">
        <v>1535592</v>
      </c>
    </row>
    <row r="32" spans="1:2" x14ac:dyDescent="0.3">
      <c r="A32" s="8" t="s">
        <v>18</v>
      </c>
      <c r="B32">
        <v>2553557</v>
      </c>
    </row>
    <row r="33" spans="1:2" x14ac:dyDescent="0.3">
      <c r="A33" s="8" t="s">
        <v>43</v>
      </c>
      <c r="B33">
        <v>35563</v>
      </c>
    </row>
    <row r="34" spans="1:2" x14ac:dyDescent="0.3">
      <c r="A34" s="8" t="s">
        <v>17</v>
      </c>
      <c r="B34">
        <v>128920</v>
      </c>
    </row>
    <row r="35" spans="1:2" x14ac:dyDescent="0.3">
      <c r="A35" s="8" t="s">
        <v>23</v>
      </c>
      <c r="B35">
        <v>214178</v>
      </c>
    </row>
    <row r="36" spans="1:2" x14ac:dyDescent="0.3">
      <c r="A36" s="8" t="s">
        <v>49</v>
      </c>
      <c r="B36">
        <v>35585741</v>
      </c>
    </row>
    <row r="37" spans="1:2" x14ac:dyDescent="0.3">
      <c r="A37" s="8" t="s">
        <v>34</v>
      </c>
      <c r="B37">
        <v>74835</v>
      </c>
    </row>
    <row r="38" spans="1:2" x14ac:dyDescent="0.3">
      <c r="A38" s="8" t="s">
        <v>12</v>
      </c>
      <c r="B38">
        <v>9148679</v>
      </c>
    </row>
    <row r="39" spans="1:2" x14ac:dyDescent="0.3">
      <c r="A39" s="8" t="s">
        <v>32</v>
      </c>
      <c r="B39">
        <v>189254</v>
      </c>
    </row>
    <row r="40" spans="1:2" x14ac:dyDescent="0.3">
      <c r="A40" s="8" t="s">
        <v>15</v>
      </c>
      <c r="B40">
        <v>2341939</v>
      </c>
    </row>
    <row r="41" spans="1:2" x14ac:dyDescent="0.3">
      <c r="A41" s="8" t="s">
        <v>51</v>
      </c>
    </row>
    <row r="42" spans="1:2" x14ac:dyDescent="0.3">
      <c r="A42" s="8" t="s">
        <v>52</v>
      </c>
      <c r="B42">
        <v>73919818</v>
      </c>
    </row>
  </sheetData>
  <mergeCells count="1">
    <mergeCell ref="E7: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Population of India</vt:lpstr>
      <vt:lpstr>Top10 state population</vt:lpstr>
      <vt:lpstr>All state wise population</vt:lpstr>
      <vt:lpstr>Gender wise population</vt:lpstr>
      <vt:lpstr>total male,female,india</vt:lpstr>
      <vt:lpstr>diff bw male n female populatio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2024-12-04T12:19:23Z</dcterms:created>
  <dcterms:modified xsi:type="dcterms:W3CDTF">2024-12-09T09:23:27Z</dcterms:modified>
</cp:coreProperties>
</file>