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ivar.nerseth\Documents\My Projects\PulpitRockCNC3D\Firmware\"/>
    </mc:Choice>
  </mc:AlternateContent>
  <bookViews>
    <workbookView xWindow="0" yWindow="0" windowWidth="20100" windowHeight="7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</calcChain>
</file>

<file path=xl/sharedStrings.xml><?xml version="1.0" encoding="utf-8"?>
<sst xmlns="http://schemas.openxmlformats.org/spreadsheetml/2006/main" count="7" uniqueCount="7">
  <si>
    <t>R1</t>
  </si>
  <si>
    <t>R2</t>
  </si>
  <si>
    <t>USER_THERMISTORTABLE0</t>
  </si>
  <si>
    <t>USER_THERMISTORTABLE1</t>
  </si>
  <si>
    <t>//100k ParCan thermistor (104GT-2)</t>
  </si>
  <si>
    <t>{{1384,448},{1595,472},{1883,512}}</t>
  </si>
  <si>
    <t>{{1222,448},{1595,1496},{1883,4920},{2003,5520}}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</si>
</sst>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D9" sqref="D9"/>
    </sheetView>
  </sheetViews>
  <sheetFormatPr defaultRowHeight="15" x14ac:dyDescent="0.25"/>
  <cols>
    <col min="4" max="4" width="44.28515625" bestFit="1" customWidth="1"/>
    <col min="5" max="5" width="24.42578125" bestFit="1" customWidth="1"/>
    <col min="6" max="6" width="8.140625" customWidth="1"/>
    <col min="8" max="8" width="24.42578125" bestFit="1" customWidth="1"/>
    <col min="9" max="9" width="6.7109375" customWidth="1"/>
  </cols>
  <sheetData>
    <row r="1" spans="1:9" x14ac:dyDescent="0.25">
      <c r="A1" t="s">
        <v>0</v>
      </c>
      <c r="B1">
        <v>0</v>
      </c>
      <c r="E1" t="s">
        <v>2</v>
      </c>
      <c r="H1" t="s">
        <v>3</v>
      </c>
    </row>
    <row r="2" spans="1:9" x14ac:dyDescent="0.25">
      <c r="A2" t="s">
        <v>1</v>
      </c>
      <c r="B2">
        <v>4700</v>
      </c>
      <c r="E2">
        <v>56</v>
      </c>
      <c r="F2">
        <f>300*8</f>
        <v>2400</v>
      </c>
      <c r="H2">
        <v>56</v>
      </c>
      <c r="I2">
        <f>300*8</f>
        <v>2400</v>
      </c>
    </row>
    <row r="3" spans="1:9" x14ac:dyDescent="0.25">
      <c r="E3">
        <v>59</v>
      </c>
      <c r="F3">
        <f>295*8</f>
        <v>2360</v>
      </c>
      <c r="H3">
        <v>187</v>
      </c>
      <c r="I3">
        <f>250*8</f>
        <v>2000</v>
      </c>
    </row>
    <row r="4" spans="1:9" x14ac:dyDescent="0.25">
      <c r="A4">
        <v>56</v>
      </c>
      <c r="B4">
        <v>2400</v>
      </c>
      <c r="C4">
        <v>1384.2253521127</v>
      </c>
      <c r="D4" s="1" t="s">
        <v>5</v>
      </c>
      <c r="E4">
        <v>64</v>
      </c>
      <c r="F4">
        <f>290*8</f>
        <v>2320</v>
      </c>
      <c r="H4">
        <v>615</v>
      </c>
      <c r="I4">
        <f>190*8</f>
        <v>1520</v>
      </c>
    </row>
    <row r="5" spans="1:9" x14ac:dyDescent="0.25">
      <c r="A5">
        <v>59</v>
      </c>
      <c r="B5">
        <v>3000</v>
      </c>
      <c r="C5">
        <v>1595.4545454545</v>
      </c>
      <c r="E5">
        <v>70</v>
      </c>
      <c r="F5">
        <f>285*8</f>
        <v>2280</v>
      </c>
      <c r="H5">
        <v>690</v>
      </c>
      <c r="I5">
        <f>185*8</f>
        <v>1480</v>
      </c>
    </row>
    <row r="6" spans="1:9" x14ac:dyDescent="0.25">
      <c r="A6">
        <v>64</v>
      </c>
      <c r="B6">
        <v>4000</v>
      </c>
      <c r="C6">
        <v>1882.7586206896999</v>
      </c>
      <c r="E6">
        <v>76</v>
      </c>
      <c r="F6">
        <f>280*8</f>
        <v>2240</v>
      </c>
      <c r="H6">
        <v>750</v>
      </c>
      <c r="I6">
        <f>180*8</f>
        <v>1440</v>
      </c>
    </row>
    <row r="7" spans="1:9" x14ac:dyDescent="0.25">
      <c r="E7">
        <v>82</v>
      </c>
      <c r="F7">
        <f>275*8</f>
        <v>2200</v>
      </c>
      <c r="H7">
        <v>830</v>
      </c>
      <c r="I7">
        <f>175*8</f>
        <v>1400</v>
      </c>
    </row>
    <row r="8" spans="1:9" x14ac:dyDescent="0.25">
      <c r="A8">
        <v>56</v>
      </c>
      <c r="B8">
        <v>2000</v>
      </c>
      <c r="C8">
        <v>1222.3880597015</v>
      </c>
      <c r="D8" s="1" t="s">
        <v>6</v>
      </c>
      <c r="E8">
        <v>89</v>
      </c>
      <c r="F8">
        <f>270*8</f>
        <v>2160</v>
      </c>
      <c r="H8">
        <v>920</v>
      </c>
      <c r="I8">
        <f>170*8</f>
        <v>1360</v>
      </c>
    </row>
    <row r="9" spans="1:9" x14ac:dyDescent="0.25">
      <c r="A9">
        <v>187</v>
      </c>
      <c r="B9">
        <v>3000</v>
      </c>
      <c r="C9">
        <v>1595.4545454545</v>
      </c>
      <c r="E9">
        <v>98</v>
      </c>
      <c r="F9">
        <f>265*8</f>
        <v>2120</v>
      </c>
      <c r="H9">
        <v>1010</v>
      </c>
      <c r="I9">
        <f>165*8</f>
        <v>1320</v>
      </c>
    </row>
    <row r="10" spans="1:9" x14ac:dyDescent="0.25">
      <c r="A10">
        <v>615</v>
      </c>
      <c r="B10">
        <v>4000</v>
      </c>
      <c r="C10">
        <v>1882.7586206896999</v>
      </c>
      <c r="E10">
        <v>108</v>
      </c>
      <c r="F10">
        <f>260*8</f>
        <v>2080</v>
      </c>
      <c r="H10">
        <v>1118</v>
      </c>
      <c r="I10">
        <f>160*8</f>
        <v>1280</v>
      </c>
    </row>
    <row r="11" spans="1:9" x14ac:dyDescent="0.25">
      <c r="A11">
        <v>690</v>
      </c>
      <c r="B11">
        <v>4500</v>
      </c>
      <c r="C11">
        <v>2002.9891304348</v>
      </c>
      <c r="E11">
        <v>118</v>
      </c>
      <c r="F11">
        <f>255*8</f>
        <v>2040</v>
      </c>
      <c r="H11">
        <v>1215</v>
      </c>
      <c r="I11">
        <f>155*8</f>
        <v>1240</v>
      </c>
    </row>
    <row r="12" spans="1:9" x14ac:dyDescent="0.25">
      <c r="E12">
        <v>128</v>
      </c>
      <c r="F12">
        <f>250*8</f>
        <v>2000</v>
      </c>
      <c r="H12">
        <v>1330</v>
      </c>
      <c r="I12">
        <f>145*8</f>
        <v>1160</v>
      </c>
    </row>
    <row r="13" spans="1:9" x14ac:dyDescent="0.25">
      <c r="E13">
        <v>145</v>
      </c>
      <c r="F13">
        <f>245*8</f>
        <v>1960</v>
      </c>
      <c r="H13">
        <v>1460</v>
      </c>
      <c r="I13">
        <f>140*8</f>
        <v>1120</v>
      </c>
    </row>
    <row r="14" spans="1:9" x14ac:dyDescent="0.25">
      <c r="A14" t="s">
        <v>4</v>
      </c>
      <c r="E14">
        <v>156</v>
      </c>
      <c r="F14">
        <f>240*8</f>
        <v>1920</v>
      </c>
      <c r="H14">
        <v>1594</v>
      </c>
      <c r="I14">
        <f>135*8</f>
        <v>1080</v>
      </c>
    </row>
    <row r="15" spans="1:9" x14ac:dyDescent="0.25">
      <c r="A15">
        <f>1*16</f>
        <v>16</v>
      </c>
      <c r="B15">
        <v>713</v>
      </c>
      <c r="E15">
        <v>168</v>
      </c>
      <c r="F15">
        <f>235*8</f>
        <v>1880</v>
      </c>
      <c r="H15">
        <v>1752</v>
      </c>
      <c r="I15">
        <f>130*8</f>
        <v>1040</v>
      </c>
    </row>
    <row r="16" spans="1:9" x14ac:dyDescent="0.25">
      <c r="A16">
        <f>14*16</f>
        <v>224</v>
      </c>
      <c r="B16">
        <v>300</v>
      </c>
      <c r="E16">
        <v>187</v>
      </c>
      <c r="F16">
        <f>230*8</f>
        <v>1840</v>
      </c>
      <c r="H16">
        <v>1900</v>
      </c>
      <c r="I16">
        <f>125*8</f>
        <v>1000</v>
      </c>
    </row>
    <row r="17" spans="1:9" x14ac:dyDescent="0.25">
      <c r="A17">
        <f>16*16</f>
        <v>256</v>
      </c>
      <c r="B17">
        <v>290</v>
      </c>
      <c r="E17">
        <v>208</v>
      </c>
      <c r="F17">
        <f>225*8</f>
        <v>1800</v>
      </c>
      <c r="H17">
        <v>2040</v>
      </c>
      <c r="I17">
        <f>120*8</f>
        <v>960</v>
      </c>
    </row>
    <row r="18" spans="1:9" x14ac:dyDescent="0.25">
      <c r="A18">
        <f>19*16</f>
        <v>304</v>
      </c>
      <c r="B18">
        <v>280</v>
      </c>
      <c r="E18">
        <v>227</v>
      </c>
      <c r="F18">
        <f>220*8</f>
        <v>1760</v>
      </c>
      <c r="H18">
        <v>2200</v>
      </c>
      <c r="I18">
        <f>115*8</f>
        <v>920</v>
      </c>
    </row>
    <row r="19" spans="1:9" x14ac:dyDescent="0.25">
      <c r="A19">
        <f>23*16</f>
        <v>368</v>
      </c>
      <c r="B19">
        <v>270</v>
      </c>
      <c r="E19">
        <v>248</v>
      </c>
      <c r="F19">
        <f>215*8</f>
        <v>1720</v>
      </c>
      <c r="H19">
        <v>2350</v>
      </c>
      <c r="I19">
        <f>110*8</f>
        <v>880</v>
      </c>
    </row>
    <row r="20" spans="1:9" x14ac:dyDescent="0.25">
      <c r="A20">
        <f>27*16</f>
        <v>432</v>
      </c>
      <c r="B20">
        <v>260</v>
      </c>
      <c r="E20">
        <v>272</v>
      </c>
      <c r="F20">
        <f>210*8</f>
        <v>1680</v>
      </c>
      <c r="H20">
        <v>2516</v>
      </c>
      <c r="I20">
        <f>105*8</f>
        <v>840</v>
      </c>
    </row>
    <row r="21" spans="1:9" x14ac:dyDescent="0.25">
      <c r="A21">
        <f>31*16</f>
        <v>496</v>
      </c>
      <c r="B21">
        <v>250</v>
      </c>
      <c r="E21">
        <v>301</v>
      </c>
      <c r="F21">
        <f>205*8</f>
        <v>1640</v>
      </c>
      <c r="H21">
        <v>2671</v>
      </c>
      <c r="I21">
        <f>98*8</f>
        <v>784</v>
      </c>
    </row>
    <row r="22" spans="1:9" x14ac:dyDescent="0.25">
      <c r="A22">
        <f>37*16</f>
        <v>592</v>
      </c>
      <c r="B22">
        <v>240</v>
      </c>
      <c r="E22">
        <v>336</v>
      </c>
      <c r="F22">
        <f>200*8</f>
        <v>1600</v>
      </c>
      <c r="H22">
        <v>2831</v>
      </c>
      <c r="I22">
        <f>92*8</f>
        <v>736</v>
      </c>
    </row>
    <row r="23" spans="1:9" x14ac:dyDescent="0.25">
      <c r="A23">
        <f>47*16</f>
        <v>752</v>
      </c>
      <c r="B23">
        <v>230</v>
      </c>
      <c r="E23">
        <v>370</v>
      </c>
      <c r="F23">
        <f>195*8</f>
        <v>1560</v>
      </c>
      <c r="H23">
        <v>2975</v>
      </c>
      <c r="I23">
        <f>85*8</f>
        <v>680</v>
      </c>
    </row>
    <row r="24" spans="1:9" x14ac:dyDescent="0.25">
      <c r="A24">
        <f>57*16</f>
        <v>912</v>
      </c>
      <c r="B24">
        <v>220</v>
      </c>
      <c r="E24">
        <v>400</v>
      </c>
      <c r="F24">
        <f>190*8</f>
        <v>1520</v>
      </c>
      <c r="H24">
        <v>3115</v>
      </c>
      <c r="I24">
        <f>76*8</f>
        <v>608</v>
      </c>
    </row>
    <row r="25" spans="1:9" x14ac:dyDescent="0.25">
      <c r="A25">
        <f>68*16</f>
        <v>1088</v>
      </c>
      <c r="B25">
        <v>210</v>
      </c>
      <c r="E25">
        <v>450</v>
      </c>
      <c r="F25">
        <f>185*8</f>
        <v>1480</v>
      </c>
      <c r="H25">
        <v>3251</v>
      </c>
      <c r="I25">
        <f>72*8</f>
        <v>576</v>
      </c>
    </row>
    <row r="26" spans="1:9" x14ac:dyDescent="0.25">
      <c r="A26">
        <f>84*16</f>
        <v>1344</v>
      </c>
      <c r="B26">
        <v>200</v>
      </c>
      <c r="E26">
        <v>492</v>
      </c>
      <c r="F26">
        <f>180*8</f>
        <v>1440</v>
      </c>
      <c r="H26">
        <v>3480</v>
      </c>
      <c r="I26">
        <f>62*8</f>
        <v>496</v>
      </c>
    </row>
    <row r="27" spans="1:9" x14ac:dyDescent="0.25">
      <c r="A27">
        <f>100*16</f>
        <v>1600</v>
      </c>
      <c r="B27">
        <v>190</v>
      </c>
      <c r="E27">
        <v>552</v>
      </c>
      <c r="F27">
        <f>175*8</f>
        <v>1400</v>
      </c>
      <c r="H27">
        <v>3580</v>
      </c>
      <c r="I27">
        <f>52*8</f>
        <v>416</v>
      </c>
    </row>
    <row r="28" spans="1:9" x14ac:dyDescent="0.25">
      <c r="A28">
        <f>128*16</f>
        <v>2048</v>
      </c>
      <c r="B28">
        <v>180</v>
      </c>
      <c r="E28">
        <v>615</v>
      </c>
      <c r="F28">
        <f>170*8</f>
        <v>1360</v>
      </c>
      <c r="H28">
        <v>3660</v>
      </c>
      <c r="I28">
        <f>46*8</f>
        <v>368</v>
      </c>
    </row>
    <row r="29" spans="1:9" x14ac:dyDescent="0.25">
      <c r="A29">
        <f>155*16</f>
        <v>2480</v>
      </c>
      <c r="B29">
        <v>170</v>
      </c>
      <c r="E29">
        <v>690</v>
      </c>
      <c r="F29">
        <f>165*8</f>
        <v>1320</v>
      </c>
      <c r="H29">
        <v>3740</v>
      </c>
      <c r="I29">
        <f>40*8</f>
        <v>320</v>
      </c>
    </row>
    <row r="30" spans="1:9" x14ac:dyDescent="0.25">
      <c r="A30">
        <f>189*16</f>
        <v>3024</v>
      </c>
      <c r="B30">
        <v>160</v>
      </c>
      <c r="E30">
        <v>750</v>
      </c>
      <c r="F30">
        <f>160*8</f>
        <v>1280</v>
      </c>
      <c r="H30">
        <v>3869</v>
      </c>
      <c r="I30">
        <f>30*8</f>
        <v>240</v>
      </c>
    </row>
    <row r="31" spans="1:9" x14ac:dyDescent="0.25">
      <c r="A31">
        <f>230*16</f>
        <v>3680</v>
      </c>
      <c r="B31">
        <v>150</v>
      </c>
      <c r="E31">
        <v>830</v>
      </c>
      <c r="F31">
        <f>155*8</f>
        <v>1240</v>
      </c>
      <c r="H31">
        <v>3912</v>
      </c>
      <c r="I31">
        <f>25*8</f>
        <v>200</v>
      </c>
    </row>
    <row r="32" spans="1:9" x14ac:dyDescent="0.25">
      <c r="A32">
        <f>278*16</f>
        <v>4448</v>
      </c>
      <c r="B32">
        <v>140</v>
      </c>
      <c r="E32">
        <v>920</v>
      </c>
      <c r="F32">
        <f>150*8</f>
        <v>1200</v>
      </c>
      <c r="H32">
        <v>3948</v>
      </c>
      <c r="I32">
        <f>20*8</f>
        <v>160</v>
      </c>
    </row>
    <row r="33" spans="1:9" x14ac:dyDescent="0.25">
      <c r="A33">
        <f>336*16</f>
        <v>5376</v>
      </c>
      <c r="B33">
        <v>130</v>
      </c>
      <c r="E33">
        <v>1010</v>
      </c>
      <c r="F33">
        <f>145*8</f>
        <v>1160</v>
      </c>
      <c r="H33">
        <v>4077</v>
      </c>
      <c r="I33">
        <f>-20*8</f>
        <v>-160</v>
      </c>
    </row>
    <row r="34" spans="1:9" x14ac:dyDescent="0.25">
      <c r="A34">
        <f>402*16</f>
        <v>6432</v>
      </c>
      <c r="B34">
        <v>120</v>
      </c>
      <c r="E34">
        <v>1118</v>
      </c>
      <c r="F34">
        <f>140*8</f>
        <v>1120</v>
      </c>
      <c r="H34">
        <v>4094</v>
      </c>
      <c r="I34">
        <f>-55*8</f>
        <v>-440</v>
      </c>
    </row>
    <row r="35" spans="1:9" x14ac:dyDescent="0.25">
      <c r="A35">
        <f>476*16</f>
        <v>7616</v>
      </c>
      <c r="B35">
        <v>110</v>
      </c>
      <c r="E35">
        <v>1215</v>
      </c>
      <c r="F35">
        <f>135*8</f>
        <v>1080</v>
      </c>
    </row>
    <row r="36" spans="1:9" x14ac:dyDescent="0.25">
      <c r="A36">
        <f>554*16</f>
        <v>8864</v>
      </c>
      <c r="B36">
        <v>100</v>
      </c>
      <c r="E36">
        <v>1330</v>
      </c>
      <c r="F36">
        <f>130*8</f>
        <v>1040</v>
      </c>
    </row>
    <row r="37" spans="1:9" x14ac:dyDescent="0.25">
      <c r="A37">
        <f>635*16</f>
        <v>10160</v>
      </c>
      <c r="B37">
        <v>90</v>
      </c>
      <c r="E37">
        <v>1460</v>
      </c>
      <c r="F37">
        <f>125*8</f>
        <v>1000</v>
      </c>
    </row>
    <row r="38" spans="1:9" x14ac:dyDescent="0.25">
      <c r="A38">
        <f>713*16</f>
        <v>11408</v>
      </c>
      <c r="B38">
        <v>80</v>
      </c>
      <c r="E38">
        <v>1594</v>
      </c>
      <c r="F38">
        <f>120*8</f>
        <v>960</v>
      </c>
    </row>
    <row r="39" spans="1:9" x14ac:dyDescent="0.25">
      <c r="A39">
        <f>784*16</f>
        <v>12544</v>
      </c>
      <c r="B39">
        <v>70</v>
      </c>
      <c r="E39">
        <v>1752</v>
      </c>
      <c r="F39">
        <f>115*8</f>
        <v>920</v>
      </c>
    </row>
    <row r="40" spans="1:9" x14ac:dyDescent="0.25">
      <c r="A40">
        <f>846*16</f>
        <v>13536</v>
      </c>
      <c r="B40">
        <v>60</v>
      </c>
      <c r="E40">
        <v>1900</v>
      </c>
      <c r="F40">
        <f>110*8</f>
        <v>880</v>
      </c>
    </row>
    <row r="41" spans="1:9" x14ac:dyDescent="0.25">
      <c r="A41">
        <f>897*16</f>
        <v>14352</v>
      </c>
      <c r="B41">
        <v>50</v>
      </c>
      <c r="E41">
        <v>2040</v>
      </c>
      <c r="F41">
        <f>105*8</f>
        <v>840</v>
      </c>
    </row>
    <row r="42" spans="1:9" x14ac:dyDescent="0.25">
      <c r="A42">
        <f>937*16</f>
        <v>14992</v>
      </c>
      <c r="B42">
        <v>40</v>
      </c>
      <c r="E42">
        <v>2200</v>
      </c>
      <c r="F42">
        <f>100*8</f>
        <v>800</v>
      </c>
    </row>
    <row r="43" spans="1:9" x14ac:dyDescent="0.25">
      <c r="A43">
        <f>966*16</f>
        <v>15456</v>
      </c>
      <c r="B43">
        <v>30</v>
      </c>
      <c r="E43">
        <v>2350</v>
      </c>
      <c r="F43">
        <f>95*8</f>
        <v>760</v>
      </c>
    </row>
    <row r="44" spans="1:9" x14ac:dyDescent="0.25">
      <c r="A44">
        <f>986*16</f>
        <v>15776</v>
      </c>
      <c r="B44">
        <v>20</v>
      </c>
      <c r="E44">
        <v>2516</v>
      </c>
      <c r="F44">
        <f>90*8</f>
        <v>720</v>
      </c>
    </row>
    <row r="45" spans="1:9" x14ac:dyDescent="0.25">
      <c r="A45">
        <f>1000*16</f>
        <v>16000</v>
      </c>
      <c r="B45">
        <v>10</v>
      </c>
      <c r="E45">
        <v>2671</v>
      </c>
      <c r="F45">
        <f>85*8</f>
        <v>680</v>
      </c>
    </row>
    <row r="46" spans="1:9" x14ac:dyDescent="0.25">
      <c r="A46">
        <f>1010*16</f>
        <v>16160</v>
      </c>
      <c r="B46">
        <v>0</v>
      </c>
      <c r="E46">
        <v>2831</v>
      </c>
      <c r="F46">
        <f>80*8</f>
        <v>640</v>
      </c>
    </row>
    <row r="47" spans="1:9" x14ac:dyDescent="0.25">
      <c r="E47">
        <v>2975</v>
      </c>
      <c r="F47">
        <f>75*8</f>
        <v>600</v>
      </c>
    </row>
    <row r="48" spans="1:9" x14ac:dyDescent="0.25">
      <c r="E48">
        <v>3115</v>
      </c>
      <c r="F48">
        <f>70*8</f>
        <v>560</v>
      </c>
    </row>
    <row r="49" spans="5:6" x14ac:dyDescent="0.25">
      <c r="E49">
        <v>3251</v>
      </c>
      <c r="F49">
        <f>65*8</f>
        <v>520</v>
      </c>
    </row>
    <row r="50" spans="5:6" x14ac:dyDescent="0.25">
      <c r="E50">
        <v>3375</v>
      </c>
      <c r="F50">
        <f>60*8</f>
        <v>480</v>
      </c>
    </row>
    <row r="51" spans="5:6" x14ac:dyDescent="0.25">
      <c r="E51">
        <v>3480</v>
      </c>
      <c r="F51">
        <f>55*8</f>
        <v>440</v>
      </c>
    </row>
    <row r="52" spans="5:6" x14ac:dyDescent="0.25">
      <c r="E52">
        <v>3580</v>
      </c>
      <c r="F52">
        <f>50*8</f>
        <v>400</v>
      </c>
    </row>
    <row r="53" spans="5:6" x14ac:dyDescent="0.25">
      <c r="E53">
        <v>3660</v>
      </c>
      <c r="F53">
        <f>45*8</f>
        <v>360</v>
      </c>
    </row>
    <row r="54" spans="5:6" x14ac:dyDescent="0.25">
      <c r="E54">
        <v>3740</v>
      </c>
      <c r="F54">
        <f>40*8</f>
        <v>320</v>
      </c>
    </row>
    <row r="55" spans="5:6" x14ac:dyDescent="0.25">
      <c r="E55">
        <v>3869</v>
      </c>
      <c r="F55">
        <f>30*8</f>
        <v>240</v>
      </c>
    </row>
    <row r="56" spans="5:6" x14ac:dyDescent="0.25">
      <c r="E56">
        <v>3912</v>
      </c>
      <c r="F56">
        <f>25*8</f>
        <v>200</v>
      </c>
    </row>
    <row r="57" spans="5:6" x14ac:dyDescent="0.25">
      <c r="E57">
        <v>3948</v>
      </c>
      <c r="F57">
        <f>20*8</f>
        <v>160</v>
      </c>
    </row>
    <row r="58" spans="5:6" x14ac:dyDescent="0.25">
      <c r="E58">
        <v>4077</v>
      </c>
      <c r="F58">
        <f>-20*8</f>
        <v>-160</v>
      </c>
    </row>
    <row r="59" spans="5:6" x14ac:dyDescent="0.25">
      <c r="E59">
        <v>4094</v>
      </c>
      <c r="F59">
        <f>-55*8</f>
        <v>-440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2016-03-19T22:51:33Z</dcterms:created>
  <dcterms:modified xsi:type="dcterms:W3CDTF">2016-03-19T23:19:16Z</dcterms:modified>
</cp:coreProperties>
</file>